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90" windowWidth="20115" windowHeight="7695" tabRatio="757"/>
  </bookViews>
  <sheets>
    <sheet name="Salary" sheetId="1" r:id="rId1"/>
    <sheet name="Factory 2" sheetId="7" state="hidden" r:id="rId2"/>
    <sheet name="CONGF2" sheetId="8" state="hidden" r:id="rId3"/>
    <sheet name="Sheet1" sheetId="9" state="hidden" r:id="rId4"/>
    <sheet name="Sheet2" sheetId="10" state="hidden" r:id="rId5"/>
    <sheet name="Salary book (2)" sheetId="11" state="hidden" r:id="rId6"/>
  </sheets>
  <externalReferences>
    <externalReference r:id="rId7"/>
    <externalReference r:id="rId8"/>
  </externalReferences>
  <definedNames>
    <definedName name="_xlnm._FilterDatabase" localSheetId="2" hidden="1">CONGF2!$A$6:$IO$3898</definedName>
    <definedName name="_xlnm._FilterDatabase" localSheetId="1" hidden="1">'Factory 2'!$1:$344</definedName>
    <definedName name="_xlnm._FilterDatabase" localSheetId="0" hidden="1">Salary!$A$6:$BQ$6</definedName>
    <definedName name="_xlnm._FilterDatabase" localSheetId="5" hidden="1">'Salary book (2)'!$A$4:$R$329</definedName>
    <definedName name="_xlnm._FilterDatabase" localSheetId="4" hidden="1">Sheet2!$1:$1237</definedName>
    <definedName name="_xlnm.Print_Area" localSheetId="2">CONGF2!$A$1:$AW$670</definedName>
  </definedNames>
  <calcPr calcId="144525"/>
</workbook>
</file>

<file path=xl/calcChain.xml><?xml version="1.0" encoding="utf-8"?>
<calcChain xmlns="http://schemas.openxmlformats.org/spreadsheetml/2006/main">
  <c r="Q329" i="11" l="1"/>
  <c r="N329" i="11"/>
  <c r="Q328" i="11"/>
  <c r="N328" i="11"/>
  <c r="Q327" i="11"/>
  <c r="N327" i="11"/>
  <c r="Q326" i="11"/>
  <c r="N326" i="11"/>
  <c r="Q325" i="11"/>
  <c r="N325" i="11"/>
  <c r="Q324" i="11"/>
  <c r="N324" i="11"/>
  <c r="Q323" i="11"/>
  <c r="N323" i="11"/>
  <c r="Q322" i="11"/>
  <c r="N322" i="11"/>
  <c r="Q321" i="11"/>
  <c r="N321" i="11"/>
  <c r="Q320" i="11"/>
  <c r="N320" i="11"/>
  <c r="Q319" i="11"/>
  <c r="N319" i="11"/>
  <c r="Q318" i="11"/>
  <c r="N318" i="11"/>
  <c r="Q317" i="11"/>
  <c r="N317" i="11"/>
  <c r="Q316" i="11"/>
  <c r="N316" i="11"/>
  <c r="Q315" i="11"/>
  <c r="N315" i="11"/>
  <c r="E315" i="11"/>
  <c r="C315" i="11"/>
  <c r="Q314" i="11"/>
  <c r="N314" i="11"/>
  <c r="Q313" i="11"/>
  <c r="N313" i="11"/>
  <c r="Q312" i="11"/>
  <c r="N312" i="11"/>
  <c r="Q311" i="11"/>
  <c r="N311" i="11"/>
  <c r="Q310" i="11"/>
  <c r="N310" i="11"/>
  <c r="Q309" i="11"/>
  <c r="N309" i="11"/>
  <c r="Q308" i="11"/>
  <c r="N308" i="11"/>
  <c r="Q307" i="11"/>
  <c r="N307" i="11"/>
  <c r="Q306" i="11"/>
  <c r="N306" i="11"/>
  <c r="Q305" i="11"/>
  <c r="N305" i="11"/>
  <c r="Q304" i="11"/>
  <c r="N304" i="11"/>
  <c r="Q303" i="11"/>
  <c r="N303" i="11"/>
  <c r="Q302" i="11"/>
  <c r="N302" i="11"/>
  <c r="Q301" i="11"/>
  <c r="N301" i="11"/>
  <c r="Q300" i="11"/>
  <c r="N300" i="11"/>
  <c r="Q299" i="11"/>
  <c r="N299" i="11"/>
  <c r="Q298" i="11"/>
  <c r="N298" i="11"/>
  <c r="Q297" i="11"/>
  <c r="N297" i="11"/>
  <c r="Q296" i="11"/>
  <c r="N296" i="11"/>
  <c r="Q295" i="11"/>
  <c r="N295" i="11"/>
  <c r="Q294" i="11"/>
  <c r="N294" i="11"/>
  <c r="Q293" i="11"/>
  <c r="N293" i="11"/>
  <c r="Q292" i="11"/>
  <c r="N292" i="11"/>
  <c r="Q291" i="11"/>
  <c r="N291" i="11"/>
  <c r="Q290" i="11"/>
  <c r="N290" i="11"/>
  <c r="Q289" i="11"/>
  <c r="N289" i="11"/>
  <c r="Q288" i="11"/>
  <c r="N288" i="11"/>
  <c r="Q287" i="11"/>
  <c r="N287" i="11"/>
  <c r="Q286" i="11"/>
  <c r="N286" i="11"/>
  <c r="Q285" i="11"/>
  <c r="N285" i="11"/>
  <c r="Q284" i="11"/>
  <c r="N284" i="11"/>
  <c r="Q283" i="11"/>
  <c r="N283" i="11"/>
  <c r="Q282" i="11"/>
  <c r="N282" i="11"/>
  <c r="Q281" i="11"/>
  <c r="N281" i="11"/>
  <c r="Q280" i="11"/>
  <c r="N280" i="11"/>
  <c r="Q279" i="11"/>
  <c r="N279" i="11"/>
  <c r="Q278" i="11"/>
  <c r="N278" i="11"/>
  <c r="Q277" i="11"/>
  <c r="N277" i="11"/>
  <c r="Q276" i="11"/>
  <c r="N276" i="11"/>
  <c r="Q275" i="11"/>
  <c r="N275" i="11"/>
  <c r="Q274" i="11"/>
  <c r="N274" i="11"/>
  <c r="Q273" i="11"/>
  <c r="N273" i="11"/>
  <c r="Q272" i="11"/>
  <c r="N272" i="11"/>
  <c r="Q271" i="11"/>
  <c r="N271" i="11"/>
  <c r="Q270" i="11"/>
  <c r="N270" i="11"/>
  <c r="Q269" i="11"/>
  <c r="N269" i="11"/>
  <c r="Q268" i="11"/>
  <c r="N268" i="11"/>
  <c r="Q267" i="11"/>
  <c r="N267" i="11"/>
  <c r="Q266" i="11"/>
  <c r="N266" i="11"/>
  <c r="Q265" i="11"/>
  <c r="N265" i="11"/>
  <c r="Q264" i="11"/>
  <c r="N264" i="11"/>
  <c r="Q263" i="11"/>
  <c r="N263" i="11"/>
  <c r="Q262" i="11"/>
  <c r="N262" i="11"/>
  <c r="Q261" i="11"/>
  <c r="N261" i="11"/>
  <c r="Q260" i="11"/>
  <c r="N260" i="11"/>
  <c r="Q259" i="11"/>
  <c r="N259" i="11"/>
  <c r="Q258" i="11"/>
  <c r="N258" i="11"/>
  <c r="Q257" i="11"/>
  <c r="N257" i="11"/>
  <c r="Q256" i="11"/>
  <c r="N256" i="11"/>
  <c r="Q255" i="11"/>
  <c r="N255" i="11"/>
  <c r="Q254" i="11"/>
  <c r="N254" i="11"/>
  <c r="Q253" i="11"/>
  <c r="N253" i="11"/>
  <c r="Q252" i="11"/>
  <c r="N252" i="11"/>
  <c r="Q251" i="11"/>
  <c r="N251" i="11"/>
  <c r="Q250" i="11"/>
  <c r="N250" i="11"/>
  <c r="Q249" i="11"/>
  <c r="N249" i="11"/>
  <c r="Q248" i="11"/>
  <c r="N248" i="11"/>
  <c r="Q247" i="11"/>
  <c r="N247" i="11"/>
  <c r="Q246" i="11"/>
  <c r="N246" i="11"/>
  <c r="Q245" i="11"/>
  <c r="N245" i="11"/>
  <c r="Q244" i="11"/>
  <c r="N244" i="11"/>
  <c r="Q243" i="11"/>
  <c r="N243" i="11"/>
  <c r="Q242" i="11"/>
  <c r="N242" i="11"/>
  <c r="Q241" i="11"/>
  <c r="N241" i="11"/>
  <c r="Q240" i="11"/>
  <c r="N240" i="11"/>
  <c r="Q239" i="11"/>
  <c r="N239" i="11"/>
  <c r="Q238" i="11"/>
  <c r="N238" i="11"/>
  <c r="Q237" i="11"/>
  <c r="N237" i="11"/>
  <c r="Q236" i="11"/>
  <c r="N236" i="11"/>
  <c r="Q235" i="11"/>
  <c r="N235" i="11"/>
  <c r="Q234" i="11"/>
  <c r="N234" i="11"/>
  <c r="Q233" i="11"/>
  <c r="N233" i="11"/>
  <c r="Q232" i="11"/>
  <c r="N232" i="11"/>
  <c r="Q231" i="11"/>
  <c r="N231" i="11"/>
  <c r="Q230" i="11"/>
  <c r="N230" i="11"/>
  <c r="Q229" i="11"/>
  <c r="N229" i="11"/>
  <c r="Q228" i="11"/>
  <c r="N228" i="11"/>
  <c r="Q227" i="11"/>
  <c r="N227" i="11"/>
  <c r="Q226" i="11"/>
  <c r="N226" i="11"/>
  <c r="Q225" i="11"/>
  <c r="N225" i="11"/>
  <c r="Q224" i="11"/>
  <c r="N224" i="11"/>
  <c r="Q223" i="11"/>
  <c r="N223" i="11"/>
  <c r="Q222" i="11"/>
  <c r="N222" i="11"/>
  <c r="Q221" i="11"/>
  <c r="N221" i="11"/>
  <c r="Q220" i="11"/>
  <c r="N220" i="11"/>
  <c r="Q219" i="11"/>
  <c r="N219" i="11"/>
  <c r="Q218" i="11"/>
  <c r="N218" i="11"/>
  <c r="Q217" i="11"/>
  <c r="N217" i="11"/>
  <c r="Q216" i="11"/>
  <c r="N216" i="11"/>
  <c r="Q215" i="11"/>
  <c r="N215" i="11"/>
  <c r="Q214" i="11"/>
  <c r="N214" i="11"/>
  <c r="Q213" i="11"/>
  <c r="N213" i="11"/>
  <c r="Q212" i="11"/>
  <c r="N212" i="11"/>
  <c r="Q211" i="11"/>
  <c r="N211" i="11"/>
  <c r="Q210" i="11"/>
  <c r="N210" i="11"/>
  <c r="Q209" i="11"/>
  <c r="N209" i="11"/>
  <c r="Q208" i="11"/>
  <c r="N208" i="11"/>
  <c r="Q207" i="11"/>
  <c r="N207" i="11"/>
  <c r="Q206" i="11"/>
  <c r="N206" i="11"/>
  <c r="Q205" i="11"/>
  <c r="N205" i="11"/>
  <c r="Q204" i="11"/>
  <c r="N204" i="11"/>
  <c r="Q203" i="11"/>
  <c r="N203" i="11"/>
  <c r="Q202" i="11"/>
  <c r="N202" i="11"/>
  <c r="Q201" i="11"/>
  <c r="N201" i="11"/>
  <c r="Q200" i="11"/>
  <c r="N200" i="11"/>
  <c r="Q199" i="11"/>
  <c r="N199" i="11"/>
  <c r="Q198" i="11"/>
  <c r="N198" i="11"/>
  <c r="Q197" i="11"/>
  <c r="N197" i="11"/>
  <c r="Q196" i="11"/>
  <c r="N196" i="11"/>
  <c r="Q195" i="11"/>
  <c r="N195" i="11"/>
  <c r="Q194" i="11"/>
  <c r="N194" i="11"/>
  <c r="Q193" i="11"/>
  <c r="N193" i="11"/>
  <c r="Q192" i="11"/>
  <c r="N192" i="11"/>
  <c r="Q191" i="11"/>
  <c r="N191" i="11"/>
  <c r="Q190" i="11"/>
  <c r="N190" i="11"/>
  <c r="Q189" i="11"/>
  <c r="N189" i="11"/>
  <c r="Q188" i="11"/>
  <c r="N188" i="11"/>
  <c r="Q187" i="11"/>
  <c r="N187" i="11"/>
  <c r="Q186" i="11"/>
  <c r="N186" i="11"/>
  <c r="Q185" i="11"/>
  <c r="N185" i="11"/>
  <c r="Q184" i="11"/>
  <c r="N184" i="11"/>
  <c r="Q183" i="11"/>
  <c r="N183" i="11"/>
  <c r="Q182" i="11"/>
  <c r="N182" i="11"/>
  <c r="Q181" i="11"/>
  <c r="N181" i="11"/>
  <c r="Q180" i="11"/>
  <c r="N180" i="11"/>
  <c r="Q179" i="11"/>
  <c r="N179" i="11"/>
  <c r="Q178" i="11"/>
  <c r="N178" i="11"/>
  <c r="Q177" i="11"/>
  <c r="N177" i="11"/>
  <c r="Q176" i="11"/>
  <c r="N176" i="11"/>
  <c r="Q175" i="11"/>
  <c r="N175" i="11"/>
  <c r="Q174" i="11"/>
  <c r="N174" i="11"/>
  <c r="Q173" i="11"/>
  <c r="N173" i="11"/>
  <c r="Q172" i="11"/>
  <c r="N172" i="11"/>
  <c r="Q171" i="11"/>
  <c r="N171" i="11"/>
  <c r="Q170" i="11"/>
  <c r="N170" i="11"/>
  <c r="Q169" i="11"/>
  <c r="N169" i="11"/>
  <c r="Q168" i="11"/>
  <c r="N168" i="11"/>
  <c r="Q167" i="11"/>
  <c r="N167" i="11"/>
  <c r="Q166" i="11"/>
  <c r="N166" i="11"/>
  <c r="Q165" i="11"/>
  <c r="N165" i="11"/>
  <c r="Q164" i="11"/>
  <c r="N164" i="11"/>
  <c r="Q163" i="11"/>
  <c r="N163" i="11"/>
  <c r="Q162" i="11"/>
  <c r="N162" i="11"/>
  <c r="Q161" i="11"/>
  <c r="N161" i="11"/>
  <c r="Q160" i="11"/>
  <c r="N160" i="11"/>
  <c r="Q159" i="11"/>
  <c r="N159" i="11"/>
  <c r="Q158" i="11"/>
  <c r="N158" i="11"/>
  <c r="Q157" i="11"/>
  <c r="N157" i="11"/>
  <c r="Q156" i="11"/>
  <c r="N156" i="11"/>
  <c r="Q155" i="11"/>
  <c r="N155" i="11"/>
  <c r="Q154" i="11"/>
  <c r="N154" i="11"/>
  <c r="Q153" i="11"/>
  <c r="N153" i="11"/>
  <c r="Q152" i="11"/>
  <c r="N152" i="11"/>
  <c r="Q151" i="11"/>
  <c r="N151" i="11"/>
  <c r="Q150" i="11"/>
  <c r="N150" i="11"/>
  <c r="Q149" i="11"/>
  <c r="N149" i="11"/>
  <c r="Q148" i="11"/>
  <c r="N148" i="11"/>
  <c r="Q147" i="11"/>
  <c r="N147" i="11"/>
  <c r="Q146" i="11"/>
  <c r="N146" i="11"/>
  <c r="Q145" i="11"/>
  <c r="N145" i="11"/>
  <c r="Q144" i="11"/>
  <c r="N144" i="11"/>
  <c r="Q143" i="11"/>
  <c r="N143" i="11"/>
  <c r="Q142" i="11"/>
  <c r="N142" i="11"/>
  <c r="Q141" i="11"/>
  <c r="N141" i="11"/>
  <c r="Q140" i="11"/>
  <c r="N140" i="11"/>
  <c r="Q139" i="11"/>
  <c r="N139" i="11"/>
  <c r="Q138" i="11"/>
  <c r="N138" i="11"/>
  <c r="Q137" i="11"/>
  <c r="N137" i="11"/>
  <c r="Q136" i="11"/>
  <c r="N136" i="11"/>
  <c r="Q135" i="11"/>
  <c r="N135" i="11"/>
  <c r="Q134" i="11"/>
  <c r="N134" i="11"/>
  <c r="Q133" i="11"/>
  <c r="N133" i="11"/>
  <c r="Q132" i="11"/>
  <c r="N132" i="11"/>
  <c r="Q131" i="11"/>
  <c r="N131" i="11"/>
  <c r="Q130" i="11"/>
  <c r="N130" i="11"/>
  <c r="Q129" i="11"/>
  <c r="N129" i="11"/>
  <c r="Q128" i="11"/>
  <c r="N128" i="11"/>
  <c r="Q127" i="11"/>
  <c r="N127" i="11"/>
  <c r="Q126" i="11"/>
  <c r="N126" i="11"/>
  <c r="Q125" i="11"/>
  <c r="N125" i="11"/>
  <c r="Q124" i="11"/>
  <c r="N124" i="11"/>
  <c r="Q123" i="11"/>
  <c r="N123" i="11"/>
  <c r="Q122" i="11"/>
  <c r="N122" i="11"/>
  <c r="Q121" i="11"/>
  <c r="N121" i="11"/>
  <c r="Q120" i="11"/>
  <c r="N120" i="11"/>
  <c r="Q119" i="11"/>
  <c r="N119" i="11"/>
  <c r="Q118" i="11"/>
  <c r="N118" i="11"/>
  <c r="Q117" i="11"/>
  <c r="N117" i="11"/>
  <c r="Q116" i="11"/>
  <c r="N116" i="11"/>
  <c r="Q115" i="11"/>
  <c r="N115" i="11"/>
  <c r="Q114" i="11"/>
  <c r="N114" i="11"/>
  <c r="Q113" i="11"/>
  <c r="N113" i="11"/>
  <c r="Q112" i="11"/>
  <c r="N112" i="11"/>
  <c r="Q111" i="11"/>
  <c r="N111" i="11"/>
  <c r="Q110" i="11"/>
  <c r="N110" i="11"/>
  <c r="Q109" i="11"/>
  <c r="N109" i="11"/>
  <c r="Q108" i="11"/>
  <c r="N108" i="11"/>
  <c r="Q107" i="11"/>
  <c r="N107" i="11"/>
  <c r="Q106" i="11"/>
  <c r="N106" i="11"/>
  <c r="Q105" i="11"/>
  <c r="N105" i="11"/>
  <c r="E105" i="11"/>
  <c r="D105" i="11"/>
  <c r="C105" i="11"/>
  <c r="Q104" i="11"/>
  <c r="N104" i="11"/>
  <c r="E104" i="11"/>
  <c r="D104" i="11"/>
  <c r="C104" i="11"/>
  <c r="Q103" i="11"/>
  <c r="N103" i="11"/>
  <c r="E103" i="11"/>
  <c r="D103" i="11"/>
  <c r="C103" i="11"/>
  <c r="Q102" i="11"/>
  <c r="N102" i="11"/>
  <c r="E102" i="11"/>
  <c r="D102" i="11"/>
  <c r="C102" i="11"/>
  <c r="Q101" i="11"/>
  <c r="N101" i="11"/>
  <c r="E101" i="11"/>
  <c r="D101" i="11"/>
  <c r="C101" i="11"/>
  <c r="Q100" i="11"/>
  <c r="N100" i="11"/>
  <c r="E100" i="11"/>
  <c r="D100" i="11"/>
  <c r="C100" i="11"/>
  <c r="Q99" i="11"/>
  <c r="N99" i="11"/>
  <c r="E99" i="11"/>
  <c r="D99" i="11"/>
  <c r="C99" i="11"/>
  <c r="Q98" i="11"/>
  <c r="N98" i="11"/>
  <c r="E98" i="11"/>
  <c r="D98" i="11"/>
  <c r="C98" i="11"/>
  <c r="Q97" i="11"/>
  <c r="N97" i="11"/>
  <c r="E97" i="11"/>
  <c r="D97" i="11"/>
  <c r="C97" i="11"/>
  <c r="Q96" i="11"/>
  <c r="N96" i="11"/>
  <c r="E96" i="11"/>
  <c r="D96" i="11"/>
  <c r="C96" i="11"/>
  <c r="Q95" i="11"/>
  <c r="N95" i="11"/>
  <c r="E95" i="11"/>
  <c r="D95" i="11"/>
  <c r="C95" i="11"/>
  <c r="Q94" i="11"/>
  <c r="N94" i="11"/>
  <c r="E94" i="11"/>
  <c r="D94" i="11"/>
  <c r="C94" i="11"/>
  <c r="Q93" i="11"/>
  <c r="N93" i="11"/>
  <c r="E93" i="11"/>
  <c r="D93" i="11"/>
  <c r="C93" i="11"/>
  <c r="Q92" i="11"/>
  <c r="N92" i="11"/>
  <c r="E92" i="11"/>
  <c r="D92" i="11"/>
  <c r="C92" i="11"/>
  <c r="Q91" i="11"/>
  <c r="N91" i="11"/>
  <c r="E91" i="11"/>
  <c r="D91" i="11"/>
  <c r="C91" i="11"/>
  <c r="Q90" i="11"/>
  <c r="N90" i="11"/>
  <c r="E90" i="11"/>
  <c r="D90" i="11"/>
  <c r="C90" i="11"/>
  <c r="Q89" i="11"/>
  <c r="N89" i="11"/>
  <c r="E89" i="11"/>
  <c r="D89" i="11"/>
  <c r="C89" i="11"/>
  <c r="Q88" i="11"/>
  <c r="N88" i="11"/>
  <c r="E88" i="11"/>
  <c r="D88" i="11"/>
  <c r="C88" i="11"/>
  <c r="Q87" i="11"/>
  <c r="N87" i="11"/>
  <c r="D87" i="11"/>
  <c r="Q86" i="11"/>
  <c r="N86" i="11"/>
  <c r="E86" i="11"/>
  <c r="D86" i="11"/>
  <c r="C86" i="11"/>
  <c r="Q85" i="11"/>
  <c r="N85" i="11"/>
  <c r="E85" i="11"/>
  <c r="D85" i="11"/>
  <c r="C85" i="11"/>
  <c r="Q84" i="11"/>
  <c r="N84" i="11"/>
  <c r="E84" i="11"/>
  <c r="D84" i="11"/>
  <c r="C84" i="11"/>
  <c r="Q83" i="11"/>
  <c r="N83" i="11"/>
  <c r="E83" i="11"/>
  <c r="D83" i="11"/>
  <c r="C83" i="11"/>
  <c r="Q82" i="11"/>
  <c r="N82" i="11"/>
  <c r="E82" i="11"/>
  <c r="D82" i="11"/>
  <c r="C82" i="11"/>
  <c r="Q81" i="11"/>
  <c r="N81" i="11"/>
  <c r="E81" i="11"/>
  <c r="D81" i="11"/>
  <c r="C81" i="11"/>
  <c r="Q80" i="11"/>
  <c r="N80" i="11"/>
  <c r="E80" i="11"/>
  <c r="D80" i="11"/>
  <c r="C80" i="11"/>
  <c r="Q79" i="11"/>
  <c r="N79" i="11"/>
  <c r="E79" i="11"/>
  <c r="D79" i="11"/>
  <c r="C79" i="11"/>
  <c r="Q78" i="11"/>
  <c r="N78" i="11"/>
  <c r="E78" i="11"/>
  <c r="D78" i="11"/>
  <c r="C78" i="11"/>
  <c r="Q77" i="11"/>
  <c r="N77" i="11"/>
  <c r="E77" i="11"/>
  <c r="D77" i="11"/>
  <c r="C77" i="11"/>
  <c r="Q76" i="11"/>
  <c r="N76" i="11"/>
  <c r="E76" i="11"/>
  <c r="D76" i="11"/>
  <c r="C76" i="11"/>
  <c r="Q75" i="11"/>
  <c r="N75" i="11"/>
  <c r="E75" i="11"/>
  <c r="D75" i="11"/>
  <c r="C75" i="11"/>
  <c r="Q74" i="11"/>
  <c r="N74" i="11"/>
  <c r="E74" i="11"/>
  <c r="D74" i="11"/>
  <c r="C74" i="11"/>
  <c r="Q73" i="11"/>
  <c r="N73" i="11"/>
  <c r="E73" i="11"/>
  <c r="D73" i="11"/>
  <c r="C73" i="11"/>
  <c r="Q72" i="11"/>
  <c r="N72" i="11"/>
  <c r="E72" i="11"/>
  <c r="D72" i="11"/>
  <c r="C72" i="11"/>
  <c r="Q71" i="11"/>
  <c r="N71" i="11"/>
  <c r="E71" i="11"/>
  <c r="D71" i="11"/>
  <c r="C71" i="11"/>
  <c r="Q70" i="11"/>
  <c r="N70" i="11"/>
  <c r="E70" i="11"/>
  <c r="D70" i="11"/>
  <c r="C70" i="11"/>
  <c r="Q69" i="11"/>
  <c r="N69" i="11"/>
  <c r="E69" i="11"/>
  <c r="D69" i="11"/>
  <c r="C69" i="11"/>
  <c r="Q68" i="11"/>
  <c r="N68" i="11"/>
  <c r="E68" i="11"/>
  <c r="D68" i="11"/>
  <c r="C68" i="11"/>
  <c r="Q67" i="11"/>
  <c r="N67" i="11"/>
  <c r="E67" i="11"/>
  <c r="D67" i="11"/>
  <c r="C67" i="11"/>
  <c r="Q66" i="11"/>
  <c r="N66" i="11"/>
  <c r="E66" i="11"/>
  <c r="D66" i="11"/>
  <c r="C66" i="11"/>
  <c r="Q65" i="11"/>
  <c r="N65" i="11"/>
  <c r="E65" i="11"/>
  <c r="D65" i="11"/>
  <c r="C65" i="11"/>
  <c r="Q64" i="11"/>
  <c r="N64" i="11"/>
  <c r="E64" i="11"/>
  <c r="D64" i="11"/>
  <c r="C64" i="11"/>
  <c r="Q63" i="11"/>
  <c r="N63" i="11"/>
  <c r="E63" i="11"/>
  <c r="D63" i="11"/>
  <c r="C63" i="11"/>
  <c r="Q62" i="11"/>
  <c r="N62" i="11"/>
  <c r="E62" i="11"/>
  <c r="D62" i="11"/>
  <c r="C62" i="11"/>
  <c r="Q61" i="11"/>
  <c r="N61" i="11"/>
  <c r="E61" i="11"/>
  <c r="D61" i="11"/>
  <c r="C61" i="11"/>
  <c r="Q60" i="11"/>
  <c r="N60" i="11"/>
  <c r="E60" i="11"/>
  <c r="D60" i="11"/>
  <c r="C60" i="11"/>
  <c r="Q59" i="11"/>
  <c r="N59" i="11"/>
  <c r="E59" i="11"/>
  <c r="D59" i="11"/>
  <c r="C59" i="11"/>
  <c r="Q58" i="11"/>
  <c r="N58" i="11"/>
  <c r="E58" i="11"/>
  <c r="D58" i="11"/>
  <c r="C58" i="11"/>
  <c r="Q57" i="11"/>
  <c r="N57" i="11"/>
  <c r="E57" i="11"/>
  <c r="D57" i="11"/>
  <c r="C57" i="11"/>
  <c r="Q56" i="11"/>
  <c r="N56" i="11"/>
  <c r="E56" i="11"/>
  <c r="D56" i="11"/>
  <c r="C56" i="11"/>
  <c r="Q55" i="11"/>
  <c r="N55" i="11"/>
  <c r="E55" i="11"/>
  <c r="D55" i="11"/>
  <c r="C55" i="11"/>
  <c r="Q54" i="11"/>
  <c r="N54" i="11"/>
  <c r="E54" i="11"/>
  <c r="D54" i="11"/>
  <c r="C54" i="11"/>
  <c r="Q53" i="11"/>
  <c r="N53" i="11"/>
  <c r="E53" i="11"/>
  <c r="D53" i="11"/>
  <c r="C53" i="11"/>
  <c r="Q52" i="11"/>
  <c r="N52" i="11"/>
  <c r="E52" i="11"/>
  <c r="D52" i="11"/>
  <c r="C52" i="11"/>
  <c r="Q51" i="11"/>
  <c r="N51" i="11"/>
  <c r="E51" i="11"/>
  <c r="D51" i="11"/>
  <c r="C51" i="11"/>
  <c r="Q50" i="11"/>
  <c r="N50" i="11"/>
  <c r="E50" i="11"/>
  <c r="D50" i="11"/>
  <c r="C50" i="11"/>
  <c r="Q49" i="11"/>
  <c r="N49" i="11"/>
  <c r="E49" i="11"/>
  <c r="D49" i="11"/>
  <c r="C49" i="11"/>
  <c r="Q48" i="11"/>
  <c r="N48" i="11"/>
  <c r="E48" i="11"/>
  <c r="D48" i="11"/>
  <c r="C48" i="11"/>
  <c r="Q47" i="11"/>
  <c r="N47" i="11"/>
  <c r="E47" i="11"/>
  <c r="D47" i="11"/>
  <c r="C47" i="11"/>
  <c r="Q46" i="11"/>
  <c r="N46" i="11"/>
  <c r="E46" i="11"/>
  <c r="D46" i="11"/>
  <c r="C46" i="11"/>
  <c r="Q45" i="11"/>
  <c r="N45" i="11"/>
  <c r="E45" i="11"/>
  <c r="D45" i="11"/>
  <c r="C45" i="11"/>
  <c r="Q44" i="11"/>
  <c r="N44" i="11"/>
  <c r="E44" i="11"/>
  <c r="D44" i="11"/>
  <c r="C44" i="11"/>
  <c r="Q43" i="11"/>
  <c r="N43" i="11"/>
  <c r="E43" i="11"/>
  <c r="D43" i="11"/>
  <c r="C43" i="11"/>
  <c r="Q42" i="11"/>
  <c r="N42" i="11"/>
  <c r="E42" i="11"/>
  <c r="D42" i="11"/>
  <c r="C42" i="11"/>
  <c r="Q41" i="11"/>
  <c r="N41" i="11"/>
  <c r="E41" i="11"/>
  <c r="D41" i="11"/>
  <c r="C41" i="11"/>
  <c r="Q40" i="11"/>
  <c r="N40" i="11"/>
  <c r="E40" i="11"/>
  <c r="D40" i="11"/>
  <c r="C40" i="11"/>
  <c r="Q39" i="11"/>
  <c r="N39" i="11"/>
  <c r="E39" i="11"/>
  <c r="D39" i="11"/>
  <c r="C39" i="11"/>
  <c r="L38" i="11"/>
  <c r="N38" i="11" s="1"/>
  <c r="E38" i="11"/>
  <c r="C38" i="11"/>
  <c r="L37" i="11"/>
  <c r="N37" i="11" s="1"/>
  <c r="E37" i="11"/>
  <c r="D37" i="11"/>
  <c r="C37" i="11"/>
  <c r="L36" i="11"/>
  <c r="N36" i="11" s="1"/>
  <c r="E36" i="11"/>
  <c r="D36" i="11"/>
  <c r="C36" i="11"/>
  <c r="L35" i="11"/>
  <c r="N35" i="11" s="1"/>
  <c r="E35" i="11"/>
  <c r="D35" i="11"/>
  <c r="C35" i="11"/>
  <c r="L34" i="11"/>
  <c r="N34" i="11" s="1"/>
  <c r="E34" i="11"/>
  <c r="D34" i="11"/>
  <c r="C34" i="11"/>
  <c r="L33" i="11"/>
  <c r="N33" i="11" s="1"/>
  <c r="E33" i="11"/>
  <c r="D33" i="11"/>
  <c r="C33" i="11"/>
  <c r="L32" i="11"/>
  <c r="N32" i="11" s="1"/>
  <c r="E32" i="11"/>
  <c r="C32" i="11"/>
  <c r="L31" i="11"/>
  <c r="N31" i="11" s="1"/>
  <c r="E31" i="11"/>
  <c r="D31" i="11"/>
  <c r="C31" i="11"/>
  <c r="L30" i="11"/>
  <c r="N30" i="11" s="1"/>
  <c r="E30" i="11"/>
  <c r="D30" i="11"/>
  <c r="C30" i="11"/>
  <c r="L29" i="11"/>
  <c r="N29" i="11" s="1"/>
  <c r="E29" i="11"/>
  <c r="D29" i="11"/>
  <c r="C29" i="11"/>
  <c r="L28" i="11"/>
  <c r="N28" i="11" s="1"/>
  <c r="L27" i="11"/>
  <c r="Q27" i="11" s="1"/>
  <c r="L26" i="11"/>
  <c r="Q26" i="11" s="1"/>
  <c r="L25" i="11"/>
  <c r="Q25" i="11" s="1"/>
  <c r="L24" i="11"/>
  <c r="N24" i="11" s="1"/>
  <c r="Q23" i="11"/>
  <c r="N23" i="11"/>
  <c r="Q22" i="11"/>
  <c r="N22" i="11"/>
  <c r="Q21" i="11"/>
  <c r="N21" i="11"/>
  <c r="Q20" i="11"/>
  <c r="N20" i="11"/>
  <c r="L19" i="11"/>
  <c r="N19" i="11" s="1"/>
  <c r="Q18" i="11"/>
  <c r="N18" i="11"/>
  <c r="Q17" i="11"/>
  <c r="N17" i="11"/>
  <c r="L16" i="11"/>
  <c r="Q16" i="11" s="1"/>
  <c r="L15" i="11"/>
  <c r="Q15" i="11" s="1"/>
  <c r="L14" i="11"/>
  <c r="N14" i="11" s="1"/>
  <c r="L13" i="11"/>
  <c r="Q13" i="11" s="1"/>
  <c r="L12" i="11"/>
  <c r="Q12" i="11" s="1"/>
  <c r="L11" i="11"/>
  <c r="Q11" i="11" s="1"/>
  <c r="L10" i="11"/>
  <c r="N10" i="11" s="1"/>
  <c r="L9" i="11"/>
  <c r="N9" i="11" s="1"/>
  <c r="Q8" i="11"/>
  <c r="N8" i="11"/>
  <c r="L7" i="11"/>
  <c r="N7" i="11" s="1"/>
  <c r="Q6" i="11"/>
  <c r="N6" i="11"/>
  <c r="A1239" i="10"/>
  <c r="A1238" i="10"/>
  <c r="A1237" i="10"/>
  <c r="A1236" i="10"/>
  <c r="A1235" i="10"/>
  <c r="A1234" i="10"/>
  <c r="A1233" i="10"/>
  <c r="A1232" i="10"/>
  <c r="A1231" i="10"/>
  <c r="A1230" i="10"/>
  <c r="A1229" i="10"/>
  <c r="A1228" i="10"/>
  <c r="A1227" i="10"/>
  <c r="A1226" i="10"/>
  <c r="A1225" i="10"/>
  <c r="A1224" i="10"/>
  <c r="A1223" i="10"/>
  <c r="A1222" i="10"/>
  <c r="A1221" i="10"/>
  <c r="A1220" i="10"/>
  <c r="A1219" i="10"/>
  <c r="A1218" i="10"/>
  <c r="A1217" i="10"/>
  <c r="A1216" i="10"/>
  <c r="A1215" i="10"/>
  <c r="A1214" i="10"/>
  <c r="A1213" i="10"/>
  <c r="A1212" i="10"/>
  <c r="A1211" i="10"/>
  <c r="A1210" i="10"/>
  <c r="A1209" i="10"/>
  <c r="A1208" i="10"/>
  <c r="A1207" i="10"/>
  <c r="A1206" i="10"/>
  <c r="A1205" i="10"/>
  <c r="A1204" i="10"/>
  <c r="A1203" i="10"/>
  <c r="A1202" i="10"/>
  <c r="A1201" i="10"/>
  <c r="A1200" i="10"/>
  <c r="A1199" i="10"/>
  <c r="A1198" i="10"/>
  <c r="A1197" i="10"/>
  <c r="A1196" i="10"/>
  <c r="A1195" i="10"/>
  <c r="A1194" i="10"/>
  <c r="A1193" i="10"/>
  <c r="A1192" i="10"/>
  <c r="A1191" i="10"/>
  <c r="A1190" i="10"/>
  <c r="A1189" i="10"/>
  <c r="A1188" i="10"/>
  <c r="A1187" i="10"/>
  <c r="A1186" i="10"/>
  <c r="A1185" i="10"/>
  <c r="A1184" i="10"/>
  <c r="A1183" i="10"/>
  <c r="A1182" i="10"/>
  <c r="A1181" i="10"/>
  <c r="A1180" i="10"/>
  <c r="A1179" i="10"/>
  <c r="A1178" i="10"/>
  <c r="A1177" i="10"/>
  <c r="A1176" i="10"/>
  <c r="A1175" i="10"/>
  <c r="A1174" i="10"/>
  <c r="A1173" i="10"/>
  <c r="A1172" i="10"/>
  <c r="A1171" i="10"/>
  <c r="A1170" i="10"/>
  <c r="A1169" i="10"/>
  <c r="A1168" i="10"/>
  <c r="A1167" i="10"/>
  <c r="A1166" i="10"/>
  <c r="A1165" i="10"/>
  <c r="A1164" i="10"/>
  <c r="A1163" i="10"/>
  <c r="A1162" i="10"/>
  <c r="A1161" i="10"/>
  <c r="A1160" i="10"/>
  <c r="A1159" i="10"/>
  <c r="A1158" i="10"/>
  <c r="A1157" i="10"/>
  <c r="A1156" i="10"/>
  <c r="A1155" i="10"/>
  <c r="A1154" i="10"/>
  <c r="A1153" i="10"/>
  <c r="A1152" i="10"/>
  <c r="A1151" i="10"/>
  <c r="A1150" i="10"/>
  <c r="A1149" i="10"/>
  <c r="A1148" i="10"/>
  <c r="A1147" i="10"/>
  <c r="A1146" i="10"/>
  <c r="A1145" i="10"/>
  <c r="A1144" i="10"/>
  <c r="A1143" i="10"/>
  <c r="A1142" i="10"/>
  <c r="A1141" i="10"/>
  <c r="A1140" i="10"/>
  <c r="A1139" i="10"/>
  <c r="A1138" i="10"/>
  <c r="A1137" i="10"/>
  <c r="A1136" i="10"/>
  <c r="A1135" i="10"/>
  <c r="A1134" i="10"/>
  <c r="A1133" i="10"/>
  <c r="A1132" i="10"/>
  <c r="A1131" i="10"/>
  <c r="A1130" i="10"/>
  <c r="A1129" i="10"/>
  <c r="A1128" i="10"/>
  <c r="A1127" i="10"/>
  <c r="A1126" i="10"/>
  <c r="A1125" i="10"/>
  <c r="A1124" i="10"/>
  <c r="A1123" i="10"/>
  <c r="A1122" i="10"/>
  <c r="A1121" i="10"/>
  <c r="A1120" i="10"/>
  <c r="A1119" i="10"/>
  <c r="A1118" i="10"/>
  <c r="A1117" i="10"/>
  <c r="A1116" i="10"/>
  <c r="A1115" i="10"/>
  <c r="A1114" i="10"/>
  <c r="A1113" i="10"/>
  <c r="A1112" i="10"/>
  <c r="A1111" i="10"/>
  <c r="A1110" i="10"/>
  <c r="A1109" i="10"/>
  <c r="A1108" i="10"/>
  <c r="A1107" i="10"/>
  <c r="A1106" i="10"/>
  <c r="A1105" i="10"/>
  <c r="A1104" i="10"/>
  <c r="A1103" i="10"/>
  <c r="A1102" i="10"/>
  <c r="A1101" i="10"/>
  <c r="A1100" i="10"/>
  <c r="A1099" i="10"/>
  <c r="A1098" i="10"/>
  <c r="A1097" i="10"/>
  <c r="A1096" i="10"/>
  <c r="A1095" i="10"/>
  <c r="A1094" i="10"/>
  <c r="A1093" i="10"/>
  <c r="A1092" i="10"/>
  <c r="A1091" i="10"/>
  <c r="A1090" i="10"/>
  <c r="A1089" i="10"/>
  <c r="A1088" i="10"/>
  <c r="A1087" i="10"/>
  <c r="A1086" i="10"/>
  <c r="A1085" i="10"/>
  <c r="A1084" i="10"/>
  <c r="A1083" i="10"/>
  <c r="A1082" i="10"/>
  <c r="A1081" i="10"/>
  <c r="A1080" i="10"/>
  <c r="A1070" i="10"/>
  <c r="A1069" i="10"/>
  <c r="A1068" i="10"/>
  <c r="A1067" i="10"/>
  <c r="A1066" i="10"/>
  <c r="A1065" i="10"/>
  <c r="A1064" i="10"/>
  <c r="A1063" i="10"/>
  <c r="A1062" i="10"/>
  <c r="A1061" i="10"/>
  <c r="A1060" i="10"/>
  <c r="A1059" i="10"/>
  <c r="A1058" i="10"/>
  <c r="A1057" i="10"/>
  <c r="A1056" i="10"/>
  <c r="A1055" i="10"/>
  <c r="A1054" i="10"/>
  <c r="A1053" i="10"/>
  <c r="A1052" i="10"/>
  <c r="A1051" i="10"/>
  <c r="A1050" i="10"/>
  <c r="A1049" i="10"/>
  <c r="A1048" i="10"/>
  <c r="A1047" i="10"/>
  <c r="A1046" i="10"/>
  <c r="A1045" i="10"/>
  <c r="A1044" i="10"/>
  <c r="A1043" i="10"/>
  <c r="A1042" i="10"/>
  <c r="A1041" i="10"/>
  <c r="A1040" i="10"/>
  <c r="A1039" i="10"/>
  <c r="A1038" i="10"/>
  <c r="A1037" i="10"/>
  <c r="A1036" i="10"/>
  <c r="A1035" i="10"/>
  <c r="A1034" i="10"/>
  <c r="A1033" i="10"/>
  <c r="A1032" i="10"/>
  <c r="A1031" i="10"/>
  <c r="A1030" i="10"/>
  <c r="A1029" i="10"/>
  <c r="A1028" i="10"/>
  <c r="A1027" i="10"/>
  <c r="A1026" i="10"/>
  <c r="A1025" i="10"/>
  <c r="A1024" i="10"/>
  <c r="A1023" i="10"/>
  <c r="A1022" i="10"/>
  <c r="A1021" i="10"/>
  <c r="A1020" i="10"/>
  <c r="A1019" i="10"/>
  <c r="A1018" i="10"/>
  <c r="A1017" i="10"/>
  <c r="A1016" i="10"/>
  <c r="A1015" i="10"/>
  <c r="A1014" i="10"/>
  <c r="A1013" i="10"/>
  <c r="A1012" i="10"/>
  <c r="A1011" i="10"/>
  <c r="A1010" i="10"/>
  <c r="A1009" i="10"/>
  <c r="A1008" i="10"/>
  <c r="A1007" i="10"/>
  <c r="A1006" i="10"/>
  <c r="A1005" i="10"/>
  <c r="A1004" i="10"/>
  <c r="A1003" i="10"/>
  <c r="A1002" i="10"/>
  <c r="A1001" i="10"/>
  <c r="A1000" i="10"/>
  <c r="A999" i="10"/>
  <c r="A998" i="10"/>
  <c r="A997" i="10"/>
  <c r="A996" i="10"/>
  <c r="A995" i="10"/>
  <c r="A994" i="10"/>
  <c r="A993" i="10"/>
  <c r="A992" i="10"/>
  <c r="A991" i="10"/>
  <c r="A990" i="10"/>
  <c r="A989" i="10"/>
  <c r="A988" i="10"/>
  <c r="A987" i="10"/>
  <c r="A986" i="10"/>
  <c r="A985" i="10"/>
  <c r="A984" i="10"/>
  <c r="A983" i="10"/>
  <c r="A982" i="10"/>
  <c r="A981" i="10"/>
  <c r="A980" i="10"/>
  <c r="A979" i="10"/>
  <c r="A978" i="10"/>
  <c r="A977" i="10"/>
  <c r="A976" i="10"/>
  <c r="A975" i="10"/>
  <c r="A974" i="10"/>
  <c r="A973" i="10"/>
  <c r="A972" i="10"/>
  <c r="A971" i="10"/>
  <c r="A970" i="10"/>
  <c r="A969" i="10"/>
  <c r="A968" i="10"/>
  <c r="A967" i="10"/>
  <c r="A966" i="10"/>
  <c r="A965" i="10"/>
  <c r="A964" i="10"/>
  <c r="A963" i="10"/>
  <c r="A962" i="10"/>
  <c r="A961" i="10"/>
  <c r="A960" i="10"/>
  <c r="A959" i="10"/>
  <c r="A958" i="10"/>
  <c r="A957" i="10"/>
  <c r="A956" i="10"/>
  <c r="A955" i="10"/>
  <c r="A954" i="10"/>
  <c r="A953" i="10"/>
  <c r="A952" i="10"/>
  <c r="A951" i="10"/>
  <c r="A950" i="10"/>
  <c r="A949" i="10"/>
  <c r="A948" i="10"/>
  <c r="A947" i="10"/>
  <c r="A946" i="10"/>
  <c r="A945" i="10"/>
  <c r="A944" i="10"/>
  <c r="A943" i="10"/>
  <c r="A942" i="10"/>
  <c r="A941" i="10"/>
  <c r="A940" i="10"/>
  <c r="A939" i="10"/>
  <c r="A938" i="10"/>
  <c r="A937" i="10"/>
  <c r="A936" i="10"/>
  <c r="A935" i="10"/>
  <c r="A934" i="10"/>
  <c r="A933" i="10"/>
  <c r="A932" i="10"/>
  <c r="A931" i="10"/>
  <c r="A930" i="10"/>
  <c r="A929" i="10"/>
  <c r="A928" i="10"/>
  <c r="A927" i="10"/>
  <c r="A926" i="10"/>
  <c r="A925" i="10"/>
  <c r="A924" i="10"/>
  <c r="A923" i="10"/>
  <c r="A922" i="10"/>
  <c r="A921" i="10"/>
  <c r="A920" i="10"/>
  <c r="A919" i="10"/>
  <c r="A918" i="10"/>
  <c r="A917" i="10"/>
  <c r="A916" i="10"/>
  <c r="A915" i="10"/>
  <c r="A914" i="10"/>
  <c r="A913" i="10"/>
  <c r="A912" i="10"/>
  <c r="A911" i="10"/>
  <c r="A910" i="10"/>
  <c r="A909" i="10"/>
  <c r="A908" i="10"/>
  <c r="A907" i="10"/>
  <c r="A906" i="10"/>
  <c r="A905" i="10"/>
  <c r="A904" i="10"/>
  <c r="A903" i="10"/>
  <c r="A902" i="10"/>
  <c r="A901" i="10"/>
  <c r="A900" i="10"/>
  <c r="A899" i="10"/>
  <c r="A898" i="10"/>
  <c r="A897" i="10"/>
  <c r="A896" i="10"/>
  <c r="A895" i="10"/>
  <c r="A894" i="10"/>
  <c r="A893" i="10"/>
  <c r="A892" i="10"/>
  <c r="A891" i="10"/>
  <c r="A890" i="10"/>
  <c r="A889" i="10"/>
  <c r="A888" i="10"/>
  <c r="A887" i="10"/>
  <c r="A886" i="10"/>
  <c r="A885" i="10"/>
  <c r="A884" i="10"/>
  <c r="A883" i="10"/>
  <c r="A882" i="10"/>
  <c r="A881" i="10"/>
  <c r="A880" i="10"/>
  <c r="A879" i="10"/>
  <c r="A878" i="10"/>
  <c r="A877" i="10"/>
  <c r="A876" i="10"/>
  <c r="A875" i="10"/>
  <c r="A874" i="10"/>
  <c r="A873" i="10"/>
  <c r="A872" i="10"/>
  <c r="A871" i="10"/>
  <c r="A870" i="10"/>
  <c r="A869" i="10"/>
  <c r="A868" i="10"/>
  <c r="A867" i="10"/>
  <c r="A866" i="10"/>
  <c r="A865" i="10"/>
  <c r="A864" i="10"/>
  <c r="A863" i="10"/>
  <c r="A862" i="10"/>
  <c r="A861" i="10"/>
  <c r="A860" i="10"/>
  <c r="A859" i="10"/>
  <c r="A858" i="10"/>
  <c r="A857" i="10"/>
  <c r="A856" i="10"/>
  <c r="A855" i="10"/>
  <c r="A854" i="10"/>
  <c r="A853" i="10"/>
  <c r="A852" i="10"/>
  <c r="A851" i="10"/>
  <c r="A850" i="10"/>
  <c r="A849" i="10"/>
  <c r="A848" i="10"/>
  <c r="A847" i="10"/>
  <c r="A846" i="10"/>
  <c r="A845" i="10"/>
  <c r="A844" i="10"/>
  <c r="A843" i="10"/>
  <c r="A842" i="10"/>
  <c r="A841" i="10"/>
  <c r="A840" i="10"/>
  <c r="A839" i="10"/>
  <c r="A838" i="10"/>
  <c r="A837" i="10"/>
  <c r="A836" i="10"/>
  <c r="A835" i="10"/>
  <c r="A834" i="10"/>
  <c r="A833" i="10"/>
  <c r="A832" i="10"/>
  <c r="A831" i="10"/>
  <c r="A830" i="10"/>
  <c r="A829" i="10"/>
  <c r="A828" i="10"/>
  <c r="A827" i="10"/>
  <c r="A826" i="10"/>
  <c r="A825" i="10"/>
  <c r="A824" i="10"/>
  <c r="A823" i="10"/>
  <c r="A822" i="10"/>
  <c r="A821" i="10"/>
  <c r="A820" i="10"/>
  <c r="A819" i="10"/>
  <c r="A818" i="10"/>
  <c r="A817" i="10"/>
  <c r="A816" i="10"/>
  <c r="A815" i="10"/>
  <c r="A814" i="10"/>
  <c r="A813" i="10"/>
  <c r="A812" i="10"/>
  <c r="A811" i="10"/>
  <c r="A810" i="10"/>
  <c r="A809" i="10"/>
  <c r="A808" i="10"/>
  <c r="A807" i="10"/>
  <c r="A806" i="10"/>
  <c r="A805" i="10"/>
  <c r="A804" i="10"/>
  <c r="A803" i="10"/>
  <c r="A802" i="10"/>
  <c r="A801" i="10"/>
  <c r="A800" i="10"/>
  <c r="A799" i="10"/>
  <c r="A798" i="10"/>
  <c r="A797" i="10"/>
  <c r="A796" i="10"/>
  <c r="A795" i="10"/>
  <c r="A794" i="10"/>
  <c r="A793" i="10"/>
  <c r="A792" i="10"/>
  <c r="A791" i="10"/>
  <c r="A790" i="10"/>
  <c r="A789" i="10"/>
  <c r="A788" i="10"/>
  <c r="A787" i="10"/>
  <c r="A786" i="10"/>
  <c r="A785" i="10"/>
  <c r="A784" i="10"/>
  <c r="A783" i="10"/>
  <c r="A782" i="10"/>
  <c r="A781" i="10"/>
  <c r="A780" i="10"/>
  <c r="A779" i="10"/>
  <c r="A778" i="10"/>
  <c r="A777" i="10"/>
  <c r="A776" i="10"/>
  <c r="A775" i="10"/>
  <c r="A774" i="10"/>
  <c r="A773" i="10"/>
  <c r="A772" i="10"/>
  <c r="A771" i="10"/>
  <c r="A770" i="10"/>
  <c r="A769" i="10"/>
  <c r="A768" i="10"/>
  <c r="A767" i="10"/>
  <c r="A766" i="10"/>
  <c r="A765" i="10"/>
  <c r="A764" i="10"/>
  <c r="A763" i="10"/>
  <c r="A762" i="10"/>
  <c r="A761" i="10"/>
  <c r="A760" i="10"/>
  <c r="A759" i="10"/>
  <c r="A758" i="10"/>
  <c r="A757" i="10"/>
  <c r="A756" i="10"/>
  <c r="A755" i="10"/>
  <c r="A754" i="10"/>
  <c r="A753" i="10"/>
  <c r="A752" i="10"/>
  <c r="A751" i="10"/>
  <c r="A750" i="10"/>
  <c r="A749" i="10"/>
  <c r="A748" i="10"/>
  <c r="A747" i="10"/>
  <c r="A746" i="10"/>
  <c r="A745" i="10"/>
  <c r="A744" i="10"/>
  <c r="A743" i="10"/>
  <c r="A742" i="10"/>
  <c r="A741" i="10"/>
  <c r="A740" i="10"/>
  <c r="A739" i="10"/>
  <c r="A738" i="10"/>
  <c r="A737" i="10"/>
  <c r="A736" i="10"/>
  <c r="A735" i="10"/>
  <c r="A734" i="10"/>
  <c r="A733" i="10"/>
  <c r="A732" i="10"/>
  <c r="A731" i="10"/>
  <c r="A730" i="10"/>
  <c r="A729" i="10"/>
  <c r="A728" i="10"/>
  <c r="A727" i="10"/>
  <c r="A726" i="10"/>
  <c r="A725" i="10"/>
  <c r="A724" i="10"/>
  <c r="A723" i="10"/>
  <c r="A722" i="10"/>
  <c r="A721" i="10"/>
  <c r="A720" i="10"/>
  <c r="A719" i="10"/>
  <c r="A718" i="10"/>
  <c r="A717" i="10"/>
  <c r="A716" i="10"/>
  <c r="A715" i="10"/>
  <c r="A714" i="10"/>
  <c r="A713" i="10"/>
  <c r="A712" i="10"/>
  <c r="A711" i="10"/>
  <c r="A710" i="10"/>
  <c r="A709" i="10"/>
  <c r="A708" i="10"/>
  <c r="A707" i="10"/>
  <c r="A706" i="10"/>
  <c r="A705" i="10"/>
  <c r="A704" i="10"/>
  <c r="A703" i="10"/>
  <c r="A702" i="10"/>
  <c r="A701" i="10"/>
  <c r="A700" i="10"/>
  <c r="A699" i="10"/>
  <c r="A698" i="10"/>
  <c r="A697" i="10"/>
  <c r="A696" i="10"/>
  <c r="A695" i="10"/>
  <c r="A694" i="10"/>
  <c r="A693" i="10"/>
  <c r="A692" i="10"/>
  <c r="A691" i="10"/>
  <c r="A690" i="10"/>
  <c r="A689" i="10"/>
  <c r="A688" i="10"/>
  <c r="A687" i="10"/>
  <c r="A686" i="10"/>
  <c r="A685" i="10"/>
  <c r="A684" i="10"/>
  <c r="A683" i="10"/>
  <c r="A682" i="10"/>
  <c r="A681" i="10"/>
  <c r="A680" i="10"/>
  <c r="A679" i="10"/>
  <c r="A678" i="10"/>
  <c r="A677" i="10"/>
  <c r="A676" i="10"/>
  <c r="A675" i="10"/>
  <c r="A674" i="10"/>
  <c r="A673" i="10"/>
  <c r="A672" i="10"/>
  <c r="A671" i="10"/>
  <c r="A670" i="10"/>
  <c r="A669" i="10"/>
  <c r="A668" i="10"/>
  <c r="A667" i="10"/>
  <c r="A666" i="10"/>
  <c r="A665" i="10"/>
  <c r="A664" i="10"/>
  <c r="A663" i="10"/>
  <c r="A662" i="10"/>
  <c r="A661" i="10"/>
  <c r="A660" i="10"/>
  <c r="A659" i="10"/>
  <c r="A658" i="10"/>
  <c r="A657" i="10"/>
  <c r="A656" i="10"/>
  <c r="A655" i="10"/>
  <c r="A654" i="10"/>
  <c r="A653" i="10"/>
  <c r="A652" i="10"/>
  <c r="A651" i="10"/>
  <c r="A650" i="10"/>
  <c r="A649" i="10"/>
  <c r="A648" i="10"/>
  <c r="A647" i="10"/>
  <c r="A646" i="10"/>
  <c r="A645" i="10"/>
  <c r="A644" i="10"/>
  <c r="A643" i="10"/>
  <c r="A642" i="10"/>
  <c r="A641" i="10"/>
  <c r="A640" i="10"/>
  <c r="A639" i="10"/>
  <c r="A638" i="10"/>
  <c r="A637" i="10"/>
  <c r="A636" i="10"/>
  <c r="A635" i="10"/>
  <c r="A634" i="10"/>
  <c r="A633" i="10"/>
  <c r="A632" i="10"/>
  <c r="A631" i="10"/>
  <c r="A630" i="10"/>
  <c r="A629" i="10"/>
  <c r="A628" i="10"/>
  <c r="A627" i="10"/>
  <c r="A626" i="10"/>
  <c r="A625" i="10"/>
  <c r="A624" i="10"/>
  <c r="A623" i="10"/>
  <c r="A622" i="10"/>
  <c r="A621" i="10"/>
  <c r="A620" i="10"/>
  <c r="A619" i="10"/>
  <c r="A618" i="10"/>
  <c r="A617" i="10"/>
  <c r="A616" i="10"/>
  <c r="A615" i="10"/>
  <c r="A614" i="10"/>
  <c r="A613" i="10"/>
  <c r="A612" i="10"/>
  <c r="A611" i="10"/>
  <c r="A610" i="10"/>
  <c r="A609" i="10"/>
  <c r="A608" i="10"/>
  <c r="A607" i="10"/>
  <c r="A606" i="10"/>
  <c r="A605" i="10"/>
  <c r="A604" i="10"/>
  <c r="A603" i="10"/>
  <c r="A602" i="10"/>
  <c r="A601" i="10"/>
  <c r="A600" i="10"/>
  <c r="A599" i="10"/>
  <c r="A598" i="10"/>
  <c r="A597" i="10"/>
  <c r="A596" i="10"/>
  <c r="A595" i="10"/>
  <c r="A594" i="10"/>
  <c r="A593" i="10"/>
  <c r="A592" i="10"/>
  <c r="A591" i="10"/>
  <c r="A590" i="10"/>
  <c r="A589" i="10"/>
  <c r="A588" i="10"/>
  <c r="A587" i="10"/>
  <c r="A586" i="10"/>
  <c r="A585" i="10"/>
  <c r="A584" i="10"/>
  <c r="A583" i="10"/>
  <c r="A582" i="10"/>
  <c r="A581" i="10"/>
  <c r="A580" i="10"/>
  <c r="A579" i="10"/>
  <c r="A578" i="10"/>
  <c r="A577" i="10"/>
  <c r="A576" i="10"/>
  <c r="A575" i="10"/>
  <c r="A574" i="10"/>
  <c r="A573" i="10"/>
  <c r="A572" i="10"/>
  <c r="A571" i="10"/>
  <c r="A570" i="10"/>
  <c r="A569" i="10"/>
  <c r="A568" i="10"/>
  <c r="A567" i="10"/>
  <c r="A566" i="10"/>
  <c r="A565" i="10"/>
  <c r="A564" i="10"/>
  <c r="A563" i="10"/>
  <c r="A562" i="10"/>
  <c r="A561" i="10"/>
  <c r="A560" i="10"/>
  <c r="A559" i="10"/>
  <c r="A558" i="10"/>
  <c r="A557" i="10"/>
  <c r="A556" i="10"/>
  <c r="A555" i="10"/>
  <c r="A554" i="10"/>
  <c r="A553" i="10"/>
  <c r="A552" i="10"/>
  <c r="A551" i="10"/>
  <c r="A550" i="10"/>
  <c r="A549" i="10"/>
  <c r="A548" i="10"/>
  <c r="A547" i="10"/>
  <c r="A546" i="10"/>
  <c r="A545" i="10"/>
  <c r="A544" i="10"/>
  <c r="A543" i="10"/>
  <c r="A542" i="10"/>
  <c r="A541" i="10"/>
  <c r="A540" i="10"/>
  <c r="A539" i="10"/>
  <c r="A538" i="10"/>
  <c r="A537" i="10"/>
  <c r="A536" i="10"/>
  <c r="A535" i="10"/>
  <c r="A534" i="10"/>
  <c r="A533" i="10"/>
  <c r="A532" i="10"/>
  <c r="A531" i="10"/>
  <c r="A530" i="10"/>
  <c r="A529" i="10"/>
  <c r="A528" i="10"/>
  <c r="A527" i="10"/>
  <c r="A526" i="10"/>
  <c r="A525" i="10"/>
  <c r="A524" i="10"/>
  <c r="A523" i="10"/>
  <c r="A522" i="10"/>
  <c r="A521" i="10"/>
  <c r="A520" i="10"/>
  <c r="A519" i="10"/>
  <c r="A518" i="10"/>
  <c r="A517" i="10"/>
  <c r="A516" i="10"/>
  <c r="A515" i="10"/>
  <c r="A514" i="10"/>
  <c r="A513" i="10"/>
  <c r="A512" i="10"/>
  <c r="A511" i="10"/>
  <c r="A510" i="10"/>
  <c r="A509" i="10"/>
  <c r="A508" i="10"/>
  <c r="A507" i="10"/>
  <c r="A506" i="10"/>
  <c r="A505" i="10"/>
  <c r="A504" i="10"/>
  <c r="A503" i="10"/>
  <c r="A502" i="10"/>
  <c r="A501" i="10"/>
  <c r="A500" i="10"/>
  <c r="A499" i="10"/>
  <c r="A498" i="10"/>
  <c r="A497" i="10"/>
  <c r="A496" i="10"/>
  <c r="A495" i="10"/>
  <c r="A494" i="10"/>
  <c r="A493" i="10"/>
  <c r="A492" i="10"/>
  <c r="A491" i="10"/>
  <c r="A490" i="10"/>
  <c r="A489" i="10"/>
  <c r="A488" i="10"/>
  <c r="A487" i="10"/>
  <c r="A486" i="10"/>
  <c r="A485" i="10"/>
  <c r="A484" i="10"/>
  <c r="A483" i="10"/>
  <c r="A482" i="10"/>
  <c r="A481" i="10"/>
  <c r="A480" i="10"/>
  <c r="A479" i="10"/>
  <c r="A478" i="10"/>
  <c r="A477" i="10"/>
  <c r="A476" i="10"/>
  <c r="A475" i="10"/>
  <c r="A474" i="10"/>
  <c r="A473" i="10"/>
  <c r="A472" i="10"/>
  <c r="A471" i="10"/>
  <c r="A470" i="10"/>
  <c r="A469" i="10"/>
  <c r="A468" i="10"/>
  <c r="A467" i="10"/>
  <c r="A466" i="10"/>
  <c r="A465" i="10"/>
  <c r="A464" i="10"/>
  <c r="A463" i="10"/>
  <c r="A462" i="10"/>
  <c r="A461" i="10"/>
  <c r="A460" i="10"/>
  <c r="A459" i="10"/>
  <c r="A458" i="10"/>
  <c r="A457" i="10"/>
  <c r="A456" i="10"/>
  <c r="A455" i="10"/>
  <c r="A454" i="10"/>
  <c r="A453" i="10"/>
  <c r="A452" i="10"/>
  <c r="A451" i="10"/>
  <c r="A450" i="10"/>
  <c r="A449" i="10"/>
  <c r="A448" i="10"/>
  <c r="A447" i="10"/>
  <c r="A446" i="10"/>
  <c r="A445" i="10"/>
  <c r="A444" i="10"/>
  <c r="A443" i="10"/>
  <c r="A442" i="10"/>
  <c r="A441" i="10"/>
  <c r="A440" i="10"/>
  <c r="A439" i="10"/>
  <c r="A438" i="10"/>
  <c r="A437" i="10"/>
  <c r="A436" i="10"/>
  <c r="A435" i="10"/>
  <c r="A434" i="10"/>
  <c r="A433" i="10"/>
  <c r="A432" i="10"/>
  <c r="A431" i="10"/>
  <c r="A430" i="10"/>
  <c r="A429" i="10"/>
  <c r="A428" i="10"/>
  <c r="A427" i="10"/>
  <c r="A426" i="10"/>
  <c r="A425" i="10"/>
  <c r="A424" i="10"/>
  <c r="A423" i="10"/>
  <c r="A422" i="10"/>
  <c r="A421" i="10"/>
  <c r="A420" i="10"/>
  <c r="A419" i="10"/>
  <c r="A418" i="10"/>
  <c r="A417" i="10"/>
  <c r="A416" i="10"/>
  <c r="A415" i="10"/>
  <c r="A414" i="10"/>
  <c r="A413" i="10"/>
  <c r="A412" i="10"/>
  <c r="A411" i="10"/>
  <c r="A410" i="10"/>
  <c r="A409" i="10"/>
  <c r="A408" i="10"/>
  <c r="A407" i="10"/>
  <c r="A406" i="10"/>
  <c r="A405" i="10"/>
  <c r="A404" i="10"/>
  <c r="A403" i="10"/>
  <c r="A402" i="10"/>
  <c r="A401" i="10"/>
  <c r="A400" i="10"/>
  <c r="A399" i="10"/>
  <c r="A398" i="10"/>
  <c r="A397" i="10"/>
  <c r="A396" i="10"/>
  <c r="A395" i="10"/>
  <c r="A394" i="10"/>
  <c r="A393" i="10"/>
  <c r="A392" i="10"/>
  <c r="A391" i="10"/>
  <c r="A390" i="10"/>
  <c r="A389" i="10"/>
  <c r="A388" i="10"/>
  <c r="A387" i="10"/>
  <c r="A386" i="10"/>
  <c r="A385" i="10"/>
  <c r="A384" i="10"/>
  <c r="A383" i="10"/>
  <c r="A382" i="10"/>
  <c r="A381" i="10"/>
  <c r="A380" i="10"/>
  <c r="A379" i="10"/>
  <c r="A378" i="10"/>
  <c r="A377" i="10"/>
  <c r="A376" i="10"/>
  <c r="A375" i="10"/>
  <c r="A374" i="10"/>
  <c r="A373" i="10"/>
  <c r="A372" i="10"/>
  <c r="A371" i="10"/>
  <c r="A370" i="10"/>
  <c r="A369" i="10"/>
  <c r="A368" i="10"/>
  <c r="A367" i="10"/>
  <c r="A366" i="10"/>
  <c r="A365" i="10"/>
  <c r="A364" i="10"/>
  <c r="A363" i="10"/>
  <c r="A362" i="10"/>
  <c r="A361" i="10"/>
  <c r="A360" i="10"/>
  <c r="A359" i="10"/>
  <c r="A358" i="10"/>
  <c r="A357" i="10"/>
  <c r="A356" i="10"/>
  <c r="A355" i="10"/>
  <c r="A354" i="10"/>
  <c r="A353" i="10"/>
  <c r="A352" i="10"/>
  <c r="A351" i="10"/>
  <c r="A350" i="10"/>
  <c r="A349" i="10"/>
  <c r="A348" i="10"/>
  <c r="A347" i="10"/>
  <c r="A346" i="10"/>
  <c r="A345" i="10"/>
  <c r="A344" i="10"/>
  <c r="A343" i="10"/>
  <c r="A342" i="10"/>
  <c r="A341" i="10"/>
  <c r="A340" i="10"/>
  <c r="A339" i="10"/>
  <c r="A338" i="10"/>
  <c r="A337" i="10"/>
  <c r="A336" i="10"/>
  <c r="A335" i="10"/>
  <c r="A334" i="10"/>
  <c r="A333" i="10"/>
  <c r="A332" i="10"/>
  <c r="A331" i="10"/>
  <c r="A330" i="10"/>
  <c r="A329" i="10"/>
  <c r="A328" i="10"/>
  <c r="A327" i="10"/>
  <c r="A326" i="10"/>
  <c r="A325" i="10"/>
  <c r="A324" i="10"/>
  <c r="A323" i="10"/>
  <c r="A322" i="10"/>
  <c r="A321" i="10"/>
  <c r="A320" i="10"/>
  <c r="A319" i="10"/>
  <c r="A318" i="10"/>
  <c r="A317" i="10"/>
  <c r="A316" i="10"/>
  <c r="A315" i="10"/>
  <c r="A314" i="10"/>
  <c r="A313" i="10"/>
  <c r="A312" i="10"/>
  <c r="A311" i="10"/>
  <c r="A310" i="10"/>
  <c r="A309" i="10"/>
  <c r="A308" i="10"/>
  <c r="A307" i="10"/>
  <c r="A306" i="10"/>
  <c r="A305" i="10"/>
  <c r="A304" i="10"/>
  <c r="A303" i="10"/>
  <c r="A302" i="10"/>
  <c r="A301" i="10"/>
  <c r="A300" i="10"/>
  <c r="A299" i="10"/>
  <c r="A298" i="10"/>
  <c r="A297" i="10"/>
  <c r="A296" i="10"/>
  <c r="A295" i="10"/>
  <c r="A294" i="10"/>
  <c r="A293" i="10"/>
  <c r="A292" i="10"/>
  <c r="A291" i="10"/>
  <c r="A290" i="10"/>
  <c r="A289" i="10"/>
  <c r="A288" i="10"/>
  <c r="A287" i="10"/>
  <c r="A286" i="10"/>
  <c r="A285" i="10"/>
  <c r="A284" i="10"/>
  <c r="A283" i="10"/>
  <c r="A282" i="10"/>
  <c r="A281" i="10"/>
  <c r="A280" i="10"/>
  <c r="A279" i="10"/>
  <c r="A278" i="10"/>
  <c r="A277" i="10"/>
  <c r="A276" i="10"/>
  <c r="A275" i="10"/>
  <c r="A274" i="10"/>
  <c r="A273" i="10"/>
  <c r="A272" i="10"/>
  <c r="A271" i="10"/>
  <c r="A270" i="10"/>
  <c r="A269" i="10"/>
  <c r="A268" i="10"/>
  <c r="A267" i="10"/>
  <c r="A266" i="10"/>
  <c r="A265" i="10"/>
  <c r="A264" i="10"/>
  <c r="A263" i="10"/>
  <c r="A262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2" i="10"/>
  <c r="Q9" i="11" l="1"/>
  <c r="Q24" i="11"/>
  <c r="N27" i="11"/>
  <c r="Q14" i="11"/>
  <c r="Q10" i="11"/>
  <c r="N13" i="11"/>
  <c r="Q19" i="11"/>
  <c r="Q7" i="11"/>
  <c r="Q28" i="11"/>
  <c r="N12" i="11"/>
  <c r="N16" i="11"/>
  <c r="N26" i="11"/>
  <c r="N11" i="11"/>
  <c r="N15" i="11"/>
  <c r="N25" i="11"/>
</calcChain>
</file>

<file path=xl/sharedStrings.xml><?xml version="1.0" encoding="utf-8"?>
<sst xmlns="http://schemas.openxmlformats.org/spreadsheetml/2006/main" count="17156" uniqueCount="3610">
  <si>
    <t xml:space="preserve">Holiday Absence
Nghỉ Lễ </t>
  </si>
  <si>
    <t>Business Trip Absence
Nghỉ Công tác</t>
  </si>
  <si>
    <t>CÔNG TY TNHH NY HOA VIET</t>
  </si>
  <si>
    <t>Thôn Châu Tử - Xã Châu Lộc - Huyện Hậu Lộc - Tỉnh Thanh Hóa</t>
  </si>
  <si>
    <t xml:space="preserve">Phone No: 037 8860 666 </t>
  </si>
  <si>
    <t>Month:</t>
  </si>
  <si>
    <t>Print date</t>
  </si>
  <si>
    <t>No.</t>
  </si>
  <si>
    <t>Group</t>
  </si>
  <si>
    <t>Emp ID</t>
  </si>
  <si>
    <t>Full Name</t>
  </si>
  <si>
    <t>Join Date</t>
  </si>
  <si>
    <t>Confirmed Date</t>
  </si>
  <si>
    <t>Note</t>
  </si>
  <si>
    <t xml:space="preserve">WT </t>
  </si>
  <si>
    <t>OT</t>
  </si>
  <si>
    <t>OVER TIME / TĂNG CA</t>
  </si>
  <si>
    <t>STT</t>
  </si>
  <si>
    <t>Nhóm</t>
  </si>
  <si>
    <t>Mã số</t>
  </si>
  <si>
    <t>Họ và tên</t>
  </si>
  <si>
    <t>Ngày vào</t>
  </si>
  <si>
    <t>Ngày Chính
 thức</t>
  </si>
  <si>
    <t>Ghi chú</t>
  </si>
  <si>
    <t>SUN</t>
  </si>
  <si>
    <t>MON</t>
  </si>
  <si>
    <t>TUE</t>
  </si>
  <si>
    <t>WED</t>
  </si>
  <si>
    <t>THU</t>
  </si>
  <si>
    <t>FRI</t>
  </si>
  <si>
    <t>SAT</t>
  </si>
  <si>
    <t xml:space="preserve">CÔNG </t>
  </si>
  <si>
    <t>TĂNG CA</t>
  </si>
  <si>
    <t>PHẠM THỊ HUYỀN TRANG</t>
  </si>
  <si>
    <t>LÊ THỊ THANH XUÂN</t>
  </si>
  <si>
    <t>SALARY INFORMATION - NY HOA VIET</t>
  </si>
  <si>
    <r>
      <t xml:space="preserve">STT </t>
    </r>
    <r>
      <rPr>
        <i/>
        <sz val="11"/>
        <color theme="1"/>
        <rFont val="Times New Roman"/>
        <family val="1"/>
      </rPr>
      <t>(No)</t>
    </r>
  </si>
  <si>
    <r>
      <t xml:space="preserve">MSNV 
</t>
    </r>
    <r>
      <rPr>
        <i/>
        <sz val="11"/>
        <color theme="1"/>
        <rFont val="Times New Roman"/>
        <family val="1"/>
      </rPr>
      <t>(Emp. No)</t>
    </r>
  </si>
  <si>
    <r>
      <t xml:space="preserve">Họ và Tên 
</t>
    </r>
    <r>
      <rPr>
        <i/>
        <sz val="11"/>
        <color theme="1"/>
        <rFont val="Times New Roman"/>
        <family val="1"/>
      </rPr>
      <t>(Name)</t>
    </r>
  </si>
  <si>
    <r>
      <t xml:space="preserve">Chức vụ
</t>
    </r>
    <r>
      <rPr>
        <i/>
        <sz val="11"/>
        <color theme="1"/>
        <rFont val="Times New Roman"/>
        <family val="1"/>
      </rPr>
      <t>(Position)</t>
    </r>
  </si>
  <si>
    <r>
      <t xml:space="preserve">Ngày Vào
</t>
    </r>
    <r>
      <rPr>
        <i/>
        <sz val="11"/>
        <color theme="1"/>
        <rFont val="Times New Roman"/>
        <family val="1"/>
      </rPr>
      <t>(Join Date)</t>
    </r>
  </si>
  <si>
    <r>
      <t xml:space="preserve">LCB cũ 
</t>
    </r>
    <r>
      <rPr>
        <i/>
        <sz val="11"/>
        <color theme="1"/>
        <rFont val="Times New Roman"/>
        <family val="1"/>
      </rPr>
      <t>(Old Basic Salary)</t>
    </r>
  </si>
  <si>
    <r>
      <t xml:space="preserve">Thưởng chuyên cần
</t>
    </r>
    <r>
      <rPr>
        <i/>
        <sz val="11"/>
        <color theme="1"/>
        <rFont val="Times New Roman"/>
        <family val="1"/>
      </rPr>
      <t>(Attendance Incentive)</t>
    </r>
  </si>
  <si>
    <r>
      <t xml:space="preserve">Hỗ trợ xăng xe 
</t>
    </r>
    <r>
      <rPr>
        <i/>
        <sz val="11"/>
        <color theme="1"/>
        <rFont val="Times New Roman"/>
        <family val="1"/>
      </rPr>
      <t>(Gasoline Support)</t>
    </r>
  </si>
  <si>
    <r>
      <t xml:space="preserve">Hỗ trợ chi phí gửi trẻ
</t>
    </r>
    <r>
      <rPr>
        <i/>
        <sz val="11"/>
        <color theme="1"/>
        <rFont val="Times New Roman"/>
        <family val="1"/>
      </rPr>
      <t>(Childcare Support)</t>
    </r>
  </si>
  <si>
    <r>
      <t xml:space="preserve">Loại lương 
</t>
    </r>
    <r>
      <rPr>
        <i/>
        <sz val="11"/>
        <color theme="1"/>
        <rFont val="Times New Roman"/>
        <family val="1"/>
      </rPr>
      <t>(Method of payment)</t>
    </r>
  </si>
  <si>
    <r>
      <t xml:space="preserve">Bậc lương
</t>
    </r>
    <r>
      <rPr>
        <i/>
        <sz val="11"/>
        <color theme="1"/>
        <rFont val="Times New Roman"/>
        <family val="1"/>
      </rPr>
      <t>(Salary Level)</t>
    </r>
  </si>
  <si>
    <t>Total</t>
  </si>
  <si>
    <t>Ngày nghỉ trừ chuyên cần</t>
  </si>
  <si>
    <t>Kí Tên</t>
  </si>
  <si>
    <t>Ký Tên</t>
  </si>
  <si>
    <r>
      <t xml:space="preserve">No.
</t>
    </r>
    <r>
      <rPr>
        <i/>
        <sz val="14"/>
        <color indexed="56"/>
        <rFont val="Arial"/>
        <family val="2"/>
      </rPr>
      <t>STT</t>
    </r>
  </si>
  <si>
    <r>
      <t xml:space="preserve">DEPT                 </t>
    </r>
    <r>
      <rPr>
        <b/>
        <i/>
        <sz val="14"/>
        <color indexed="56"/>
        <rFont val="Arial"/>
        <family val="2"/>
      </rPr>
      <t xml:space="preserve">BỘ PHẬN  </t>
    </r>
    <r>
      <rPr>
        <b/>
        <sz val="14"/>
        <color indexed="56"/>
        <rFont val="Arial"/>
        <family val="2"/>
      </rPr>
      <t xml:space="preserve">   </t>
    </r>
  </si>
  <si>
    <r>
      <t xml:space="preserve">Emp ID
</t>
    </r>
    <r>
      <rPr>
        <i/>
        <sz val="14"/>
        <color indexed="56"/>
        <rFont val="Arial"/>
        <family val="2"/>
      </rPr>
      <t>Mã NV</t>
    </r>
  </si>
  <si>
    <r>
      <t xml:space="preserve">Full Name
</t>
    </r>
    <r>
      <rPr>
        <i/>
        <sz val="14"/>
        <color indexed="56"/>
        <rFont val="Arial"/>
        <family val="2"/>
      </rPr>
      <t>Họ và Tên</t>
    </r>
  </si>
  <si>
    <r>
      <t xml:space="preserve">Joint Date </t>
    </r>
    <r>
      <rPr>
        <i/>
        <sz val="14"/>
        <color indexed="56"/>
        <rFont val="Arial"/>
        <family val="2"/>
      </rPr>
      <t>Ngày vào</t>
    </r>
    <r>
      <rPr>
        <b/>
        <sz val="14"/>
        <color indexed="56"/>
        <rFont val="Arial"/>
        <family val="2"/>
      </rPr>
      <t xml:space="preserve">  </t>
    </r>
  </si>
  <si>
    <r>
      <t xml:space="preserve">Position
</t>
    </r>
    <r>
      <rPr>
        <i/>
        <sz val="14"/>
        <color indexed="56"/>
        <rFont val="Arial"/>
        <family val="2"/>
      </rPr>
      <t>Chức vụ</t>
    </r>
  </si>
  <si>
    <r>
      <t xml:space="preserve">Basic Salary
</t>
    </r>
    <r>
      <rPr>
        <i/>
        <sz val="14"/>
        <color indexed="56"/>
        <rFont val="Arial"/>
        <family val="2"/>
      </rPr>
      <t>Lương Cơ Bản</t>
    </r>
  </si>
  <si>
    <r>
      <t xml:space="preserve">DILIGENCE BONUS
</t>
    </r>
    <r>
      <rPr>
        <b/>
        <i/>
        <sz val="14"/>
        <color indexed="56"/>
        <rFont val="Arial"/>
        <family val="2"/>
      </rPr>
      <t>Thưởng chuyên cần</t>
    </r>
  </si>
  <si>
    <r>
      <t xml:space="preserve">TRAVELING MEANS AID
</t>
    </r>
    <r>
      <rPr>
        <i/>
        <sz val="14"/>
        <color indexed="56"/>
        <rFont val="Arial"/>
        <family val="2"/>
      </rPr>
      <t>Hỗ trợ phương tiện đi lại</t>
    </r>
  </si>
  <si>
    <r>
      <t xml:space="preserve">OTHER SUPPORT
</t>
    </r>
    <r>
      <rPr>
        <i/>
        <sz val="14"/>
        <color rgb="FF002060"/>
        <rFont val="Arial"/>
        <family val="2"/>
      </rPr>
      <t>Hỗ Trợ Khác</t>
    </r>
  </si>
  <si>
    <r>
      <t xml:space="preserve">Working Days
</t>
    </r>
    <r>
      <rPr>
        <i/>
        <sz val="14"/>
        <color indexed="56"/>
        <rFont val="Arial"/>
        <family val="2"/>
      </rPr>
      <t>Ngày công</t>
    </r>
  </si>
  <si>
    <r>
      <t xml:space="preserve">ALE Absence
</t>
    </r>
    <r>
      <rPr>
        <i/>
        <sz val="14"/>
        <color indexed="56"/>
        <rFont val="Arial"/>
        <family val="2"/>
      </rPr>
      <t>Nghỉ phép năm</t>
    </r>
  </si>
  <si>
    <r>
      <t xml:space="preserve">Working Salary
</t>
    </r>
    <r>
      <rPr>
        <i/>
        <sz val="14"/>
        <color indexed="56"/>
        <rFont val="Arial"/>
        <family val="2"/>
      </rPr>
      <t>Lương ngày công</t>
    </r>
  </si>
  <si>
    <r>
      <t xml:space="preserve">Wage
</t>
    </r>
    <r>
      <rPr>
        <i/>
        <sz val="14"/>
        <color indexed="56"/>
        <rFont val="Arial"/>
        <family val="2"/>
      </rPr>
      <t>Lương tính tăng ca</t>
    </r>
  </si>
  <si>
    <r>
      <t xml:space="preserve">OT Hours
</t>
    </r>
    <r>
      <rPr>
        <i/>
        <sz val="14"/>
        <color indexed="56"/>
        <rFont val="Arial"/>
        <family val="2"/>
      </rPr>
      <t xml:space="preserve">Giờ T.C
</t>
    </r>
    <r>
      <rPr>
        <b/>
        <i/>
        <sz val="14"/>
        <color indexed="56"/>
        <rFont val="Arial"/>
        <family val="2"/>
      </rPr>
      <t>( 150%)</t>
    </r>
  </si>
  <si>
    <r>
      <t xml:space="preserve">OT Salary
</t>
    </r>
    <r>
      <rPr>
        <i/>
        <sz val="14"/>
        <color indexed="56"/>
        <rFont val="Arial"/>
        <family val="2"/>
      </rPr>
      <t>Lương tăng ca</t>
    </r>
  </si>
  <si>
    <r>
      <t xml:space="preserve">OT (100%)
</t>
    </r>
    <r>
      <rPr>
        <i/>
        <sz val="14"/>
        <color indexed="56"/>
        <rFont val="Arial"/>
        <family val="2"/>
      </rPr>
      <t>Lương tăng ca</t>
    </r>
  </si>
  <si>
    <r>
      <t xml:space="preserve">Bonus
</t>
    </r>
    <r>
      <rPr>
        <i/>
        <sz val="14"/>
        <color indexed="56"/>
        <rFont val="Arial"/>
        <family val="2"/>
      </rPr>
      <t>Thưởng</t>
    </r>
  </si>
  <si>
    <r>
      <t xml:space="preserve">Other Compensation
</t>
    </r>
    <r>
      <rPr>
        <i/>
        <sz val="14"/>
        <color indexed="56"/>
        <rFont val="Arial"/>
        <family val="2"/>
      </rPr>
      <t>Hoàn trả khác</t>
    </r>
  </si>
  <si>
    <r>
      <t xml:space="preserve">Other Deduction
</t>
    </r>
    <r>
      <rPr>
        <i/>
        <sz val="14"/>
        <color indexed="56"/>
        <rFont val="Arial"/>
        <family val="2"/>
      </rPr>
      <t xml:space="preserve">Khấu trừ khác </t>
    </r>
  </si>
  <si>
    <r>
      <t xml:space="preserve">Total Income
</t>
    </r>
    <r>
      <rPr>
        <i/>
        <sz val="14"/>
        <color indexed="56"/>
        <rFont val="Arial"/>
        <family val="2"/>
      </rPr>
      <t>Tổng thu nhập</t>
    </r>
  </si>
  <si>
    <r>
      <t xml:space="preserve">Deduct PIT
</t>
    </r>
    <r>
      <rPr>
        <i/>
        <sz val="14"/>
        <color indexed="56"/>
        <rFont val="Arial"/>
        <family val="2"/>
      </rPr>
      <t>Giảm trừ gia cảnh</t>
    </r>
  </si>
  <si>
    <r>
      <t xml:space="preserve">Income Pay Tax
</t>
    </r>
    <r>
      <rPr>
        <i/>
        <sz val="14"/>
        <color indexed="56"/>
        <rFont val="Arial"/>
        <family val="2"/>
      </rPr>
      <t>Thu nhập chịu thuế</t>
    </r>
  </si>
  <si>
    <r>
      <t xml:space="preserve">Income Before Tax
</t>
    </r>
    <r>
      <rPr>
        <i/>
        <sz val="14"/>
        <color indexed="56"/>
        <rFont val="Arial"/>
        <family val="2"/>
      </rPr>
      <t>Thu nhập tính thuế</t>
    </r>
  </si>
  <si>
    <r>
      <t xml:space="preserve">Income Tax
</t>
    </r>
    <r>
      <rPr>
        <i/>
        <sz val="14"/>
        <color indexed="56"/>
        <rFont val="Arial"/>
        <family val="2"/>
      </rPr>
      <t>Thuế thu nhập</t>
    </r>
  </si>
  <si>
    <r>
      <t xml:space="preserve">Union AMT
</t>
    </r>
    <r>
      <rPr>
        <i/>
        <sz val="14"/>
        <color indexed="56"/>
        <rFont val="Arial"/>
        <family val="2"/>
      </rPr>
      <t>Tiền công đoàn</t>
    </r>
  </si>
  <si>
    <r>
      <t xml:space="preserve">Insurance (SI 8%)
</t>
    </r>
    <r>
      <rPr>
        <i/>
        <sz val="14"/>
        <color indexed="56"/>
        <rFont val="Arial"/>
        <family val="2"/>
      </rPr>
      <t>Tiền bảo hiểm</t>
    </r>
  </si>
  <si>
    <r>
      <t xml:space="preserve">Insurance (HI 1.5%)
</t>
    </r>
    <r>
      <rPr>
        <i/>
        <sz val="14"/>
        <color indexed="56"/>
        <rFont val="Arial"/>
        <family val="2"/>
      </rPr>
      <t>Tiền bảo hiểm</t>
    </r>
  </si>
  <si>
    <r>
      <t xml:space="preserve">Insurance (UI 1%)
</t>
    </r>
    <r>
      <rPr>
        <i/>
        <sz val="14"/>
        <color indexed="56"/>
        <rFont val="Arial"/>
        <family val="2"/>
      </rPr>
      <t>Tiền bảo hiểm</t>
    </r>
  </si>
  <si>
    <r>
      <t xml:space="preserve">Other Compensation (No PIT)
</t>
    </r>
    <r>
      <rPr>
        <i/>
        <sz val="14"/>
        <color indexed="56"/>
        <rFont val="Arial"/>
        <family val="2"/>
      </rPr>
      <t>Hoàn trả khác, Bù Bảo hiểm TN (không thuế)</t>
    </r>
  </si>
  <si>
    <r>
      <t xml:space="preserve">Other deduct (No PIT)
</t>
    </r>
    <r>
      <rPr>
        <i/>
        <sz val="14"/>
        <color indexed="56"/>
        <rFont val="Arial"/>
        <family val="2"/>
      </rPr>
      <t>Trừ khác (không thuế)</t>
    </r>
  </si>
  <si>
    <r>
      <t xml:space="preserve">Salary Total
</t>
    </r>
    <r>
      <rPr>
        <i/>
        <sz val="14"/>
        <color indexed="56"/>
        <rFont val="Arial"/>
        <family val="2"/>
      </rPr>
      <t>Thực lãnh</t>
    </r>
  </si>
  <si>
    <r>
      <t>2% Trade union paid by employeers 2</t>
    </r>
    <r>
      <rPr>
        <i/>
        <sz val="14"/>
        <color indexed="56"/>
        <rFont val="Arial"/>
        <family val="2"/>
      </rPr>
      <t>% Công đoàn NSDLD đóng</t>
    </r>
  </si>
  <si>
    <r>
      <t xml:space="preserve">Official salary
</t>
    </r>
    <r>
      <rPr>
        <i/>
        <sz val="14"/>
        <color indexed="56"/>
        <rFont val="Arial"/>
        <family val="2"/>
      </rPr>
      <t>Lương Chính thức</t>
    </r>
  </si>
  <si>
    <r>
      <t xml:space="preserve">Actual / </t>
    </r>
    <r>
      <rPr>
        <b/>
        <i/>
        <sz val="14"/>
        <color indexed="56"/>
        <rFont val="Arial"/>
        <family val="2"/>
      </rPr>
      <t>Thực tế</t>
    </r>
  </si>
  <si>
    <r>
      <t xml:space="preserve">Actual </t>
    </r>
    <r>
      <rPr>
        <i/>
        <sz val="14"/>
        <color indexed="56"/>
        <rFont val="Arial"/>
        <family val="2"/>
      </rPr>
      <t>Thực tế</t>
    </r>
  </si>
  <si>
    <r>
      <t xml:space="preserve">Working Days
</t>
    </r>
    <r>
      <rPr>
        <b/>
        <i/>
        <sz val="10"/>
        <color indexed="8"/>
        <rFont val="Arial"/>
        <family val="2"/>
      </rPr>
      <t>Ngày công</t>
    </r>
  </si>
  <si>
    <r>
      <t xml:space="preserve">ALE Absence
</t>
    </r>
    <r>
      <rPr>
        <b/>
        <i/>
        <sz val="10"/>
        <color indexed="8"/>
        <rFont val="Arial"/>
        <family val="2"/>
      </rPr>
      <t>Nghỉ phép năm</t>
    </r>
  </si>
  <si>
    <r>
      <t xml:space="preserve">Holyday Absence
</t>
    </r>
    <r>
      <rPr>
        <b/>
        <i/>
        <sz val="10"/>
        <color indexed="8"/>
        <rFont val="Arial"/>
        <family val="2"/>
      </rPr>
      <t xml:space="preserve">Nghỉ Lễ </t>
    </r>
  </si>
  <si>
    <r>
      <t xml:space="preserve">Business Trip 
Đi </t>
    </r>
    <r>
      <rPr>
        <b/>
        <i/>
        <sz val="10"/>
        <color indexed="8"/>
        <rFont val="Arial"/>
        <family val="2"/>
      </rPr>
      <t xml:space="preserve">Công tác </t>
    </r>
  </si>
  <si>
    <r>
      <t xml:space="preserve">Training
or
Old salary
</t>
    </r>
    <r>
      <rPr>
        <b/>
        <i/>
        <sz val="8"/>
        <color indexed="8"/>
        <rFont val="Arial"/>
        <family val="2"/>
      </rPr>
      <t>HV/Lương cũ / Thử việc</t>
    </r>
  </si>
  <si>
    <r>
      <t xml:space="preserve">Official
or
New salary
</t>
    </r>
    <r>
      <rPr>
        <b/>
        <i/>
        <sz val="8"/>
        <color indexed="8"/>
        <rFont val="Arial"/>
        <family val="2"/>
      </rPr>
      <t>CT/Lương mới</t>
    </r>
  </si>
  <si>
    <t>NGUYỄN THỊ MINH</t>
  </si>
  <si>
    <t>LÊ THỊ HƯƠNG</t>
  </si>
  <si>
    <t>1-10-00324</t>
  </si>
  <si>
    <t>PHẠM VĂN CHUNG</t>
  </si>
  <si>
    <t>1-10-00326</t>
  </si>
  <si>
    <t>ĐỖ THỊ HƯƠNG</t>
  </si>
  <si>
    <t>1-10-00085</t>
  </si>
  <si>
    <t>Nguyễn Thị Xuân</t>
  </si>
  <si>
    <t>CN May</t>
  </si>
  <si>
    <t>NGUYỄN THỊ TƯƠI</t>
  </si>
  <si>
    <t>NGUYỄN THỊ NGÂN</t>
  </si>
  <si>
    <t>NGUYỄN THỊ THƯƠNG</t>
  </si>
  <si>
    <t>1-10-00649</t>
  </si>
  <si>
    <r>
      <rPr>
        <b/>
        <sz val="8"/>
        <color rgb="FF000000"/>
        <rFont val="Times New Roman"/>
        <family val="1"/>
      </rPr>
      <t>Resign Date</t>
    </r>
    <r>
      <rPr>
        <b/>
        <i/>
        <sz val="8"/>
        <color rgb="FF000000"/>
        <rFont val="Times New Roman"/>
        <family val="1"/>
      </rPr>
      <t xml:space="preserve">
Ngày Nghỉ Việc</t>
    </r>
  </si>
  <si>
    <t>11/02-28/2</t>
  </si>
  <si>
    <t>Lê Thị Duyên</t>
  </si>
  <si>
    <t>LÊ THỊ HUYỀN</t>
  </si>
  <si>
    <t>1-10-00221</t>
  </si>
  <si>
    <t>MSNV
 (Employee No)</t>
  </si>
  <si>
    <t>Tên NLĐ
 (Name)</t>
  </si>
  <si>
    <t xml:space="preserve">Giới tính 
(Gender) </t>
  </si>
  <si>
    <t>Ngày sinh 
(Date of Birth)</t>
  </si>
  <si>
    <t>Nơi sinh 
(Place of Birth)</t>
  </si>
  <si>
    <t>Số CMND 
(ID No)</t>
  </si>
  <si>
    <t>Ngày Cấp 
(Issued Date)</t>
  </si>
  <si>
    <t>Nơi Cấp 
(Issued Place)</t>
  </si>
  <si>
    <t>Thường Trú
 (Address)</t>
  </si>
  <si>
    <t>Tạm Trú
 (Temporary Address)</t>
  </si>
  <si>
    <t>Ngày vào 
(Starting Date)</t>
  </si>
  <si>
    <t>Chức Vụ 
(Position)</t>
  </si>
  <si>
    <t>Ngày kết thúc TV</t>
  </si>
  <si>
    <t>Ngày bắt đầu HĐ</t>
  </si>
  <si>
    <t>Ngày kết thúc HĐ</t>
  </si>
  <si>
    <t>Loại HĐ 
(Type of contract)</t>
  </si>
  <si>
    <t>Mô tả CV 
(Job Description)</t>
  </si>
  <si>
    <t>Lương cơ bản
 (Basic Salary)</t>
  </si>
  <si>
    <t>Phụ Cấp Chức Vụ
 (Position Allowance)</t>
  </si>
  <si>
    <t>Phụ Cấp Trách Nhiệm 
(Responsibility Allowance)</t>
  </si>
  <si>
    <t xml:space="preserve">Phụ Cấp Thâm Niên
 (Seniority Allownace) </t>
  </si>
  <si>
    <t>01036</t>
  </si>
  <si>
    <t>CATH</t>
  </si>
  <si>
    <t>THANH HÓA</t>
  </si>
  <si>
    <t>Đồng Lộc - Hậu Lộc - TH</t>
  </si>
  <si>
    <t>LÊ THỊ THẢO</t>
  </si>
  <si>
    <t>Hà Sơn - Hà Trung - TH</t>
  </si>
  <si>
    <t>01187</t>
  </si>
  <si>
    <t>01190</t>
  </si>
  <si>
    <t>01192</t>
  </si>
  <si>
    <t>01193</t>
  </si>
  <si>
    <t>01191</t>
  </si>
  <si>
    <t>01188</t>
  </si>
  <si>
    <t>01189</t>
  </si>
  <si>
    <t>01186</t>
  </si>
  <si>
    <t>00928</t>
  </si>
  <si>
    <t>1-00-00003</t>
  </si>
  <si>
    <t>ĐỖ MINH HIẾU</t>
  </si>
  <si>
    <t>Nam</t>
  </si>
  <si>
    <t>1-00-00005</t>
  </si>
  <si>
    <t>Nữ</t>
  </si>
  <si>
    <t>Thanh Hóa</t>
  </si>
  <si>
    <t>1-00-00006</t>
  </si>
  <si>
    <t>NGUYỄN TUẤN VŨ</t>
  </si>
  <si>
    <t>1-00-00007</t>
  </si>
  <si>
    <t>1-00-00008</t>
  </si>
  <si>
    <t>LÊ THỊ ĐÀO</t>
  </si>
  <si>
    <t>5/12/2016</t>
  </si>
  <si>
    <t>1-00-00009</t>
  </si>
  <si>
    <t>LÊ THỊ MAI</t>
  </si>
  <si>
    <t>1-02-00010</t>
  </si>
  <si>
    <t>HOÀNG THỊ VÂN</t>
  </si>
  <si>
    <t>1-02-00011</t>
  </si>
  <si>
    <t>HOÀNG THỊ THÚY</t>
  </si>
  <si>
    <t>1-02-00012</t>
  </si>
  <si>
    <t>HOÀNG THỊ TÂM</t>
  </si>
  <si>
    <t>1-10-01036</t>
  </si>
  <si>
    <t>VŨ QUỐC VIỆT</t>
  </si>
  <si>
    <t>1-10-00923</t>
  </si>
  <si>
    <t>PHAN THỊ LIÊN</t>
  </si>
  <si>
    <t>Triệu Lộc - Hậu Lộc - TH</t>
  </si>
  <si>
    <t>1-10-00720</t>
  </si>
  <si>
    <t>VŨ VĂN HẢI</t>
  </si>
  <si>
    <t>1-10-00410</t>
  </si>
  <si>
    <t>TRỊNH THỊ HÂN</t>
  </si>
  <si>
    <t>Đại Lộc - Hậu Lộc - TH</t>
  </si>
  <si>
    <t>1-00-00022</t>
  </si>
  <si>
    <t>TRẦN THỊ BÌNH</t>
  </si>
  <si>
    <t>03/01/2017</t>
  </si>
  <si>
    <t>1-10-00884</t>
  </si>
  <si>
    <t>ĐINH THỊ XOAN</t>
  </si>
  <si>
    <t>Xuân Lộc - Hậu Lộc - TH</t>
  </si>
  <si>
    <t>1-10-01037</t>
  </si>
  <si>
    <t>LƯU THỊ HẰNG</t>
  </si>
  <si>
    <t>1-11-00016</t>
  </si>
  <si>
    <t>1-11-00017</t>
  </si>
  <si>
    <t>NGUYỄN THỊ MAI</t>
  </si>
  <si>
    <t>1-11-00018</t>
  </si>
  <si>
    <t>PHẠM THỊ LAN</t>
  </si>
  <si>
    <t>1-11-00019</t>
  </si>
  <si>
    <t>HOÀNG THỊ TRANG</t>
  </si>
  <si>
    <t>1-11-00020</t>
  </si>
  <si>
    <t>MAI VĂN SÁNG</t>
  </si>
  <si>
    <t>1-11-00021</t>
  </si>
  <si>
    <t>TRẦN THỊ THOA</t>
  </si>
  <si>
    <t>1-10-00174</t>
  </si>
  <si>
    <t xml:space="preserve">Nữ </t>
  </si>
  <si>
    <t>1-10-00175</t>
  </si>
  <si>
    <t>Mai Thị Tươi</t>
  </si>
  <si>
    <t>173174157</t>
  </si>
  <si>
    <t>Cầu Lộc -Hậu Lộc - TH</t>
  </si>
  <si>
    <t>Phòng Mẫu (May)</t>
  </si>
  <si>
    <t>1-10-00176</t>
  </si>
  <si>
    <t>Thành Lộc - Hậu Lộc - TH</t>
  </si>
  <si>
    <t>1-10-00177</t>
  </si>
  <si>
    <t>NGUYỄN THỊ NGA</t>
  </si>
  <si>
    <t>Đồng Lộc - Hậu Lộc - Thanh Hóa</t>
  </si>
  <si>
    <t>1-10-00178</t>
  </si>
  <si>
    <t>TRỊNH THỊ HƯỜNG</t>
  </si>
  <si>
    <t>1-10-00179</t>
  </si>
  <si>
    <t>HÀ THỊ LAN</t>
  </si>
  <si>
    <t>1-10-00180</t>
  </si>
  <si>
    <t>ĐỒNG THỊ HÀ</t>
  </si>
  <si>
    <t>1-10-00181</t>
  </si>
  <si>
    <t>NGUYỄN THỊ HÀ</t>
  </si>
  <si>
    <t>038182003616</t>
  </si>
  <si>
    <t>1-10-00182</t>
  </si>
  <si>
    <t>NGUYỄN THỊ QUỲNH</t>
  </si>
  <si>
    <t>1-10-00183</t>
  </si>
  <si>
    <t>ĐỖ THỊ TÁM</t>
  </si>
  <si>
    <t>1-10-00184</t>
  </si>
  <si>
    <t>1-10-00622</t>
  </si>
  <si>
    <t>Vũ Văn Tú</t>
  </si>
  <si>
    <t>Châu Lộc - Hậu Lộc - TH</t>
  </si>
  <si>
    <t>1-10-00623</t>
  </si>
  <si>
    <t>Đỗ Thành Tuân</t>
  </si>
  <si>
    <t>1-10-00664</t>
  </si>
  <si>
    <t>Lưu Thị Mạnh</t>
  </si>
  <si>
    <t>1-10-00665</t>
  </si>
  <si>
    <t>Nguyễn Thị Hồng</t>
  </si>
  <si>
    <t>1-10-00525</t>
  </si>
  <si>
    <t>HOÀNG THỊ THU HƯƠNG</t>
  </si>
  <si>
    <t>1-10-00173</t>
  </si>
  <si>
    <t>1-10-00513</t>
  </si>
  <si>
    <t>Lê Thị Minh</t>
  </si>
  <si>
    <t>Hoằng Sơn - Hoằng Hóa - TH</t>
  </si>
  <si>
    <t>1-10-00992</t>
  </si>
  <si>
    <t>LÊ THỊ HẠ</t>
  </si>
  <si>
    <t>1-10-00898</t>
  </si>
  <si>
    <t>ĐẶNG THỊ QUẾ</t>
  </si>
  <si>
    <t>1-10-00878</t>
  </si>
  <si>
    <t>TRỊNH THỊ LINH</t>
  </si>
  <si>
    <t>1-10-00879</t>
  </si>
  <si>
    <t>VŨ THỊ LƯƠNG</t>
  </si>
  <si>
    <t>1-10-00880</t>
  </si>
  <si>
    <t>TRỊNH THỊ NHƯ QUỲNH</t>
  </si>
  <si>
    <t>Tuy Lộc - Hậu Lộc - TH</t>
  </si>
  <si>
    <t>1-10-00881</t>
  </si>
  <si>
    <t>NGUYỄN THỊ TRANG</t>
  </si>
  <si>
    <t>1-10-00922</t>
  </si>
  <si>
    <t>Lộc Tân - Hậu Lộc - TH</t>
  </si>
  <si>
    <t>1-10-00883</t>
  </si>
  <si>
    <t>BÙI THỊ BÍCH ĐÔNG</t>
  </si>
  <si>
    <t>1-10-00919</t>
  </si>
  <si>
    <t>TRỊNH THỊ THÚY</t>
  </si>
  <si>
    <t>1-10-00028</t>
  </si>
  <si>
    <t>TRỊNH THỊ HÀ</t>
  </si>
  <si>
    <t>C.A TH</t>
  </si>
  <si>
    <t>11/01/2017</t>
  </si>
  <si>
    <t>QĐ May</t>
  </si>
  <si>
    <t>1-10-00462</t>
  </si>
  <si>
    <t>NGUYỄN THỊ LỆ</t>
  </si>
  <si>
    <t>1-10-00083</t>
  </si>
  <si>
    <t>LƯƠNG THỊ THƠM</t>
  </si>
  <si>
    <t>1-10-00086</t>
  </si>
  <si>
    <t>LÊ THỊ HIỀN</t>
  </si>
  <si>
    <t>1-10-00063</t>
  </si>
  <si>
    <t>LÊ THỊ ÁNH HỒNG</t>
  </si>
  <si>
    <t>1-10-00084</t>
  </si>
  <si>
    <t>LÊ THỊ THANH NGA</t>
  </si>
  <si>
    <t>1-10-00066</t>
  </si>
  <si>
    <t>LÊ THỊ ĐÔNG</t>
  </si>
  <si>
    <t>1-10-00064</t>
  </si>
  <si>
    <t>PHAN THỊ THƯƠNG</t>
  </si>
  <si>
    <t>1-10-00088</t>
  </si>
  <si>
    <t>LÊ THỊ HOÀI</t>
  </si>
  <si>
    <t>1-10-00087</t>
  </si>
  <si>
    <t>NGUYỄN THỊ YẾN</t>
  </si>
  <si>
    <t>1-10-00101</t>
  </si>
  <si>
    <t>PHẠM THỊ THÚY</t>
  </si>
  <si>
    <t>1-10-00061</t>
  </si>
  <si>
    <t>TRƯƠNG THỊ THƠM</t>
  </si>
  <si>
    <t>PHAN THỊ HOA</t>
  </si>
  <si>
    <t>1-10-00059</t>
  </si>
  <si>
    <t>NGUYỄN THỊ NỤ</t>
  </si>
  <si>
    <t>1-10-00092</t>
  </si>
  <si>
    <t>NGUYỄN THỊ THẢO</t>
  </si>
  <si>
    <t>1-10-00054</t>
  </si>
  <si>
    <t>TRƯƠNG THỊ DUNG</t>
  </si>
  <si>
    <t>Lộc Sơn - Hậu Lộc - TH</t>
  </si>
  <si>
    <t>1-10-00060</t>
  </si>
  <si>
    <t>ĐẶNG THỊ LÀI</t>
  </si>
  <si>
    <t>1-10-00058</t>
  </si>
  <si>
    <t>CAO THỊ LINH</t>
  </si>
  <si>
    <t>1-10-00093</t>
  </si>
  <si>
    <t>ĐẶNG THỊ HƯƠNG</t>
  </si>
  <si>
    <t>Hoàng Trung - Hoàng Hóa - TH</t>
  </si>
  <si>
    <t>1-10-00055</t>
  </si>
  <si>
    <t>NGUYỄN THỊ TĨNH</t>
  </si>
  <si>
    <t>1-10-00090</t>
  </si>
  <si>
    <t>TRỊNH THỊ PHƯƠNG</t>
  </si>
  <si>
    <t>Mỹ Lộc - Hậu Lộc - TH</t>
  </si>
  <si>
    <t>1-10-00072</t>
  </si>
  <si>
    <t>VŨ THỊ HƯƠNG</t>
  </si>
  <si>
    <t>1-10-00056</t>
  </si>
  <si>
    <t>TRỊNH THỊ DOÀN</t>
  </si>
  <si>
    <t>Hòa Lộc - Hậu Lộc -TH</t>
  </si>
  <si>
    <t>1-10-00052</t>
  </si>
  <si>
    <t>HOÀNG THỊ THANH</t>
  </si>
  <si>
    <t>1-10-00103</t>
  </si>
  <si>
    <t>PHAN THỊ CẢI</t>
  </si>
  <si>
    <t>1-10-00079</t>
  </si>
  <si>
    <t>NGỌ THỊ HUẾ</t>
  </si>
  <si>
    <t>1-10-00095</t>
  </si>
  <si>
    <t>ĐỖ THỊ HẠNH</t>
  </si>
  <si>
    <t>1-10-00080</t>
  </si>
  <si>
    <t>TỐNG THỊ LÝ</t>
  </si>
  <si>
    <t>1-10-00077</t>
  </si>
  <si>
    <t>LA THỊ THỦY</t>
  </si>
  <si>
    <t>1-10-00078</t>
  </si>
  <si>
    <t>TRẦN KHÁNH HUYỀN</t>
  </si>
  <si>
    <t>1-10-00051</t>
  </si>
  <si>
    <t>Tiến Lộc - Hậu Lộc -TH</t>
  </si>
  <si>
    <t>1-10-00112</t>
  </si>
  <si>
    <t>1-10-00115</t>
  </si>
  <si>
    <t>Vũ Thị Thương</t>
  </si>
  <si>
    <t>Thành Lộc -Hậu Lộc -TH</t>
  </si>
  <si>
    <t>1-10-00109</t>
  </si>
  <si>
    <t>1-10-00117</t>
  </si>
  <si>
    <t>Hoằng Quý - Hoằng Hóa - TH</t>
  </si>
  <si>
    <t>1-10-00118</t>
  </si>
  <si>
    <t>Nguyễn Thị Bình</t>
  </si>
  <si>
    <t>1-10-00114</t>
  </si>
  <si>
    <t>1-10-00607</t>
  </si>
  <si>
    <t>LÊ THỊ LƯ</t>
  </si>
  <si>
    <t>1-10-00344</t>
  </si>
  <si>
    <t>LÊ THỊ TÌNH</t>
  </si>
  <si>
    <t>1-10-00057</t>
  </si>
  <si>
    <t>NGUYỄN THỊ TÌNH</t>
  </si>
  <si>
    <t>1-10-00900</t>
  </si>
  <si>
    <t>HOÀNG NGỌC QUYỀN</t>
  </si>
  <si>
    <t>1-10-01035</t>
  </si>
  <si>
    <t>NGUYỄN THỊ XUÂN</t>
  </si>
  <si>
    <t>1-10-00418</t>
  </si>
  <si>
    <t>NGUYỄN THỊ VÂN</t>
  </si>
  <si>
    <t>1-10-00531</t>
  </si>
  <si>
    <t>1-10-00168</t>
  </si>
  <si>
    <t>TT MAY</t>
  </si>
  <si>
    <t>1-10-00131</t>
  </si>
  <si>
    <t>1-10-00139</t>
  </si>
  <si>
    <t>1-10-00129</t>
  </si>
  <si>
    <t>Triệu Lộc Hậu Lộc -TH</t>
  </si>
  <si>
    <t>1-10-00132</t>
  </si>
  <si>
    <t>Lê Thị Hường</t>
  </si>
  <si>
    <t>1-10-00126</t>
  </si>
  <si>
    <t>Nguyễn Thị Hòa</t>
  </si>
  <si>
    <t>1-10-00136</t>
  </si>
  <si>
    <t>1-10-00130</t>
  </si>
  <si>
    <t>1-10-00138</t>
  </si>
  <si>
    <t>1-10-00148</t>
  </si>
  <si>
    <t>1-10-00145</t>
  </si>
  <si>
    <t>1-10-00164</t>
  </si>
  <si>
    <t>1-10-00106</t>
  </si>
  <si>
    <t>1-10-00165</t>
  </si>
  <si>
    <t>Nguyễn Thị Thắm</t>
  </si>
  <si>
    <t>1-10-00140</t>
  </si>
  <si>
    <t>Hà Sơn - Hà Trung -TH</t>
  </si>
  <si>
    <t>1-10-00110</t>
  </si>
  <si>
    <t>1-10-00107</t>
  </si>
  <si>
    <t>1-10-00135</t>
  </si>
  <si>
    <t>1-10-00146</t>
  </si>
  <si>
    <t>1-10-00128</t>
  </si>
  <si>
    <t>Nguyễn Thị Phương</t>
  </si>
  <si>
    <t>1-10-00234</t>
  </si>
  <si>
    <t>CN MAY</t>
  </si>
  <si>
    <t>1-10-00230</t>
  </si>
  <si>
    <t>NGUYỄN THỊ TÁM</t>
  </si>
  <si>
    <t>1-10-00497</t>
  </si>
  <si>
    <t>Nguyễn Thị Thoa</t>
  </si>
  <si>
    <t>Phong Lộc - Hậu Lộc - TH</t>
  </si>
  <si>
    <t>1-10-00514</t>
  </si>
  <si>
    <t>1-10-00491</t>
  </si>
  <si>
    <t>1-10-00519</t>
  </si>
  <si>
    <t>Nguyễn Thị Thương</t>
  </si>
  <si>
    <t>Cầu Lộc - Hậu Lộc - TH</t>
  </si>
  <si>
    <t>1-10-00515</t>
  </si>
  <si>
    <t>Hoàng Thị Thắm</t>
  </si>
  <si>
    <t>1-10-00288</t>
  </si>
  <si>
    <t>TRẦN THỊ TƯƠI</t>
  </si>
  <si>
    <t>171655969</t>
  </si>
  <si>
    <t>Lộc Sơn - Hậu Lộc -TH</t>
  </si>
  <si>
    <t>1-10-00144</t>
  </si>
  <si>
    <t>1-10-00695</t>
  </si>
  <si>
    <t>Nguyễn Thị Đào</t>
  </si>
  <si>
    <t>1-10-00621</t>
  </si>
  <si>
    <t>Trịnh Thị Thanh Hương</t>
  </si>
  <si>
    <t>Hoằng Lương - Hoằng Hóa - TH</t>
  </si>
  <si>
    <t>QC</t>
  </si>
  <si>
    <t>1-10-00828</t>
  </si>
  <si>
    <t>LÊ THỊ PHƯỢNG</t>
  </si>
  <si>
    <t>1-10-00714</t>
  </si>
  <si>
    <t>Trịnh Thị Liên</t>
  </si>
  <si>
    <t>1-10-00838</t>
  </si>
  <si>
    <t>1-10-00944</t>
  </si>
  <si>
    <t>LƯƠNG THỊ XUÂN TRANG</t>
  </si>
  <si>
    <t>1-10-00952</t>
  </si>
  <si>
    <t>NGUYỄN THỊ HUYỀN</t>
  </si>
  <si>
    <t>1-10-00943</t>
  </si>
  <si>
    <t>MAI THỊ THƠM</t>
  </si>
  <si>
    <t>Hải Lộc - Hậu Lộc - TH</t>
  </si>
  <si>
    <t>1-10-01015</t>
  </si>
  <si>
    <t>NGUYỄN THỊ LAN</t>
  </si>
  <si>
    <t>1-10-00030</t>
  </si>
  <si>
    <t>1-10-00031</t>
  </si>
  <si>
    <t>TT May</t>
  </si>
  <si>
    <t>1-10-00125</t>
  </si>
  <si>
    <t>1-10-00082</t>
  </si>
  <si>
    <t>KIỀU THỊ DUNG</t>
  </si>
  <si>
    <t>1-10-00102</t>
  </si>
  <si>
    <t>1-10-00073</t>
  </si>
  <si>
    <t>1-10-00053</t>
  </si>
  <si>
    <t>VŨ THỊ MƠ</t>
  </si>
  <si>
    <t>1-10-00081</t>
  </si>
  <si>
    <t>TRẦN VĂN HÀ</t>
  </si>
  <si>
    <t>1-10-00076</t>
  </si>
  <si>
    <t>HOÀNG THỊ HIỀN</t>
  </si>
  <si>
    <t>1-10-00065</t>
  </si>
  <si>
    <t>1-10-00071</t>
  </si>
  <si>
    <t>PHẠM THỊ YẾN</t>
  </si>
  <si>
    <t>1-10-00068</t>
  </si>
  <si>
    <t>ĐẶNG THỊ LÝ</t>
  </si>
  <si>
    <t>1-10-00091</t>
  </si>
  <si>
    <t>NGÔ THỊ TÌNH</t>
  </si>
  <si>
    <t>1-10-00075</t>
  </si>
  <si>
    <t>PHẠM THÚY DUYÊN</t>
  </si>
  <si>
    <t>1-10-00096</t>
  </si>
  <si>
    <t>ĐỖ THỊ HIỀN</t>
  </si>
  <si>
    <t>1-10-00097</t>
  </si>
  <si>
    <t>ĐẶNG THỊ TÂM</t>
  </si>
  <si>
    <t>1-10-00069</t>
  </si>
  <si>
    <t>TRẦN THỊ LÂM</t>
  </si>
  <si>
    <t>1-10-00046</t>
  </si>
  <si>
    <t>1-10-00089</t>
  </si>
  <si>
    <t>TẠ THỊ LÝ</t>
  </si>
  <si>
    <t>1-10-00094</t>
  </si>
  <si>
    <t>LÊ TRUNG HỢP</t>
  </si>
  <si>
    <t>1-10-00067</t>
  </si>
  <si>
    <t>LÊ XUÂN THỦY</t>
  </si>
  <si>
    <t>1-10-00124</t>
  </si>
  <si>
    <t>1-10-00122</t>
  </si>
  <si>
    <t>1-10-00116</t>
  </si>
  <si>
    <t>Lê Thị Thu</t>
  </si>
  <si>
    <t>1-10-00119</t>
  </si>
  <si>
    <t>Nguyễn Thị Hằng</t>
  </si>
  <si>
    <t>1-10-00121</t>
  </si>
  <si>
    <t>Hoằng Xuân - Hoằng Hóa - TH</t>
  </si>
  <si>
    <t>1-10-00120</t>
  </si>
  <si>
    <t>Nguyễn Thị Hương</t>
  </si>
  <si>
    <t>1-10-00127</t>
  </si>
  <si>
    <t>Phạm Thị Hằng</t>
  </si>
  <si>
    <t>1-10-00143</t>
  </si>
  <si>
    <t>Trương Thị Lý</t>
  </si>
  <si>
    <t>1-10-00421</t>
  </si>
  <si>
    <t>NGUYỄN THỊ TIẾN</t>
  </si>
  <si>
    <t>1-10-00429</t>
  </si>
  <si>
    <t>TRẦN THỊ THƯƠNG</t>
  </si>
  <si>
    <t>Hoằng Khánh - Hoằng Hóa - TH</t>
  </si>
  <si>
    <t>1-10-00432</t>
  </si>
  <si>
    <t>1-10-00417</t>
  </si>
  <si>
    <t>NGUYỄN THỊ HẰNG</t>
  </si>
  <si>
    <t>1-10-00438</t>
  </si>
  <si>
    <t>TRƯƠNG THỊ HÀ</t>
  </si>
  <si>
    <t>1-10-00415</t>
  </si>
  <si>
    <t>TRẦN THỊ GIANG</t>
  </si>
  <si>
    <t>1-10-00424</t>
  </si>
  <si>
    <t>NGUYỄN VĂN TÙNG</t>
  </si>
  <si>
    <t>1-10-00111</t>
  </si>
  <si>
    <t>1-10-00307</t>
  </si>
  <si>
    <t>VŨ THỊ THÚY</t>
  </si>
  <si>
    <t>1-10-00313</t>
  </si>
  <si>
    <t>LÊ THỊ ANH</t>
  </si>
  <si>
    <t>1-10-00763</t>
  </si>
  <si>
    <t>1-10-00472</t>
  </si>
  <si>
    <t>NGUYỄN THỊ THÚY</t>
  </si>
  <si>
    <t>Tiến Lộc - Hậu Lộc - TH</t>
  </si>
  <si>
    <t>1-10-00764</t>
  </si>
  <si>
    <t>PHẠM THỊ LẬP</t>
  </si>
  <si>
    <t>1-10-00123</t>
  </si>
  <si>
    <t>1-10-01008</t>
  </si>
  <si>
    <t>LA THỊ PHƯƠNG</t>
  </si>
  <si>
    <t>1-10-00742</t>
  </si>
  <si>
    <t>TẠ THỊ HIỆP</t>
  </si>
  <si>
    <t>Hoàng Khánh - Hoàng Hóa- TH</t>
  </si>
  <si>
    <t>1-10-00948</t>
  </si>
  <si>
    <t>PHAN THỊ QUỲNH</t>
  </si>
  <si>
    <t>1-10-01007</t>
  </si>
  <si>
    <t>VŨ THỊ THU</t>
  </si>
  <si>
    <t>1-10-01018</t>
  </si>
  <si>
    <t>TRẦN THỊ LỆ</t>
  </si>
  <si>
    <t>1-10-00070</t>
  </si>
  <si>
    <t>TRẦN THỊ QUẾ</t>
  </si>
  <si>
    <t>1-10-00369</t>
  </si>
  <si>
    <t>LÊ THỊ TƯƠI</t>
  </si>
  <si>
    <t>172679570</t>
  </si>
  <si>
    <t>Thịnh Lộc - Hậu Lộc - TH</t>
  </si>
  <si>
    <t>1-10-00027</t>
  </si>
  <si>
    <t>MAI VĂN TRUNG</t>
  </si>
  <si>
    <t>1-10-00194</t>
  </si>
  <si>
    <t>VŨ THỊ THƠM</t>
  </si>
  <si>
    <t>1-10-00240</t>
  </si>
  <si>
    <t>TRỊNH THỊ QUYÊN</t>
  </si>
  <si>
    <t>1-10-00260</t>
  </si>
  <si>
    <t>LẠI THỊ NHUNG</t>
  </si>
  <si>
    <t>1-10-00207</t>
  </si>
  <si>
    <t>LÊ THỊ BÍCH</t>
  </si>
  <si>
    <t>1-10-00209</t>
  </si>
  <si>
    <t>NGUYỄN THỊ HOA</t>
  </si>
  <si>
    <t>1-10-00338</t>
  </si>
  <si>
    <t>LÊ THỊ MƠ</t>
  </si>
  <si>
    <t>1-10-00316</t>
  </si>
  <si>
    <t>1-10-00333</t>
  </si>
  <si>
    <t>HOÀNG THỊ XIÊM</t>
  </si>
  <si>
    <t>1-10-00321</t>
  </si>
  <si>
    <t>VŨ THỊ THẢO</t>
  </si>
  <si>
    <t>172102489</t>
  </si>
  <si>
    <t>1-10-00302</t>
  </si>
  <si>
    <t>LÊ THỊ HƯỜNG</t>
  </si>
  <si>
    <t>1-10-00351</t>
  </si>
  <si>
    <t>PHẠM THỊ LÀNH</t>
  </si>
  <si>
    <t>Hoàng Khánh - Hoàng Hóa - TH</t>
  </si>
  <si>
    <t>1-10-00387</t>
  </si>
  <si>
    <t>NGUYỄN THỊ HƯỜNG</t>
  </si>
  <si>
    <t>1-10-00374</t>
  </si>
  <si>
    <t>Y BÍCH</t>
  </si>
  <si>
    <t>1-10-00349</t>
  </si>
  <si>
    <t>NGUYỄN THỊ LƯƠNG</t>
  </si>
  <si>
    <t>1-10-00375</t>
  </si>
  <si>
    <t>LÊ THỊ VÂN</t>
  </si>
  <si>
    <t>1-10-00389</t>
  </si>
  <si>
    <t>ĐẶNG THỊ HOA</t>
  </si>
  <si>
    <t>1-10-00373</t>
  </si>
  <si>
    <t>NGUYỄN THỊ KÍNH</t>
  </si>
  <si>
    <t>1-10-00372</t>
  </si>
  <si>
    <t>VŨ THỊ HÒA</t>
  </si>
  <si>
    <t>1-10-00384</t>
  </si>
  <si>
    <t>PHẠM THỊ MINH</t>
  </si>
  <si>
    <t>1-10-00376</t>
  </si>
  <si>
    <t>HOÀNG THỊ THƠ</t>
  </si>
  <si>
    <t>1-10-00380</t>
  </si>
  <si>
    <t>VŨ THỊ THƯ</t>
  </si>
  <si>
    <t>1-10-00391</t>
  </si>
  <si>
    <t>MÃ THỊ ÚT</t>
  </si>
  <si>
    <t>1-10-00322</t>
  </si>
  <si>
    <t>NGUYỄN THỊ HẠ</t>
  </si>
  <si>
    <t>1-10-00364</t>
  </si>
  <si>
    <t>PHẠM THỊ VÂN</t>
  </si>
  <si>
    <t>Hoàng Giang - Hoàng Hóa - TH</t>
  </si>
  <si>
    <t>1-10-00366</t>
  </si>
  <si>
    <t>1-10-00368</t>
  </si>
  <si>
    <t>PHẠM THỊ HƯƠNG</t>
  </si>
  <si>
    <t>1-10-00386</t>
  </si>
  <si>
    <t>NGUYỄN THỊ THANH</t>
  </si>
  <si>
    <t>1-10-00341</t>
  </si>
  <si>
    <t>1-10-00317</t>
  </si>
  <si>
    <t>LÊ THỊ LAN</t>
  </si>
  <si>
    <t>1-10-00404</t>
  </si>
  <si>
    <t>LÊ THỊ THU</t>
  </si>
  <si>
    <t>1-10-00399</t>
  </si>
  <si>
    <t>ĐẶNG THỊ HÒA</t>
  </si>
  <si>
    <t>1-10-00211</t>
  </si>
  <si>
    <t>1-10-00395</t>
  </si>
  <si>
    <t>LÊ THỊ HÀ</t>
  </si>
  <si>
    <t>1-10-00434</t>
  </si>
  <si>
    <t>NGUYỄN THỊ ĐÀO</t>
  </si>
  <si>
    <t>Hoằng Phú - Hoằng Hóa - TH</t>
  </si>
  <si>
    <t>1-10-00459</t>
  </si>
  <si>
    <t>KIỀU THỊ LAN</t>
  </si>
  <si>
    <t>1-10-00258</t>
  </si>
  <si>
    <t>VÕ THỊ TRANG</t>
  </si>
  <si>
    <t>1-10-00940</t>
  </si>
  <si>
    <t>PHAN THỊ HẠNH</t>
  </si>
  <si>
    <t>1-10-01013</t>
  </si>
  <si>
    <t>LÊ THỊ THÙY LINH</t>
  </si>
  <si>
    <t>1-10-01025</t>
  </si>
  <si>
    <t>1-10-01047</t>
  </si>
  <si>
    <t>ĐINH THỊ THÚY</t>
  </si>
  <si>
    <t>1-10-00824</t>
  </si>
  <si>
    <t>HÀ THỊ LỠ</t>
  </si>
  <si>
    <t>1-10-00033</t>
  </si>
  <si>
    <t>TRỊNH THỊ DOAN</t>
  </si>
  <si>
    <t>1-10-00026</t>
  </si>
  <si>
    <t>1-10-00225</t>
  </si>
  <si>
    <t>NGUYỄN THỊ THỦY</t>
  </si>
  <si>
    <t>1-10-00255</t>
  </si>
  <si>
    <t>TỐNG THỊ OANH</t>
  </si>
  <si>
    <t>1-10-00331</t>
  </si>
  <si>
    <t>LÊ THỊ OANH</t>
  </si>
  <si>
    <t>Hoàng Kim - Hoàng Hóa - TH</t>
  </si>
  <si>
    <t>1-10-00250</t>
  </si>
  <si>
    <t>1-10-00263</t>
  </si>
  <si>
    <t>NGUYỄN THỊ THƯỜNG</t>
  </si>
  <si>
    <t>Hoàng Trinh - Hoàng Hóa - Thanh Hóa</t>
  </si>
  <si>
    <t>1-10-00232</t>
  </si>
  <si>
    <t>Hoằng Quỳ - Hoằng Hóa - TH</t>
  </si>
  <si>
    <t>1-10-00238</t>
  </si>
  <si>
    <t>LÊ THỊ PHONG</t>
  </si>
  <si>
    <t>1-10-00237</t>
  </si>
  <si>
    <t>HOÀNG THỊ LAN</t>
  </si>
  <si>
    <t>Châu Lộc -Hậu Lộc -TH</t>
  </si>
  <si>
    <t>1-10-00186</t>
  </si>
  <si>
    <t>NGUYỄN THỊ CÔNG</t>
  </si>
  <si>
    <t>1-10-00256</t>
  </si>
  <si>
    <t>HÀ THỊ THỤY</t>
  </si>
  <si>
    <t>1-10-00236</t>
  </si>
  <si>
    <t>1-10-00264</t>
  </si>
  <si>
    <t>NGUYỄN THỊ HƯƠNG</t>
  </si>
  <si>
    <t>1-10-00245</t>
  </si>
  <si>
    <t>ĐỖ THỊ THẢO</t>
  </si>
  <si>
    <t>1-10-00246</t>
  </si>
  <si>
    <t>1-10-00261</t>
  </si>
  <si>
    <t>BÙI THỊ KHÁNH HUYỀN</t>
  </si>
  <si>
    <t>1-10-00247</t>
  </si>
  <si>
    <t>1-10-00249</t>
  </si>
  <si>
    <t>LƯU THỊ HẠNH</t>
  </si>
  <si>
    <t>1-10-00259</t>
  </si>
  <si>
    <t>NGUYỄN THỊ HIỀN</t>
  </si>
  <si>
    <t>1-10-00239</t>
  </si>
  <si>
    <t>NGUYỄN THỊ NGỌC</t>
  </si>
  <si>
    <t>1-10-00325</t>
  </si>
  <si>
    <t>TRẦN THỊ HƯƠNG</t>
  </si>
  <si>
    <t>1-10-00297</t>
  </si>
  <si>
    <t>LÊ THỊ THANH HUYỀN</t>
  </si>
  <si>
    <t>1-10-00339</t>
  </si>
  <si>
    <t>NGUYỄN THỊ LÝ</t>
  </si>
  <si>
    <t>1-10-00276</t>
  </si>
  <si>
    <t>ĐOÀN THỊ PHƯƠNG</t>
  </si>
  <si>
    <t>1-10-00329</t>
  </si>
  <si>
    <t>BÙI THỊ HOA</t>
  </si>
  <si>
    <t>1-10-00305</t>
  </si>
  <si>
    <t>NGUYỄN THỊ PHƯƠNG</t>
  </si>
  <si>
    <t>1-10-00286</t>
  </si>
  <si>
    <t>NGUYỄN THỊ DÂN</t>
  </si>
  <si>
    <t>1-10-00382</t>
  </si>
  <si>
    <t>1-10-00388</t>
  </si>
  <si>
    <t>1-10-00445</t>
  </si>
  <si>
    <t>1-10-00422</t>
  </si>
  <si>
    <t>ĐỖ THỊ HẰNG</t>
  </si>
  <si>
    <t>1-10-00443</t>
  </si>
  <si>
    <t>1-10-00448</t>
  </si>
  <si>
    <t>LÊ THỊ XOAN</t>
  </si>
  <si>
    <t>1-10-00456</t>
  </si>
  <si>
    <t>LÊ THỊ MINH</t>
  </si>
  <si>
    <t>1-10-01100</t>
  </si>
  <si>
    <t>ĐỖ THỊ LAN</t>
  </si>
  <si>
    <t>1-10-01101</t>
  </si>
  <si>
    <t>ĐẶNG THỊ THANH</t>
  </si>
  <si>
    <t>1-10-01109</t>
  </si>
  <si>
    <t>1-10-00169</t>
  </si>
  <si>
    <t>1-10-00029</t>
  </si>
  <si>
    <t>NGỌ THỊ THÚY</t>
  </si>
  <si>
    <t>1-10-00223</t>
  </si>
  <si>
    <t>BÙI THỊ THỊNH</t>
  </si>
  <si>
    <t>1-10-00204</t>
  </si>
  <si>
    <t>1-10-00210</t>
  </si>
  <si>
    <t>1-10-00222</t>
  </si>
  <si>
    <t>PHẠM THỊ LINH</t>
  </si>
  <si>
    <t>1-10-00251</t>
  </si>
  <si>
    <t>LÊ THỊ THƯƠNG</t>
  </si>
  <si>
    <t>1-10-00228</t>
  </si>
  <si>
    <t>LẠI THỊ TRƯỜNG</t>
  </si>
  <si>
    <t>1-10-00218</t>
  </si>
  <si>
    <t>ĐỖ THỊ PHƯỢNG</t>
  </si>
  <si>
    <t>1-10-00213</t>
  </si>
  <si>
    <t>LÊ THỊ HẬU</t>
  </si>
  <si>
    <t>1-10-00201</t>
  </si>
  <si>
    <t>1-10-00229</t>
  </si>
  <si>
    <t>1-10-00202</t>
  </si>
  <si>
    <t>PHẠM THỊ DUNG</t>
  </si>
  <si>
    <t>HOÀNG THỊ NHUNG</t>
  </si>
  <si>
    <t>1-10-00217</t>
  </si>
  <si>
    <t>LÊ THỊ NHẪN</t>
  </si>
  <si>
    <t>1-10-00216</t>
  </si>
  <si>
    <t>PHẠM THỊ LỆ</t>
  </si>
  <si>
    <t>1-10-00224</t>
  </si>
  <si>
    <t>LƯU THỊ MINH</t>
  </si>
  <si>
    <t>1-10-00208</t>
  </si>
  <si>
    <t>TRỊNH THỊ DUNG</t>
  </si>
  <si>
    <t>Hoàng Lương - Hoàng Hóa - TH</t>
  </si>
  <si>
    <t>1-10-00227</t>
  </si>
  <si>
    <t>CAO THỊ HÒA</t>
  </si>
  <si>
    <t>1-10-00219</t>
  </si>
  <si>
    <t>VŨ THU SANG</t>
  </si>
  <si>
    <t>1-10-00199</t>
  </si>
  <si>
    <t>NGUYỄN THỊ PHƯỢNG</t>
  </si>
  <si>
    <t>1-10-00214</t>
  </si>
  <si>
    <t>1-10-00212</t>
  </si>
  <si>
    <t>PHẠM THỊ PHƯƠNG</t>
  </si>
  <si>
    <t>1-10-00231</t>
  </si>
  <si>
    <t>VŨ THỊ HẢI</t>
  </si>
  <si>
    <t>1-10-00314</t>
  </si>
  <si>
    <t>CÙ THỊ HƯƠNG</t>
  </si>
  <si>
    <t>1-10-00312</t>
  </si>
  <si>
    <t>PHẠM THỊ THỰC</t>
  </si>
  <si>
    <t>1-10-00318</t>
  </si>
  <si>
    <t>HOÀNG THỊ ĐỦ</t>
  </si>
  <si>
    <t>1-10-00283</t>
  </si>
  <si>
    <t>PHẠM THỊ LOAN</t>
  </si>
  <si>
    <t>1-10-00427</t>
  </si>
  <si>
    <t>PHẠM THỊ LIÊN</t>
  </si>
  <si>
    <t>1-10-00416</t>
  </si>
  <si>
    <t>NGUYỄN THỊ HẠNH</t>
  </si>
  <si>
    <t>1-10-00467</t>
  </si>
  <si>
    <t>1-10-00437</t>
  </si>
  <si>
    <t>NGUYỄN MẠNH CƯỜNG</t>
  </si>
  <si>
    <t>Hoằng Phượng - Hoằng Hóa - TH</t>
  </si>
  <si>
    <t>1-10-00457</t>
  </si>
  <si>
    <t>VŨ THỊ LUYẾN</t>
  </si>
  <si>
    <t>1-10-00542</t>
  </si>
  <si>
    <t>Hoàng Thị Thảo</t>
  </si>
  <si>
    <t>1-10-00782</t>
  </si>
  <si>
    <t>LƯƠNG THỊ LÊ</t>
  </si>
  <si>
    <t>1-10-00747</t>
  </si>
  <si>
    <t>HOÀNG THỊ LIÊN</t>
  </si>
  <si>
    <t>1-10-00841</t>
  </si>
  <si>
    <t>1-10-00827</t>
  </si>
  <si>
    <t>PHẠM THỊ THỦY</t>
  </si>
  <si>
    <t>1-10-00843</t>
  </si>
  <si>
    <t>1-10-00829</t>
  </si>
  <si>
    <t>PHẠM THỊ CHINH</t>
  </si>
  <si>
    <t>1-10-00874</t>
  </si>
  <si>
    <t>VŨ THỊ HẬU</t>
  </si>
  <si>
    <t>CN Là</t>
  </si>
  <si>
    <t>1-10-00826</t>
  </si>
  <si>
    <t>VŨ THỊ LIÊN</t>
  </si>
  <si>
    <t>1-10-00951</t>
  </si>
  <si>
    <t>TRIỆU THỊ LANH</t>
  </si>
  <si>
    <t>1-10-01011</t>
  </si>
  <si>
    <t>1-10-00265</t>
  </si>
  <si>
    <t>ĐẶNG THỊ NGỌ</t>
  </si>
  <si>
    <t>1-10-00197</t>
  </si>
  <si>
    <t>1-10-00473</t>
  </si>
  <si>
    <t>LÊ THỊ THANH</t>
  </si>
  <si>
    <t>1-10-00439</t>
  </si>
  <si>
    <t>NÔNG THỊ HÀO</t>
  </si>
  <si>
    <t>1-10-00461</t>
  </si>
  <si>
    <t>LÊ THỊ TUÂN</t>
  </si>
  <si>
    <t>1-10-00450</t>
  </si>
  <si>
    <t>TRƯƠNG THỊ TẰM</t>
  </si>
  <si>
    <t>1-10-00311</t>
  </si>
  <si>
    <t>TRỊNH THỊ QUÝ</t>
  </si>
  <si>
    <t>1-10-00449</t>
  </si>
  <si>
    <t>TÒNG THỊ ĐIỆN</t>
  </si>
  <si>
    <t>Hoằng Trung - Hoằng Hóa - TH</t>
  </si>
  <si>
    <t>1-10-00495</t>
  </si>
  <si>
    <t>Nguyễn Thị Hiên</t>
  </si>
  <si>
    <t>1-10-00493</t>
  </si>
  <si>
    <t>Hà Lĩnh - Hà Trung - TH</t>
  </si>
  <si>
    <t>1-10-00447</t>
  </si>
  <si>
    <t>ĐỖ THỊ XUÂN</t>
  </si>
  <si>
    <t>Thuần Lộc - Hậu Lộc - TH</t>
  </si>
  <si>
    <t>1-10-00463</t>
  </si>
  <si>
    <t>LÊ THỊ THỦY</t>
  </si>
  <si>
    <t>1-10-00446</t>
  </si>
  <si>
    <t>NGUYỄN THỊ THẮM</t>
  </si>
  <si>
    <t>1-10-00345</t>
  </si>
  <si>
    <t>1-10-00355</t>
  </si>
  <si>
    <t>LÊ THỊ TẤN</t>
  </si>
  <si>
    <t>1-10-00508</t>
  </si>
  <si>
    <t>Đỗ Thị Bắc</t>
  </si>
  <si>
    <t>1-10-00517</t>
  </si>
  <si>
    <t>Đỗ Thị Ngoan</t>
  </si>
  <si>
    <t>1-10-00496</t>
  </si>
  <si>
    <t>Lưu Thị Hiền</t>
  </si>
  <si>
    <t>1-10-00458</t>
  </si>
  <si>
    <t>1-10-00516</t>
  </si>
  <si>
    <t>Hòa Lộc - Hậu Lộc - TH</t>
  </si>
  <si>
    <t>1-10-00336</t>
  </si>
  <si>
    <t>MAI THỊ HẢI</t>
  </si>
  <si>
    <t>1-10-00285</t>
  </si>
  <si>
    <t>LÊ THỊ THƯ</t>
  </si>
  <si>
    <t>1-10-00510</t>
  </si>
  <si>
    <t>Nguyễn Thị Năm</t>
  </si>
  <si>
    <t>1-10-00585</t>
  </si>
  <si>
    <t>Nguyễn Thị Thơm</t>
  </si>
  <si>
    <t>1-10-00539</t>
  </si>
  <si>
    <t>Trần Thị Ngần</t>
  </si>
  <si>
    <t>1-10-00572</t>
  </si>
  <si>
    <t>1-10-00501</t>
  </si>
  <si>
    <t>Mai Thị Vân</t>
  </si>
  <si>
    <t>1-10-00552</t>
  </si>
  <si>
    <t>Văn Lộc - Hậu Lộc - TH</t>
  </si>
  <si>
    <t>1-10-00556</t>
  </si>
  <si>
    <t>Hoàng Thị Duyên</t>
  </si>
  <si>
    <t>1-10-00590</t>
  </si>
  <si>
    <t>1-10-00540</t>
  </si>
  <si>
    <t>Đỗ Thị Nhi</t>
  </si>
  <si>
    <t>1-10-00630</t>
  </si>
  <si>
    <t>Đỗ Thị Xuyên</t>
  </si>
  <si>
    <t>1-10-00625</t>
  </si>
  <si>
    <t>Mai Thị Nhung</t>
  </si>
  <si>
    <t>1-10-00606</t>
  </si>
  <si>
    <t>PHẠM THỊ CẦN</t>
  </si>
  <si>
    <t>1-10-00626</t>
  </si>
  <si>
    <t>Lê Thị Vân</t>
  </si>
  <si>
    <t>1-10-00492</t>
  </si>
  <si>
    <t>Đinh Thị Lan</t>
  </si>
  <si>
    <t>1-10-00560</t>
  </si>
  <si>
    <t>Nguyễn Thị Hiền</t>
  </si>
  <si>
    <t>1-10-00466</t>
  </si>
  <si>
    <t>TRỊNH THỊ LÂM OANH</t>
  </si>
  <si>
    <t>1-10-00694</t>
  </si>
  <si>
    <t>Trần Thị Ngoan</t>
  </si>
  <si>
    <t>1-10-00658</t>
  </si>
  <si>
    <t>1-10-00768</t>
  </si>
  <si>
    <t>LÊ THỊ THÀNH</t>
  </si>
  <si>
    <t>1-10-00942</t>
  </si>
  <si>
    <t>CHUNG THỊ NI NA</t>
  </si>
  <si>
    <t>1-10-00390</t>
  </si>
  <si>
    <t>1-10-00358</t>
  </si>
  <si>
    <t>NGUYỄN THỊ SEN</t>
  </si>
  <si>
    <t>Vĩnh An - Vĩnh Lộc - TH</t>
  </si>
  <si>
    <t>1-10-00381</t>
  </si>
  <si>
    <t>TRỊNH THỊ HUẾ</t>
  </si>
  <si>
    <t>1-10-00309</t>
  </si>
  <si>
    <t>1-10-00279</t>
  </si>
  <si>
    <t>VŨ THỊ THƯƠNG</t>
  </si>
  <si>
    <t>Thành Lộc -Hậu Lộc - TH</t>
  </si>
  <si>
    <t>1-10-00334</t>
  </si>
  <si>
    <t>ĐỖ THỊ LÀI</t>
  </si>
  <si>
    <t>1-10-00299</t>
  </si>
  <si>
    <t>1-10-00361</t>
  </si>
  <si>
    <t>VŨ THỊ THANH</t>
  </si>
  <si>
    <t>1-10-00379</t>
  </si>
  <si>
    <t>NGUYỄN THỊ TÂM</t>
  </si>
  <si>
    <t>1-10-00367</t>
  </si>
  <si>
    <t>TRẦN THỊ VÂN ÁNH</t>
  </si>
  <si>
    <t>1-10-00377</t>
  </si>
  <si>
    <t>TRƯƠNG THỊ LOAN</t>
  </si>
  <si>
    <t>1-10-00385</t>
  </si>
  <si>
    <t>VŨ THỊ THIẾT</t>
  </si>
  <si>
    <t>1-10-00337</t>
  </si>
  <si>
    <t>PHẠM THỊ THIÊM</t>
  </si>
  <si>
    <t>1-10-00365</t>
  </si>
  <si>
    <t>1-10-00342</t>
  </si>
  <si>
    <t>LÊ THỊ DẦN</t>
  </si>
  <si>
    <t>1-10-00360</t>
  </si>
  <si>
    <t>1-10-00359</t>
  </si>
  <si>
    <t>1-10-00350</t>
  </si>
  <si>
    <t>HOÀNG THỊ LỰU</t>
  </si>
  <si>
    <t>1-10-00348</t>
  </si>
  <si>
    <t>NGỌ THỊ LUẬT</t>
  </si>
  <si>
    <t>1-10-00356</t>
  </si>
  <si>
    <t>LÊ THỊ LƯƠNG</t>
  </si>
  <si>
    <t>1-10-00352</t>
  </si>
  <si>
    <t>NGUYỄN THỊ LINH</t>
  </si>
  <si>
    <t>1-10-00397</t>
  </si>
  <si>
    <t>HÀ THỊ HUỆ</t>
  </si>
  <si>
    <t>1-10-00403</t>
  </si>
  <si>
    <t>NGUYỄN THỊ HIÊN</t>
  </si>
  <si>
    <t>1-10-00396</t>
  </si>
  <si>
    <t>LÊ THỊ LÝ</t>
  </si>
  <si>
    <t>1-10-00465</t>
  </si>
  <si>
    <t>VŨ THỊ HÀ</t>
  </si>
  <si>
    <t>1-10-00440</t>
  </si>
  <si>
    <t>TRỊNH THỊ TUYẾT</t>
  </si>
  <si>
    <t>1-10-00454</t>
  </si>
  <si>
    <t>TRẦN THỊ NGÂN</t>
  </si>
  <si>
    <t>1-10-00371</t>
  </si>
  <si>
    <t>1-10-00464</t>
  </si>
  <si>
    <t>LÊ THỊ HUỆ</t>
  </si>
  <si>
    <t>Hoằng Kim - Hoằng Hóa - TH</t>
  </si>
  <si>
    <t>1-10-00419</t>
  </si>
  <si>
    <t>LƯU THỊ LINH</t>
  </si>
  <si>
    <t>1-10-00436</t>
  </si>
  <si>
    <t>1-10-00475</t>
  </si>
  <si>
    <t>1-10-00244</t>
  </si>
  <si>
    <t>PHẠM THỊ NGA</t>
  </si>
  <si>
    <t>1-10-00550</t>
  </si>
  <si>
    <t>Trịnh Thị Vui</t>
  </si>
  <si>
    <t>1-10-00567</t>
  </si>
  <si>
    <t>Lê Thị Thanh</t>
  </si>
  <si>
    <t>1-10-00558</t>
  </si>
  <si>
    <t>Lê Thị Thuyết</t>
  </si>
  <si>
    <t>1-10-00592</t>
  </si>
  <si>
    <t>Lương Thị Quyên</t>
  </si>
  <si>
    <t>1-10-00591</t>
  </si>
  <si>
    <t>Nguyễn Thị Hải</t>
  </si>
  <si>
    <t>1-10-00955</t>
  </si>
  <si>
    <t>NGUYỄN THỊ NAM</t>
  </si>
  <si>
    <t>1-10-01016</t>
  </si>
  <si>
    <t>ĐINH THỊ CHUNG</t>
  </si>
  <si>
    <t>1-10-00849</t>
  </si>
  <si>
    <t>NGỌ THỊ THẢO</t>
  </si>
  <si>
    <t>1-10-01074</t>
  </si>
  <si>
    <t>ĐỖ THỊ LIÊN</t>
  </si>
  <si>
    <t>1-10-00568</t>
  </si>
  <si>
    <t>1-10-00407</t>
  </si>
  <si>
    <t>1-10-01056</t>
  </si>
  <si>
    <t>LÊ THỊ THÚY</t>
  </si>
  <si>
    <t>1-10-00803</t>
  </si>
  <si>
    <t>NGUYỄN THỊ LỢI</t>
  </si>
  <si>
    <t>1-10-00791</t>
  </si>
  <si>
    <t>TRẦN THỊ NHUNG</t>
  </si>
  <si>
    <t>1-10-00810</t>
  </si>
  <si>
    <t>1-10-00813</t>
  </si>
  <si>
    <t>LÊ THỊ DỊU</t>
  </si>
  <si>
    <t>1-10-00808</t>
  </si>
  <si>
    <t>LƯƠNG THỊ LÝ</t>
  </si>
  <si>
    <t>1-10-00800</t>
  </si>
  <si>
    <t>TRƯƠNG THỊ CẨM LINH</t>
  </si>
  <si>
    <t>1-10-00785</t>
  </si>
  <si>
    <t>1-10-00811</t>
  </si>
  <si>
    <t>1-10-00817</t>
  </si>
  <si>
    <t>TRẦN THỊ LÊ</t>
  </si>
  <si>
    <t>1-10-00786</t>
  </si>
  <si>
    <t>NGUYỄN THỊ NHUNG</t>
  </si>
  <si>
    <t>1-10-00812</t>
  </si>
  <si>
    <t>NGUYỄN THỊ HỒNG</t>
  </si>
  <si>
    <t>1-10-00809</t>
  </si>
  <si>
    <t>HOÀNG THỊ LÝ</t>
  </si>
  <si>
    <t>Hoằng Trinh - Hoằng Hóa - TH</t>
  </si>
  <si>
    <t>1-10-00784</t>
  </si>
  <si>
    <t>BÙI THỊ THU</t>
  </si>
  <si>
    <t>1-10-00848</t>
  </si>
  <si>
    <t>ĐỖ THỊ YẾN</t>
  </si>
  <si>
    <t>1-10-00899</t>
  </si>
  <si>
    <t>1-10-00894</t>
  </si>
  <si>
    <t>ĐỖ THỊ THƯƠNG</t>
  </si>
  <si>
    <t>1-10-00850</t>
  </si>
  <si>
    <t>VŨ THỊ HỒNG</t>
  </si>
  <si>
    <t>1-10-00847</t>
  </si>
  <si>
    <t>PHẠM THỊ TẦN</t>
  </si>
  <si>
    <t>1-10-00893</t>
  </si>
  <si>
    <t>PHẠM THỊ GIỚI</t>
  </si>
  <si>
    <t>1-10-00936</t>
  </si>
  <si>
    <t>1-10-00954</t>
  </si>
  <si>
    <t>HÀ THỊ TUYẾN</t>
  </si>
  <si>
    <t>1-10-00949</t>
  </si>
  <si>
    <t>ĐỖ THỊ NHẪN</t>
  </si>
  <si>
    <t>1-10-00945</t>
  </si>
  <si>
    <t>LÊ THỊ HẠNH</t>
  </si>
  <si>
    <t>1-10-00939</t>
  </si>
  <si>
    <t>NGỌ THỊ LÝ</t>
  </si>
  <si>
    <t>1-10-00950</t>
  </si>
  <si>
    <t>MAI THỊ HẠNH</t>
  </si>
  <si>
    <t>1-10-01001</t>
  </si>
  <si>
    <t>LÊ THỊ HỢI</t>
  </si>
  <si>
    <t>1-10-01004</t>
  </si>
  <si>
    <t>1-10-01021</t>
  </si>
  <si>
    <t>PHẠM THỊ HẢI</t>
  </si>
  <si>
    <t>1-10-01023</t>
  </si>
  <si>
    <t>1-10-01029</t>
  </si>
  <si>
    <t>VŨ THỊ GIANG</t>
  </si>
  <si>
    <t>1-10-01031</t>
  </si>
  <si>
    <t>HOÀNG THỊ HƯƠNG</t>
  </si>
  <si>
    <t>1-10-01046</t>
  </si>
  <si>
    <t>TRẦN THỊ HỢP</t>
  </si>
  <si>
    <t>1-10-01066</t>
  </si>
  <si>
    <t>ĐÀO THỊ HOA</t>
  </si>
  <si>
    <t>1-10-01068</t>
  </si>
  <si>
    <t>1-10-01071</t>
  </si>
  <si>
    <t>TRƯƠNG THỊ HIỀN</t>
  </si>
  <si>
    <t>1-10-01079</t>
  </si>
  <si>
    <t>NGUYỄN THỊ TOAN</t>
  </si>
  <si>
    <t>1-10-01086</t>
  </si>
  <si>
    <t>NGUYỄN THỊ DIỆP</t>
  </si>
  <si>
    <t>1-10-00833</t>
  </si>
  <si>
    <t>LÊ THỊ HẰNG</t>
  </si>
  <si>
    <t>1-10-01145</t>
  </si>
  <si>
    <t>HOÀNG THỊ HOA</t>
  </si>
  <si>
    <t>1-10-01070</t>
  </si>
  <si>
    <t>1-10-01263</t>
  </si>
  <si>
    <t>1-10-00435</t>
  </si>
  <si>
    <t>PHẠM THỊ CHÂU</t>
  </si>
  <si>
    <t>1-10-00191</t>
  </si>
  <si>
    <t>NGUYỄN VĂN CƯƠNG</t>
  </si>
  <si>
    <t>1-10-00471</t>
  </si>
  <si>
    <t>1-10-00709</t>
  </si>
  <si>
    <t>Lương Thị Trang</t>
  </si>
  <si>
    <t>1-10-00708</t>
  </si>
  <si>
    <t>Nguyễn Thị Lan</t>
  </si>
  <si>
    <t>1-10-00677</t>
  </si>
  <si>
    <t>Nguyễn Thị Ngọc</t>
  </si>
  <si>
    <t>1-10-00704</t>
  </si>
  <si>
    <t>Phạm Thị Lan</t>
  </si>
  <si>
    <t>1-10-00703</t>
  </si>
  <si>
    <t>Phạm Thị Phượng</t>
  </si>
  <si>
    <t>1-10-00705</t>
  </si>
  <si>
    <t>Nguyễn thị Thủy</t>
  </si>
  <si>
    <t>1-10-00278</t>
  </si>
  <si>
    <t>LÊ THỊ XUYẾN</t>
  </si>
  <si>
    <t>1-10-00941</t>
  </si>
  <si>
    <t>HOÀNG THỊ XUÂN</t>
  </si>
  <si>
    <t>1-10-00933</t>
  </si>
  <si>
    <t>NGUYỄN THỊ LIÊN</t>
  </si>
  <si>
    <t>1-10-00934</t>
  </si>
  <si>
    <t>TRƯƠNG THỊ VIÊN</t>
  </si>
  <si>
    <t>1-10-00953</t>
  </si>
  <si>
    <t>1-10-00935</t>
  </si>
  <si>
    <t>NGUYỄN THỊ TÚ</t>
  </si>
  <si>
    <t>1-10-00946</t>
  </si>
  <si>
    <t>NGUYỄN THỊ QUANG</t>
  </si>
  <si>
    <t>1-10-00937</t>
  </si>
  <si>
    <t>ĐỖ THANH THỦY</t>
  </si>
  <si>
    <t>1-10-00978</t>
  </si>
  <si>
    <t>TRỊNH THỊ THỦY</t>
  </si>
  <si>
    <t>1-10-00500</t>
  </si>
  <si>
    <t>Lê Thị Nga</t>
  </si>
  <si>
    <t>1-10-00852</t>
  </si>
  <si>
    <t>BÙI THỊ HIỀN</t>
  </si>
  <si>
    <t>1-10-00586</t>
  </si>
  <si>
    <t>Lê Thị Biên</t>
  </si>
  <si>
    <t>1-10-00756</t>
  </si>
  <si>
    <t>ĐẶNG THỊ DUYÊN</t>
  </si>
  <si>
    <t>1-10-00918</t>
  </si>
  <si>
    <t>1-10-00914</t>
  </si>
  <si>
    <t>ĐỖ THỊ PHÚC</t>
  </si>
  <si>
    <t>1-10-00330</t>
  </si>
  <si>
    <t>TRẦN THỊ TUYẾT</t>
  </si>
  <si>
    <t>1-10-01098</t>
  </si>
  <si>
    <t>NGUYỄN THỊ HUẾ</t>
  </si>
  <si>
    <t>1-10-01099</t>
  </si>
  <si>
    <t>1-10-01102</t>
  </si>
  <si>
    <t>NGUYỄN THỊ CHUYÊN</t>
  </si>
  <si>
    <t>1-10-01103</t>
  </si>
  <si>
    <t>LÊ THỊ HIÊN</t>
  </si>
  <si>
    <t>1-10-01105</t>
  </si>
  <si>
    <t>ĐẶNG THỊ VÂN</t>
  </si>
  <si>
    <t>1-10-01134</t>
  </si>
  <si>
    <t>1-10-01141</t>
  </si>
  <si>
    <t>1-10-01144</t>
  </si>
  <si>
    <t>CAO THỊ HIÊN</t>
  </si>
  <si>
    <t>1-10-01072</t>
  </si>
  <si>
    <t>CAO THỊ HUỆ</t>
  </si>
  <si>
    <t>1-10-01085</t>
  </si>
  <si>
    <t>TRẦN THỊ VỮNG</t>
  </si>
  <si>
    <t>1-10-01065</t>
  </si>
  <si>
    <t>NGUYỄN THỊ CÚC</t>
  </si>
  <si>
    <t>1-10-01038</t>
  </si>
  <si>
    <t>VŨ THỊ ÁNH TUYẾT</t>
  </si>
  <si>
    <t>1-10-01069</t>
  </si>
  <si>
    <t>PHẠM THỊ LUYẾN</t>
  </si>
  <si>
    <t>1-10-00453</t>
  </si>
  <si>
    <t>LÊ THỊ PHƯỚC</t>
  </si>
  <si>
    <t>1-10-00328</t>
  </si>
  <si>
    <t>HOÀNG THỊ HỒNG</t>
  </si>
  <si>
    <t>1-10-00680</t>
  </si>
  <si>
    <t>1-10-00578</t>
  </si>
  <si>
    <t>Hoàng Thị Hà</t>
  </si>
  <si>
    <t>Hà Ngọc - Hà Trung - TH</t>
  </si>
  <si>
    <t>1-10-00541</t>
  </si>
  <si>
    <t>Đinh Thị Mạnh</t>
  </si>
  <si>
    <t>1-10-00581</t>
  </si>
  <si>
    <t>1-10-00502</t>
  </si>
  <si>
    <t>1-10-00553</t>
  </si>
  <si>
    <t>1-10-00612</t>
  </si>
  <si>
    <t>VŨ THỊ THUYÊN</t>
  </si>
  <si>
    <t>1-10-00613</t>
  </si>
  <si>
    <t>HOÀNG THỊ HÀ</t>
  </si>
  <si>
    <t>1-10-00577</t>
  </si>
  <si>
    <t>1-10-00511</t>
  </si>
  <si>
    <t>Trần Thị Nguyên</t>
  </si>
  <si>
    <t>1-10-00686</t>
  </si>
  <si>
    <t>Nguyễn Thị Vân</t>
  </si>
  <si>
    <t>038198003192</t>
  </si>
  <si>
    <t>1-10-00589</t>
  </si>
  <si>
    <t>Lê Thị Châu</t>
  </si>
  <si>
    <t>1-10-00678</t>
  </si>
  <si>
    <t>Biện Thị Sam</t>
  </si>
  <si>
    <t>1-10-00698</t>
  </si>
  <si>
    <t>Nguyễn Thị Thao</t>
  </si>
  <si>
    <t>1-10-00667</t>
  </si>
  <si>
    <t>Trần Thị Thu Huyền</t>
  </si>
  <si>
    <t>1-10-00596</t>
  </si>
  <si>
    <t>1-10-00687</t>
  </si>
  <si>
    <t>Lê Thị Hằng</t>
  </si>
  <si>
    <t>1-10-00536</t>
  </si>
  <si>
    <t>Đỗ Thị Hằng</t>
  </si>
  <si>
    <t>1-10-00574</t>
  </si>
  <si>
    <t>Thị trấn Hà Trung - TH</t>
  </si>
  <si>
    <t>1-10-00584</t>
  </si>
  <si>
    <t>Nguyễn Thị Kiều</t>
  </si>
  <si>
    <t>1-10-00576</t>
  </si>
  <si>
    <t>Lê Thị Diệu Linh</t>
  </si>
  <si>
    <t>1-10-00507</t>
  </si>
  <si>
    <t>Nguyễn Thị Bằng</t>
  </si>
  <si>
    <t>1-10-00503</t>
  </si>
  <si>
    <t>Trịnh Thị Loan</t>
  </si>
  <si>
    <t>1-10-00749</t>
  </si>
  <si>
    <t>1-10-00685</t>
  </si>
  <si>
    <t>Nguyễn Thị Trường</t>
  </si>
  <si>
    <t>1-10-00748</t>
  </si>
  <si>
    <t>TỐNG THỊ HUYỀN</t>
  </si>
  <si>
    <t>1-10-00636</t>
  </si>
  <si>
    <t>1-10-00762</t>
  </si>
  <si>
    <t>LÊ THỊ HUẾ</t>
  </si>
  <si>
    <t>1-10-00777</t>
  </si>
  <si>
    <t>1-10-00628</t>
  </si>
  <si>
    <t>Mai Thị Hồng</t>
  </si>
  <si>
    <t>1-10-00765</t>
  </si>
  <si>
    <t>TRẦN THỊ HIỀN</t>
  </si>
  <si>
    <t>1-10-00702</t>
  </si>
  <si>
    <t>Phạm Thị Thúy</t>
  </si>
  <si>
    <t>1-10-00917</t>
  </si>
  <si>
    <t>TRƯƠNG THỊ PHƯỢNG</t>
  </si>
  <si>
    <t>1-10-00706</t>
  </si>
  <si>
    <t>Đỗ Thị Hậu</t>
  </si>
  <si>
    <t>1-10-00851</t>
  </si>
  <si>
    <t>ĐẶNG THỊ HÀ</t>
  </si>
  <si>
    <t>1-10-00984</t>
  </si>
  <si>
    <t>VŨ VĂN TUÂN</t>
  </si>
  <si>
    <t>CN Cắt</t>
  </si>
  <si>
    <t>1-10-01002</t>
  </si>
  <si>
    <t>MAI THỊ CÚC</t>
  </si>
  <si>
    <t>1-10-00605</t>
  </si>
  <si>
    <t>1-10-00196</t>
  </si>
  <si>
    <t>1-10-00193</t>
  </si>
  <si>
    <t>ĐỖ THỊ LƯỢNG</t>
  </si>
  <si>
    <t>1-10-00504</t>
  </si>
  <si>
    <t>1-10-00600</t>
  </si>
  <si>
    <t>Nguyễn Thị Nội</t>
  </si>
  <si>
    <t>1-10-00049</t>
  </si>
  <si>
    <t>1-10-00707</t>
  </si>
  <si>
    <t>Đỗ Thị Hải</t>
  </si>
  <si>
    <t>1-10-00710</t>
  </si>
  <si>
    <t>Lê Thị Thảo</t>
  </si>
  <si>
    <t>1-10-00693</t>
  </si>
  <si>
    <t>1-10-00579</t>
  </si>
  <si>
    <t>Đặng Thị Hồng Giang</t>
  </si>
  <si>
    <t>1-10-00594</t>
  </si>
  <si>
    <t>Trịnh Thị Phượng</t>
  </si>
  <si>
    <t>1-10-00512</t>
  </si>
  <si>
    <t>Trần Thị Ngọc Ánh</t>
  </si>
  <si>
    <t>1-10-00731</t>
  </si>
  <si>
    <t>TRƯƠNG THỊ NAM</t>
  </si>
  <si>
    <t>1-10-00740</t>
  </si>
  <si>
    <t>LƯU THỊ NGA</t>
  </si>
  <si>
    <t>Lộc Tân - Hậu Lộc -TH</t>
  </si>
  <si>
    <t>1-10-00760</t>
  </si>
  <si>
    <t>ĐỖ THỊ HỒNG</t>
  </si>
  <si>
    <t>171698907</t>
  </si>
  <si>
    <t>1-10-00588</t>
  </si>
  <si>
    <t>Lê Thị Phượng</t>
  </si>
  <si>
    <t>1-10-00776</t>
  </si>
  <si>
    <t>ĐỖ THỊ HẠNH LIÊN</t>
  </si>
  <si>
    <t>1-10-00741</t>
  </si>
  <si>
    <t>LÊ THỊ TUYẾT</t>
  </si>
  <si>
    <t>038184006153</t>
  </si>
  <si>
    <t>1-10-00754</t>
  </si>
  <si>
    <t>TRỊNH THỊ THU THÙY</t>
  </si>
  <si>
    <t>Vĩnh Minh - Vĩnh Lộc - TH</t>
  </si>
  <si>
    <t>1-10-00732</t>
  </si>
  <si>
    <t>LÊ NGỌC TRÂM</t>
  </si>
  <si>
    <t>1-10-00743</t>
  </si>
  <si>
    <t>1-10-00823</t>
  </si>
  <si>
    <t>1-10-00821</t>
  </si>
  <si>
    <t>TRỊNH THỊ HUYỀN</t>
  </si>
  <si>
    <t>1-10-00830</t>
  </si>
  <si>
    <t>1-10-00836</t>
  </si>
  <si>
    <t>PHẠM THỊ VINH</t>
  </si>
  <si>
    <t>1-10-00839</t>
  </si>
  <si>
    <t>LÊ THỊ NGA</t>
  </si>
  <si>
    <t>1-10-00831</t>
  </si>
  <si>
    <t>TRƯƠNG THỊ THẮM</t>
  </si>
  <si>
    <t>1-10-00837</t>
  </si>
  <si>
    <t>1-10-00825</t>
  </si>
  <si>
    <t>BÙI THỊ NHUNG</t>
  </si>
  <si>
    <t>1-10-00834</t>
  </si>
  <si>
    <t>1-10-00820</t>
  </si>
  <si>
    <t>ĐẶNG THỊ VIỆT</t>
  </si>
  <si>
    <t>1-10-00892</t>
  </si>
  <si>
    <t>ĐINH THỊ THU</t>
  </si>
  <si>
    <t>1-10-00896</t>
  </si>
  <si>
    <t>LA THỊ QUYÊN</t>
  </si>
  <si>
    <t>1-10-00976</t>
  </si>
  <si>
    <t>1-10-01020</t>
  </si>
  <si>
    <t>NGUYỄN THỊ CHÂU</t>
  </si>
  <si>
    <t>1-10-01017</t>
  </si>
  <si>
    <t>NGUYỄN THỊ HƯNG</t>
  </si>
  <si>
    <t>1-10-01022</t>
  </si>
  <si>
    <t>LẠI THỊ TUYẾT</t>
  </si>
  <si>
    <t>1-10-01009</t>
  </si>
  <si>
    <t>LÊ THỊ DIỆU HẰNG</t>
  </si>
  <si>
    <t>1-10-01010</t>
  </si>
  <si>
    <t>PHẠM THỊ LÝ</t>
  </si>
  <si>
    <t>1-10-01048</t>
  </si>
  <si>
    <t>ĐỖ THỊ TRANG</t>
  </si>
  <si>
    <t>1-10-00354</t>
  </si>
  <si>
    <t>PHẠM THỊ HÒA</t>
  </si>
  <si>
    <t>1-10-00303</t>
  </si>
  <si>
    <t>1-10-01133</t>
  </si>
  <si>
    <t>TRỊNH THỊ THẢO</t>
  </si>
  <si>
    <t>1-10-01234</t>
  </si>
  <si>
    <t>LÊ THỊ NGỌC</t>
  </si>
  <si>
    <t>1-10-00267</t>
  </si>
  <si>
    <t>1-10-01140</t>
  </si>
  <si>
    <t>ĐỖ THỊ MẬN</t>
  </si>
  <si>
    <t>1-10-00751</t>
  </si>
  <si>
    <t>NGUYỄN THỊ THÊU</t>
  </si>
  <si>
    <t>1-10-01051</t>
  </si>
  <si>
    <t>1-10-01040</t>
  </si>
  <si>
    <t>ĐỖ THỊ VÂN</t>
  </si>
  <si>
    <t>174862290</t>
  </si>
  <si>
    <t>1-10-01041</t>
  </si>
  <si>
    <t>BÙI THỊ LÝ</t>
  </si>
  <si>
    <t>1-10-01049</t>
  </si>
  <si>
    <t>1-10-01050</t>
  </si>
  <si>
    <t>LÊ THỊ BÌNH</t>
  </si>
  <si>
    <t>1-10-01052</t>
  </si>
  <si>
    <t>174221674</t>
  </si>
  <si>
    <t>1-10-01057</t>
  </si>
  <si>
    <t>HÀ THỊ TẤM</t>
  </si>
  <si>
    <t>1-10-01055</t>
  </si>
  <si>
    <t>LÊ THỊ NHUNG</t>
  </si>
  <si>
    <t>1-10-01067</t>
  </si>
  <si>
    <t>VÕ THỊ LAN</t>
  </si>
  <si>
    <t>1-10-01093</t>
  </si>
  <si>
    <t>LÊ THỊ QUỲNH</t>
  </si>
  <si>
    <t>1-10-01094</t>
  </si>
  <si>
    <t>LÊ THỊ HẢI</t>
  </si>
  <si>
    <t>1-10-01095</t>
  </si>
  <si>
    <t>NGUYỄN THỊ LOAN</t>
  </si>
  <si>
    <t>172118906</t>
  </si>
  <si>
    <t>1-10-01097</t>
  </si>
  <si>
    <t>ĐẶNG THỊ XINH</t>
  </si>
  <si>
    <t>038177002300</t>
  </si>
  <si>
    <t>1-10-01108</t>
  </si>
  <si>
    <t>PHÙNG THỊ HIỆP</t>
  </si>
  <si>
    <t>1-10-01110</t>
  </si>
  <si>
    <t>VŨ THỊ LƯỠNG</t>
  </si>
  <si>
    <t>1-10-01147</t>
  </si>
  <si>
    <t>NGỌ THỊ HOA</t>
  </si>
  <si>
    <t>1-10-01142</t>
  </si>
  <si>
    <t>BÙI THỊ XUÂN</t>
  </si>
  <si>
    <t>1-10-01151</t>
  </si>
  <si>
    <t>1-10-01137</t>
  </si>
  <si>
    <t>TRỊNH THANH HƯƠNG</t>
  </si>
  <si>
    <t>1-10-01139</t>
  </si>
  <si>
    <t>NGUYỄN THỊ NGỌC DIỆP</t>
  </si>
  <si>
    <t>1-10-01146</t>
  </si>
  <si>
    <t>NGUYỄN THỊ HẢI</t>
  </si>
  <si>
    <t>1-10-01135</t>
  </si>
  <si>
    <t>1-10-01138</t>
  </si>
  <si>
    <t>ĐÀO THỊ DUNG</t>
  </si>
  <si>
    <t>1-10-01143</t>
  </si>
  <si>
    <t>1-10-01131</t>
  </si>
  <si>
    <t>1-10-01132</t>
  </si>
  <si>
    <t>LƯỜNG THỊ TƯƠI</t>
  </si>
  <si>
    <t>1-10-00806</t>
  </si>
  <si>
    <t>LÊ THỊ THÁI BẢO</t>
  </si>
  <si>
    <t>1-10-01087</t>
  </si>
  <si>
    <t>1-10-01255</t>
  </si>
  <si>
    <t>NGUYỄN THỊ ĐÔNG</t>
  </si>
  <si>
    <t>1-10-01005</t>
  </si>
  <si>
    <t>CAO THỊ THANH</t>
  </si>
  <si>
    <t>1-10-00099</t>
  </si>
  <si>
    <t>HOÀNG XUÂN TUẤN</t>
  </si>
  <si>
    <t>1-10-00100</t>
  </si>
  <si>
    <t>VŨ XUÂN KHUÔNG</t>
  </si>
  <si>
    <t>1-10-00198</t>
  </si>
  <si>
    <t>1-10-00383</t>
  </si>
  <si>
    <t>MAI THỊ THẢO</t>
  </si>
  <si>
    <t>1-10-00172</t>
  </si>
  <si>
    <t>Đánh Số</t>
  </si>
  <si>
    <t>1-10-00401</t>
  </si>
  <si>
    <t>1-10-00406</t>
  </si>
  <si>
    <t>1-10-00729</t>
  </si>
  <si>
    <t>ĐỖ THỊ TÂM</t>
  </si>
  <si>
    <t>1-10-00775</t>
  </si>
  <si>
    <t>1-10-00799</t>
  </si>
  <si>
    <t>1-10-00796</t>
  </si>
  <si>
    <t>KIỀU THỊ NHƯ QUỲNH</t>
  </si>
  <si>
    <t>1-10-00797</t>
  </si>
  <si>
    <t>1-10-00873</t>
  </si>
  <si>
    <t>CHUNG THỊ MỪNG</t>
  </si>
  <si>
    <t>1-10-00854</t>
  </si>
  <si>
    <t>Cắt</t>
  </si>
  <si>
    <t>1-10-00875</t>
  </si>
  <si>
    <t>PHẠM THỊ THU HÀ</t>
  </si>
  <si>
    <t>1-10-00987</t>
  </si>
  <si>
    <t>1-10-00991</t>
  </si>
  <si>
    <t>MAI VĂN HÙNG</t>
  </si>
  <si>
    <t>Thợ cắt</t>
  </si>
  <si>
    <t>1-10-00990</t>
  </si>
  <si>
    <t>LÊ QUANG HÒA</t>
  </si>
  <si>
    <t>1-10-01148</t>
  </si>
  <si>
    <t>NGUYỄN TÀI THANH</t>
  </si>
  <si>
    <t>1-10-01261</t>
  </si>
  <si>
    <t>VŨ THỊ ANH</t>
  </si>
  <si>
    <t>Đánh số</t>
  </si>
  <si>
    <t>1-10-01262</t>
  </si>
  <si>
    <t>HOÀNG THỊ HƯƠNG LIÊN</t>
  </si>
  <si>
    <t>1-10-00804</t>
  </si>
  <si>
    <t>LÊ HỮU KHÁNH</t>
  </si>
  <si>
    <t>1-10-01233</t>
  </si>
  <si>
    <t>1-20-01155</t>
  </si>
  <si>
    <t>HOÀNG THỊ THỦY</t>
  </si>
  <si>
    <t>TT QC</t>
  </si>
  <si>
    <t>1-10-00891</t>
  </si>
  <si>
    <t>LÊ THỊ THU HƯNG</t>
  </si>
  <si>
    <t>Thống kê HT</t>
  </si>
  <si>
    <t>1-10-00154</t>
  </si>
  <si>
    <t>1-10-00151</t>
  </si>
  <si>
    <t>Nguyễn Thị Nhung</t>
  </si>
  <si>
    <t>1-10-00190</t>
  </si>
  <si>
    <t>1-10-00332</t>
  </si>
  <si>
    <t>LA THỊ BÍCH LIÊN</t>
  </si>
  <si>
    <t>1-10-00152</t>
  </si>
  <si>
    <t>1-10-00188</t>
  </si>
  <si>
    <t>HOÀNG THỊ MINH</t>
  </si>
  <si>
    <t>1-10-00189</t>
  </si>
  <si>
    <t>LÊ THỊ THẮNG</t>
  </si>
  <si>
    <t>1-10-00487</t>
  </si>
  <si>
    <t>Mai Hoa Hường</t>
  </si>
  <si>
    <t>1-10-00488</t>
  </si>
  <si>
    <t>Lê Thị Định</t>
  </si>
  <si>
    <t>1-10-00489</t>
  </si>
  <si>
    <t>Mai Thị Ngời</t>
  </si>
  <si>
    <t>1-10-00490</t>
  </si>
  <si>
    <t>1-10-00759</t>
  </si>
  <si>
    <t>HOÀNG THỊ NGỌC</t>
  </si>
  <si>
    <t>1-10-00745</t>
  </si>
  <si>
    <t>1-10-00638</t>
  </si>
  <si>
    <t>Hoàng Thị Hằng</t>
  </si>
  <si>
    <t>1-10-00724</t>
  </si>
  <si>
    <t>1-10-00967</t>
  </si>
  <si>
    <t>1-10-00965</t>
  </si>
  <si>
    <t>HOÀNG THỊ TUYẾT</t>
  </si>
  <si>
    <t>1-10-00971</t>
  </si>
  <si>
    <t>LÊ THỊ KHANH</t>
  </si>
  <si>
    <t>1-10-00617</t>
  </si>
  <si>
    <t>Vũ Thị Thanh</t>
  </si>
  <si>
    <t>1-10-00867</t>
  </si>
  <si>
    <t>ĐINH THỊ ÁNH</t>
  </si>
  <si>
    <t>1-10-00856</t>
  </si>
  <si>
    <t>1-10-01027</t>
  </si>
  <si>
    <t>VŨ THỊ DUNG</t>
  </si>
  <si>
    <t>1-10-00998</t>
  </si>
  <si>
    <t>LÊ THỊ TRANG</t>
  </si>
  <si>
    <t>1-10-01030</t>
  </si>
  <si>
    <t>NGỌ THỊ THU HIỀN</t>
  </si>
  <si>
    <t>1-10-00722</t>
  </si>
  <si>
    <t>HOÀNG THỊ CÚC</t>
  </si>
  <si>
    <t>1-10-01043</t>
  </si>
  <si>
    <t>173164761</t>
  </si>
  <si>
    <t>1-10-01044</t>
  </si>
  <si>
    <t>LÊ THỊ DUYÊN</t>
  </si>
  <si>
    <t>Hà Phong - Hà Trung - TH</t>
  </si>
  <si>
    <t>1-10-01045</t>
  </si>
  <si>
    <t>LÊ THỊ GIANG</t>
  </si>
  <si>
    <t>1-10-01054</t>
  </si>
  <si>
    <t>VŨ THỊ HẠNH</t>
  </si>
  <si>
    <t>1-10-01111</t>
  </si>
  <si>
    <t>1-10-01117</t>
  </si>
  <si>
    <t>LÊ THỊ DUNG</t>
  </si>
  <si>
    <t xml:space="preserve"> Châu Lộc - Hậu Lộc - TH</t>
  </si>
  <si>
    <t>1-10-01116</t>
  </si>
  <si>
    <t>1-10-00996</t>
  </si>
  <si>
    <t>TRƯƠNG THỊ KIM HUỆ</t>
  </si>
  <si>
    <t>1-10-01187</t>
  </si>
  <si>
    <t>1-10-01190</t>
  </si>
  <si>
    <t>1-10-01192</t>
  </si>
  <si>
    <t>1-10-01193</t>
  </si>
  <si>
    <t>LÝ THU THẢO</t>
  </si>
  <si>
    <t>1-10-01191</t>
  </si>
  <si>
    <t>NGUYỄN THỊ BÌNH</t>
  </si>
  <si>
    <t>1-10-01188</t>
  </si>
  <si>
    <t>NGUYỄN THỊ LÀI</t>
  </si>
  <si>
    <t>1-10-01033</t>
  </si>
  <si>
    <t>LƯƠNG THỊ HƯƠNG</t>
  </si>
  <si>
    <t>1-10-00619</t>
  </si>
  <si>
    <t>La Thị Hải</t>
  </si>
  <si>
    <t>1-10-01235</t>
  </si>
  <si>
    <t>NGUYỄN THỊ NGỌC LAN</t>
  </si>
  <si>
    <t>1-10-00532</t>
  </si>
  <si>
    <t>1-10-00534</t>
  </si>
  <si>
    <t>Trương Thanh Tuất</t>
  </si>
  <si>
    <t>1-10-00477</t>
  </si>
  <si>
    <t>Nguyễn Văn Quyết</t>
  </si>
  <si>
    <t>1-10-00479</t>
  </si>
  <si>
    <t>Trịnh Ngọc Tùng</t>
  </si>
  <si>
    <t>1-10-00482</t>
  </si>
  <si>
    <t>Trịnh Ngọc Tú</t>
  </si>
  <si>
    <t>1-10-00483</t>
  </si>
  <si>
    <t>Vũ Thị Tứ</t>
  </si>
  <si>
    <t>1-10-00910</t>
  </si>
  <si>
    <t>1-10-00913</t>
  </si>
  <si>
    <t>LÊ THỊ CHINH</t>
  </si>
  <si>
    <t>1-10-00746</t>
  </si>
  <si>
    <t>NGUYỄN THỊ THU</t>
  </si>
  <si>
    <t>1-10-00844</t>
  </si>
  <si>
    <t>1-10-00294</t>
  </si>
  <si>
    <t>1-10-00484</t>
  </si>
  <si>
    <t>1-10-00587</t>
  </si>
  <si>
    <t>1-10-00979</t>
  </si>
  <si>
    <t>TRỊNH THỊ NGỌC</t>
  </si>
  <si>
    <t>1-10-00977</t>
  </si>
  <si>
    <t>TRỊNH THỊ BẢO</t>
  </si>
  <si>
    <t>1-10-01003</t>
  </si>
  <si>
    <t>1-10-01012</t>
  </si>
  <si>
    <t>1-10-01024</t>
  </si>
  <si>
    <t>BÙI THỊ CHÍNH</t>
  </si>
  <si>
    <t>1-10-00346</t>
  </si>
  <si>
    <t>1-10-01032</t>
  </si>
  <si>
    <t>VŨ THỊ ĐẰNG</t>
  </si>
  <si>
    <t>1-10-00761</t>
  </si>
  <si>
    <t>NGÔ THỊ NGA</t>
  </si>
  <si>
    <t>1-10-01028</t>
  </si>
  <si>
    <t>TRẦN THỊ LIÊN</t>
  </si>
  <si>
    <t>1-20-01127</t>
  </si>
  <si>
    <t>ĐÀM THỊ TÌNH</t>
  </si>
  <si>
    <t>1-10-01282</t>
  </si>
  <si>
    <t>1-10-01283</t>
  </si>
  <si>
    <t>NGUYỄN THỊ HÒA</t>
  </si>
  <si>
    <t>1-10-01284</t>
  </si>
  <si>
    <t>PHẠM THỊ DO</t>
  </si>
  <si>
    <t>1-10-01287</t>
  </si>
  <si>
    <t>PHẠM THỊ BÌNH</t>
  </si>
  <si>
    <t>1-10-01285</t>
  </si>
  <si>
    <t>PHẠM THỊ HẠNH</t>
  </si>
  <si>
    <t>1-10-01288</t>
  </si>
  <si>
    <t>1-20-01063</t>
  </si>
  <si>
    <t>NGUYỄN THỊ THÀNH</t>
  </si>
  <si>
    <t>1-10-00789</t>
  </si>
  <si>
    <t>TÔ THỊ DIÊN</t>
  </si>
  <si>
    <t>1-10-00798</t>
  </si>
  <si>
    <t>1-10-00546</t>
  </si>
  <si>
    <t>Trần Thị Diệu</t>
  </si>
  <si>
    <t>1-10-00392</t>
  </si>
  <si>
    <t>NGUYỄN THỊ NGUYỆN</t>
  </si>
  <si>
    <t>1-10-00699</t>
  </si>
  <si>
    <t>Nguyễn Thị Lưu</t>
  </si>
  <si>
    <t>1-10-00912</t>
  </si>
  <si>
    <t>TRƯƠNG THỊ LAN</t>
  </si>
  <si>
    <t>1-10-00885</t>
  </si>
  <si>
    <t>NGUYỄN THỊ TỨ</t>
  </si>
  <si>
    <t>1-10-00974</t>
  </si>
  <si>
    <t>ĐỖ THỊ OANH</t>
  </si>
  <si>
    <t>1-10-00973</t>
  </si>
  <si>
    <t>NGUYỄN THỊ HIỂN</t>
  </si>
  <si>
    <t>1-10-00975</t>
  </si>
  <si>
    <t>VŨ THỊ HƯỜNG</t>
  </si>
  <si>
    <t>1-10-00972</t>
  </si>
  <si>
    <t>LÊ THỊ THƠM</t>
  </si>
  <si>
    <t>1-10-00788</t>
  </si>
  <si>
    <t>PHẠM THỊ HUYỀN</t>
  </si>
  <si>
    <t>1-10-00816</t>
  </si>
  <si>
    <t>1-10-00790</t>
  </si>
  <si>
    <t>1-10-00524</t>
  </si>
  <si>
    <t>LÊ VĂN SƠN</t>
  </si>
  <si>
    <t>1-10-00728</t>
  </si>
  <si>
    <t>1-10-00725</t>
  </si>
  <si>
    <t>1-10-00726</t>
  </si>
  <si>
    <t>TRẦN THỊ CÚC</t>
  </si>
  <si>
    <t>1-10-00727</t>
  </si>
  <si>
    <t>1-10-00795</t>
  </si>
  <si>
    <t>NGUYỄN VĂN NAM</t>
  </si>
  <si>
    <t>1-10-01122</t>
  </si>
  <si>
    <t>PHẠM THỊ LÀI</t>
  </si>
  <si>
    <t>Đóng gói</t>
  </si>
  <si>
    <t>1-10-00889</t>
  </si>
  <si>
    <t>1-10-00886</t>
  </si>
  <si>
    <t>TRẦN THỊ LÀNH</t>
  </si>
  <si>
    <t>TT Đóng gói</t>
  </si>
  <si>
    <t>1-10-00920</t>
  </si>
  <si>
    <t>ĐẶNG VĂN PHÚ</t>
  </si>
  <si>
    <t>1-10-00890</t>
  </si>
  <si>
    <t>1-10-00915</t>
  </si>
  <si>
    <t>LÊ ĐÌNH PHƯƠNG</t>
  </si>
  <si>
    <t>1-10-00887</t>
  </si>
  <si>
    <t>NGUYỄN THỊ LANH</t>
  </si>
  <si>
    <t>1-10-00902</t>
  </si>
  <si>
    <t>NGUYỄN THỊ TÙNG</t>
  </si>
  <si>
    <t>1-10-00888</t>
  </si>
  <si>
    <t>TRỊNH THỊ HOA</t>
  </si>
  <si>
    <t>1-10-00986</t>
  </si>
  <si>
    <t>HOÀNG THỊ PHƯƠNG</t>
  </si>
  <si>
    <t>1-10-00994</t>
  </si>
  <si>
    <t>1-10-00304</t>
  </si>
  <si>
    <t>1-10-01123</t>
  </si>
  <si>
    <t>1-10-01121</t>
  </si>
  <si>
    <t>PHAN THỊ TĨNH</t>
  </si>
  <si>
    <t>1-10-01257</t>
  </si>
  <si>
    <t>1-10-01125</t>
  </si>
  <si>
    <t>1-10-00521</t>
  </si>
  <si>
    <t>1-10-00486</t>
  </si>
  <si>
    <t>Cao Thị Sâm</t>
  </si>
  <si>
    <t>1-10-00662</t>
  </si>
  <si>
    <t>Đặng Thị Huế</t>
  </si>
  <si>
    <t>1-10-00771</t>
  </si>
  <si>
    <t>TRẦN THỊ HOA</t>
  </si>
  <si>
    <t>1-10-00794</t>
  </si>
  <si>
    <t>NGUYỄN VĂN QUÝ</t>
  </si>
  <si>
    <t>1-10-00818</t>
  </si>
  <si>
    <t>VŨ THÙY TRANG</t>
  </si>
  <si>
    <t>1-10-00855</t>
  </si>
  <si>
    <t>1-10-00859</t>
  </si>
  <si>
    <t>NGUYỄN THỊ ÁNH</t>
  </si>
  <si>
    <t>1-10-00870</t>
  </si>
  <si>
    <t>VŨ THỊ LIỆU</t>
  </si>
  <si>
    <t>1-10-00865</t>
  </si>
  <si>
    <t>1-10-00904</t>
  </si>
  <si>
    <t>PHẠM THỊ HUỆ</t>
  </si>
  <si>
    <t>1-10-00980</t>
  </si>
  <si>
    <t>CAO THỊ TUYẾT</t>
  </si>
  <si>
    <t>1-10-00966</t>
  </si>
  <si>
    <t>TRƯƠNG THỊ TÂM</t>
  </si>
  <si>
    <t>1-10-01000</t>
  </si>
  <si>
    <t>1-10-00997</t>
  </si>
  <si>
    <t>HOÀNG THỊ OANH</t>
  </si>
  <si>
    <t>1-10-01026</t>
  </si>
  <si>
    <t>MAI THỊ THƯƠNG</t>
  </si>
  <si>
    <t>1-10-01092</t>
  </si>
  <si>
    <t>ĐẶNG THỊ LINH</t>
  </si>
  <si>
    <t>1-10-01189</t>
  </si>
  <si>
    <t>1-10-01258</t>
  </si>
  <si>
    <t>1-10-01259</t>
  </si>
  <si>
    <t>LÊ THỊ BÍCH NGỌC</t>
  </si>
  <si>
    <t>1-10-01260</t>
  </si>
  <si>
    <t>PHẠM THỊ HUÊ</t>
  </si>
  <si>
    <t>1-10-01316</t>
  </si>
  <si>
    <t>1-10-01320</t>
  </si>
  <si>
    <t>DƯƠNG VĂN TUÂN</t>
  </si>
  <si>
    <t>1-10-01186</t>
  </si>
  <si>
    <t>ĐẶNG THỊ LOAN</t>
  </si>
  <si>
    <t>1-03-00035</t>
  </si>
  <si>
    <t>12/01/2017</t>
  </si>
  <si>
    <t>Tạp Vụ</t>
  </si>
  <si>
    <t>1-10-00170</t>
  </si>
  <si>
    <t>1-03-00002</t>
  </si>
  <si>
    <t>LÊ THỊ PHƯƠNG</t>
  </si>
  <si>
    <t>24/06/2016</t>
  </si>
  <si>
    <t>1-04-00004</t>
  </si>
  <si>
    <t>TRẦN VĂN LÀNH</t>
  </si>
  <si>
    <t>01/09/2016</t>
  </si>
  <si>
    <t>1-10-00098</t>
  </si>
  <si>
    <t>LÊ THỊ KHUYÊN</t>
  </si>
  <si>
    <t>1-00-00039</t>
  </si>
  <si>
    <t>LÊ HUY PHƯỢNG</t>
  </si>
  <si>
    <t>13/1/2017</t>
  </si>
  <si>
    <t>Bảo Trì Máy May</t>
  </si>
  <si>
    <t>1-00-00040</t>
  </si>
  <si>
    <t>ĐỖ TẤT TƯỜNG</t>
  </si>
  <si>
    <t>22/10/1990</t>
  </si>
  <si>
    <t>173150327</t>
  </si>
  <si>
    <t>25/08/2006</t>
  </si>
  <si>
    <t>1-10-00155</t>
  </si>
  <si>
    <t>1-10-00156</t>
  </si>
  <si>
    <t>1-10-00157</t>
  </si>
  <si>
    <t>1-10-00158</t>
  </si>
  <si>
    <t>1-10-00160</t>
  </si>
  <si>
    <t>Đỗ Tất Long</t>
  </si>
  <si>
    <t>172112067</t>
  </si>
  <si>
    <t>1-10-00161</t>
  </si>
  <si>
    <t>1-10-00926</t>
  </si>
  <si>
    <t>NGUYỄN THẾ KHÁNH</t>
  </si>
  <si>
    <t>Bảo trì máy</t>
  </si>
  <si>
    <t>1-10-00988</t>
  </si>
  <si>
    <t>LA VĂN VƯƠNG</t>
  </si>
  <si>
    <t>1-10-00927</t>
  </si>
  <si>
    <t>ĐỖ VĂN ĐẠT</t>
  </si>
  <si>
    <t>038088000515</t>
  </si>
  <si>
    <t>1-10-00162</t>
  </si>
  <si>
    <t>1-10-00163</t>
  </si>
  <si>
    <t>1-00-00036</t>
  </si>
  <si>
    <t>ĐẶNG DANH TRUNG</t>
  </si>
  <si>
    <t>1-00-00037</t>
  </si>
  <si>
    <t>1-00-00038</t>
  </si>
  <si>
    <t>PHẠM XUÂN PHƯƠNG</t>
  </si>
  <si>
    <t>1-10-01236</t>
  </si>
  <si>
    <t>PHẠM VĂN TÀI</t>
  </si>
  <si>
    <t>1-10-00013</t>
  </si>
  <si>
    <t>ĐỖ THỊ DUNG</t>
  </si>
  <si>
    <t>27/12/2016</t>
  </si>
  <si>
    <t>1-10-00014</t>
  </si>
  <si>
    <t>1-10-00252</t>
  </si>
  <si>
    <t>TRẦN THỊ HOA ĐÀO</t>
  </si>
  <si>
    <t>1-10-00744</t>
  </si>
  <si>
    <t>ĐỖ ĐỨC HUY</t>
  </si>
  <si>
    <t>1-10-00277</t>
  </si>
  <si>
    <t>1-10-00474</t>
  </si>
  <si>
    <t>1-10-00306</t>
  </si>
  <si>
    <t>NGUYỄN THỊ THÙY</t>
  </si>
  <si>
    <t>1-10-01039</t>
  </si>
  <si>
    <t>1-10-01317</t>
  </si>
  <si>
    <t>NGUYỄN MẠNH TUÂN</t>
  </si>
  <si>
    <t>1-10-01256</t>
  </si>
  <si>
    <t>LÊ VĂN QUANG</t>
  </si>
  <si>
    <t>1-10-00413</t>
  </si>
  <si>
    <t>VŨ VĂN NHUẦN</t>
  </si>
  <si>
    <t>1-10-00924</t>
  </si>
  <si>
    <t>LÊ VĂN HÀ</t>
  </si>
  <si>
    <t>1-10-00925</t>
  </si>
  <si>
    <t>MAI VĂN CHIẾN</t>
  </si>
  <si>
    <t>1-10-00928</t>
  </si>
  <si>
    <t>VŨ VĂN TIẾN</t>
  </si>
  <si>
    <t>1-10-00929</t>
  </si>
  <si>
    <t>NGUYỄN VĂN TÁ</t>
  </si>
  <si>
    <t>1-10-00930</t>
  </si>
  <si>
    <t>ĐẶNG VĂN QUÍ</t>
  </si>
  <si>
    <t>1-20-01237</t>
  </si>
  <si>
    <t>PHẠM CÔNG THỨC</t>
  </si>
  <si>
    <t>1-20-01238</t>
  </si>
  <si>
    <t>TRỊNH VIỆT ANH</t>
  </si>
  <si>
    <t>1-00-00024</t>
  </si>
  <si>
    <t>LÊ MINH NGUYÊN</t>
  </si>
  <si>
    <t>Thôn Châu Tử - Châu Lộc - Hậu Lộc - Thanh Hóa</t>
  </si>
  <si>
    <t>05/01/2017</t>
  </si>
  <si>
    <t>1-10-00268</t>
  </si>
  <si>
    <t>ĐÀO NGỌC SƠN</t>
  </si>
  <si>
    <t>1-10-00062</t>
  </si>
  <si>
    <t>1-10-00530</t>
  </si>
  <si>
    <t>NGUYỄN THỊ VẺ</t>
  </si>
  <si>
    <t>1-10-00141</t>
  </si>
  <si>
    <t>Nguyễn Thị Mỹ Hạnh</t>
  </si>
  <si>
    <t>174524452</t>
  </si>
  <si>
    <t>1-10-00801</t>
  </si>
  <si>
    <t>PHẠM THỊ PHƯỢNG</t>
  </si>
  <si>
    <t>1-10-00452</t>
  </si>
  <si>
    <t>NGUYỄN THỊ HIỆP</t>
  </si>
  <si>
    <t>1-10-00357</t>
  </si>
  <si>
    <t>NGUYỄN THỊ YÊN</t>
  </si>
  <si>
    <t>174563697</t>
  </si>
  <si>
    <t>1-10-00343</t>
  </si>
  <si>
    <t>NGỌ THỊ VIÊN</t>
  </si>
  <si>
    <t>172672781</t>
  </si>
  <si>
    <t>1-10-00520</t>
  </si>
  <si>
    <t>Off</t>
  </si>
  <si>
    <t/>
  </si>
  <si>
    <t>TRẦN XUÂN HUYNH</t>
  </si>
  <si>
    <t>NGUYỄN HỒNG MẾN</t>
  </si>
  <si>
    <t>HOÀNG THỊ THU</t>
  </si>
  <si>
    <t>PHẠM THỊ KIM DUNG</t>
  </si>
  <si>
    <t>Bàn Thị Mến</t>
  </si>
  <si>
    <t>Lê Thị Độ</t>
  </si>
  <si>
    <t>ĐẶNG THỊ THU HÀ</t>
  </si>
  <si>
    <t>VŨ THỊ THỦY</t>
  </si>
  <si>
    <t>NGUYỄN THỊ DUNG</t>
  </si>
  <si>
    <t>**</t>
  </si>
  <si>
    <t>Phạm Thị Tuyết</t>
  </si>
  <si>
    <t>Hoàng Thị Đào</t>
  </si>
  <si>
    <t>Mai Thị Thu Hà</t>
  </si>
  <si>
    <t>TỐNG THỊ THÚY</t>
  </si>
  <si>
    <t>PHẠM VĂN HẢI</t>
  </si>
  <si>
    <t>PHẠM THỊ HẰNG</t>
  </si>
  <si>
    <t>ĐINH XUÂN MINH</t>
  </si>
  <si>
    <t>VŨ THỊ THÌN</t>
  </si>
  <si>
    <t>PHAN THỊ HỆ</t>
  </si>
  <si>
    <t>HOÀNG THỊ THẢO</t>
  </si>
  <si>
    <t>NGUYỄN THỊ NHẬT LỆ</t>
  </si>
  <si>
    <t>TRẦN THỊ LIỄU</t>
  </si>
  <si>
    <t>HOÀNG THỊ DUYÊN</t>
  </si>
  <si>
    <t>PHẠM THỊ XUÂN</t>
  </si>
  <si>
    <t>CAO THỊ LƯƠNG</t>
  </si>
  <si>
    <t>MAI THỊ BÌNH</t>
  </si>
  <si>
    <t>LÊ THỊ NGỮ</t>
  </si>
  <si>
    <t>TRƯƠNG THỊ ÁNH TUYẾT</t>
  </si>
  <si>
    <t>HOÀNG THỊ LOAN</t>
  </si>
  <si>
    <t>NGUYỄN THỊ MINH DUYÊN</t>
  </si>
  <si>
    <t>TẠ THỊ SEN</t>
  </si>
  <si>
    <t>PHAN THỊ LAN</t>
  </si>
  <si>
    <t>TRẦN THỊ PHƯƠNG</t>
  </si>
  <si>
    <t>PHẠM THỊ ĐỘ</t>
  </si>
  <si>
    <t>ĐỖ THỊ BẰNG</t>
  </si>
  <si>
    <t>LÊ THỊ THÊU</t>
  </si>
  <si>
    <t>ĐÀM THỊ PHƯƠNG</t>
  </si>
  <si>
    <t>NGUYỄN THỊ UYÊN</t>
  </si>
  <si>
    <t>NGUYỄN VĂN ĐÔNG</t>
  </si>
  <si>
    <t>PHẠM THỊ TÂM</t>
  </si>
  <si>
    <t>LÊ THỊ HỒNG</t>
  </si>
  <si>
    <t>HOÀNG VĂN THANH</t>
  </si>
  <si>
    <t>LÊ THỊ LỢI</t>
  </si>
  <si>
    <t>NGUYỄN THỊ VUI</t>
  </si>
  <si>
    <t>HOÀNG THỊ PHÚC</t>
  </si>
  <si>
    <t>TRỊNH THỊ HƯƠNG</t>
  </si>
  <si>
    <t>LÊ THÀNH LUÂN</t>
  </si>
  <si>
    <t>Nguyễn Thị Mai</t>
  </si>
  <si>
    <t>Lê Thị Nụ</t>
  </si>
  <si>
    <t>Tạ Thị Thương</t>
  </si>
  <si>
    <t>Phạm Thị Linh</t>
  </si>
  <si>
    <t>Hoàng Thị Tình</t>
  </si>
  <si>
    <t>Ngọ Thị Thoa</t>
  </si>
  <si>
    <t>Lê Thị Lan</t>
  </si>
  <si>
    <t>Nguyễn Thị Lý</t>
  </si>
  <si>
    <t>Nguyễn Thị Nam</t>
  </si>
  <si>
    <t>Trịnh Thị Dung</t>
  </si>
  <si>
    <t>Nguyễn Thị Hoàn</t>
  </si>
  <si>
    <t>Trần Thị Hương</t>
  </si>
  <si>
    <t>Đặng Thị Thủy</t>
  </si>
  <si>
    <t>Kiều Thị Thảo</t>
  </si>
  <si>
    <t>Trương Thị Tuyến</t>
  </si>
  <si>
    <t>Vũ Thị Hiền</t>
  </si>
  <si>
    <t>Trần Thị Hoa</t>
  </si>
  <si>
    <t>Lê Thị Liên</t>
  </si>
  <si>
    <t>Nguyễn Thị Nga</t>
  </si>
  <si>
    <t>Đặng Thị Loan</t>
  </si>
  <si>
    <t>Lê Thị Lập</t>
  </si>
  <si>
    <t>Hà Thị Oanh</t>
  </si>
  <si>
    <t>Lê Thị Hà</t>
  </si>
  <si>
    <t>Lê Thị Xuân</t>
  </si>
  <si>
    <t>Lê Thị Dịu</t>
  </si>
  <si>
    <t>Lại Thị Hiền</t>
  </si>
  <si>
    <t>Trịnh Thị Thảo</t>
  </si>
  <si>
    <t>NGUYỄN THỊ GẤM</t>
  </si>
  <si>
    <t>VŨ HUỆ CHI</t>
  </si>
  <si>
    <t>ĐÀO THỊ HỒNG</t>
  </si>
  <si>
    <t>TRỊNH THỊ HẢO</t>
  </si>
  <si>
    <t>NGÔ THỊ THƯƠNG</t>
  </si>
  <si>
    <t>Mai Thị Phượng</t>
  </si>
  <si>
    <t>Trần Thị Loan</t>
  </si>
  <si>
    <t>Lê Thị Ngân</t>
  </si>
  <si>
    <t>Phạm Thị Khuyên</t>
  </si>
  <si>
    <t>Vũ Thị Trang</t>
  </si>
  <si>
    <t>Cầm Thị Hoa</t>
  </si>
  <si>
    <t>Tô Thị Thủy</t>
  </si>
  <si>
    <t>Hoàng Thị Hoa</t>
  </si>
  <si>
    <t>Lê Thị Phương</t>
  </si>
  <si>
    <t>Đỗ Thị Thu Hà</t>
  </si>
  <si>
    <t>Nguyễn Thị Út</t>
  </si>
  <si>
    <t>Lý Thị Xuân</t>
  </si>
  <si>
    <t>Hoàng Thị Nguyệt</t>
  </si>
  <si>
    <t>Nguyễn Thị Mến</t>
  </si>
  <si>
    <t>Nguyễn Thị Xinh</t>
  </si>
  <si>
    <t>Nguyễn Thị Oanh</t>
  </si>
  <si>
    <t>Nguyễn Thị Cộng</t>
  </si>
  <si>
    <t>Cao Thị Vinh</t>
  </si>
  <si>
    <t>Nguyễn Thị Thanh</t>
  </si>
  <si>
    <t>Hoàng Thị Thùy</t>
  </si>
  <si>
    <t>Hà Thị Thủy</t>
  </si>
  <si>
    <t>Trịnh Thị Tuyết</t>
  </si>
  <si>
    <t>Lê Thị Chính</t>
  </si>
  <si>
    <t>Đỗ Thị Thoa</t>
  </si>
  <si>
    <t>Dương Thị Hương</t>
  </si>
  <si>
    <t>Nguyễn Thị Hoa</t>
  </si>
  <si>
    <t>Ngô Thị An</t>
  </si>
  <si>
    <t>Hà Thị Nga</t>
  </si>
  <si>
    <t>Nguyễn Thị Mùi</t>
  </si>
  <si>
    <t>Nguyễn Thị Cần</t>
  </si>
  <si>
    <t>Nguyễn Thị Thúy</t>
  </si>
  <si>
    <t>Trần Thị Luận</t>
  </si>
  <si>
    <t>Nguyễn Thị Sim</t>
  </si>
  <si>
    <t>Hà Thị Bé</t>
  </si>
  <si>
    <t>Nguyễn Thị Tươi</t>
  </si>
  <si>
    <t>Tăng Thị Lý</t>
  </si>
  <si>
    <t>Trương Thị Hiên</t>
  </si>
  <si>
    <t>TRỊNH THỊ LOAN</t>
  </si>
  <si>
    <t>TRỊNH THỊ HẰNG</t>
  </si>
  <si>
    <t>ĐẶNG DANH HÒA</t>
  </si>
  <si>
    <t>PHẠM BÁ QUYỀN</t>
  </si>
  <si>
    <t>NGUYỄN VĂN VUI</t>
  </si>
  <si>
    <t>MAI TRUNG KIÊN</t>
  </si>
  <si>
    <t>NGUYỄN VĂN CHÚC</t>
  </si>
  <si>
    <t>TRẦN TRUNG DŨNG</t>
  </si>
  <si>
    <t>ĐỖ THỊ HẠT</t>
  </si>
  <si>
    <t>VÕ THỊ THANH LAM</t>
  </si>
  <si>
    <t>NGUYỄN THỊ VY</t>
  </si>
  <si>
    <t>NGUYỄN THẾ ANH</t>
  </si>
  <si>
    <t>VŨ THỊ HUỆ</t>
  </si>
  <si>
    <t>HOÀNG THỊ DUNG</t>
  </si>
  <si>
    <t>NGUYỄN VĂN LỢI</t>
  </si>
  <si>
    <t>BÙI THỊ LIÊN</t>
  </si>
  <si>
    <t>NGUYỄN THỊ NƯƠNG</t>
  </si>
  <si>
    <t>PHẠM VĂN ĐĂNG</t>
  </si>
  <si>
    <t>ĐINH THỊ PHÚ</t>
  </si>
  <si>
    <t>LÊ THỊ ÁI</t>
  </si>
  <si>
    <t>NGUYỄN THỊ OANH</t>
  </si>
  <si>
    <t>LÊ THỊ TƯ</t>
  </si>
  <si>
    <t>TRƯƠNG THỊ HOA</t>
  </si>
  <si>
    <t>PHẠM THỊ THÙY</t>
  </si>
  <si>
    <t>BÀN THỊ NGỌC</t>
  </si>
  <si>
    <t>MẠCH THỊ GIANG</t>
  </si>
  <si>
    <t>TRƯƠNG VĂN HOÀNH</t>
  </si>
  <si>
    <t>NGUYỄN HỮU HÙNG</t>
  </si>
  <si>
    <t>NGÔ XUÂN THẮNG</t>
  </si>
  <si>
    <t>NGUYỄN VĂN DƯƠNG</t>
  </si>
  <si>
    <t>NGÔ NGỌC NHẪN</t>
  </si>
  <si>
    <t>LÊ NGỌC LINH</t>
  </si>
  <si>
    <t>NGUYỄN VĂN THÌN</t>
  </si>
  <si>
    <t>NHỮ VĂN QUANG</t>
  </si>
  <si>
    <t>HOÀNG THỊ ÁNH</t>
  </si>
  <si>
    <t>TRẦN THỊ MINH HẬU</t>
  </si>
  <si>
    <t>VŨ THỊ LIỄU</t>
  </si>
  <si>
    <t>TỐNG THỊ THẾ</t>
  </si>
  <si>
    <t>HOÀNG THỊ THAO</t>
  </si>
  <si>
    <t>TRẦN THỊ NỤ</t>
  </si>
  <si>
    <t>ĐẶNG THỊ THỦY</t>
  </si>
  <si>
    <t>ĐẶNG THỊ LEN</t>
  </si>
  <si>
    <t>HÀ THỊ TÌNH</t>
  </si>
  <si>
    <t>LÊ THỊ ĐOÁN</t>
  </si>
  <si>
    <t>LÊ THỊ LEN</t>
  </si>
  <si>
    <t>TRẦN THỊ HƯỜNG</t>
  </si>
  <si>
    <t>VŨ THỊ TUYẾN</t>
  </si>
  <si>
    <t>TRỊNH THỊ ĐÀO</t>
  </si>
  <si>
    <t>LÊ THỊ KIỂM</t>
  </si>
  <si>
    <t>NGUYỄN THỊ HỢP</t>
  </si>
  <si>
    <t>PHẠM THỊ PHÚ</t>
  </si>
  <si>
    <t>VŨ THỊ HIÊN</t>
  </si>
  <si>
    <t>NGUYỄN THỊ THANH THẢO</t>
  </si>
  <si>
    <t>TRỊNH THỊ HIỀN</t>
  </si>
  <si>
    <t>TRỊNH THỊ TÂN</t>
  </si>
  <si>
    <t>LÊ THỊ LIÊN</t>
  </si>
  <si>
    <t>NGUYỄN THỊ KHANH</t>
  </si>
  <si>
    <t>LƯỜNG THỊ LAN</t>
  </si>
  <si>
    <t>VŨ THỊ THẮM</t>
  </si>
  <si>
    <t>ĐỖ THỊ THU</t>
  </si>
  <si>
    <t>LÊ THỊ HOA</t>
  </si>
  <si>
    <t>NGUYỄN THỊ KHÁNH NGỌC</t>
  </si>
  <si>
    <t>NGUYỄN THỊ HÀ LAN</t>
  </si>
  <si>
    <t>MAI THỊ NHUNG</t>
  </si>
  <si>
    <t>HÀ THỊ XOA</t>
  </si>
  <si>
    <t>LÊ THỊ NGỌC MAI</t>
  </si>
  <si>
    <t>NGUYỄN THỊ THOA</t>
  </si>
  <si>
    <t>CHUNG THỊ HUYỀN</t>
  </si>
  <si>
    <t>NGUYỄN THỊ TUYẾT</t>
  </si>
  <si>
    <t>MAI THỊ HẰNG</t>
  </si>
  <si>
    <t>LÊ THỊ NGUYỆT</t>
  </si>
  <si>
    <t>NGUYỄN THỊ NGỌC ĐIỂM</t>
  </si>
  <si>
    <t>ĐẶNG THỊ PHƯƠNG</t>
  </si>
  <si>
    <t>LÊ THỊ NĂM</t>
  </si>
  <si>
    <t>LƯƠNG THỊ CHUNG</t>
  </si>
  <si>
    <t>ĐÀO THỊ THU</t>
  </si>
  <si>
    <t>TRIỆU THỊ PHƯƠNG</t>
  </si>
  <si>
    <t>LÊ THỊ THUẬN</t>
  </si>
  <si>
    <t>DƯƠNG THỊ THU</t>
  </si>
  <si>
    <t>HÀ THỊ VINH</t>
  </si>
  <si>
    <t>ĐỖ THỊ VIỆT</t>
  </si>
  <si>
    <t>TRỊNH THỊ NGUYÊN</t>
  </si>
  <si>
    <t>BÙI THỊ DUNG</t>
  </si>
  <si>
    <t>LÊ THỊ DƯƠNG</t>
  </si>
  <si>
    <t>TRẦN THỊ DUNG</t>
  </si>
  <si>
    <t>BÙI THỊ VÂN</t>
  </si>
  <si>
    <t>TRẦN THỊ CUNG</t>
  </si>
  <si>
    <t>PHẠM THỊ TƯƠI</t>
  </si>
  <si>
    <t>Nguyễn Văn Sơn</t>
  </si>
  <si>
    <t>MAI THỊ NHI</t>
  </si>
  <si>
    <t>MAI VĂN ĐẠT</t>
  </si>
  <si>
    <t>VŨ VĂN QUANG</t>
  </si>
  <si>
    <t>TRỊNH KHẮC THẮNG</t>
  </si>
  <si>
    <t>LÊ NGỌC PHONG</t>
  </si>
  <si>
    <t>ĐÀO VĂN LONG</t>
  </si>
  <si>
    <t>LÊ VĂN  ĐỊNH</t>
  </si>
  <si>
    <t>NGUYỄN VĂN BÌNH</t>
  </si>
  <si>
    <t>ĐẶNG ĐỨC ANH</t>
  </si>
  <si>
    <t>LÊ VĂN TÂN</t>
  </si>
  <si>
    <t>ĐÀO VĂN CÔNG</t>
  </si>
  <si>
    <t>TRƯƠNG CÔNG ĐỊNH</t>
  </si>
  <si>
    <t>BÙI THỊ HUỆ</t>
  </si>
  <si>
    <t>PHẠM THỊ HOA</t>
  </si>
  <si>
    <t>PHAN THỊ QUẾ</t>
  </si>
  <si>
    <t>NGỌ THỊ CÚC</t>
  </si>
  <si>
    <t>TRỊNH THỊ LÀI</t>
  </si>
  <si>
    <t>VIÊN THỊ THẢO</t>
  </si>
  <si>
    <t>BÙI THỊ QUÝ</t>
  </si>
  <si>
    <t>TRƯƠNG THỊ ĐÀO</t>
  </si>
  <si>
    <t>PHẠM THỊ CÚC</t>
  </si>
  <si>
    <t>HOÀNG THANH HUYỀN</t>
  </si>
  <si>
    <t>KIỀU THỊ LÝ</t>
  </si>
  <si>
    <t>TRẦN THỊ HẰNG</t>
  </si>
  <si>
    <t>VŨ THỊ TÂM</t>
  </si>
  <si>
    <t>ĐỖ THỊ BẮC</t>
  </si>
  <si>
    <t>TRỊNH THỊ MINH</t>
  </si>
  <si>
    <t>NGUYỄN THỊ MÙI</t>
  </si>
  <si>
    <t>NGUYỄN THỊ QUYÊN</t>
  </si>
  <si>
    <t>LƯƠNG THỊ XIÊM</t>
  </si>
  <si>
    <t>TRỊNH THỊ THU HUYỀN</t>
  </si>
  <si>
    <t>HOÀNG THỊ TUYẾN</t>
  </si>
  <si>
    <t>LÊ ĐỨC ĐÔNG</t>
  </si>
  <si>
    <t>NGUYỄN VĂN TIẾN</t>
  </si>
  <si>
    <t>KIỀU THỊ NĂM</t>
  </si>
  <si>
    <t>NGUYỄN THỊ THUẬN</t>
  </si>
  <si>
    <t>Vũ Thị Chuyên</t>
  </si>
  <si>
    <t>00041</t>
  </si>
  <si>
    <t>TRƯƠNG VĂN LUẬT</t>
  </si>
  <si>
    <t>00042</t>
  </si>
  <si>
    <t>NGUYỄN VĂN CHUNG</t>
  </si>
  <si>
    <t>00043</t>
  </si>
  <si>
    <t>ĐỖ VĂN ĐẠI</t>
  </si>
  <si>
    <t>00044</t>
  </si>
  <si>
    <t>NGUYỄN CAO CƯỜNG</t>
  </si>
  <si>
    <t>00045</t>
  </si>
  <si>
    <t>ĐẶNG VĂN CHIẾN</t>
  </si>
  <si>
    <t>00412</t>
  </si>
  <si>
    <t>PHẠM THỊ HẢO</t>
  </si>
  <si>
    <t>NGÔ DUY PHƯƠNG</t>
  </si>
  <si>
    <t>ĐỖ THỊ HOA</t>
  </si>
  <si>
    <t>LÊ THỊ XUYÊN</t>
  </si>
  <si>
    <t>VŨ THỊ BÌNH</t>
  </si>
  <si>
    <t>TRƯƠNG VĂN AN</t>
  </si>
  <si>
    <t>LÊ HOÀI THƠM</t>
  </si>
  <si>
    <t>ĐẶNG THỊ NHUNG</t>
  </si>
  <si>
    <t>ĐỖ THỊ THÚY</t>
  </si>
  <si>
    <t>00616</t>
  </si>
  <si>
    <t>VŨ QUỐC TUẤN</t>
  </si>
  <si>
    <t>ĐỖ MINH TRUNG</t>
  </si>
  <si>
    <t>00993</t>
  </si>
  <si>
    <t>LÊ VĨNH TƯ</t>
  </si>
  <si>
    <t>01075</t>
  </si>
  <si>
    <t>NGUYỄN ĐÌNH LINH</t>
  </si>
  <si>
    <t>01076</t>
  </si>
  <si>
    <t>TRƯƠNG SĨ CƯƠNG</t>
  </si>
  <si>
    <t>01120</t>
  </si>
  <si>
    <t>TRƯƠNG CÔNG VĂN</t>
  </si>
  <si>
    <t>NGUYỄN VĂN CẢNH</t>
  </si>
  <si>
    <t>NGUYỄN THỊ KIM LOAN</t>
  </si>
  <si>
    <t>TRƯƠNG THỊ THU HUỆ</t>
  </si>
  <si>
    <t>HÀ THỊ CÚC</t>
  </si>
  <si>
    <t>HOÀNG VĂN SON</t>
  </si>
  <si>
    <t>ĐẶNG THỊ CHUNG</t>
  </si>
  <si>
    <t>LÊ THỊ LAN ANH</t>
  </si>
  <si>
    <t>BÙI THỊ DUYÊN</t>
  </si>
  <si>
    <t>BÙI THỊ YẾN</t>
  </si>
  <si>
    <t>ĐỒNG THỊ VINH</t>
  </si>
  <si>
    <t>LÊ VĂN DUẨN</t>
  </si>
  <si>
    <t>ĐINH VĂN DỰ</t>
  </si>
  <si>
    <t>LÊ VĂN MINH</t>
  </si>
  <si>
    <t>PHAN VIẾT SƠN</t>
  </si>
  <si>
    <t>ĐINH THỊ HƯỜNG</t>
  </si>
  <si>
    <t>PHẠM THỊ HUẾ</t>
  </si>
  <si>
    <t>ĐẶNG THỊ KHUYÊN</t>
  </si>
  <si>
    <t>LÊ THỊ HÂN</t>
  </si>
  <si>
    <t>HUỲNH THỊ TUYẾT HOA</t>
  </si>
  <si>
    <t>LÊ THỊ HOÀNG NGỌC</t>
  </si>
  <si>
    <t>TRỊNH THỊ TƯ</t>
  </si>
  <si>
    <t>PHAN THỊ LINH</t>
  </si>
  <si>
    <t>HỎA THỊ DUYÊN</t>
  </si>
  <si>
    <t>TRƯƠNG THỊ BÌNH</t>
  </si>
  <si>
    <t>NGUYỄN HỮU TẠ</t>
  </si>
  <si>
    <t>NGÔ VĂN NGÀ</t>
  </si>
  <si>
    <t>ĐÕ VĂN TÚY</t>
  </si>
  <si>
    <t>VŨ VĂN TOÁN</t>
  </si>
  <si>
    <t>HOÀNG CAO XĂM</t>
  </si>
  <si>
    <t>CAO VĂN ĐÔNG</t>
  </si>
  <si>
    <t>LÊ THANH NAM</t>
  </si>
  <si>
    <t>NGUYỄN VĂN HÙNG</t>
  </si>
  <si>
    <t>NGUYỄN HÀ TRANG</t>
  </si>
  <si>
    <t>ĐỖ THỊ PHƯƠNG</t>
  </si>
  <si>
    <t>LÊ THỊ LOAN</t>
  </si>
  <si>
    <t>NGUYỄN THỊ THÙY LIÊN</t>
  </si>
  <si>
    <t>LÊ THỊ THU HIỀN</t>
  </si>
  <si>
    <t>NGUYỄN THU HÀ</t>
  </si>
  <si>
    <t>PHẠM THỊ THANH</t>
  </si>
  <si>
    <t>HOÀNG THỊ MAI</t>
  </si>
  <si>
    <t>ĐINH THỊ HOA</t>
  </si>
  <si>
    <t>NGUYỄN THỊ THIỆN</t>
  </si>
  <si>
    <t>NGUYỄN THỊ LUYẾN</t>
  </si>
  <si>
    <t>LA THỊ THÚY</t>
  </si>
  <si>
    <t>1-20-01153</t>
  </si>
  <si>
    <t>1-10-01112</t>
  </si>
  <si>
    <t>1-10-01113</t>
  </si>
  <si>
    <t>1-10-01114</t>
  </si>
  <si>
    <t>1-10-01115</t>
  </si>
  <si>
    <t>1-10-00015</t>
  </si>
  <si>
    <t>21/12/2016</t>
  </si>
  <si>
    <t>1-20-00023</t>
  </si>
  <si>
    <t>1-20-01059</t>
  </si>
  <si>
    <t>1-20-01060</t>
  </si>
  <si>
    <t>1-10-00405</t>
  </si>
  <si>
    <t>1-10-00485</t>
  </si>
  <si>
    <t>1-10-00498</t>
  </si>
  <si>
    <t>1-10-00506</t>
  </si>
  <si>
    <t>1-10-00522</t>
  </si>
  <si>
    <t>1-10-00523</t>
  </si>
  <si>
    <t>1-03-00527</t>
  </si>
  <si>
    <t>1-10-00528</t>
  </si>
  <si>
    <t>1-10-00533</t>
  </si>
  <si>
    <t>1-10-00535</t>
  </si>
  <si>
    <t>1-10-00602</t>
  </si>
  <si>
    <t>1-10-00618</t>
  </si>
  <si>
    <t>1-10-00620</t>
  </si>
  <si>
    <t>1-10-00025</t>
  </si>
  <si>
    <t>1-10-00032</t>
  </si>
  <si>
    <t>1-10-00034</t>
  </si>
  <si>
    <t>1-10-00108</t>
  </si>
  <si>
    <t>1-10-00142</t>
  </si>
  <si>
    <t>1-10-00147</t>
  </si>
  <si>
    <t>1-10-00192</t>
  </si>
  <si>
    <t>1-10-00195</t>
  </si>
  <si>
    <t>1-10-00220</t>
  </si>
  <si>
    <t>1-10-00226</t>
  </si>
  <si>
    <t>1-10-00241</t>
  </si>
  <si>
    <t>1-10-00243</t>
  </si>
  <si>
    <t>1-10-00248</t>
  </si>
  <si>
    <t>1-10-00270</t>
  </si>
  <si>
    <t>1-10-00271</t>
  </si>
  <si>
    <t>1-10-00272</t>
  </si>
  <si>
    <t>1-10-00273</t>
  </si>
  <si>
    <t>1-10-00274</t>
  </si>
  <si>
    <t>1-10-00275</t>
  </si>
  <si>
    <t>1-10-00282</t>
  </si>
  <si>
    <t>1-10-00284</t>
  </si>
  <si>
    <t>1-10-00287</t>
  </si>
  <si>
    <t>1-10-00289</t>
  </si>
  <si>
    <t>1-10-00290</t>
  </si>
  <si>
    <t>1-10-00291</t>
  </si>
  <si>
    <t>1-10-00293</t>
  </si>
  <si>
    <t>1-10-00295</t>
  </si>
  <si>
    <t>1-10-00296</t>
  </si>
  <si>
    <t>1-10-00298</t>
  </si>
  <si>
    <t>1-10-00300</t>
  </si>
  <si>
    <t>1-10-00301</t>
  </si>
  <si>
    <t>1-10-00315</t>
  </si>
  <si>
    <t>1-10-00320</t>
  </si>
  <si>
    <t>1-10-00327</t>
  </si>
  <si>
    <t>1-10-00335</t>
  </si>
  <si>
    <t>1-10-00340</t>
  </si>
  <si>
    <t>1-10-00347</t>
  </si>
  <si>
    <t>1-10-00362</t>
  </si>
  <si>
    <t>1-10-00370</t>
  </si>
  <si>
    <t>1-10-00393</t>
  </si>
  <si>
    <t>1-10-00394</t>
  </si>
  <si>
    <t>1-10-00402</t>
  </si>
  <si>
    <t>1-10-00420</t>
  </si>
  <si>
    <t>1-10-00423</t>
  </si>
  <si>
    <t>1-10-00428</t>
  </si>
  <si>
    <t>1-10-00431</t>
  </si>
  <si>
    <t>1-10-00441</t>
  </si>
  <si>
    <t>1-10-00444</t>
  </si>
  <si>
    <t>1-10-00470</t>
  </si>
  <si>
    <t>1-10-00518</t>
  </si>
  <si>
    <t>1-10-00537</t>
  </si>
  <si>
    <t>1-10-00538</t>
  </si>
  <si>
    <t>1-10-00543</t>
  </si>
  <si>
    <t>1-10-00544</t>
  </si>
  <si>
    <t>1-10-00545</t>
  </si>
  <si>
    <t>1-10-00547</t>
  </si>
  <si>
    <t>1-10-00548</t>
  </si>
  <si>
    <t>1-10-00549</t>
  </si>
  <si>
    <t>1-10-00551</t>
  </si>
  <si>
    <t>1-10-00554</t>
  </si>
  <si>
    <t>1-10-00555</t>
  </si>
  <si>
    <t>1-10-00557</t>
  </si>
  <si>
    <t>1-10-00559</t>
  </si>
  <si>
    <t>1-10-00561</t>
  </si>
  <si>
    <t>1-10-00562</t>
  </si>
  <si>
    <t>1-10-00563</t>
  </si>
  <si>
    <t>1-10-00565</t>
  </si>
  <si>
    <t>1-10-00566</t>
  </si>
  <si>
    <t>1-10-00569</t>
  </si>
  <si>
    <t>1-10-00570</t>
  </si>
  <si>
    <t>1-10-00571</t>
  </si>
  <si>
    <t>1-10-00573</t>
  </si>
  <si>
    <t>1-10-00575</t>
  </si>
  <si>
    <t>1-10-00580</t>
  </si>
  <si>
    <t>1-10-00582</t>
  </si>
  <si>
    <t>1-10-00583</t>
  </si>
  <si>
    <t>1-10-00593</t>
  </si>
  <si>
    <t>1-10-00595</t>
  </si>
  <si>
    <t>1-10-00597</t>
  </si>
  <si>
    <t>1-10-00598</t>
  </si>
  <si>
    <t>1-10-00599</t>
  </si>
  <si>
    <t>1-10-00601</t>
  </si>
  <si>
    <t>1-10-00603</t>
  </si>
  <si>
    <t>1-10-00604</t>
  </si>
  <si>
    <t>1-10-00608</t>
  </si>
  <si>
    <t>1-10-00609</t>
  </si>
  <si>
    <t>1-10-00610</t>
  </si>
  <si>
    <t>1-10-00611</t>
  </si>
  <si>
    <t>1-10-00614</t>
  </si>
  <si>
    <t>1-10-00615</t>
  </si>
  <si>
    <t>1-10-00624</t>
  </si>
  <si>
    <t>1-10-00627</t>
  </si>
  <si>
    <t>1-10-00631</t>
  </si>
  <si>
    <t>1-10-00632</t>
  </si>
  <si>
    <t>1-10-00633</t>
  </si>
  <si>
    <t>1-10-00634</t>
  </si>
  <si>
    <t>1-10-00635</t>
  </si>
  <si>
    <t>1-10-00639</t>
  </si>
  <si>
    <t>1-10-00640</t>
  </si>
  <si>
    <t>1-10-00641</t>
  </si>
  <si>
    <t>1-10-00643</t>
  </si>
  <si>
    <t>1-10-00645</t>
  </si>
  <si>
    <t>1-10-00646</t>
  </si>
  <si>
    <t>1-10-00647</t>
  </si>
  <si>
    <t>1-10-00648</t>
  </si>
  <si>
    <t>1-10-00650</t>
  </si>
  <si>
    <t>1-10-00652</t>
  </si>
  <si>
    <t>1-10-00653</t>
  </si>
  <si>
    <t>1-10-00654</t>
  </si>
  <si>
    <t>1-10-00657</t>
  </si>
  <si>
    <t>1-10-00659</t>
  </si>
  <si>
    <t>1-10-00660</t>
  </si>
  <si>
    <t>1-10-00661</t>
  </si>
  <si>
    <t>1-10-00666</t>
  </si>
  <si>
    <t>1-10-00671</t>
  </si>
  <si>
    <t>1-10-00672</t>
  </si>
  <si>
    <t>1-10-00673</t>
  </si>
  <si>
    <t>1-10-00674</t>
  </si>
  <si>
    <t>1-10-00675</t>
  </si>
  <si>
    <t>1-10-00676</t>
  </si>
  <si>
    <t>1-10-00679</t>
  </si>
  <si>
    <t>1-10-00683</t>
  </si>
  <si>
    <t>1-10-00684</t>
  </si>
  <si>
    <t>1-10-00688</t>
  </si>
  <si>
    <t>1-10-00689</t>
  </si>
  <si>
    <t>1-10-00690</t>
  </si>
  <si>
    <t>1-10-00691</t>
  </si>
  <si>
    <t>1-10-00692</t>
  </si>
  <si>
    <t>1-10-00696</t>
  </si>
  <si>
    <t>1-10-00697</t>
  </si>
  <si>
    <t>1-10-00700</t>
  </si>
  <si>
    <t>1-10-00711</t>
  </si>
  <si>
    <t>1-10-00713</t>
  </si>
  <si>
    <t>1-10-00715</t>
  </si>
  <si>
    <t>1-10-00717</t>
  </si>
  <si>
    <t>1-10-00718</t>
  </si>
  <si>
    <t>1-10-00719</t>
  </si>
  <si>
    <t>1-10-00721</t>
  </si>
  <si>
    <t>1-10-00730</t>
  </si>
  <si>
    <t>1-10-00733</t>
  </si>
  <si>
    <t>1-10-00734</t>
  </si>
  <si>
    <t>1-10-00735</t>
  </si>
  <si>
    <t>1-10-00736</t>
  </si>
  <si>
    <t>1-10-00737</t>
  </si>
  <si>
    <t>1-10-00738</t>
  </si>
  <si>
    <t>1-10-00750</t>
  </si>
  <si>
    <t>1-10-00752</t>
  </si>
  <si>
    <t>1-10-00753</t>
  </si>
  <si>
    <t>1-10-00755</t>
  </si>
  <si>
    <t>1-10-00757</t>
  </si>
  <si>
    <t>1-10-00758</t>
  </si>
  <si>
    <t>1-10-00766</t>
  </si>
  <si>
    <t>1-10-00767</t>
  </si>
  <si>
    <t>1-10-00774</t>
  </si>
  <si>
    <t>1-10-00778</t>
  </si>
  <si>
    <t>1-10-00779</t>
  </si>
  <si>
    <t>1-10-00780</t>
  </si>
  <si>
    <t>1-10-00781</t>
  </si>
  <si>
    <t>1-10-00783</t>
  </si>
  <si>
    <t>1-10-00814</t>
  </si>
  <si>
    <t>1-10-00815</t>
  </si>
  <si>
    <t>1-10-00822</t>
  </si>
  <si>
    <t>1-10-00835</t>
  </si>
  <si>
    <t>1-10-00840</t>
  </si>
  <si>
    <t>1-10-00842</t>
  </si>
  <si>
    <t>1-10-00897</t>
  </si>
  <si>
    <t>1-10-00907</t>
  </si>
  <si>
    <t>1-10-00908</t>
  </si>
  <si>
    <t>1-10-00911</t>
  </si>
  <si>
    <t>1-10-00938</t>
  </si>
  <si>
    <t>1-10-00956</t>
  </si>
  <si>
    <t>1-10-00957</t>
  </si>
  <si>
    <t>1-10-00958</t>
  </si>
  <si>
    <t>1-10-00959</t>
  </si>
  <si>
    <t>1-10-00960</t>
  </si>
  <si>
    <t>1-10-00961</t>
  </si>
  <si>
    <t>1-10-00962</t>
  </si>
  <si>
    <t>1-10-00963</t>
  </si>
  <si>
    <t>1-10-00981</t>
  </si>
  <si>
    <t>1-10-01006</t>
  </si>
  <si>
    <t>1-10-01014</t>
  </si>
  <si>
    <t>1-10-01019</t>
  </si>
  <si>
    <t>1-10-01053</t>
  </si>
  <si>
    <t>1-10-01073</t>
  </si>
  <si>
    <t>1-10-01078</t>
  </si>
  <si>
    <t>1-10-01096</t>
  </si>
  <si>
    <t>1-10-01136</t>
  </si>
  <si>
    <t>1-20-01171</t>
  </si>
  <si>
    <t>1-20-01172</t>
  </si>
  <si>
    <t>1-20-01173</t>
  </si>
  <si>
    <t>1-20-01174</t>
  </si>
  <si>
    <t>1-20-01175</t>
  </si>
  <si>
    <t>1-20-01176</t>
  </si>
  <si>
    <t>1-20-01177</t>
  </si>
  <si>
    <t>1-20-01178</t>
  </si>
  <si>
    <t>1-20-01179</t>
  </si>
  <si>
    <t>1-20-01180</t>
  </si>
  <si>
    <t>1-20-01181</t>
  </si>
  <si>
    <t>1-20-01183</t>
  </si>
  <si>
    <t>1-20-01201</t>
  </si>
  <si>
    <t>1-20-01202</t>
  </si>
  <si>
    <t>1-20-01203</t>
  </si>
  <si>
    <t>1-20-01204</t>
  </si>
  <si>
    <t>1-20-01205</t>
  </si>
  <si>
    <t>1-20-01206</t>
  </si>
  <si>
    <t>1-20-01207</t>
  </si>
  <si>
    <t>1-20-01208</t>
  </si>
  <si>
    <t>1-20-01209</t>
  </si>
  <si>
    <t>1-20-01210</t>
  </si>
  <si>
    <t>1-20-01211</t>
  </si>
  <si>
    <t>1-20-01212</t>
  </si>
  <si>
    <t>1-20-01213</t>
  </si>
  <si>
    <t>1-20-01214</t>
  </si>
  <si>
    <t>1-20-01215</t>
  </si>
  <si>
    <t>1-20-01216</t>
  </si>
  <si>
    <t>1-20-01217</t>
  </si>
  <si>
    <t>1-20-01218</t>
  </si>
  <si>
    <t>1-20-01219</t>
  </si>
  <si>
    <t>1-20-01220</t>
  </si>
  <si>
    <t>1-20-01221</t>
  </si>
  <si>
    <t>1-20-01222</t>
  </si>
  <si>
    <t>1-20-01223</t>
  </si>
  <si>
    <t>1-20-01224</t>
  </si>
  <si>
    <t>1-20-01225</t>
  </si>
  <si>
    <t>1-20-01226</t>
  </si>
  <si>
    <t>1-20-01228</t>
  </si>
  <si>
    <t>1-20-01232</t>
  </si>
  <si>
    <t>1-20-01250</t>
  </si>
  <si>
    <t>1-20-01251</t>
  </si>
  <si>
    <t>1-20-01269</t>
  </si>
  <si>
    <t>1-20-01270</t>
  </si>
  <si>
    <t>1-20-01271</t>
  </si>
  <si>
    <t>1-20-01272</t>
  </si>
  <si>
    <t>1-20-01273</t>
  </si>
  <si>
    <t>1-20-01274</t>
  </si>
  <si>
    <t>1-20-01275</t>
  </si>
  <si>
    <t>1-20-01276</t>
  </si>
  <si>
    <t>1-20-01280</t>
  </si>
  <si>
    <t>1-10-01281</t>
  </si>
  <si>
    <t>1-20-01302</t>
  </si>
  <si>
    <t>1-20-01303</t>
  </si>
  <si>
    <t>1-20-01304</t>
  </si>
  <si>
    <t>1-20-01305</t>
  </si>
  <si>
    <t>1-20-01306</t>
  </si>
  <si>
    <t>1-20-01307</t>
  </si>
  <si>
    <t>1-20-01308</t>
  </si>
  <si>
    <t>1-20-01309</t>
  </si>
  <si>
    <t>1-20-01310</t>
  </si>
  <si>
    <t>1-20-01311</t>
  </si>
  <si>
    <t>1-10-01318</t>
  </si>
  <si>
    <t>1-20-01330</t>
  </si>
  <si>
    <t>1-20-01331</t>
  </si>
  <si>
    <t>1-20-01332</t>
  </si>
  <si>
    <t>1-20-01333</t>
  </si>
  <si>
    <t>1-20-01334</t>
  </si>
  <si>
    <t>1-20-01335</t>
  </si>
  <si>
    <t>1-20-01336</t>
  </si>
  <si>
    <t>1-20-01337</t>
  </si>
  <si>
    <t>1-20-01338</t>
  </si>
  <si>
    <t>1-20-01344</t>
  </si>
  <si>
    <t>1-20-01061</t>
  </si>
  <si>
    <t>1-20-01062</t>
  </si>
  <si>
    <t>1-10-00476</t>
  </si>
  <si>
    <t>1-10-01149</t>
  </si>
  <si>
    <t>1-20-01242</t>
  </si>
  <si>
    <t>1-20-01254</t>
  </si>
  <si>
    <t>1-20-01290</t>
  </si>
  <si>
    <t>1-20-01291</t>
  </si>
  <si>
    <t>1-20-01292</t>
  </si>
  <si>
    <t>1-20-01293</t>
  </si>
  <si>
    <t>1-20-01294</t>
  </si>
  <si>
    <t>1-20-01295</t>
  </si>
  <si>
    <t>1-20-01296</t>
  </si>
  <si>
    <t>1-20-01297</t>
  </si>
  <si>
    <t>1-20-01298</t>
  </si>
  <si>
    <t>1-20-01299</t>
  </si>
  <si>
    <t>1-20-01313</t>
  </si>
  <si>
    <t>1-20-01315</t>
  </si>
  <si>
    <t>1-10-00149</t>
  </si>
  <si>
    <t>1-10-00150</t>
  </si>
  <si>
    <t>1-10-00187</t>
  </si>
  <si>
    <t>1-10-00723</t>
  </si>
  <si>
    <t>1-10-00772</t>
  </si>
  <si>
    <t>1-10-00773</t>
  </si>
  <si>
    <t>1-10-00792</t>
  </si>
  <si>
    <t>1-10-00793</t>
  </si>
  <si>
    <t>1-10-00861</t>
  </si>
  <si>
    <t>1-10-00864</t>
  </si>
  <si>
    <t>1-10-00964</t>
  </si>
  <si>
    <t>1-10-00968</t>
  </si>
  <si>
    <t>1-10-00969</t>
  </si>
  <si>
    <t>1-10-00970</t>
  </si>
  <si>
    <t>1-10-00995</t>
  </si>
  <si>
    <t>1-10-00999</t>
  </si>
  <si>
    <t>1-10-01034</t>
  </si>
  <si>
    <t>1-20-01064</t>
  </si>
  <si>
    <t>1-20-01082</t>
  </si>
  <si>
    <t>1-10-01118</t>
  </si>
  <si>
    <t>1-10-01119</t>
  </si>
  <si>
    <t>1-20-01197</t>
  </si>
  <si>
    <t>1-20-01198</t>
  </si>
  <si>
    <t>1-20-01199</t>
  </si>
  <si>
    <t>1-20-01200</t>
  </si>
  <si>
    <t>1-20-01227</t>
  </si>
  <si>
    <t>1-20-01229</t>
  </si>
  <si>
    <t>1-20-01312</t>
  </si>
  <si>
    <t>1-20-01314</t>
  </si>
  <si>
    <t>1-10-01319</t>
  </si>
  <si>
    <t>1-10-00921</t>
  </si>
  <si>
    <t>1-10-00985</t>
  </si>
  <si>
    <t>1-10-01124</t>
  </si>
  <si>
    <t>1-10-01126</t>
  </si>
  <si>
    <t>1-10-00663</t>
  </si>
  <si>
    <t>1-00-00041</t>
  </si>
  <si>
    <t>1-00-00042</t>
  </si>
  <si>
    <t>1-00-00043</t>
  </si>
  <si>
    <t>1-00-00044</t>
  </si>
  <si>
    <t>1-00-00045</t>
  </si>
  <si>
    <t>1-10-00802</t>
  </si>
  <si>
    <t>1-10-01042</t>
  </si>
  <si>
    <t>1-10-01058</t>
  </si>
  <si>
    <t>1-20-01077</t>
  </si>
  <si>
    <t>1-20-01080</t>
  </si>
  <si>
    <t>1-20-01081</t>
  </si>
  <si>
    <t>1-10-01152</t>
  </si>
  <si>
    <t>1-20-01325</t>
  </si>
  <si>
    <t>1-10-00269</t>
  </si>
  <si>
    <t>1-10-00616</t>
  </si>
  <si>
    <t>1-10-00983</t>
  </si>
  <si>
    <t>1-10-00993</t>
  </si>
  <si>
    <t>1-20-01075</t>
  </si>
  <si>
    <t>1-20-01076</t>
  </si>
  <si>
    <t>1-10-01120</t>
  </si>
  <si>
    <t>1-10-01321</t>
  </si>
  <si>
    <t>1-20-01243</t>
  </si>
  <si>
    <t>1-20-01301</t>
  </si>
  <si>
    <t>1-10-00378</t>
  </si>
  <si>
    <t>1-10-00931</t>
  </si>
  <si>
    <t>1-20-01128</t>
  </si>
  <si>
    <t>1-20-01129</t>
  </si>
  <si>
    <t>1-20-01130</t>
  </si>
  <si>
    <t>1-20-01185</t>
  </si>
  <si>
    <t>1-20-01195</t>
  </si>
  <si>
    <t>1-20-01244</t>
  </si>
  <si>
    <t>1-20-01245</t>
  </si>
  <si>
    <t>1-20-01246</t>
  </si>
  <si>
    <t>1-20-01247</t>
  </si>
  <si>
    <t>1-20-01248</t>
  </si>
  <si>
    <t>1-20-01249</t>
  </si>
  <si>
    <t>1-20-01277</t>
  </si>
  <si>
    <t>1-20-01328</t>
  </si>
  <si>
    <t>1-20-01329</t>
  </si>
  <si>
    <t>1-20-01346</t>
  </si>
  <si>
    <t>1-20-01347</t>
  </si>
  <si>
    <t>1-10-01150</t>
  </si>
  <si>
    <t>1-20-01156</t>
  </si>
  <si>
    <t>1-20-01157</t>
  </si>
  <si>
    <t>1-20-01231</t>
  </si>
  <si>
    <t>1-20-01268</t>
  </si>
  <si>
    <t>1-20-01279</t>
  </si>
  <si>
    <t>1-20-01348</t>
  </si>
  <si>
    <t>1-20-01196</t>
  </si>
  <si>
    <t>1-20-01167</t>
  </si>
  <si>
    <t>1-20-01168</t>
  </si>
  <si>
    <t>1-20-01169</t>
  </si>
  <si>
    <t>1-20-01170</t>
  </si>
  <si>
    <t>1-20-01339</t>
  </si>
  <si>
    <t>1-20-01340</t>
  </si>
  <si>
    <t>1-20-01341</t>
  </si>
  <si>
    <t>1-20-01343</t>
  </si>
  <si>
    <t>1-20-01158</t>
  </si>
  <si>
    <t>1-20-01159</t>
  </si>
  <si>
    <t>1-20-01278</t>
  </si>
  <si>
    <t>1-20-01289</t>
  </si>
  <si>
    <t>1-20-01323</t>
  </si>
  <si>
    <t>1-20-01324</t>
  </si>
  <si>
    <t>1-20-01194</t>
  </si>
  <si>
    <t>1-20-01267</t>
  </si>
  <si>
    <t>1-20-01349</t>
  </si>
  <si>
    <t>1-20-01154</t>
  </si>
  <si>
    <t>1-20-01182</t>
  </si>
  <si>
    <t>1-20-01239</t>
  </si>
  <si>
    <t>1-20-01240</t>
  </si>
  <si>
    <t>1-20-01266</t>
  </si>
  <si>
    <t>1-20-01300</t>
  </si>
  <si>
    <t>1-20-01326</t>
  </si>
  <si>
    <t>1-20-01327</t>
  </si>
  <si>
    <t>1-20-01345</t>
  </si>
  <si>
    <t>1-20-01084</t>
  </si>
  <si>
    <t>1-20-01161</t>
  </si>
  <si>
    <t>1-20-01162</t>
  </si>
  <si>
    <t>1-20-01164</t>
  </si>
  <si>
    <t>1-20-01165</t>
  </si>
  <si>
    <t>1-20-01184</t>
  </si>
  <si>
    <t>1-20-01230</t>
  </si>
  <si>
    <t>1-20-01252</t>
  </si>
  <si>
    <t>1-20-01253</t>
  </si>
  <si>
    <t>PL8</t>
  </si>
  <si>
    <t>SL8</t>
  </si>
  <si>
    <t>WORKING TIME OF EMPLOYEES ON FEB</t>
  </si>
  <si>
    <t>LINE 1</t>
  </si>
  <si>
    <t>LINE 2</t>
  </si>
  <si>
    <t>LINE 3</t>
  </si>
  <si>
    <t>LINE 4</t>
  </si>
  <si>
    <t>LINE 5</t>
  </si>
  <si>
    <t>LINE 6</t>
  </si>
  <si>
    <t>LINE 7</t>
  </si>
  <si>
    <t>LINE 8</t>
  </si>
  <si>
    <t>TỔ CẮT</t>
  </si>
  <si>
    <t>BẢO TRÌ</t>
  </si>
  <si>
    <t>ĐÓNG GÓI</t>
  </si>
  <si>
    <t>LÀ</t>
  </si>
  <si>
    <t>QC MAY</t>
  </si>
  <si>
    <t>VĂN PHÒNG - TẠP VỤ</t>
  </si>
  <si>
    <t>HỌC VIỆC</t>
  </si>
  <si>
    <t>LINE 9</t>
  </si>
  <si>
    <t>173168480</t>
  </si>
  <si>
    <t>174623227</t>
  </si>
  <si>
    <t>Văn Lộc -Hậu Lộc - TH</t>
  </si>
  <si>
    <t>ĐÀO THỊ NHÀN</t>
  </si>
  <si>
    <t>174797183</t>
  </si>
  <si>
    <t>Dân Lý - Triệu Sơn - TH</t>
  </si>
  <si>
    <t xml:space="preserve">Nhân Phú - Đồng Lộc - Hậu Lộc </t>
  </si>
  <si>
    <t>172107559</t>
  </si>
  <si>
    <t>187068869</t>
  </si>
  <si>
    <t>174607636</t>
  </si>
  <si>
    <t>174624414</t>
  </si>
  <si>
    <t>174215860</t>
  </si>
  <si>
    <t>173148994</t>
  </si>
  <si>
    <t>Khu 5 - Thị Trấn Quan Hóa - Quan Hóa - TH</t>
  </si>
  <si>
    <t>174596833</t>
  </si>
  <si>
    <t>Nguyễn Thị Huê</t>
  </si>
  <si>
    <t>Thị trấn Hậu Lộc - TH</t>
  </si>
  <si>
    <t>ĐỖ THỊ NGẦN</t>
  </si>
  <si>
    <t>Hoằng Cát - Hoằng Hóa - TH</t>
  </si>
  <si>
    <t>038187003535</t>
  </si>
  <si>
    <t>NGUYỄN THỊ HUỆ</t>
  </si>
  <si>
    <t>038185003087</t>
  </si>
  <si>
    <t>172761533</t>
  </si>
  <si>
    <t>038198002977</t>
  </si>
  <si>
    <t>038192002014</t>
  </si>
  <si>
    <t>172177938</t>
  </si>
  <si>
    <t>174222091</t>
  </si>
  <si>
    <t>173160942</t>
  </si>
  <si>
    <t>173155501</t>
  </si>
  <si>
    <t>Đại Lộc -Hậu Lộc -TH</t>
  </si>
  <si>
    <t>038198001535</t>
  </si>
  <si>
    <t>Lam Sơn - Bỉm Sơn - TH</t>
  </si>
  <si>
    <t>174622732</t>
  </si>
  <si>
    <t>068186000118</t>
  </si>
  <si>
    <t>038172000908</t>
  </si>
  <si>
    <t>038187001712</t>
  </si>
  <si>
    <t>174563462</t>
  </si>
  <si>
    <t>173152661</t>
  </si>
  <si>
    <t>171587642</t>
  </si>
  <si>
    <t>173154527</t>
  </si>
  <si>
    <t>172104408</t>
  </si>
  <si>
    <t>038194001390</t>
  </si>
  <si>
    <t>174862923</t>
  </si>
  <si>
    <t>174825122</t>
  </si>
  <si>
    <t>Đông Vinh - TPTH</t>
  </si>
  <si>
    <t>038182005247</t>
  </si>
  <si>
    <t>174222088</t>
  </si>
  <si>
    <t>038186002763</t>
  </si>
  <si>
    <t>Hưng Lộc - Hậu Lộc - TH</t>
  </si>
  <si>
    <t>038187002187</t>
  </si>
  <si>
    <t>172105735</t>
  </si>
  <si>
    <t>174614922</t>
  </si>
  <si>
    <t>038194001851</t>
  </si>
  <si>
    <t>174566758</t>
  </si>
  <si>
    <t>173174075</t>
  </si>
  <si>
    <t>174557394</t>
  </si>
  <si>
    <t>173581212</t>
  </si>
  <si>
    <t>171657748</t>
  </si>
  <si>
    <t>174576641</t>
  </si>
  <si>
    <t>03818500458</t>
  </si>
  <si>
    <t>Xuân Sơn - Hoằng Sơn - Hoằng Hóa</t>
  </si>
  <si>
    <t>173140085</t>
  </si>
  <si>
    <t>1-10-00398</t>
  </si>
  <si>
    <t>173178830</t>
  </si>
  <si>
    <t>174622200</t>
  </si>
  <si>
    <t>173178355</t>
  </si>
  <si>
    <t>173149073</t>
  </si>
  <si>
    <t>173153614</t>
  </si>
  <si>
    <t>PHÚ THỌ</t>
  </si>
  <si>
    <t>CAPT</t>
  </si>
  <si>
    <t>Phượng Mao - Thanh Thủy - Phú Thọ</t>
  </si>
  <si>
    <t>Công Chính - Nông Cống - TH</t>
  </si>
  <si>
    <t>172935451</t>
  </si>
  <si>
    <t>038195001701</t>
  </si>
  <si>
    <t>LA THỊ TUYẾT</t>
  </si>
  <si>
    <t>171657826</t>
  </si>
  <si>
    <t>Hoàng Thị Thanh</t>
  </si>
  <si>
    <t>038198002935</t>
  </si>
  <si>
    <t>03819002446</t>
  </si>
  <si>
    <t>Bá Thước - Thanh Hóa</t>
  </si>
  <si>
    <t>172767884</t>
  </si>
  <si>
    <t>Hoằng Kim  - Hoằng Hóa - TH</t>
  </si>
  <si>
    <t>Ngư Lộc - Hậu Lộc - TH</t>
  </si>
  <si>
    <t>172105286</t>
  </si>
  <si>
    <t>038198003277</t>
  </si>
  <si>
    <t>038187003699</t>
  </si>
  <si>
    <t>HÀ THỊ XUM</t>
  </si>
  <si>
    <t>173303582</t>
  </si>
  <si>
    <t>038186002427</t>
  </si>
  <si>
    <t>Xuân Khang - Như Thanh - TH</t>
  </si>
  <si>
    <t>077186000888</t>
  </si>
  <si>
    <t>Châu Đức - Bà Rịa Vũng Tàu</t>
  </si>
  <si>
    <t>173152384</t>
  </si>
  <si>
    <t>172298908</t>
  </si>
  <si>
    <t>038196001455</t>
  </si>
  <si>
    <t>038092000440</t>
  </si>
  <si>
    <t>038187003790</t>
  </si>
  <si>
    <t>Hoằng Xuyên - Hoằng Hóa - TH</t>
  </si>
  <si>
    <t>1-20-01342</t>
  </si>
  <si>
    <t>173169249</t>
  </si>
  <si>
    <t>Thống Kê</t>
  </si>
  <si>
    <t>174221632</t>
  </si>
  <si>
    <t>Vẽ sơ đồ</t>
  </si>
  <si>
    <t>172687952</t>
  </si>
  <si>
    <t>Phát hàng nhà cắt</t>
  </si>
  <si>
    <t>Cắt viền</t>
  </si>
  <si>
    <t>Chải vải</t>
  </si>
  <si>
    <t>1-20-01083</t>
  </si>
  <si>
    <t>LÊ THỊ HOÀI THƯƠNG</t>
  </si>
  <si>
    <t>Phối hàng</t>
  </si>
  <si>
    <t>TT Cắt</t>
  </si>
  <si>
    <t xml:space="preserve">NGUYỄN VĂN MINH </t>
  </si>
  <si>
    <t>Trải vải</t>
  </si>
  <si>
    <t>Hà Thanh - Hà Trung - TH</t>
  </si>
  <si>
    <t>Thống kê BT</t>
  </si>
  <si>
    <t>1-20-01090</t>
  </si>
  <si>
    <t>NGUYỄN VĂN YÊN</t>
  </si>
  <si>
    <t>172689141</t>
  </si>
  <si>
    <t>1-20-01091</t>
  </si>
  <si>
    <t>HOÀNG VĂN DƯƠNG</t>
  </si>
  <si>
    <t>172114958</t>
  </si>
  <si>
    <t xml:space="preserve">Bảo trì máy </t>
  </si>
  <si>
    <t>038088002582</t>
  </si>
  <si>
    <t>Vận hành Lò hơi</t>
  </si>
  <si>
    <t>038186001187</t>
  </si>
  <si>
    <t>Thới Hòa - Bến Cát - Bình Dương</t>
  </si>
  <si>
    <t>174047700</t>
  </si>
  <si>
    <t>174632754</t>
  </si>
  <si>
    <t>017193000122</t>
  </si>
  <si>
    <t>Kim Bôi - Hòa Bình</t>
  </si>
  <si>
    <t>172008149</t>
  </si>
  <si>
    <t>Tổ trưởng là</t>
  </si>
  <si>
    <t>173172912</t>
  </si>
  <si>
    <t>Hoằng Cái - Hoằng Hóa - TH</t>
  </si>
  <si>
    <t>Dán bọc</t>
  </si>
  <si>
    <t>Trường Sơn - Nông Cống - TH</t>
  </si>
  <si>
    <t>Gấp xếp</t>
  </si>
  <si>
    <t>Thành Công - Thạch Thành - TH</t>
  </si>
  <si>
    <t>Thành Thọ - Thạch Thành - TH</t>
  </si>
  <si>
    <t>030184002399</t>
  </si>
  <si>
    <t>Ninh Thành - Ninh Giang - Hải Dương</t>
  </si>
  <si>
    <t>173177486</t>
  </si>
  <si>
    <t>172689379</t>
  </si>
  <si>
    <t>174218496</t>
  </si>
  <si>
    <t>Phong Lộc - Hậu Lộc</t>
  </si>
  <si>
    <t>173589474</t>
  </si>
  <si>
    <t>172104508</t>
  </si>
  <si>
    <t>Ngọc Khê - Ngọc Lặc - TH</t>
  </si>
  <si>
    <t>An Bình - Văn yên - Yên Bái</t>
  </si>
  <si>
    <t>163282043</t>
  </si>
  <si>
    <t>172208604</t>
  </si>
  <si>
    <t>082058508</t>
  </si>
  <si>
    <t>174215209</t>
  </si>
  <si>
    <t>174036828</t>
  </si>
  <si>
    <t>Hoàng Trinh - Hoàng Hóa - TH</t>
  </si>
  <si>
    <t>173159825</t>
  </si>
  <si>
    <t>Nghệ An</t>
  </si>
  <si>
    <t>Thống kê QC</t>
  </si>
  <si>
    <t>27/08/1985</t>
  </si>
  <si>
    <t>ĐỒNG NAI</t>
  </si>
  <si>
    <t>271665112</t>
  </si>
  <si>
    <t>24/10/2014</t>
  </si>
  <si>
    <t>Đồng Nai</t>
  </si>
  <si>
    <t>44/2/3 Ấp Quãng Đà - Xã Đông Hòa - Huyện Trãng Bom - Đổng Nai</t>
  </si>
  <si>
    <t>Factory 2 Manager</t>
  </si>
  <si>
    <t>Thống kê Tổng</t>
  </si>
  <si>
    <t>Thống kê tổng</t>
  </si>
  <si>
    <t>038183004584</t>
  </si>
  <si>
    <t>Thống kê chuyền</t>
  </si>
  <si>
    <t>vũ thị thìn</t>
  </si>
  <si>
    <t>172675055</t>
  </si>
  <si>
    <t>1-03-00526</t>
  </si>
  <si>
    <t>LA THỊ LIÊN</t>
  </si>
  <si>
    <t>Mỹ Lộc - Hậu lộc - TH</t>
  </si>
  <si>
    <t>Hà Hải - Hà Trung - TH</t>
  </si>
  <si>
    <t>245358327</t>
  </si>
  <si>
    <t>Quảng Bình</t>
  </si>
  <si>
    <t>Hoàng Thái - Hoàng Hóa - TH</t>
  </si>
  <si>
    <t>15/10/1990</t>
  </si>
  <si>
    <t>173162206</t>
  </si>
  <si>
    <t>8/4/2008</t>
  </si>
  <si>
    <t>Thôn 5- Phương Độ - Đồng Lộc - Hậu Lộc-Thanh Hóa</t>
  </si>
  <si>
    <t>Tam Phong 3 - Châu Lộc - Hậu Lộc - Thanh Hóa</t>
  </si>
  <si>
    <t>20/6/1987</t>
  </si>
  <si>
    <t>172685222</t>
  </si>
  <si>
    <t>18/11/2011</t>
  </si>
  <si>
    <t>Cầu Lộc - Hậu Lộc - Thanh Hóa</t>
  </si>
  <si>
    <t>038183001436</t>
  </si>
  <si>
    <t>038180001508</t>
  </si>
  <si>
    <t>Định Tường - Yên Định - TH</t>
  </si>
  <si>
    <t>TỔ LÀ</t>
  </si>
  <si>
    <t>AL8</t>
  </si>
  <si>
    <t>1-10-00254</t>
  </si>
  <si>
    <t>1-10-00206</t>
  </si>
  <si>
    <t>05/09/1991</t>
  </si>
  <si>
    <t>173589635</t>
  </si>
  <si>
    <t>30/08/2008</t>
  </si>
  <si>
    <t>Cơ Khí</t>
  </si>
  <si>
    <t>21/04/1991</t>
  </si>
  <si>
    <t>038091003187</t>
  </si>
  <si>
    <t>02/11/2016</t>
  </si>
  <si>
    <t>22/06/1991</t>
  </si>
  <si>
    <t>173596232</t>
  </si>
  <si>
    <t>07/03/2009</t>
  </si>
  <si>
    <t>Hoằng Trung- Hoằng Hóa - TH</t>
  </si>
  <si>
    <t>07/08/1987</t>
  </si>
  <si>
    <t>172784863</t>
  </si>
  <si>
    <t>07/06/2006</t>
  </si>
  <si>
    <t>10/10/1988</t>
  </si>
  <si>
    <t>173153135</t>
  </si>
  <si>
    <t>23/07/2014</t>
  </si>
  <si>
    <t>Triệu Lộc - Hậu Lộc -TH</t>
  </si>
  <si>
    <t>038090001986</t>
  </si>
  <si>
    <t>Hàn</t>
  </si>
  <si>
    <t xml:space="preserve">Nam </t>
  </si>
  <si>
    <t>173595056</t>
  </si>
  <si>
    <t>172109272</t>
  </si>
  <si>
    <t>1-20-01088</t>
  </si>
  <si>
    <t>TRẦN QUỐC ĐẠT</t>
  </si>
  <si>
    <t>172749782</t>
  </si>
  <si>
    <t>Bảo Trì Điện</t>
  </si>
  <si>
    <t>HÀN x1</t>
  </si>
  <si>
    <t>1-10-01089</t>
  </si>
  <si>
    <t>HOÀNG THỊ PHƯƠNG THẢO</t>
  </si>
  <si>
    <t>1-10-00074</t>
  </si>
  <si>
    <t>1-10-00215</t>
  </si>
  <si>
    <t>1-10-00233</t>
  </si>
  <si>
    <t>1-10-00280</t>
  </si>
  <si>
    <t>1-10-00281</t>
  </si>
  <si>
    <t>1-10-00308</t>
  </si>
  <si>
    <t>1-10-00310</t>
  </si>
  <si>
    <t>1-10-00185</t>
  </si>
  <si>
    <t>QA</t>
  </si>
  <si>
    <t>Factory 1 Manager</t>
  </si>
  <si>
    <t>Cad Room</t>
  </si>
  <si>
    <t>Hoàng Thị Trang</t>
  </si>
  <si>
    <t>Merchandiser</t>
  </si>
  <si>
    <t>1-10-00050</t>
  </si>
  <si>
    <t>Lê Thị Lực</t>
  </si>
  <si>
    <t>Vũ Thị Phượng</t>
  </si>
  <si>
    <t>Vũ Thị Thu</t>
  </si>
  <si>
    <t>Lê Thị Thúy</t>
  </si>
  <si>
    <t>Nguyễn Thị Thi</t>
  </si>
  <si>
    <t>Đào Thị Vân</t>
  </si>
  <si>
    <t>Phạm Thị Tuyến</t>
  </si>
  <si>
    <t>Nguyễn Thị Mai Linh</t>
  </si>
  <si>
    <t>Nguyễn Thị Thêm</t>
  </si>
  <si>
    <t>Lương Thị Mai</t>
  </si>
  <si>
    <t>Nguyễn Thị Minh</t>
  </si>
  <si>
    <t xml:space="preserve">Trịnh Thị Nhị </t>
  </si>
  <si>
    <t>Lê Thị Mây</t>
  </si>
  <si>
    <t>Quách Thị Phương</t>
  </si>
  <si>
    <t>Đinh Thị Hiên</t>
  </si>
  <si>
    <t>Nguyễn Thị Thu</t>
  </si>
  <si>
    <t>Trần Thị Lộc</t>
  </si>
  <si>
    <t>Nguyễn Thị Thu Hà</t>
  </si>
  <si>
    <t>Mai Thị Hạnh</t>
  </si>
  <si>
    <t>Dương Thị Hợp</t>
  </si>
  <si>
    <t>Hà Thị Thảo</t>
  </si>
  <si>
    <t>Trần Thị Thúy</t>
  </si>
  <si>
    <t>Lê Thị Hương</t>
  </si>
  <si>
    <t>Nguyễn Thị Nhu</t>
  </si>
  <si>
    <t>Ngọ Thị Thúy</t>
  </si>
  <si>
    <t>Trịnh Thị Thanh</t>
  </si>
  <si>
    <t>Lê Văn Thành</t>
  </si>
  <si>
    <t>Đỗ Hữu Minh</t>
  </si>
  <si>
    <t>Lê Văn Thích</t>
  </si>
  <si>
    <t>Vũ Tiến Dũng</t>
  </si>
  <si>
    <t>Đỗ Văn Sang</t>
  </si>
  <si>
    <t>Lê Văn Vinh</t>
  </si>
  <si>
    <t>Trịnh Minh Thuận</t>
  </si>
  <si>
    <t>Trần Thị Tiết</t>
  </si>
  <si>
    <t>Mai Thị Thủy</t>
  </si>
  <si>
    <t>Hoàng Thị Ngọc Mai</t>
  </si>
  <si>
    <t>Nguyễn Thị Nguyệt</t>
  </si>
  <si>
    <t>Tạp vụ</t>
  </si>
  <si>
    <t>Trương Thị Chính</t>
  </si>
  <si>
    <t>Lưu Thị Tình</t>
  </si>
  <si>
    <t>Ngọ Thị Bình</t>
  </si>
  <si>
    <t>Phòng Mẫu (QC)</t>
  </si>
  <si>
    <t>Phòng Mẫu (Thống Kê)</t>
  </si>
  <si>
    <t>TRẦN VĂN ƯỚC</t>
  </si>
  <si>
    <t>TT CẮT</t>
  </si>
  <si>
    <t>1-10-00205</t>
  </si>
  <si>
    <t>Thống kê</t>
  </si>
  <si>
    <t>KHO</t>
  </si>
  <si>
    <t>CAO THỊ NGÂN</t>
  </si>
  <si>
    <t xml:space="preserve">LÊ THỊ YÊN </t>
  </si>
  <si>
    <t>CAO THỊ HOA</t>
  </si>
  <si>
    <t>01/01/1965</t>
  </si>
  <si>
    <t>173168826</t>
  </si>
  <si>
    <t>30/08/2015</t>
  </si>
  <si>
    <t>Thôn 3 - Châu Lộc - Hậu Lộc - Thanh Hóa</t>
  </si>
  <si>
    <t>Tạp Vụ Nấu Ăn</t>
  </si>
  <si>
    <t>HÀ NỘI</t>
  </si>
  <si>
    <t>111711004</t>
  </si>
  <si>
    <t>Hà Nội</t>
  </si>
  <si>
    <t>Hữu Bằng - Thạch Thất - Hà Nội</t>
  </si>
  <si>
    <t>Châu Lộc -Hậu Lộc - Thanh Hóa</t>
  </si>
  <si>
    <t>Quản lý</t>
  </si>
  <si>
    <t>12 tháng</t>
  </si>
  <si>
    <t>09/07/2015</t>
  </si>
  <si>
    <t>Xóm 4 - Nga Thủy - Nga Sơn - Thanh Hóa</t>
  </si>
  <si>
    <t>Lái xe</t>
  </si>
  <si>
    <t>Mỹ Lộc - Hậu Lộc - Thanh Hóa</t>
  </si>
  <si>
    <t>Nhân Viên Nhân Sự</t>
  </si>
  <si>
    <t>Công tác tuyển dụng, tính lương,…</t>
  </si>
  <si>
    <t>27/6/2012</t>
  </si>
  <si>
    <t>Tân Lập - Bá Thước - Thanh Hóa</t>
  </si>
  <si>
    <t>Nhân Viên XNK</t>
  </si>
  <si>
    <t>Hoàng Cát - Hoàng Hóa - Thanh Hóa</t>
  </si>
  <si>
    <t>Nhân Viên Kế Toán</t>
  </si>
  <si>
    <t>Đông Hòa- Đông Sơn - Thanh Hóa</t>
  </si>
  <si>
    <t>173583979</t>
  </si>
  <si>
    <t>Hoằng Kim - Hoằng Hóa - Thanh Hóa</t>
  </si>
  <si>
    <t>174616480</t>
  </si>
  <si>
    <t>Xuân Hội - Tiến Lộc- Hậu Lộc- Thanh Hóa</t>
  </si>
  <si>
    <t>174616033</t>
  </si>
  <si>
    <t>174612662</t>
  </si>
  <si>
    <t>11/09/1992</t>
  </si>
  <si>
    <t>173175137</t>
  </si>
  <si>
    <t>22/07/2009</t>
  </si>
  <si>
    <t>Thuần Lộc - Hậu Lộc - Thanh Hóa</t>
  </si>
  <si>
    <t>Warehouse</t>
  </si>
  <si>
    <t>25/11/1995</t>
  </si>
  <si>
    <t>174558692</t>
  </si>
  <si>
    <t>24/10/2012</t>
  </si>
  <si>
    <t>Thôn 7 - Hoàng Trạch - Hoằng Hóa - Thanh Hóa</t>
  </si>
  <si>
    <t>038174001541</t>
  </si>
  <si>
    <t>Hoằng Thịnh - Hoằng Hóa - Thanh Hóa</t>
  </si>
  <si>
    <t>PHẠM THỊ HÀ</t>
  </si>
  <si>
    <t>12/08/1995</t>
  </si>
  <si>
    <t>174614429</t>
  </si>
  <si>
    <t>14/12/2011</t>
  </si>
  <si>
    <t>Thôn Bùi - Tiến Lộc - Hậu Lộc - Thanh Hóa</t>
  </si>
  <si>
    <t>03-03-2017</t>
  </si>
  <si>
    <t>10/11/1993</t>
  </si>
  <si>
    <t>173317509</t>
  </si>
  <si>
    <t>13/03/2014</t>
  </si>
  <si>
    <t>Giang Sơn 10 - Hà Sơn - Hà Trung - TH</t>
  </si>
  <si>
    <t>11/02/1994</t>
  </si>
  <si>
    <t>174223014</t>
  </si>
  <si>
    <t>04/07/2011</t>
  </si>
  <si>
    <t>Tiến Lộc - Hậu Lộc - Thanh Hóa</t>
  </si>
  <si>
    <t>16/04/1995</t>
  </si>
  <si>
    <t>174561628</t>
  </si>
  <si>
    <t>19/01/2013</t>
  </si>
  <si>
    <t>Hoằng Trinh - Hoằng Hóa - Thanh Hóa</t>
  </si>
  <si>
    <t>171683955</t>
  </si>
  <si>
    <t>Nga Văn - Nga Sơn - Thanh Hóa</t>
  </si>
  <si>
    <t>04/04/1984</t>
  </si>
  <si>
    <t>172243176</t>
  </si>
  <si>
    <t>26/09/2002</t>
  </si>
  <si>
    <t>19/02/1989</t>
  </si>
  <si>
    <t>173567203</t>
  </si>
  <si>
    <t>25/01/2007</t>
  </si>
  <si>
    <t>Hoàng Minh - Hoàng Hóa - Thanh Hóa</t>
  </si>
  <si>
    <t>29/01/1987</t>
  </si>
  <si>
    <t>BẾN TRE</t>
  </si>
  <si>
    <t>321265189</t>
  </si>
  <si>
    <t>18/11/2014</t>
  </si>
  <si>
    <t>Bến Tre</t>
  </si>
  <si>
    <t>641/34 Vĩnh Thành, Chợ Lách, Bến Tre</t>
  </si>
  <si>
    <t>05-03-2017</t>
  </si>
  <si>
    <t>11-03-2017</t>
  </si>
  <si>
    <t>7/7/1984</t>
  </si>
  <si>
    <t>172101402</t>
  </si>
  <si>
    <t>12/6/2012</t>
  </si>
  <si>
    <t>Triệu Lộc - Hậu Lộc - Thanh Hóa</t>
  </si>
  <si>
    <t>16/06/1986</t>
  </si>
  <si>
    <t>NGHỆ AN</t>
  </si>
  <si>
    <t>186719419</t>
  </si>
  <si>
    <t>08/2/2005</t>
  </si>
  <si>
    <t>C.A Nghệ An</t>
  </si>
  <si>
    <t>Xóm 8 - Ngọc Sơn - Quỳnh Lưu - Nghệ An</t>
  </si>
  <si>
    <t>Hậu Lộc - Thanh Hóa</t>
  </si>
  <si>
    <t>Quản Đốc May</t>
  </si>
  <si>
    <t>20/06/1976</t>
  </si>
  <si>
    <t>171655621</t>
  </si>
  <si>
    <t>09/04/2012</t>
  </si>
  <si>
    <t>Đại Lộc - Hậu Lộc - Thanh Hóa</t>
  </si>
  <si>
    <t>20/5/1980</t>
  </si>
  <si>
    <t>172673861</t>
  </si>
  <si>
    <t>12/3/2015</t>
  </si>
  <si>
    <t>19/5/1983</t>
  </si>
  <si>
    <t>173588476</t>
  </si>
  <si>
    <t>Xa Vệ - Hoằng Trung - Hoàng Hóa - Thanh Hóa</t>
  </si>
  <si>
    <t>28/10/1976</t>
  </si>
  <si>
    <t>172683127</t>
  </si>
  <si>
    <t>17/9/2004</t>
  </si>
  <si>
    <t>Xuân Lộc - Hậu Lộc - Thanh Hóa</t>
  </si>
  <si>
    <t>ĐINH THỊ THẮM</t>
  </si>
  <si>
    <t>22/6/1985</t>
  </si>
  <si>
    <t>174223404</t>
  </si>
  <si>
    <t>10/5/1980</t>
  </si>
  <si>
    <t>172217724</t>
  </si>
  <si>
    <t>20/02/2013</t>
  </si>
  <si>
    <t>Trung Tây - Hoằng Phú - Hoằng Hóa - Thanh Hóa</t>
  </si>
  <si>
    <t>02/06/1974</t>
  </si>
  <si>
    <t>30/10/2002</t>
  </si>
  <si>
    <t>12-03-2017</t>
  </si>
  <si>
    <t>27/07/1990</t>
  </si>
  <si>
    <t>172688683</t>
  </si>
  <si>
    <t>05/08/2014</t>
  </si>
  <si>
    <t>Bảo trì điện</t>
  </si>
  <si>
    <t>13-03-2017</t>
  </si>
  <si>
    <t>04/05/1988</t>
  </si>
  <si>
    <t>172672199</t>
  </si>
  <si>
    <t>20/03/2012</t>
  </si>
  <si>
    <t>08/09/1990</t>
  </si>
  <si>
    <t>173304175</t>
  </si>
  <si>
    <t>19/07/2012</t>
  </si>
  <si>
    <t>30/06/1990</t>
  </si>
  <si>
    <t>172688682</t>
  </si>
  <si>
    <t>30/8/2015</t>
  </si>
  <si>
    <t>174615176</t>
  </si>
  <si>
    <t>Triệu Lộc -Hậu Lộc -TH</t>
  </si>
  <si>
    <t>172104541</t>
  </si>
  <si>
    <t>ĐẶNG THỊ THÚY</t>
  </si>
  <si>
    <t>03815002953</t>
  </si>
  <si>
    <t>Linh Long - Lộc Sơn - Hậu Lộc TH</t>
  </si>
  <si>
    <t>173145012</t>
  </si>
  <si>
    <t>172674031</t>
  </si>
  <si>
    <t>Xuân Hội - Tiến Lộc - Hậu Lộc -TH</t>
  </si>
  <si>
    <t>172115435</t>
  </si>
  <si>
    <t>Châu Lộc - Hậu Lộc -TH</t>
  </si>
  <si>
    <t>173174443</t>
  </si>
  <si>
    <t>172096355</t>
  </si>
  <si>
    <t>Văn Lộc -Hậu Lộc -TH</t>
  </si>
  <si>
    <t>172083129</t>
  </si>
  <si>
    <t>172672594</t>
  </si>
  <si>
    <t>174629655</t>
  </si>
  <si>
    <t>Phú Lộc - Hậu Lộc - TH</t>
  </si>
  <si>
    <t>171713440</t>
  </si>
  <si>
    <t>172119254</t>
  </si>
  <si>
    <t>172675214</t>
  </si>
  <si>
    <t>Tuy Lộc -Hậu Lộc -TH</t>
  </si>
  <si>
    <t>038182004308</t>
  </si>
  <si>
    <t>184105431</t>
  </si>
  <si>
    <t>Kỳ Anh - Hà Tĩnh</t>
  </si>
  <si>
    <t>042183000225</t>
  </si>
  <si>
    <t>Hòa Lộc -Hậu Lộc -TH</t>
  </si>
  <si>
    <t>172096898</t>
  </si>
  <si>
    <t>Hoàng Khánh - Hoàng hóa - TH</t>
  </si>
  <si>
    <t>197211783</t>
  </si>
  <si>
    <t>CA Quảng Trị</t>
  </si>
  <si>
    <t>172056099</t>
  </si>
  <si>
    <t>Hoàng Sơn - Hoàng Hóa - Thanh Hóa</t>
  </si>
  <si>
    <t>174216195</t>
  </si>
  <si>
    <t>TT Hà Trung - Hà Trung - TH</t>
  </si>
  <si>
    <t>172671973</t>
  </si>
  <si>
    <t>173141062</t>
  </si>
  <si>
    <t>9-9-2005</t>
  </si>
  <si>
    <t>Đồng Lộc - Hậu Lộc -TH</t>
  </si>
  <si>
    <t>174615777</t>
  </si>
  <si>
    <t>05-12-11</t>
  </si>
  <si>
    <t>172113198</t>
  </si>
  <si>
    <t>172680365</t>
  </si>
  <si>
    <t>172110737</t>
  </si>
  <si>
    <t>038194001981</t>
  </si>
  <si>
    <t>Thành Lộc - Hậu Lộc -TH</t>
  </si>
  <si>
    <t>172108710</t>
  </si>
  <si>
    <t>Tiến lộc - Hậu Lộc -TH</t>
  </si>
  <si>
    <t>171889430</t>
  </si>
  <si>
    <t>Xuân Hội - Tiến LỘc -Hậu Lộc -TH</t>
  </si>
  <si>
    <t>174222286</t>
  </si>
  <si>
    <t>Thuần Lộc -Hậu Lộc -TH</t>
  </si>
  <si>
    <t>172104482</t>
  </si>
  <si>
    <t>172878883</t>
  </si>
  <si>
    <t>Thiệu Hòa - Thiệu Hóa -TH</t>
  </si>
  <si>
    <t>Hoàng Khánh - Hoàng Hóa -TH</t>
  </si>
  <si>
    <t>172689367</t>
  </si>
  <si>
    <t>173174944</t>
  </si>
  <si>
    <t>Hoàng Sơn - Hoàng Hóa - TH</t>
  </si>
  <si>
    <t>172550246</t>
  </si>
  <si>
    <t>174600966</t>
  </si>
  <si>
    <t>172682879</t>
  </si>
  <si>
    <t>174244287</t>
  </si>
  <si>
    <t>Dân Lực - Triệu Sơn - TH</t>
  </si>
  <si>
    <t>Phú cường- Triệu Lộc - Hậu Lộc - TH</t>
  </si>
  <si>
    <t>174629237</t>
  </si>
  <si>
    <t>Đại Lộc -Hậu Lộc - TH</t>
  </si>
  <si>
    <t>174554015</t>
  </si>
  <si>
    <t>Hoàng Khánh - Hoàng Hóa</t>
  </si>
  <si>
    <t>038192002017</t>
  </si>
  <si>
    <t>173387308</t>
  </si>
  <si>
    <t>Thuần Lộc - Hậu Lộc -TH</t>
  </si>
  <si>
    <t>187188173</t>
  </si>
  <si>
    <t>CA Nghệ An</t>
  </si>
  <si>
    <t>Tiến Lộc -Hậu Lộc -TH</t>
  </si>
  <si>
    <t>038189002545</t>
  </si>
  <si>
    <t>172653515</t>
  </si>
  <si>
    <t>Hòa Lâm - Hòa Trung - TH</t>
  </si>
  <si>
    <t>038191002901</t>
  </si>
  <si>
    <t>172681788</t>
  </si>
  <si>
    <t>172689389</t>
  </si>
  <si>
    <t>173313371</t>
  </si>
  <si>
    <t>06-11-2009</t>
  </si>
  <si>
    <t>Hà Phú - HÀ Trung - TH</t>
  </si>
  <si>
    <t>QUẢNG BÌNH</t>
  </si>
  <si>
    <t>194357763</t>
  </si>
  <si>
    <t>CA Quảng Bình</t>
  </si>
  <si>
    <t>Hoàn Trạch - Bố Trạch - Quảng Bình</t>
  </si>
  <si>
    <t>Tam Điệp - Ninh Bình</t>
  </si>
  <si>
    <t>QĐ Cắt</t>
  </si>
  <si>
    <t>172112502</t>
  </si>
  <si>
    <t>173584949</t>
  </si>
  <si>
    <t>172096351</t>
  </si>
  <si>
    <t>172689197</t>
  </si>
  <si>
    <t>172486867</t>
  </si>
  <si>
    <t>Thôn 5 - Hoàng Kim - Hoàng Hóa - TH</t>
  </si>
  <si>
    <t>174618837</t>
  </si>
  <si>
    <t>Tam Phong 3 -Châu Lộc-Hậu Lộc-TH</t>
  </si>
  <si>
    <t>172672105</t>
  </si>
  <si>
    <t xml:space="preserve">Thống Kê </t>
  </si>
  <si>
    <t>174577816</t>
  </si>
  <si>
    <t>Hoàng Kim - Hoàng Hóa- TH</t>
  </si>
  <si>
    <t>173153419</t>
  </si>
  <si>
    <t>174038096</t>
  </si>
  <si>
    <t>Xa Vệ - Hoằng Trung - Hoằng Hóa - TH</t>
  </si>
  <si>
    <t>173296452</t>
  </si>
  <si>
    <t>Thôn 5 - Hà Ngọc - Hà Trung - TH</t>
  </si>
  <si>
    <t>174626056</t>
  </si>
  <si>
    <t>171657720</t>
  </si>
  <si>
    <t>174567620</t>
  </si>
  <si>
    <t>Hoằng Kim - Hoằng Hóa - Th</t>
  </si>
  <si>
    <t>174566979</t>
  </si>
  <si>
    <t>172077706</t>
  </si>
  <si>
    <t>Hoằng Trung - Hoằng Hóa -TH</t>
  </si>
  <si>
    <t>172118830</t>
  </si>
  <si>
    <t>174217823</t>
  </si>
  <si>
    <t>172777623</t>
  </si>
  <si>
    <t>174630724</t>
  </si>
  <si>
    <t>172109032</t>
  </si>
  <si>
    <t>038185003894</t>
  </si>
  <si>
    <t>171713470</t>
  </si>
  <si>
    <t>Dương Thanh - Hoằng Trung - Hoằng Hóa - TH</t>
  </si>
  <si>
    <t>174625357</t>
  </si>
  <si>
    <t>172387097</t>
  </si>
  <si>
    <t>174626177</t>
  </si>
  <si>
    <t>173415546</t>
  </si>
  <si>
    <t>173583895</t>
  </si>
  <si>
    <t>174567464</t>
  </si>
  <si>
    <t>Hoằng Khánh- Hoằng Hóa TH</t>
  </si>
  <si>
    <t>173966657</t>
  </si>
  <si>
    <t>173150105</t>
  </si>
  <si>
    <t>174219943</t>
  </si>
  <si>
    <t>174040279</t>
  </si>
  <si>
    <t>173129137</t>
  </si>
  <si>
    <t>173296323</t>
  </si>
  <si>
    <t>173152023</t>
  </si>
  <si>
    <t>174123569</t>
  </si>
  <si>
    <t>173545338</t>
  </si>
  <si>
    <t>172078186</t>
  </si>
  <si>
    <t>038185002829</t>
  </si>
  <si>
    <t>132222840</t>
  </si>
  <si>
    <t>173179956</t>
  </si>
  <si>
    <t>173165313</t>
  </si>
  <si>
    <t>172152726</t>
  </si>
  <si>
    <t>173170772</t>
  </si>
  <si>
    <t>Mai Huy Nam</t>
  </si>
  <si>
    <t>174001029</t>
  </si>
  <si>
    <t>172651226</t>
  </si>
  <si>
    <t>172095607</t>
  </si>
  <si>
    <t>172050681</t>
  </si>
  <si>
    <t>Hoằng Phú - Hoằng Hóa -TH</t>
  </si>
  <si>
    <t>174220456</t>
  </si>
  <si>
    <t>Hoa Lộc - Hậu Lộc -TH</t>
  </si>
  <si>
    <t>174222072</t>
  </si>
  <si>
    <t>173144828</t>
  </si>
  <si>
    <t>172672090</t>
  </si>
  <si>
    <t>Đại Lộc - Hậu Lộc -TH</t>
  </si>
  <si>
    <t>NINH THUẬN</t>
  </si>
  <si>
    <t>264397457</t>
  </si>
  <si>
    <t>CA Ninh Thuận</t>
  </si>
  <si>
    <t>Xã Nhị Hà - Huyện Thuận Nam - Ninh Thuận</t>
  </si>
  <si>
    <t>Hoằng Khánh - Hoằng Hóa - Thanh Hóa</t>
  </si>
  <si>
    <t>172761270</t>
  </si>
  <si>
    <t>171188203</t>
  </si>
  <si>
    <t>Hà Lâm - Hà Trung -TH</t>
  </si>
  <si>
    <t>171801393</t>
  </si>
  <si>
    <t>Thôn Bùi - Tiến Lộc - Hậu Lộc -TH</t>
  </si>
  <si>
    <t>172672515</t>
  </si>
  <si>
    <t>172682421</t>
  </si>
  <si>
    <t>173148992</t>
  </si>
  <si>
    <t>174612664</t>
  </si>
  <si>
    <t>Tiến Lộc -Hậu Lộc- TH</t>
  </si>
  <si>
    <t>Ngọ Thị quỳnh</t>
  </si>
  <si>
    <t>173167584</t>
  </si>
  <si>
    <t>173612591</t>
  </si>
  <si>
    <t>172296518</t>
  </si>
  <si>
    <t>Vĩnh Lộc  - Thanh Hóa</t>
  </si>
  <si>
    <t>Lộc tân - Hậu Lộc - Thanh Hóa</t>
  </si>
  <si>
    <t>13681087</t>
  </si>
  <si>
    <t>Quan Hóa - Thanh Hóa</t>
  </si>
  <si>
    <t>173581965</t>
  </si>
  <si>
    <t>Hoằng Xuân - Hoằng Hóa- TH</t>
  </si>
  <si>
    <t>174042920</t>
  </si>
  <si>
    <t>Hoằng Giang - Hoằng Hóa - TH</t>
  </si>
  <si>
    <t>038188001801</t>
  </si>
  <si>
    <t>Hoằng Đạt - Hoằng Hóa - TH</t>
  </si>
  <si>
    <t>174031606</t>
  </si>
  <si>
    <t>173169162</t>
  </si>
  <si>
    <t xml:space="preserve">Lộc Tân - Hậu Lộc </t>
  </si>
  <si>
    <t>172615877</t>
  </si>
  <si>
    <t xml:space="preserve">Cầu Lộc -Hậu Lộc </t>
  </si>
  <si>
    <t>173163403</t>
  </si>
  <si>
    <t>172116998</t>
  </si>
  <si>
    <t>171718061</t>
  </si>
  <si>
    <t>Hoàng Phượng - Hoàng Hóa - TH</t>
  </si>
  <si>
    <t>173152119</t>
  </si>
  <si>
    <t>172100973</t>
  </si>
  <si>
    <t xml:space="preserve">Xuân Lộc - Hậu Lộc </t>
  </si>
  <si>
    <t>172769012</t>
  </si>
  <si>
    <t>172485809</t>
  </si>
  <si>
    <t>Hoàng Phú - Hoàng Hóa - TH</t>
  </si>
  <si>
    <t>174617981</t>
  </si>
  <si>
    <t>173578391</t>
  </si>
  <si>
    <t>172109045</t>
  </si>
  <si>
    <t>174622801</t>
  </si>
  <si>
    <t>Mỹ Lỗ - Hậu Lộc -TH</t>
  </si>
  <si>
    <t>PHẠM THỊ HỆ</t>
  </si>
  <si>
    <t>172671859</t>
  </si>
  <si>
    <t>172037209</t>
  </si>
  <si>
    <t>Hoằng Kim - Hoằng Hóa- TH</t>
  </si>
  <si>
    <t>172107781</t>
  </si>
  <si>
    <t>172776816</t>
  </si>
  <si>
    <t>174222149</t>
  </si>
  <si>
    <t>Thịnh Lộc -Hậu Lộc</t>
  </si>
  <si>
    <t>172749771</t>
  </si>
  <si>
    <t>172111935</t>
  </si>
  <si>
    <t>172090615</t>
  </si>
  <si>
    <t>174574181</t>
  </si>
  <si>
    <t>186921623</t>
  </si>
  <si>
    <t>174573192</t>
  </si>
  <si>
    <t>171324747</t>
  </si>
  <si>
    <t>172682432</t>
  </si>
  <si>
    <t xml:space="preserve">Lộc Sơn -Hậu Lộc </t>
  </si>
  <si>
    <t>174043744</t>
  </si>
  <si>
    <t>172065933</t>
  </si>
  <si>
    <t>172736137</t>
  </si>
  <si>
    <t>Thạch Thành - TH</t>
  </si>
  <si>
    <t>172674906</t>
  </si>
  <si>
    <t>172003096</t>
  </si>
  <si>
    <t>172658521</t>
  </si>
  <si>
    <t>173594437</t>
  </si>
  <si>
    <t>172113605</t>
  </si>
  <si>
    <t>038175000449</t>
  </si>
  <si>
    <t>172653726</t>
  </si>
  <si>
    <t>Hà Ngọc -Hà Trung -TH</t>
  </si>
  <si>
    <t>173163309</t>
  </si>
  <si>
    <t>038198001683</t>
  </si>
  <si>
    <t>038187001845</t>
  </si>
  <si>
    <t>173585038</t>
  </si>
  <si>
    <t>Hoàng Xuân-Hoàng Hóa - TH</t>
  </si>
  <si>
    <t>174574356</t>
  </si>
  <si>
    <t>172106221</t>
  </si>
  <si>
    <t>172672714</t>
  </si>
  <si>
    <t>174628595</t>
  </si>
  <si>
    <t>038168002947</t>
  </si>
  <si>
    <t>172761502</t>
  </si>
  <si>
    <t>173173290</t>
  </si>
  <si>
    <t>Khu 6 - TT Hậu Lộc - Hậu Lộc - TH</t>
  </si>
  <si>
    <t>172763684</t>
  </si>
  <si>
    <t>174566681</t>
  </si>
  <si>
    <t>173168689</t>
  </si>
  <si>
    <t>038196000317</t>
  </si>
  <si>
    <t>172931050</t>
  </si>
  <si>
    <t>173148315</t>
  </si>
  <si>
    <t>172662964</t>
  </si>
  <si>
    <t>174568683</t>
  </si>
  <si>
    <t>241632283</t>
  </si>
  <si>
    <t>173174467</t>
  </si>
  <si>
    <t>172116127</t>
  </si>
  <si>
    <t>174628615</t>
  </si>
  <si>
    <t>173569539</t>
  </si>
  <si>
    <t>173168651</t>
  </si>
  <si>
    <t>172096507</t>
  </si>
  <si>
    <t>172105948</t>
  </si>
  <si>
    <t>Đại Lộc - Hậu Lộc- TH</t>
  </si>
  <si>
    <t>CN Lò Hơi</t>
  </si>
  <si>
    <t>172764995</t>
  </si>
  <si>
    <t>QC Mẫu</t>
  </si>
  <si>
    <t>173419131</t>
  </si>
  <si>
    <t>Hoàng Trung - Hoàng Hóa- TH</t>
  </si>
  <si>
    <t>171189067</t>
  </si>
  <si>
    <t>NGUYỄN THỊ NHUẦN</t>
  </si>
  <si>
    <t>173168809</t>
  </si>
  <si>
    <t>173569689</t>
  </si>
  <si>
    <t>172674367</t>
  </si>
  <si>
    <t>174810493</t>
  </si>
  <si>
    <t>Thọ Lâm - Thọ Xuân - TH</t>
  </si>
  <si>
    <t>038171000240</t>
  </si>
  <si>
    <t>173164625</t>
  </si>
  <si>
    <t>172683881</t>
  </si>
  <si>
    <t>172472924</t>
  </si>
  <si>
    <t>Yên Thắng - Yên Lễ - Thanh Hóa</t>
  </si>
  <si>
    <t>038184002718</t>
  </si>
  <si>
    <t>Tế Tân - Nông Cống - TH</t>
  </si>
  <si>
    <t>174613724</t>
  </si>
  <si>
    <t>174036439</t>
  </si>
  <si>
    <t xml:space="preserve">Vĩnh Hùng - Vĩnh Lộc - Hậu Lộc </t>
  </si>
  <si>
    <t>173581273</t>
  </si>
  <si>
    <t>173152753</t>
  </si>
  <si>
    <t>173149854</t>
  </si>
  <si>
    <t>Vũ Thành - Mỹ Lộc - Hậu Lộc - TH</t>
  </si>
  <si>
    <t>174633749</t>
  </si>
  <si>
    <t>071673503</t>
  </si>
  <si>
    <t>173167605</t>
  </si>
  <si>
    <t>03818002707</t>
  </si>
  <si>
    <t>Thị Trang - Tiến Lộc - Hậu Lộc - TH</t>
  </si>
  <si>
    <t>174626096</t>
  </si>
  <si>
    <t>173156284</t>
  </si>
  <si>
    <t>172105670</t>
  </si>
  <si>
    <t>172776333</t>
  </si>
  <si>
    <t>Lịch Quy - Mỹ Lộc - Hậu Lộc - TH</t>
  </si>
  <si>
    <t>174614706</t>
  </si>
  <si>
    <t>172676108</t>
  </si>
  <si>
    <t>174048551</t>
  </si>
  <si>
    <t>172687960</t>
  </si>
  <si>
    <t>174622231</t>
  </si>
  <si>
    <t>17658962</t>
  </si>
  <si>
    <t>172077167</t>
  </si>
  <si>
    <t>172739906</t>
  </si>
  <si>
    <t>Khu 2 - TT Hà Trung - TH</t>
  </si>
  <si>
    <t>172688762</t>
  </si>
  <si>
    <t>173089847</t>
  </si>
  <si>
    <t>173165278</t>
  </si>
  <si>
    <t>173253643</t>
  </si>
  <si>
    <t>Công Bình - Nông Cống - TH</t>
  </si>
  <si>
    <t>174854403</t>
  </si>
  <si>
    <t>173172021</t>
  </si>
  <si>
    <t>172098420</t>
  </si>
  <si>
    <t>174221030</t>
  </si>
  <si>
    <t>174217895</t>
  </si>
  <si>
    <t>thiếu hso</t>
  </si>
  <si>
    <t>174636068</t>
  </si>
  <si>
    <t>172116655</t>
  </si>
  <si>
    <t>Phong Lộc -Hậu Lộc - TH</t>
  </si>
  <si>
    <t>172689199</t>
  </si>
  <si>
    <t>TRỊNH THỊ TUYẾN</t>
  </si>
  <si>
    <t>172677120</t>
  </si>
  <si>
    <t>172678901</t>
  </si>
  <si>
    <t>173309396</t>
  </si>
  <si>
    <t>038174000722</t>
  </si>
  <si>
    <t>0381198003058</t>
  </si>
  <si>
    <t>172742209</t>
  </si>
  <si>
    <t>173581278</t>
  </si>
  <si>
    <t>174040521</t>
  </si>
  <si>
    <t>173165192</t>
  </si>
  <si>
    <t>173151300</t>
  </si>
  <si>
    <t>172093224</t>
  </si>
  <si>
    <t>172303620</t>
  </si>
  <si>
    <t>038178002326</t>
  </si>
  <si>
    <t>174633605</t>
  </si>
  <si>
    <t>174859490</t>
  </si>
  <si>
    <t>174567146</t>
  </si>
  <si>
    <t>172111862</t>
  </si>
  <si>
    <t>NGUYỄN THỊ KHUYẾN</t>
  </si>
  <si>
    <t>174213794</t>
  </si>
  <si>
    <t>174636446</t>
  </si>
  <si>
    <t>174632834</t>
  </si>
  <si>
    <t>172672608</t>
  </si>
  <si>
    <t>172117212</t>
  </si>
  <si>
    <t>172681930</t>
  </si>
  <si>
    <t>174631455</t>
  </si>
  <si>
    <t>172119917</t>
  </si>
  <si>
    <t>174628020</t>
  </si>
  <si>
    <t>174623954</t>
  </si>
  <si>
    <t>164571927</t>
  </si>
  <si>
    <t>CA Ninh Bình</t>
  </si>
  <si>
    <t>Tân Bình - Tam Điệp - TH</t>
  </si>
  <si>
    <t>174221964</t>
  </si>
  <si>
    <t>172099523</t>
  </si>
  <si>
    <t>173150236</t>
  </si>
  <si>
    <t>LÊ THỊ HÔNG</t>
  </si>
  <si>
    <t>172761663</t>
  </si>
  <si>
    <t>173154562</t>
  </si>
  <si>
    <t>Đi sơ đồ</t>
  </si>
  <si>
    <t>172104607</t>
  </si>
  <si>
    <t>17384085</t>
  </si>
  <si>
    <t>285784194</t>
  </si>
  <si>
    <t>Bình Phước</t>
  </si>
  <si>
    <t>172685644</t>
  </si>
  <si>
    <t>174618458</t>
  </si>
  <si>
    <t>172685704</t>
  </si>
  <si>
    <t>172105572</t>
  </si>
  <si>
    <t>175168815</t>
  </si>
  <si>
    <t>172781102</t>
  </si>
  <si>
    <t>036188001268</t>
  </si>
  <si>
    <t>Thống Kê Phòng Mẫu</t>
  </si>
  <si>
    <t>Cầu Lộc - Hậu lộc - TH</t>
  </si>
  <si>
    <t>173160215</t>
  </si>
  <si>
    <t>174616528</t>
  </si>
  <si>
    <t>Chải Vải</t>
  </si>
  <si>
    <t>174572189</t>
  </si>
  <si>
    <t>THỐNG KÊ CẮT</t>
  </si>
  <si>
    <t>082092440</t>
  </si>
  <si>
    <t>038181002002</t>
  </si>
  <si>
    <t>05882606</t>
  </si>
  <si>
    <t>038198002736</t>
  </si>
  <si>
    <t>174561852</t>
  </si>
  <si>
    <t>247-2-13</t>
  </si>
  <si>
    <t>174570299</t>
  </si>
  <si>
    <t>174626889</t>
  </si>
  <si>
    <t>Đa Lộc - Hậu Lộc - Thanh Hóa</t>
  </si>
  <si>
    <t>Xuân Thịnh - Triệu Sơn - TH</t>
  </si>
  <si>
    <t>038191001049</t>
  </si>
  <si>
    <t xml:space="preserve">NGUYỄN VĂN ĐỆ </t>
  </si>
  <si>
    <t>038089001733</t>
  </si>
  <si>
    <t>27/7/2016</t>
  </si>
  <si>
    <t>038085003526</t>
  </si>
  <si>
    <t>Lô Thị Nghị</t>
  </si>
  <si>
    <t>040186000739</t>
  </si>
  <si>
    <t>YÊN BÁI</t>
  </si>
  <si>
    <t>061067957</t>
  </si>
  <si>
    <t>CA YÊN BÁI</t>
  </si>
  <si>
    <t>Viễn Sơn - Văn Yên - Yên Bái</t>
  </si>
  <si>
    <t>QC may</t>
  </si>
  <si>
    <t>038196001539</t>
  </si>
  <si>
    <t>038184002280</t>
  </si>
  <si>
    <t>Lộc Tân -  Hậu Lộc - TH</t>
  </si>
  <si>
    <t xml:space="preserve">Lê Thị Giang </t>
  </si>
  <si>
    <t>Phú Sơn - Triệu Lộc - TH</t>
  </si>
  <si>
    <t xml:space="preserve">Nguyễn Thị Hải </t>
  </si>
  <si>
    <t>Phú Lý - Hậu Lộc - TH</t>
  </si>
  <si>
    <t>NGUYỄN THỊ NHI</t>
  </si>
  <si>
    <t>173311293</t>
  </si>
  <si>
    <t>28-4-09</t>
  </si>
  <si>
    <t>038198001380</t>
  </si>
  <si>
    <t>038182005393</t>
  </si>
  <si>
    <t>Bùi Thị Mến</t>
  </si>
  <si>
    <t>Học May</t>
  </si>
  <si>
    <t>May mẫu</t>
  </si>
  <si>
    <t>038189002218</t>
  </si>
  <si>
    <t>TT Là</t>
  </si>
  <si>
    <t>QC Phòng Mẫu</t>
  </si>
  <si>
    <t>174631088</t>
  </si>
  <si>
    <t>Nguyễn Xuân Huệ</t>
  </si>
  <si>
    <t>172112435</t>
  </si>
  <si>
    <t>Quản Lý Hoàn Thành</t>
  </si>
  <si>
    <t>038185002952</t>
  </si>
  <si>
    <t>Khuy Cúc</t>
  </si>
  <si>
    <t>Nguyễn Thị Thảo</t>
  </si>
  <si>
    <t>038183005309</t>
  </si>
  <si>
    <t>30-2-16</t>
  </si>
  <si>
    <t>038180002097</t>
  </si>
  <si>
    <t>172681333</t>
  </si>
  <si>
    <t>Minh Lộc -Hậu Lộc - TH</t>
  </si>
  <si>
    <t>038198003105</t>
  </si>
  <si>
    <t>Hoằng Khê - Hoằng Hóa - TH</t>
  </si>
  <si>
    <t>Đinh Thị Hương</t>
  </si>
  <si>
    <t xml:space="preserve">Nguyễn Thị Dịu </t>
  </si>
  <si>
    <t>038194001783</t>
  </si>
  <si>
    <t xml:space="preserve">Nguyễn Thị Huệ </t>
  </si>
  <si>
    <t>038188001234</t>
  </si>
  <si>
    <t>038189002835</t>
  </si>
  <si>
    <t>ĐỖ THỊ LƯƠNG</t>
  </si>
  <si>
    <t>038175002539</t>
  </si>
  <si>
    <t>Lò Hơi</t>
  </si>
  <si>
    <t>VŨ HỮU HẢI</t>
  </si>
  <si>
    <t>038082004506</t>
  </si>
  <si>
    <t>Nhân Viên IT</t>
  </si>
  <si>
    <t>Phòng Mẫu (Cắt)</t>
  </si>
  <si>
    <t>Phòng Mẫu (Là)</t>
  </si>
  <si>
    <t>038187000555</t>
  </si>
  <si>
    <t>CA THÁI BÌNH</t>
  </si>
  <si>
    <t>038198003191</t>
  </si>
  <si>
    <t>038182005546</t>
  </si>
  <si>
    <t xml:space="preserve">Hoàng Thị Vân </t>
  </si>
  <si>
    <t>038186001579</t>
  </si>
  <si>
    <t>Hà Tiến - Hà Trung - TH</t>
  </si>
  <si>
    <t>038193000579</t>
  </si>
  <si>
    <t>038194002240</t>
  </si>
  <si>
    <t>Mai Thị Giang</t>
  </si>
  <si>
    <t>038183003815</t>
  </si>
  <si>
    <t>038188002445</t>
  </si>
  <si>
    <t>Hòa Lộc - Hậu Lộc - Th</t>
  </si>
  <si>
    <t>173174096</t>
  </si>
  <si>
    <t>038192002545</t>
  </si>
  <si>
    <t>173296454</t>
  </si>
  <si>
    <t>Đóng Gói</t>
  </si>
  <si>
    <t>173583892</t>
  </si>
  <si>
    <t>Hoàng Trinh  - Hoàng Hóa- TH</t>
  </si>
  <si>
    <t>172217520</t>
  </si>
  <si>
    <t>172675931</t>
  </si>
  <si>
    <t>174563774</t>
  </si>
  <si>
    <t>173165483</t>
  </si>
  <si>
    <t>174629581</t>
  </si>
  <si>
    <t>174552278</t>
  </si>
  <si>
    <t>Hoàng Quỳ - Hoàng Hóa- TH</t>
  </si>
  <si>
    <t>173164988</t>
  </si>
  <si>
    <t>172688757</t>
  </si>
  <si>
    <t>173581285</t>
  </si>
  <si>
    <t>174573925</t>
  </si>
  <si>
    <t>Hoàng Quý - Hoàng Hóa - TH</t>
  </si>
  <si>
    <t>173171552</t>
  </si>
  <si>
    <t>CN Kiểm Vải</t>
  </si>
  <si>
    <t>173172478</t>
  </si>
  <si>
    <t>038197001341</t>
  </si>
  <si>
    <t>Là</t>
  </si>
  <si>
    <t>173175970</t>
  </si>
  <si>
    <t>173163354</t>
  </si>
  <si>
    <t>173781784</t>
  </si>
  <si>
    <t>172078067</t>
  </si>
  <si>
    <t>172675454</t>
  </si>
  <si>
    <t>Phong Lộc - Hậu Lộc - Th</t>
  </si>
  <si>
    <t>174606277</t>
  </si>
  <si>
    <t>174573225</t>
  </si>
  <si>
    <t>Hoàng Trung - Hoàng Hóa -TH</t>
  </si>
  <si>
    <t>174561670</t>
  </si>
  <si>
    <t>038158004462</t>
  </si>
  <si>
    <t>172397829</t>
  </si>
  <si>
    <t>174572067</t>
  </si>
  <si>
    <t>172761342</t>
  </si>
  <si>
    <t>173150055</t>
  </si>
  <si>
    <t>174550190</t>
  </si>
  <si>
    <t>174627826</t>
  </si>
  <si>
    <t>Văn Lộc - Hậu Lộc -TH</t>
  </si>
  <si>
    <t>174628922</t>
  </si>
  <si>
    <t>Thị Trấn Hậu Lộc - TH</t>
  </si>
  <si>
    <t>172116949</t>
  </si>
  <si>
    <t>173156921</t>
  </si>
  <si>
    <t>174214572</t>
  </si>
  <si>
    <t>174047427</t>
  </si>
  <si>
    <t>Hoằng Phương - Hoằng  Hóa - TH</t>
  </si>
  <si>
    <t>174552632</t>
  </si>
  <si>
    <t>Hoằng Quang - Hoằng Hóa - TH</t>
  </si>
  <si>
    <t>174052722</t>
  </si>
  <si>
    <t>172678925</t>
  </si>
  <si>
    <t>Cúc bọ</t>
  </si>
  <si>
    <t>038192001254</t>
  </si>
  <si>
    <t>173566471</t>
  </si>
  <si>
    <t>Hoàng Phú - Hoàng Hóa- TH</t>
  </si>
  <si>
    <t>174214491</t>
  </si>
  <si>
    <t>Lấy hàng</t>
  </si>
  <si>
    <t>172037054</t>
  </si>
  <si>
    <t>174616434</t>
  </si>
  <si>
    <t>172676494</t>
  </si>
  <si>
    <t>13/7/2005</t>
  </si>
  <si>
    <t>Thiệu Thành - Thiệu Sơn - TH</t>
  </si>
  <si>
    <t>25/2/2011</t>
  </si>
  <si>
    <t>Giác sơ đồ</t>
  </si>
  <si>
    <t>28/8/2003</t>
  </si>
  <si>
    <t>15/3/2011</t>
  </si>
  <si>
    <t>172777654</t>
  </si>
  <si>
    <t>174621869</t>
  </si>
  <si>
    <t>174621871</t>
  </si>
  <si>
    <t>174553744</t>
  </si>
  <si>
    <t>173292371</t>
  </si>
  <si>
    <t>172391633</t>
  </si>
  <si>
    <t>LƯỜNG THỊ NGHỊ</t>
  </si>
  <si>
    <t>172982972</t>
  </si>
  <si>
    <t>Hoằng Phượng - Hoằng Hóa</t>
  </si>
  <si>
    <t>Đại Lộc - Hậu Lộc</t>
  </si>
  <si>
    <t>Hà Sơn - Hà Trung</t>
  </si>
  <si>
    <t>Tuy Lộc - Hậu Lộc</t>
  </si>
  <si>
    <t>Hoằng Trinh - Hoằng Hóa</t>
  </si>
  <si>
    <t>Hoằng Trung - Hoằng Hóa</t>
  </si>
  <si>
    <t>Lộc Tân - Hậu Lộc</t>
  </si>
  <si>
    <t>Mỹ Lộc - Hậu Lộc</t>
  </si>
  <si>
    <t>038188003546</t>
  </si>
  <si>
    <t>Thành Mình- Thạch Thành</t>
  </si>
  <si>
    <t>Triệu Lộc - Hậu Lộc</t>
  </si>
  <si>
    <t>Thành Lộc - Hậu Lộc</t>
  </si>
  <si>
    <t>Quang Lộc - Hậu Lộc</t>
  </si>
  <si>
    <t>Hoằng Kim - Hoàng Hóa</t>
  </si>
  <si>
    <t>Hoằng Khánh - Hoàng Hóa</t>
  </si>
  <si>
    <t xml:space="preserve">NGUYỄN THỊ QUÝ </t>
  </si>
  <si>
    <t>038184002328</t>
  </si>
  <si>
    <t>038192002547</t>
  </si>
  <si>
    <t>Lệ Thủy - Quảng Bình</t>
  </si>
  <si>
    <t>038182001214</t>
  </si>
  <si>
    <t>Hà Lâm - Hà Trung - TH</t>
  </si>
  <si>
    <t>038185002911</t>
  </si>
  <si>
    <t>TRƯƠNG THỊ NHUNG</t>
  </si>
  <si>
    <t>Bác sĩ</t>
  </si>
  <si>
    <t>Hà Tĩnh</t>
  </si>
  <si>
    <t>CA Hà Tĩnh</t>
  </si>
  <si>
    <t>Hoằng Thắng - Hoằng Hóa - TH</t>
  </si>
  <si>
    <t>Hoa Lộc - Hậu Lộc - TH</t>
  </si>
  <si>
    <t>Liên Lộc - Hậu Lộc - TH</t>
  </si>
  <si>
    <t>Tam Hòa - Hậu Lộc - TH</t>
  </si>
  <si>
    <t>Khuy cúc</t>
  </si>
  <si>
    <t>038181002899</t>
  </si>
  <si>
    <t>038191000696</t>
  </si>
  <si>
    <t>060893033</t>
  </si>
  <si>
    <t>Thịnh Hưng - Yên Bình - Yên Bái</t>
  </si>
  <si>
    <t>Hoằng Đại - Hoằng Hóa - TH</t>
  </si>
  <si>
    <t>Quảng Giao - Quảng Xương - TH</t>
  </si>
  <si>
    <t>038092002171</t>
  </si>
  <si>
    <t xml:space="preserve">Hoằng Kim - Hoằng Hóa - TH </t>
  </si>
  <si>
    <t>038198002370</t>
  </si>
  <si>
    <t xml:space="preserve">Hoằng Giang - Hoằng Hóa - TH </t>
  </si>
  <si>
    <t>056183000039</t>
  </si>
  <si>
    <t>038198003195</t>
  </si>
  <si>
    <t>040185000619</t>
  </si>
  <si>
    <t>038086004204</t>
  </si>
  <si>
    <t>Minh Lộc - Hậu Lộc - TH</t>
  </si>
  <si>
    <t xml:space="preserve">HOÀNG THỊ NGỌC </t>
  </si>
  <si>
    <t>038179002805</t>
  </si>
  <si>
    <t>CN Cúc Bọ</t>
  </si>
  <si>
    <t xml:space="preserve">Đồng Lộc - Hậu Lộc - TH </t>
  </si>
  <si>
    <t>CN Kho</t>
  </si>
  <si>
    <t>038179009431</t>
  </si>
  <si>
    <t>Điện</t>
  </si>
  <si>
    <t>Phú Lộc - Nho Quan - Ninh Bình</t>
  </si>
  <si>
    <t>CANB</t>
  </si>
  <si>
    <t>Phụ Lò hơi</t>
  </si>
  <si>
    <t>038174002353</t>
  </si>
  <si>
    <t>Hoàn thành</t>
  </si>
  <si>
    <t>038176006708</t>
  </si>
  <si>
    <t>Đông Phú - Đông Sơn - TH</t>
  </si>
  <si>
    <t>038196001620</t>
  </si>
  <si>
    <t>Yên Thủy - Hòa Bình</t>
  </si>
  <si>
    <t>CAHB</t>
  </si>
  <si>
    <t>038198001739</t>
  </si>
  <si>
    <t>Nhân Viên Y Tế</t>
  </si>
  <si>
    <t>038174000376</t>
  </si>
  <si>
    <t>NGUYỄN THỊ HƯỞNG</t>
  </si>
  <si>
    <t>CN LÀ</t>
  </si>
  <si>
    <t>038182002259</t>
  </si>
  <si>
    <t>172671710</t>
  </si>
  <si>
    <t>Kho (Kiểm Màu)</t>
  </si>
  <si>
    <t>172682276</t>
  </si>
  <si>
    <t>173167302</t>
  </si>
  <si>
    <t>QC/QA</t>
  </si>
  <si>
    <t>172686840</t>
  </si>
  <si>
    <t>172953145</t>
  </si>
  <si>
    <t>173158483</t>
  </si>
  <si>
    <t>038195001047</t>
  </si>
  <si>
    <t>173176959</t>
  </si>
  <si>
    <t>173178516</t>
  </si>
  <si>
    <t>173164814</t>
  </si>
  <si>
    <t>173177657</t>
  </si>
  <si>
    <t>174560013</t>
  </si>
  <si>
    <t>172688841</t>
  </si>
  <si>
    <t>Thống Kê NPL</t>
  </si>
  <si>
    <t>172675588</t>
  </si>
  <si>
    <t>Thành lộc - Hậu Lộc - TH</t>
  </si>
  <si>
    <t>173143946</t>
  </si>
  <si>
    <t>TT Cúc bọ</t>
  </si>
  <si>
    <t>174221949</t>
  </si>
  <si>
    <t>038198003265</t>
  </si>
  <si>
    <t>040198000069</t>
  </si>
  <si>
    <t>Nga Phú - Nga Sơn - TH</t>
  </si>
  <si>
    <t>173155526</t>
  </si>
  <si>
    <t>172758279</t>
  </si>
  <si>
    <t>172098805</t>
  </si>
  <si>
    <t>038190000703</t>
  </si>
  <si>
    <t>171676215</t>
  </si>
  <si>
    <t>173151043</t>
  </si>
  <si>
    <t>171495020</t>
  </si>
  <si>
    <t>Quảng Đông - Quảng Xương - Thanh Hóa</t>
  </si>
  <si>
    <t>172101557</t>
  </si>
  <si>
    <t>Phụ may</t>
  </si>
  <si>
    <t>NỮ</t>
  </si>
  <si>
    <t>174045509</t>
  </si>
  <si>
    <t>Hoàng Xuân - Hoàng Hóa - Thanh Hóa</t>
  </si>
  <si>
    <t>173177618</t>
  </si>
  <si>
    <t>174147472</t>
  </si>
  <si>
    <t>174623304</t>
  </si>
  <si>
    <t>173585115</t>
  </si>
  <si>
    <t>172680256</t>
  </si>
  <si>
    <t>172116145</t>
  </si>
  <si>
    <t>172116498</t>
  </si>
  <si>
    <t>172102258</t>
  </si>
  <si>
    <t>038198001575</t>
  </si>
  <si>
    <t>171632039</t>
  </si>
  <si>
    <t>174614534</t>
  </si>
  <si>
    <t>1-10-01106</t>
  </si>
  <si>
    <t>NGUYỄN THỊ THƠM</t>
  </si>
  <si>
    <t>174608298</t>
  </si>
  <si>
    <t>1-10-01107</t>
  </si>
  <si>
    <t>LƯƠNG THỊ SIÊM</t>
  </si>
  <si>
    <t>LẠNG SƠN</t>
  </si>
  <si>
    <t>CA Lạng Sơn</t>
  </si>
  <si>
    <t>172672590</t>
  </si>
  <si>
    <t>174613723</t>
  </si>
  <si>
    <t>174221606</t>
  </si>
  <si>
    <t>174222138</t>
  </si>
  <si>
    <t>038184003340</t>
  </si>
  <si>
    <t>038181003786</t>
  </si>
  <si>
    <t>038183002342</t>
  </si>
  <si>
    <t>173161769</t>
  </si>
  <si>
    <t>173174735</t>
  </si>
  <si>
    <t>Nấu ăn</t>
  </si>
  <si>
    <t>038190003148</t>
  </si>
  <si>
    <t>Hoằng Phụ - Hoằng Hóa - TH</t>
  </si>
  <si>
    <t>Đóng thùng</t>
  </si>
  <si>
    <t>038180002348</t>
  </si>
  <si>
    <t>172705055</t>
  </si>
  <si>
    <t>Nga Tiến-  Nga Sơn - Thanh Hóa</t>
  </si>
  <si>
    <t>Trợ Lý Quản Lý XNK</t>
  </si>
  <si>
    <t>Yên Thọ - Như Thanh - TH</t>
  </si>
  <si>
    <t>Thọ Thế - Triệu Sơn - TH</t>
  </si>
  <si>
    <t>038184006406</t>
  </si>
  <si>
    <t>174617231</t>
  </si>
  <si>
    <t>038186003686</t>
  </si>
  <si>
    <t>Phong Lộc  - Hậu Lộc - TH</t>
  </si>
  <si>
    <t>173142497</t>
  </si>
  <si>
    <t>Hoằng Trinh - Hoằng Hóa  - TH</t>
  </si>
  <si>
    <t>174048493</t>
  </si>
  <si>
    <t>172006022</t>
  </si>
  <si>
    <t>Quản lý bảo trì</t>
  </si>
  <si>
    <t xml:space="preserve">NGÔ THỊ VUI </t>
  </si>
  <si>
    <t>Quản đốc</t>
  </si>
  <si>
    <t>172117330</t>
  </si>
  <si>
    <t>172105327</t>
  </si>
  <si>
    <t>038083004540</t>
  </si>
  <si>
    <t xml:space="preserve">Kho bốc xếp </t>
  </si>
  <si>
    <t>Giao hàng HT</t>
  </si>
  <si>
    <t>Dân Dực - Triệu Sơn - TH</t>
  </si>
  <si>
    <t>Ngọc Sơn - Quỳnh Lưu - Nghệ An</t>
  </si>
  <si>
    <t>174700472</t>
  </si>
  <si>
    <t>1-10-01286</t>
  </si>
  <si>
    <t>Cẩm Phú - Cẩm Thủy - TH</t>
  </si>
  <si>
    <t>Hà Bắc - Hà Trung - TH</t>
  </si>
  <si>
    <t>Hà Đông - Hà Trung - TH</t>
  </si>
  <si>
    <t>2/29/91</t>
  </si>
  <si>
    <t>082139960</t>
  </si>
  <si>
    <t>CALS</t>
  </si>
  <si>
    <t>Thành Hòa - Văn Lãng - Lạng Sơn</t>
  </si>
  <si>
    <t>Đông Quang - Đông Sơn - TH</t>
  </si>
  <si>
    <t xml:space="preserve"> QC</t>
  </si>
  <si>
    <t>Hà Lai - Hà Trung - TH</t>
  </si>
  <si>
    <t>Công nhân QC</t>
  </si>
  <si>
    <t>038097000</t>
  </si>
  <si>
    <t>Công nhân là</t>
  </si>
  <si>
    <t>173005370</t>
  </si>
  <si>
    <t>Đông Thanh - Đông Sơn - TH</t>
  </si>
  <si>
    <t>Thợ điện</t>
  </si>
  <si>
    <t>1-10-01322</t>
  </si>
  <si>
    <t>LÊ THỊ CẨM</t>
  </si>
  <si>
    <t>Hà Tân - Hà Trung - TH</t>
  </si>
  <si>
    <t>PSO</t>
  </si>
  <si>
    <t>038185003732</t>
  </si>
  <si>
    <t xml:space="preserve">CN May </t>
  </si>
  <si>
    <t>173571198</t>
  </si>
  <si>
    <t>173312742</t>
  </si>
  <si>
    <t>Hà Châu - Hà Trung - TH</t>
  </si>
  <si>
    <t>NINH BÌNH</t>
  </si>
  <si>
    <t>164499997</t>
  </si>
  <si>
    <t>CA NINH BÌNH</t>
  </si>
  <si>
    <t>Nho Quan - Ninh Binh</t>
  </si>
  <si>
    <t>Sửa máy</t>
  </si>
  <si>
    <t>174560781</t>
  </si>
  <si>
    <t>1-10-00412</t>
  </si>
  <si>
    <r>
      <t xml:space="preserve">Confirm Date
</t>
    </r>
    <r>
      <rPr>
        <i/>
        <sz val="14"/>
        <color indexed="56"/>
        <rFont val="Arial"/>
        <family val="2"/>
      </rPr>
      <t>Ngày xác nhận 1</t>
    </r>
  </si>
  <si>
    <r>
      <t xml:space="preserve">Confirm Date
</t>
    </r>
    <r>
      <rPr>
        <i/>
        <sz val="14"/>
        <color indexed="56"/>
        <rFont val="Arial"/>
        <family val="2"/>
      </rPr>
      <t>Ngày xác nhận 2</t>
    </r>
  </si>
  <si>
    <r>
      <t xml:space="preserve">Training Salary
</t>
    </r>
    <r>
      <rPr>
        <i/>
        <sz val="14"/>
        <color rgb="FF002060"/>
        <rFont val="Arial"/>
        <family val="2"/>
      </rPr>
      <t>Lương học việc 1</t>
    </r>
  </si>
  <si>
    <r>
      <t xml:space="preserve">Training Salary
</t>
    </r>
    <r>
      <rPr>
        <i/>
        <sz val="14"/>
        <color rgb="FF002060"/>
        <rFont val="Arial"/>
        <family val="2"/>
      </rPr>
      <t>Lương học việc 2</t>
    </r>
  </si>
  <si>
    <r>
      <t xml:space="preserve">Training Salary
</t>
    </r>
    <r>
      <rPr>
        <i/>
        <sz val="14"/>
        <color rgb="FF002060"/>
        <rFont val="Arial"/>
        <family val="2"/>
      </rPr>
      <t>Lương học việc 3</t>
    </r>
    <r>
      <rPr>
        <sz val="11"/>
        <color theme="1"/>
        <rFont val="Calibri"/>
        <family val="2"/>
        <scheme val="minor"/>
      </rPr>
      <t/>
    </r>
  </si>
  <si>
    <r>
      <t xml:space="preserve">Ngày Xác Nhận
</t>
    </r>
    <r>
      <rPr>
        <i/>
        <sz val="11"/>
        <color theme="1"/>
        <rFont val="Times New Roman"/>
        <family val="1"/>
      </rPr>
      <t>(Confirmed Date)</t>
    </r>
  </si>
  <si>
    <r>
      <t xml:space="preserve">LCB mới 
</t>
    </r>
    <r>
      <rPr>
        <i/>
        <sz val="11"/>
        <color theme="1"/>
        <rFont val="Times New Roman"/>
        <family val="1"/>
      </rPr>
      <t>(New Basic Salary)</t>
    </r>
  </si>
  <si>
    <r>
      <t xml:space="preserve">Hỗ trợ khác 
</t>
    </r>
    <r>
      <rPr>
        <i/>
        <sz val="11"/>
        <color theme="1"/>
        <rFont val="Times New Roman"/>
        <family val="1"/>
      </rPr>
      <t>(Others support)</t>
    </r>
  </si>
  <si>
    <r>
      <t xml:space="preserve">Phụ cấp chức vụ 
</t>
    </r>
    <r>
      <rPr>
        <i/>
        <sz val="11"/>
        <color theme="1"/>
        <rFont val="Times New Roman"/>
        <family val="1"/>
      </rPr>
      <t>(Position Allowance)</t>
    </r>
  </si>
  <si>
    <t>1-00-00004</t>
  </si>
  <si>
    <t>Driver</t>
  </si>
  <si>
    <t>23/08/2016</t>
  </si>
  <si>
    <t>Tháng</t>
  </si>
  <si>
    <t>Project Manager</t>
  </si>
  <si>
    <t>20/08/2016</t>
  </si>
  <si>
    <t>17/10/2016</t>
  </si>
  <si>
    <t>1-00-00002</t>
  </si>
  <si>
    <t xml:space="preserve">Cooker </t>
  </si>
  <si>
    <t>01/11/2016</t>
  </si>
  <si>
    <t>HR Staff</t>
  </si>
  <si>
    <t>11/10/2016</t>
  </si>
  <si>
    <t>Imp-Exp Staff</t>
  </si>
  <si>
    <t>Accountant</t>
  </si>
  <si>
    <t>MERCHANDISER</t>
  </si>
  <si>
    <t>05/12/2016</t>
  </si>
  <si>
    <t>Đỗ Thị Dung</t>
  </si>
  <si>
    <t>Thống Kê Kho</t>
  </si>
  <si>
    <t>Nguyễn Thị Liên</t>
  </si>
  <si>
    <t>27-0-2016</t>
  </si>
  <si>
    <t>Lê Thị Mai</t>
  </si>
  <si>
    <t>Phạm Thị Hà</t>
  </si>
  <si>
    <t>Mai Văn Sáng</t>
  </si>
  <si>
    <t>Trần Thị Thoa</t>
  </si>
  <si>
    <t>Trần Thị Bình</t>
  </si>
  <si>
    <t>Đặng Thị Thanh</t>
  </si>
  <si>
    <t>Lê Minh Nguyên</t>
  </si>
  <si>
    <t>Welder</t>
  </si>
  <si>
    <t>16-01-2017</t>
  </si>
  <si>
    <t>06-02-2017</t>
  </si>
  <si>
    <t>13-02-2017</t>
  </si>
  <si>
    <t>Hoàng Thị Tuyết</t>
  </si>
  <si>
    <t>1-00-00155</t>
  </si>
  <si>
    <t>Bảo trì máy may</t>
  </si>
  <si>
    <t>1-00-00156</t>
  </si>
  <si>
    <t>1-00-00157</t>
  </si>
  <si>
    <t>1-00-00158</t>
  </si>
  <si>
    <t>1-00-00160</t>
  </si>
  <si>
    <t>1-00-00161</t>
  </si>
  <si>
    <t>1-00-00162</t>
  </si>
  <si>
    <t>1-00-00163</t>
  </si>
  <si>
    <t>May</t>
  </si>
  <si>
    <t>1-03-00170</t>
  </si>
  <si>
    <t>07-02-2017</t>
  </si>
  <si>
    <t>14-02-2017</t>
  </si>
  <si>
    <t>09-02-2017</t>
  </si>
  <si>
    <t>16-02-2017</t>
  </si>
  <si>
    <t>Ngọ Thị Quỳnh</t>
  </si>
  <si>
    <t>BÙI THỊ THINH</t>
  </si>
  <si>
    <t>Vận Hành Lò Hơi</t>
  </si>
  <si>
    <t>10-02-2017</t>
  </si>
  <si>
    <t>17-02-2017</t>
  </si>
  <si>
    <t>Quản Đốc</t>
  </si>
  <si>
    <t>1-00-00409</t>
  </si>
  <si>
    <t>1-10-00047</t>
  </si>
  <si>
    <t>1-10-00203</t>
  </si>
  <si>
    <t>1-10-00235</t>
  </si>
  <si>
    <t>1-10-00253</t>
  </si>
  <si>
    <t>1-10-00266</t>
  </si>
  <si>
    <t>ĐẶNG THỊ HỒNG LIÊN</t>
  </si>
  <si>
    <t>1-10-00292</t>
  </si>
  <si>
    <t>1-10-00319</t>
  </si>
  <si>
    <t>HOÀNG THỊ LỆ</t>
  </si>
  <si>
    <t>1-10-00323</t>
  </si>
  <si>
    <t>PHẠM THỊ THẢO</t>
  </si>
  <si>
    <t>HUMAN RESOURCE SYSTEM</t>
  </si>
  <si>
    <t>RESIGNED EMPLOYEE'S PAYROLL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</si>
</sst>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3" formatCode="_(* #,##0.00_);_(* \(#,##0.00\);_(* &quot;-&quot;??_);_(@_)"/>
    <numFmt numFmtId="164" formatCode="mmmm"/>
    <numFmt numFmtId="165" formatCode="_(* #,##0_);_(* \(#,##0\);_(* &quot;-&quot;??_);_(@_)"/>
    <numFmt numFmtId="166" formatCode="[$-1010000]d/m/yyyy;@"/>
    <numFmt numFmtId="167" formatCode="mmm"/>
    <numFmt numFmtId="168" formatCode="mmm\-yyyy"/>
    <numFmt numFmtId="169" formatCode="d"/>
    <numFmt numFmtId="170" formatCode="0.0"/>
    <numFmt numFmtId="171" formatCode="#.##0;\-#.##0;\-"/>
    <numFmt numFmtId="172" formatCode="dd\/mm\/yyyy"/>
    <numFmt numFmtId="173" formatCode="0.000000000000000"/>
    <numFmt numFmtId="174" formatCode="#,##0;[Red]#,##0"/>
  </numFmts>
  <fonts count="8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indexed="18"/>
      <name val="Arial"/>
      <family val="2"/>
    </font>
    <font>
      <b/>
      <sz val="22"/>
      <color indexed="18"/>
      <name val="Arial"/>
      <family val="2"/>
    </font>
    <font>
      <b/>
      <sz val="22"/>
      <color rgb="FFFF0000"/>
      <name val="Arial"/>
      <family val="2"/>
    </font>
    <font>
      <b/>
      <sz val="26"/>
      <color indexed="18"/>
      <name val="Arial"/>
      <family val="2"/>
    </font>
    <font>
      <b/>
      <sz val="52"/>
      <color indexed="18"/>
      <name val="Arial"/>
      <family val="2"/>
    </font>
    <font>
      <sz val="12"/>
      <color theme="1"/>
      <name val="Times New Roman"/>
      <family val="2"/>
    </font>
    <font>
      <sz val="10"/>
      <color indexed="18"/>
      <name val="Arial"/>
      <family val="2"/>
    </font>
    <font>
      <b/>
      <sz val="12"/>
      <color indexed="18"/>
      <name val="Arial"/>
      <family val="2"/>
    </font>
    <font>
      <sz val="14"/>
      <color indexed="18"/>
      <name val="Arial"/>
      <family val="2"/>
    </font>
    <font>
      <sz val="11"/>
      <color rgb="FFFF0000"/>
      <name val="Arial"/>
      <family val="2"/>
    </font>
    <font>
      <i/>
      <sz val="18"/>
      <color indexed="18"/>
      <name val="Arial"/>
      <family val="2"/>
    </font>
    <font>
      <b/>
      <sz val="52"/>
      <color indexed="18"/>
      <name val="Arial"/>
      <family val="2"/>
      <charset val="163"/>
    </font>
    <font>
      <b/>
      <i/>
      <sz val="10"/>
      <color indexed="18"/>
      <name val="Arial"/>
      <family val="2"/>
    </font>
    <font>
      <b/>
      <sz val="12"/>
      <color rgb="FFFF0000"/>
      <name val="Arial"/>
      <family val="2"/>
    </font>
    <font>
      <sz val="8"/>
      <color indexed="18"/>
      <name val="Arial"/>
      <family val="2"/>
    </font>
    <font>
      <b/>
      <i/>
      <sz val="9"/>
      <color indexed="18"/>
      <name val="Arial"/>
      <family val="2"/>
    </font>
    <font>
      <b/>
      <sz val="11"/>
      <name val="Times New Roman"/>
      <family val="1"/>
    </font>
    <font>
      <b/>
      <sz val="16"/>
      <name val="Times New Roman"/>
      <family val="1"/>
    </font>
    <font>
      <sz val="12"/>
      <color theme="1"/>
      <name val="Times New Roman"/>
      <family val="1"/>
    </font>
    <font>
      <sz val="12"/>
      <color rgb="FFFF0000"/>
      <name val="Times New Roman"/>
      <family val="2"/>
    </font>
    <font>
      <sz val="10"/>
      <color theme="1"/>
      <name val="Times New Roman"/>
      <family val="2"/>
    </font>
    <font>
      <b/>
      <i/>
      <sz val="12"/>
      <name val="Times New Roman"/>
      <family val="1"/>
    </font>
    <font>
      <b/>
      <sz val="20"/>
      <color rgb="FF000080"/>
      <name val="Times New Roman"/>
      <family val="1"/>
    </font>
    <font>
      <sz val="10"/>
      <name val="Arial"/>
      <family val="2"/>
    </font>
    <font>
      <b/>
      <sz val="30"/>
      <color rgb="FF000080"/>
      <name val="Times New Roman"/>
      <family val="1"/>
    </font>
    <font>
      <sz val="16"/>
      <color rgb="FF000080"/>
      <name val="Times New Roman"/>
      <family val="1"/>
    </font>
    <font>
      <i/>
      <sz val="10"/>
      <name val="Arial"/>
      <family val="2"/>
    </font>
    <font>
      <i/>
      <sz val="8"/>
      <name val="Arial"/>
      <family val="2"/>
    </font>
    <font>
      <b/>
      <i/>
      <sz val="10"/>
      <name val="Times New Roman"/>
      <family val="2"/>
    </font>
    <font>
      <sz val="10"/>
      <name val="Calibri"/>
      <family val="2"/>
      <charset val="163"/>
      <scheme val="minor"/>
    </font>
    <font>
      <b/>
      <i/>
      <sz val="12"/>
      <color rgb="FF000000"/>
      <name val="Times New Roman"/>
      <family val="1"/>
    </font>
    <font>
      <sz val="12"/>
      <name val="Arial"/>
      <family val="2"/>
    </font>
    <font>
      <sz val="10"/>
      <name val="Arial"/>
      <family val="2"/>
      <charset val="163"/>
    </font>
    <font>
      <sz val="10"/>
      <name val="Times New Roman"/>
      <family val="1"/>
    </font>
    <font>
      <sz val="10"/>
      <name val="Times"/>
      <family val="2"/>
    </font>
    <font>
      <sz val="10"/>
      <name val="Times New Roman"/>
      <family val="2"/>
    </font>
    <font>
      <b/>
      <sz val="10"/>
      <name val="Times New Roman"/>
      <family val="2"/>
    </font>
    <font>
      <b/>
      <sz val="10"/>
      <name val="Times"/>
      <family val="2"/>
    </font>
    <font>
      <b/>
      <sz val="24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sz val="11"/>
      <color theme="1"/>
      <name val="Times New Roman"/>
      <family val="1"/>
    </font>
    <font>
      <sz val="14"/>
      <color theme="1"/>
      <name val="Times New Roman"/>
      <family val="1"/>
    </font>
    <font>
      <sz val="10"/>
      <color indexed="8"/>
      <name val=".VnArial"/>
      <family val="2"/>
    </font>
    <font>
      <b/>
      <sz val="16"/>
      <name val="Arial"/>
      <family val="2"/>
    </font>
    <font>
      <b/>
      <sz val="14"/>
      <color rgb="FF002060"/>
      <name val="Arial"/>
      <family val="2"/>
    </font>
    <font>
      <i/>
      <sz val="14"/>
      <color indexed="56"/>
      <name val="Arial"/>
      <family val="2"/>
    </font>
    <font>
      <b/>
      <i/>
      <sz val="14"/>
      <color indexed="56"/>
      <name val="Arial"/>
      <family val="2"/>
    </font>
    <font>
      <b/>
      <sz val="14"/>
      <color indexed="56"/>
      <name val="Arial"/>
      <family val="2"/>
    </font>
    <font>
      <i/>
      <sz val="14"/>
      <color rgb="FF002060"/>
      <name val="Arial"/>
      <family val="2"/>
    </font>
    <font>
      <sz val="14"/>
      <color rgb="FF002060"/>
      <name val="Arial"/>
      <family val="2"/>
    </font>
    <font>
      <sz val="16"/>
      <color theme="1"/>
      <name val="Times New Roman"/>
      <family val="1"/>
    </font>
    <font>
      <b/>
      <sz val="10"/>
      <color theme="1"/>
      <name val="Arial"/>
      <family val="2"/>
    </font>
    <font>
      <b/>
      <i/>
      <sz val="10"/>
      <color indexed="8"/>
      <name val="Arial"/>
      <family val="2"/>
    </font>
    <font>
      <sz val="7"/>
      <color rgb="FF000000"/>
      <name val="Arial"/>
      <family val="2"/>
    </font>
    <font>
      <b/>
      <sz val="7"/>
      <color rgb="FFFF0000"/>
      <name val="Arial"/>
      <family val="2"/>
    </font>
    <font>
      <sz val="7"/>
      <name val="Arial"/>
      <family val="2"/>
    </font>
    <font>
      <b/>
      <i/>
      <sz val="9"/>
      <name val="Times New Roman"/>
      <family val="1"/>
    </font>
    <font>
      <b/>
      <sz val="8"/>
      <color theme="1"/>
      <name val="Arial"/>
      <family val="2"/>
    </font>
    <font>
      <b/>
      <i/>
      <sz val="8"/>
      <color indexed="8"/>
      <name val="Arial"/>
      <family val="2"/>
    </font>
    <font>
      <i/>
      <sz val="10"/>
      <name val="Times New Roman"/>
      <family val="1"/>
    </font>
    <font>
      <b/>
      <i/>
      <sz val="8"/>
      <color rgb="FF000000"/>
      <name val="Times New Roman"/>
      <family val="1"/>
    </font>
    <font>
      <b/>
      <sz val="8"/>
      <color rgb="FF000000"/>
      <name val="Times New Roman"/>
      <family val="1"/>
    </font>
    <font>
      <sz val="10"/>
      <color theme="1"/>
      <name val="Calibri"/>
      <family val="2"/>
      <scheme val="minor"/>
    </font>
    <font>
      <b/>
      <sz val="10"/>
      <name val="Arial"/>
      <family val="2"/>
    </font>
    <font>
      <sz val="10"/>
      <color theme="1"/>
      <name val="Times New Roman"/>
      <family val="1"/>
    </font>
    <font>
      <sz val="10"/>
      <color theme="1"/>
      <name val="Arial"/>
      <family val="2"/>
    </font>
    <font>
      <i/>
      <sz val="10"/>
      <color theme="1"/>
      <name val="Times New Roman"/>
      <family val="1"/>
    </font>
    <font>
      <b/>
      <sz val="9"/>
      <color theme="1"/>
      <name val="Times New Roman"/>
      <family val="1"/>
    </font>
    <font>
      <sz val="9"/>
      <color theme="1"/>
      <name val="Times New Roman"/>
      <family val="2"/>
    </font>
    <font>
      <sz val="9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39997558519241921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/>
      <diagonal/>
    </border>
    <border>
      <left style="thin">
        <color indexed="0"/>
      </left>
      <right style="thin">
        <color indexed="0"/>
      </right>
      <top style="thin">
        <color indexed="0"/>
      </top>
      <bottom style="dotted">
        <color indexed="0"/>
      </bottom>
      <diagonal/>
    </border>
    <border>
      <left style="thin">
        <color indexed="0"/>
      </left>
      <right style="thin">
        <color indexed="0"/>
      </right>
      <top/>
      <bottom style="thin">
        <color indexed="0"/>
      </bottom>
      <diagonal/>
    </border>
    <border>
      <left style="thin">
        <color indexed="0"/>
      </left>
      <right style="thin">
        <color indexed="0"/>
      </right>
      <top style="dotted">
        <color indexed="0"/>
      </top>
      <bottom style="thin">
        <color indexed="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0"/>
      </right>
      <top/>
      <bottom/>
      <diagonal/>
    </border>
    <border>
      <left style="thin">
        <color indexed="64"/>
      </left>
      <right style="thin">
        <color indexed="0"/>
      </right>
      <top style="thin">
        <color indexed="0"/>
      </top>
      <bottom/>
      <diagonal/>
    </border>
    <border>
      <left style="thin">
        <color indexed="64"/>
      </left>
      <right style="thin">
        <color indexed="0"/>
      </right>
      <top/>
      <bottom style="thin">
        <color indexed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0"/>
      </left>
      <right style="thin">
        <color indexed="0"/>
      </right>
      <top style="thin">
        <color indexed="0"/>
      </top>
      <bottom/>
      <diagonal/>
    </border>
    <border>
      <left style="thin">
        <color indexed="0"/>
      </left>
      <right style="thin">
        <color indexed="0"/>
      </right>
      <top style="thin">
        <color indexed="0"/>
      </top>
      <bottom style="dotted">
        <color indexed="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dotted">
        <color auto="1"/>
      </bottom>
      <diagonal/>
    </border>
    <border>
      <left/>
      <right style="thin">
        <color auto="1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</borders>
  <cellStyleXfs count="14">
    <xf numFmtId="0" fontId="0" fillId="0" borderId="0"/>
    <xf numFmtId="43" fontId="2" fillId="0" borderId="0" applyFont="0" applyFill="0" applyBorder="0" applyAlignment="0" applyProtection="0"/>
    <xf numFmtId="0" fontId="27" fillId="0" borderId="0"/>
    <xf numFmtId="0" fontId="33" fillId="0" borderId="0"/>
    <xf numFmtId="0" fontId="36" fillId="0" borderId="0"/>
    <xf numFmtId="0" fontId="27" fillId="0" borderId="0" applyNumberFormat="0" applyFont="0" applyFill="0" applyBorder="0" applyAlignment="0" applyProtection="0"/>
    <xf numFmtId="0" fontId="27" fillId="0" borderId="0"/>
    <xf numFmtId="0" fontId="27" fillId="0" borderId="0">
      <alignment horizontal="center"/>
    </xf>
    <xf numFmtId="0" fontId="36" fillId="0" borderId="0" applyNumberFormat="0" applyFont="0" applyFill="0" applyBorder="0" applyAlignment="0" applyProtection="0"/>
    <xf numFmtId="0" fontId="9" fillId="0" borderId="0"/>
    <xf numFmtId="43" fontId="4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27" fillId="0" borderId="0"/>
  </cellStyleXfs>
  <cellXfs count="519">
    <xf numFmtId="0" fontId="0" fillId="0" borderId="0" xfId="0"/>
    <xf numFmtId="0" fontId="5" fillId="0" borderId="0" xfId="0" applyFont="1" applyFill="1" applyAlignment="1">
      <alignment horizontal="center" vertical="center"/>
    </xf>
    <xf numFmtId="14" fontId="5" fillId="0" borderId="0" xfId="0" applyNumberFormat="1" applyFont="1" applyFill="1" applyAlignment="1">
      <alignment horizontal="center" vertical="center"/>
    </xf>
    <xf numFmtId="14" fontId="6" fillId="0" borderId="0" xfId="0" applyNumberFormat="1" applyFont="1" applyFill="1" applyAlignment="1">
      <alignment horizontal="center" vertical="center"/>
    </xf>
    <xf numFmtId="164" fontId="7" fillId="0" borderId="0" xfId="0" applyNumberFormat="1" applyFont="1" applyFill="1" applyAlignment="1">
      <alignment horizontal="center" vertical="center"/>
    </xf>
    <xf numFmtId="164" fontId="8" fillId="0" borderId="0" xfId="0" applyNumberFormat="1" applyFont="1" applyFill="1" applyAlignment="1">
      <alignment horizontal="center" vertical="center"/>
    </xf>
    <xf numFmtId="165" fontId="10" fillId="0" borderId="0" xfId="1" applyNumberFormat="1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2" fillId="0" borderId="0" xfId="0" applyFont="1" applyFill="1" applyAlignment="1">
      <alignment horizontal="center" vertical="center"/>
    </xf>
    <xf numFmtId="14" fontId="12" fillId="0" borderId="0" xfId="0" applyNumberFormat="1" applyFont="1" applyFill="1" applyAlignment="1">
      <alignment horizontal="center" vertical="center"/>
    </xf>
    <xf numFmtId="14" fontId="13" fillId="0" borderId="0" xfId="0" applyNumberFormat="1" applyFont="1" applyFill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43" fontId="14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14" fontId="16" fillId="0" borderId="0" xfId="0" applyNumberFormat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14" fontId="11" fillId="0" borderId="0" xfId="0" applyNumberFormat="1" applyFont="1" applyFill="1" applyBorder="1" applyAlignment="1">
      <alignment horizontal="center" vertical="center"/>
    </xf>
    <xf numFmtId="14" fontId="17" fillId="0" borderId="0" xfId="0" applyNumberFormat="1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/>
    </xf>
    <xf numFmtId="3" fontId="17" fillId="0" borderId="0" xfId="0" applyNumberFormat="1" applyFont="1" applyFill="1" applyBorder="1" applyAlignment="1">
      <alignment horizontal="center" vertical="center"/>
    </xf>
    <xf numFmtId="43" fontId="11" fillId="0" borderId="0" xfId="0" applyNumberFormat="1" applyFont="1" applyFill="1" applyBorder="1" applyAlignment="1">
      <alignment horizontal="center" vertical="center"/>
    </xf>
    <xf numFmtId="166" fontId="18" fillId="0" borderId="0" xfId="0" applyNumberFormat="1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167" fontId="10" fillId="0" borderId="0" xfId="0" applyNumberFormat="1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23" fillId="3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165" fontId="9" fillId="3" borderId="0" xfId="1" applyNumberFormat="1" applyFont="1" applyFill="1" applyAlignment="1">
      <alignment horizontal="center" vertical="center"/>
    </xf>
    <xf numFmtId="0" fontId="0" fillId="3" borderId="0" xfId="0" applyFont="1" applyFill="1"/>
    <xf numFmtId="0" fontId="24" fillId="3" borderId="0" xfId="0" applyFont="1" applyFill="1"/>
    <xf numFmtId="0" fontId="25" fillId="3" borderId="0" xfId="0" applyFont="1" applyFill="1" applyAlignment="1">
      <alignment horizontal="left" vertical="center"/>
    </xf>
    <xf numFmtId="0" fontId="0" fillId="0" borderId="0" xfId="0" applyFont="1"/>
    <xf numFmtId="0" fontId="26" fillId="0" borderId="0" xfId="0" applyFont="1"/>
    <xf numFmtId="0" fontId="27" fillId="3" borderId="0" xfId="0" applyFont="1" applyFill="1"/>
    <xf numFmtId="0" fontId="27" fillId="0" borderId="0" xfId="0" applyFont="1"/>
    <xf numFmtId="0" fontId="27" fillId="0" borderId="0" xfId="0" applyFont="1" applyFill="1"/>
    <xf numFmtId="0" fontId="28" fillId="0" borderId="0" xfId="0" applyFont="1" applyAlignment="1">
      <alignment horizontal="center"/>
    </xf>
    <xf numFmtId="0" fontId="29" fillId="0" borderId="0" xfId="0" applyFont="1" applyAlignment="1">
      <alignment horizontal="right" vertical="center"/>
    </xf>
    <xf numFmtId="168" fontId="29" fillId="0" borderId="7" xfId="0" applyNumberFormat="1" applyFont="1" applyBorder="1" applyAlignment="1">
      <alignment vertical="center" wrapText="1"/>
    </xf>
    <xf numFmtId="0" fontId="30" fillId="0" borderId="0" xfId="0" applyFont="1"/>
    <xf numFmtId="14" fontId="31" fillId="0" borderId="0" xfId="0" applyNumberFormat="1" applyFont="1"/>
    <xf numFmtId="14" fontId="31" fillId="0" borderId="0" xfId="0" applyNumberFormat="1" applyFont="1" applyFill="1"/>
    <xf numFmtId="0" fontId="25" fillId="4" borderId="8" xfId="0" applyFont="1" applyFill="1" applyBorder="1" applyAlignment="1">
      <alignment horizontal="center" vertical="center"/>
    </xf>
    <xf numFmtId="0" fontId="32" fillId="4" borderId="8" xfId="0" applyFont="1" applyFill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25" fillId="4" borderId="9" xfId="0" applyFont="1" applyFill="1" applyBorder="1" applyAlignment="1">
      <alignment horizontal="center" vertical="center"/>
    </xf>
    <xf numFmtId="0" fontId="32" fillId="4" borderId="9" xfId="0" applyFont="1" applyFill="1" applyBorder="1" applyAlignment="1">
      <alignment horizontal="center" vertical="center"/>
    </xf>
    <xf numFmtId="0" fontId="27" fillId="0" borderId="16" xfId="0" applyFont="1" applyBorder="1"/>
    <xf numFmtId="0" fontId="39" fillId="0" borderId="0" xfId="0" applyFont="1"/>
    <xf numFmtId="0" fontId="39" fillId="3" borderId="0" xfId="0" applyFont="1" applyFill="1"/>
    <xf numFmtId="0" fontId="38" fillId="3" borderId="0" xfId="0" applyFont="1" applyFill="1"/>
    <xf numFmtId="0" fontId="38" fillId="6" borderId="0" xfId="2" applyFont="1" applyFill="1"/>
    <xf numFmtId="0" fontId="38" fillId="6" borderId="0" xfId="2" applyFont="1" applyFill="1" applyBorder="1"/>
    <xf numFmtId="0" fontId="38" fillId="7" borderId="0" xfId="2" applyFont="1" applyFill="1" applyAlignment="1">
      <alignment horizontal="left"/>
    </xf>
    <xf numFmtId="0" fontId="38" fillId="7" borderId="0" xfId="2" applyFont="1" applyFill="1"/>
    <xf numFmtId="49" fontId="40" fillId="6" borderId="0" xfId="7" applyNumberFormat="1" applyFont="1" applyFill="1" applyBorder="1" applyAlignment="1">
      <alignment horizontal="center" vertical="center"/>
    </xf>
    <xf numFmtId="0" fontId="38" fillId="7" borderId="0" xfId="2" applyFont="1" applyFill="1" applyAlignment="1">
      <alignment horizontal="center"/>
    </xf>
    <xf numFmtId="2" fontId="38" fillId="7" borderId="0" xfId="2" applyNumberFormat="1" applyFont="1" applyFill="1" applyBorder="1" applyAlignment="1">
      <alignment horizontal="center"/>
    </xf>
    <xf numFmtId="173" fontId="38" fillId="7" borderId="0" xfId="2" applyNumberFormat="1" applyFont="1" applyFill="1" applyBorder="1" applyAlignment="1">
      <alignment horizontal="center"/>
    </xf>
    <xf numFmtId="0" fontId="38" fillId="7" borderId="0" xfId="2" applyFont="1" applyFill="1" applyBorder="1"/>
    <xf numFmtId="0" fontId="0" fillId="0" borderId="0" xfId="0" applyAlignment="1">
      <alignment horizontal="center" vertical="center"/>
    </xf>
    <xf numFmtId="0" fontId="42" fillId="0" borderId="0" xfId="0" applyFont="1"/>
    <xf numFmtId="0" fontId="43" fillId="0" borderId="0" xfId="0" applyFont="1" applyAlignment="1">
      <alignment horizontal="center" vertical="center"/>
    </xf>
    <xf numFmtId="0" fontId="45" fillId="0" borderId="17" xfId="0" applyFont="1" applyBorder="1" applyAlignment="1">
      <alignment horizontal="center" vertical="center" wrapText="1"/>
    </xf>
    <xf numFmtId="0" fontId="45" fillId="0" borderId="0" xfId="0" applyFont="1" applyAlignment="1">
      <alignment horizontal="center" vertical="center"/>
    </xf>
    <xf numFmtId="0" fontId="0" fillId="3" borderId="0" xfId="0" applyFill="1"/>
    <xf numFmtId="0" fontId="48" fillId="0" borderId="1" xfId="0" applyFont="1" applyFill="1" applyBorder="1" applyAlignment="1">
      <alignment horizontal="center" vertical="center" wrapText="1" shrinkToFit="1"/>
    </xf>
    <xf numFmtId="0" fontId="48" fillId="0" borderId="1" xfId="0" applyNumberFormat="1" applyFont="1" applyFill="1" applyBorder="1" applyAlignment="1">
      <alignment horizontal="center" vertical="center" wrapText="1" shrinkToFit="1"/>
    </xf>
    <xf numFmtId="165" fontId="48" fillId="0" borderId="1" xfId="1" applyNumberFormat="1" applyFont="1" applyFill="1" applyBorder="1" applyAlignment="1">
      <alignment horizontal="center" vertical="center" wrapText="1" shrinkToFit="1"/>
    </xf>
    <xf numFmtId="165" fontId="48" fillId="0" borderId="0" xfId="1" applyNumberFormat="1" applyFont="1" applyFill="1" applyBorder="1" applyAlignment="1">
      <alignment horizontal="center" vertical="center" shrinkToFit="1"/>
    </xf>
    <xf numFmtId="165" fontId="48" fillId="0" borderId="0" xfId="1" applyNumberFormat="1" applyFont="1" applyFill="1" applyBorder="1" applyAlignment="1">
      <alignment horizontal="center" vertical="center" wrapText="1" shrinkToFit="1"/>
    </xf>
    <xf numFmtId="0" fontId="48" fillId="0" borderId="0" xfId="0" applyNumberFormat="1" applyFont="1" applyFill="1" applyBorder="1" applyAlignment="1">
      <alignment horizontal="center" vertical="center" wrapText="1" shrinkToFit="1"/>
    </xf>
    <xf numFmtId="0" fontId="48" fillId="0" borderId="0" xfId="0" applyFont="1" applyFill="1" applyBorder="1" applyAlignment="1">
      <alignment horizontal="center" vertical="center" shrinkToFit="1"/>
    </xf>
    <xf numFmtId="0" fontId="21" fillId="0" borderId="4" xfId="0" applyFont="1" applyBorder="1" applyAlignment="1">
      <alignment horizontal="center" vertical="center" shrinkToFit="1"/>
    </xf>
    <xf numFmtId="165" fontId="21" fillId="0" borderId="1" xfId="1" applyNumberFormat="1" applyFont="1" applyFill="1" applyBorder="1" applyAlignment="1">
      <alignment horizontal="center" vertical="center"/>
    </xf>
    <xf numFmtId="43" fontId="21" fillId="0" borderId="1" xfId="1" applyFont="1" applyFill="1" applyBorder="1" applyAlignment="1">
      <alignment horizontal="center" vertical="center"/>
    </xf>
    <xf numFmtId="165" fontId="21" fillId="0" borderId="0" xfId="1" applyNumberFormat="1" applyFont="1" applyFill="1" applyAlignment="1">
      <alignment horizontal="center" vertical="center"/>
    </xf>
    <xf numFmtId="165" fontId="21" fillId="0" borderId="0" xfId="0" applyNumberFormat="1" applyFont="1" applyFill="1" applyAlignment="1">
      <alignment horizontal="center" vertical="center"/>
    </xf>
    <xf numFmtId="0" fontId="21" fillId="0" borderId="0" xfId="0" applyFont="1" applyFill="1" applyAlignment="1">
      <alignment horizontal="center" vertical="center"/>
    </xf>
    <xf numFmtId="165" fontId="49" fillId="0" borderId="0" xfId="1" applyNumberFormat="1" applyFont="1" applyFill="1" applyBorder="1" applyAlignment="1">
      <alignment horizontal="center" vertical="center" shrinkToFit="1"/>
    </xf>
    <xf numFmtId="0" fontId="49" fillId="0" borderId="0" xfId="0" applyFont="1" applyFill="1" applyBorder="1" applyAlignment="1">
      <alignment horizontal="center" vertical="center" shrinkToFit="1"/>
    </xf>
    <xf numFmtId="3" fontId="49" fillId="2" borderId="1" xfId="0" applyNumberFormat="1" applyFont="1" applyFill="1" applyBorder="1" applyAlignment="1">
      <alignment horizontal="center" vertical="center" wrapText="1" shrinkToFit="1"/>
    </xf>
    <xf numFmtId="0" fontId="49" fillId="2" borderId="1" xfId="0" applyFont="1" applyFill="1" applyBorder="1" applyAlignment="1">
      <alignment horizontal="center" vertical="center" wrapText="1" shrinkToFit="1"/>
    </xf>
    <xf numFmtId="3" fontId="54" fillId="2" borderId="1" xfId="0" applyNumberFormat="1" applyFont="1" applyFill="1" applyBorder="1" applyAlignment="1">
      <alignment horizontal="center" vertical="center" wrapText="1" shrinkToFit="1"/>
    </xf>
    <xf numFmtId="0" fontId="38" fillId="7" borderId="0" xfId="2" applyFont="1" applyFill="1" applyBorder="1" applyAlignment="1">
      <alignment horizontal="center"/>
    </xf>
    <xf numFmtId="0" fontId="25" fillId="4" borderId="8" xfId="0" applyFont="1" applyFill="1" applyBorder="1" applyAlignment="1">
      <alignment horizontal="center" vertical="center" shrinkToFit="1"/>
    </xf>
    <xf numFmtId="169" fontId="25" fillId="4" borderId="4" xfId="2" applyNumberFormat="1" applyFont="1" applyFill="1" applyBorder="1" applyAlignment="1">
      <alignment horizontal="center" vertical="center"/>
    </xf>
    <xf numFmtId="49" fontId="25" fillId="5" borderId="9" xfId="2" applyNumberFormat="1" applyFont="1" applyFill="1" applyBorder="1" applyAlignment="1">
      <alignment horizontal="center" vertical="center"/>
    </xf>
    <xf numFmtId="0" fontId="58" fillId="5" borderId="4" xfId="4" applyFont="1" applyFill="1" applyBorder="1" applyAlignment="1">
      <alignment horizontal="center" vertical="center"/>
    </xf>
    <xf numFmtId="0" fontId="59" fillId="5" borderId="4" xfId="4" applyFont="1" applyFill="1" applyBorder="1" applyAlignment="1">
      <alignment horizontal="center" vertical="center"/>
    </xf>
    <xf numFmtId="0" fontId="60" fillId="5" borderId="4" xfId="4" applyFont="1" applyFill="1" applyBorder="1" applyAlignment="1">
      <alignment horizontal="center" vertical="center"/>
    </xf>
    <xf numFmtId="49" fontId="61" fillId="5" borderId="4" xfId="2" applyNumberFormat="1" applyFont="1" applyFill="1" applyBorder="1" applyAlignment="1">
      <alignment horizontal="center" vertical="center" wrapText="1"/>
    </xf>
    <xf numFmtId="0" fontId="62" fillId="4" borderId="4" xfId="3" applyFont="1" applyFill="1" applyBorder="1" applyAlignment="1">
      <alignment horizontal="center" vertical="center" wrapText="1" shrinkToFit="1"/>
    </xf>
    <xf numFmtId="14" fontId="64" fillId="3" borderId="12" xfId="0" applyNumberFormat="1" applyFont="1" applyFill="1" applyBorder="1" applyAlignment="1">
      <alignment horizontal="center" vertical="center" shrinkToFit="1"/>
    </xf>
    <xf numFmtId="14" fontId="64" fillId="3" borderId="13" xfId="0" applyNumberFormat="1" applyFont="1" applyFill="1" applyBorder="1" applyAlignment="1">
      <alignment horizontal="center" vertical="center" shrinkToFit="1"/>
    </xf>
    <xf numFmtId="0" fontId="38" fillId="0" borderId="0" xfId="0" applyFont="1"/>
    <xf numFmtId="0" fontId="38" fillId="0" borderId="0" xfId="0" applyFont="1" applyFill="1"/>
    <xf numFmtId="0" fontId="39" fillId="6" borderId="0" xfId="2" applyFont="1" applyFill="1"/>
    <xf numFmtId="0" fontId="38" fillId="6" borderId="0" xfId="2" applyFont="1" applyFill="1" applyAlignment="1">
      <alignment horizontal="left"/>
    </xf>
    <xf numFmtId="172" fontId="38" fillId="6" borderId="0" xfId="2" applyNumberFormat="1" applyFont="1" applyFill="1"/>
    <xf numFmtId="170" fontId="38" fillId="6" borderId="0" xfId="2" applyNumberFormat="1" applyFont="1" applyFill="1" applyAlignment="1">
      <alignment horizontal="center"/>
    </xf>
    <xf numFmtId="165" fontId="38" fillId="6" borderId="0" xfId="2" applyNumberFormat="1" applyFont="1" applyFill="1" applyAlignment="1">
      <alignment horizontal="center"/>
    </xf>
    <xf numFmtId="0" fontId="38" fillId="6" borderId="0" xfId="2" applyFont="1" applyFill="1" applyBorder="1" applyAlignment="1">
      <alignment horizontal="center"/>
    </xf>
    <xf numFmtId="2" fontId="38" fillId="6" borderId="0" xfId="2" applyNumberFormat="1" applyFont="1" applyFill="1" applyBorder="1" applyAlignment="1">
      <alignment horizontal="center"/>
    </xf>
    <xf numFmtId="0" fontId="38" fillId="0" borderId="0" xfId="2" applyFont="1" applyFill="1"/>
    <xf numFmtId="2" fontId="38" fillId="0" borderId="0" xfId="2" applyNumberFormat="1" applyFont="1" applyFill="1"/>
    <xf numFmtId="1" fontId="38" fillId="6" borderId="0" xfId="2" applyNumberFormat="1" applyFont="1" applyFill="1"/>
    <xf numFmtId="0" fontId="55" fillId="3" borderId="1" xfId="0" applyFont="1" applyFill="1" applyBorder="1" applyAlignment="1">
      <alignment horizontal="center" vertical="center"/>
    </xf>
    <xf numFmtId="0" fontId="55" fillId="3" borderId="1" xfId="0" applyFont="1" applyFill="1" applyBorder="1"/>
    <xf numFmtId="14" fontId="55" fillId="3" borderId="1" xfId="0" applyNumberFormat="1" applyFont="1" applyFill="1" applyBorder="1" applyAlignment="1">
      <alignment horizontal="center" vertical="center"/>
    </xf>
    <xf numFmtId="0" fontId="25" fillId="4" borderId="1" xfId="0" applyFont="1" applyFill="1" applyBorder="1" applyAlignment="1">
      <alignment horizontal="center" vertical="center"/>
    </xf>
    <xf numFmtId="0" fontId="25" fillId="4" borderId="1" xfId="0" applyFont="1" applyFill="1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166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37" fillId="3" borderId="12" xfId="0" applyFont="1" applyFill="1" applyBorder="1" applyAlignment="1">
      <alignment horizontal="center" vertical="center" shrinkToFit="1"/>
    </xf>
    <xf numFmtId="0" fontId="27" fillId="0" borderId="19" xfId="0" applyFont="1" applyBorder="1" applyAlignment="1">
      <alignment horizontal="center" vertical="center"/>
    </xf>
    <xf numFmtId="0" fontId="27" fillId="3" borderId="0" xfId="0" applyFont="1" applyFill="1" applyAlignment="1">
      <alignment vertical="center"/>
    </xf>
    <xf numFmtId="0" fontId="37" fillId="3" borderId="13" xfId="0" applyFont="1" applyFill="1" applyBorder="1" applyAlignment="1">
      <alignment horizontal="center" vertical="center" shrinkToFit="1"/>
    </xf>
    <xf numFmtId="0" fontId="27" fillId="0" borderId="21" xfId="0" applyFont="1" applyBorder="1" applyAlignment="1">
      <alignment horizontal="center" vertical="center"/>
    </xf>
    <xf numFmtId="2" fontId="68" fillId="0" borderId="1" xfId="0" applyNumberFormat="1" applyFont="1" applyBorder="1" applyAlignment="1">
      <alignment vertical="center"/>
    </xf>
    <xf numFmtId="0" fontId="38" fillId="6" borderId="0" xfId="6" applyFont="1" applyFill="1"/>
    <xf numFmtId="0" fontId="38" fillId="6" borderId="0" xfId="2" applyFont="1" applyFill="1" applyAlignment="1"/>
    <xf numFmtId="0" fontId="38" fillId="6" borderId="0" xfId="2" applyFont="1" applyFill="1" applyAlignment="1">
      <alignment horizontal="center"/>
    </xf>
    <xf numFmtId="1" fontId="38" fillId="6" borderId="0" xfId="2" applyNumberFormat="1" applyFont="1" applyFill="1" applyAlignment="1">
      <alignment horizontal="center"/>
    </xf>
    <xf numFmtId="0" fontId="38" fillId="3" borderId="0" xfId="2" applyFont="1" applyFill="1" applyBorder="1" applyAlignment="1">
      <alignment vertical="center"/>
    </xf>
    <xf numFmtId="49" fontId="41" fillId="7" borderId="0" xfId="7" applyNumberFormat="1" applyFont="1" applyFill="1" applyAlignment="1">
      <alignment vertical="center"/>
    </xf>
    <xf numFmtId="2" fontId="41" fillId="6" borderId="0" xfId="7" applyNumberFormat="1" applyFont="1" applyFill="1" applyBorder="1" applyAlignment="1">
      <alignment horizontal="center" vertical="center"/>
    </xf>
    <xf numFmtId="49" fontId="41" fillId="6" borderId="0" xfId="7" applyNumberFormat="1" applyFont="1" applyFill="1" applyBorder="1" applyAlignment="1">
      <alignment vertical="center"/>
    </xf>
    <xf numFmtId="49" fontId="41" fillId="7" borderId="0" xfId="7" applyNumberFormat="1" applyFont="1" applyFill="1" applyBorder="1" applyAlignment="1">
      <alignment vertical="center"/>
    </xf>
    <xf numFmtId="43" fontId="41" fillId="7" borderId="0" xfId="8" applyNumberFormat="1" applyFont="1" applyFill="1" applyBorder="1" applyAlignment="1">
      <alignment horizontal="center"/>
    </xf>
    <xf numFmtId="43" fontId="41" fillId="7" borderId="0" xfId="8" applyNumberFormat="1" applyFont="1" applyFill="1" applyAlignment="1">
      <alignment horizontal="center"/>
    </xf>
    <xf numFmtId="43" fontId="41" fillId="6" borderId="0" xfId="8" applyNumberFormat="1" applyFont="1" applyFill="1" applyBorder="1"/>
    <xf numFmtId="14" fontId="64" fillId="9" borderId="12" xfId="0" applyNumberFormat="1" applyFont="1" applyFill="1" applyBorder="1" applyAlignment="1">
      <alignment horizontal="center" vertical="center" shrinkToFit="1"/>
    </xf>
    <xf numFmtId="0" fontId="37" fillId="9" borderId="12" xfId="0" applyFont="1" applyFill="1" applyBorder="1" applyAlignment="1">
      <alignment horizontal="center" vertical="center" shrinkToFit="1"/>
    </xf>
    <xf numFmtId="0" fontId="27" fillId="9" borderId="19" xfId="0" applyFont="1" applyFill="1" applyBorder="1" applyAlignment="1">
      <alignment horizontal="center" vertical="center"/>
    </xf>
    <xf numFmtId="0" fontId="27" fillId="9" borderId="0" xfId="0" applyFont="1" applyFill="1" applyAlignment="1">
      <alignment vertical="center"/>
    </xf>
    <xf numFmtId="14" fontId="64" fillId="10" borderId="12" xfId="0" applyNumberFormat="1" applyFont="1" applyFill="1" applyBorder="1" applyAlignment="1">
      <alignment horizontal="center" vertical="center" shrinkToFit="1"/>
    </xf>
    <xf numFmtId="0" fontId="37" fillId="10" borderId="12" xfId="0" applyFont="1" applyFill="1" applyBorder="1" applyAlignment="1">
      <alignment horizontal="center" vertical="center" shrinkToFit="1"/>
    </xf>
    <xf numFmtId="0" fontId="27" fillId="10" borderId="19" xfId="0" applyFont="1" applyFill="1" applyBorder="1" applyAlignment="1">
      <alignment horizontal="center" vertical="center"/>
    </xf>
    <xf numFmtId="0" fontId="27" fillId="10" borderId="0" xfId="0" applyFont="1" applyFill="1" applyAlignment="1">
      <alignment vertical="center"/>
    </xf>
    <xf numFmtId="0" fontId="27" fillId="3" borderId="19" xfId="0" applyFont="1" applyFill="1" applyBorder="1" applyAlignment="1">
      <alignment horizontal="center" vertical="center"/>
    </xf>
    <xf numFmtId="14" fontId="64" fillId="10" borderId="13" xfId="0" applyNumberFormat="1" applyFont="1" applyFill="1" applyBorder="1" applyAlignment="1">
      <alignment horizontal="center" vertical="center" shrinkToFit="1"/>
    </xf>
    <xf numFmtId="0" fontId="37" fillId="10" borderId="13" xfId="0" applyFont="1" applyFill="1" applyBorder="1" applyAlignment="1">
      <alignment horizontal="center" vertical="center" shrinkToFit="1"/>
    </xf>
    <xf numFmtId="0" fontId="27" fillId="10" borderId="21" xfId="0" applyFont="1" applyFill="1" applyBorder="1" applyAlignment="1">
      <alignment horizontal="center" vertical="center"/>
    </xf>
    <xf numFmtId="2" fontId="64" fillId="3" borderId="13" xfId="0" applyNumberFormat="1" applyFont="1" applyFill="1" applyBorder="1" applyAlignment="1">
      <alignment horizontal="center" vertical="center" shrinkToFit="1"/>
    </xf>
    <xf numFmtId="14" fontId="71" fillId="3" borderId="12" xfId="0" applyNumberFormat="1" applyFont="1" applyFill="1" applyBorder="1" applyAlignment="1">
      <alignment horizontal="center" vertical="center" shrinkToFit="1"/>
    </xf>
    <xf numFmtId="0" fontId="70" fillId="3" borderId="0" xfId="0" applyFont="1" applyFill="1" applyAlignment="1">
      <alignment vertical="center"/>
    </xf>
    <xf numFmtId="14" fontId="71" fillId="3" borderId="13" xfId="0" applyNumberFormat="1" applyFont="1" applyFill="1" applyBorder="1" applyAlignment="1">
      <alignment horizontal="center" vertical="center" shrinkToFit="1"/>
    </xf>
    <xf numFmtId="49" fontId="41" fillId="7" borderId="0" xfId="7" applyNumberFormat="1" applyFont="1" applyFill="1" applyBorder="1" applyAlignment="1">
      <alignment horizontal="center" vertical="center"/>
    </xf>
    <xf numFmtId="49" fontId="41" fillId="6" borderId="0" xfId="7" applyNumberFormat="1" applyFont="1" applyFill="1" applyBorder="1" applyAlignment="1">
      <alignment horizontal="center" vertical="center"/>
    </xf>
    <xf numFmtId="49" fontId="41" fillId="7" borderId="0" xfId="7" applyNumberFormat="1" applyFont="1" applyFill="1" applyAlignment="1">
      <alignment horizontal="center" vertical="center"/>
    </xf>
    <xf numFmtId="14" fontId="37" fillId="3" borderId="11" xfId="0" applyNumberFormat="1" applyFont="1" applyFill="1" applyBorder="1" applyAlignment="1">
      <alignment horizontal="center" vertical="center" shrinkToFit="1"/>
    </xf>
    <xf numFmtId="170" fontId="37" fillId="3" borderId="14" xfId="0" applyNumberFormat="1" applyFont="1" applyFill="1" applyBorder="1" applyAlignment="1">
      <alignment horizontal="center" vertical="center" shrinkToFit="1"/>
    </xf>
    <xf numFmtId="0" fontId="37" fillId="3" borderId="14" xfId="0" applyFont="1" applyFill="1" applyBorder="1" applyAlignment="1">
      <alignment horizontal="center" vertical="center" shrinkToFit="1"/>
    </xf>
    <xf numFmtId="171" fontId="37" fillId="3" borderId="11" xfId="0" applyNumberFormat="1" applyFont="1" applyFill="1" applyBorder="1" applyAlignment="1">
      <alignment horizontal="center" vertical="center" shrinkToFit="1"/>
    </xf>
    <xf numFmtId="0" fontId="37" fillId="3" borderId="11" xfId="0" applyFont="1" applyFill="1" applyBorder="1" applyAlignment="1">
      <alignment horizontal="center" vertical="center" shrinkToFit="1"/>
    </xf>
    <xf numFmtId="2" fontId="37" fillId="3" borderId="14" xfId="0" applyNumberFormat="1" applyFont="1" applyFill="1" applyBorder="1" applyAlignment="1">
      <alignment horizontal="center" vertical="center" shrinkToFit="1"/>
    </xf>
    <xf numFmtId="0" fontId="37" fillId="3" borderId="11" xfId="0" applyFont="1" applyFill="1" applyBorder="1" applyAlignment="1">
      <alignment horizontal="left" vertical="center" wrapText="1"/>
    </xf>
    <xf numFmtId="0" fontId="27" fillId="0" borderId="20" xfId="0" applyFont="1" applyBorder="1" applyAlignment="1">
      <alignment vertical="center"/>
    </xf>
    <xf numFmtId="170" fontId="37" fillId="3" borderId="11" xfId="0" applyNumberFormat="1" applyFont="1" applyFill="1" applyBorder="1" applyAlignment="1">
      <alignment horizontal="center" vertical="center" shrinkToFit="1"/>
    </xf>
    <xf numFmtId="166" fontId="37" fillId="9" borderId="11" xfId="0" applyNumberFormat="1" applyFont="1" applyFill="1" applyBorder="1" applyAlignment="1">
      <alignment horizontal="center" vertical="center" shrinkToFit="1"/>
    </xf>
    <xf numFmtId="0" fontId="3" fillId="11" borderId="23" xfId="0" applyFont="1" applyFill="1" applyBorder="1" applyAlignment="1">
      <alignment horizontal="center" vertical="center"/>
    </xf>
    <xf numFmtId="0" fontId="3" fillId="11" borderId="23" xfId="0" applyFont="1" applyFill="1" applyBorder="1" applyAlignment="1">
      <alignment horizontal="center" vertical="center" wrapText="1"/>
    </xf>
    <xf numFmtId="166" fontId="3" fillId="11" borderId="23" xfId="0" applyNumberFormat="1" applyFont="1" applyFill="1" applyBorder="1" applyAlignment="1">
      <alignment horizontal="center" vertical="center" wrapText="1"/>
    </xf>
    <xf numFmtId="166" fontId="3" fillId="11" borderId="23" xfId="0" applyNumberFormat="1" applyFont="1" applyFill="1" applyBorder="1" applyAlignment="1">
      <alignment horizontal="center" vertical="center"/>
    </xf>
    <xf numFmtId="0" fontId="22" fillId="9" borderId="23" xfId="0" applyFont="1" applyFill="1" applyBorder="1"/>
    <xf numFmtId="0" fontId="0" fillId="9" borderId="23" xfId="0" applyFont="1" applyFill="1" applyBorder="1" applyAlignment="1">
      <alignment horizontal="center" vertical="center"/>
    </xf>
    <xf numFmtId="166" fontId="0" fillId="9" borderId="23" xfId="0" applyNumberFormat="1" applyFont="1" applyFill="1" applyBorder="1" applyAlignment="1">
      <alignment horizontal="center" vertical="center"/>
    </xf>
    <xf numFmtId="166" fontId="0" fillId="9" borderId="23" xfId="0" quotePrefix="1" applyNumberFormat="1" applyFont="1" applyFill="1" applyBorder="1" applyAlignment="1">
      <alignment horizontal="center" vertical="center"/>
    </xf>
    <xf numFmtId="14" fontId="0" fillId="9" borderId="23" xfId="0" quotePrefix="1" applyNumberFormat="1" applyFont="1" applyFill="1" applyBorder="1" applyAlignment="1">
      <alignment horizontal="center" vertical="center"/>
    </xf>
    <xf numFmtId="0" fontId="3" fillId="9" borderId="23" xfId="0" applyFont="1" applyFill="1" applyBorder="1" applyAlignment="1">
      <alignment horizontal="center" vertical="center" wrapText="1"/>
    </xf>
    <xf numFmtId="0" fontId="0" fillId="9" borderId="0" xfId="0" applyFont="1" applyFill="1"/>
    <xf numFmtId="0" fontId="73" fillId="0" borderId="23" xfId="0" applyFont="1" applyBorder="1" applyAlignment="1">
      <alignment horizontal="center"/>
    </xf>
    <xf numFmtId="0" fontId="0" fillId="0" borderId="23" xfId="0" applyBorder="1"/>
    <xf numFmtId="0" fontId="22" fillId="0" borderId="23" xfId="0" applyFont="1" applyBorder="1"/>
    <xf numFmtId="0" fontId="0" fillId="0" borderId="23" xfId="0" applyFont="1" applyBorder="1" applyAlignment="1">
      <alignment horizontal="center" vertical="center"/>
    </xf>
    <xf numFmtId="166" fontId="0" fillId="0" borderId="23" xfId="0" applyNumberFormat="1" applyFont="1" applyBorder="1" applyAlignment="1">
      <alignment horizontal="center" vertical="center"/>
    </xf>
    <xf numFmtId="166" fontId="0" fillId="0" borderId="23" xfId="0" quotePrefix="1" applyNumberFormat="1" applyFont="1" applyBorder="1" applyAlignment="1">
      <alignment horizontal="center" vertical="center"/>
    </xf>
    <xf numFmtId="14" fontId="0" fillId="0" borderId="23" xfId="0" quotePrefix="1" applyNumberFormat="1" applyFont="1" applyBorder="1" applyAlignment="1">
      <alignment horizontal="center" vertical="center"/>
    </xf>
    <xf numFmtId="0" fontId="3" fillId="3" borderId="23" xfId="0" applyFont="1" applyFill="1" applyBorder="1" applyAlignment="1">
      <alignment horizontal="center" vertical="center" wrapText="1"/>
    </xf>
    <xf numFmtId="0" fontId="3" fillId="9" borderId="23" xfId="0" applyFont="1" applyFill="1" applyBorder="1" applyAlignment="1">
      <alignment horizontal="center" vertical="center"/>
    </xf>
    <xf numFmtId="0" fontId="0" fillId="9" borderId="23" xfId="0" applyFill="1" applyBorder="1"/>
    <xf numFmtId="0" fontId="73" fillId="0" borderId="23" xfId="0" applyFont="1" applyBorder="1" applyAlignment="1">
      <alignment horizontal="center" vertical="center"/>
    </xf>
    <xf numFmtId="0" fontId="0" fillId="3" borderId="23" xfId="0" applyFont="1" applyFill="1" applyBorder="1" applyAlignment="1">
      <alignment horizontal="center" vertical="center"/>
    </xf>
    <xf numFmtId="166" fontId="0" fillId="3" borderId="23" xfId="0" applyNumberFormat="1" applyFont="1" applyFill="1" applyBorder="1" applyAlignment="1">
      <alignment horizontal="center" vertical="center"/>
    </xf>
    <xf numFmtId="0" fontId="73" fillId="0" borderId="23" xfId="0" quotePrefix="1" applyFont="1" applyFill="1" applyBorder="1" applyAlignment="1">
      <alignment horizontal="center" vertical="center"/>
    </xf>
    <xf numFmtId="0" fontId="73" fillId="0" borderId="23" xfId="0" quotePrefix="1" applyFont="1" applyBorder="1" applyAlignment="1">
      <alignment horizontal="center" vertical="center"/>
    </xf>
    <xf numFmtId="0" fontId="0" fillId="9" borderId="23" xfId="0" applyFont="1" applyFill="1" applyBorder="1" applyAlignment="1">
      <alignment horizontal="left" vertical="center"/>
    </xf>
    <xf numFmtId="0" fontId="3" fillId="9" borderId="0" xfId="0" applyFont="1" applyFill="1" applyAlignment="1">
      <alignment horizontal="center" vertical="center"/>
    </xf>
    <xf numFmtId="0" fontId="0" fillId="9" borderId="0" xfId="0" applyFont="1" applyFill="1" applyAlignment="1">
      <alignment horizontal="center" vertical="center"/>
    </xf>
    <xf numFmtId="0" fontId="0" fillId="9" borderId="0" xfId="0" applyFont="1" applyFill="1" applyAlignment="1">
      <alignment horizontal="left" vertical="center"/>
    </xf>
    <xf numFmtId="166" fontId="0" fillId="9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0" fillId="0" borderId="0" xfId="0" quotePrefix="1" applyFont="1" applyAlignment="1">
      <alignment horizontal="center" vertical="center"/>
    </xf>
    <xf numFmtId="0" fontId="74" fillId="0" borderId="23" xfId="0" quotePrefix="1" applyFont="1" applyFill="1" applyBorder="1" applyAlignment="1">
      <alignment horizontal="center"/>
    </xf>
    <xf numFmtId="14" fontId="0" fillId="0" borderId="23" xfId="0" applyNumberFormat="1" applyFont="1" applyBorder="1" applyAlignment="1">
      <alignment horizontal="center" vertical="center"/>
    </xf>
    <xf numFmtId="0" fontId="74" fillId="0" borderId="0" xfId="0" quotePrefix="1" applyFont="1" applyAlignment="1">
      <alignment horizontal="center"/>
    </xf>
    <xf numFmtId="0" fontId="74" fillId="0" borderId="0" xfId="0" quotePrefix="1" applyFont="1" applyAlignment="1">
      <alignment horizontal="center" vertical="center"/>
    </xf>
    <xf numFmtId="0" fontId="0" fillId="3" borderId="0" xfId="0" applyFont="1" applyFill="1" applyAlignment="1">
      <alignment horizontal="center" vertical="center"/>
    </xf>
    <xf numFmtId="166" fontId="0" fillId="3" borderId="0" xfId="0" applyNumberFormat="1" applyFont="1" applyFill="1" applyAlignment="1">
      <alignment horizontal="center" vertical="center"/>
    </xf>
    <xf numFmtId="0" fontId="74" fillId="0" borderId="23" xfId="0" applyFont="1" applyFill="1" applyBorder="1" applyAlignment="1">
      <alignment horizontal="center"/>
    </xf>
    <xf numFmtId="0" fontId="0" fillId="3" borderId="23" xfId="0" applyFill="1" applyBorder="1"/>
    <xf numFmtId="0" fontId="22" fillId="3" borderId="23" xfId="0" applyFont="1" applyFill="1" applyBorder="1"/>
    <xf numFmtId="166" fontId="0" fillId="3" borderId="23" xfId="0" quotePrefix="1" applyNumberFormat="1" applyFont="1" applyFill="1" applyBorder="1" applyAlignment="1">
      <alignment horizontal="center" vertical="center"/>
    </xf>
    <xf numFmtId="14" fontId="0" fillId="3" borderId="23" xfId="0" quotePrefix="1" applyNumberFormat="1" applyFont="1" applyFill="1" applyBorder="1" applyAlignment="1">
      <alignment horizontal="center" vertical="center"/>
    </xf>
    <xf numFmtId="14" fontId="64" fillId="9" borderId="13" xfId="0" applyNumberFormat="1" applyFont="1" applyFill="1" applyBorder="1" applyAlignment="1">
      <alignment horizontal="center" vertical="center" shrinkToFit="1"/>
    </xf>
    <xf numFmtId="0" fontId="37" fillId="9" borderId="13" xfId="0" applyFont="1" applyFill="1" applyBorder="1" applyAlignment="1">
      <alignment horizontal="center" vertical="center" shrinkToFit="1"/>
    </xf>
    <xf numFmtId="0" fontId="27" fillId="9" borderId="21" xfId="0" applyFont="1" applyFill="1" applyBorder="1" applyAlignment="1">
      <alignment horizontal="center" vertical="center"/>
    </xf>
    <xf numFmtId="0" fontId="27" fillId="0" borderId="34" xfId="0" applyFont="1" applyBorder="1" applyAlignment="1">
      <alignment horizontal="center" vertical="center"/>
    </xf>
    <xf numFmtId="0" fontId="25" fillId="9" borderId="27" xfId="0" applyFont="1" applyFill="1" applyBorder="1" applyAlignment="1">
      <alignment horizontal="center" vertical="center"/>
    </xf>
    <xf numFmtId="0" fontId="32" fillId="9" borderId="27" xfId="0" applyFont="1" applyFill="1" applyBorder="1" applyAlignment="1">
      <alignment horizontal="center" vertical="center"/>
    </xf>
    <xf numFmtId="0" fontId="25" fillId="9" borderId="0" xfId="0" applyFont="1" applyFill="1" applyBorder="1" applyAlignment="1">
      <alignment horizontal="center" vertical="center"/>
    </xf>
    <xf numFmtId="0" fontId="35" fillId="9" borderId="0" xfId="0" applyFont="1" applyFill="1" applyAlignment="1">
      <alignment horizontal="center" vertical="center"/>
    </xf>
    <xf numFmtId="0" fontId="75" fillId="0" borderId="11" xfId="0" applyNumberFormat="1" applyFont="1" applyBorder="1" applyAlignment="1">
      <alignment horizontal="center" vertical="center"/>
    </xf>
    <xf numFmtId="0" fontId="43" fillId="0" borderId="23" xfId="0" applyFont="1" applyBorder="1" applyAlignment="1">
      <alignment horizontal="center" vertical="center"/>
    </xf>
    <xf numFmtId="0" fontId="20" fillId="0" borderId="17" xfId="0" applyFont="1" applyBorder="1" applyAlignment="1">
      <alignment horizontal="left" vertical="center" shrinkToFit="1"/>
    </xf>
    <xf numFmtId="172" fontId="43" fillId="0" borderId="17" xfId="0" quotePrefix="1" applyNumberFormat="1" applyFont="1" applyBorder="1" applyAlignment="1">
      <alignment horizontal="center" vertical="center" shrinkToFit="1"/>
    </xf>
    <xf numFmtId="0" fontId="3" fillId="0" borderId="23" xfId="0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0" fontId="0" fillId="0" borderId="23" xfId="0" applyFont="1" applyBorder="1" applyAlignment="1">
      <alignment vertical="center"/>
    </xf>
    <xf numFmtId="165" fontId="3" fillId="9" borderId="23" xfId="0" applyNumberFormat="1" applyFont="1" applyFill="1" applyBorder="1" applyAlignment="1">
      <alignment vertical="center"/>
    </xf>
    <xf numFmtId="0" fontId="0" fillId="0" borderId="0" xfId="0" applyFont="1" applyAlignment="1">
      <alignment vertical="center"/>
    </xf>
    <xf numFmtId="165" fontId="0" fillId="0" borderId="23" xfId="0" applyNumberFormat="1" applyFont="1" applyBorder="1" applyAlignment="1">
      <alignment vertical="center"/>
    </xf>
    <xf numFmtId="0" fontId="0" fillId="0" borderId="0" xfId="0" applyBorder="1"/>
    <xf numFmtId="165" fontId="0" fillId="0" borderId="23" xfId="0" applyNumberFormat="1" applyBorder="1" applyAlignment="1">
      <alignment horizontal="center" vertical="center"/>
    </xf>
    <xf numFmtId="165" fontId="0" fillId="0" borderId="23" xfId="0" applyNumberFormat="1" applyBorder="1"/>
    <xf numFmtId="0" fontId="78" fillId="0" borderId="23" xfId="0" applyFont="1" applyBorder="1" applyAlignment="1"/>
    <xf numFmtId="0" fontId="46" fillId="0" borderId="23" xfId="0" applyFont="1" applyBorder="1" applyAlignment="1"/>
    <xf numFmtId="0" fontId="0" fillId="3" borderId="23" xfId="0" applyFill="1" applyBorder="1" applyAlignment="1">
      <alignment horizontal="center" vertical="center"/>
    </xf>
    <xf numFmtId="0" fontId="0" fillId="3" borderId="23" xfId="0" applyFill="1" applyBorder="1" applyAlignment="1">
      <alignment horizontal="left" vertical="center"/>
    </xf>
    <xf numFmtId="0" fontId="46" fillId="3" borderId="23" xfId="0" applyFont="1" applyFill="1" applyBorder="1" applyAlignment="1">
      <alignment horizontal="center"/>
    </xf>
    <xf numFmtId="0" fontId="0" fillId="3" borderId="23" xfId="0" applyFont="1" applyFill="1" applyBorder="1" applyAlignment="1">
      <alignment vertical="center"/>
    </xf>
    <xf numFmtId="0" fontId="0" fillId="3" borderId="0" xfId="0" applyFill="1" applyBorder="1"/>
    <xf numFmtId="0" fontId="78" fillId="3" borderId="23" xfId="0" applyFont="1" applyFill="1" applyBorder="1" applyAlignment="1"/>
    <xf numFmtId="0" fontId="46" fillId="0" borderId="23" xfId="0" applyFont="1" applyBorder="1" applyAlignment="1">
      <alignment horizontal="center"/>
    </xf>
    <xf numFmtId="0" fontId="3" fillId="0" borderId="23" xfId="0" applyFont="1" applyBorder="1" applyAlignment="1">
      <alignment horizontal="center" vertical="center" wrapText="1"/>
    </xf>
    <xf numFmtId="166" fontId="3" fillId="0" borderId="23" xfId="0" applyNumberFormat="1" applyFont="1" applyBorder="1" applyAlignment="1">
      <alignment horizontal="center" vertical="center" wrapText="1"/>
    </xf>
    <xf numFmtId="166" fontId="3" fillId="0" borderId="23" xfId="0" applyNumberFormat="1" applyFont="1" applyBorder="1" applyAlignment="1">
      <alignment horizontal="center" vertical="center"/>
    </xf>
    <xf numFmtId="0" fontId="0" fillId="0" borderId="23" xfId="0" applyFont="1" applyBorder="1" applyAlignment="1">
      <alignment horizontal="left" vertical="center"/>
    </xf>
    <xf numFmtId="174" fontId="0" fillId="0" borderId="23" xfId="0" applyNumberFormat="1" applyFont="1" applyBorder="1" applyAlignment="1">
      <alignment horizontal="center" vertical="center"/>
    </xf>
    <xf numFmtId="0" fontId="0" fillId="0" borderId="23" xfId="0" quotePrefix="1" applyFont="1" applyBorder="1" applyAlignment="1">
      <alignment horizontal="center" vertical="center"/>
    </xf>
    <xf numFmtId="0" fontId="0" fillId="0" borderId="36" xfId="0" applyFont="1" applyBorder="1" applyAlignment="1">
      <alignment horizontal="center" vertical="center"/>
    </xf>
    <xf numFmtId="0" fontId="0" fillId="0" borderId="37" xfId="0" applyFont="1" applyBorder="1" applyAlignment="1">
      <alignment horizontal="center" vertical="center"/>
    </xf>
    <xf numFmtId="0" fontId="0" fillId="9" borderId="23" xfId="0" quotePrefix="1" applyFont="1" applyFill="1" applyBorder="1" applyAlignment="1">
      <alignment horizontal="center" vertical="center"/>
    </xf>
    <xf numFmtId="14" fontId="0" fillId="9" borderId="23" xfId="0" applyNumberFormat="1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12" borderId="23" xfId="0" applyFont="1" applyFill="1" applyBorder="1" applyAlignment="1">
      <alignment horizontal="center" vertical="center"/>
    </xf>
    <xf numFmtId="0" fontId="0" fillId="12" borderId="23" xfId="0" applyFont="1" applyFill="1" applyBorder="1" applyAlignment="1">
      <alignment horizontal="left" vertical="center"/>
    </xf>
    <xf numFmtId="166" fontId="0" fillId="12" borderId="23" xfId="0" quotePrefix="1" applyNumberFormat="1" applyFont="1" applyFill="1" applyBorder="1" applyAlignment="1">
      <alignment horizontal="center" vertical="center"/>
    </xf>
    <xf numFmtId="0" fontId="0" fillId="12" borderId="23" xfId="0" quotePrefix="1" applyFont="1" applyFill="1" applyBorder="1" applyAlignment="1">
      <alignment horizontal="center" vertical="center"/>
    </xf>
    <xf numFmtId="14" fontId="0" fillId="12" borderId="23" xfId="0" quotePrefix="1" applyNumberFormat="1" applyFont="1" applyFill="1" applyBorder="1" applyAlignment="1">
      <alignment horizontal="center" vertical="center"/>
    </xf>
    <xf numFmtId="14" fontId="0" fillId="12" borderId="23" xfId="0" applyNumberFormat="1" applyFont="1" applyFill="1" applyBorder="1" applyAlignment="1">
      <alignment horizontal="center" vertical="center"/>
    </xf>
    <xf numFmtId="166" fontId="0" fillId="12" borderId="23" xfId="0" applyNumberFormat="1" applyFont="1" applyFill="1" applyBorder="1" applyAlignment="1">
      <alignment horizontal="center" vertical="center"/>
    </xf>
    <xf numFmtId="0" fontId="0" fillId="12" borderId="0" xfId="0" applyFont="1" applyFill="1"/>
    <xf numFmtId="166" fontId="0" fillId="3" borderId="23" xfId="0" quotePrefix="1" applyNumberFormat="1" applyFill="1" applyBorder="1" applyAlignment="1">
      <alignment horizontal="center" vertical="center"/>
    </xf>
    <xf numFmtId="0" fontId="0" fillId="3" borderId="23" xfId="0" quotePrefix="1" applyFill="1" applyBorder="1" applyAlignment="1">
      <alignment horizontal="center" vertical="center"/>
    </xf>
    <xf numFmtId="14" fontId="0" fillId="3" borderId="23" xfId="0" quotePrefix="1" applyNumberFormat="1" applyFill="1" applyBorder="1" applyAlignment="1">
      <alignment horizontal="center" vertical="center"/>
    </xf>
    <xf numFmtId="0" fontId="22" fillId="0" borderId="23" xfId="0" applyFont="1" applyFill="1" applyBorder="1"/>
    <xf numFmtId="14" fontId="22" fillId="0" borderId="23" xfId="0" applyNumberFormat="1" applyFont="1" applyBorder="1"/>
    <xf numFmtId="0" fontId="22" fillId="0" borderId="23" xfId="0" applyFont="1" applyBorder="1" applyAlignment="1">
      <alignment horizontal="left"/>
    </xf>
    <xf numFmtId="0" fontId="0" fillId="3" borderId="23" xfId="0" quotePrefix="1" applyFont="1" applyFill="1" applyBorder="1" applyAlignment="1">
      <alignment horizontal="center" vertical="center"/>
    </xf>
    <xf numFmtId="14" fontId="22" fillId="0" borderId="23" xfId="0" applyNumberFormat="1" applyFont="1" applyBorder="1" applyAlignment="1">
      <alignment horizontal="right"/>
    </xf>
    <xf numFmtId="0" fontId="22" fillId="0" borderId="23" xfId="0" quotePrefix="1" applyFont="1" applyBorder="1" applyAlignment="1">
      <alignment horizontal="left"/>
    </xf>
    <xf numFmtId="14" fontId="0" fillId="0" borderId="23" xfId="0" applyNumberFormat="1" applyFont="1" applyBorder="1"/>
    <xf numFmtId="0" fontId="0" fillId="0" borderId="23" xfId="0" applyFont="1" applyBorder="1" applyAlignment="1">
      <alignment horizontal="left"/>
    </xf>
    <xf numFmtId="0" fontId="0" fillId="0" borderId="23" xfId="0" quotePrefix="1" applyFont="1" applyBorder="1" applyAlignment="1">
      <alignment horizontal="left"/>
    </xf>
    <xf numFmtId="14" fontId="0" fillId="9" borderId="23" xfId="0" applyNumberFormat="1" applyFont="1" applyFill="1" applyBorder="1"/>
    <xf numFmtId="0" fontId="0" fillId="9" borderId="23" xfId="0" applyFont="1" applyFill="1" applyBorder="1" applyAlignment="1">
      <alignment horizontal="left"/>
    </xf>
    <xf numFmtId="0" fontId="46" fillId="3" borderId="23" xfId="0" applyFont="1" applyFill="1" applyBorder="1"/>
    <xf numFmtId="14" fontId="45" fillId="3" borderId="23" xfId="0" applyNumberFormat="1" applyFont="1" applyFill="1" applyBorder="1"/>
    <xf numFmtId="0" fontId="46" fillId="3" borderId="23" xfId="0" quotePrefix="1" applyFont="1" applyFill="1" applyBorder="1"/>
    <xf numFmtId="0" fontId="0" fillId="9" borderId="23" xfId="0" applyFont="1" applyFill="1" applyBorder="1"/>
    <xf numFmtId="0" fontId="0" fillId="9" borderId="23" xfId="0" quotePrefix="1" applyFont="1" applyFill="1" applyBorder="1"/>
    <xf numFmtId="0" fontId="0" fillId="0" borderId="23" xfId="0" applyFont="1" applyBorder="1"/>
    <xf numFmtId="0" fontId="0" fillId="0" borderId="23" xfId="0" quotePrefix="1" applyFont="1" applyBorder="1"/>
    <xf numFmtId="0" fontId="0" fillId="3" borderId="23" xfId="0" applyFont="1" applyFill="1" applyBorder="1"/>
    <xf numFmtId="14" fontId="0" fillId="3" borderId="23" xfId="0" applyNumberFormat="1" applyFont="1" applyFill="1" applyBorder="1"/>
    <xf numFmtId="0" fontId="0" fillId="3" borderId="23" xfId="0" quotePrefix="1" applyFont="1" applyFill="1" applyBorder="1"/>
    <xf numFmtId="14" fontId="0" fillId="0" borderId="23" xfId="0" quotePrefix="1" applyNumberFormat="1" applyFont="1" applyBorder="1"/>
    <xf numFmtId="0" fontId="22" fillId="3" borderId="23" xfId="0" quotePrefix="1" applyFont="1" applyFill="1" applyBorder="1" applyAlignment="1">
      <alignment horizontal="left"/>
    </xf>
    <xf numFmtId="0" fontId="45" fillId="3" borderId="23" xfId="0" applyFont="1" applyFill="1" applyBorder="1"/>
    <xf numFmtId="14" fontId="45" fillId="3" borderId="23" xfId="0" applyNumberFormat="1" applyFont="1" applyFill="1" applyBorder="1" applyAlignment="1">
      <alignment horizontal="right"/>
    </xf>
    <xf numFmtId="14" fontId="46" fillId="3" borderId="23" xfId="0" applyNumberFormat="1" applyFont="1" applyFill="1" applyBorder="1"/>
    <xf numFmtId="0" fontId="22" fillId="3" borderId="23" xfId="0" applyFont="1" applyFill="1" applyBorder="1" applyAlignment="1">
      <alignment horizontal="left"/>
    </xf>
    <xf numFmtId="14" fontId="0" fillId="3" borderId="23" xfId="0" applyNumberFormat="1" applyFont="1" applyFill="1" applyBorder="1" applyAlignment="1">
      <alignment horizontal="right"/>
    </xf>
    <xf numFmtId="0" fontId="46" fillId="0" borderId="23" xfId="0" applyFont="1" applyBorder="1"/>
    <xf numFmtId="14" fontId="46" fillId="0" borderId="23" xfId="0" applyNumberFormat="1" applyFont="1" applyBorder="1"/>
    <xf numFmtId="0" fontId="0" fillId="0" borderId="23" xfId="0" applyFont="1" applyBorder="1" applyAlignment="1">
      <alignment horizontal="center"/>
    </xf>
    <xf numFmtId="14" fontId="45" fillId="0" borderId="23" xfId="0" applyNumberFormat="1" applyFont="1" applyBorder="1"/>
    <xf numFmtId="0" fontId="45" fillId="0" borderId="23" xfId="0" applyFont="1" applyBorder="1" applyAlignment="1">
      <alignment horizontal="center"/>
    </xf>
    <xf numFmtId="0" fontId="22" fillId="0" borderId="23" xfId="0" applyFont="1" applyBorder="1" applyAlignment="1">
      <alignment horizontal="center"/>
    </xf>
    <xf numFmtId="0" fontId="45" fillId="0" borderId="23" xfId="0" applyFont="1" applyBorder="1"/>
    <xf numFmtId="0" fontId="22" fillId="0" borderId="23" xfId="0" applyFont="1" applyFill="1" applyBorder="1" applyAlignment="1">
      <alignment horizontal="center"/>
    </xf>
    <xf numFmtId="14" fontId="45" fillId="0" borderId="23" xfId="0" applyNumberFormat="1" applyFont="1" applyBorder="1" applyAlignment="1">
      <alignment horizontal="right"/>
    </xf>
    <xf numFmtId="14" fontId="22" fillId="0" borderId="23" xfId="0" applyNumberFormat="1" applyFont="1" applyBorder="1" applyAlignment="1">
      <alignment horizontal="center"/>
    </xf>
    <xf numFmtId="0" fontId="22" fillId="0" borderId="23" xfId="0" applyNumberFormat="1" applyFont="1" applyBorder="1" applyAlignment="1">
      <alignment horizontal="left"/>
    </xf>
    <xf numFmtId="0" fontId="22" fillId="0" borderId="23" xfId="0" quotePrefix="1" applyFont="1" applyBorder="1" applyAlignment="1">
      <alignment horizontal="center"/>
    </xf>
    <xf numFmtId="0" fontId="77" fillId="0" borderId="23" xfId="0" applyFont="1" applyBorder="1"/>
    <xf numFmtId="14" fontId="77" fillId="0" borderId="23" xfId="0" applyNumberFormat="1" applyFont="1" applyBorder="1"/>
    <xf numFmtId="0" fontId="77" fillId="3" borderId="23" xfId="0" applyFont="1" applyFill="1" applyBorder="1"/>
    <xf numFmtId="0" fontId="77" fillId="0" borderId="23" xfId="0" quotePrefix="1" applyFont="1" applyBorder="1"/>
    <xf numFmtId="0" fontId="77" fillId="0" borderId="23" xfId="0" applyFont="1" applyBorder="1" applyAlignment="1">
      <alignment horizontal="center"/>
    </xf>
    <xf numFmtId="0" fontId="22" fillId="3" borderId="23" xfId="0" applyFont="1" applyFill="1" applyBorder="1" applyAlignment="1">
      <alignment horizontal="center"/>
    </xf>
    <xf numFmtId="14" fontId="77" fillId="3" borderId="23" xfId="0" applyNumberFormat="1" applyFont="1" applyFill="1" applyBorder="1"/>
    <xf numFmtId="0" fontId="77" fillId="3" borderId="23" xfId="0" quotePrefix="1" applyFont="1" applyFill="1" applyBorder="1"/>
    <xf numFmtId="0" fontId="77" fillId="3" borderId="23" xfId="0" applyFont="1" applyFill="1" applyBorder="1" applyAlignment="1">
      <alignment horizontal="center"/>
    </xf>
    <xf numFmtId="0" fontId="43" fillId="9" borderId="23" xfId="0" applyFont="1" applyFill="1" applyBorder="1" applyAlignment="1">
      <alignment vertical="center"/>
    </xf>
    <xf numFmtId="14" fontId="77" fillId="0" borderId="23" xfId="0" quotePrefix="1" applyNumberFormat="1" applyFont="1" applyBorder="1"/>
    <xf numFmtId="0" fontId="43" fillId="9" borderId="23" xfId="0" quotePrefix="1" applyFont="1" applyFill="1" applyBorder="1" applyAlignment="1">
      <alignment vertical="center"/>
    </xf>
    <xf numFmtId="0" fontId="45" fillId="0" borderId="23" xfId="0" applyFont="1" applyBorder="1" applyAlignment="1">
      <alignment horizontal="left"/>
    </xf>
    <xf numFmtId="14" fontId="45" fillId="0" borderId="23" xfId="0" applyNumberFormat="1" applyFont="1" applyBorder="1" applyAlignment="1">
      <alignment horizontal="center"/>
    </xf>
    <xf numFmtId="0" fontId="45" fillId="0" borderId="23" xfId="0" quotePrefix="1" applyFont="1" applyBorder="1" applyAlignment="1">
      <alignment horizontal="center"/>
    </xf>
    <xf numFmtId="0" fontId="43" fillId="3" borderId="23" xfId="0" quotePrefix="1" applyFont="1" applyFill="1" applyBorder="1" applyAlignment="1">
      <alignment vertical="center"/>
    </xf>
    <xf numFmtId="0" fontId="43" fillId="3" borderId="23" xfId="0" applyFont="1" applyFill="1" applyBorder="1" applyAlignment="1">
      <alignment vertical="center"/>
    </xf>
    <xf numFmtId="0" fontId="0" fillId="0" borderId="23" xfId="0" applyFont="1" applyFill="1" applyBorder="1"/>
    <xf numFmtId="0" fontId="75" fillId="0" borderId="23" xfId="0" applyFont="1" applyBorder="1"/>
    <xf numFmtId="0" fontId="77" fillId="0" borderId="23" xfId="0" applyFont="1" applyBorder="1" applyAlignment="1">
      <alignment horizontal="left"/>
    </xf>
    <xf numFmtId="0" fontId="77" fillId="0" borderId="23" xfId="0" quotePrefix="1" applyFont="1" applyBorder="1" applyAlignment="1">
      <alignment horizontal="left"/>
    </xf>
    <xf numFmtId="0" fontId="77" fillId="0" borderId="23" xfId="0" applyFont="1" applyFill="1" applyBorder="1"/>
    <xf numFmtId="0" fontId="79" fillId="0" borderId="23" xfId="0" applyFont="1" applyBorder="1" applyAlignment="1">
      <alignment horizontal="center"/>
    </xf>
    <xf numFmtId="0" fontId="3" fillId="0" borderId="23" xfId="0" applyFont="1" applyBorder="1"/>
    <xf numFmtId="14" fontId="0" fillId="0" borderId="23" xfId="0" applyNumberFormat="1" applyBorder="1"/>
    <xf numFmtId="0" fontId="0" fillId="0" borderId="23" xfId="0" applyBorder="1" applyAlignment="1">
      <alignment horizontal="left"/>
    </xf>
    <xf numFmtId="0" fontId="0" fillId="0" borderId="23" xfId="0" applyBorder="1" applyAlignment="1">
      <alignment horizontal="center"/>
    </xf>
    <xf numFmtId="0" fontId="0" fillId="0" borderId="23" xfId="0" quotePrefix="1" applyBorder="1" applyAlignment="1">
      <alignment horizontal="left"/>
    </xf>
    <xf numFmtId="0" fontId="0" fillId="0" borderId="23" xfId="0" applyFill="1" applyBorder="1"/>
    <xf numFmtId="0" fontId="0" fillId="0" borderId="23" xfId="0" quotePrefix="1" applyBorder="1"/>
    <xf numFmtId="0" fontId="0" fillId="0" borderId="23" xfId="0" applyFill="1" applyBorder="1" applyAlignment="1">
      <alignment horizontal="center"/>
    </xf>
    <xf numFmtId="0" fontId="0" fillId="0" borderId="5" xfId="0" applyFill="1" applyBorder="1"/>
    <xf numFmtId="0" fontId="68" fillId="0" borderId="23" xfId="0" applyFont="1" applyBorder="1" applyAlignment="1">
      <alignment horizontal="center"/>
    </xf>
    <xf numFmtId="0" fontId="27" fillId="0" borderId="23" xfId="0" applyFont="1" applyBorder="1" applyAlignment="1">
      <alignment horizontal="center"/>
    </xf>
    <xf numFmtId="0" fontId="80" fillId="9" borderId="23" xfId="0" applyFont="1" applyFill="1" applyBorder="1" applyAlignment="1">
      <alignment horizontal="center" vertical="center"/>
    </xf>
    <xf numFmtId="0" fontId="76" fillId="9" borderId="23" xfId="0" applyFont="1" applyFill="1" applyBorder="1"/>
    <xf numFmtId="0" fontId="76" fillId="9" borderId="23" xfId="0" applyFont="1" applyFill="1" applyBorder="1" applyAlignment="1">
      <alignment horizontal="left"/>
    </xf>
    <xf numFmtId="0" fontId="76" fillId="9" borderId="23" xfId="0" applyFont="1" applyFill="1" applyBorder="1" applyAlignment="1">
      <alignment horizontal="center"/>
    </xf>
    <xf numFmtId="0" fontId="81" fillId="3" borderId="23" xfId="0" applyFont="1" applyFill="1" applyBorder="1" applyAlignment="1">
      <alignment horizontal="center" vertical="center"/>
    </xf>
    <xf numFmtId="14" fontId="0" fillId="0" borderId="23" xfId="0" applyNumberFormat="1" applyBorder="1" applyAlignment="1">
      <alignment horizontal="center"/>
    </xf>
    <xf numFmtId="14" fontId="0" fillId="0" borderId="23" xfId="0" applyNumberFormat="1" applyFill="1" applyBorder="1" applyAlignment="1">
      <alignment horizontal="center"/>
    </xf>
    <xf numFmtId="0" fontId="81" fillId="3" borderId="23" xfId="0" applyFont="1" applyFill="1" applyBorder="1" applyAlignment="1">
      <alignment horizontal="center"/>
    </xf>
    <xf numFmtId="14" fontId="0" fillId="0" borderId="23" xfId="0" applyNumberFormat="1" applyBorder="1" applyAlignment="1">
      <alignment horizontal="right"/>
    </xf>
    <xf numFmtId="0" fontId="0" fillId="0" borderId="23" xfId="0" quotePrefix="1" applyFill="1" applyBorder="1" applyAlignment="1">
      <alignment horizontal="left"/>
    </xf>
    <xf numFmtId="0" fontId="3" fillId="0" borderId="23" xfId="0" quotePrefix="1" applyFont="1" applyBorder="1" applyAlignment="1">
      <alignment horizontal="center" vertical="center"/>
    </xf>
    <xf numFmtId="3" fontId="49" fillId="2" borderId="1" xfId="0" applyNumberFormat="1" applyFont="1" applyFill="1" applyBorder="1" applyAlignment="1">
      <alignment horizontal="center" vertical="center" wrapText="1" shrinkToFit="1"/>
    </xf>
    <xf numFmtId="0" fontId="48" fillId="0" borderId="23" xfId="0" applyNumberFormat="1" applyFont="1" applyFill="1" applyBorder="1" applyAlignment="1">
      <alignment horizontal="center" vertical="center" wrapText="1" shrinkToFit="1"/>
    </xf>
    <xf numFmtId="14" fontId="55" fillId="3" borderId="23" xfId="0" applyNumberFormat="1" applyFont="1" applyFill="1" applyBorder="1" applyAlignment="1">
      <alignment horizontal="center" vertical="center"/>
    </xf>
    <xf numFmtId="165" fontId="21" fillId="0" borderId="23" xfId="1" applyNumberFormat="1" applyFont="1" applyFill="1" applyBorder="1" applyAlignment="1">
      <alignment horizontal="center" vertical="center"/>
    </xf>
    <xf numFmtId="43" fontId="21" fillId="0" borderId="23" xfId="1" applyFont="1" applyFill="1" applyBorder="1" applyAlignment="1">
      <alignment horizontal="center" vertical="center"/>
    </xf>
    <xf numFmtId="0" fontId="43" fillId="8" borderId="23" xfId="0" applyFont="1" applyFill="1" applyBorder="1" applyAlignment="1">
      <alignment horizontal="center" vertical="center" wrapText="1"/>
    </xf>
    <xf numFmtId="0" fontId="43" fillId="9" borderId="23" xfId="0" applyFont="1" applyFill="1" applyBorder="1" applyAlignment="1">
      <alignment horizontal="center" vertical="center"/>
    </xf>
    <xf numFmtId="0" fontId="45" fillId="0" borderId="23" xfId="0" applyFont="1" applyBorder="1" applyAlignment="1">
      <alignment horizontal="center" vertical="center" wrapText="1"/>
    </xf>
    <xf numFmtId="0" fontId="20" fillId="0" borderId="17" xfId="0" applyFont="1" applyBorder="1" applyAlignment="1">
      <alignment horizontal="center" vertical="center" shrinkToFit="1"/>
    </xf>
    <xf numFmtId="165" fontId="0" fillId="0" borderId="23" xfId="11" applyNumberFormat="1" applyFont="1" applyBorder="1" applyAlignment="1">
      <alignment horizontal="center" vertical="center"/>
    </xf>
    <xf numFmtId="165" fontId="0" fillId="0" borderId="23" xfId="11" applyNumberFormat="1" applyFont="1" applyBorder="1" applyAlignment="1">
      <alignment vertical="center"/>
    </xf>
    <xf numFmtId="14" fontId="0" fillId="0" borderId="23" xfId="0" applyNumberFormat="1" applyBorder="1" applyAlignment="1">
      <alignment horizontal="center" vertical="center"/>
    </xf>
    <xf numFmtId="0" fontId="20" fillId="0" borderId="23" xfId="0" applyFont="1" applyBorder="1" applyAlignment="1">
      <alignment horizontal="left" vertical="center" shrinkToFit="1"/>
    </xf>
    <xf numFmtId="0" fontId="0" fillId="0" borderId="23" xfId="0" applyBorder="1" applyAlignment="1">
      <alignment horizontal="center" vertical="center"/>
    </xf>
    <xf numFmtId="0" fontId="0" fillId="0" borderId="23" xfId="0" applyBorder="1" applyAlignment="1">
      <alignment horizontal="left" vertical="center"/>
    </xf>
    <xf numFmtId="14" fontId="0" fillId="3" borderId="23" xfId="0" applyNumberFormat="1" applyFill="1" applyBorder="1" applyAlignment="1">
      <alignment horizontal="center" vertical="center"/>
    </xf>
    <xf numFmtId="165" fontId="0" fillId="3" borderId="23" xfId="11" applyNumberFormat="1" applyFont="1" applyFill="1" applyBorder="1" applyAlignment="1">
      <alignment vertical="center"/>
    </xf>
    <xf numFmtId="0" fontId="0" fillId="0" borderId="23" xfId="0" applyFill="1" applyBorder="1" applyAlignment="1">
      <alignment horizontal="left" vertical="center"/>
    </xf>
    <xf numFmtId="14" fontId="0" fillId="0" borderId="23" xfId="0" quotePrefix="1" applyNumberFormat="1" applyFill="1" applyBorder="1" applyAlignment="1">
      <alignment horizontal="center" vertical="center"/>
    </xf>
    <xf numFmtId="14" fontId="0" fillId="0" borderId="23" xfId="0" quotePrefix="1" applyNumberFormat="1" applyBorder="1" applyAlignment="1">
      <alignment horizontal="center" vertical="center"/>
    </xf>
    <xf numFmtId="3" fontId="49" fillId="2" borderId="23" xfId="0" applyNumberFormat="1" applyFont="1" applyFill="1" applyBorder="1" applyAlignment="1">
      <alignment horizontal="center" vertical="center" wrapText="1" shrinkToFit="1"/>
    </xf>
    <xf numFmtId="0" fontId="49" fillId="2" borderId="1" xfId="0" applyFont="1" applyFill="1" applyBorder="1" applyAlignment="1">
      <alignment horizontal="center" vertical="center" wrapText="1" shrinkToFit="1"/>
    </xf>
    <xf numFmtId="14" fontId="49" fillId="2" borderId="1" xfId="0" applyNumberFormat="1" applyFont="1" applyFill="1" applyBorder="1" applyAlignment="1">
      <alignment horizontal="center" vertical="center" wrapText="1" shrinkToFit="1"/>
    </xf>
    <xf numFmtId="0" fontId="49" fillId="2" borderId="24" xfId="0" applyFont="1" applyFill="1" applyBorder="1" applyAlignment="1">
      <alignment horizontal="center" vertical="center" wrapText="1" shrinkToFit="1"/>
    </xf>
    <xf numFmtId="0" fontId="49" fillId="2" borderId="35" xfId="0" applyFont="1" applyFill="1" applyBorder="1" applyAlignment="1">
      <alignment horizontal="center" vertical="center" wrapText="1" shrinkToFit="1"/>
    </xf>
    <xf numFmtId="0" fontId="49" fillId="2" borderId="25" xfId="0" applyFont="1" applyFill="1" applyBorder="1" applyAlignment="1">
      <alignment horizontal="center" vertical="center" wrapText="1" shrinkToFit="1"/>
    </xf>
    <xf numFmtId="0" fontId="49" fillId="2" borderId="1" xfId="0" applyFont="1" applyFill="1" applyBorder="1" applyAlignment="1">
      <alignment horizontal="center" vertical="center" shrinkToFit="1"/>
    </xf>
    <xf numFmtId="0" fontId="49" fillId="2" borderId="23" xfId="0" applyFont="1" applyFill="1" applyBorder="1" applyAlignment="1">
      <alignment horizontal="center" vertical="center" wrapText="1" shrinkToFit="1"/>
    </xf>
    <xf numFmtId="0" fontId="49" fillId="2" borderId="2" xfId="0" applyFont="1" applyFill="1" applyBorder="1" applyAlignment="1">
      <alignment horizontal="center" vertical="center" wrapText="1" shrinkToFit="1"/>
    </xf>
    <xf numFmtId="0" fontId="49" fillId="2" borderId="3" xfId="0" applyFont="1" applyFill="1" applyBorder="1" applyAlignment="1">
      <alignment horizontal="center" vertical="center" wrapText="1" shrinkToFit="1"/>
    </xf>
    <xf numFmtId="0" fontId="4" fillId="0" borderId="0" xfId="0" applyNumberFormat="1" applyFont="1" applyFill="1" applyAlignment="1">
      <alignment horizontal="center" vertical="center"/>
    </xf>
    <xf numFmtId="0" fontId="11" fillId="0" borderId="0" xfId="0" applyNumberFormat="1" applyFont="1" applyFill="1" applyBorder="1" applyAlignment="1">
      <alignment horizontal="center" vertical="center"/>
    </xf>
    <xf numFmtId="0" fontId="49" fillId="2" borderId="1" xfId="0" applyNumberFormat="1" applyFont="1" applyFill="1" applyBorder="1" applyAlignment="1">
      <alignment horizontal="center" vertical="center" wrapText="1" shrinkToFit="1"/>
    </xf>
    <xf numFmtId="3" fontId="49" fillId="2" borderId="1" xfId="0" applyNumberFormat="1" applyFont="1" applyFill="1" applyBorder="1" applyAlignment="1">
      <alignment horizontal="center" vertical="center" wrapText="1" shrinkToFit="1"/>
    </xf>
    <xf numFmtId="0" fontId="72" fillId="9" borderId="24" xfId="0" quotePrefix="1" applyFont="1" applyFill="1" applyBorder="1" applyAlignment="1">
      <alignment horizontal="left"/>
    </xf>
    <xf numFmtId="0" fontId="72" fillId="9" borderId="25" xfId="0" quotePrefix="1" applyFont="1" applyFill="1" applyBorder="1" applyAlignment="1">
      <alignment horizontal="left"/>
    </xf>
    <xf numFmtId="0" fontId="0" fillId="9" borderId="26" xfId="0" applyFont="1" applyFill="1" applyBorder="1" applyAlignment="1">
      <alignment horizontal="left" vertical="center"/>
    </xf>
    <xf numFmtId="0" fontId="26" fillId="0" borderId="0" xfId="0" applyFont="1" applyAlignment="1">
      <alignment horizontal="center"/>
    </xf>
    <xf numFmtId="168" fontId="29" fillId="0" borderId="7" xfId="2" applyNumberFormat="1" applyFont="1" applyBorder="1" applyAlignment="1">
      <alignment horizontal="center" vertical="center" wrapText="1"/>
    </xf>
    <xf numFmtId="0" fontId="56" fillId="4" borderId="10" xfId="3" applyFont="1" applyFill="1" applyBorder="1" applyAlignment="1">
      <alignment horizontal="center" vertical="center" wrapText="1" shrinkToFit="1"/>
    </xf>
    <xf numFmtId="0" fontId="56" fillId="4" borderId="9" xfId="3" applyFont="1" applyFill="1" applyBorder="1" applyAlignment="1">
      <alignment horizontal="center" vertical="center" wrapText="1" shrinkToFit="1"/>
    </xf>
    <xf numFmtId="2" fontId="37" fillId="3" borderId="5" xfId="0" applyNumberFormat="1" applyFont="1" applyFill="1" applyBorder="1" applyAlignment="1">
      <alignment horizontal="center" vertical="center" shrinkToFit="1"/>
    </xf>
    <xf numFmtId="2" fontId="37" fillId="3" borderId="14" xfId="0" applyNumberFormat="1" applyFont="1" applyFill="1" applyBorder="1" applyAlignment="1">
      <alignment horizontal="center" vertical="center" shrinkToFit="1"/>
    </xf>
    <xf numFmtId="0" fontId="67" fillId="0" borderId="4" xfId="0" applyNumberFormat="1" applyFont="1" applyBorder="1" applyAlignment="1">
      <alignment horizontal="center" vertical="center"/>
    </xf>
    <xf numFmtId="0" fontId="67" fillId="0" borderId="11" xfId="0" applyNumberFormat="1" applyFont="1" applyBorder="1" applyAlignment="1">
      <alignment horizontal="center" vertical="center"/>
    </xf>
    <xf numFmtId="0" fontId="37" fillId="3" borderId="4" xfId="0" applyFont="1" applyFill="1" applyBorder="1" applyAlignment="1">
      <alignment horizontal="left" vertical="center" wrapText="1"/>
    </xf>
    <xf numFmtId="0" fontId="37" fillId="3" borderId="11" xfId="0" applyFont="1" applyFill="1" applyBorder="1" applyAlignment="1">
      <alignment horizontal="left" vertical="center" wrapText="1"/>
    </xf>
    <xf numFmtId="0" fontId="27" fillId="0" borderId="30" xfId="0" applyFont="1" applyBorder="1" applyAlignment="1">
      <alignment vertical="center"/>
    </xf>
    <xf numFmtId="0" fontId="27" fillId="0" borderId="31" xfId="0" applyFont="1" applyBorder="1" applyAlignment="1">
      <alignment vertical="center"/>
    </xf>
    <xf numFmtId="0" fontId="27" fillId="0" borderId="18" xfId="0" applyFont="1" applyBorder="1" applyAlignment="1">
      <alignment vertical="center"/>
    </xf>
    <xf numFmtId="0" fontId="27" fillId="0" borderId="20" xfId="0" applyFont="1" applyBorder="1" applyAlignment="1">
      <alignment vertical="center"/>
    </xf>
    <xf numFmtId="14" fontId="37" fillId="3" borderId="4" xfId="0" applyNumberFormat="1" applyFont="1" applyFill="1" applyBorder="1" applyAlignment="1">
      <alignment horizontal="center" vertical="center" shrinkToFit="1"/>
    </xf>
    <xf numFmtId="14" fontId="37" fillId="3" borderId="11" xfId="0" applyNumberFormat="1" applyFont="1" applyFill="1" applyBorder="1" applyAlignment="1">
      <alignment horizontal="center" vertical="center" shrinkToFit="1"/>
    </xf>
    <xf numFmtId="170" fontId="37" fillId="3" borderId="22" xfId="0" applyNumberFormat="1" applyFont="1" applyFill="1" applyBorder="1" applyAlignment="1">
      <alignment horizontal="center" vertical="center" shrinkToFit="1"/>
    </xf>
    <xf numFmtId="170" fontId="37" fillId="3" borderId="14" xfId="0" applyNumberFormat="1" applyFont="1" applyFill="1" applyBorder="1" applyAlignment="1">
      <alignment horizontal="center" vertical="center" shrinkToFit="1"/>
    </xf>
    <xf numFmtId="0" fontId="37" fillId="3" borderId="22" xfId="0" applyFont="1" applyFill="1" applyBorder="1" applyAlignment="1">
      <alignment horizontal="center" vertical="center" shrinkToFit="1"/>
    </xf>
    <xf numFmtId="0" fontId="37" fillId="3" borderId="14" xfId="0" applyFont="1" applyFill="1" applyBorder="1" applyAlignment="1">
      <alignment horizontal="center" vertical="center" shrinkToFit="1"/>
    </xf>
    <xf numFmtId="171" fontId="37" fillId="3" borderId="4" xfId="0" applyNumberFormat="1" applyFont="1" applyFill="1" applyBorder="1" applyAlignment="1">
      <alignment horizontal="center" vertical="center" shrinkToFit="1"/>
    </xf>
    <xf numFmtId="171" fontId="37" fillId="3" borderId="11" xfId="0" applyNumberFormat="1" applyFont="1" applyFill="1" applyBorder="1" applyAlignment="1">
      <alignment horizontal="center" vertical="center" shrinkToFit="1"/>
    </xf>
    <xf numFmtId="0" fontId="37" fillId="3" borderId="4" xfId="0" applyFont="1" applyFill="1" applyBorder="1" applyAlignment="1">
      <alignment horizontal="center" vertical="center" shrinkToFit="1"/>
    </xf>
    <xf numFmtId="0" fontId="37" fillId="3" borderId="11" xfId="0" applyFont="1" applyFill="1" applyBorder="1" applyAlignment="1">
      <alignment horizontal="center" vertical="center" shrinkToFit="1"/>
    </xf>
    <xf numFmtId="166" fontId="37" fillId="9" borderId="4" xfId="0" applyNumberFormat="1" applyFont="1" applyFill="1" applyBorder="1" applyAlignment="1">
      <alignment horizontal="center" vertical="center" shrinkToFit="1"/>
    </xf>
    <xf numFmtId="166" fontId="37" fillId="9" borderId="11" xfId="0" applyNumberFormat="1" applyFont="1" applyFill="1" applyBorder="1" applyAlignment="1">
      <alignment horizontal="center" vertical="center" shrinkToFit="1"/>
    </xf>
    <xf numFmtId="170" fontId="37" fillId="3" borderId="4" xfId="0" applyNumberFormat="1" applyFont="1" applyFill="1" applyBorder="1" applyAlignment="1">
      <alignment horizontal="center" vertical="center" shrinkToFit="1"/>
    </xf>
    <xf numFmtId="170" fontId="37" fillId="3" borderId="11" xfId="0" applyNumberFormat="1" applyFont="1" applyFill="1" applyBorder="1" applyAlignment="1">
      <alignment horizontal="center" vertical="center" shrinkToFit="1"/>
    </xf>
    <xf numFmtId="49" fontId="65" fillId="5" borderId="4" xfId="2" applyNumberFormat="1" applyFont="1" applyFill="1" applyBorder="1" applyAlignment="1">
      <alignment horizontal="center" vertical="center" wrapText="1"/>
    </xf>
    <xf numFmtId="49" fontId="34" fillId="5" borderId="11" xfId="2" applyNumberFormat="1" applyFont="1" applyFill="1" applyBorder="1" applyAlignment="1">
      <alignment horizontal="center" vertical="center" wrapText="1"/>
    </xf>
    <xf numFmtId="49" fontId="34" fillId="5" borderId="4" xfId="2" applyNumberFormat="1" applyFont="1" applyFill="1" applyBorder="1" applyAlignment="1">
      <alignment horizontal="center" vertical="center" wrapText="1"/>
    </xf>
    <xf numFmtId="2" fontId="37" fillId="3" borderId="22" xfId="0" applyNumberFormat="1" applyFont="1" applyFill="1" applyBorder="1" applyAlignment="1">
      <alignment horizontal="center" vertical="center" shrinkToFit="1"/>
    </xf>
    <xf numFmtId="0" fontId="67" fillId="3" borderId="4" xfId="0" applyNumberFormat="1" applyFont="1" applyFill="1" applyBorder="1" applyAlignment="1">
      <alignment horizontal="center" vertical="center"/>
    </xf>
    <xf numFmtId="0" fontId="67" fillId="3" borderId="11" xfId="0" applyNumberFormat="1" applyFont="1" applyFill="1" applyBorder="1" applyAlignment="1">
      <alignment horizontal="center" vertical="center"/>
    </xf>
    <xf numFmtId="166" fontId="37" fillId="3" borderId="4" xfId="0" applyNumberFormat="1" applyFont="1" applyFill="1" applyBorder="1" applyAlignment="1">
      <alignment horizontal="center" vertical="center" shrinkToFit="1"/>
    </xf>
    <xf numFmtId="166" fontId="37" fillId="3" borderId="11" xfId="0" applyNumberFormat="1" applyFont="1" applyFill="1" applyBorder="1" applyAlignment="1">
      <alignment horizontal="center" vertical="center" shrinkToFit="1"/>
    </xf>
    <xf numFmtId="2" fontId="69" fillId="3" borderId="22" xfId="0" applyNumberFormat="1" applyFont="1" applyFill="1" applyBorder="1" applyAlignment="1">
      <alignment horizontal="center" vertical="center" shrinkToFit="1"/>
    </xf>
    <xf numFmtId="2" fontId="69" fillId="3" borderId="14" xfId="0" applyNumberFormat="1" applyFont="1" applyFill="1" applyBorder="1" applyAlignment="1">
      <alignment horizontal="center" vertical="center" shrinkToFit="1"/>
    </xf>
    <xf numFmtId="171" fontId="69" fillId="3" borderId="4" xfId="0" applyNumberFormat="1" applyFont="1" applyFill="1" applyBorder="1" applyAlignment="1">
      <alignment horizontal="center" vertical="center" shrinkToFit="1"/>
    </xf>
    <xf numFmtId="171" fontId="69" fillId="3" borderId="11" xfId="0" applyNumberFormat="1" applyFont="1" applyFill="1" applyBorder="1" applyAlignment="1">
      <alignment horizontal="center" vertical="center" shrinkToFit="1"/>
    </xf>
    <xf numFmtId="0" fontId="69" fillId="3" borderId="4" xfId="0" applyFont="1" applyFill="1" applyBorder="1" applyAlignment="1">
      <alignment horizontal="center" vertical="center" shrinkToFit="1"/>
    </xf>
    <xf numFmtId="0" fontId="69" fillId="3" borderId="11" xfId="0" applyFont="1" applyFill="1" applyBorder="1" applyAlignment="1">
      <alignment horizontal="center" vertical="center" shrinkToFit="1"/>
    </xf>
    <xf numFmtId="166" fontId="69" fillId="3" borderId="4" xfId="0" applyNumberFormat="1" applyFont="1" applyFill="1" applyBorder="1" applyAlignment="1">
      <alignment horizontal="center" vertical="center" shrinkToFit="1"/>
    </xf>
    <xf numFmtId="166" fontId="69" fillId="3" borderId="11" xfId="0" applyNumberFormat="1" applyFont="1" applyFill="1" applyBorder="1" applyAlignment="1">
      <alignment horizontal="center" vertical="center" shrinkToFit="1"/>
    </xf>
    <xf numFmtId="170" fontId="69" fillId="3" borderId="4" xfId="0" applyNumberFormat="1" applyFont="1" applyFill="1" applyBorder="1" applyAlignment="1">
      <alignment horizontal="center" vertical="center" shrinkToFit="1"/>
    </xf>
    <xf numFmtId="170" fontId="69" fillId="3" borderId="11" xfId="0" applyNumberFormat="1" applyFont="1" applyFill="1" applyBorder="1" applyAlignment="1">
      <alignment horizontal="center" vertical="center" shrinkToFit="1"/>
    </xf>
    <xf numFmtId="0" fontId="69" fillId="3" borderId="4" xfId="0" applyFont="1" applyFill="1" applyBorder="1" applyAlignment="1">
      <alignment horizontal="left" vertical="center" wrapText="1"/>
    </xf>
    <xf numFmtId="0" fontId="69" fillId="3" borderId="11" xfId="0" applyFont="1" applyFill="1" applyBorder="1" applyAlignment="1">
      <alignment horizontal="left" vertical="center" wrapText="1"/>
    </xf>
    <xf numFmtId="14" fontId="69" fillId="3" borderId="4" xfId="0" applyNumberFormat="1" applyFont="1" applyFill="1" applyBorder="1" applyAlignment="1">
      <alignment horizontal="center" vertical="center" shrinkToFit="1"/>
    </xf>
    <xf numFmtId="14" fontId="69" fillId="3" borderId="11" xfId="0" applyNumberFormat="1" applyFont="1" applyFill="1" applyBorder="1" applyAlignment="1">
      <alignment horizontal="center" vertical="center" shrinkToFit="1"/>
    </xf>
    <xf numFmtId="170" fontId="69" fillId="3" borderId="22" xfId="0" applyNumberFormat="1" applyFont="1" applyFill="1" applyBorder="1" applyAlignment="1">
      <alignment horizontal="center" vertical="center" shrinkToFit="1"/>
    </xf>
    <xf numFmtId="170" fontId="69" fillId="3" borderId="14" xfId="0" applyNumberFormat="1" applyFont="1" applyFill="1" applyBorder="1" applyAlignment="1">
      <alignment horizontal="center" vertical="center" shrinkToFit="1"/>
    </xf>
    <xf numFmtId="0" fontId="69" fillId="3" borderId="22" xfId="0" applyFont="1" applyFill="1" applyBorder="1" applyAlignment="1">
      <alignment horizontal="center" vertical="center" shrinkToFit="1"/>
    </xf>
    <xf numFmtId="0" fontId="69" fillId="3" borderId="14" xfId="0" applyFont="1" applyFill="1" applyBorder="1" applyAlignment="1">
      <alignment horizontal="center" vertical="center" shrinkToFit="1"/>
    </xf>
    <xf numFmtId="14" fontId="75" fillId="9" borderId="4" xfId="0" applyNumberFormat="1" applyFont="1" applyFill="1" applyBorder="1" applyAlignment="1">
      <alignment horizontal="center" vertical="center"/>
    </xf>
    <xf numFmtId="14" fontId="75" fillId="9" borderId="11" xfId="0" applyNumberFormat="1" applyFont="1" applyFill="1" applyBorder="1" applyAlignment="1">
      <alignment horizontal="center" vertical="center"/>
    </xf>
    <xf numFmtId="0" fontId="37" fillId="9" borderId="4" xfId="0" applyFont="1" applyFill="1" applyBorder="1" applyAlignment="1">
      <alignment horizontal="left" vertical="center" wrapText="1"/>
    </xf>
    <xf numFmtId="0" fontId="37" fillId="9" borderId="11" xfId="0" applyFont="1" applyFill="1" applyBorder="1" applyAlignment="1">
      <alignment horizontal="left" vertical="center" wrapText="1"/>
    </xf>
    <xf numFmtId="14" fontId="37" fillId="9" borderId="4" xfId="0" applyNumberFormat="1" applyFont="1" applyFill="1" applyBorder="1" applyAlignment="1">
      <alignment horizontal="center" vertical="center" shrinkToFit="1"/>
    </xf>
    <xf numFmtId="14" fontId="37" fillId="9" borderId="11" xfId="0" applyNumberFormat="1" applyFont="1" applyFill="1" applyBorder="1" applyAlignment="1">
      <alignment horizontal="center" vertical="center" shrinkToFit="1"/>
    </xf>
    <xf numFmtId="170" fontId="37" fillId="9" borderId="22" xfId="0" applyNumberFormat="1" applyFont="1" applyFill="1" applyBorder="1" applyAlignment="1">
      <alignment horizontal="center" vertical="center" shrinkToFit="1"/>
    </xf>
    <xf numFmtId="170" fontId="37" fillId="9" borderId="14" xfId="0" applyNumberFormat="1" applyFont="1" applyFill="1" applyBorder="1" applyAlignment="1">
      <alignment horizontal="center" vertical="center" shrinkToFit="1"/>
    </xf>
    <xf numFmtId="0" fontId="37" fillId="9" borderId="22" xfId="0" applyFont="1" applyFill="1" applyBorder="1" applyAlignment="1">
      <alignment horizontal="center" vertical="center" shrinkToFit="1"/>
    </xf>
    <xf numFmtId="0" fontId="37" fillId="9" borderId="14" xfId="0" applyFont="1" applyFill="1" applyBorder="1" applyAlignment="1">
      <alignment horizontal="center" vertical="center" shrinkToFit="1"/>
    </xf>
    <xf numFmtId="171" fontId="37" fillId="9" borderId="4" xfId="0" applyNumberFormat="1" applyFont="1" applyFill="1" applyBorder="1" applyAlignment="1">
      <alignment horizontal="center" vertical="center" shrinkToFit="1"/>
    </xf>
    <xf numFmtId="171" fontId="37" fillId="9" borderId="11" xfId="0" applyNumberFormat="1" applyFont="1" applyFill="1" applyBorder="1" applyAlignment="1">
      <alignment horizontal="center" vertical="center" shrinkToFit="1"/>
    </xf>
    <xf numFmtId="2" fontId="37" fillId="9" borderId="22" xfId="0" applyNumberFormat="1" applyFont="1" applyFill="1" applyBorder="1" applyAlignment="1">
      <alignment horizontal="center" vertical="center" shrinkToFit="1"/>
    </xf>
    <xf numFmtId="2" fontId="37" fillId="9" borderId="14" xfId="0" applyNumberFormat="1" applyFont="1" applyFill="1" applyBorder="1" applyAlignment="1">
      <alignment horizontal="center" vertical="center" shrinkToFit="1"/>
    </xf>
    <xf numFmtId="0" fontId="37" fillId="9" borderId="4" xfId="0" applyFont="1" applyFill="1" applyBorder="1" applyAlignment="1">
      <alignment horizontal="center" vertical="center" shrinkToFit="1"/>
    </xf>
    <xf numFmtId="0" fontId="37" fillId="9" borderId="11" xfId="0" applyFont="1" applyFill="1" applyBorder="1" applyAlignment="1">
      <alignment horizontal="center" vertical="center" shrinkToFit="1"/>
    </xf>
    <xf numFmtId="170" fontId="37" fillId="9" borderId="4" xfId="0" applyNumberFormat="1" applyFont="1" applyFill="1" applyBorder="1" applyAlignment="1">
      <alignment horizontal="center" vertical="center" shrinkToFit="1"/>
    </xf>
    <xf numFmtId="170" fontId="37" fillId="9" borderId="11" xfId="0" applyNumberFormat="1" applyFont="1" applyFill="1" applyBorder="1" applyAlignment="1">
      <alignment horizontal="center" vertical="center" shrinkToFit="1"/>
    </xf>
    <xf numFmtId="0" fontId="75" fillId="9" borderId="4" xfId="0" applyNumberFormat="1" applyFont="1" applyFill="1" applyBorder="1" applyAlignment="1">
      <alignment horizontal="center" vertical="center"/>
    </xf>
    <xf numFmtId="0" fontId="75" fillId="9" borderId="11" xfId="0" applyNumberFormat="1" applyFont="1" applyFill="1" applyBorder="1" applyAlignment="1">
      <alignment horizontal="center" vertical="center"/>
    </xf>
    <xf numFmtId="0" fontId="27" fillId="9" borderId="30" xfId="0" applyFont="1" applyFill="1" applyBorder="1" applyAlignment="1">
      <alignment vertical="center"/>
    </xf>
    <xf numFmtId="0" fontId="27" fillId="9" borderId="31" xfId="0" applyFont="1" applyFill="1" applyBorder="1" applyAlignment="1">
      <alignment vertical="center"/>
    </xf>
    <xf numFmtId="0" fontId="27" fillId="9" borderId="18" xfId="0" applyFont="1" applyFill="1" applyBorder="1" applyAlignment="1">
      <alignment vertical="center"/>
    </xf>
    <xf numFmtId="0" fontId="27" fillId="9" borderId="20" xfId="0" applyFont="1" applyFill="1" applyBorder="1" applyAlignment="1">
      <alignment vertical="center"/>
    </xf>
    <xf numFmtId="0" fontId="75" fillId="9" borderId="28" xfId="0" applyNumberFormat="1" applyFont="1" applyFill="1" applyBorder="1" applyAlignment="1">
      <alignment horizontal="left" vertical="center"/>
    </xf>
    <xf numFmtId="0" fontId="75" fillId="9" borderId="0" xfId="0" applyNumberFormat="1" applyFont="1" applyFill="1" applyBorder="1" applyAlignment="1">
      <alignment horizontal="left" vertical="center"/>
    </xf>
    <xf numFmtId="0" fontId="75" fillId="9" borderId="29" xfId="0" applyNumberFormat="1" applyFont="1" applyFill="1" applyBorder="1" applyAlignment="1">
      <alignment horizontal="left" vertical="center"/>
    </xf>
    <xf numFmtId="14" fontId="67" fillId="0" borderId="32" xfId="0" applyNumberFormat="1" applyFont="1" applyBorder="1" applyAlignment="1">
      <alignment horizontal="center" vertical="center"/>
    </xf>
    <xf numFmtId="14" fontId="67" fillId="0" borderId="11" xfId="0" applyNumberFormat="1" applyFont="1" applyBorder="1" applyAlignment="1">
      <alignment horizontal="center" vertical="center"/>
    </xf>
    <xf numFmtId="0" fontId="37" fillId="3" borderId="32" xfId="0" applyFont="1" applyFill="1" applyBorder="1" applyAlignment="1">
      <alignment horizontal="left" vertical="center" wrapText="1"/>
    </xf>
    <xf numFmtId="0" fontId="27" fillId="0" borderId="33" xfId="0" applyFont="1" applyBorder="1" applyAlignment="1">
      <alignment vertical="center"/>
    </xf>
    <xf numFmtId="14" fontId="37" fillId="3" borderId="32" xfId="0" applyNumberFormat="1" applyFont="1" applyFill="1" applyBorder="1" applyAlignment="1">
      <alignment horizontal="center" vertical="center" shrinkToFit="1"/>
    </xf>
    <xf numFmtId="171" fontId="37" fillId="3" borderId="32" xfId="0" applyNumberFormat="1" applyFont="1" applyFill="1" applyBorder="1" applyAlignment="1">
      <alignment horizontal="center" vertical="center" shrinkToFit="1"/>
    </xf>
    <xf numFmtId="0" fontId="37" fillId="3" borderId="32" xfId="0" applyFont="1" applyFill="1" applyBorder="1" applyAlignment="1">
      <alignment horizontal="center" vertical="center" shrinkToFit="1"/>
    </xf>
    <xf numFmtId="166" fontId="37" fillId="9" borderId="32" xfId="0" applyNumberFormat="1" applyFont="1" applyFill="1" applyBorder="1" applyAlignment="1">
      <alignment horizontal="center" vertical="center" shrinkToFit="1"/>
    </xf>
    <xf numFmtId="170" fontId="37" fillId="3" borderId="32" xfId="0" applyNumberFormat="1" applyFont="1" applyFill="1" applyBorder="1" applyAlignment="1">
      <alignment horizontal="center" vertical="center" shrinkToFit="1"/>
    </xf>
    <xf numFmtId="14" fontId="67" fillId="0" borderId="4" xfId="0" applyNumberFormat="1" applyFont="1" applyBorder="1" applyAlignment="1">
      <alignment horizontal="center" vertical="center"/>
    </xf>
    <xf numFmtId="14" fontId="67" fillId="9" borderId="4" xfId="0" applyNumberFormat="1" applyFont="1" applyFill="1" applyBorder="1" applyAlignment="1">
      <alignment horizontal="center" vertical="center"/>
    </xf>
    <xf numFmtId="14" fontId="67" fillId="10" borderId="4" xfId="0" applyNumberFormat="1" applyFont="1" applyFill="1" applyBorder="1" applyAlignment="1">
      <alignment horizontal="center" vertical="center"/>
    </xf>
    <xf numFmtId="0" fontId="27" fillId="10" borderId="18" xfId="0" applyFont="1" applyFill="1" applyBorder="1" applyAlignment="1">
      <alignment vertical="center"/>
    </xf>
    <xf numFmtId="14" fontId="37" fillId="10" borderId="4" xfId="0" applyNumberFormat="1" applyFont="1" applyFill="1" applyBorder="1" applyAlignment="1">
      <alignment horizontal="center" vertical="center" shrinkToFit="1"/>
    </xf>
    <xf numFmtId="170" fontId="37" fillId="10" borderId="22" xfId="0" applyNumberFormat="1" applyFont="1" applyFill="1" applyBorder="1" applyAlignment="1">
      <alignment horizontal="center" vertical="center" shrinkToFit="1"/>
    </xf>
    <xf numFmtId="2" fontId="37" fillId="10" borderId="22" xfId="0" applyNumberFormat="1" applyFont="1" applyFill="1" applyBorder="1" applyAlignment="1">
      <alignment horizontal="center" vertical="center" shrinkToFit="1"/>
    </xf>
    <xf numFmtId="0" fontId="37" fillId="10" borderId="4" xfId="0" applyFont="1" applyFill="1" applyBorder="1" applyAlignment="1">
      <alignment horizontal="center" vertical="center" shrinkToFit="1"/>
    </xf>
    <xf numFmtId="171" fontId="37" fillId="10" borderId="4" xfId="0" applyNumberFormat="1" applyFont="1" applyFill="1" applyBorder="1" applyAlignment="1">
      <alignment horizontal="center" vertical="center" shrinkToFit="1"/>
    </xf>
    <xf numFmtId="166" fontId="37" fillId="10" borderId="4" xfId="0" applyNumberFormat="1" applyFont="1" applyFill="1" applyBorder="1" applyAlignment="1">
      <alignment horizontal="center" vertical="center" shrinkToFit="1"/>
    </xf>
    <xf numFmtId="0" fontId="37" fillId="10" borderId="22" xfId="0" applyFont="1" applyFill="1" applyBorder="1" applyAlignment="1">
      <alignment horizontal="center" vertical="center" shrinkToFit="1"/>
    </xf>
    <xf numFmtId="170" fontId="37" fillId="10" borderId="4" xfId="0" applyNumberFormat="1" applyFont="1" applyFill="1" applyBorder="1" applyAlignment="1">
      <alignment horizontal="center" vertical="center" shrinkToFit="1"/>
    </xf>
    <xf numFmtId="14" fontId="67" fillId="3" borderId="4" xfId="0" applyNumberFormat="1" applyFont="1" applyFill="1" applyBorder="1" applyAlignment="1">
      <alignment horizontal="center" vertical="center"/>
    </xf>
    <xf numFmtId="0" fontId="27" fillId="3" borderId="18" xfId="0" applyFont="1" applyFill="1" applyBorder="1" applyAlignment="1">
      <alignment vertical="center"/>
    </xf>
    <xf numFmtId="14" fontId="67" fillId="10" borderId="11" xfId="0" applyNumberFormat="1" applyFont="1" applyFill="1" applyBorder="1" applyAlignment="1">
      <alignment horizontal="center" vertical="center"/>
    </xf>
    <xf numFmtId="0" fontId="37" fillId="10" borderId="4" xfId="0" applyFont="1" applyFill="1" applyBorder="1" applyAlignment="1">
      <alignment horizontal="left" vertical="center" wrapText="1"/>
    </xf>
    <xf numFmtId="0" fontId="37" fillId="10" borderId="11" xfId="0" applyFont="1" applyFill="1" applyBorder="1" applyAlignment="1">
      <alignment horizontal="left" vertical="center" wrapText="1"/>
    </xf>
    <xf numFmtId="0" fontId="27" fillId="10" borderId="20" xfId="0" applyFont="1" applyFill="1" applyBorder="1" applyAlignment="1">
      <alignment vertical="center"/>
    </xf>
    <xf numFmtId="14" fontId="37" fillId="10" borderId="11" xfId="0" applyNumberFormat="1" applyFont="1" applyFill="1" applyBorder="1" applyAlignment="1">
      <alignment horizontal="center" vertical="center" shrinkToFit="1"/>
    </xf>
    <xf numFmtId="2" fontId="37" fillId="10" borderId="14" xfId="0" applyNumberFormat="1" applyFont="1" applyFill="1" applyBorder="1" applyAlignment="1">
      <alignment horizontal="center" vertical="center" shrinkToFit="1"/>
    </xf>
    <xf numFmtId="0" fontId="37" fillId="10" borderId="11" xfId="0" applyFont="1" applyFill="1" applyBorder="1" applyAlignment="1">
      <alignment horizontal="center" vertical="center" shrinkToFit="1"/>
    </xf>
    <xf numFmtId="166" fontId="37" fillId="10" borderId="11" xfId="0" applyNumberFormat="1" applyFont="1" applyFill="1" applyBorder="1" applyAlignment="1">
      <alignment horizontal="center" vertical="center" shrinkToFit="1"/>
    </xf>
    <xf numFmtId="171" fontId="37" fillId="10" borderId="11" xfId="0" applyNumberFormat="1" applyFont="1" applyFill="1" applyBorder="1" applyAlignment="1">
      <alignment horizontal="center" vertical="center" shrinkToFit="1"/>
    </xf>
    <xf numFmtId="170" fontId="37" fillId="10" borderId="14" xfId="0" applyNumberFormat="1" applyFont="1" applyFill="1" applyBorder="1" applyAlignment="1">
      <alignment horizontal="center" vertical="center" shrinkToFit="1"/>
    </xf>
    <xf numFmtId="0" fontId="37" fillId="10" borderId="14" xfId="0" applyFont="1" applyFill="1" applyBorder="1" applyAlignment="1">
      <alignment horizontal="center" vertical="center" shrinkToFit="1"/>
    </xf>
    <xf numFmtId="170" fontId="37" fillId="10" borderId="11" xfId="0" applyNumberFormat="1" applyFont="1" applyFill="1" applyBorder="1" applyAlignment="1">
      <alignment horizontal="center" vertical="center" shrinkToFit="1"/>
    </xf>
    <xf numFmtId="0" fontId="37" fillId="3" borderId="1" xfId="0" applyFont="1" applyFill="1" applyBorder="1" applyAlignment="1">
      <alignment horizontal="left" vertical="center" wrapText="1"/>
    </xf>
    <xf numFmtId="0" fontId="67" fillId="0" borderId="1" xfId="0" quotePrefix="1" applyFont="1" applyBorder="1" applyAlignment="1">
      <alignment horizontal="center" vertical="center"/>
    </xf>
    <xf numFmtId="0" fontId="67" fillId="0" borderId="1" xfId="0" applyFont="1" applyFill="1" applyBorder="1" applyAlignment="1">
      <alignment horizontal="center" vertical="center"/>
    </xf>
    <xf numFmtId="170" fontId="37" fillId="3" borderId="5" xfId="0" applyNumberFormat="1" applyFont="1" applyFill="1" applyBorder="1" applyAlignment="1">
      <alignment horizontal="center" vertical="center" shrinkToFit="1"/>
    </xf>
    <xf numFmtId="166" fontId="37" fillId="9" borderId="1" xfId="0" applyNumberFormat="1" applyFont="1" applyFill="1" applyBorder="1" applyAlignment="1">
      <alignment horizontal="center" vertical="center" shrinkToFit="1"/>
    </xf>
    <xf numFmtId="0" fontId="37" fillId="3" borderId="5" xfId="0" applyFont="1" applyFill="1" applyBorder="1" applyAlignment="1">
      <alignment horizontal="center" vertical="center" shrinkToFit="1"/>
    </xf>
    <xf numFmtId="166" fontId="37" fillId="10" borderId="1" xfId="0" applyNumberFormat="1" applyFont="1" applyFill="1" applyBorder="1" applyAlignment="1">
      <alignment horizontal="center" vertical="center" shrinkToFit="1"/>
    </xf>
    <xf numFmtId="0" fontId="67" fillId="0" borderId="4" xfId="0" applyFont="1" applyBorder="1" applyAlignment="1">
      <alignment horizontal="left" vertical="center"/>
    </xf>
    <xf numFmtId="0" fontId="67" fillId="0" borderId="11" xfId="0" applyFont="1" applyBorder="1" applyAlignment="1">
      <alignment horizontal="left" vertical="center"/>
    </xf>
    <xf numFmtId="0" fontId="67" fillId="0" borderId="1" xfId="0" applyFont="1" applyBorder="1" applyAlignment="1">
      <alignment horizontal="center" vertical="center"/>
    </xf>
    <xf numFmtId="49" fontId="41" fillId="7" borderId="0" xfId="7" applyNumberFormat="1" applyFont="1" applyFill="1" applyAlignment="1">
      <alignment horizontal="center" vertical="center"/>
    </xf>
    <xf numFmtId="0" fontId="38" fillId="7" borderId="7" xfId="2" applyFont="1" applyFill="1" applyBorder="1" applyAlignment="1">
      <alignment horizontal="center"/>
    </xf>
    <xf numFmtId="43" fontId="41" fillId="6" borderId="0" xfId="8" applyNumberFormat="1" applyFont="1" applyFill="1" applyBorder="1" applyAlignment="1">
      <alignment horizontal="center"/>
    </xf>
    <xf numFmtId="49" fontId="41" fillId="7" borderId="0" xfId="7" applyNumberFormat="1" applyFont="1" applyFill="1" applyBorder="1" applyAlignment="1">
      <alignment horizontal="center" vertical="center"/>
    </xf>
    <xf numFmtId="49" fontId="41" fillId="7" borderId="6" xfId="7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" fontId="38" fillId="3" borderId="0" xfId="2" applyNumberFormat="1" applyFont="1" applyFill="1" applyBorder="1" applyAlignment="1">
      <alignment horizontal="center" vertical="center"/>
    </xf>
    <xf numFmtId="0" fontId="38" fillId="3" borderId="0" xfId="2" applyFont="1" applyFill="1" applyBorder="1" applyAlignment="1">
      <alignment horizontal="center" vertical="center"/>
    </xf>
    <xf numFmtId="49" fontId="41" fillId="6" borderId="0" xfId="7" applyNumberFormat="1" applyFont="1" applyFill="1" applyBorder="1" applyAlignment="1">
      <alignment horizontal="center" vertical="center"/>
    </xf>
  </cellXfs>
  <cellStyles count="14">
    <cellStyle name="Comma" xfId="1" builtinId="3"/>
    <cellStyle name="Comma 2" xfId="11"/>
    <cellStyle name="Comma 2 3" xfId="8"/>
    <cellStyle name="Comma 5" xfId="10"/>
    <cellStyle name="Normal" xfId="0" builtinId="0"/>
    <cellStyle name="Normal 14 2" xfId="2"/>
    <cellStyle name="Normal 15" xfId="3"/>
    <cellStyle name="Normal 2 2 3" xfId="4"/>
    <cellStyle name="Normal 2 2 4" xfId="13"/>
    <cellStyle name="Normal 24" xfId="12"/>
    <cellStyle name="Normal 25 2" xfId="6"/>
    <cellStyle name="Normal 3 3" xfId="9"/>
    <cellStyle name="Normal 30" xfId="5"/>
    <cellStyle name="Normal_Mau 1a-TBH ( Namyangsong may" xfId="7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Salary%20Book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ownloads\Salary%20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ary Book"/>
      <sheetName val="Sheet1"/>
      <sheetName val="Sheet2"/>
    </sheetNames>
    <sheetDataSet>
      <sheetData sheetId="0" refreshError="1"/>
      <sheetData sheetId="1" refreshError="1">
        <row r="1">
          <cell r="A1" t="str">
            <v>1-10-00025</v>
          </cell>
          <cell r="B1" t="str">
            <v>Tống Thị Thúy</v>
          </cell>
          <cell r="C1" t="str">
            <v>11-01-2017</v>
          </cell>
        </row>
        <row r="3">
          <cell r="A3" t="str">
            <v>1-10-00026</v>
          </cell>
          <cell r="B3" t="str">
            <v>Nguyễn Thị Vân</v>
          </cell>
          <cell r="C3" t="str">
            <v>11-01-2017</v>
          </cell>
        </row>
        <row r="5">
          <cell r="A5" t="str">
            <v>1-10-00027</v>
          </cell>
          <cell r="B5" t="str">
            <v>Mai Văn Trung</v>
          </cell>
          <cell r="C5" t="str">
            <v>11-01-2017</v>
          </cell>
        </row>
        <row r="7">
          <cell r="A7" t="str">
            <v>1-10-00028</v>
          </cell>
          <cell r="B7" t="str">
            <v>Trịnh Thị Hà</v>
          </cell>
          <cell r="C7" t="str">
            <v>11-01-2017</v>
          </cell>
        </row>
        <row r="9">
          <cell r="A9" t="str">
            <v>1-10-00029</v>
          </cell>
          <cell r="B9" t="str">
            <v>Ngọ Thị Thúy</v>
          </cell>
          <cell r="C9" t="str">
            <v>11-01-2017</v>
          </cell>
        </row>
        <row r="11">
          <cell r="A11" t="str">
            <v>1-10-00030</v>
          </cell>
          <cell r="B11" t="str">
            <v>Nguyễn Thị Lan</v>
          </cell>
          <cell r="C11" t="str">
            <v>11-01-2017</v>
          </cell>
        </row>
        <row r="13">
          <cell r="A13" t="str">
            <v>1-10-00031</v>
          </cell>
          <cell r="B13" t="str">
            <v>Nguyễn Thị Thương</v>
          </cell>
          <cell r="C13" t="str">
            <v>11-01-2017</v>
          </cell>
        </row>
        <row r="15">
          <cell r="A15" t="str">
            <v>1-10-00032</v>
          </cell>
          <cell r="B15" t="str">
            <v>Đinh Thị Thắm</v>
          </cell>
          <cell r="C15" t="str">
            <v>11-01-2017</v>
          </cell>
        </row>
        <row r="17">
          <cell r="A17" t="str">
            <v>1-10-00033</v>
          </cell>
          <cell r="B17" t="str">
            <v>Trịnh Thị Doan</v>
          </cell>
          <cell r="C17" t="str">
            <v>11-01-2017</v>
          </cell>
        </row>
        <row r="19">
          <cell r="A19" t="str">
            <v>1-10-00034</v>
          </cell>
          <cell r="B19" t="str">
            <v>Phạm Văn Hải</v>
          </cell>
          <cell r="C19" t="str">
            <v>11-01-2017</v>
          </cell>
        </row>
        <row r="21">
          <cell r="A21" t="str">
            <v>1-03-00035</v>
          </cell>
          <cell r="B21" t="str">
            <v>Phan Thị Hương</v>
          </cell>
          <cell r="C21" t="str">
            <v>12-01-2017</v>
          </cell>
        </row>
        <row r="23">
          <cell r="A23" t="str">
            <v>1-00-00036</v>
          </cell>
          <cell r="B23" t="str">
            <v>Đặng Danh Trung</v>
          </cell>
          <cell r="C23" t="str">
            <v>13-01-2017</v>
          </cell>
        </row>
        <row r="25">
          <cell r="A25" t="str">
            <v>1-00-00037</v>
          </cell>
          <cell r="B25" t="str">
            <v>Vũ Văn Hải</v>
          </cell>
          <cell r="C25" t="str">
            <v>13-01-2017</v>
          </cell>
        </row>
        <row r="27">
          <cell r="A27" t="str">
            <v>1-00-00038</v>
          </cell>
          <cell r="B27" t="str">
            <v>Phạm Xuân Phương</v>
          </cell>
          <cell r="C27" t="str">
            <v>13-01-2017</v>
          </cell>
        </row>
        <row r="29">
          <cell r="A29" t="str">
            <v>1-00-00039</v>
          </cell>
          <cell r="B29" t="str">
            <v xml:space="preserve">Lê Huy Phượng </v>
          </cell>
          <cell r="C29" t="str">
            <v>13-01-2017</v>
          </cell>
        </row>
        <row r="31">
          <cell r="A31" t="str">
            <v>1-00-00040</v>
          </cell>
          <cell r="B31" t="str">
            <v>Đỗ Tất Tường</v>
          </cell>
          <cell r="C31" t="str">
            <v>13-01-2017</v>
          </cell>
        </row>
        <row r="33">
          <cell r="A33" t="str">
            <v>1-00-00041</v>
          </cell>
          <cell r="B33" t="str">
            <v>Trương Văn Luật</v>
          </cell>
          <cell r="C33" t="str">
            <v>13-01-2017</v>
          </cell>
        </row>
        <row r="35">
          <cell r="A35" t="str">
            <v>1-00-00042</v>
          </cell>
          <cell r="B35" t="str">
            <v>Nguyễn Văn Chung</v>
          </cell>
          <cell r="C35" t="str">
            <v>13-01-2017</v>
          </cell>
        </row>
        <row r="37">
          <cell r="A37" t="str">
            <v>1-00-00043</v>
          </cell>
          <cell r="B37" t="str">
            <v>Đỗ Văn Đại</v>
          </cell>
          <cell r="C37" t="str">
            <v>13-01-2017</v>
          </cell>
        </row>
        <row r="39">
          <cell r="A39" t="str">
            <v>1-00-00044</v>
          </cell>
          <cell r="B39" t="str">
            <v>Nguyễn Cao Cường</v>
          </cell>
          <cell r="C39" t="str">
            <v>13-01-2017</v>
          </cell>
        </row>
        <row r="41">
          <cell r="A41" t="str">
            <v>1-00-00045</v>
          </cell>
          <cell r="B41" t="str">
            <v>Đặng Văn Chiến</v>
          </cell>
          <cell r="C41" t="str">
            <v>13-01-2017</v>
          </cell>
        </row>
        <row r="43">
          <cell r="A43" t="str">
            <v>1-10-00046</v>
          </cell>
          <cell r="B43" t="str">
            <v>Nguyễn Thị Lan</v>
          </cell>
          <cell r="C43" t="str">
            <v>16-01-2017</v>
          </cell>
        </row>
        <row r="45">
          <cell r="A45" t="str">
            <v>1-10-00047</v>
          </cell>
          <cell r="B45" t="str">
            <v>Lương Thị Oanh</v>
          </cell>
          <cell r="C45" t="str">
            <v>16-01-2017</v>
          </cell>
        </row>
        <row r="47">
          <cell r="A47" t="str">
            <v>1-10-00049</v>
          </cell>
          <cell r="B47" t="str">
            <v>Hoàng Thị Hà</v>
          </cell>
          <cell r="C47" t="str">
            <v>16-01-2017</v>
          </cell>
        </row>
        <row r="49">
          <cell r="A49" t="str">
            <v>1-10-00050</v>
          </cell>
          <cell r="B49" t="str">
            <v>Đặng Thị Thúy</v>
          </cell>
          <cell r="C49" t="str">
            <v>16-01-2017</v>
          </cell>
        </row>
        <row r="51">
          <cell r="A51" t="str">
            <v>1-10-00051</v>
          </cell>
          <cell r="B51" t="str">
            <v>Hoàng Thị Thúy</v>
          </cell>
          <cell r="C51" t="str">
            <v>16-01-2017</v>
          </cell>
        </row>
        <row r="53">
          <cell r="A53" t="str">
            <v>1-10-00052</v>
          </cell>
          <cell r="B53" t="str">
            <v>Hoàng Thị Thanh</v>
          </cell>
          <cell r="C53" t="str">
            <v>16-01-2017</v>
          </cell>
        </row>
        <row r="55">
          <cell r="A55" t="str">
            <v>1-10-00053</v>
          </cell>
          <cell r="B55" t="str">
            <v>Vũ Thị Mơ</v>
          </cell>
          <cell r="C55" t="str">
            <v>16-01-2017</v>
          </cell>
        </row>
        <row r="57">
          <cell r="A57" t="str">
            <v>1-10-00054</v>
          </cell>
          <cell r="B57" t="str">
            <v>Trương Thị Dung</v>
          </cell>
          <cell r="C57" t="str">
            <v>16-01-2017</v>
          </cell>
        </row>
        <row r="59">
          <cell r="A59" t="str">
            <v>1-10-00055</v>
          </cell>
          <cell r="B59" t="str">
            <v>Nguyễn Thị Tĩnh</v>
          </cell>
          <cell r="C59" t="str">
            <v>16-01-2017</v>
          </cell>
        </row>
        <row r="61">
          <cell r="A61" t="str">
            <v>1-10-00056</v>
          </cell>
          <cell r="B61" t="str">
            <v>Trịnh Thị Doàn</v>
          </cell>
          <cell r="C61" t="str">
            <v>16-01-2017</v>
          </cell>
        </row>
        <row r="63">
          <cell r="A63" t="str">
            <v>1-10-00057</v>
          </cell>
          <cell r="B63" t="str">
            <v>Nguyễn Thị Tình</v>
          </cell>
          <cell r="C63" t="str">
            <v>16-01-2017</v>
          </cell>
        </row>
        <row r="65">
          <cell r="A65" t="str">
            <v>1-10-00058</v>
          </cell>
          <cell r="B65" t="str">
            <v>Cao Thị Linh</v>
          </cell>
          <cell r="C65" t="str">
            <v>16-01-2017</v>
          </cell>
        </row>
        <row r="67">
          <cell r="A67" t="str">
            <v>1-10-00059</v>
          </cell>
          <cell r="B67" t="str">
            <v>Nguyễn Thị Nụ</v>
          </cell>
          <cell r="C67" t="str">
            <v>16-01-2017</v>
          </cell>
        </row>
        <row r="69">
          <cell r="A69" t="str">
            <v>1-10-00060</v>
          </cell>
          <cell r="B69" t="str">
            <v>Đặng Thị Lài</v>
          </cell>
          <cell r="C69" t="str">
            <v>16-01-2017</v>
          </cell>
        </row>
        <row r="71">
          <cell r="A71" t="str">
            <v>1-10-00061</v>
          </cell>
          <cell r="B71" t="str">
            <v>Trương Thị Thơm</v>
          </cell>
          <cell r="C71" t="str">
            <v>16-01-2017</v>
          </cell>
        </row>
        <row r="73">
          <cell r="A73" t="str">
            <v>1-10-00062</v>
          </cell>
          <cell r="B73" t="str">
            <v>Đặng Thị Hoa</v>
          </cell>
          <cell r="C73" t="str">
            <v>16-01-2017</v>
          </cell>
        </row>
        <row r="75">
          <cell r="A75" t="str">
            <v>1-10-00063</v>
          </cell>
          <cell r="B75" t="str">
            <v>Lê Thị Ánh Hồng</v>
          </cell>
          <cell r="C75" t="str">
            <v>16-01-2017</v>
          </cell>
        </row>
        <row r="77">
          <cell r="A77" t="str">
            <v>1-10-00064</v>
          </cell>
          <cell r="B77" t="str">
            <v>Phan Thị Thương</v>
          </cell>
          <cell r="C77" t="str">
            <v>16-01-2017</v>
          </cell>
        </row>
        <row r="79">
          <cell r="A79" t="str">
            <v>1-10-00065</v>
          </cell>
          <cell r="B79" t="str">
            <v>Nguyễn Thị Tươi</v>
          </cell>
          <cell r="C79" t="str">
            <v>16-01-2017</v>
          </cell>
        </row>
        <row r="81">
          <cell r="A81" t="str">
            <v>1-10-00066</v>
          </cell>
          <cell r="B81" t="str">
            <v>Lê Thị Đông</v>
          </cell>
          <cell r="C81" t="str">
            <v>16-01-2017</v>
          </cell>
        </row>
        <row r="83">
          <cell r="A83" t="str">
            <v>1-10-00067</v>
          </cell>
          <cell r="B83" t="str">
            <v>Lê Xuân Thủy</v>
          </cell>
          <cell r="C83" t="str">
            <v>16-01-2017</v>
          </cell>
        </row>
        <row r="85">
          <cell r="A85" t="str">
            <v>1-10-00068</v>
          </cell>
          <cell r="B85" t="str">
            <v>Đặng Thị Lý</v>
          </cell>
          <cell r="C85" t="str">
            <v>16-01-2017</v>
          </cell>
        </row>
        <row r="87">
          <cell r="A87" t="str">
            <v>1-10-00069</v>
          </cell>
          <cell r="B87" t="str">
            <v>Trần Thị Lâm</v>
          </cell>
          <cell r="C87" t="str">
            <v>16-01-2017</v>
          </cell>
        </row>
        <row r="89">
          <cell r="A89" t="str">
            <v>1-10-00070</v>
          </cell>
          <cell r="B89" t="str">
            <v>Trần Thị Quế</v>
          </cell>
          <cell r="C89" t="str">
            <v>16-01-2017</v>
          </cell>
        </row>
        <row r="91">
          <cell r="A91" t="str">
            <v>1-10-00071</v>
          </cell>
          <cell r="B91" t="str">
            <v>Phạm Thị Yến</v>
          </cell>
          <cell r="C91" t="str">
            <v>16-01-2017</v>
          </cell>
        </row>
        <row r="93">
          <cell r="A93" t="str">
            <v>1-10-00072</v>
          </cell>
          <cell r="B93" t="str">
            <v>Vũ Thị Hương</v>
          </cell>
          <cell r="C93" t="str">
            <v>16-01-2017</v>
          </cell>
        </row>
        <row r="95">
          <cell r="A95" t="str">
            <v>1-10-00073</v>
          </cell>
          <cell r="B95" t="str">
            <v>Nguyễn Thị Lan</v>
          </cell>
          <cell r="C95" t="str">
            <v>16-01-2017</v>
          </cell>
        </row>
        <row r="97">
          <cell r="A97" t="str">
            <v>1-10-00074</v>
          </cell>
          <cell r="B97" t="str">
            <v>Phan Thị Hoa</v>
          </cell>
          <cell r="C97" t="str">
            <v>16-01-2017</v>
          </cell>
        </row>
        <row r="99">
          <cell r="A99" t="str">
            <v>1-10-00075</v>
          </cell>
          <cell r="B99" t="str">
            <v>Phạm Thúy Duyên</v>
          </cell>
          <cell r="C99" t="str">
            <v>16-01-2017</v>
          </cell>
        </row>
        <row r="101">
          <cell r="A101" t="str">
            <v>1-10-00076</v>
          </cell>
          <cell r="B101" t="str">
            <v>Hoàng Thị Hiền</v>
          </cell>
          <cell r="C101" t="str">
            <v>16-01-2017</v>
          </cell>
        </row>
        <row r="103">
          <cell r="A103" t="str">
            <v>1-10-00077</v>
          </cell>
          <cell r="B103" t="str">
            <v>La Thị Thủy</v>
          </cell>
          <cell r="C103" t="str">
            <v>16-01-2017</v>
          </cell>
        </row>
        <row r="105">
          <cell r="A105" t="str">
            <v>1-10-00078</v>
          </cell>
          <cell r="B105" t="str">
            <v>Trần Khánh Huyền</v>
          </cell>
          <cell r="C105" t="str">
            <v>16-01-2017</v>
          </cell>
        </row>
        <row r="107">
          <cell r="A107" t="str">
            <v>1-10-00079</v>
          </cell>
          <cell r="B107" t="str">
            <v>Ngọ Thị Huế</v>
          </cell>
          <cell r="C107" t="str">
            <v>16-01-2017</v>
          </cell>
        </row>
        <row r="109">
          <cell r="A109" t="str">
            <v>1-10-00080</v>
          </cell>
          <cell r="B109" t="str">
            <v>Tống Thị Lý</v>
          </cell>
          <cell r="C109" t="str">
            <v>16-01-2017</v>
          </cell>
        </row>
        <row r="111">
          <cell r="A111" t="str">
            <v>1-10-00081</v>
          </cell>
          <cell r="B111" t="str">
            <v>Trần Văn Hà</v>
          </cell>
          <cell r="C111" t="str">
            <v>16-01-2017</v>
          </cell>
        </row>
        <row r="113">
          <cell r="A113" t="str">
            <v>1-10-00082</v>
          </cell>
          <cell r="B113" t="str">
            <v>Kiều Thị Dung</v>
          </cell>
          <cell r="C113" t="str">
            <v>16-01-2017</v>
          </cell>
        </row>
        <row r="115">
          <cell r="A115" t="str">
            <v>1-10-00083</v>
          </cell>
          <cell r="B115" t="str">
            <v>Lương Thị Thơm</v>
          </cell>
          <cell r="C115" t="str">
            <v>16-01-2017</v>
          </cell>
        </row>
        <row r="117">
          <cell r="A117" t="str">
            <v>1-10-00084</v>
          </cell>
          <cell r="B117" t="str">
            <v>Lê Thị Thanh Nga</v>
          </cell>
          <cell r="C117" t="str">
            <v>16-01-2017</v>
          </cell>
        </row>
        <row r="119">
          <cell r="A119" t="str">
            <v>1-10-00086</v>
          </cell>
          <cell r="B119" t="str">
            <v>Lê Thị Hiền</v>
          </cell>
          <cell r="C119" t="str">
            <v>16-01-2017</v>
          </cell>
        </row>
        <row r="121">
          <cell r="A121" t="str">
            <v>1-10-00087</v>
          </cell>
          <cell r="B121" t="str">
            <v xml:space="preserve">Nguyễn Thị Yến </v>
          </cell>
          <cell r="C121" t="str">
            <v>16-01-2017</v>
          </cell>
        </row>
        <row r="123">
          <cell r="A123" t="str">
            <v>1-10-00088</v>
          </cell>
          <cell r="B123" t="str">
            <v>Lê Thị Hoài</v>
          </cell>
          <cell r="C123" t="str">
            <v>16-01-2017</v>
          </cell>
        </row>
        <row r="125">
          <cell r="A125" t="str">
            <v>1-10-00089</v>
          </cell>
          <cell r="B125" t="str">
            <v>Tạ Thị Lý</v>
          </cell>
          <cell r="C125" t="str">
            <v>16-01-2017</v>
          </cell>
        </row>
        <row r="127">
          <cell r="A127" t="str">
            <v>1-10-00090</v>
          </cell>
          <cell r="B127" t="str">
            <v>Trịnh Thị Phương</v>
          </cell>
          <cell r="C127" t="str">
            <v>16-01-2017</v>
          </cell>
        </row>
        <row r="129">
          <cell r="A129" t="str">
            <v>1-10-00091</v>
          </cell>
          <cell r="B129" t="str">
            <v>Ngô Thị Tình</v>
          </cell>
          <cell r="C129" t="str">
            <v>16-01-2017</v>
          </cell>
        </row>
        <row r="131">
          <cell r="A131" t="str">
            <v>1-10-00092</v>
          </cell>
          <cell r="B131" t="str">
            <v>Nguyễn Thị Thảo</v>
          </cell>
          <cell r="C131" t="str">
            <v>16-01-2017</v>
          </cell>
        </row>
        <row r="133">
          <cell r="A133" t="str">
            <v>1-10-00093</v>
          </cell>
          <cell r="B133" t="str">
            <v>Đặng Thị Hương</v>
          </cell>
          <cell r="C133" t="str">
            <v>16-01-2017</v>
          </cell>
        </row>
        <row r="135">
          <cell r="A135" t="str">
            <v>1-10-00094</v>
          </cell>
          <cell r="B135" t="str">
            <v>Lê Trung Hợp</v>
          </cell>
          <cell r="C135" t="str">
            <v>16-01-2017</v>
          </cell>
        </row>
        <row r="137">
          <cell r="A137" t="str">
            <v>1-10-00095</v>
          </cell>
          <cell r="B137" t="str">
            <v>Đỗ Thị Hạnh</v>
          </cell>
          <cell r="C137" t="str">
            <v>16-01-2017</v>
          </cell>
        </row>
        <row r="139">
          <cell r="A139" t="str">
            <v>1-10-00096</v>
          </cell>
          <cell r="B139" t="str">
            <v>Đỗ Thị Hiền</v>
          </cell>
          <cell r="C139" t="str">
            <v>16-01-2017</v>
          </cell>
        </row>
        <row r="141">
          <cell r="A141" t="str">
            <v>1-10-00097</v>
          </cell>
          <cell r="B141" t="str">
            <v>Đặng Thị Tâm</v>
          </cell>
          <cell r="C141" t="str">
            <v>16-01-2017</v>
          </cell>
        </row>
        <row r="143">
          <cell r="A143" t="str">
            <v>1-10-00098</v>
          </cell>
          <cell r="B143" t="str">
            <v>Lê Thị Khuyên</v>
          </cell>
          <cell r="C143" t="str">
            <v>16-01-2017</v>
          </cell>
        </row>
        <row r="145">
          <cell r="A145" t="str">
            <v>1-10-00099</v>
          </cell>
          <cell r="B145" t="str">
            <v>Hoàng Xuân Tuấn</v>
          </cell>
          <cell r="C145" t="str">
            <v>16-01-2017</v>
          </cell>
        </row>
        <row r="147">
          <cell r="A147" t="str">
            <v>1-10-00100</v>
          </cell>
          <cell r="B147" t="str">
            <v>Vũ Xuân Khuông</v>
          </cell>
          <cell r="C147" t="str">
            <v>16-01-2017</v>
          </cell>
        </row>
        <row r="149">
          <cell r="A149" t="str">
            <v>1-10-00101</v>
          </cell>
          <cell r="B149" t="str">
            <v>Phạm Thị Thúy</v>
          </cell>
          <cell r="C149" t="str">
            <v>16-01-2017</v>
          </cell>
        </row>
        <row r="151">
          <cell r="A151" t="str">
            <v>1-10-00102</v>
          </cell>
          <cell r="B151" t="str">
            <v>Nguyễn Thị Vân</v>
          </cell>
          <cell r="C151" t="str">
            <v>16-01-2017</v>
          </cell>
        </row>
        <row r="153">
          <cell r="A153" t="str">
            <v>1-10-00103</v>
          </cell>
          <cell r="B153" t="str">
            <v>Phan Thị Cải</v>
          </cell>
          <cell r="C153" t="str">
            <v>16-01-2017</v>
          </cell>
        </row>
      </sheetData>
      <sheetData sheetId="2" refreshError="1">
        <row r="1">
          <cell r="A1" t="str">
            <v>1-10-00025</v>
          </cell>
          <cell r="B1" t="str">
            <v>Tống Thị Thúy</v>
          </cell>
          <cell r="C1" t="str">
            <v>Nữ</v>
          </cell>
          <cell r="D1" t="str">
            <v>15/10/1990</v>
          </cell>
          <cell r="E1" t="str">
            <v>TT May</v>
          </cell>
        </row>
        <row r="2">
          <cell r="A2" t="str">
            <v>1-10-00026</v>
          </cell>
          <cell r="B2" t="str">
            <v>Nguyễn Thị Vân</v>
          </cell>
          <cell r="C2" t="str">
            <v>Nữ</v>
          </cell>
          <cell r="D2" t="str">
            <v>7/7/1984</v>
          </cell>
          <cell r="E2" t="str">
            <v>TT May</v>
          </cell>
        </row>
        <row r="3">
          <cell r="A3" t="str">
            <v>1-10-00027</v>
          </cell>
          <cell r="B3" t="str">
            <v>Mai Văn Trung</v>
          </cell>
          <cell r="C3" t="str">
            <v>Nam</v>
          </cell>
          <cell r="D3" t="str">
            <v>16/06/1986</v>
          </cell>
          <cell r="E3" t="str">
            <v>Quản Đốc May</v>
          </cell>
        </row>
        <row r="4">
          <cell r="A4" t="str">
            <v>1-10-00028</v>
          </cell>
          <cell r="B4" t="str">
            <v>Trịnh Thị Hà</v>
          </cell>
          <cell r="C4" t="str">
            <v>Nữ</v>
          </cell>
          <cell r="D4" t="str">
            <v>20/06/1976</v>
          </cell>
          <cell r="E4" t="str">
            <v>TT May</v>
          </cell>
        </row>
        <row r="5">
          <cell r="A5" t="str">
            <v>1-10-00029</v>
          </cell>
          <cell r="B5" t="str">
            <v>Ngọ Thị Thúy</v>
          </cell>
          <cell r="C5" t="str">
            <v>Nữ</v>
          </cell>
          <cell r="D5" t="str">
            <v>20/5/1980</v>
          </cell>
          <cell r="E5" t="str">
            <v>TT May</v>
          </cell>
        </row>
        <row r="6">
          <cell r="A6" t="str">
            <v>1-10-00030</v>
          </cell>
          <cell r="B6" t="str">
            <v>Nguyễn Thị Lan</v>
          </cell>
          <cell r="C6" t="str">
            <v>Nữ</v>
          </cell>
          <cell r="D6" t="str">
            <v>19/5/1983</v>
          </cell>
          <cell r="E6" t="str">
            <v>Quản Đốc May</v>
          </cell>
        </row>
        <row r="7">
          <cell r="A7" t="str">
            <v>1-10-00031</v>
          </cell>
          <cell r="B7" t="str">
            <v>Nguyễn Thị Thương</v>
          </cell>
          <cell r="C7" t="str">
            <v>Nữ</v>
          </cell>
          <cell r="D7" t="str">
            <v>28/10/1976</v>
          </cell>
          <cell r="E7" t="str">
            <v>TT May</v>
          </cell>
        </row>
        <row r="8">
          <cell r="A8" t="str">
            <v>1-10-00032</v>
          </cell>
          <cell r="B8" t="str">
            <v>Đinh Thị Thắm</v>
          </cell>
          <cell r="C8" t="str">
            <v>Nữ</v>
          </cell>
          <cell r="D8" t="str">
            <v>22/6/1985</v>
          </cell>
          <cell r="E8" t="str">
            <v>TT May</v>
          </cell>
        </row>
        <row r="9">
          <cell r="A9" t="str">
            <v>1-10-00033</v>
          </cell>
          <cell r="B9" t="str">
            <v>Trịnh Thị Doan</v>
          </cell>
          <cell r="C9" t="str">
            <v>Nữ</v>
          </cell>
          <cell r="D9" t="str">
            <v>10/5/1980</v>
          </cell>
          <cell r="E9" t="str">
            <v>Quản Đốc May</v>
          </cell>
        </row>
        <row r="10">
          <cell r="A10" t="str">
            <v>1-10-00034</v>
          </cell>
          <cell r="B10" t="str">
            <v>Phạm Văn Hải</v>
          </cell>
          <cell r="C10" t="str">
            <v>Nam</v>
          </cell>
          <cell r="D10" t="str">
            <v>20/6/1987</v>
          </cell>
          <cell r="E10" t="str">
            <v>TT May</v>
          </cell>
        </row>
        <row r="11">
          <cell r="A11" t="str">
            <v>1-03-00035</v>
          </cell>
          <cell r="B11" t="str">
            <v>Phan Thị Hương</v>
          </cell>
          <cell r="C11" t="str">
            <v>Nữ</v>
          </cell>
          <cell r="D11" t="str">
            <v>02/06/1974</v>
          </cell>
          <cell r="E11" t="str">
            <v>Tạp vụ</v>
          </cell>
        </row>
        <row r="12">
          <cell r="A12" t="str">
            <v>1-00-00036</v>
          </cell>
          <cell r="B12" t="str">
            <v>Đặng Danh Trung</v>
          </cell>
          <cell r="C12" t="str">
            <v>Nam</v>
          </cell>
          <cell r="D12" t="str">
            <v>27/07/1990</v>
          </cell>
          <cell r="E12" t="str">
            <v>Bảo trì điện</v>
          </cell>
        </row>
        <row r="13">
          <cell r="A13" t="str">
            <v>1-00-00037</v>
          </cell>
          <cell r="B13" t="str">
            <v>Vũ Văn Hải</v>
          </cell>
          <cell r="C13" t="str">
            <v>Nam</v>
          </cell>
          <cell r="D13" t="str">
            <v>04/05/1988</v>
          </cell>
          <cell r="E13" t="str">
            <v>Bảo trì điện</v>
          </cell>
        </row>
        <row r="14">
          <cell r="A14" t="str">
            <v>1-00-00038</v>
          </cell>
          <cell r="B14" t="str">
            <v>Phạm Xuân Phương</v>
          </cell>
          <cell r="C14" t="str">
            <v>Nam</v>
          </cell>
          <cell r="D14" t="str">
            <v>08/09/1990</v>
          </cell>
          <cell r="E14" t="str">
            <v>Bảo trì điện</v>
          </cell>
        </row>
        <row r="15">
          <cell r="A15" t="str">
            <v>1-00-00039</v>
          </cell>
          <cell r="B15" t="str">
            <v xml:space="preserve">Lê Huy Phượng </v>
          </cell>
          <cell r="C15" t="str">
            <v>Nam</v>
          </cell>
          <cell r="D15" t="str">
            <v>30/06/1990</v>
          </cell>
          <cell r="E15" t="str">
            <v>Bảo Trì Máy May</v>
          </cell>
        </row>
        <row r="16">
          <cell r="A16" t="str">
            <v>1-00-00040</v>
          </cell>
          <cell r="B16" t="str">
            <v>Đỗ Tất Tường</v>
          </cell>
          <cell r="C16" t="str">
            <v>Nam</v>
          </cell>
          <cell r="D16" t="str">
            <v>22/10/1990</v>
          </cell>
          <cell r="E16" t="str">
            <v>Bảo Trì Máy May</v>
          </cell>
        </row>
        <row r="17">
          <cell r="A17" t="str">
            <v>1-00-00041</v>
          </cell>
          <cell r="B17" t="str">
            <v>Trương Văn Luật</v>
          </cell>
          <cell r="C17" t="str">
            <v>Nam</v>
          </cell>
          <cell r="D17" t="str">
            <v>05/09/1991</v>
          </cell>
          <cell r="E17" t="str">
            <v>Cơ Khí</v>
          </cell>
        </row>
        <row r="18">
          <cell r="A18" t="str">
            <v>1-00-00042</v>
          </cell>
          <cell r="B18" t="str">
            <v>Nguyễn Văn Chung</v>
          </cell>
          <cell r="C18" t="str">
            <v>Nam</v>
          </cell>
          <cell r="D18" t="str">
            <v>21/04/1991</v>
          </cell>
          <cell r="E18" t="str">
            <v>Cơ Khí</v>
          </cell>
        </row>
        <row r="19">
          <cell r="A19" t="str">
            <v>1-00-00043</v>
          </cell>
          <cell r="B19" t="str">
            <v>Đỗ Văn Đại</v>
          </cell>
          <cell r="C19" t="str">
            <v>Nam</v>
          </cell>
          <cell r="D19" t="str">
            <v>22/06/1991</v>
          </cell>
          <cell r="E19" t="str">
            <v>Cơ Khí</v>
          </cell>
        </row>
        <row r="20">
          <cell r="A20" t="str">
            <v>1-00-00044</v>
          </cell>
          <cell r="B20" t="str">
            <v>Nguyễn Cao Cường</v>
          </cell>
          <cell r="C20" t="str">
            <v>Nam</v>
          </cell>
          <cell r="D20" t="str">
            <v>07/08/1987</v>
          </cell>
          <cell r="E20" t="str">
            <v>Cơ Khí</v>
          </cell>
        </row>
        <row r="21">
          <cell r="A21" t="str">
            <v>1-00-00045</v>
          </cell>
          <cell r="B21" t="str">
            <v>Đặng Văn Chiến</v>
          </cell>
          <cell r="C21" t="str">
            <v>Nam</v>
          </cell>
          <cell r="D21" t="str">
            <v>10/10/1988</v>
          </cell>
          <cell r="E21" t="str">
            <v>Cơ Khí</v>
          </cell>
        </row>
        <row r="22">
          <cell r="A22" t="str">
            <v>1-10-00046</v>
          </cell>
          <cell r="B22" t="str">
            <v>Nguyễn Thị Lan</v>
          </cell>
          <cell r="C22" t="str">
            <v>Nữ</v>
          </cell>
          <cell r="D22">
            <v>34880</v>
          </cell>
          <cell r="E22" t="str">
            <v>CN May</v>
          </cell>
        </row>
        <row r="23">
          <cell r="A23" t="str">
            <v>1-10-00047</v>
          </cell>
          <cell r="B23" t="str">
            <v>Lương Thị Oanh</v>
          </cell>
          <cell r="C23" t="str">
            <v>Nữ</v>
          </cell>
          <cell r="D23">
            <v>33887</v>
          </cell>
          <cell r="E23" t="str">
            <v>CN May</v>
          </cell>
        </row>
        <row r="24">
          <cell r="A24" t="str">
            <v>1-10-00049</v>
          </cell>
          <cell r="B24" t="str">
            <v>Hoàng Thị Hà</v>
          </cell>
          <cell r="C24" t="str">
            <v>Nữ</v>
          </cell>
          <cell r="D24">
            <v>27455</v>
          </cell>
          <cell r="E24" t="str">
            <v>CN May</v>
          </cell>
        </row>
        <row r="25">
          <cell r="A25" t="str">
            <v>1-10-00050</v>
          </cell>
          <cell r="B25" t="str">
            <v>Đặng Thị Thúy</v>
          </cell>
          <cell r="C25" t="str">
            <v>Nữ</v>
          </cell>
          <cell r="D25">
            <v>31171</v>
          </cell>
          <cell r="E25" t="str">
            <v>CN May</v>
          </cell>
        </row>
        <row r="26">
          <cell r="A26" t="str">
            <v>1-10-00051</v>
          </cell>
          <cell r="B26" t="str">
            <v>Hoàng Thị Thúy</v>
          </cell>
          <cell r="C26" t="str">
            <v>Nữ</v>
          </cell>
          <cell r="D26">
            <v>28781</v>
          </cell>
          <cell r="E26" t="str">
            <v>CN May</v>
          </cell>
        </row>
        <row r="27">
          <cell r="A27" t="str">
            <v>1-10-00052</v>
          </cell>
          <cell r="B27" t="str">
            <v>Hoàng Thị Thanh</v>
          </cell>
          <cell r="C27" t="str">
            <v>Nữ</v>
          </cell>
          <cell r="D27">
            <v>28892</v>
          </cell>
          <cell r="E27" t="str">
            <v>CN May</v>
          </cell>
        </row>
        <row r="28">
          <cell r="A28" t="str">
            <v>1-10-00053</v>
          </cell>
          <cell r="B28" t="str">
            <v>Vũ Thị Mơ</v>
          </cell>
          <cell r="C28" t="str">
            <v>Nữ</v>
          </cell>
          <cell r="D28">
            <v>29939</v>
          </cell>
          <cell r="E28" t="str">
            <v>CN May</v>
          </cell>
        </row>
        <row r="29">
          <cell r="A29" t="str">
            <v>1-10-00054</v>
          </cell>
          <cell r="B29" t="str">
            <v>Trương Thị Dung</v>
          </cell>
          <cell r="C29" t="str">
            <v>Nữ</v>
          </cell>
          <cell r="D29">
            <v>33685</v>
          </cell>
          <cell r="E29" t="str">
            <v>CN May</v>
          </cell>
        </row>
        <row r="30">
          <cell r="A30" t="str">
            <v>1-10-00055</v>
          </cell>
          <cell r="B30" t="str">
            <v>Nguyễn Thị Tĩnh</v>
          </cell>
          <cell r="C30" t="str">
            <v>Nữ</v>
          </cell>
          <cell r="D30">
            <v>28722</v>
          </cell>
          <cell r="E30" t="str">
            <v>CN May</v>
          </cell>
        </row>
        <row r="31">
          <cell r="A31" t="str">
            <v>1-10-00056</v>
          </cell>
          <cell r="B31" t="str">
            <v>Trịnh Thị Doàn</v>
          </cell>
          <cell r="C31" t="str">
            <v>Nữ</v>
          </cell>
          <cell r="D31">
            <v>27211</v>
          </cell>
          <cell r="E31" t="str">
            <v>CN May</v>
          </cell>
        </row>
        <row r="32">
          <cell r="A32" t="str">
            <v>1-10-00057</v>
          </cell>
          <cell r="B32" t="str">
            <v>Nguyễn Thị Tình</v>
          </cell>
          <cell r="C32" t="str">
            <v>Nữ</v>
          </cell>
          <cell r="D32">
            <v>28980</v>
          </cell>
          <cell r="E32" t="str">
            <v>CN May</v>
          </cell>
        </row>
        <row r="33">
          <cell r="A33" t="str">
            <v>1-10-00058</v>
          </cell>
          <cell r="B33" t="str">
            <v>Cao Thị Linh</v>
          </cell>
          <cell r="C33" t="str">
            <v>Nữ</v>
          </cell>
          <cell r="D33">
            <v>36063</v>
          </cell>
          <cell r="E33" t="str">
            <v>CN May</v>
          </cell>
        </row>
        <row r="34">
          <cell r="A34" t="str">
            <v>1-10-00059</v>
          </cell>
          <cell r="B34" t="str">
            <v>Nguyễn Thị Nụ</v>
          </cell>
          <cell r="C34" t="str">
            <v>Nữ</v>
          </cell>
          <cell r="D34">
            <v>29143</v>
          </cell>
          <cell r="E34" t="str">
            <v>CN May</v>
          </cell>
        </row>
        <row r="35">
          <cell r="A35" t="str">
            <v>1-10-00060</v>
          </cell>
          <cell r="B35" t="str">
            <v>Đặng Thị Lài</v>
          </cell>
          <cell r="C35" t="str">
            <v>Nữ</v>
          </cell>
          <cell r="D35">
            <v>31491</v>
          </cell>
          <cell r="E35" t="str">
            <v>CN May</v>
          </cell>
        </row>
        <row r="36">
          <cell r="A36" t="str">
            <v>1-10-00061</v>
          </cell>
          <cell r="B36" t="str">
            <v>Trương Thị Thơm</v>
          </cell>
          <cell r="C36" t="str">
            <v>Nữ</v>
          </cell>
          <cell r="D36">
            <v>30174</v>
          </cell>
          <cell r="E36" t="str">
            <v>CN May</v>
          </cell>
        </row>
        <row r="37">
          <cell r="A37" t="str">
            <v>1-10-00062</v>
          </cell>
          <cell r="B37" t="str">
            <v>Đặng Thị Hoa</v>
          </cell>
          <cell r="C37" t="str">
            <v>Nữ</v>
          </cell>
          <cell r="D37">
            <v>30199</v>
          </cell>
          <cell r="E37" t="str">
            <v>CN May</v>
          </cell>
        </row>
        <row r="38">
          <cell r="A38" t="str">
            <v>1-10-00063</v>
          </cell>
          <cell r="B38" t="str">
            <v>Lê Thị Ánh Hồng</v>
          </cell>
          <cell r="C38" t="str">
            <v>Nữ</v>
          </cell>
          <cell r="D38">
            <v>33976</v>
          </cell>
          <cell r="E38" t="str">
            <v>CN May</v>
          </cell>
        </row>
        <row r="39">
          <cell r="A39" t="str">
            <v>1-10-00064</v>
          </cell>
          <cell r="B39" t="str">
            <v>Phan Thị Thương</v>
          </cell>
          <cell r="C39" t="str">
            <v>Nữ</v>
          </cell>
          <cell r="D39">
            <v>30599</v>
          </cell>
          <cell r="E39" t="str">
            <v>CN May</v>
          </cell>
        </row>
        <row r="40">
          <cell r="A40" t="str">
            <v>1-10-00065</v>
          </cell>
          <cell r="B40" t="str">
            <v>Nguyễn Thị Tươi</v>
          </cell>
          <cell r="C40" t="str">
            <v>Nữ</v>
          </cell>
          <cell r="D40">
            <v>30089</v>
          </cell>
          <cell r="E40" t="str">
            <v>CN May</v>
          </cell>
        </row>
        <row r="41">
          <cell r="A41" t="str">
            <v>1-10-00066</v>
          </cell>
          <cell r="B41" t="str">
            <v>Lê Thị Đông</v>
          </cell>
          <cell r="C41" t="str">
            <v>Nữ</v>
          </cell>
          <cell r="D41">
            <v>31524</v>
          </cell>
          <cell r="E41" t="str">
            <v>CN May</v>
          </cell>
        </row>
        <row r="42">
          <cell r="A42" t="str">
            <v>1-10-00067</v>
          </cell>
          <cell r="B42" t="str">
            <v>Lê Xuân Thủy</v>
          </cell>
          <cell r="C42" t="str">
            <v>Nam</v>
          </cell>
          <cell r="D42">
            <v>30096</v>
          </cell>
          <cell r="E42" t="str">
            <v>CN May</v>
          </cell>
        </row>
        <row r="43">
          <cell r="A43" t="str">
            <v>1-10-00068</v>
          </cell>
          <cell r="B43" t="str">
            <v>Đặng Thị Lý</v>
          </cell>
          <cell r="C43" t="str">
            <v>Nữ</v>
          </cell>
          <cell r="D43">
            <v>34951</v>
          </cell>
          <cell r="E43" t="str">
            <v>CN May</v>
          </cell>
        </row>
        <row r="44">
          <cell r="A44" t="str">
            <v>1-10-00069</v>
          </cell>
          <cell r="B44" t="str">
            <v>Trần Thị Lâm</v>
          </cell>
          <cell r="C44" t="str">
            <v>Nữ</v>
          </cell>
          <cell r="D44">
            <v>30349</v>
          </cell>
          <cell r="E44" t="str">
            <v>CN May</v>
          </cell>
        </row>
        <row r="45">
          <cell r="A45" t="str">
            <v>1-10-00070</v>
          </cell>
          <cell r="B45" t="str">
            <v>Trần Thị Quế</v>
          </cell>
          <cell r="C45" t="str">
            <v>Nữ</v>
          </cell>
          <cell r="D45">
            <v>32643</v>
          </cell>
          <cell r="E45" t="str">
            <v>CN May</v>
          </cell>
        </row>
        <row r="46">
          <cell r="A46" t="str">
            <v>1-10-00071</v>
          </cell>
          <cell r="B46" t="str">
            <v>Phạm Thị Yến</v>
          </cell>
          <cell r="C46">
            <v>0</v>
          </cell>
          <cell r="D46">
            <v>34893</v>
          </cell>
          <cell r="E46" t="str">
            <v>CN May</v>
          </cell>
        </row>
        <row r="47">
          <cell r="A47" t="str">
            <v>1-10-00072</v>
          </cell>
          <cell r="B47" t="str">
            <v>Vũ Thị Hương</v>
          </cell>
          <cell r="C47" t="str">
            <v>Nữ</v>
          </cell>
          <cell r="D47">
            <v>30686</v>
          </cell>
          <cell r="E47" t="str">
            <v>CN May</v>
          </cell>
        </row>
        <row r="48">
          <cell r="A48" t="str">
            <v>1-10-00073</v>
          </cell>
          <cell r="B48" t="str">
            <v>Nguyễn Thị Lan</v>
          </cell>
          <cell r="C48" t="str">
            <v>Nữ</v>
          </cell>
          <cell r="D48">
            <v>31284</v>
          </cell>
          <cell r="E48" t="str">
            <v>CN May</v>
          </cell>
        </row>
        <row r="49">
          <cell r="A49" t="str">
            <v>1-10-00074</v>
          </cell>
          <cell r="B49" t="str">
            <v>Phan Thị Hoa</v>
          </cell>
          <cell r="C49" t="str">
            <v>Nữ</v>
          </cell>
          <cell r="D49">
            <v>30096</v>
          </cell>
          <cell r="E49" t="str">
            <v>CN May</v>
          </cell>
        </row>
        <row r="50">
          <cell r="A50" t="str">
            <v>1-10-00075</v>
          </cell>
          <cell r="B50" t="str">
            <v>Phạm Thúy Duyên</v>
          </cell>
          <cell r="C50" t="str">
            <v>Nữ</v>
          </cell>
          <cell r="D50">
            <v>34398</v>
          </cell>
          <cell r="E50" t="str">
            <v>CN May</v>
          </cell>
        </row>
        <row r="51">
          <cell r="A51" t="str">
            <v>1-10-00076</v>
          </cell>
          <cell r="B51" t="str">
            <v>Hoàng Thị Hiền</v>
          </cell>
          <cell r="C51" t="str">
            <v>Nữ</v>
          </cell>
          <cell r="D51">
            <v>30328</v>
          </cell>
          <cell r="E51" t="str">
            <v>CN May</v>
          </cell>
        </row>
        <row r="52">
          <cell r="A52" t="str">
            <v>1-10-00077</v>
          </cell>
          <cell r="B52" t="str">
            <v>La Thị Thủy</v>
          </cell>
          <cell r="C52" t="str">
            <v>Nữ</v>
          </cell>
          <cell r="D52">
            <v>29785</v>
          </cell>
          <cell r="E52" t="str">
            <v>CN May</v>
          </cell>
        </row>
        <row r="53">
          <cell r="A53" t="str">
            <v>1-10-00078</v>
          </cell>
          <cell r="B53" t="str">
            <v>Trần Khánh Huyền</v>
          </cell>
          <cell r="C53" t="str">
            <v>Nữ</v>
          </cell>
          <cell r="D53">
            <v>34982</v>
          </cell>
          <cell r="E53" t="str">
            <v>CN May</v>
          </cell>
        </row>
        <row r="54">
          <cell r="A54" t="str">
            <v>1-10-00079</v>
          </cell>
          <cell r="B54" t="str">
            <v>Ngọ Thị Huế</v>
          </cell>
          <cell r="C54" t="str">
            <v>Nữ</v>
          </cell>
          <cell r="D54">
            <v>30599</v>
          </cell>
          <cell r="E54" t="str">
            <v>CN May</v>
          </cell>
        </row>
        <row r="55">
          <cell r="A55" t="str">
            <v>1-10-00080</v>
          </cell>
          <cell r="B55" t="str">
            <v>Tống Thị Lý</v>
          </cell>
          <cell r="C55" t="str">
            <v>Nữ</v>
          </cell>
          <cell r="D55">
            <v>32128</v>
          </cell>
          <cell r="E55" t="str">
            <v>CN May</v>
          </cell>
        </row>
        <row r="56">
          <cell r="A56" t="str">
            <v>1-10-00081</v>
          </cell>
          <cell r="B56" t="str">
            <v>Trần Văn Hà</v>
          </cell>
          <cell r="C56" t="str">
            <v>Nam</v>
          </cell>
          <cell r="D56">
            <v>32789</v>
          </cell>
          <cell r="E56" t="str">
            <v>CN May</v>
          </cell>
        </row>
        <row r="57">
          <cell r="A57" t="str">
            <v>1-10-00082</v>
          </cell>
          <cell r="B57" t="str">
            <v>Kiều Thị Dung</v>
          </cell>
          <cell r="C57" t="str">
            <v>Nữ</v>
          </cell>
          <cell r="D57">
            <v>33597</v>
          </cell>
          <cell r="E57" t="str">
            <v>CN May</v>
          </cell>
        </row>
        <row r="58">
          <cell r="A58" t="str">
            <v>1-10-00083</v>
          </cell>
          <cell r="B58" t="str">
            <v>Lương Thị Thơm</v>
          </cell>
          <cell r="C58" t="str">
            <v>Nữ</v>
          </cell>
          <cell r="D58">
            <v>32060</v>
          </cell>
          <cell r="E58" t="str">
            <v>CN May</v>
          </cell>
        </row>
        <row r="59">
          <cell r="A59" t="str">
            <v>1-10-00084</v>
          </cell>
          <cell r="B59" t="str">
            <v>Lê Thị Thanh Nga</v>
          </cell>
          <cell r="C59" t="str">
            <v>Nữ</v>
          </cell>
          <cell r="D59">
            <v>34462</v>
          </cell>
          <cell r="E59" t="str">
            <v>CN May</v>
          </cell>
        </row>
        <row r="60">
          <cell r="A60" t="str">
            <v>1-10-00085</v>
          </cell>
          <cell r="B60" t="str">
            <v>Nguyễn Thị Xuân</v>
          </cell>
          <cell r="C60" t="str">
            <v>Nữ</v>
          </cell>
          <cell r="D60">
            <v>30244</v>
          </cell>
          <cell r="E60" t="str">
            <v>CN May</v>
          </cell>
        </row>
        <row r="61">
          <cell r="A61" t="str">
            <v>1-10-00086</v>
          </cell>
          <cell r="B61" t="str">
            <v>Lê Thị Hiền</v>
          </cell>
          <cell r="C61" t="str">
            <v>Nữ</v>
          </cell>
          <cell r="D61">
            <v>30502</v>
          </cell>
          <cell r="E61" t="str">
            <v>CN May</v>
          </cell>
        </row>
        <row r="62">
          <cell r="A62" t="str">
            <v>1-10-00087</v>
          </cell>
          <cell r="B62" t="str">
            <v xml:space="preserve">Nguyễn Thị Yến </v>
          </cell>
          <cell r="C62" t="str">
            <v>Nữ</v>
          </cell>
          <cell r="D62">
            <v>34580</v>
          </cell>
          <cell r="E62" t="str">
            <v>CN May</v>
          </cell>
        </row>
        <row r="63">
          <cell r="A63" t="str">
            <v>1-10-00088</v>
          </cell>
          <cell r="B63" t="str">
            <v>Lê Thị Hoài</v>
          </cell>
          <cell r="C63" t="str">
            <v>Nữ</v>
          </cell>
          <cell r="D63">
            <v>33516</v>
          </cell>
          <cell r="E63" t="str">
            <v>CN May</v>
          </cell>
        </row>
        <row r="64">
          <cell r="A64" t="str">
            <v>1-10-00089</v>
          </cell>
          <cell r="B64" t="str">
            <v>Tạ Thị Lý</v>
          </cell>
          <cell r="C64" t="str">
            <v>Nữ</v>
          </cell>
          <cell r="D64">
            <v>34612</v>
          </cell>
          <cell r="E64" t="str">
            <v>CN May</v>
          </cell>
        </row>
        <row r="65">
          <cell r="A65" t="str">
            <v>1-10-00090</v>
          </cell>
          <cell r="B65" t="str">
            <v>Trịnh Thị Phương</v>
          </cell>
          <cell r="C65" t="str">
            <v>Nữ</v>
          </cell>
          <cell r="D65">
            <v>33810</v>
          </cell>
          <cell r="E65" t="str">
            <v>CN May</v>
          </cell>
        </row>
        <row r="66">
          <cell r="A66" t="str">
            <v>1-10-00091</v>
          </cell>
          <cell r="B66" t="str">
            <v>Ngô Thị Tình</v>
          </cell>
          <cell r="C66" t="str">
            <v>Nữ</v>
          </cell>
          <cell r="D66">
            <v>33025</v>
          </cell>
          <cell r="E66" t="str">
            <v>CN May</v>
          </cell>
        </row>
        <row r="67">
          <cell r="A67" t="str">
            <v>1-10-00092</v>
          </cell>
          <cell r="B67" t="str">
            <v>Nguyễn Thị Thảo</v>
          </cell>
          <cell r="C67" t="str">
            <v>Nữ</v>
          </cell>
          <cell r="D67">
            <v>33861</v>
          </cell>
          <cell r="E67" t="str">
            <v>CN May</v>
          </cell>
        </row>
        <row r="68">
          <cell r="A68" t="str">
            <v>1-10-00093</v>
          </cell>
          <cell r="B68" t="str">
            <v>Đặng Thị Hương</v>
          </cell>
          <cell r="C68" t="str">
            <v>Nữ</v>
          </cell>
          <cell r="D68">
            <v>32726</v>
          </cell>
          <cell r="E68" t="str">
            <v>CN May</v>
          </cell>
        </row>
        <row r="69">
          <cell r="A69" t="str">
            <v>1-10-00094</v>
          </cell>
          <cell r="B69" t="str">
            <v>Lê Trung Hợp</v>
          </cell>
          <cell r="C69" t="str">
            <v>Nam</v>
          </cell>
          <cell r="D69">
            <v>31385</v>
          </cell>
          <cell r="E69" t="str">
            <v>CN May</v>
          </cell>
        </row>
        <row r="70">
          <cell r="A70" t="str">
            <v>1-10-00095</v>
          </cell>
          <cell r="B70" t="str">
            <v>Đỗ Thị Hạnh</v>
          </cell>
          <cell r="C70" t="str">
            <v>Nữ</v>
          </cell>
          <cell r="D70">
            <v>33466</v>
          </cell>
          <cell r="E70" t="str">
            <v>CN May</v>
          </cell>
        </row>
        <row r="71">
          <cell r="A71" t="str">
            <v>1-10-00096</v>
          </cell>
          <cell r="B71" t="str">
            <v>Đỗ Thị Hiền</v>
          </cell>
          <cell r="C71" t="str">
            <v>Nữ</v>
          </cell>
          <cell r="D71">
            <v>32420</v>
          </cell>
          <cell r="E71" t="str">
            <v>CN May</v>
          </cell>
        </row>
        <row r="72">
          <cell r="A72" t="str">
            <v>1-10-00097</v>
          </cell>
          <cell r="B72" t="str">
            <v>Đặng Thị Tâm</v>
          </cell>
          <cell r="C72" t="str">
            <v>Nữ</v>
          </cell>
          <cell r="D72">
            <v>29684</v>
          </cell>
          <cell r="E72" t="str">
            <v>CN May</v>
          </cell>
        </row>
        <row r="73">
          <cell r="A73" t="str">
            <v>1-10-00098</v>
          </cell>
          <cell r="B73" t="str">
            <v>Lê Thị Khuyên</v>
          </cell>
          <cell r="C73" t="str">
            <v>Nữ</v>
          </cell>
          <cell r="D73">
            <v>33884</v>
          </cell>
          <cell r="E73" t="str">
            <v>Thống Kê</v>
          </cell>
        </row>
        <row r="74">
          <cell r="A74" t="str">
            <v>1-10-00099</v>
          </cell>
          <cell r="B74" t="str">
            <v>Hoàng Xuân Tuấn</v>
          </cell>
          <cell r="C74" t="str">
            <v>Nam</v>
          </cell>
          <cell r="D74">
            <v>31453</v>
          </cell>
          <cell r="E74" t="str">
            <v>Quản Đốc Cắt</v>
          </cell>
        </row>
        <row r="75">
          <cell r="A75" t="str">
            <v>1-10-00100</v>
          </cell>
          <cell r="B75" t="str">
            <v>Vũ Xuân Khuông</v>
          </cell>
          <cell r="C75" t="str">
            <v>Nam</v>
          </cell>
          <cell r="D75">
            <v>30201</v>
          </cell>
          <cell r="E75" t="str">
            <v>TT Cắt</v>
          </cell>
        </row>
        <row r="76">
          <cell r="A76" t="str">
            <v>1-10-00101</v>
          </cell>
          <cell r="B76" t="str">
            <v>Phạm Thị Thúy</v>
          </cell>
          <cell r="C76" t="str">
            <v>Nữ</v>
          </cell>
          <cell r="D76">
            <v>42751</v>
          </cell>
          <cell r="E76" t="str">
            <v>CN May</v>
          </cell>
        </row>
        <row r="77">
          <cell r="A77" t="str">
            <v>1-10-00102</v>
          </cell>
          <cell r="B77" t="str">
            <v>Nguyễn Thị Vân</v>
          </cell>
          <cell r="C77" t="str">
            <v>Nữ</v>
          </cell>
          <cell r="D77">
            <v>42751</v>
          </cell>
          <cell r="E77" t="str">
            <v>CN May</v>
          </cell>
        </row>
        <row r="78">
          <cell r="A78" t="str">
            <v>1-10-00103</v>
          </cell>
          <cell r="B78" t="str">
            <v>Phan Thị Cải</v>
          </cell>
          <cell r="C78" t="str">
            <v>Nữ</v>
          </cell>
          <cell r="D78">
            <v>42751</v>
          </cell>
          <cell r="E78" t="str">
            <v>CN May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ary Book"/>
      <sheetName val="Sheet1"/>
      <sheetName val="Sheet2"/>
    </sheetNames>
    <sheetDataSet>
      <sheetData sheetId="0" refreshError="1"/>
      <sheetData sheetId="1" refreshError="1">
        <row r="1">
          <cell r="A1" t="str">
            <v>1-10-00025</v>
          </cell>
          <cell r="B1" t="str">
            <v>Tống Thị Thúy</v>
          </cell>
          <cell r="C1" t="str">
            <v>11-01-2017</v>
          </cell>
        </row>
        <row r="3">
          <cell r="A3" t="str">
            <v>1-10-00026</v>
          </cell>
          <cell r="B3" t="str">
            <v>Nguyễn Thị Vân</v>
          </cell>
          <cell r="C3" t="str">
            <v>11-01-2017</v>
          </cell>
        </row>
        <row r="5">
          <cell r="A5" t="str">
            <v>1-10-00027</v>
          </cell>
          <cell r="B5" t="str">
            <v>Mai Văn Trung</v>
          </cell>
          <cell r="C5" t="str">
            <v>11-01-2017</v>
          </cell>
        </row>
        <row r="7">
          <cell r="A7" t="str">
            <v>1-10-00028</v>
          </cell>
          <cell r="B7" t="str">
            <v>Trịnh Thị Hà</v>
          </cell>
          <cell r="C7" t="str">
            <v>11-01-2017</v>
          </cell>
        </row>
        <row r="9">
          <cell r="A9" t="str">
            <v>1-10-00029</v>
          </cell>
          <cell r="B9" t="str">
            <v>Ngọ Thị Thúy</v>
          </cell>
          <cell r="C9" t="str">
            <v>11-01-2017</v>
          </cell>
        </row>
        <row r="11">
          <cell r="A11" t="str">
            <v>1-10-00030</v>
          </cell>
          <cell r="B11" t="str">
            <v>Nguyễn Thị Lan</v>
          </cell>
          <cell r="C11" t="str">
            <v>11-01-2017</v>
          </cell>
        </row>
        <row r="13">
          <cell r="A13" t="str">
            <v>1-10-00031</v>
          </cell>
          <cell r="B13" t="str">
            <v>Nguyễn Thị Thương</v>
          </cell>
          <cell r="C13" t="str">
            <v>11-01-2017</v>
          </cell>
        </row>
        <row r="15">
          <cell r="A15" t="str">
            <v>1-10-00032</v>
          </cell>
          <cell r="B15" t="str">
            <v>Đinh Thị Thắm</v>
          </cell>
          <cell r="C15" t="str">
            <v>11-01-2017</v>
          </cell>
        </row>
        <row r="17">
          <cell r="A17" t="str">
            <v>1-10-00033</v>
          </cell>
          <cell r="B17" t="str">
            <v>Trịnh Thị Doan</v>
          </cell>
          <cell r="C17" t="str">
            <v>11-01-2017</v>
          </cell>
        </row>
        <row r="19">
          <cell r="A19" t="str">
            <v>1-10-00034</v>
          </cell>
          <cell r="B19" t="str">
            <v>Phạm Văn Hải</v>
          </cell>
          <cell r="C19" t="str">
            <v>11-01-2017</v>
          </cell>
        </row>
        <row r="21">
          <cell r="A21" t="str">
            <v>1-03-00035</v>
          </cell>
          <cell r="B21" t="str">
            <v>Phan Thị Hương</v>
          </cell>
          <cell r="C21" t="str">
            <v>12-01-2017</v>
          </cell>
        </row>
        <row r="23">
          <cell r="A23" t="str">
            <v>1-00-00036</v>
          </cell>
          <cell r="B23" t="str">
            <v>Đặng Danh Trung</v>
          </cell>
          <cell r="C23" t="str">
            <v>13-01-2017</v>
          </cell>
        </row>
        <row r="25">
          <cell r="A25" t="str">
            <v>1-00-00037</v>
          </cell>
          <cell r="B25" t="str">
            <v>Vũ Văn Hải</v>
          </cell>
          <cell r="C25" t="str">
            <v>13-01-2017</v>
          </cell>
        </row>
        <row r="27">
          <cell r="A27" t="str">
            <v>1-00-00038</v>
          </cell>
          <cell r="B27" t="str">
            <v>Phạm Xuân Phương</v>
          </cell>
          <cell r="C27" t="str">
            <v>13-01-2017</v>
          </cell>
        </row>
        <row r="29">
          <cell r="A29" t="str">
            <v>1-00-00039</v>
          </cell>
          <cell r="B29" t="str">
            <v xml:space="preserve">Lê Huy Phượng </v>
          </cell>
          <cell r="C29" t="str">
            <v>13-01-2017</v>
          </cell>
        </row>
        <row r="31">
          <cell r="A31" t="str">
            <v>1-00-00040</v>
          </cell>
          <cell r="B31" t="str">
            <v>Đỗ Tất Tường</v>
          </cell>
          <cell r="C31" t="str">
            <v>13-01-2017</v>
          </cell>
        </row>
        <row r="33">
          <cell r="A33" t="str">
            <v>1-00-00041</v>
          </cell>
          <cell r="B33" t="str">
            <v>Trương Văn Luật</v>
          </cell>
          <cell r="C33" t="str">
            <v>13-01-2017</v>
          </cell>
        </row>
        <row r="35">
          <cell r="A35" t="str">
            <v>1-00-00042</v>
          </cell>
          <cell r="B35" t="str">
            <v>Nguyễn Văn Chung</v>
          </cell>
          <cell r="C35" t="str">
            <v>13-01-2017</v>
          </cell>
        </row>
        <row r="37">
          <cell r="A37" t="str">
            <v>1-00-00043</v>
          </cell>
          <cell r="B37" t="str">
            <v>Đỗ Văn Đại</v>
          </cell>
          <cell r="C37" t="str">
            <v>13-01-2017</v>
          </cell>
        </row>
        <row r="39">
          <cell r="A39" t="str">
            <v>1-00-00044</v>
          </cell>
          <cell r="B39" t="str">
            <v>Nguyễn Cao Cường</v>
          </cell>
          <cell r="C39" t="str">
            <v>13-01-2017</v>
          </cell>
        </row>
        <row r="41">
          <cell r="A41" t="str">
            <v>1-00-00045</v>
          </cell>
          <cell r="B41" t="str">
            <v>Đặng Văn Chiến</v>
          </cell>
          <cell r="C41" t="str">
            <v>13-01-2017</v>
          </cell>
        </row>
        <row r="43">
          <cell r="A43" t="str">
            <v>1-10-00046</v>
          </cell>
          <cell r="B43" t="str">
            <v>Nguyễn Thị Lan</v>
          </cell>
          <cell r="C43" t="str">
            <v>16-01-2017</v>
          </cell>
        </row>
        <row r="45">
          <cell r="A45" t="str">
            <v>1-10-00047</v>
          </cell>
          <cell r="B45" t="str">
            <v>Lương Thị Oanh</v>
          </cell>
          <cell r="C45" t="str">
            <v>16-01-2017</v>
          </cell>
        </row>
        <row r="47">
          <cell r="A47" t="str">
            <v>1-10-00049</v>
          </cell>
          <cell r="B47" t="str">
            <v>Hoàng Thị Hà</v>
          </cell>
          <cell r="C47" t="str">
            <v>16-01-2017</v>
          </cell>
        </row>
        <row r="49">
          <cell r="A49" t="str">
            <v>1-10-00050</v>
          </cell>
          <cell r="B49" t="str">
            <v>Đặng Thị Thúy</v>
          </cell>
          <cell r="C49" t="str">
            <v>16-01-2017</v>
          </cell>
        </row>
        <row r="51">
          <cell r="A51" t="str">
            <v>1-10-00051</v>
          </cell>
          <cell r="B51" t="str">
            <v>Hoàng Thị Thúy</v>
          </cell>
          <cell r="C51" t="str">
            <v>16-01-2017</v>
          </cell>
        </row>
        <row r="53">
          <cell r="A53" t="str">
            <v>1-10-00052</v>
          </cell>
          <cell r="B53" t="str">
            <v>Hoàng Thị Thanh</v>
          </cell>
          <cell r="C53" t="str">
            <v>16-01-2017</v>
          </cell>
        </row>
        <row r="55">
          <cell r="A55" t="str">
            <v>1-10-00053</v>
          </cell>
          <cell r="B55" t="str">
            <v>Vũ Thị Mơ</v>
          </cell>
          <cell r="C55" t="str">
            <v>16-01-2017</v>
          </cell>
        </row>
        <row r="57">
          <cell r="A57" t="str">
            <v>1-10-00054</v>
          </cell>
          <cell r="B57" t="str">
            <v>Trương Thị Dung</v>
          </cell>
          <cell r="C57" t="str">
            <v>16-01-2017</v>
          </cell>
        </row>
        <row r="59">
          <cell r="A59" t="str">
            <v>1-10-00055</v>
          </cell>
          <cell r="B59" t="str">
            <v>Nguyễn Thị Tĩnh</v>
          </cell>
          <cell r="C59" t="str">
            <v>16-01-2017</v>
          </cell>
        </row>
        <row r="61">
          <cell r="A61" t="str">
            <v>1-10-00056</v>
          </cell>
          <cell r="B61" t="str">
            <v>Trịnh Thị Doàn</v>
          </cell>
          <cell r="C61" t="str">
            <v>16-01-2017</v>
          </cell>
        </row>
        <row r="63">
          <cell r="A63" t="str">
            <v>1-10-00057</v>
          </cell>
          <cell r="B63" t="str">
            <v>Nguyễn Thị Tình</v>
          </cell>
          <cell r="C63" t="str">
            <v>16-01-2017</v>
          </cell>
        </row>
        <row r="65">
          <cell r="A65" t="str">
            <v>1-10-00058</v>
          </cell>
          <cell r="B65" t="str">
            <v>Cao Thị Linh</v>
          </cell>
          <cell r="C65" t="str">
            <v>16-01-2017</v>
          </cell>
        </row>
        <row r="67">
          <cell r="A67" t="str">
            <v>1-10-00059</v>
          </cell>
          <cell r="B67" t="str">
            <v>Nguyễn Thị Nụ</v>
          </cell>
          <cell r="C67" t="str">
            <v>16-01-2017</v>
          </cell>
        </row>
        <row r="69">
          <cell r="A69" t="str">
            <v>1-10-00060</v>
          </cell>
          <cell r="B69" t="str">
            <v>Đặng Thị Lài</v>
          </cell>
          <cell r="C69" t="str">
            <v>16-01-2017</v>
          </cell>
        </row>
        <row r="71">
          <cell r="A71" t="str">
            <v>1-10-00061</v>
          </cell>
          <cell r="B71" t="str">
            <v>Trương Thị Thơm</v>
          </cell>
          <cell r="C71" t="str">
            <v>16-01-2017</v>
          </cell>
        </row>
        <row r="73">
          <cell r="A73" t="str">
            <v>1-10-00062</v>
          </cell>
          <cell r="B73" t="str">
            <v>Đặng Thị Hoa</v>
          </cell>
          <cell r="C73" t="str">
            <v>16-01-2017</v>
          </cell>
        </row>
        <row r="75">
          <cell r="A75" t="str">
            <v>1-10-00063</v>
          </cell>
          <cell r="B75" t="str">
            <v>Lê Thị Ánh Hồng</v>
          </cell>
          <cell r="C75" t="str">
            <v>16-01-2017</v>
          </cell>
        </row>
        <row r="77">
          <cell r="A77" t="str">
            <v>1-10-00064</v>
          </cell>
          <cell r="B77" t="str">
            <v>Phan Thị Thương</v>
          </cell>
          <cell r="C77" t="str">
            <v>16-01-2017</v>
          </cell>
        </row>
        <row r="79">
          <cell r="A79" t="str">
            <v>1-10-00065</v>
          </cell>
          <cell r="B79" t="str">
            <v>Nguyễn Thị Tươi</v>
          </cell>
          <cell r="C79" t="str">
            <v>16-01-2017</v>
          </cell>
        </row>
        <row r="81">
          <cell r="A81" t="str">
            <v>1-10-00066</v>
          </cell>
          <cell r="B81" t="str">
            <v>Lê Thị Đông</v>
          </cell>
          <cell r="C81" t="str">
            <v>16-01-2017</v>
          </cell>
        </row>
        <row r="83">
          <cell r="A83" t="str">
            <v>1-10-00067</v>
          </cell>
          <cell r="B83" t="str">
            <v>Lê Xuân Thủy</v>
          </cell>
          <cell r="C83" t="str">
            <v>16-01-2017</v>
          </cell>
        </row>
        <row r="85">
          <cell r="A85" t="str">
            <v>1-10-00068</v>
          </cell>
          <cell r="B85" t="str">
            <v>Đặng Thị Lý</v>
          </cell>
          <cell r="C85" t="str">
            <v>16-01-2017</v>
          </cell>
        </row>
        <row r="87">
          <cell r="A87" t="str">
            <v>1-10-00069</v>
          </cell>
          <cell r="B87" t="str">
            <v>Trần Thị Lâm</v>
          </cell>
          <cell r="C87" t="str">
            <v>16-01-2017</v>
          </cell>
        </row>
        <row r="89">
          <cell r="A89" t="str">
            <v>1-10-00070</v>
          </cell>
          <cell r="B89" t="str">
            <v>Trần Thị Quế</v>
          </cell>
          <cell r="C89" t="str">
            <v>16-01-2017</v>
          </cell>
        </row>
        <row r="91">
          <cell r="A91" t="str">
            <v>1-10-00071</v>
          </cell>
          <cell r="B91" t="str">
            <v>Phạm Thị Yến</v>
          </cell>
          <cell r="C91" t="str">
            <v>16-01-2017</v>
          </cell>
        </row>
        <row r="93">
          <cell r="A93" t="str">
            <v>1-10-00072</v>
          </cell>
          <cell r="B93" t="str">
            <v>Vũ Thị Hương</v>
          </cell>
          <cell r="C93" t="str">
            <v>16-01-2017</v>
          </cell>
        </row>
        <row r="95">
          <cell r="A95" t="str">
            <v>1-10-00073</v>
          </cell>
          <cell r="B95" t="str">
            <v>Nguyễn Thị Lan</v>
          </cell>
          <cell r="C95" t="str">
            <v>16-01-2017</v>
          </cell>
        </row>
        <row r="97">
          <cell r="A97" t="str">
            <v>1-10-00074</v>
          </cell>
          <cell r="B97" t="str">
            <v>Phan Thị Hoa</v>
          </cell>
          <cell r="C97" t="str">
            <v>16-01-2017</v>
          </cell>
        </row>
        <row r="99">
          <cell r="A99" t="str">
            <v>1-10-00075</v>
          </cell>
          <cell r="B99" t="str">
            <v>Phạm Thúy Duyên</v>
          </cell>
          <cell r="C99" t="str">
            <v>16-01-2017</v>
          </cell>
        </row>
        <row r="101">
          <cell r="A101" t="str">
            <v>1-10-00076</v>
          </cell>
          <cell r="B101" t="str">
            <v>Hoàng Thị Hiền</v>
          </cell>
          <cell r="C101" t="str">
            <v>16-01-2017</v>
          </cell>
        </row>
        <row r="103">
          <cell r="A103" t="str">
            <v>1-10-00077</v>
          </cell>
          <cell r="B103" t="str">
            <v>La Thị Thủy</v>
          </cell>
          <cell r="C103" t="str">
            <v>16-01-2017</v>
          </cell>
        </row>
        <row r="105">
          <cell r="A105" t="str">
            <v>1-10-00078</v>
          </cell>
          <cell r="B105" t="str">
            <v>Trần Khánh Huyền</v>
          </cell>
          <cell r="C105" t="str">
            <v>16-01-2017</v>
          </cell>
        </row>
        <row r="107">
          <cell r="A107" t="str">
            <v>1-10-00079</v>
          </cell>
          <cell r="B107" t="str">
            <v>Ngọ Thị Huế</v>
          </cell>
          <cell r="C107" t="str">
            <v>16-01-2017</v>
          </cell>
        </row>
        <row r="109">
          <cell r="A109" t="str">
            <v>1-10-00080</v>
          </cell>
          <cell r="B109" t="str">
            <v>Tống Thị Lý</v>
          </cell>
          <cell r="C109" t="str">
            <v>16-01-2017</v>
          </cell>
        </row>
        <row r="111">
          <cell r="A111" t="str">
            <v>1-10-00081</v>
          </cell>
          <cell r="B111" t="str">
            <v>Trần Văn Hà</v>
          </cell>
          <cell r="C111" t="str">
            <v>16-01-2017</v>
          </cell>
        </row>
        <row r="113">
          <cell r="A113" t="str">
            <v>1-10-00082</v>
          </cell>
          <cell r="B113" t="str">
            <v>Kiều Thị Dung</v>
          </cell>
          <cell r="C113" t="str">
            <v>16-01-2017</v>
          </cell>
        </row>
        <row r="115">
          <cell r="A115" t="str">
            <v>1-10-00083</v>
          </cell>
          <cell r="B115" t="str">
            <v>Lương Thị Thơm</v>
          </cell>
          <cell r="C115" t="str">
            <v>16-01-2017</v>
          </cell>
        </row>
        <row r="117">
          <cell r="A117" t="str">
            <v>1-10-00084</v>
          </cell>
          <cell r="B117" t="str">
            <v>Lê Thị Thanh Nga</v>
          </cell>
          <cell r="C117" t="str">
            <v>16-01-2017</v>
          </cell>
        </row>
        <row r="119">
          <cell r="A119" t="str">
            <v>1-10-00086</v>
          </cell>
          <cell r="B119" t="str">
            <v>Lê Thị Hiền</v>
          </cell>
          <cell r="C119" t="str">
            <v>16-01-2017</v>
          </cell>
        </row>
        <row r="121">
          <cell r="A121" t="str">
            <v>1-10-00087</v>
          </cell>
          <cell r="B121" t="str">
            <v xml:space="preserve">Nguyễn Thị Yến </v>
          </cell>
          <cell r="C121" t="str">
            <v>16-01-2017</v>
          </cell>
        </row>
        <row r="123">
          <cell r="A123" t="str">
            <v>1-10-00088</v>
          </cell>
          <cell r="B123" t="str">
            <v>Lê Thị Hoài</v>
          </cell>
          <cell r="C123" t="str">
            <v>16-01-2017</v>
          </cell>
        </row>
        <row r="125">
          <cell r="A125" t="str">
            <v>1-10-00089</v>
          </cell>
          <cell r="B125" t="str">
            <v>Tạ Thị Lý</v>
          </cell>
          <cell r="C125" t="str">
            <v>16-01-2017</v>
          </cell>
        </row>
        <row r="127">
          <cell r="A127" t="str">
            <v>1-10-00090</v>
          </cell>
          <cell r="B127" t="str">
            <v>Trịnh Thị Phương</v>
          </cell>
          <cell r="C127" t="str">
            <v>16-01-2017</v>
          </cell>
        </row>
        <row r="129">
          <cell r="A129" t="str">
            <v>1-10-00091</v>
          </cell>
          <cell r="B129" t="str">
            <v>Ngô Thị Tình</v>
          </cell>
          <cell r="C129" t="str">
            <v>16-01-2017</v>
          </cell>
        </row>
        <row r="131">
          <cell r="A131" t="str">
            <v>1-10-00092</v>
          </cell>
          <cell r="B131" t="str">
            <v>Nguyễn Thị Thảo</v>
          </cell>
          <cell r="C131" t="str">
            <v>16-01-2017</v>
          </cell>
        </row>
        <row r="133">
          <cell r="A133" t="str">
            <v>1-10-00093</v>
          </cell>
          <cell r="B133" t="str">
            <v>Đặng Thị Hương</v>
          </cell>
          <cell r="C133" t="str">
            <v>16-01-2017</v>
          </cell>
        </row>
        <row r="135">
          <cell r="A135" t="str">
            <v>1-10-00094</v>
          </cell>
          <cell r="B135" t="str">
            <v>Lê Trung Hợp</v>
          </cell>
          <cell r="C135" t="str">
            <v>16-01-2017</v>
          </cell>
        </row>
        <row r="137">
          <cell r="A137" t="str">
            <v>1-10-00095</v>
          </cell>
          <cell r="B137" t="str">
            <v>Đỗ Thị Hạnh</v>
          </cell>
          <cell r="C137" t="str">
            <v>16-01-2017</v>
          </cell>
        </row>
        <row r="139">
          <cell r="A139" t="str">
            <v>1-10-00096</v>
          </cell>
          <cell r="B139" t="str">
            <v>Đỗ Thị Hiền</v>
          </cell>
          <cell r="C139" t="str">
            <v>16-01-2017</v>
          </cell>
        </row>
        <row r="141">
          <cell r="A141" t="str">
            <v>1-10-00097</v>
          </cell>
          <cell r="B141" t="str">
            <v>Đặng Thị Tâm</v>
          </cell>
          <cell r="C141" t="str">
            <v>16-01-2017</v>
          </cell>
        </row>
        <row r="143">
          <cell r="A143" t="str">
            <v>1-10-00098</v>
          </cell>
          <cell r="B143" t="str">
            <v>Lê Thị Khuyên</v>
          </cell>
          <cell r="C143" t="str">
            <v>16-01-2017</v>
          </cell>
        </row>
        <row r="145">
          <cell r="A145" t="str">
            <v>1-10-00099</v>
          </cell>
          <cell r="B145" t="str">
            <v>Hoàng Xuân Tuấn</v>
          </cell>
          <cell r="C145" t="str">
            <v>16-01-2017</v>
          </cell>
        </row>
        <row r="147">
          <cell r="A147" t="str">
            <v>1-10-00100</v>
          </cell>
          <cell r="B147" t="str">
            <v>Vũ Xuân Khuông</v>
          </cell>
          <cell r="C147" t="str">
            <v>16-01-2017</v>
          </cell>
        </row>
        <row r="149">
          <cell r="A149" t="str">
            <v>1-10-00101</v>
          </cell>
          <cell r="B149" t="str">
            <v>Phạm Thị Thúy</v>
          </cell>
          <cell r="C149" t="str">
            <v>16-01-2017</v>
          </cell>
        </row>
        <row r="151">
          <cell r="A151" t="str">
            <v>1-10-00102</v>
          </cell>
          <cell r="B151" t="str">
            <v>Nguyễn Thị Vân</v>
          </cell>
          <cell r="C151" t="str">
            <v>16-01-2017</v>
          </cell>
        </row>
        <row r="153">
          <cell r="A153" t="str">
            <v>1-10-00103</v>
          </cell>
          <cell r="B153" t="str">
            <v>Phan Thị Cải</v>
          </cell>
          <cell r="C153" t="str">
            <v>16-01-2017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36"/>
  <sheetViews>
    <sheetView tabSelected="1" zoomScale="55" zoomScaleNormal="55" zoomScaleSheetLayoutView="55" workbookViewId="0">
      <selection activeCell="H12" sqref="H12"/>
    </sheetView>
  </sheetViews>
  <sheetFormatPr defaultRowHeight="15.75" x14ac:dyDescent="0.25"/>
  <cols>
    <col min="1" max="1" width="6.42578125" style="26" customWidth="1"/>
    <col min="2" max="2" width="24" style="26" customWidth="1"/>
    <col min="3" max="3" width="23.7109375" style="26" customWidth="1"/>
    <col min="4" max="4" width="40.28515625" style="26" customWidth="1"/>
    <col min="5" max="5" width="23" style="26" customWidth="1"/>
    <col min="6" max="7" width="18.7109375" style="27" customWidth="1"/>
    <col min="8" max="8" width="28.7109375" style="27" customWidth="1"/>
    <col min="9" max="9" width="29" style="27" customWidth="1"/>
    <col min="10" max="12" width="23.5703125" style="27" customWidth="1"/>
    <col min="13" max="13" width="21.140625" style="26" customWidth="1"/>
    <col min="14" max="14" width="24.42578125" style="26" customWidth="1"/>
    <col min="15" max="15" width="18.85546875" style="28" customWidth="1"/>
    <col min="16" max="18" width="19.140625" style="28" customWidth="1"/>
    <col min="19" max="19" width="21.7109375" style="28" customWidth="1"/>
    <col min="20" max="20" width="11.42578125" style="26" customWidth="1"/>
    <col min="21" max="21" width="18.140625" style="26" customWidth="1"/>
    <col min="22" max="22" width="11.42578125" style="26" customWidth="1"/>
    <col min="23" max="24" width="12.7109375" style="26" customWidth="1"/>
    <col min="25" max="25" width="15.140625" style="26" customWidth="1"/>
    <col min="26" max="31" width="13.28515625" style="26" customWidth="1"/>
    <col min="32" max="32" width="27.85546875" style="29" customWidth="1"/>
    <col min="33" max="34" width="25.85546875" style="26" customWidth="1"/>
    <col min="35" max="35" width="23.140625" style="26" customWidth="1"/>
    <col min="36" max="37" width="19.5703125" style="28" customWidth="1"/>
    <col min="38" max="38" width="11.5703125" style="28" customWidth="1"/>
    <col min="39" max="39" width="24" style="28" customWidth="1"/>
    <col min="40" max="40" width="22.5703125" style="28" customWidth="1"/>
    <col min="41" max="41" width="18.28515625" style="26" customWidth="1"/>
    <col min="42" max="42" width="12.28515625" style="26" customWidth="1"/>
    <col min="43" max="43" width="15.28515625" style="26" customWidth="1"/>
    <col min="44" max="44" width="24.5703125" style="26" customWidth="1"/>
    <col min="45" max="45" width="22" style="26" customWidth="1"/>
    <col min="46" max="46" width="21.42578125" style="26" customWidth="1"/>
    <col min="47" max="47" width="25.42578125" style="26" customWidth="1"/>
    <col min="48" max="48" width="19.5703125" style="26" customWidth="1"/>
    <col min="49" max="49" width="10.7109375" style="26" customWidth="1"/>
    <col min="50" max="50" width="15.85546875" style="26" customWidth="1"/>
    <col min="51" max="51" width="16.140625" style="26" customWidth="1"/>
    <col min="52" max="52" width="15" style="26" customWidth="1"/>
    <col min="53" max="53" width="28.42578125" style="28" customWidth="1"/>
    <col min="54" max="54" width="11.85546875" style="28" customWidth="1"/>
    <col min="55" max="55" width="23.28515625" style="26" customWidth="1"/>
    <col min="56" max="56" width="12.7109375" style="26" customWidth="1"/>
    <col min="57" max="57" width="13.85546875" style="26" customWidth="1"/>
    <col min="58" max="58" width="14.28515625" style="29" customWidth="1"/>
    <col min="59" max="59" width="20.42578125" style="29" customWidth="1"/>
    <col min="60" max="60" width="19.140625" style="29" customWidth="1"/>
    <col min="61" max="61" width="20.5703125" style="26" customWidth="1"/>
    <col min="62" max="62" width="7.85546875" style="26" customWidth="1"/>
    <col min="63" max="63" width="9.140625" style="26"/>
    <col min="64" max="64" width="19.140625" style="29" customWidth="1"/>
    <col min="65" max="69" width="9.140625" style="29"/>
    <col min="70" max="257" width="9.140625" style="26"/>
    <col min="258" max="258" width="6.42578125" style="26" customWidth="1"/>
    <col min="259" max="259" width="24" style="26" customWidth="1"/>
    <col min="260" max="260" width="22.140625" style="26" customWidth="1"/>
    <col min="261" max="261" width="30.140625" style="26" customWidth="1"/>
    <col min="262" max="262" width="12.140625" style="26" customWidth="1"/>
    <col min="263" max="263" width="12.28515625" style="26" customWidth="1"/>
    <col min="264" max="264" width="39.85546875" style="26" customWidth="1"/>
    <col min="265" max="265" width="14.5703125" style="26" customWidth="1"/>
    <col min="266" max="266" width="16" style="26" customWidth="1"/>
    <col min="267" max="267" width="15.28515625" style="26" customWidth="1"/>
    <col min="268" max="268" width="21.140625" style="26" customWidth="1"/>
    <col min="269" max="269" width="14.140625" style="26" customWidth="1"/>
    <col min="270" max="270" width="14.28515625" style="26" customWidth="1"/>
    <col min="271" max="271" width="14" style="26" customWidth="1"/>
    <col min="272" max="272" width="15.28515625" style="26" customWidth="1"/>
    <col min="273" max="274" width="11.85546875" style="26" customWidth="1"/>
    <col min="275" max="275" width="6.85546875" style="26" customWidth="1"/>
    <col min="276" max="276" width="12.5703125" style="26" customWidth="1"/>
    <col min="277" max="277" width="12.85546875" style="26" customWidth="1"/>
    <col min="278" max="278" width="12.5703125" style="26" customWidth="1"/>
    <col min="279" max="279" width="14.5703125" style="26" customWidth="1"/>
    <col min="280" max="280" width="13.7109375" style="26" customWidth="1"/>
    <col min="281" max="282" width="11.42578125" style="26" customWidth="1"/>
    <col min="283" max="283" width="6.85546875" style="26" customWidth="1"/>
    <col min="284" max="284" width="9.140625" style="26" customWidth="1"/>
    <col min="285" max="286" width="8.85546875" style="26" customWidth="1"/>
    <col min="287" max="287" width="8.5703125" style="26" customWidth="1"/>
    <col min="288" max="288" width="8.140625" style="26" customWidth="1"/>
    <col min="289" max="289" width="14.42578125" style="26" customWidth="1"/>
    <col min="290" max="291" width="15.5703125" style="26" customWidth="1"/>
    <col min="292" max="292" width="8.42578125" style="26" customWidth="1"/>
    <col min="293" max="293" width="9.7109375" style="26" customWidth="1"/>
    <col min="294" max="294" width="13.42578125" style="26" customWidth="1"/>
    <col min="295" max="295" width="15" style="26" customWidth="1"/>
    <col min="296" max="296" width="10.85546875" style="26" customWidth="1"/>
    <col min="297" max="298" width="12.28515625" style="26" customWidth="1"/>
    <col min="299" max="299" width="15.28515625" style="26" customWidth="1"/>
    <col min="300" max="300" width="14.42578125" style="26" customWidth="1"/>
    <col min="301" max="301" width="14.5703125" style="26" customWidth="1"/>
    <col min="302" max="302" width="14.42578125" style="26" customWidth="1"/>
    <col min="303" max="303" width="12.140625" style="26" customWidth="1"/>
    <col min="304" max="304" width="11.42578125" style="26" customWidth="1"/>
    <col min="305" max="305" width="10.7109375" style="26" customWidth="1"/>
    <col min="306" max="306" width="15.85546875" style="26" customWidth="1"/>
    <col min="307" max="307" width="12.5703125" style="26" customWidth="1"/>
    <col min="308" max="308" width="12.42578125" style="26" customWidth="1"/>
    <col min="309" max="310" width="11.85546875" style="26" customWidth="1"/>
    <col min="311" max="311" width="18" style="26" customWidth="1"/>
    <col min="312" max="312" width="12.7109375" style="26" customWidth="1"/>
    <col min="313" max="313" width="13.85546875" style="26" customWidth="1"/>
    <col min="314" max="314" width="14.28515625" style="26" customWidth="1"/>
    <col min="315" max="315" width="20.42578125" style="26" customWidth="1"/>
    <col min="316" max="316" width="19.140625" style="26" customWidth="1"/>
    <col min="317" max="317" width="20.5703125" style="26" customWidth="1"/>
    <col min="318" max="318" width="7.85546875" style="26" customWidth="1"/>
    <col min="319" max="319" width="9.140625" style="26"/>
    <col min="320" max="320" width="19.140625" style="26" customWidth="1"/>
    <col min="321" max="513" width="9.140625" style="26"/>
    <col min="514" max="514" width="6.42578125" style="26" customWidth="1"/>
    <col min="515" max="515" width="24" style="26" customWidth="1"/>
    <col min="516" max="516" width="22.140625" style="26" customWidth="1"/>
    <col min="517" max="517" width="30.140625" style="26" customWidth="1"/>
    <col min="518" max="518" width="12.140625" style="26" customWidth="1"/>
    <col min="519" max="519" width="12.28515625" style="26" customWidth="1"/>
    <col min="520" max="520" width="39.85546875" style="26" customWidth="1"/>
    <col min="521" max="521" width="14.5703125" style="26" customWidth="1"/>
    <col min="522" max="522" width="16" style="26" customWidth="1"/>
    <col min="523" max="523" width="15.28515625" style="26" customWidth="1"/>
    <col min="524" max="524" width="21.140625" style="26" customWidth="1"/>
    <col min="525" max="525" width="14.140625" style="26" customWidth="1"/>
    <col min="526" max="526" width="14.28515625" style="26" customWidth="1"/>
    <col min="527" max="527" width="14" style="26" customWidth="1"/>
    <col min="528" max="528" width="15.28515625" style="26" customWidth="1"/>
    <col min="529" max="530" width="11.85546875" style="26" customWidth="1"/>
    <col min="531" max="531" width="6.85546875" style="26" customWidth="1"/>
    <col min="532" max="532" width="12.5703125" style="26" customWidth="1"/>
    <col min="533" max="533" width="12.85546875" style="26" customWidth="1"/>
    <col min="534" max="534" width="12.5703125" style="26" customWidth="1"/>
    <col min="535" max="535" width="14.5703125" style="26" customWidth="1"/>
    <col min="536" max="536" width="13.7109375" style="26" customWidth="1"/>
    <col min="537" max="538" width="11.42578125" style="26" customWidth="1"/>
    <col min="539" max="539" width="6.85546875" style="26" customWidth="1"/>
    <col min="540" max="540" width="9.140625" style="26" customWidth="1"/>
    <col min="541" max="542" width="8.85546875" style="26" customWidth="1"/>
    <col min="543" max="543" width="8.5703125" style="26" customWidth="1"/>
    <col min="544" max="544" width="8.140625" style="26" customWidth="1"/>
    <col min="545" max="545" width="14.42578125" style="26" customWidth="1"/>
    <col min="546" max="547" width="15.5703125" style="26" customWidth="1"/>
    <col min="548" max="548" width="8.42578125" style="26" customWidth="1"/>
    <col min="549" max="549" width="9.7109375" style="26" customWidth="1"/>
    <col min="550" max="550" width="13.42578125" style="26" customWidth="1"/>
    <col min="551" max="551" width="15" style="26" customWidth="1"/>
    <col min="552" max="552" width="10.85546875" style="26" customWidth="1"/>
    <col min="553" max="554" width="12.28515625" style="26" customWidth="1"/>
    <col min="555" max="555" width="15.28515625" style="26" customWidth="1"/>
    <col min="556" max="556" width="14.42578125" style="26" customWidth="1"/>
    <col min="557" max="557" width="14.5703125" style="26" customWidth="1"/>
    <col min="558" max="558" width="14.42578125" style="26" customWidth="1"/>
    <col min="559" max="559" width="12.140625" style="26" customWidth="1"/>
    <col min="560" max="560" width="11.42578125" style="26" customWidth="1"/>
    <col min="561" max="561" width="10.7109375" style="26" customWidth="1"/>
    <col min="562" max="562" width="15.85546875" style="26" customWidth="1"/>
    <col min="563" max="563" width="12.5703125" style="26" customWidth="1"/>
    <col min="564" max="564" width="12.42578125" style="26" customWidth="1"/>
    <col min="565" max="566" width="11.85546875" style="26" customWidth="1"/>
    <col min="567" max="567" width="18" style="26" customWidth="1"/>
    <col min="568" max="568" width="12.7109375" style="26" customWidth="1"/>
    <col min="569" max="569" width="13.85546875" style="26" customWidth="1"/>
    <col min="570" max="570" width="14.28515625" style="26" customWidth="1"/>
    <col min="571" max="571" width="20.42578125" style="26" customWidth="1"/>
    <col min="572" max="572" width="19.140625" style="26" customWidth="1"/>
    <col min="573" max="573" width="20.5703125" style="26" customWidth="1"/>
    <col min="574" max="574" width="7.85546875" style="26" customWidth="1"/>
    <col min="575" max="575" width="9.140625" style="26"/>
    <col min="576" max="576" width="19.140625" style="26" customWidth="1"/>
    <col min="577" max="769" width="9.140625" style="26"/>
    <col min="770" max="770" width="6.42578125" style="26" customWidth="1"/>
    <col min="771" max="771" width="24" style="26" customWidth="1"/>
    <col min="772" max="772" width="22.140625" style="26" customWidth="1"/>
    <col min="773" max="773" width="30.140625" style="26" customWidth="1"/>
    <col min="774" max="774" width="12.140625" style="26" customWidth="1"/>
    <col min="775" max="775" width="12.28515625" style="26" customWidth="1"/>
    <col min="776" max="776" width="39.85546875" style="26" customWidth="1"/>
    <col min="777" max="777" width="14.5703125" style="26" customWidth="1"/>
    <col min="778" max="778" width="16" style="26" customWidth="1"/>
    <col min="779" max="779" width="15.28515625" style="26" customWidth="1"/>
    <col min="780" max="780" width="21.140625" style="26" customWidth="1"/>
    <col min="781" max="781" width="14.140625" style="26" customWidth="1"/>
    <col min="782" max="782" width="14.28515625" style="26" customWidth="1"/>
    <col min="783" max="783" width="14" style="26" customWidth="1"/>
    <col min="784" max="784" width="15.28515625" style="26" customWidth="1"/>
    <col min="785" max="786" width="11.85546875" style="26" customWidth="1"/>
    <col min="787" max="787" width="6.85546875" style="26" customWidth="1"/>
    <col min="788" max="788" width="12.5703125" style="26" customWidth="1"/>
    <col min="789" max="789" width="12.85546875" style="26" customWidth="1"/>
    <col min="790" max="790" width="12.5703125" style="26" customWidth="1"/>
    <col min="791" max="791" width="14.5703125" style="26" customWidth="1"/>
    <col min="792" max="792" width="13.7109375" style="26" customWidth="1"/>
    <col min="793" max="794" width="11.42578125" style="26" customWidth="1"/>
    <col min="795" max="795" width="6.85546875" style="26" customWidth="1"/>
    <col min="796" max="796" width="9.140625" style="26" customWidth="1"/>
    <col min="797" max="798" width="8.85546875" style="26" customWidth="1"/>
    <col min="799" max="799" width="8.5703125" style="26" customWidth="1"/>
    <col min="800" max="800" width="8.140625" style="26" customWidth="1"/>
    <col min="801" max="801" width="14.42578125" style="26" customWidth="1"/>
    <col min="802" max="803" width="15.5703125" style="26" customWidth="1"/>
    <col min="804" max="804" width="8.42578125" style="26" customWidth="1"/>
    <col min="805" max="805" width="9.7109375" style="26" customWidth="1"/>
    <col min="806" max="806" width="13.42578125" style="26" customWidth="1"/>
    <col min="807" max="807" width="15" style="26" customWidth="1"/>
    <col min="808" max="808" width="10.85546875" style="26" customWidth="1"/>
    <col min="809" max="810" width="12.28515625" style="26" customWidth="1"/>
    <col min="811" max="811" width="15.28515625" style="26" customWidth="1"/>
    <col min="812" max="812" width="14.42578125" style="26" customWidth="1"/>
    <col min="813" max="813" width="14.5703125" style="26" customWidth="1"/>
    <col min="814" max="814" width="14.42578125" style="26" customWidth="1"/>
    <col min="815" max="815" width="12.140625" style="26" customWidth="1"/>
    <col min="816" max="816" width="11.42578125" style="26" customWidth="1"/>
    <col min="817" max="817" width="10.7109375" style="26" customWidth="1"/>
    <col min="818" max="818" width="15.85546875" style="26" customWidth="1"/>
    <col min="819" max="819" width="12.5703125" style="26" customWidth="1"/>
    <col min="820" max="820" width="12.42578125" style="26" customWidth="1"/>
    <col min="821" max="822" width="11.85546875" style="26" customWidth="1"/>
    <col min="823" max="823" width="18" style="26" customWidth="1"/>
    <col min="824" max="824" width="12.7109375" style="26" customWidth="1"/>
    <col min="825" max="825" width="13.85546875" style="26" customWidth="1"/>
    <col min="826" max="826" width="14.28515625" style="26" customWidth="1"/>
    <col min="827" max="827" width="20.42578125" style="26" customWidth="1"/>
    <col min="828" max="828" width="19.140625" style="26" customWidth="1"/>
    <col min="829" max="829" width="20.5703125" style="26" customWidth="1"/>
    <col min="830" max="830" width="7.85546875" style="26" customWidth="1"/>
    <col min="831" max="831" width="9.140625" style="26"/>
    <col min="832" max="832" width="19.140625" style="26" customWidth="1"/>
    <col min="833" max="1025" width="9.140625" style="26"/>
    <col min="1026" max="1026" width="6.42578125" style="26" customWidth="1"/>
    <col min="1027" max="1027" width="24" style="26" customWidth="1"/>
    <col min="1028" max="1028" width="22.140625" style="26" customWidth="1"/>
    <col min="1029" max="1029" width="30.140625" style="26" customWidth="1"/>
    <col min="1030" max="1030" width="12.140625" style="26" customWidth="1"/>
    <col min="1031" max="1031" width="12.28515625" style="26" customWidth="1"/>
    <col min="1032" max="1032" width="39.85546875" style="26" customWidth="1"/>
    <col min="1033" max="1033" width="14.5703125" style="26" customWidth="1"/>
    <col min="1034" max="1034" width="16" style="26" customWidth="1"/>
    <col min="1035" max="1035" width="15.28515625" style="26" customWidth="1"/>
    <col min="1036" max="1036" width="21.140625" style="26" customWidth="1"/>
    <col min="1037" max="1037" width="14.140625" style="26" customWidth="1"/>
    <col min="1038" max="1038" width="14.28515625" style="26" customWidth="1"/>
    <col min="1039" max="1039" width="14" style="26" customWidth="1"/>
    <col min="1040" max="1040" width="15.28515625" style="26" customWidth="1"/>
    <col min="1041" max="1042" width="11.85546875" style="26" customWidth="1"/>
    <col min="1043" max="1043" width="6.85546875" style="26" customWidth="1"/>
    <col min="1044" max="1044" width="12.5703125" style="26" customWidth="1"/>
    <col min="1045" max="1045" width="12.85546875" style="26" customWidth="1"/>
    <col min="1046" max="1046" width="12.5703125" style="26" customWidth="1"/>
    <col min="1047" max="1047" width="14.5703125" style="26" customWidth="1"/>
    <col min="1048" max="1048" width="13.7109375" style="26" customWidth="1"/>
    <col min="1049" max="1050" width="11.42578125" style="26" customWidth="1"/>
    <col min="1051" max="1051" width="6.85546875" style="26" customWidth="1"/>
    <col min="1052" max="1052" width="9.140625" style="26" customWidth="1"/>
    <col min="1053" max="1054" width="8.85546875" style="26" customWidth="1"/>
    <col min="1055" max="1055" width="8.5703125" style="26" customWidth="1"/>
    <col min="1056" max="1056" width="8.140625" style="26" customWidth="1"/>
    <col min="1057" max="1057" width="14.42578125" style="26" customWidth="1"/>
    <col min="1058" max="1059" width="15.5703125" style="26" customWidth="1"/>
    <col min="1060" max="1060" width="8.42578125" style="26" customWidth="1"/>
    <col min="1061" max="1061" width="9.7109375" style="26" customWidth="1"/>
    <col min="1062" max="1062" width="13.42578125" style="26" customWidth="1"/>
    <col min="1063" max="1063" width="15" style="26" customWidth="1"/>
    <col min="1064" max="1064" width="10.85546875" style="26" customWidth="1"/>
    <col min="1065" max="1066" width="12.28515625" style="26" customWidth="1"/>
    <col min="1067" max="1067" width="15.28515625" style="26" customWidth="1"/>
    <col min="1068" max="1068" width="14.42578125" style="26" customWidth="1"/>
    <col min="1069" max="1069" width="14.5703125" style="26" customWidth="1"/>
    <col min="1070" max="1070" width="14.42578125" style="26" customWidth="1"/>
    <col min="1071" max="1071" width="12.140625" style="26" customWidth="1"/>
    <col min="1072" max="1072" width="11.42578125" style="26" customWidth="1"/>
    <col min="1073" max="1073" width="10.7109375" style="26" customWidth="1"/>
    <col min="1074" max="1074" width="15.85546875" style="26" customWidth="1"/>
    <col min="1075" max="1075" width="12.5703125" style="26" customWidth="1"/>
    <col min="1076" max="1076" width="12.42578125" style="26" customWidth="1"/>
    <col min="1077" max="1078" width="11.85546875" style="26" customWidth="1"/>
    <col min="1079" max="1079" width="18" style="26" customWidth="1"/>
    <col min="1080" max="1080" width="12.7109375" style="26" customWidth="1"/>
    <col min="1081" max="1081" width="13.85546875" style="26" customWidth="1"/>
    <col min="1082" max="1082" width="14.28515625" style="26" customWidth="1"/>
    <col min="1083" max="1083" width="20.42578125" style="26" customWidth="1"/>
    <col min="1084" max="1084" width="19.140625" style="26" customWidth="1"/>
    <col min="1085" max="1085" width="20.5703125" style="26" customWidth="1"/>
    <col min="1086" max="1086" width="7.85546875" style="26" customWidth="1"/>
    <col min="1087" max="1087" width="9.140625" style="26"/>
    <col min="1088" max="1088" width="19.140625" style="26" customWidth="1"/>
    <col min="1089" max="1281" width="9.140625" style="26"/>
    <col min="1282" max="1282" width="6.42578125" style="26" customWidth="1"/>
    <col min="1283" max="1283" width="24" style="26" customWidth="1"/>
    <col min="1284" max="1284" width="22.140625" style="26" customWidth="1"/>
    <col min="1285" max="1285" width="30.140625" style="26" customWidth="1"/>
    <col min="1286" max="1286" width="12.140625" style="26" customWidth="1"/>
    <col min="1287" max="1287" width="12.28515625" style="26" customWidth="1"/>
    <col min="1288" max="1288" width="39.85546875" style="26" customWidth="1"/>
    <col min="1289" max="1289" width="14.5703125" style="26" customWidth="1"/>
    <col min="1290" max="1290" width="16" style="26" customWidth="1"/>
    <col min="1291" max="1291" width="15.28515625" style="26" customWidth="1"/>
    <col min="1292" max="1292" width="21.140625" style="26" customWidth="1"/>
    <col min="1293" max="1293" width="14.140625" style="26" customWidth="1"/>
    <col min="1294" max="1294" width="14.28515625" style="26" customWidth="1"/>
    <col min="1295" max="1295" width="14" style="26" customWidth="1"/>
    <col min="1296" max="1296" width="15.28515625" style="26" customWidth="1"/>
    <col min="1297" max="1298" width="11.85546875" style="26" customWidth="1"/>
    <col min="1299" max="1299" width="6.85546875" style="26" customWidth="1"/>
    <col min="1300" max="1300" width="12.5703125" style="26" customWidth="1"/>
    <col min="1301" max="1301" width="12.85546875" style="26" customWidth="1"/>
    <col min="1302" max="1302" width="12.5703125" style="26" customWidth="1"/>
    <col min="1303" max="1303" width="14.5703125" style="26" customWidth="1"/>
    <col min="1304" max="1304" width="13.7109375" style="26" customWidth="1"/>
    <col min="1305" max="1306" width="11.42578125" style="26" customWidth="1"/>
    <col min="1307" max="1307" width="6.85546875" style="26" customWidth="1"/>
    <col min="1308" max="1308" width="9.140625" style="26" customWidth="1"/>
    <col min="1309" max="1310" width="8.85546875" style="26" customWidth="1"/>
    <col min="1311" max="1311" width="8.5703125" style="26" customWidth="1"/>
    <col min="1312" max="1312" width="8.140625" style="26" customWidth="1"/>
    <col min="1313" max="1313" width="14.42578125" style="26" customWidth="1"/>
    <col min="1314" max="1315" width="15.5703125" style="26" customWidth="1"/>
    <col min="1316" max="1316" width="8.42578125" style="26" customWidth="1"/>
    <col min="1317" max="1317" width="9.7109375" style="26" customWidth="1"/>
    <col min="1318" max="1318" width="13.42578125" style="26" customWidth="1"/>
    <col min="1319" max="1319" width="15" style="26" customWidth="1"/>
    <col min="1320" max="1320" width="10.85546875" style="26" customWidth="1"/>
    <col min="1321" max="1322" width="12.28515625" style="26" customWidth="1"/>
    <col min="1323" max="1323" width="15.28515625" style="26" customWidth="1"/>
    <col min="1324" max="1324" width="14.42578125" style="26" customWidth="1"/>
    <col min="1325" max="1325" width="14.5703125" style="26" customWidth="1"/>
    <col min="1326" max="1326" width="14.42578125" style="26" customWidth="1"/>
    <col min="1327" max="1327" width="12.140625" style="26" customWidth="1"/>
    <col min="1328" max="1328" width="11.42578125" style="26" customWidth="1"/>
    <col min="1329" max="1329" width="10.7109375" style="26" customWidth="1"/>
    <col min="1330" max="1330" width="15.85546875" style="26" customWidth="1"/>
    <col min="1331" max="1331" width="12.5703125" style="26" customWidth="1"/>
    <col min="1332" max="1332" width="12.42578125" style="26" customWidth="1"/>
    <col min="1333" max="1334" width="11.85546875" style="26" customWidth="1"/>
    <col min="1335" max="1335" width="18" style="26" customWidth="1"/>
    <col min="1336" max="1336" width="12.7109375" style="26" customWidth="1"/>
    <col min="1337" max="1337" width="13.85546875" style="26" customWidth="1"/>
    <col min="1338" max="1338" width="14.28515625" style="26" customWidth="1"/>
    <col min="1339" max="1339" width="20.42578125" style="26" customWidth="1"/>
    <col min="1340" max="1340" width="19.140625" style="26" customWidth="1"/>
    <col min="1341" max="1341" width="20.5703125" style="26" customWidth="1"/>
    <col min="1342" max="1342" width="7.85546875" style="26" customWidth="1"/>
    <col min="1343" max="1343" width="9.140625" style="26"/>
    <col min="1344" max="1344" width="19.140625" style="26" customWidth="1"/>
    <col min="1345" max="1537" width="9.140625" style="26"/>
    <col min="1538" max="1538" width="6.42578125" style="26" customWidth="1"/>
    <col min="1539" max="1539" width="24" style="26" customWidth="1"/>
    <col min="1540" max="1540" width="22.140625" style="26" customWidth="1"/>
    <col min="1541" max="1541" width="30.140625" style="26" customWidth="1"/>
    <col min="1542" max="1542" width="12.140625" style="26" customWidth="1"/>
    <col min="1543" max="1543" width="12.28515625" style="26" customWidth="1"/>
    <col min="1544" max="1544" width="39.85546875" style="26" customWidth="1"/>
    <col min="1545" max="1545" width="14.5703125" style="26" customWidth="1"/>
    <col min="1546" max="1546" width="16" style="26" customWidth="1"/>
    <col min="1547" max="1547" width="15.28515625" style="26" customWidth="1"/>
    <col min="1548" max="1548" width="21.140625" style="26" customWidth="1"/>
    <col min="1549" max="1549" width="14.140625" style="26" customWidth="1"/>
    <col min="1550" max="1550" width="14.28515625" style="26" customWidth="1"/>
    <col min="1551" max="1551" width="14" style="26" customWidth="1"/>
    <col min="1552" max="1552" width="15.28515625" style="26" customWidth="1"/>
    <col min="1553" max="1554" width="11.85546875" style="26" customWidth="1"/>
    <col min="1555" max="1555" width="6.85546875" style="26" customWidth="1"/>
    <col min="1556" max="1556" width="12.5703125" style="26" customWidth="1"/>
    <col min="1557" max="1557" width="12.85546875" style="26" customWidth="1"/>
    <col min="1558" max="1558" width="12.5703125" style="26" customWidth="1"/>
    <col min="1559" max="1559" width="14.5703125" style="26" customWidth="1"/>
    <col min="1560" max="1560" width="13.7109375" style="26" customWidth="1"/>
    <col min="1561" max="1562" width="11.42578125" style="26" customWidth="1"/>
    <col min="1563" max="1563" width="6.85546875" style="26" customWidth="1"/>
    <col min="1564" max="1564" width="9.140625" style="26" customWidth="1"/>
    <col min="1565" max="1566" width="8.85546875" style="26" customWidth="1"/>
    <col min="1567" max="1567" width="8.5703125" style="26" customWidth="1"/>
    <col min="1568" max="1568" width="8.140625" style="26" customWidth="1"/>
    <col min="1569" max="1569" width="14.42578125" style="26" customWidth="1"/>
    <col min="1570" max="1571" width="15.5703125" style="26" customWidth="1"/>
    <col min="1572" max="1572" width="8.42578125" style="26" customWidth="1"/>
    <col min="1573" max="1573" width="9.7109375" style="26" customWidth="1"/>
    <col min="1574" max="1574" width="13.42578125" style="26" customWidth="1"/>
    <col min="1575" max="1575" width="15" style="26" customWidth="1"/>
    <col min="1576" max="1576" width="10.85546875" style="26" customWidth="1"/>
    <col min="1577" max="1578" width="12.28515625" style="26" customWidth="1"/>
    <col min="1579" max="1579" width="15.28515625" style="26" customWidth="1"/>
    <col min="1580" max="1580" width="14.42578125" style="26" customWidth="1"/>
    <col min="1581" max="1581" width="14.5703125" style="26" customWidth="1"/>
    <col min="1582" max="1582" width="14.42578125" style="26" customWidth="1"/>
    <col min="1583" max="1583" width="12.140625" style="26" customWidth="1"/>
    <col min="1584" max="1584" width="11.42578125" style="26" customWidth="1"/>
    <col min="1585" max="1585" width="10.7109375" style="26" customWidth="1"/>
    <col min="1586" max="1586" width="15.85546875" style="26" customWidth="1"/>
    <col min="1587" max="1587" width="12.5703125" style="26" customWidth="1"/>
    <col min="1588" max="1588" width="12.42578125" style="26" customWidth="1"/>
    <col min="1589" max="1590" width="11.85546875" style="26" customWidth="1"/>
    <col min="1591" max="1591" width="18" style="26" customWidth="1"/>
    <col min="1592" max="1592" width="12.7109375" style="26" customWidth="1"/>
    <col min="1593" max="1593" width="13.85546875" style="26" customWidth="1"/>
    <col min="1594" max="1594" width="14.28515625" style="26" customWidth="1"/>
    <col min="1595" max="1595" width="20.42578125" style="26" customWidth="1"/>
    <col min="1596" max="1596" width="19.140625" style="26" customWidth="1"/>
    <col min="1597" max="1597" width="20.5703125" style="26" customWidth="1"/>
    <col min="1598" max="1598" width="7.85546875" style="26" customWidth="1"/>
    <col min="1599" max="1599" width="9.140625" style="26"/>
    <col min="1600" max="1600" width="19.140625" style="26" customWidth="1"/>
    <col min="1601" max="1793" width="9.140625" style="26"/>
    <col min="1794" max="1794" width="6.42578125" style="26" customWidth="1"/>
    <col min="1795" max="1795" width="24" style="26" customWidth="1"/>
    <col min="1796" max="1796" width="22.140625" style="26" customWidth="1"/>
    <col min="1797" max="1797" width="30.140625" style="26" customWidth="1"/>
    <col min="1798" max="1798" width="12.140625" style="26" customWidth="1"/>
    <col min="1799" max="1799" width="12.28515625" style="26" customWidth="1"/>
    <col min="1800" max="1800" width="39.85546875" style="26" customWidth="1"/>
    <col min="1801" max="1801" width="14.5703125" style="26" customWidth="1"/>
    <col min="1802" max="1802" width="16" style="26" customWidth="1"/>
    <col min="1803" max="1803" width="15.28515625" style="26" customWidth="1"/>
    <col min="1804" max="1804" width="21.140625" style="26" customWidth="1"/>
    <col min="1805" max="1805" width="14.140625" style="26" customWidth="1"/>
    <col min="1806" max="1806" width="14.28515625" style="26" customWidth="1"/>
    <col min="1807" max="1807" width="14" style="26" customWidth="1"/>
    <col min="1808" max="1808" width="15.28515625" style="26" customWidth="1"/>
    <col min="1809" max="1810" width="11.85546875" style="26" customWidth="1"/>
    <col min="1811" max="1811" width="6.85546875" style="26" customWidth="1"/>
    <col min="1812" max="1812" width="12.5703125" style="26" customWidth="1"/>
    <col min="1813" max="1813" width="12.85546875" style="26" customWidth="1"/>
    <col min="1814" max="1814" width="12.5703125" style="26" customWidth="1"/>
    <col min="1815" max="1815" width="14.5703125" style="26" customWidth="1"/>
    <col min="1816" max="1816" width="13.7109375" style="26" customWidth="1"/>
    <col min="1817" max="1818" width="11.42578125" style="26" customWidth="1"/>
    <col min="1819" max="1819" width="6.85546875" style="26" customWidth="1"/>
    <col min="1820" max="1820" width="9.140625" style="26" customWidth="1"/>
    <col min="1821" max="1822" width="8.85546875" style="26" customWidth="1"/>
    <col min="1823" max="1823" width="8.5703125" style="26" customWidth="1"/>
    <col min="1824" max="1824" width="8.140625" style="26" customWidth="1"/>
    <col min="1825" max="1825" width="14.42578125" style="26" customWidth="1"/>
    <col min="1826" max="1827" width="15.5703125" style="26" customWidth="1"/>
    <col min="1828" max="1828" width="8.42578125" style="26" customWidth="1"/>
    <col min="1829" max="1829" width="9.7109375" style="26" customWidth="1"/>
    <col min="1830" max="1830" width="13.42578125" style="26" customWidth="1"/>
    <col min="1831" max="1831" width="15" style="26" customWidth="1"/>
    <col min="1832" max="1832" width="10.85546875" style="26" customWidth="1"/>
    <col min="1833" max="1834" width="12.28515625" style="26" customWidth="1"/>
    <col min="1835" max="1835" width="15.28515625" style="26" customWidth="1"/>
    <col min="1836" max="1836" width="14.42578125" style="26" customWidth="1"/>
    <col min="1837" max="1837" width="14.5703125" style="26" customWidth="1"/>
    <col min="1838" max="1838" width="14.42578125" style="26" customWidth="1"/>
    <col min="1839" max="1839" width="12.140625" style="26" customWidth="1"/>
    <col min="1840" max="1840" width="11.42578125" style="26" customWidth="1"/>
    <col min="1841" max="1841" width="10.7109375" style="26" customWidth="1"/>
    <col min="1842" max="1842" width="15.85546875" style="26" customWidth="1"/>
    <col min="1843" max="1843" width="12.5703125" style="26" customWidth="1"/>
    <col min="1844" max="1844" width="12.42578125" style="26" customWidth="1"/>
    <col min="1845" max="1846" width="11.85546875" style="26" customWidth="1"/>
    <col min="1847" max="1847" width="18" style="26" customWidth="1"/>
    <col min="1848" max="1848" width="12.7109375" style="26" customWidth="1"/>
    <col min="1849" max="1849" width="13.85546875" style="26" customWidth="1"/>
    <col min="1850" max="1850" width="14.28515625" style="26" customWidth="1"/>
    <col min="1851" max="1851" width="20.42578125" style="26" customWidth="1"/>
    <col min="1852" max="1852" width="19.140625" style="26" customWidth="1"/>
    <col min="1853" max="1853" width="20.5703125" style="26" customWidth="1"/>
    <col min="1854" max="1854" width="7.85546875" style="26" customWidth="1"/>
    <col min="1855" max="1855" width="9.140625" style="26"/>
    <col min="1856" max="1856" width="19.140625" style="26" customWidth="1"/>
    <col min="1857" max="2049" width="9.140625" style="26"/>
    <col min="2050" max="2050" width="6.42578125" style="26" customWidth="1"/>
    <col min="2051" max="2051" width="24" style="26" customWidth="1"/>
    <col min="2052" max="2052" width="22.140625" style="26" customWidth="1"/>
    <col min="2053" max="2053" width="30.140625" style="26" customWidth="1"/>
    <col min="2054" max="2054" width="12.140625" style="26" customWidth="1"/>
    <col min="2055" max="2055" width="12.28515625" style="26" customWidth="1"/>
    <col min="2056" max="2056" width="39.85546875" style="26" customWidth="1"/>
    <col min="2057" max="2057" width="14.5703125" style="26" customWidth="1"/>
    <col min="2058" max="2058" width="16" style="26" customWidth="1"/>
    <col min="2059" max="2059" width="15.28515625" style="26" customWidth="1"/>
    <col min="2060" max="2060" width="21.140625" style="26" customWidth="1"/>
    <col min="2061" max="2061" width="14.140625" style="26" customWidth="1"/>
    <col min="2062" max="2062" width="14.28515625" style="26" customWidth="1"/>
    <col min="2063" max="2063" width="14" style="26" customWidth="1"/>
    <col min="2064" max="2064" width="15.28515625" style="26" customWidth="1"/>
    <col min="2065" max="2066" width="11.85546875" style="26" customWidth="1"/>
    <col min="2067" max="2067" width="6.85546875" style="26" customWidth="1"/>
    <col min="2068" max="2068" width="12.5703125" style="26" customWidth="1"/>
    <col min="2069" max="2069" width="12.85546875" style="26" customWidth="1"/>
    <col min="2070" max="2070" width="12.5703125" style="26" customWidth="1"/>
    <col min="2071" max="2071" width="14.5703125" style="26" customWidth="1"/>
    <col min="2072" max="2072" width="13.7109375" style="26" customWidth="1"/>
    <col min="2073" max="2074" width="11.42578125" style="26" customWidth="1"/>
    <col min="2075" max="2075" width="6.85546875" style="26" customWidth="1"/>
    <col min="2076" max="2076" width="9.140625" style="26" customWidth="1"/>
    <col min="2077" max="2078" width="8.85546875" style="26" customWidth="1"/>
    <col min="2079" max="2079" width="8.5703125" style="26" customWidth="1"/>
    <col min="2080" max="2080" width="8.140625" style="26" customWidth="1"/>
    <col min="2081" max="2081" width="14.42578125" style="26" customWidth="1"/>
    <col min="2082" max="2083" width="15.5703125" style="26" customWidth="1"/>
    <col min="2084" max="2084" width="8.42578125" style="26" customWidth="1"/>
    <col min="2085" max="2085" width="9.7109375" style="26" customWidth="1"/>
    <col min="2086" max="2086" width="13.42578125" style="26" customWidth="1"/>
    <col min="2087" max="2087" width="15" style="26" customWidth="1"/>
    <col min="2088" max="2088" width="10.85546875" style="26" customWidth="1"/>
    <col min="2089" max="2090" width="12.28515625" style="26" customWidth="1"/>
    <col min="2091" max="2091" width="15.28515625" style="26" customWidth="1"/>
    <col min="2092" max="2092" width="14.42578125" style="26" customWidth="1"/>
    <col min="2093" max="2093" width="14.5703125" style="26" customWidth="1"/>
    <col min="2094" max="2094" width="14.42578125" style="26" customWidth="1"/>
    <col min="2095" max="2095" width="12.140625" style="26" customWidth="1"/>
    <col min="2096" max="2096" width="11.42578125" style="26" customWidth="1"/>
    <col min="2097" max="2097" width="10.7109375" style="26" customWidth="1"/>
    <col min="2098" max="2098" width="15.85546875" style="26" customWidth="1"/>
    <col min="2099" max="2099" width="12.5703125" style="26" customWidth="1"/>
    <col min="2100" max="2100" width="12.42578125" style="26" customWidth="1"/>
    <col min="2101" max="2102" width="11.85546875" style="26" customWidth="1"/>
    <col min="2103" max="2103" width="18" style="26" customWidth="1"/>
    <col min="2104" max="2104" width="12.7109375" style="26" customWidth="1"/>
    <col min="2105" max="2105" width="13.85546875" style="26" customWidth="1"/>
    <col min="2106" max="2106" width="14.28515625" style="26" customWidth="1"/>
    <col min="2107" max="2107" width="20.42578125" style="26" customWidth="1"/>
    <col min="2108" max="2108" width="19.140625" style="26" customWidth="1"/>
    <col min="2109" max="2109" width="20.5703125" style="26" customWidth="1"/>
    <col min="2110" max="2110" width="7.85546875" style="26" customWidth="1"/>
    <col min="2111" max="2111" width="9.140625" style="26"/>
    <col min="2112" max="2112" width="19.140625" style="26" customWidth="1"/>
    <col min="2113" max="2305" width="9.140625" style="26"/>
    <col min="2306" max="2306" width="6.42578125" style="26" customWidth="1"/>
    <col min="2307" max="2307" width="24" style="26" customWidth="1"/>
    <col min="2308" max="2308" width="22.140625" style="26" customWidth="1"/>
    <col min="2309" max="2309" width="30.140625" style="26" customWidth="1"/>
    <col min="2310" max="2310" width="12.140625" style="26" customWidth="1"/>
    <col min="2311" max="2311" width="12.28515625" style="26" customWidth="1"/>
    <col min="2312" max="2312" width="39.85546875" style="26" customWidth="1"/>
    <col min="2313" max="2313" width="14.5703125" style="26" customWidth="1"/>
    <col min="2314" max="2314" width="16" style="26" customWidth="1"/>
    <col min="2315" max="2315" width="15.28515625" style="26" customWidth="1"/>
    <col min="2316" max="2316" width="21.140625" style="26" customWidth="1"/>
    <col min="2317" max="2317" width="14.140625" style="26" customWidth="1"/>
    <col min="2318" max="2318" width="14.28515625" style="26" customWidth="1"/>
    <col min="2319" max="2319" width="14" style="26" customWidth="1"/>
    <col min="2320" max="2320" width="15.28515625" style="26" customWidth="1"/>
    <col min="2321" max="2322" width="11.85546875" style="26" customWidth="1"/>
    <col min="2323" max="2323" width="6.85546875" style="26" customWidth="1"/>
    <col min="2324" max="2324" width="12.5703125" style="26" customWidth="1"/>
    <col min="2325" max="2325" width="12.85546875" style="26" customWidth="1"/>
    <col min="2326" max="2326" width="12.5703125" style="26" customWidth="1"/>
    <col min="2327" max="2327" width="14.5703125" style="26" customWidth="1"/>
    <col min="2328" max="2328" width="13.7109375" style="26" customWidth="1"/>
    <col min="2329" max="2330" width="11.42578125" style="26" customWidth="1"/>
    <col min="2331" max="2331" width="6.85546875" style="26" customWidth="1"/>
    <col min="2332" max="2332" width="9.140625" style="26" customWidth="1"/>
    <col min="2333" max="2334" width="8.85546875" style="26" customWidth="1"/>
    <col min="2335" max="2335" width="8.5703125" style="26" customWidth="1"/>
    <col min="2336" max="2336" width="8.140625" style="26" customWidth="1"/>
    <col min="2337" max="2337" width="14.42578125" style="26" customWidth="1"/>
    <col min="2338" max="2339" width="15.5703125" style="26" customWidth="1"/>
    <col min="2340" max="2340" width="8.42578125" style="26" customWidth="1"/>
    <col min="2341" max="2341" width="9.7109375" style="26" customWidth="1"/>
    <col min="2342" max="2342" width="13.42578125" style="26" customWidth="1"/>
    <col min="2343" max="2343" width="15" style="26" customWidth="1"/>
    <col min="2344" max="2344" width="10.85546875" style="26" customWidth="1"/>
    <col min="2345" max="2346" width="12.28515625" style="26" customWidth="1"/>
    <col min="2347" max="2347" width="15.28515625" style="26" customWidth="1"/>
    <col min="2348" max="2348" width="14.42578125" style="26" customWidth="1"/>
    <col min="2349" max="2349" width="14.5703125" style="26" customWidth="1"/>
    <col min="2350" max="2350" width="14.42578125" style="26" customWidth="1"/>
    <col min="2351" max="2351" width="12.140625" style="26" customWidth="1"/>
    <col min="2352" max="2352" width="11.42578125" style="26" customWidth="1"/>
    <col min="2353" max="2353" width="10.7109375" style="26" customWidth="1"/>
    <col min="2354" max="2354" width="15.85546875" style="26" customWidth="1"/>
    <col min="2355" max="2355" width="12.5703125" style="26" customWidth="1"/>
    <col min="2356" max="2356" width="12.42578125" style="26" customWidth="1"/>
    <col min="2357" max="2358" width="11.85546875" style="26" customWidth="1"/>
    <col min="2359" max="2359" width="18" style="26" customWidth="1"/>
    <col min="2360" max="2360" width="12.7109375" style="26" customWidth="1"/>
    <col min="2361" max="2361" width="13.85546875" style="26" customWidth="1"/>
    <col min="2362" max="2362" width="14.28515625" style="26" customWidth="1"/>
    <col min="2363" max="2363" width="20.42578125" style="26" customWidth="1"/>
    <col min="2364" max="2364" width="19.140625" style="26" customWidth="1"/>
    <col min="2365" max="2365" width="20.5703125" style="26" customWidth="1"/>
    <col min="2366" max="2366" width="7.85546875" style="26" customWidth="1"/>
    <col min="2367" max="2367" width="9.140625" style="26"/>
    <col min="2368" max="2368" width="19.140625" style="26" customWidth="1"/>
    <col min="2369" max="2561" width="9.140625" style="26"/>
    <col min="2562" max="2562" width="6.42578125" style="26" customWidth="1"/>
    <col min="2563" max="2563" width="24" style="26" customWidth="1"/>
    <col min="2564" max="2564" width="22.140625" style="26" customWidth="1"/>
    <col min="2565" max="2565" width="30.140625" style="26" customWidth="1"/>
    <col min="2566" max="2566" width="12.140625" style="26" customWidth="1"/>
    <col min="2567" max="2567" width="12.28515625" style="26" customWidth="1"/>
    <col min="2568" max="2568" width="39.85546875" style="26" customWidth="1"/>
    <col min="2569" max="2569" width="14.5703125" style="26" customWidth="1"/>
    <col min="2570" max="2570" width="16" style="26" customWidth="1"/>
    <col min="2571" max="2571" width="15.28515625" style="26" customWidth="1"/>
    <col min="2572" max="2572" width="21.140625" style="26" customWidth="1"/>
    <col min="2573" max="2573" width="14.140625" style="26" customWidth="1"/>
    <col min="2574" max="2574" width="14.28515625" style="26" customWidth="1"/>
    <col min="2575" max="2575" width="14" style="26" customWidth="1"/>
    <col min="2576" max="2576" width="15.28515625" style="26" customWidth="1"/>
    <col min="2577" max="2578" width="11.85546875" style="26" customWidth="1"/>
    <col min="2579" max="2579" width="6.85546875" style="26" customWidth="1"/>
    <col min="2580" max="2580" width="12.5703125" style="26" customWidth="1"/>
    <col min="2581" max="2581" width="12.85546875" style="26" customWidth="1"/>
    <col min="2582" max="2582" width="12.5703125" style="26" customWidth="1"/>
    <col min="2583" max="2583" width="14.5703125" style="26" customWidth="1"/>
    <col min="2584" max="2584" width="13.7109375" style="26" customWidth="1"/>
    <col min="2585" max="2586" width="11.42578125" style="26" customWidth="1"/>
    <col min="2587" max="2587" width="6.85546875" style="26" customWidth="1"/>
    <col min="2588" max="2588" width="9.140625" style="26" customWidth="1"/>
    <col min="2589" max="2590" width="8.85546875" style="26" customWidth="1"/>
    <col min="2591" max="2591" width="8.5703125" style="26" customWidth="1"/>
    <col min="2592" max="2592" width="8.140625" style="26" customWidth="1"/>
    <col min="2593" max="2593" width="14.42578125" style="26" customWidth="1"/>
    <col min="2594" max="2595" width="15.5703125" style="26" customWidth="1"/>
    <col min="2596" max="2596" width="8.42578125" style="26" customWidth="1"/>
    <col min="2597" max="2597" width="9.7109375" style="26" customWidth="1"/>
    <col min="2598" max="2598" width="13.42578125" style="26" customWidth="1"/>
    <col min="2599" max="2599" width="15" style="26" customWidth="1"/>
    <col min="2600" max="2600" width="10.85546875" style="26" customWidth="1"/>
    <col min="2601" max="2602" width="12.28515625" style="26" customWidth="1"/>
    <col min="2603" max="2603" width="15.28515625" style="26" customWidth="1"/>
    <col min="2604" max="2604" width="14.42578125" style="26" customWidth="1"/>
    <col min="2605" max="2605" width="14.5703125" style="26" customWidth="1"/>
    <col min="2606" max="2606" width="14.42578125" style="26" customWidth="1"/>
    <col min="2607" max="2607" width="12.140625" style="26" customWidth="1"/>
    <col min="2608" max="2608" width="11.42578125" style="26" customWidth="1"/>
    <col min="2609" max="2609" width="10.7109375" style="26" customWidth="1"/>
    <col min="2610" max="2610" width="15.85546875" style="26" customWidth="1"/>
    <col min="2611" max="2611" width="12.5703125" style="26" customWidth="1"/>
    <col min="2612" max="2612" width="12.42578125" style="26" customWidth="1"/>
    <col min="2613" max="2614" width="11.85546875" style="26" customWidth="1"/>
    <col min="2615" max="2615" width="18" style="26" customWidth="1"/>
    <col min="2616" max="2616" width="12.7109375" style="26" customWidth="1"/>
    <col min="2617" max="2617" width="13.85546875" style="26" customWidth="1"/>
    <col min="2618" max="2618" width="14.28515625" style="26" customWidth="1"/>
    <col min="2619" max="2619" width="20.42578125" style="26" customWidth="1"/>
    <col min="2620" max="2620" width="19.140625" style="26" customWidth="1"/>
    <col min="2621" max="2621" width="20.5703125" style="26" customWidth="1"/>
    <col min="2622" max="2622" width="7.85546875" style="26" customWidth="1"/>
    <col min="2623" max="2623" width="9.140625" style="26"/>
    <col min="2624" max="2624" width="19.140625" style="26" customWidth="1"/>
    <col min="2625" max="2817" width="9.140625" style="26"/>
    <col min="2818" max="2818" width="6.42578125" style="26" customWidth="1"/>
    <col min="2819" max="2819" width="24" style="26" customWidth="1"/>
    <col min="2820" max="2820" width="22.140625" style="26" customWidth="1"/>
    <col min="2821" max="2821" width="30.140625" style="26" customWidth="1"/>
    <col min="2822" max="2822" width="12.140625" style="26" customWidth="1"/>
    <col min="2823" max="2823" width="12.28515625" style="26" customWidth="1"/>
    <col min="2824" max="2824" width="39.85546875" style="26" customWidth="1"/>
    <col min="2825" max="2825" width="14.5703125" style="26" customWidth="1"/>
    <col min="2826" max="2826" width="16" style="26" customWidth="1"/>
    <col min="2827" max="2827" width="15.28515625" style="26" customWidth="1"/>
    <col min="2828" max="2828" width="21.140625" style="26" customWidth="1"/>
    <col min="2829" max="2829" width="14.140625" style="26" customWidth="1"/>
    <col min="2830" max="2830" width="14.28515625" style="26" customWidth="1"/>
    <col min="2831" max="2831" width="14" style="26" customWidth="1"/>
    <col min="2832" max="2832" width="15.28515625" style="26" customWidth="1"/>
    <col min="2833" max="2834" width="11.85546875" style="26" customWidth="1"/>
    <col min="2835" max="2835" width="6.85546875" style="26" customWidth="1"/>
    <col min="2836" max="2836" width="12.5703125" style="26" customWidth="1"/>
    <col min="2837" max="2837" width="12.85546875" style="26" customWidth="1"/>
    <col min="2838" max="2838" width="12.5703125" style="26" customWidth="1"/>
    <col min="2839" max="2839" width="14.5703125" style="26" customWidth="1"/>
    <col min="2840" max="2840" width="13.7109375" style="26" customWidth="1"/>
    <col min="2841" max="2842" width="11.42578125" style="26" customWidth="1"/>
    <col min="2843" max="2843" width="6.85546875" style="26" customWidth="1"/>
    <col min="2844" max="2844" width="9.140625" style="26" customWidth="1"/>
    <col min="2845" max="2846" width="8.85546875" style="26" customWidth="1"/>
    <col min="2847" max="2847" width="8.5703125" style="26" customWidth="1"/>
    <col min="2848" max="2848" width="8.140625" style="26" customWidth="1"/>
    <col min="2849" max="2849" width="14.42578125" style="26" customWidth="1"/>
    <col min="2850" max="2851" width="15.5703125" style="26" customWidth="1"/>
    <col min="2852" max="2852" width="8.42578125" style="26" customWidth="1"/>
    <col min="2853" max="2853" width="9.7109375" style="26" customWidth="1"/>
    <col min="2854" max="2854" width="13.42578125" style="26" customWidth="1"/>
    <col min="2855" max="2855" width="15" style="26" customWidth="1"/>
    <col min="2856" max="2856" width="10.85546875" style="26" customWidth="1"/>
    <col min="2857" max="2858" width="12.28515625" style="26" customWidth="1"/>
    <col min="2859" max="2859" width="15.28515625" style="26" customWidth="1"/>
    <col min="2860" max="2860" width="14.42578125" style="26" customWidth="1"/>
    <col min="2861" max="2861" width="14.5703125" style="26" customWidth="1"/>
    <col min="2862" max="2862" width="14.42578125" style="26" customWidth="1"/>
    <col min="2863" max="2863" width="12.140625" style="26" customWidth="1"/>
    <col min="2864" max="2864" width="11.42578125" style="26" customWidth="1"/>
    <col min="2865" max="2865" width="10.7109375" style="26" customWidth="1"/>
    <col min="2866" max="2866" width="15.85546875" style="26" customWidth="1"/>
    <col min="2867" max="2867" width="12.5703125" style="26" customWidth="1"/>
    <col min="2868" max="2868" width="12.42578125" style="26" customWidth="1"/>
    <col min="2869" max="2870" width="11.85546875" style="26" customWidth="1"/>
    <col min="2871" max="2871" width="18" style="26" customWidth="1"/>
    <col min="2872" max="2872" width="12.7109375" style="26" customWidth="1"/>
    <col min="2873" max="2873" width="13.85546875" style="26" customWidth="1"/>
    <col min="2874" max="2874" width="14.28515625" style="26" customWidth="1"/>
    <col min="2875" max="2875" width="20.42578125" style="26" customWidth="1"/>
    <col min="2876" max="2876" width="19.140625" style="26" customWidth="1"/>
    <col min="2877" max="2877" width="20.5703125" style="26" customWidth="1"/>
    <col min="2878" max="2878" width="7.85546875" style="26" customWidth="1"/>
    <col min="2879" max="2879" width="9.140625" style="26"/>
    <col min="2880" max="2880" width="19.140625" style="26" customWidth="1"/>
    <col min="2881" max="3073" width="9.140625" style="26"/>
    <col min="3074" max="3074" width="6.42578125" style="26" customWidth="1"/>
    <col min="3075" max="3075" width="24" style="26" customWidth="1"/>
    <col min="3076" max="3076" width="22.140625" style="26" customWidth="1"/>
    <col min="3077" max="3077" width="30.140625" style="26" customWidth="1"/>
    <col min="3078" max="3078" width="12.140625" style="26" customWidth="1"/>
    <col min="3079" max="3079" width="12.28515625" style="26" customWidth="1"/>
    <col min="3080" max="3080" width="39.85546875" style="26" customWidth="1"/>
    <col min="3081" max="3081" width="14.5703125" style="26" customWidth="1"/>
    <col min="3082" max="3082" width="16" style="26" customWidth="1"/>
    <col min="3083" max="3083" width="15.28515625" style="26" customWidth="1"/>
    <col min="3084" max="3084" width="21.140625" style="26" customWidth="1"/>
    <col min="3085" max="3085" width="14.140625" style="26" customWidth="1"/>
    <col min="3086" max="3086" width="14.28515625" style="26" customWidth="1"/>
    <col min="3087" max="3087" width="14" style="26" customWidth="1"/>
    <col min="3088" max="3088" width="15.28515625" style="26" customWidth="1"/>
    <col min="3089" max="3090" width="11.85546875" style="26" customWidth="1"/>
    <col min="3091" max="3091" width="6.85546875" style="26" customWidth="1"/>
    <col min="3092" max="3092" width="12.5703125" style="26" customWidth="1"/>
    <col min="3093" max="3093" width="12.85546875" style="26" customWidth="1"/>
    <col min="3094" max="3094" width="12.5703125" style="26" customWidth="1"/>
    <col min="3095" max="3095" width="14.5703125" style="26" customWidth="1"/>
    <col min="3096" max="3096" width="13.7109375" style="26" customWidth="1"/>
    <col min="3097" max="3098" width="11.42578125" style="26" customWidth="1"/>
    <col min="3099" max="3099" width="6.85546875" style="26" customWidth="1"/>
    <col min="3100" max="3100" width="9.140625" style="26" customWidth="1"/>
    <col min="3101" max="3102" width="8.85546875" style="26" customWidth="1"/>
    <col min="3103" max="3103" width="8.5703125" style="26" customWidth="1"/>
    <col min="3104" max="3104" width="8.140625" style="26" customWidth="1"/>
    <col min="3105" max="3105" width="14.42578125" style="26" customWidth="1"/>
    <col min="3106" max="3107" width="15.5703125" style="26" customWidth="1"/>
    <col min="3108" max="3108" width="8.42578125" style="26" customWidth="1"/>
    <col min="3109" max="3109" width="9.7109375" style="26" customWidth="1"/>
    <col min="3110" max="3110" width="13.42578125" style="26" customWidth="1"/>
    <col min="3111" max="3111" width="15" style="26" customWidth="1"/>
    <col min="3112" max="3112" width="10.85546875" style="26" customWidth="1"/>
    <col min="3113" max="3114" width="12.28515625" style="26" customWidth="1"/>
    <col min="3115" max="3115" width="15.28515625" style="26" customWidth="1"/>
    <col min="3116" max="3116" width="14.42578125" style="26" customWidth="1"/>
    <col min="3117" max="3117" width="14.5703125" style="26" customWidth="1"/>
    <col min="3118" max="3118" width="14.42578125" style="26" customWidth="1"/>
    <col min="3119" max="3119" width="12.140625" style="26" customWidth="1"/>
    <col min="3120" max="3120" width="11.42578125" style="26" customWidth="1"/>
    <col min="3121" max="3121" width="10.7109375" style="26" customWidth="1"/>
    <col min="3122" max="3122" width="15.85546875" style="26" customWidth="1"/>
    <col min="3123" max="3123" width="12.5703125" style="26" customWidth="1"/>
    <col min="3124" max="3124" width="12.42578125" style="26" customWidth="1"/>
    <col min="3125" max="3126" width="11.85546875" style="26" customWidth="1"/>
    <col min="3127" max="3127" width="18" style="26" customWidth="1"/>
    <col min="3128" max="3128" width="12.7109375" style="26" customWidth="1"/>
    <col min="3129" max="3129" width="13.85546875" style="26" customWidth="1"/>
    <col min="3130" max="3130" width="14.28515625" style="26" customWidth="1"/>
    <col min="3131" max="3131" width="20.42578125" style="26" customWidth="1"/>
    <col min="3132" max="3132" width="19.140625" style="26" customWidth="1"/>
    <col min="3133" max="3133" width="20.5703125" style="26" customWidth="1"/>
    <col min="3134" max="3134" width="7.85546875" style="26" customWidth="1"/>
    <col min="3135" max="3135" width="9.140625" style="26"/>
    <col min="3136" max="3136" width="19.140625" style="26" customWidth="1"/>
    <col min="3137" max="3329" width="9.140625" style="26"/>
    <col min="3330" max="3330" width="6.42578125" style="26" customWidth="1"/>
    <col min="3331" max="3331" width="24" style="26" customWidth="1"/>
    <col min="3332" max="3332" width="22.140625" style="26" customWidth="1"/>
    <col min="3333" max="3333" width="30.140625" style="26" customWidth="1"/>
    <col min="3334" max="3334" width="12.140625" style="26" customWidth="1"/>
    <col min="3335" max="3335" width="12.28515625" style="26" customWidth="1"/>
    <col min="3336" max="3336" width="39.85546875" style="26" customWidth="1"/>
    <col min="3337" max="3337" width="14.5703125" style="26" customWidth="1"/>
    <col min="3338" max="3338" width="16" style="26" customWidth="1"/>
    <col min="3339" max="3339" width="15.28515625" style="26" customWidth="1"/>
    <col min="3340" max="3340" width="21.140625" style="26" customWidth="1"/>
    <col min="3341" max="3341" width="14.140625" style="26" customWidth="1"/>
    <col min="3342" max="3342" width="14.28515625" style="26" customWidth="1"/>
    <col min="3343" max="3343" width="14" style="26" customWidth="1"/>
    <col min="3344" max="3344" width="15.28515625" style="26" customWidth="1"/>
    <col min="3345" max="3346" width="11.85546875" style="26" customWidth="1"/>
    <col min="3347" max="3347" width="6.85546875" style="26" customWidth="1"/>
    <col min="3348" max="3348" width="12.5703125" style="26" customWidth="1"/>
    <col min="3349" max="3349" width="12.85546875" style="26" customWidth="1"/>
    <col min="3350" max="3350" width="12.5703125" style="26" customWidth="1"/>
    <col min="3351" max="3351" width="14.5703125" style="26" customWidth="1"/>
    <col min="3352" max="3352" width="13.7109375" style="26" customWidth="1"/>
    <col min="3353" max="3354" width="11.42578125" style="26" customWidth="1"/>
    <col min="3355" max="3355" width="6.85546875" style="26" customWidth="1"/>
    <col min="3356" max="3356" width="9.140625" style="26" customWidth="1"/>
    <col min="3357" max="3358" width="8.85546875" style="26" customWidth="1"/>
    <col min="3359" max="3359" width="8.5703125" style="26" customWidth="1"/>
    <col min="3360" max="3360" width="8.140625" style="26" customWidth="1"/>
    <col min="3361" max="3361" width="14.42578125" style="26" customWidth="1"/>
    <col min="3362" max="3363" width="15.5703125" style="26" customWidth="1"/>
    <col min="3364" max="3364" width="8.42578125" style="26" customWidth="1"/>
    <col min="3365" max="3365" width="9.7109375" style="26" customWidth="1"/>
    <col min="3366" max="3366" width="13.42578125" style="26" customWidth="1"/>
    <col min="3367" max="3367" width="15" style="26" customWidth="1"/>
    <col min="3368" max="3368" width="10.85546875" style="26" customWidth="1"/>
    <col min="3369" max="3370" width="12.28515625" style="26" customWidth="1"/>
    <col min="3371" max="3371" width="15.28515625" style="26" customWidth="1"/>
    <col min="3372" max="3372" width="14.42578125" style="26" customWidth="1"/>
    <col min="3373" max="3373" width="14.5703125" style="26" customWidth="1"/>
    <col min="3374" max="3374" width="14.42578125" style="26" customWidth="1"/>
    <col min="3375" max="3375" width="12.140625" style="26" customWidth="1"/>
    <col min="3376" max="3376" width="11.42578125" style="26" customWidth="1"/>
    <col min="3377" max="3377" width="10.7109375" style="26" customWidth="1"/>
    <col min="3378" max="3378" width="15.85546875" style="26" customWidth="1"/>
    <col min="3379" max="3379" width="12.5703125" style="26" customWidth="1"/>
    <col min="3380" max="3380" width="12.42578125" style="26" customWidth="1"/>
    <col min="3381" max="3382" width="11.85546875" style="26" customWidth="1"/>
    <col min="3383" max="3383" width="18" style="26" customWidth="1"/>
    <col min="3384" max="3384" width="12.7109375" style="26" customWidth="1"/>
    <col min="3385" max="3385" width="13.85546875" style="26" customWidth="1"/>
    <col min="3386" max="3386" width="14.28515625" style="26" customWidth="1"/>
    <col min="3387" max="3387" width="20.42578125" style="26" customWidth="1"/>
    <col min="3388" max="3388" width="19.140625" style="26" customWidth="1"/>
    <col min="3389" max="3389" width="20.5703125" style="26" customWidth="1"/>
    <col min="3390" max="3390" width="7.85546875" style="26" customWidth="1"/>
    <col min="3391" max="3391" width="9.140625" style="26"/>
    <col min="3392" max="3392" width="19.140625" style="26" customWidth="1"/>
    <col min="3393" max="3585" width="9.140625" style="26"/>
    <col min="3586" max="3586" width="6.42578125" style="26" customWidth="1"/>
    <col min="3587" max="3587" width="24" style="26" customWidth="1"/>
    <col min="3588" max="3588" width="22.140625" style="26" customWidth="1"/>
    <col min="3589" max="3589" width="30.140625" style="26" customWidth="1"/>
    <col min="3590" max="3590" width="12.140625" style="26" customWidth="1"/>
    <col min="3591" max="3591" width="12.28515625" style="26" customWidth="1"/>
    <col min="3592" max="3592" width="39.85546875" style="26" customWidth="1"/>
    <col min="3593" max="3593" width="14.5703125" style="26" customWidth="1"/>
    <col min="3594" max="3594" width="16" style="26" customWidth="1"/>
    <col min="3595" max="3595" width="15.28515625" style="26" customWidth="1"/>
    <col min="3596" max="3596" width="21.140625" style="26" customWidth="1"/>
    <col min="3597" max="3597" width="14.140625" style="26" customWidth="1"/>
    <col min="3598" max="3598" width="14.28515625" style="26" customWidth="1"/>
    <col min="3599" max="3599" width="14" style="26" customWidth="1"/>
    <col min="3600" max="3600" width="15.28515625" style="26" customWidth="1"/>
    <col min="3601" max="3602" width="11.85546875" style="26" customWidth="1"/>
    <col min="3603" max="3603" width="6.85546875" style="26" customWidth="1"/>
    <col min="3604" max="3604" width="12.5703125" style="26" customWidth="1"/>
    <col min="3605" max="3605" width="12.85546875" style="26" customWidth="1"/>
    <col min="3606" max="3606" width="12.5703125" style="26" customWidth="1"/>
    <col min="3607" max="3607" width="14.5703125" style="26" customWidth="1"/>
    <col min="3608" max="3608" width="13.7109375" style="26" customWidth="1"/>
    <col min="3609" max="3610" width="11.42578125" style="26" customWidth="1"/>
    <col min="3611" max="3611" width="6.85546875" style="26" customWidth="1"/>
    <col min="3612" max="3612" width="9.140625" style="26" customWidth="1"/>
    <col min="3613" max="3614" width="8.85546875" style="26" customWidth="1"/>
    <col min="3615" max="3615" width="8.5703125" style="26" customWidth="1"/>
    <col min="3616" max="3616" width="8.140625" style="26" customWidth="1"/>
    <col min="3617" max="3617" width="14.42578125" style="26" customWidth="1"/>
    <col min="3618" max="3619" width="15.5703125" style="26" customWidth="1"/>
    <col min="3620" max="3620" width="8.42578125" style="26" customWidth="1"/>
    <col min="3621" max="3621" width="9.7109375" style="26" customWidth="1"/>
    <col min="3622" max="3622" width="13.42578125" style="26" customWidth="1"/>
    <col min="3623" max="3623" width="15" style="26" customWidth="1"/>
    <col min="3624" max="3624" width="10.85546875" style="26" customWidth="1"/>
    <col min="3625" max="3626" width="12.28515625" style="26" customWidth="1"/>
    <col min="3627" max="3627" width="15.28515625" style="26" customWidth="1"/>
    <col min="3628" max="3628" width="14.42578125" style="26" customWidth="1"/>
    <col min="3629" max="3629" width="14.5703125" style="26" customWidth="1"/>
    <col min="3630" max="3630" width="14.42578125" style="26" customWidth="1"/>
    <col min="3631" max="3631" width="12.140625" style="26" customWidth="1"/>
    <col min="3632" max="3632" width="11.42578125" style="26" customWidth="1"/>
    <col min="3633" max="3633" width="10.7109375" style="26" customWidth="1"/>
    <col min="3634" max="3634" width="15.85546875" style="26" customWidth="1"/>
    <col min="3635" max="3635" width="12.5703125" style="26" customWidth="1"/>
    <col min="3636" max="3636" width="12.42578125" style="26" customWidth="1"/>
    <col min="3637" max="3638" width="11.85546875" style="26" customWidth="1"/>
    <col min="3639" max="3639" width="18" style="26" customWidth="1"/>
    <col min="3640" max="3640" width="12.7109375" style="26" customWidth="1"/>
    <col min="3641" max="3641" width="13.85546875" style="26" customWidth="1"/>
    <col min="3642" max="3642" width="14.28515625" style="26" customWidth="1"/>
    <col min="3643" max="3643" width="20.42578125" style="26" customWidth="1"/>
    <col min="3644" max="3644" width="19.140625" style="26" customWidth="1"/>
    <col min="3645" max="3645" width="20.5703125" style="26" customWidth="1"/>
    <col min="3646" max="3646" width="7.85546875" style="26" customWidth="1"/>
    <col min="3647" max="3647" width="9.140625" style="26"/>
    <col min="3648" max="3648" width="19.140625" style="26" customWidth="1"/>
    <col min="3649" max="3841" width="9.140625" style="26"/>
    <col min="3842" max="3842" width="6.42578125" style="26" customWidth="1"/>
    <col min="3843" max="3843" width="24" style="26" customWidth="1"/>
    <col min="3844" max="3844" width="22.140625" style="26" customWidth="1"/>
    <col min="3845" max="3845" width="30.140625" style="26" customWidth="1"/>
    <col min="3846" max="3846" width="12.140625" style="26" customWidth="1"/>
    <col min="3847" max="3847" width="12.28515625" style="26" customWidth="1"/>
    <col min="3848" max="3848" width="39.85546875" style="26" customWidth="1"/>
    <col min="3849" max="3849" width="14.5703125" style="26" customWidth="1"/>
    <col min="3850" max="3850" width="16" style="26" customWidth="1"/>
    <col min="3851" max="3851" width="15.28515625" style="26" customWidth="1"/>
    <col min="3852" max="3852" width="21.140625" style="26" customWidth="1"/>
    <col min="3853" max="3853" width="14.140625" style="26" customWidth="1"/>
    <col min="3854" max="3854" width="14.28515625" style="26" customWidth="1"/>
    <col min="3855" max="3855" width="14" style="26" customWidth="1"/>
    <col min="3856" max="3856" width="15.28515625" style="26" customWidth="1"/>
    <col min="3857" max="3858" width="11.85546875" style="26" customWidth="1"/>
    <col min="3859" max="3859" width="6.85546875" style="26" customWidth="1"/>
    <col min="3860" max="3860" width="12.5703125" style="26" customWidth="1"/>
    <col min="3861" max="3861" width="12.85546875" style="26" customWidth="1"/>
    <col min="3862" max="3862" width="12.5703125" style="26" customWidth="1"/>
    <col min="3863" max="3863" width="14.5703125" style="26" customWidth="1"/>
    <col min="3864" max="3864" width="13.7109375" style="26" customWidth="1"/>
    <col min="3865" max="3866" width="11.42578125" style="26" customWidth="1"/>
    <col min="3867" max="3867" width="6.85546875" style="26" customWidth="1"/>
    <col min="3868" max="3868" width="9.140625" style="26" customWidth="1"/>
    <col min="3869" max="3870" width="8.85546875" style="26" customWidth="1"/>
    <col min="3871" max="3871" width="8.5703125" style="26" customWidth="1"/>
    <col min="3872" max="3872" width="8.140625" style="26" customWidth="1"/>
    <col min="3873" max="3873" width="14.42578125" style="26" customWidth="1"/>
    <col min="3874" max="3875" width="15.5703125" style="26" customWidth="1"/>
    <col min="3876" max="3876" width="8.42578125" style="26" customWidth="1"/>
    <col min="3877" max="3877" width="9.7109375" style="26" customWidth="1"/>
    <col min="3878" max="3878" width="13.42578125" style="26" customWidth="1"/>
    <col min="3879" max="3879" width="15" style="26" customWidth="1"/>
    <col min="3880" max="3880" width="10.85546875" style="26" customWidth="1"/>
    <col min="3881" max="3882" width="12.28515625" style="26" customWidth="1"/>
    <col min="3883" max="3883" width="15.28515625" style="26" customWidth="1"/>
    <col min="3884" max="3884" width="14.42578125" style="26" customWidth="1"/>
    <col min="3885" max="3885" width="14.5703125" style="26" customWidth="1"/>
    <col min="3886" max="3886" width="14.42578125" style="26" customWidth="1"/>
    <col min="3887" max="3887" width="12.140625" style="26" customWidth="1"/>
    <col min="3888" max="3888" width="11.42578125" style="26" customWidth="1"/>
    <col min="3889" max="3889" width="10.7109375" style="26" customWidth="1"/>
    <col min="3890" max="3890" width="15.85546875" style="26" customWidth="1"/>
    <col min="3891" max="3891" width="12.5703125" style="26" customWidth="1"/>
    <col min="3892" max="3892" width="12.42578125" style="26" customWidth="1"/>
    <col min="3893" max="3894" width="11.85546875" style="26" customWidth="1"/>
    <col min="3895" max="3895" width="18" style="26" customWidth="1"/>
    <col min="3896" max="3896" width="12.7109375" style="26" customWidth="1"/>
    <col min="3897" max="3897" width="13.85546875" style="26" customWidth="1"/>
    <col min="3898" max="3898" width="14.28515625" style="26" customWidth="1"/>
    <col min="3899" max="3899" width="20.42578125" style="26" customWidth="1"/>
    <col min="3900" max="3900" width="19.140625" style="26" customWidth="1"/>
    <col min="3901" max="3901" width="20.5703125" style="26" customWidth="1"/>
    <col min="3902" max="3902" width="7.85546875" style="26" customWidth="1"/>
    <col min="3903" max="3903" width="9.140625" style="26"/>
    <col min="3904" max="3904" width="19.140625" style="26" customWidth="1"/>
    <col min="3905" max="4097" width="9.140625" style="26"/>
    <col min="4098" max="4098" width="6.42578125" style="26" customWidth="1"/>
    <col min="4099" max="4099" width="24" style="26" customWidth="1"/>
    <col min="4100" max="4100" width="22.140625" style="26" customWidth="1"/>
    <col min="4101" max="4101" width="30.140625" style="26" customWidth="1"/>
    <col min="4102" max="4102" width="12.140625" style="26" customWidth="1"/>
    <col min="4103" max="4103" width="12.28515625" style="26" customWidth="1"/>
    <col min="4104" max="4104" width="39.85546875" style="26" customWidth="1"/>
    <col min="4105" max="4105" width="14.5703125" style="26" customWidth="1"/>
    <col min="4106" max="4106" width="16" style="26" customWidth="1"/>
    <col min="4107" max="4107" width="15.28515625" style="26" customWidth="1"/>
    <col min="4108" max="4108" width="21.140625" style="26" customWidth="1"/>
    <col min="4109" max="4109" width="14.140625" style="26" customWidth="1"/>
    <col min="4110" max="4110" width="14.28515625" style="26" customWidth="1"/>
    <col min="4111" max="4111" width="14" style="26" customWidth="1"/>
    <col min="4112" max="4112" width="15.28515625" style="26" customWidth="1"/>
    <col min="4113" max="4114" width="11.85546875" style="26" customWidth="1"/>
    <col min="4115" max="4115" width="6.85546875" style="26" customWidth="1"/>
    <col min="4116" max="4116" width="12.5703125" style="26" customWidth="1"/>
    <col min="4117" max="4117" width="12.85546875" style="26" customWidth="1"/>
    <col min="4118" max="4118" width="12.5703125" style="26" customWidth="1"/>
    <col min="4119" max="4119" width="14.5703125" style="26" customWidth="1"/>
    <col min="4120" max="4120" width="13.7109375" style="26" customWidth="1"/>
    <col min="4121" max="4122" width="11.42578125" style="26" customWidth="1"/>
    <col min="4123" max="4123" width="6.85546875" style="26" customWidth="1"/>
    <col min="4124" max="4124" width="9.140625" style="26" customWidth="1"/>
    <col min="4125" max="4126" width="8.85546875" style="26" customWidth="1"/>
    <col min="4127" max="4127" width="8.5703125" style="26" customWidth="1"/>
    <col min="4128" max="4128" width="8.140625" style="26" customWidth="1"/>
    <col min="4129" max="4129" width="14.42578125" style="26" customWidth="1"/>
    <col min="4130" max="4131" width="15.5703125" style="26" customWidth="1"/>
    <col min="4132" max="4132" width="8.42578125" style="26" customWidth="1"/>
    <col min="4133" max="4133" width="9.7109375" style="26" customWidth="1"/>
    <col min="4134" max="4134" width="13.42578125" style="26" customWidth="1"/>
    <col min="4135" max="4135" width="15" style="26" customWidth="1"/>
    <col min="4136" max="4136" width="10.85546875" style="26" customWidth="1"/>
    <col min="4137" max="4138" width="12.28515625" style="26" customWidth="1"/>
    <col min="4139" max="4139" width="15.28515625" style="26" customWidth="1"/>
    <col min="4140" max="4140" width="14.42578125" style="26" customWidth="1"/>
    <col min="4141" max="4141" width="14.5703125" style="26" customWidth="1"/>
    <col min="4142" max="4142" width="14.42578125" style="26" customWidth="1"/>
    <col min="4143" max="4143" width="12.140625" style="26" customWidth="1"/>
    <col min="4144" max="4144" width="11.42578125" style="26" customWidth="1"/>
    <col min="4145" max="4145" width="10.7109375" style="26" customWidth="1"/>
    <col min="4146" max="4146" width="15.85546875" style="26" customWidth="1"/>
    <col min="4147" max="4147" width="12.5703125" style="26" customWidth="1"/>
    <col min="4148" max="4148" width="12.42578125" style="26" customWidth="1"/>
    <col min="4149" max="4150" width="11.85546875" style="26" customWidth="1"/>
    <col min="4151" max="4151" width="18" style="26" customWidth="1"/>
    <col min="4152" max="4152" width="12.7109375" style="26" customWidth="1"/>
    <col min="4153" max="4153" width="13.85546875" style="26" customWidth="1"/>
    <col min="4154" max="4154" width="14.28515625" style="26" customWidth="1"/>
    <col min="4155" max="4155" width="20.42578125" style="26" customWidth="1"/>
    <col min="4156" max="4156" width="19.140625" style="26" customWidth="1"/>
    <col min="4157" max="4157" width="20.5703125" style="26" customWidth="1"/>
    <col min="4158" max="4158" width="7.85546875" style="26" customWidth="1"/>
    <col min="4159" max="4159" width="9.140625" style="26"/>
    <col min="4160" max="4160" width="19.140625" style="26" customWidth="1"/>
    <col min="4161" max="4353" width="9.140625" style="26"/>
    <col min="4354" max="4354" width="6.42578125" style="26" customWidth="1"/>
    <col min="4355" max="4355" width="24" style="26" customWidth="1"/>
    <col min="4356" max="4356" width="22.140625" style="26" customWidth="1"/>
    <col min="4357" max="4357" width="30.140625" style="26" customWidth="1"/>
    <col min="4358" max="4358" width="12.140625" style="26" customWidth="1"/>
    <col min="4359" max="4359" width="12.28515625" style="26" customWidth="1"/>
    <col min="4360" max="4360" width="39.85546875" style="26" customWidth="1"/>
    <col min="4361" max="4361" width="14.5703125" style="26" customWidth="1"/>
    <col min="4362" max="4362" width="16" style="26" customWidth="1"/>
    <col min="4363" max="4363" width="15.28515625" style="26" customWidth="1"/>
    <col min="4364" max="4364" width="21.140625" style="26" customWidth="1"/>
    <col min="4365" max="4365" width="14.140625" style="26" customWidth="1"/>
    <col min="4366" max="4366" width="14.28515625" style="26" customWidth="1"/>
    <col min="4367" max="4367" width="14" style="26" customWidth="1"/>
    <col min="4368" max="4368" width="15.28515625" style="26" customWidth="1"/>
    <col min="4369" max="4370" width="11.85546875" style="26" customWidth="1"/>
    <col min="4371" max="4371" width="6.85546875" style="26" customWidth="1"/>
    <col min="4372" max="4372" width="12.5703125" style="26" customWidth="1"/>
    <col min="4373" max="4373" width="12.85546875" style="26" customWidth="1"/>
    <col min="4374" max="4374" width="12.5703125" style="26" customWidth="1"/>
    <col min="4375" max="4375" width="14.5703125" style="26" customWidth="1"/>
    <col min="4376" max="4376" width="13.7109375" style="26" customWidth="1"/>
    <col min="4377" max="4378" width="11.42578125" style="26" customWidth="1"/>
    <col min="4379" max="4379" width="6.85546875" style="26" customWidth="1"/>
    <col min="4380" max="4380" width="9.140625" style="26" customWidth="1"/>
    <col min="4381" max="4382" width="8.85546875" style="26" customWidth="1"/>
    <col min="4383" max="4383" width="8.5703125" style="26" customWidth="1"/>
    <col min="4384" max="4384" width="8.140625" style="26" customWidth="1"/>
    <col min="4385" max="4385" width="14.42578125" style="26" customWidth="1"/>
    <col min="4386" max="4387" width="15.5703125" style="26" customWidth="1"/>
    <col min="4388" max="4388" width="8.42578125" style="26" customWidth="1"/>
    <col min="4389" max="4389" width="9.7109375" style="26" customWidth="1"/>
    <col min="4390" max="4390" width="13.42578125" style="26" customWidth="1"/>
    <col min="4391" max="4391" width="15" style="26" customWidth="1"/>
    <col min="4392" max="4392" width="10.85546875" style="26" customWidth="1"/>
    <col min="4393" max="4394" width="12.28515625" style="26" customWidth="1"/>
    <col min="4395" max="4395" width="15.28515625" style="26" customWidth="1"/>
    <col min="4396" max="4396" width="14.42578125" style="26" customWidth="1"/>
    <col min="4397" max="4397" width="14.5703125" style="26" customWidth="1"/>
    <col min="4398" max="4398" width="14.42578125" style="26" customWidth="1"/>
    <col min="4399" max="4399" width="12.140625" style="26" customWidth="1"/>
    <col min="4400" max="4400" width="11.42578125" style="26" customWidth="1"/>
    <col min="4401" max="4401" width="10.7109375" style="26" customWidth="1"/>
    <col min="4402" max="4402" width="15.85546875" style="26" customWidth="1"/>
    <col min="4403" max="4403" width="12.5703125" style="26" customWidth="1"/>
    <col min="4404" max="4404" width="12.42578125" style="26" customWidth="1"/>
    <col min="4405" max="4406" width="11.85546875" style="26" customWidth="1"/>
    <col min="4407" max="4407" width="18" style="26" customWidth="1"/>
    <col min="4408" max="4408" width="12.7109375" style="26" customWidth="1"/>
    <col min="4409" max="4409" width="13.85546875" style="26" customWidth="1"/>
    <col min="4410" max="4410" width="14.28515625" style="26" customWidth="1"/>
    <col min="4411" max="4411" width="20.42578125" style="26" customWidth="1"/>
    <col min="4412" max="4412" width="19.140625" style="26" customWidth="1"/>
    <col min="4413" max="4413" width="20.5703125" style="26" customWidth="1"/>
    <col min="4414" max="4414" width="7.85546875" style="26" customWidth="1"/>
    <col min="4415" max="4415" width="9.140625" style="26"/>
    <col min="4416" max="4416" width="19.140625" style="26" customWidth="1"/>
    <col min="4417" max="4609" width="9.140625" style="26"/>
    <col min="4610" max="4610" width="6.42578125" style="26" customWidth="1"/>
    <col min="4611" max="4611" width="24" style="26" customWidth="1"/>
    <col min="4612" max="4612" width="22.140625" style="26" customWidth="1"/>
    <col min="4613" max="4613" width="30.140625" style="26" customWidth="1"/>
    <col min="4614" max="4614" width="12.140625" style="26" customWidth="1"/>
    <col min="4615" max="4615" width="12.28515625" style="26" customWidth="1"/>
    <col min="4616" max="4616" width="39.85546875" style="26" customWidth="1"/>
    <col min="4617" max="4617" width="14.5703125" style="26" customWidth="1"/>
    <col min="4618" max="4618" width="16" style="26" customWidth="1"/>
    <col min="4619" max="4619" width="15.28515625" style="26" customWidth="1"/>
    <col min="4620" max="4620" width="21.140625" style="26" customWidth="1"/>
    <col min="4621" max="4621" width="14.140625" style="26" customWidth="1"/>
    <col min="4622" max="4622" width="14.28515625" style="26" customWidth="1"/>
    <col min="4623" max="4623" width="14" style="26" customWidth="1"/>
    <col min="4624" max="4624" width="15.28515625" style="26" customWidth="1"/>
    <col min="4625" max="4626" width="11.85546875" style="26" customWidth="1"/>
    <col min="4627" max="4627" width="6.85546875" style="26" customWidth="1"/>
    <col min="4628" max="4628" width="12.5703125" style="26" customWidth="1"/>
    <col min="4629" max="4629" width="12.85546875" style="26" customWidth="1"/>
    <col min="4630" max="4630" width="12.5703125" style="26" customWidth="1"/>
    <col min="4631" max="4631" width="14.5703125" style="26" customWidth="1"/>
    <col min="4632" max="4632" width="13.7109375" style="26" customWidth="1"/>
    <col min="4633" max="4634" width="11.42578125" style="26" customWidth="1"/>
    <col min="4635" max="4635" width="6.85546875" style="26" customWidth="1"/>
    <col min="4636" max="4636" width="9.140625" style="26" customWidth="1"/>
    <col min="4637" max="4638" width="8.85546875" style="26" customWidth="1"/>
    <col min="4639" max="4639" width="8.5703125" style="26" customWidth="1"/>
    <col min="4640" max="4640" width="8.140625" style="26" customWidth="1"/>
    <col min="4641" max="4641" width="14.42578125" style="26" customWidth="1"/>
    <col min="4642" max="4643" width="15.5703125" style="26" customWidth="1"/>
    <col min="4644" max="4644" width="8.42578125" style="26" customWidth="1"/>
    <col min="4645" max="4645" width="9.7109375" style="26" customWidth="1"/>
    <col min="4646" max="4646" width="13.42578125" style="26" customWidth="1"/>
    <col min="4647" max="4647" width="15" style="26" customWidth="1"/>
    <col min="4648" max="4648" width="10.85546875" style="26" customWidth="1"/>
    <col min="4649" max="4650" width="12.28515625" style="26" customWidth="1"/>
    <col min="4651" max="4651" width="15.28515625" style="26" customWidth="1"/>
    <col min="4652" max="4652" width="14.42578125" style="26" customWidth="1"/>
    <col min="4653" max="4653" width="14.5703125" style="26" customWidth="1"/>
    <col min="4654" max="4654" width="14.42578125" style="26" customWidth="1"/>
    <col min="4655" max="4655" width="12.140625" style="26" customWidth="1"/>
    <col min="4656" max="4656" width="11.42578125" style="26" customWidth="1"/>
    <col min="4657" max="4657" width="10.7109375" style="26" customWidth="1"/>
    <col min="4658" max="4658" width="15.85546875" style="26" customWidth="1"/>
    <col min="4659" max="4659" width="12.5703125" style="26" customWidth="1"/>
    <col min="4660" max="4660" width="12.42578125" style="26" customWidth="1"/>
    <col min="4661" max="4662" width="11.85546875" style="26" customWidth="1"/>
    <col min="4663" max="4663" width="18" style="26" customWidth="1"/>
    <col min="4664" max="4664" width="12.7109375" style="26" customWidth="1"/>
    <col min="4665" max="4665" width="13.85546875" style="26" customWidth="1"/>
    <col min="4666" max="4666" width="14.28515625" style="26" customWidth="1"/>
    <col min="4667" max="4667" width="20.42578125" style="26" customWidth="1"/>
    <col min="4668" max="4668" width="19.140625" style="26" customWidth="1"/>
    <col min="4669" max="4669" width="20.5703125" style="26" customWidth="1"/>
    <col min="4670" max="4670" width="7.85546875" style="26" customWidth="1"/>
    <col min="4671" max="4671" width="9.140625" style="26"/>
    <col min="4672" max="4672" width="19.140625" style="26" customWidth="1"/>
    <col min="4673" max="4865" width="9.140625" style="26"/>
    <col min="4866" max="4866" width="6.42578125" style="26" customWidth="1"/>
    <col min="4867" max="4867" width="24" style="26" customWidth="1"/>
    <col min="4868" max="4868" width="22.140625" style="26" customWidth="1"/>
    <col min="4869" max="4869" width="30.140625" style="26" customWidth="1"/>
    <col min="4870" max="4870" width="12.140625" style="26" customWidth="1"/>
    <col min="4871" max="4871" width="12.28515625" style="26" customWidth="1"/>
    <col min="4872" max="4872" width="39.85546875" style="26" customWidth="1"/>
    <col min="4873" max="4873" width="14.5703125" style="26" customWidth="1"/>
    <col min="4874" max="4874" width="16" style="26" customWidth="1"/>
    <col min="4875" max="4875" width="15.28515625" style="26" customWidth="1"/>
    <col min="4876" max="4876" width="21.140625" style="26" customWidth="1"/>
    <col min="4877" max="4877" width="14.140625" style="26" customWidth="1"/>
    <col min="4878" max="4878" width="14.28515625" style="26" customWidth="1"/>
    <col min="4879" max="4879" width="14" style="26" customWidth="1"/>
    <col min="4880" max="4880" width="15.28515625" style="26" customWidth="1"/>
    <col min="4881" max="4882" width="11.85546875" style="26" customWidth="1"/>
    <col min="4883" max="4883" width="6.85546875" style="26" customWidth="1"/>
    <col min="4884" max="4884" width="12.5703125" style="26" customWidth="1"/>
    <col min="4885" max="4885" width="12.85546875" style="26" customWidth="1"/>
    <col min="4886" max="4886" width="12.5703125" style="26" customWidth="1"/>
    <col min="4887" max="4887" width="14.5703125" style="26" customWidth="1"/>
    <col min="4888" max="4888" width="13.7109375" style="26" customWidth="1"/>
    <col min="4889" max="4890" width="11.42578125" style="26" customWidth="1"/>
    <col min="4891" max="4891" width="6.85546875" style="26" customWidth="1"/>
    <col min="4892" max="4892" width="9.140625" style="26" customWidth="1"/>
    <col min="4893" max="4894" width="8.85546875" style="26" customWidth="1"/>
    <col min="4895" max="4895" width="8.5703125" style="26" customWidth="1"/>
    <col min="4896" max="4896" width="8.140625" style="26" customWidth="1"/>
    <col min="4897" max="4897" width="14.42578125" style="26" customWidth="1"/>
    <col min="4898" max="4899" width="15.5703125" style="26" customWidth="1"/>
    <col min="4900" max="4900" width="8.42578125" style="26" customWidth="1"/>
    <col min="4901" max="4901" width="9.7109375" style="26" customWidth="1"/>
    <col min="4902" max="4902" width="13.42578125" style="26" customWidth="1"/>
    <col min="4903" max="4903" width="15" style="26" customWidth="1"/>
    <col min="4904" max="4904" width="10.85546875" style="26" customWidth="1"/>
    <col min="4905" max="4906" width="12.28515625" style="26" customWidth="1"/>
    <col min="4907" max="4907" width="15.28515625" style="26" customWidth="1"/>
    <col min="4908" max="4908" width="14.42578125" style="26" customWidth="1"/>
    <col min="4909" max="4909" width="14.5703125" style="26" customWidth="1"/>
    <col min="4910" max="4910" width="14.42578125" style="26" customWidth="1"/>
    <col min="4911" max="4911" width="12.140625" style="26" customWidth="1"/>
    <col min="4912" max="4912" width="11.42578125" style="26" customWidth="1"/>
    <col min="4913" max="4913" width="10.7109375" style="26" customWidth="1"/>
    <col min="4914" max="4914" width="15.85546875" style="26" customWidth="1"/>
    <col min="4915" max="4915" width="12.5703125" style="26" customWidth="1"/>
    <col min="4916" max="4916" width="12.42578125" style="26" customWidth="1"/>
    <col min="4917" max="4918" width="11.85546875" style="26" customWidth="1"/>
    <col min="4919" max="4919" width="18" style="26" customWidth="1"/>
    <col min="4920" max="4920" width="12.7109375" style="26" customWidth="1"/>
    <col min="4921" max="4921" width="13.85546875" style="26" customWidth="1"/>
    <col min="4922" max="4922" width="14.28515625" style="26" customWidth="1"/>
    <col min="4923" max="4923" width="20.42578125" style="26" customWidth="1"/>
    <col min="4924" max="4924" width="19.140625" style="26" customWidth="1"/>
    <col min="4925" max="4925" width="20.5703125" style="26" customWidth="1"/>
    <col min="4926" max="4926" width="7.85546875" style="26" customWidth="1"/>
    <col min="4927" max="4927" width="9.140625" style="26"/>
    <col min="4928" max="4928" width="19.140625" style="26" customWidth="1"/>
    <col min="4929" max="5121" width="9.140625" style="26"/>
    <col min="5122" max="5122" width="6.42578125" style="26" customWidth="1"/>
    <col min="5123" max="5123" width="24" style="26" customWidth="1"/>
    <col min="5124" max="5124" width="22.140625" style="26" customWidth="1"/>
    <col min="5125" max="5125" width="30.140625" style="26" customWidth="1"/>
    <col min="5126" max="5126" width="12.140625" style="26" customWidth="1"/>
    <col min="5127" max="5127" width="12.28515625" style="26" customWidth="1"/>
    <col min="5128" max="5128" width="39.85546875" style="26" customWidth="1"/>
    <col min="5129" max="5129" width="14.5703125" style="26" customWidth="1"/>
    <col min="5130" max="5130" width="16" style="26" customWidth="1"/>
    <col min="5131" max="5131" width="15.28515625" style="26" customWidth="1"/>
    <col min="5132" max="5132" width="21.140625" style="26" customWidth="1"/>
    <col min="5133" max="5133" width="14.140625" style="26" customWidth="1"/>
    <col min="5134" max="5134" width="14.28515625" style="26" customWidth="1"/>
    <col min="5135" max="5135" width="14" style="26" customWidth="1"/>
    <col min="5136" max="5136" width="15.28515625" style="26" customWidth="1"/>
    <col min="5137" max="5138" width="11.85546875" style="26" customWidth="1"/>
    <col min="5139" max="5139" width="6.85546875" style="26" customWidth="1"/>
    <col min="5140" max="5140" width="12.5703125" style="26" customWidth="1"/>
    <col min="5141" max="5141" width="12.85546875" style="26" customWidth="1"/>
    <col min="5142" max="5142" width="12.5703125" style="26" customWidth="1"/>
    <col min="5143" max="5143" width="14.5703125" style="26" customWidth="1"/>
    <col min="5144" max="5144" width="13.7109375" style="26" customWidth="1"/>
    <col min="5145" max="5146" width="11.42578125" style="26" customWidth="1"/>
    <col min="5147" max="5147" width="6.85546875" style="26" customWidth="1"/>
    <col min="5148" max="5148" width="9.140625" style="26" customWidth="1"/>
    <col min="5149" max="5150" width="8.85546875" style="26" customWidth="1"/>
    <col min="5151" max="5151" width="8.5703125" style="26" customWidth="1"/>
    <col min="5152" max="5152" width="8.140625" style="26" customWidth="1"/>
    <col min="5153" max="5153" width="14.42578125" style="26" customWidth="1"/>
    <col min="5154" max="5155" width="15.5703125" style="26" customWidth="1"/>
    <col min="5156" max="5156" width="8.42578125" style="26" customWidth="1"/>
    <col min="5157" max="5157" width="9.7109375" style="26" customWidth="1"/>
    <col min="5158" max="5158" width="13.42578125" style="26" customWidth="1"/>
    <col min="5159" max="5159" width="15" style="26" customWidth="1"/>
    <col min="5160" max="5160" width="10.85546875" style="26" customWidth="1"/>
    <col min="5161" max="5162" width="12.28515625" style="26" customWidth="1"/>
    <col min="5163" max="5163" width="15.28515625" style="26" customWidth="1"/>
    <col min="5164" max="5164" width="14.42578125" style="26" customWidth="1"/>
    <col min="5165" max="5165" width="14.5703125" style="26" customWidth="1"/>
    <col min="5166" max="5166" width="14.42578125" style="26" customWidth="1"/>
    <col min="5167" max="5167" width="12.140625" style="26" customWidth="1"/>
    <col min="5168" max="5168" width="11.42578125" style="26" customWidth="1"/>
    <col min="5169" max="5169" width="10.7109375" style="26" customWidth="1"/>
    <col min="5170" max="5170" width="15.85546875" style="26" customWidth="1"/>
    <col min="5171" max="5171" width="12.5703125" style="26" customWidth="1"/>
    <col min="5172" max="5172" width="12.42578125" style="26" customWidth="1"/>
    <col min="5173" max="5174" width="11.85546875" style="26" customWidth="1"/>
    <col min="5175" max="5175" width="18" style="26" customWidth="1"/>
    <col min="5176" max="5176" width="12.7109375" style="26" customWidth="1"/>
    <col min="5177" max="5177" width="13.85546875" style="26" customWidth="1"/>
    <col min="5178" max="5178" width="14.28515625" style="26" customWidth="1"/>
    <col min="5179" max="5179" width="20.42578125" style="26" customWidth="1"/>
    <col min="5180" max="5180" width="19.140625" style="26" customWidth="1"/>
    <col min="5181" max="5181" width="20.5703125" style="26" customWidth="1"/>
    <col min="5182" max="5182" width="7.85546875" style="26" customWidth="1"/>
    <col min="5183" max="5183" width="9.140625" style="26"/>
    <col min="5184" max="5184" width="19.140625" style="26" customWidth="1"/>
    <col min="5185" max="5377" width="9.140625" style="26"/>
    <col min="5378" max="5378" width="6.42578125" style="26" customWidth="1"/>
    <col min="5379" max="5379" width="24" style="26" customWidth="1"/>
    <col min="5380" max="5380" width="22.140625" style="26" customWidth="1"/>
    <col min="5381" max="5381" width="30.140625" style="26" customWidth="1"/>
    <col min="5382" max="5382" width="12.140625" style="26" customWidth="1"/>
    <col min="5383" max="5383" width="12.28515625" style="26" customWidth="1"/>
    <col min="5384" max="5384" width="39.85546875" style="26" customWidth="1"/>
    <col min="5385" max="5385" width="14.5703125" style="26" customWidth="1"/>
    <col min="5386" max="5386" width="16" style="26" customWidth="1"/>
    <col min="5387" max="5387" width="15.28515625" style="26" customWidth="1"/>
    <col min="5388" max="5388" width="21.140625" style="26" customWidth="1"/>
    <col min="5389" max="5389" width="14.140625" style="26" customWidth="1"/>
    <col min="5390" max="5390" width="14.28515625" style="26" customWidth="1"/>
    <col min="5391" max="5391" width="14" style="26" customWidth="1"/>
    <col min="5392" max="5392" width="15.28515625" style="26" customWidth="1"/>
    <col min="5393" max="5394" width="11.85546875" style="26" customWidth="1"/>
    <col min="5395" max="5395" width="6.85546875" style="26" customWidth="1"/>
    <col min="5396" max="5396" width="12.5703125" style="26" customWidth="1"/>
    <col min="5397" max="5397" width="12.85546875" style="26" customWidth="1"/>
    <col min="5398" max="5398" width="12.5703125" style="26" customWidth="1"/>
    <col min="5399" max="5399" width="14.5703125" style="26" customWidth="1"/>
    <col min="5400" max="5400" width="13.7109375" style="26" customWidth="1"/>
    <col min="5401" max="5402" width="11.42578125" style="26" customWidth="1"/>
    <col min="5403" max="5403" width="6.85546875" style="26" customWidth="1"/>
    <col min="5404" max="5404" width="9.140625" style="26" customWidth="1"/>
    <col min="5405" max="5406" width="8.85546875" style="26" customWidth="1"/>
    <col min="5407" max="5407" width="8.5703125" style="26" customWidth="1"/>
    <col min="5408" max="5408" width="8.140625" style="26" customWidth="1"/>
    <col min="5409" max="5409" width="14.42578125" style="26" customWidth="1"/>
    <col min="5410" max="5411" width="15.5703125" style="26" customWidth="1"/>
    <col min="5412" max="5412" width="8.42578125" style="26" customWidth="1"/>
    <col min="5413" max="5413" width="9.7109375" style="26" customWidth="1"/>
    <col min="5414" max="5414" width="13.42578125" style="26" customWidth="1"/>
    <col min="5415" max="5415" width="15" style="26" customWidth="1"/>
    <col min="5416" max="5416" width="10.85546875" style="26" customWidth="1"/>
    <col min="5417" max="5418" width="12.28515625" style="26" customWidth="1"/>
    <col min="5419" max="5419" width="15.28515625" style="26" customWidth="1"/>
    <col min="5420" max="5420" width="14.42578125" style="26" customWidth="1"/>
    <col min="5421" max="5421" width="14.5703125" style="26" customWidth="1"/>
    <col min="5422" max="5422" width="14.42578125" style="26" customWidth="1"/>
    <col min="5423" max="5423" width="12.140625" style="26" customWidth="1"/>
    <col min="5424" max="5424" width="11.42578125" style="26" customWidth="1"/>
    <col min="5425" max="5425" width="10.7109375" style="26" customWidth="1"/>
    <col min="5426" max="5426" width="15.85546875" style="26" customWidth="1"/>
    <col min="5427" max="5427" width="12.5703125" style="26" customWidth="1"/>
    <col min="5428" max="5428" width="12.42578125" style="26" customWidth="1"/>
    <col min="5429" max="5430" width="11.85546875" style="26" customWidth="1"/>
    <col min="5431" max="5431" width="18" style="26" customWidth="1"/>
    <col min="5432" max="5432" width="12.7109375" style="26" customWidth="1"/>
    <col min="5433" max="5433" width="13.85546875" style="26" customWidth="1"/>
    <col min="5434" max="5434" width="14.28515625" style="26" customWidth="1"/>
    <col min="5435" max="5435" width="20.42578125" style="26" customWidth="1"/>
    <col min="5436" max="5436" width="19.140625" style="26" customWidth="1"/>
    <col min="5437" max="5437" width="20.5703125" style="26" customWidth="1"/>
    <col min="5438" max="5438" width="7.85546875" style="26" customWidth="1"/>
    <col min="5439" max="5439" width="9.140625" style="26"/>
    <col min="5440" max="5440" width="19.140625" style="26" customWidth="1"/>
    <col min="5441" max="5633" width="9.140625" style="26"/>
    <col min="5634" max="5634" width="6.42578125" style="26" customWidth="1"/>
    <col min="5635" max="5635" width="24" style="26" customWidth="1"/>
    <col min="5636" max="5636" width="22.140625" style="26" customWidth="1"/>
    <col min="5637" max="5637" width="30.140625" style="26" customWidth="1"/>
    <col min="5638" max="5638" width="12.140625" style="26" customWidth="1"/>
    <col min="5639" max="5639" width="12.28515625" style="26" customWidth="1"/>
    <col min="5640" max="5640" width="39.85546875" style="26" customWidth="1"/>
    <col min="5641" max="5641" width="14.5703125" style="26" customWidth="1"/>
    <col min="5642" max="5642" width="16" style="26" customWidth="1"/>
    <col min="5643" max="5643" width="15.28515625" style="26" customWidth="1"/>
    <col min="5644" max="5644" width="21.140625" style="26" customWidth="1"/>
    <col min="5645" max="5645" width="14.140625" style="26" customWidth="1"/>
    <col min="5646" max="5646" width="14.28515625" style="26" customWidth="1"/>
    <col min="5647" max="5647" width="14" style="26" customWidth="1"/>
    <col min="5648" max="5648" width="15.28515625" style="26" customWidth="1"/>
    <col min="5649" max="5650" width="11.85546875" style="26" customWidth="1"/>
    <col min="5651" max="5651" width="6.85546875" style="26" customWidth="1"/>
    <col min="5652" max="5652" width="12.5703125" style="26" customWidth="1"/>
    <col min="5653" max="5653" width="12.85546875" style="26" customWidth="1"/>
    <col min="5654" max="5654" width="12.5703125" style="26" customWidth="1"/>
    <col min="5655" max="5655" width="14.5703125" style="26" customWidth="1"/>
    <col min="5656" max="5656" width="13.7109375" style="26" customWidth="1"/>
    <col min="5657" max="5658" width="11.42578125" style="26" customWidth="1"/>
    <col min="5659" max="5659" width="6.85546875" style="26" customWidth="1"/>
    <col min="5660" max="5660" width="9.140625" style="26" customWidth="1"/>
    <col min="5661" max="5662" width="8.85546875" style="26" customWidth="1"/>
    <col min="5663" max="5663" width="8.5703125" style="26" customWidth="1"/>
    <col min="5664" max="5664" width="8.140625" style="26" customWidth="1"/>
    <col min="5665" max="5665" width="14.42578125" style="26" customWidth="1"/>
    <col min="5666" max="5667" width="15.5703125" style="26" customWidth="1"/>
    <col min="5668" max="5668" width="8.42578125" style="26" customWidth="1"/>
    <col min="5669" max="5669" width="9.7109375" style="26" customWidth="1"/>
    <col min="5670" max="5670" width="13.42578125" style="26" customWidth="1"/>
    <col min="5671" max="5671" width="15" style="26" customWidth="1"/>
    <col min="5672" max="5672" width="10.85546875" style="26" customWidth="1"/>
    <col min="5673" max="5674" width="12.28515625" style="26" customWidth="1"/>
    <col min="5675" max="5675" width="15.28515625" style="26" customWidth="1"/>
    <col min="5676" max="5676" width="14.42578125" style="26" customWidth="1"/>
    <col min="5677" max="5677" width="14.5703125" style="26" customWidth="1"/>
    <col min="5678" max="5678" width="14.42578125" style="26" customWidth="1"/>
    <col min="5679" max="5679" width="12.140625" style="26" customWidth="1"/>
    <col min="5680" max="5680" width="11.42578125" style="26" customWidth="1"/>
    <col min="5681" max="5681" width="10.7109375" style="26" customWidth="1"/>
    <col min="5682" max="5682" width="15.85546875" style="26" customWidth="1"/>
    <col min="5683" max="5683" width="12.5703125" style="26" customWidth="1"/>
    <col min="5684" max="5684" width="12.42578125" style="26" customWidth="1"/>
    <col min="5685" max="5686" width="11.85546875" style="26" customWidth="1"/>
    <col min="5687" max="5687" width="18" style="26" customWidth="1"/>
    <col min="5688" max="5688" width="12.7109375" style="26" customWidth="1"/>
    <col min="5689" max="5689" width="13.85546875" style="26" customWidth="1"/>
    <col min="5690" max="5690" width="14.28515625" style="26" customWidth="1"/>
    <col min="5691" max="5691" width="20.42578125" style="26" customWidth="1"/>
    <col min="5692" max="5692" width="19.140625" style="26" customWidth="1"/>
    <col min="5693" max="5693" width="20.5703125" style="26" customWidth="1"/>
    <col min="5694" max="5694" width="7.85546875" style="26" customWidth="1"/>
    <col min="5695" max="5695" width="9.140625" style="26"/>
    <col min="5696" max="5696" width="19.140625" style="26" customWidth="1"/>
    <col min="5697" max="5889" width="9.140625" style="26"/>
    <col min="5890" max="5890" width="6.42578125" style="26" customWidth="1"/>
    <col min="5891" max="5891" width="24" style="26" customWidth="1"/>
    <col min="5892" max="5892" width="22.140625" style="26" customWidth="1"/>
    <col min="5893" max="5893" width="30.140625" style="26" customWidth="1"/>
    <col min="5894" max="5894" width="12.140625" style="26" customWidth="1"/>
    <col min="5895" max="5895" width="12.28515625" style="26" customWidth="1"/>
    <col min="5896" max="5896" width="39.85546875" style="26" customWidth="1"/>
    <col min="5897" max="5897" width="14.5703125" style="26" customWidth="1"/>
    <col min="5898" max="5898" width="16" style="26" customWidth="1"/>
    <col min="5899" max="5899" width="15.28515625" style="26" customWidth="1"/>
    <col min="5900" max="5900" width="21.140625" style="26" customWidth="1"/>
    <col min="5901" max="5901" width="14.140625" style="26" customWidth="1"/>
    <col min="5902" max="5902" width="14.28515625" style="26" customWidth="1"/>
    <col min="5903" max="5903" width="14" style="26" customWidth="1"/>
    <col min="5904" max="5904" width="15.28515625" style="26" customWidth="1"/>
    <col min="5905" max="5906" width="11.85546875" style="26" customWidth="1"/>
    <col min="5907" max="5907" width="6.85546875" style="26" customWidth="1"/>
    <col min="5908" max="5908" width="12.5703125" style="26" customWidth="1"/>
    <col min="5909" max="5909" width="12.85546875" style="26" customWidth="1"/>
    <col min="5910" max="5910" width="12.5703125" style="26" customWidth="1"/>
    <col min="5911" max="5911" width="14.5703125" style="26" customWidth="1"/>
    <col min="5912" max="5912" width="13.7109375" style="26" customWidth="1"/>
    <col min="5913" max="5914" width="11.42578125" style="26" customWidth="1"/>
    <col min="5915" max="5915" width="6.85546875" style="26" customWidth="1"/>
    <col min="5916" max="5916" width="9.140625" style="26" customWidth="1"/>
    <col min="5917" max="5918" width="8.85546875" style="26" customWidth="1"/>
    <col min="5919" max="5919" width="8.5703125" style="26" customWidth="1"/>
    <col min="5920" max="5920" width="8.140625" style="26" customWidth="1"/>
    <col min="5921" max="5921" width="14.42578125" style="26" customWidth="1"/>
    <col min="5922" max="5923" width="15.5703125" style="26" customWidth="1"/>
    <col min="5924" max="5924" width="8.42578125" style="26" customWidth="1"/>
    <col min="5925" max="5925" width="9.7109375" style="26" customWidth="1"/>
    <col min="5926" max="5926" width="13.42578125" style="26" customWidth="1"/>
    <col min="5927" max="5927" width="15" style="26" customWidth="1"/>
    <col min="5928" max="5928" width="10.85546875" style="26" customWidth="1"/>
    <col min="5929" max="5930" width="12.28515625" style="26" customWidth="1"/>
    <col min="5931" max="5931" width="15.28515625" style="26" customWidth="1"/>
    <col min="5932" max="5932" width="14.42578125" style="26" customWidth="1"/>
    <col min="5933" max="5933" width="14.5703125" style="26" customWidth="1"/>
    <col min="5934" max="5934" width="14.42578125" style="26" customWidth="1"/>
    <col min="5935" max="5935" width="12.140625" style="26" customWidth="1"/>
    <col min="5936" max="5936" width="11.42578125" style="26" customWidth="1"/>
    <col min="5937" max="5937" width="10.7109375" style="26" customWidth="1"/>
    <col min="5938" max="5938" width="15.85546875" style="26" customWidth="1"/>
    <col min="5939" max="5939" width="12.5703125" style="26" customWidth="1"/>
    <col min="5940" max="5940" width="12.42578125" style="26" customWidth="1"/>
    <col min="5941" max="5942" width="11.85546875" style="26" customWidth="1"/>
    <col min="5943" max="5943" width="18" style="26" customWidth="1"/>
    <col min="5944" max="5944" width="12.7109375" style="26" customWidth="1"/>
    <col min="5945" max="5945" width="13.85546875" style="26" customWidth="1"/>
    <col min="5946" max="5946" width="14.28515625" style="26" customWidth="1"/>
    <col min="5947" max="5947" width="20.42578125" style="26" customWidth="1"/>
    <col min="5948" max="5948" width="19.140625" style="26" customWidth="1"/>
    <col min="5949" max="5949" width="20.5703125" style="26" customWidth="1"/>
    <col min="5950" max="5950" width="7.85546875" style="26" customWidth="1"/>
    <col min="5951" max="5951" width="9.140625" style="26"/>
    <col min="5952" max="5952" width="19.140625" style="26" customWidth="1"/>
    <col min="5953" max="6145" width="9.140625" style="26"/>
    <col min="6146" max="6146" width="6.42578125" style="26" customWidth="1"/>
    <col min="6147" max="6147" width="24" style="26" customWidth="1"/>
    <col min="6148" max="6148" width="22.140625" style="26" customWidth="1"/>
    <col min="6149" max="6149" width="30.140625" style="26" customWidth="1"/>
    <col min="6150" max="6150" width="12.140625" style="26" customWidth="1"/>
    <col min="6151" max="6151" width="12.28515625" style="26" customWidth="1"/>
    <col min="6152" max="6152" width="39.85546875" style="26" customWidth="1"/>
    <col min="6153" max="6153" width="14.5703125" style="26" customWidth="1"/>
    <col min="6154" max="6154" width="16" style="26" customWidth="1"/>
    <col min="6155" max="6155" width="15.28515625" style="26" customWidth="1"/>
    <col min="6156" max="6156" width="21.140625" style="26" customWidth="1"/>
    <col min="6157" max="6157" width="14.140625" style="26" customWidth="1"/>
    <col min="6158" max="6158" width="14.28515625" style="26" customWidth="1"/>
    <col min="6159" max="6159" width="14" style="26" customWidth="1"/>
    <col min="6160" max="6160" width="15.28515625" style="26" customWidth="1"/>
    <col min="6161" max="6162" width="11.85546875" style="26" customWidth="1"/>
    <col min="6163" max="6163" width="6.85546875" style="26" customWidth="1"/>
    <col min="6164" max="6164" width="12.5703125" style="26" customWidth="1"/>
    <col min="6165" max="6165" width="12.85546875" style="26" customWidth="1"/>
    <col min="6166" max="6166" width="12.5703125" style="26" customWidth="1"/>
    <col min="6167" max="6167" width="14.5703125" style="26" customWidth="1"/>
    <col min="6168" max="6168" width="13.7109375" style="26" customWidth="1"/>
    <col min="6169" max="6170" width="11.42578125" style="26" customWidth="1"/>
    <col min="6171" max="6171" width="6.85546875" style="26" customWidth="1"/>
    <col min="6172" max="6172" width="9.140625" style="26" customWidth="1"/>
    <col min="6173" max="6174" width="8.85546875" style="26" customWidth="1"/>
    <col min="6175" max="6175" width="8.5703125" style="26" customWidth="1"/>
    <col min="6176" max="6176" width="8.140625" style="26" customWidth="1"/>
    <col min="6177" max="6177" width="14.42578125" style="26" customWidth="1"/>
    <col min="6178" max="6179" width="15.5703125" style="26" customWidth="1"/>
    <col min="6180" max="6180" width="8.42578125" style="26" customWidth="1"/>
    <col min="6181" max="6181" width="9.7109375" style="26" customWidth="1"/>
    <col min="6182" max="6182" width="13.42578125" style="26" customWidth="1"/>
    <col min="6183" max="6183" width="15" style="26" customWidth="1"/>
    <col min="6184" max="6184" width="10.85546875" style="26" customWidth="1"/>
    <col min="6185" max="6186" width="12.28515625" style="26" customWidth="1"/>
    <col min="6187" max="6187" width="15.28515625" style="26" customWidth="1"/>
    <col min="6188" max="6188" width="14.42578125" style="26" customWidth="1"/>
    <col min="6189" max="6189" width="14.5703125" style="26" customWidth="1"/>
    <col min="6190" max="6190" width="14.42578125" style="26" customWidth="1"/>
    <col min="6191" max="6191" width="12.140625" style="26" customWidth="1"/>
    <col min="6192" max="6192" width="11.42578125" style="26" customWidth="1"/>
    <col min="6193" max="6193" width="10.7109375" style="26" customWidth="1"/>
    <col min="6194" max="6194" width="15.85546875" style="26" customWidth="1"/>
    <col min="6195" max="6195" width="12.5703125" style="26" customWidth="1"/>
    <col min="6196" max="6196" width="12.42578125" style="26" customWidth="1"/>
    <col min="6197" max="6198" width="11.85546875" style="26" customWidth="1"/>
    <col min="6199" max="6199" width="18" style="26" customWidth="1"/>
    <col min="6200" max="6200" width="12.7109375" style="26" customWidth="1"/>
    <col min="6201" max="6201" width="13.85546875" style="26" customWidth="1"/>
    <col min="6202" max="6202" width="14.28515625" style="26" customWidth="1"/>
    <col min="6203" max="6203" width="20.42578125" style="26" customWidth="1"/>
    <col min="6204" max="6204" width="19.140625" style="26" customWidth="1"/>
    <col min="6205" max="6205" width="20.5703125" style="26" customWidth="1"/>
    <col min="6206" max="6206" width="7.85546875" style="26" customWidth="1"/>
    <col min="6207" max="6207" width="9.140625" style="26"/>
    <col min="6208" max="6208" width="19.140625" style="26" customWidth="1"/>
    <col min="6209" max="6401" width="9.140625" style="26"/>
    <col min="6402" max="6402" width="6.42578125" style="26" customWidth="1"/>
    <col min="6403" max="6403" width="24" style="26" customWidth="1"/>
    <col min="6404" max="6404" width="22.140625" style="26" customWidth="1"/>
    <col min="6405" max="6405" width="30.140625" style="26" customWidth="1"/>
    <col min="6406" max="6406" width="12.140625" style="26" customWidth="1"/>
    <col min="6407" max="6407" width="12.28515625" style="26" customWidth="1"/>
    <col min="6408" max="6408" width="39.85546875" style="26" customWidth="1"/>
    <col min="6409" max="6409" width="14.5703125" style="26" customWidth="1"/>
    <col min="6410" max="6410" width="16" style="26" customWidth="1"/>
    <col min="6411" max="6411" width="15.28515625" style="26" customWidth="1"/>
    <col min="6412" max="6412" width="21.140625" style="26" customWidth="1"/>
    <col min="6413" max="6413" width="14.140625" style="26" customWidth="1"/>
    <col min="6414" max="6414" width="14.28515625" style="26" customWidth="1"/>
    <col min="6415" max="6415" width="14" style="26" customWidth="1"/>
    <col min="6416" max="6416" width="15.28515625" style="26" customWidth="1"/>
    <col min="6417" max="6418" width="11.85546875" style="26" customWidth="1"/>
    <col min="6419" max="6419" width="6.85546875" style="26" customWidth="1"/>
    <col min="6420" max="6420" width="12.5703125" style="26" customWidth="1"/>
    <col min="6421" max="6421" width="12.85546875" style="26" customWidth="1"/>
    <col min="6422" max="6422" width="12.5703125" style="26" customWidth="1"/>
    <col min="6423" max="6423" width="14.5703125" style="26" customWidth="1"/>
    <col min="6424" max="6424" width="13.7109375" style="26" customWidth="1"/>
    <col min="6425" max="6426" width="11.42578125" style="26" customWidth="1"/>
    <col min="6427" max="6427" width="6.85546875" style="26" customWidth="1"/>
    <col min="6428" max="6428" width="9.140625" style="26" customWidth="1"/>
    <col min="6429" max="6430" width="8.85546875" style="26" customWidth="1"/>
    <col min="6431" max="6431" width="8.5703125" style="26" customWidth="1"/>
    <col min="6432" max="6432" width="8.140625" style="26" customWidth="1"/>
    <col min="6433" max="6433" width="14.42578125" style="26" customWidth="1"/>
    <col min="6434" max="6435" width="15.5703125" style="26" customWidth="1"/>
    <col min="6436" max="6436" width="8.42578125" style="26" customWidth="1"/>
    <col min="6437" max="6437" width="9.7109375" style="26" customWidth="1"/>
    <col min="6438" max="6438" width="13.42578125" style="26" customWidth="1"/>
    <col min="6439" max="6439" width="15" style="26" customWidth="1"/>
    <col min="6440" max="6440" width="10.85546875" style="26" customWidth="1"/>
    <col min="6441" max="6442" width="12.28515625" style="26" customWidth="1"/>
    <col min="6443" max="6443" width="15.28515625" style="26" customWidth="1"/>
    <col min="6444" max="6444" width="14.42578125" style="26" customWidth="1"/>
    <col min="6445" max="6445" width="14.5703125" style="26" customWidth="1"/>
    <col min="6446" max="6446" width="14.42578125" style="26" customWidth="1"/>
    <col min="6447" max="6447" width="12.140625" style="26" customWidth="1"/>
    <col min="6448" max="6448" width="11.42578125" style="26" customWidth="1"/>
    <col min="6449" max="6449" width="10.7109375" style="26" customWidth="1"/>
    <col min="6450" max="6450" width="15.85546875" style="26" customWidth="1"/>
    <col min="6451" max="6451" width="12.5703125" style="26" customWidth="1"/>
    <col min="6452" max="6452" width="12.42578125" style="26" customWidth="1"/>
    <col min="6453" max="6454" width="11.85546875" style="26" customWidth="1"/>
    <col min="6455" max="6455" width="18" style="26" customWidth="1"/>
    <col min="6456" max="6456" width="12.7109375" style="26" customWidth="1"/>
    <col min="6457" max="6457" width="13.85546875" style="26" customWidth="1"/>
    <col min="6458" max="6458" width="14.28515625" style="26" customWidth="1"/>
    <col min="6459" max="6459" width="20.42578125" style="26" customWidth="1"/>
    <col min="6460" max="6460" width="19.140625" style="26" customWidth="1"/>
    <col min="6461" max="6461" width="20.5703125" style="26" customWidth="1"/>
    <col min="6462" max="6462" width="7.85546875" style="26" customWidth="1"/>
    <col min="6463" max="6463" width="9.140625" style="26"/>
    <col min="6464" max="6464" width="19.140625" style="26" customWidth="1"/>
    <col min="6465" max="6657" width="9.140625" style="26"/>
    <col min="6658" max="6658" width="6.42578125" style="26" customWidth="1"/>
    <col min="6659" max="6659" width="24" style="26" customWidth="1"/>
    <col min="6660" max="6660" width="22.140625" style="26" customWidth="1"/>
    <col min="6661" max="6661" width="30.140625" style="26" customWidth="1"/>
    <col min="6662" max="6662" width="12.140625" style="26" customWidth="1"/>
    <col min="6663" max="6663" width="12.28515625" style="26" customWidth="1"/>
    <col min="6664" max="6664" width="39.85546875" style="26" customWidth="1"/>
    <col min="6665" max="6665" width="14.5703125" style="26" customWidth="1"/>
    <col min="6666" max="6666" width="16" style="26" customWidth="1"/>
    <col min="6667" max="6667" width="15.28515625" style="26" customWidth="1"/>
    <col min="6668" max="6668" width="21.140625" style="26" customWidth="1"/>
    <col min="6669" max="6669" width="14.140625" style="26" customWidth="1"/>
    <col min="6670" max="6670" width="14.28515625" style="26" customWidth="1"/>
    <col min="6671" max="6671" width="14" style="26" customWidth="1"/>
    <col min="6672" max="6672" width="15.28515625" style="26" customWidth="1"/>
    <col min="6673" max="6674" width="11.85546875" style="26" customWidth="1"/>
    <col min="6675" max="6675" width="6.85546875" style="26" customWidth="1"/>
    <col min="6676" max="6676" width="12.5703125" style="26" customWidth="1"/>
    <col min="6677" max="6677" width="12.85546875" style="26" customWidth="1"/>
    <col min="6678" max="6678" width="12.5703125" style="26" customWidth="1"/>
    <col min="6679" max="6679" width="14.5703125" style="26" customWidth="1"/>
    <col min="6680" max="6680" width="13.7109375" style="26" customWidth="1"/>
    <col min="6681" max="6682" width="11.42578125" style="26" customWidth="1"/>
    <col min="6683" max="6683" width="6.85546875" style="26" customWidth="1"/>
    <col min="6684" max="6684" width="9.140625" style="26" customWidth="1"/>
    <col min="6685" max="6686" width="8.85546875" style="26" customWidth="1"/>
    <col min="6687" max="6687" width="8.5703125" style="26" customWidth="1"/>
    <col min="6688" max="6688" width="8.140625" style="26" customWidth="1"/>
    <col min="6689" max="6689" width="14.42578125" style="26" customWidth="1"/>
    <col min="6690" max="6691" width="15.5703125" style="26" customWidth="1"/>
    <col min="6692" max="6692" width="8.42578125" style="26" customWidth="1"/>
    <col min="6693" max="6693" width="9.7109375" style="26" customWidth="1"/>
    <col min="6694" max="6694" width="13.42578125" style="26" customWidth="1"/>
    <col min="6695" max="6695" width="15" style="26" customWidth="1"/>
    <col min="6696" max="6696" width="10.85546875" style="26" customWidth="1"/>
    <col min="6697" max="6698" width="12.28515625" style="26" customWidth="1"/>
    <col min="6699" max="6699" width="15.28515625" style="26" customWidth="1"/>
    <col min="6700" max="6700" width="14.42578125" style="26" customWidth="1"/>
    <col min="6701" max="6701" width="14.5703125" style="26" customWidth="1"/>
    <col min="6702" max="6702" width="14.42578125" style="26" customWidth="1"/>
    <col min="6703" max="6703" width="12.140625" style="26" customWidth="1"/>
    <col min="6704" max="6704" width="11.42578125" style="26" customWidth="1"/>
    <col min="6705" max="6705" width="10.7109375" style="26" customWidth="1"/>
    <col min="6706" max="6706" width="15.85546875" style="26" customWidth="1"/>
    <col min="6707" max="6707" width="12.5703125" style="26" customWidth="1"/>
    <col min="6708" max="6708" width="12.42578125" style="26" customWidth="1"/>
    <col min="6709" max="6710" width="11.85546875" style="26" customWidth="1"/>
    <col min="6711" max="6711" width="18" style="26" customWidth="1"/>
    <col min="6712" max="6712" width="12.7109375" style="26" customWidth="1"/>
    <col min="6713" max="6713" width="13.85546875" style="26" customWidth="1"/>
    <col min="6714" max="6714" width="14.28515625" style="26" customWidth="1"/>
    <col min="6715" max="6715" width="20.42578125" style="26" customWidth="1"/>
    <col min="6716" max="6716" width="19.140625" style="26" customWidth="1"/>
    <col min="6717" max="6717" width="20.5703125" style="26" customWidth="1"/>
    <col min="6718" max="6718" width="7.85546875" style="26" customWidth="1"/>
    <col min="6719" max="6719" width="9.140625" style="26"/>
    <col min="6720" max="6720" width="19.140625" style="26" customWidth="1"/>
    <col min="6721" max="6913" width="9.140625" style="26"/>
    <col min="6914" max="6914" width="6.42578125" style="26" customWidth="1"/>
    <col min="6915" max="6915" width="24" style="26" customWidth="1"/>
    <col min="6916" max="6916" width="22.140625" style="26" customWidth="1"/>
    <col min="6917" max="6917" width="30.140625" style="26" customWidth="1"/>
    <col min="6918" max="6918" width="12.140625" style="26" customWidth="1"/>
    <col min="6919" max="6919" width="12.28515625" style="26" customWidth="1"/>
    <col min="6920" max="6920" width="39.85546875" style="26" customWidth="1"/>
    <col min="6921" max="6921" width="14.5703125" style="26" customWidth="1"/>
    <col min="6922" max="6922" width="16" style="26" customWidth="1"/>
    <col min="6923" max="6923" width="15.28515625" style="26" customWidth="1"/>
    <col min="6924" max="6924" width="21.140625" style="26" customWidth="1"/>
    <col min="6925" max="6925" width="14.140625" style="26" customWidth="1"/>
    <col min="6926" max="6926" width="14.28515625" style="26" customWidth="1"/>
    <col min="6927" max="6927" width="14" style="26" customWidth="1"/>
    <col min="6928" max="6928" width="15.28515625" style="26" customWidth="1"/>
    <col min="6929" max="6930" width="11.85546875" style="26" customWidth="1"/>
    <col min="6931" max="6931" width="6.85546875" style="26" customWidth="1"/>
    <col min="6932" max="6932" width="12.5703125" style="26" customWidth="1"/>
    <col min="6933" max="6933" width="12.85546875" style="26" customWidth="1"/>
    <col min="6934" max="6934" width="12.5703125" style="26" customWidth="1"/>
    <col min="6935" max="6935" width="14.5703125" style="26" customWidth="1"/>
    <col min="6936" max="6936" width="13.7109375" style="26" customWidth="1"/>
    <col min="6937" max="6938" width="11.42578125" style="26" customWidth="1"/>
    <col min="6939" max="6939" width="6.85546875" style="26" customWidth="1"/>
    <col min="6940" max="6940" width="9.140625" style="26" customWidth="1"/>
    <col min="6941" max="6942" width="8.85546875" style="26" customWidth="1"/>
    <col min="6943" max="6943" width="8.5703125" style="26" customWidth="1"/>
    <col min="6944" max="6944" width="8.140625" style="26" customWidth="1"/>
    <col min="6945" max="6945" width="14.42578125" style="26" customWidth="1"/>
    <col min="6946" max="6947" width="15.5703125" style="26" customWidth="1"/>
    <col min="6948" max="6948" width="8.42578125" style="26" customWidth="1"/>
    <col min="6949" max="6949" width="9.7109375" style="26" customWidth="1"/>
    <col min="6950" max="6950" width="13.42578125" style="26" customWidth="1"/>
    <col min="6951" max="6951" width="15" style="26" customWidth="1"/>
    <col min="6952" max="6952" width="10.85546875" style="26" customWidth="1"/>
    <col min="6953" max="6954" width="12.28515625" style="26" customWidth="1"/>
    <col min="6955" max="6955" width="15.28515625" style="26" customWidth="1"/>
    <col min="6956" max="6956" width="14.42578125" style="26" customWidth="1"/>
    <col min="6957" max="6957" width="14.5703125" style="26" customWidth="1"/>
    <col min="6958" max="6958" width="14.42578125" style="26" customWidth="1"/>
    <col min="6959" max="6959" width="12.140625" style="26" customWidth="1"/>
    <col min="6960" max="6960" width="11.42578125" style="26" customWidth="1"/>
    <col min="6961" max="6961" width="10.7109375" style="26" customWidth="1"/>
    <col min="6962" max="6962" width="15.85546875" style="26" customWidth="1"/>
    <col min="6963" max="6963" width="12.5703125" style="26" customWidth="1"/>
    <col min="6964" max="6964" width="12.42578125" style="26" customWidth="1"/>
    <col min="6965" max="6966" width="11.85546875" style="26" customWidth="1"/>
    <col min="6967" max="6967" width="18" style="26" customWidth="1"/>
    <col min="6968" max="6968" width="12.7109375" style="26" customWidth="1"/>
    <col min="6969" max="6969" width="13.85546875" style="26" customWidth="1"/>
    <col min="6970" max="6970" width="14.28515625" style="26" customWidth="1"/>
    <col min="6971" max="6971" width="20.42578125" style="26" customWidth="1"/>
    <col min="6972" max="6972" width="19.140625" style="26" customWidth="1"/>
    <col min="6973" max="6973" width="20.5703125" style="26" customWidth="1"/>
    <col min="6974" max="6974" width="7.85546875" style="26" customWidth="1"/>
    <col min="6975" max="6975" width="9.140625" style="26"/>
    <col min="6976" max="6976" width="19.140625" style="26" customWidth="1"/>
    <col min="6977" max="7169" width="9.140625" style="26"/>
    <col min="7170" max="7170" width="6.42578125" style="26" customWidth="1"/>
    <col min="7171" max="7171" width="24" style="26" customWidth="1"/>
    <col min="7172" max="7172" width="22.140625" style="26" customWidth="1"/>
    <col min="7173" max="7173" width="30.140625" style="26" customWidth="1"/>
    <col min="7174" max="7174" width="12.140625" style="26" customWidth="1"/>
    <col min="7175" max="7175" width="12.28515625" style="26" customWidth="1"/>
    <col min="7176" max="7176" width="39.85546875" style="26" customWidth="1"/>
    <col min="7177" max="7177" width="14.5703125" style="26" customWidth="1"/>
    <col min="7178" max="7178" width="16" style="26" customWidth="1"/>
    <col min="7179" max="7179" width="15.28515625" style="26" customWidth="1"/>
    <col min="7180" max="7180" width="21.140625" style="26" customWidth="1"/>
    <col min="7181" max="7181" width="14.140625" style="26" customWidth="1"/>
    <col min="7182" max="7182" width="14.28515625" style="26" customWidth="1"/>
    <col min="7183" max="7183" width="14" style="26" customWidth="1"/>
    <col min="7184" max="7184" width="15.28515625" style="26" customWidth="1"/>
    <col min="7185" max="7186" width="11.85546875" style="26" customWidth="1"/>
    <col min="7187" max="7187" width="6.85546875" style="26" customWidth="1"/>
    <col min="7188" max="7188" width="12.5703125" style="26" customWidth="1"/>
    <col min="7189" max="7189" width="12.85546875" style="26" customWidth="1"/>
    <col min="7190" max="7190" width="12.5703125" style="26" customWidth="1"/>
    <col min="7191" max="7191" width="14.5703125" style="26" customWidth="1"/>
    <col min="7192" max="7192" width="13.7109375" style="26" customWidth="1"/>
    <col min="7193" max="7194" width="11.42578125" style="26" customWidth="1"/>
    <col min="7195" max="7195" width="6.85546875" style="26" customWidth="1"/>
    <col min="7196" max="7196" width="9.140625" style="26" customWidth="1"/>
    <col min="7197" max="7198" width="8.85546875" style="26" customWidth="1"/>
    <col min="7199" max="7199" width="8.5703125" style="26" customWidth="1"/>
    <col min="7200" max="7200" width="8.140625" style="26" customWidth="1"/>
    <col min="7201" max="7201" width="14.42578125" style="26" customWidth="1"/>
    <col min="7202" max="7203" width="15.5703125" style="26" customWidth="1"/>
    <col min="7204" max="7204" width="8.42578125" style="26" customWidth="1"/>
    <col min="7205" max="7205" width="9.7109375" style="26" customWidth="1"/>
    <col min="7206" max="7206" width="13.42578125" style="26" customWidth="1"/>
    <col min="7207" max="7207" width="15" style="26" customWidth="1"/>
    <col min="7208" max="7208" width="10.85546875" style="26" customWidth="1"/>
    <col min="7209" max="7210" width="12.28515625" style="26" customWidth="1"/>
    <col min="7211" max="7211" width="15.28515625" style="26" customWidth="1"/>
    <col min="7212" max="7212" width="14.42578125" style="26" customWidth="1"/>
    <col min="7213" max="7213" width="14.5703125" style="26" customWidth="1"/>
    <col min="7214" max="7214" width="14.42578125" style="26" customWidth="1"/>
    <col min="7215" max="7215" width="12.140625" style="26" customWidth="1"/>
    <col min="7216" max="7216" width="11.42578125" style="26" customWidth="1"/>
    <col min="7217" max="7217" width="10.7109375" style="26" customWidth="1"/>
    <col min="7218" max="7218" width="15.85546875" style="26" customWidth="1"/>
    <col min="7219" max="7219" width="12.5703125" style="26" customWidth="1"/>
    <col min="7220" max="7220" width="12.42578125" style="26" customWidth="1"/>
    <col min="7221" max="7222" width="11.85546875" style="26" customWidth="1"/>
    <col min="7223" max="7223" width="18" style="26" customWidth="1"/>
    <col min="7224" max="7224" width="12.7109375" style="26" customWidth="1"/>
    <col min="7225" max="7225" width="13.85546875" style="26" customWidth="1"/>
    <col min="7226" max="7226" width="14.28515625" style="26" customWidth="1"/>
    <col min="7227" max="7227" width="20.42578125" style="26" customWidth="1"/>
    <col min="7228" max="7228" width="19.140625" style="26" customWidth="1"/>
    <col min="7229" max="7229" width="20.5703125" style="26" customWidth="1"/>
    <col min="7230" max="7230" width="7.85546875" style="26" customWidth="1"/>
    <col min="7231" max="7231" width="9.140625" style="26"/>
    <col min="7232" max="7232" width="19.140625" style="26" customWidth="1"/>
    <col min="7233" max="7425" width="9.140625" style="26"/>
    <col min="7426" max="7426" width="6.42578125" style="26" customWidth="1"/>
    <col min="7427" max="7427" width="24" style="26" customWidth="1"/>
    <col min="7428" max="7428" width="22.140625" style="26" customWidth="1"/>
    <col min="7429" max="7429" width="30.140625" style="26" customWidth="1"/>
    <col min="7430" max="7430" width="12.140625" style="26" customWidth="1"/>
    <col min="7431" max="7431" width="12.28515625" style="26" customWidth="1"/>
    <col min="7432" max="7432" width="39.85546875" style="26" customWidth="1"/>
    <col min="7433" max="7433" width="14.5703125" style="26" customWidth="1"/>
    <col min="7434" max="7434" width="16" style="26" customWidth="1"/>
    <col min="7435" max="7435" width="15.28515625" style="26" customWidth="1"/>
    <col min="7436" max="7436" width="21.140625" style="26" customWidth="1"/>
    <col min="7437" max="7437" width="14.140625" style="26" customWidth="1"/>
    <col min="7438" max="7438" width="14.28515625" style="26" customWidth="1"/>
    <col min="7439" max="7439" width="14" style="26" customWidth="1"/>
    <col min="7440" max="7440" width="15.28515625" style="26" customWidth="1"/>
    <col min="7441" max="7442" width="11.85546875" style="26" customWidth="1"/>
    <col min="7443" max="7443" width="6.85546875" style="26" customWidth="1"/>
    <col min="7444" max="7444" width="12.5703125" style="26" customWidth="1"/>
    <col min="7445" max="7445" width="12.85546875" style="26" customWidth="1"/>
    <col min="7446" max="7446" width="12.5703125" style="26" customWidth="1"/>
    <col min="7447" max="7447" width="14.5703125" style="26" customWidth="1"/>
    <col min="7448" max="7448" width="13.7109375" style="26" customWidth="1"/>
    <col min="7449" max="7450" width="11.42578125" style="26" customWidth="1"/>
    <col min="7451" max="7451" width="6.85546875" style="26" customWidth="1"/>
    <col min="7452" max="7452" width="9.140625" style="26" customWidth="1"/>
    <col min="7453" max="7454" width="8.85546875" style="26" customWidth="1"/>
    <col min="7455" max="7455" width="8.5703125" style="26" customWidth="1"/>
    <col min="7456" max="7456" width="8.140625" style="26" customWidth="1"/>
    <col min="7457" max="7457" width="14.42578125" style="26" customWidth="1"/>
    <col min="7458" max="7459" width="15.5703125" style="26" customWidth="1"/>
    <col min="7460" max="7460" width="8.42578125" style="26" customWidth="1"/>
    <col min="7461" max="7461" width="9.7109375" style="26" customWidth="1"/>
    <col min="7462" max="7462" width="13.42578125" style="26" customWidth="1"/>
    <col min="7463" max="7463" width="15" style="26" customWidth="1"/>
    <col min="7464" max="7464" width="10.85546875" style="26" customWidth="1"/>
    <col min="7465" max="7466" width="12.28515625" style="26" customWidth="1"/>
    <col min="7467" max="7467" width="15.28515625" style="26" customWidth="1"/>
    <col min="7468" max="7468" width="14.42578125" style="26" customWidth="1"/>
    <col min="7469" max="7469" width="14.5703125" style="26" customWidth="1"/>
    <col min="7470" max="7470" width="14.42578125" style="26" customWidth="1"/>
    <col min="7471" max="7471" width="12.140625" style="26" customWidth="1"/>
    <col min="7472" max="7472" width="11.42578125" style="26" customWidth="1"/>
    <col min="7473" max="7473" width="10.7109375" style="26" customWidth="1"/>
    <col min="7474" max="7474" width="15.85546875" style="26" customWidth="1"/>
    <col min="7475" max="7475" width="12.5703125" style="26" customWidth="1"/>
    <col min="7476" max="7476" width="12.42578125" style="26" customWidth="1"/>
    <col min="7477" max="7478" width="11.85546875" style="26" customWidth="1"/>
    <col min="7479" max="7479" width="18" style="26" customWidth="1"/>
    <col min="7480" max="7480" width="12.7109375" style="26" customWidth="1"/>
    <col min="7481" max="7481" width="13.85546875" style="26" customWidth="1"/>
    <col min="7482" max="7482" width="14.28515625" style="26" customWidth="1"/>
    <col min="7483" max="7483" width="20.42578125" style="26" customWidth="1"/>
    <col min="7484" max="7484" width="19.140625" style="26" customWidth="1"/>
    <col min="7485" max="7485" width="20.5703125" style="26" customWidth="1"/>
    <col min="7486" max="7486" width="7.85546875" style="26" customWidth="1"/>
    <col min="7487" max="7487" width="9.140625" style="26"/>
    <col min="7488" max="7488" width="19.140625" style="26" customWidth="1"/>
    <col min="7489" max="7681" width="9.140625" style="26"/>
    <col min="7682" max="7682" width="6.42578125" style="26" customWidth="1"/>
    <col min="7683" max="7683" width="24" style="26" customWidth="1"/>
    <col min="7684" max="7684" width="22.140625" style="26" customWidth="1"/>
    <col min="7685" max="7685" width="30.140625" style="26" customWidth="1"/>
    <col min="7686" max="7686" width="12.140625" style="26" customWidth="1"/>
    <col min="7687" max="7687" width="12.28515625" style="26" customWidth="1"/>
    <col min="7688" max="7688" width="39.85546875" style="26" customWidth="1"/>
    <col min="7689" max="7689" width="14.5703125" style="26" customWidth="1"/>
    <col min="7690" max="7690" width="16" style="26" customWidth="1"/>
    <col min="7691" max="7691" width="15.28515625" style="26" customWidth="1"/>
    <col min="7692" max="7692" width="21.140625" style="26" customWidth="1"/>
    <col min="7693" max="7693" width="14.140625" style="26" customWidth="1"/>
    <col min="7694" max="7694" width="14.28515625" style="26" customWidth="1"/>
    <col min="7695" max="7695" width="14" style="26" customWidth="1"/>
    <col min="7696" max="7696" width="15.28515625" style="26" customWidth="1"/>
    <col min="7697" max="7698" width="11.85546875" style="26" customWidth="1"/>
    <col min="7699" max="7699" width="6.85546875" style="26" customWidth="1"/>
    <col min="7700" max="7700" width="12.5703125" style="26" customWidth="1"/>
    <col min="7701" max="7701" width="12.85546875" style="26" customWidth="1"/>
    <col min="7702" max="7702" width="12.5703125" style="26" customWidth="1"/>
    <col min="7703" max="7703" width="14.5703125" style="26" customWidth="1"/>
    <col min="7704" max="7704" width="13.7109375" style="26" customWidth="1"/>
    <col min="7705" max="7706" width="11.42578125" style="26" customWidth="1"/>
    <col min="7707" max="7707" width="6.85546875" style="26" customWidth="1"/>
    <col min="7708" max="7708" width="9.140625" style="26" customWidth="1"/>
    <col min="7709" max="7710" width="8.85546875" style="26" customWidth="1"/>
    <col min="7711" max="7711" width="8.5703125" style="26" customWidth="1"/>
    <col min="7712" max="7712" width="8.140625" style="26" customWidth="1"/>
    <col min="7713" max="7713" width="14.42578125" style="26" customWidth="1"/>
    <col min="7714" max="7715" width="15.5703125" style="26" customWidth="1"/>
    <col min="7716" max="7716" width="8.42578125" style="26" customWidth="1"/>
    <col min="7717" max="7717" width="9.7109375" style="26" customWidth="1"/>
    <col min="7718" max="7718" width="13.42578125" style="26" customWidth="1"/>
    <col min="7719" max="7719" width="15" style="26" customWidth="1"/>
    <col min="7720" max="7720" width="10.85546875" style="26" customWidth="1"/>
    <col min="7721" max="7722" width="12.28515625" style="26" customWidth="1"/>
    <col min="7723" max="7723" width="15.28515625" style="26" customWidth="1"/>
    <col min="7724" max="7724" width="14.42578125" style="26" customWidth="1"/>
    <col min="7725" max="7725" width="14.5703125" style="26" customWidth="1"/>
    <col min="7726" max="7726" width="14.42578125" style="26" customWidth="1"/>
    <col min="7727" max="7727" width="12.140625" style="26" customWidth="1"/>
    <col min="7728" max="7728" width="11.42578125" style="26" customWidth="1"/>
    <col min="7729" max="7729" width="10.7109375" style="26" customWidth="1"/>
    <col min="7730" max="7730" width="15.85546875" style="26" customWidth="1"/>
    <col min="7731" max="7731" width="12.5703125" style="26" customWidth="1"/>
    <col min="7732" max="7732" width="12.42578125" style="26" customWidth="1"/>
    <col min="7733" max="7734" width="11.85546875" style="26" customWidth="1"/>
    <col min="7735" max="7735" width="18" style="26" customWidth="1"/>
    <col min="7736" max="7736" width="12.7109375" style="26" customWidth="1"/>
    <col min="7737" max="7737" width="13.85546875" style="26" customWidth="1"/>
    <col min="7738" max="7738" width="14.28515625" style="26" customWidth="1"/>
    <col min="7739" max="7739" width="20.42578125" style="26" customWidth="1"/>
    <col min="7740" max="7740" width="19.140625" style="26" customWidth="1"/>
    <col min="7741" max="7741" width="20.5703125" style="26" customWidth="1"/>
    <col min="7742" max="7742" width="7.85546875" style="26" customWidth="1"/>
    <col min="7743" max="7743" width="9.140625" style="26"/>
    <col min="7744" max="7744" width="19.140625" style="26" customWidth="1"/>
    <col min="7745" max="7937" width="9.140625" style="26"/>
    <col min="7938" max="7938" width="6.42578125" style="26" customWidth="1"/>
    <col min="7939" max="7939" width="24" style="26" customWidth="1"/>
    <col min="7940" max="7940" width="22.140625" style="26" customWidth="1"/>
    <col min="7941" max="7941" width="30.140625" style="26" customWidth="1"/>
    <col min="7942" max="7942" width="12.140625" style="26" customWidth="1"/>
    <col min="7943" max="7943" width="12.28515625" style="26" customWidth="1"/>
    <col min="7944" max="7944" width="39.85546875" style="26" customWidth="1"/>
    <col min="7945" max="7945" width="14.5703125" style="26" customWidth="1"/>
    <col min="7946" max="7946" width="16" style="26" customWidth="1"/>
    <col min="7947" max="7947" width="15.28515625" style="26" customWidth="1"/>
    <col min="7948" max="7948" width="21.140625" style="26" customWidth="1"/>
    <col min="7949" max="7949" width="14.140625" style="26" customWidth="1"/>
    <col min="7950" max="7950" width="14.28515625" style="26" customWidth="1"/>
    <col min="7951" max="7951" width="14" style="26" customWidth="1"/>
    <col min="7952" max="7952" width="15.28515625" style="26" customWidth="1"/>
    <col min="7953" max="7954" width="11.85546875" style="26" customWidth="1"/>
    <col min="7955" max="7955" width="6.85546875" style="26" customWidth="1"/>
    <col min="7956" max="7956" width="12.5703125" style="26" customWidth="1"/>
    <col min="7957" max="7957" width="12.85546875" style="26" customWidth="1"/>
    <col min="7958" max="7958" width="12.5703125" style="26" customWidth="1"/>
    <col min="7959" max="7959" width="14.5703125" style="26" customWidth="1"/>
    <col min="7960" max="7960" width="13.7109375" style="26" customWidth="1"/>
    <col min="7961" max="7962" width="11.42578125" style="26" customWidth="1"/>
    <col min="7963" max="7963" width="6.85546875" style="26" customWidth="1"/>
    <col min="7964" max="7964" width="9.140625" style="26" customWidth="1"/>
    <col min="7965" max="7966" width="8.85546875" style="26" customWidth="1"/>
    <col min="7967" max="7967" width="8.5703125" style="26" customWidth="1"/>
    <col min="7968" max="7968" width="8.140625" style="26" customWidth="1"/>
    <col min="7969" max="7969" width="14.42578125" style="26" customWidth="1"/>
    <col min="7970" max="7971" width="15.5703125" style="26" customWidth="1"/>
    <col min="7972" max="7972" width="8.42578125" style="26" customWidth="1"/>
    <col min="7973" max="7973" width="9.7109375" style="26" customWidth="1"/>
    <col min="7974" max="7974" width="13.42578125" style="26" customWidth="1"/>
    <col min="7975" max="7975" width="15" style="26" customWidth="1"/>
    <col min="7976" max="7976" width="10.85546875" style="26" customWidth="1"/>
    <col min="7977" max="7978" width="12.28515625" style="26" customWidth="1"/>
    <col min="7979" max="7979" width="15.28515625" style="26" customWidth="1"/>
    <col min="7980" max="7980" width="14.42578125" style="26" customWidth="1"/>
    <col min="7981" max="7981" width="14.5703125" style="26" customWidth="1"/>
    <col min="7982" max="7982" width="14.42578125" style="26" customWidth="1"/>
    <col min="7983" max="7983" width="12.140625" style="26" customWidth="1"/>
    <col min="7984" max="7984" width="11.42578125" style="26" customWidth="1"/>
    <col min="7985" max="7985" width="10.7109375" style="26" customWidth="1"/>
    <col min="7986" max="7986" width="15.85546875" style="26" customWidth="1"/>
    <col min="7987" max="7987" width="12.5703125" style="26" customWidth="1"/>
    <col min="7988" max="7988" width="12.42578125" style="26" customWidth="1"/>
    <col min="7989" max="7990" width="11.85546875" style="26" customWidth="1"/>
    <col min="7991" max="7991" width="18" style="26" customWidth="1"/>
    <col min="7992" max="7992" width="12.7109375" style="26" customWidth="1"/>
    <col min="7993" max="7993" width="13.85546875" style="26" customWidth="1"/>
    <col min="7994" max="7994" width="14.28515625" style="26" customWidth="1"/>
    <col min="7995" max="7995" width="20.42578125" style="26" customWidth="1"/>
    <col min="7996" max="7996" width="19.140625" style="26" customWidth="1"/>
    <col min="7997" max="7997" width="20.5703125" style="26" customWidth="1"/>
    <col min="7998" max="7998" width="7.85546875" style="26" customWidth="1"/>
    <col min="7999" max="7999" width="9.140625" style="26"/>
    <col min="8000" max="8000" width="19.140625" style="26" customWidth="1"/>
    <col min="8001" max="8193" width="9.140625" style="26"/>
    <col min="8194" max="8194" width="6.42578125" style="26" customWidth="1"/>
    <col min="8195" max="8195" width="24" style="26" customWidth="1"/>
    <col min="8196" max="8196" width="22.140625" style="26" customWidth="1"/>
    <col min="8197" max="8197" width="30.140625" style="26" customWidth="1"/>
    <col min="8198" max="8198" width="12.140625" style="26" customWidth="1"/>
    <col min="8199" max="8199" width="12.28515625" style="26" customWidth="1"/>
    <col min="8200" max="8200" width="39.85546875" style="26" customWidth="1"/>
    <col min="8201" max="8201" width="14.5703125" style="26" customWidth="1"/>
    <col min="8202" max="8202" width="16" style="26" customWidth="1"/>
    <col min="8203" max="8203" width="15.28515625" style="26" customWidth="1"/>
    <col min="8204" max="8204" width="21.140625" style="26" customWidth="1"/>
    <col min="8205" max="8205" width="14.140625" style="26" customWidth="1"/>
    <col min="8206" max="8206" width="14.28515625" style="26" customWidth="1"/>
    <col min="8207" max="8207" width="14" style="26" customWidth="1"/>
    <col min="8208" max="8208" width="15.28515625" style="26" customWidth="1"/>
    <col min="8209" max="8210" width="11.85546875" style="26" customWidth="1"/>
    <col min="8211" max="8211" width="6.85546875" style="26" customWidth="1"/>
    <col min="8212" max="8212" width="12.5703125" style="26" customWidth="1"/>
    <col min="8213" max="8213" width="12.85546875" style="26" customWidth="1"/>
    <col min="8214" max="8214" width="12.5703125" style="26" customWidth="1"/>
    <col min="8215" max="8215" width="14.5703125" style="26" customWidth="1"/>
    <col min="8216" max="8216" width="13.7109375" style="26" customWidth="1"/>
    <col min="8217" max="8218" width="11.42578125" style="26" customWidth="1"/>
    <col min="8219" max="8219" width="6.85546875" style="26" customWidth="1"/>
    <col min="8220" max="8220" width="9.140625" style="26" customWidth="1"/>
    <col min="8221" max="8222" width="8.85546875" style="26" customWidth="1"/>
    <col min="8223" max="8223" width="8.5703125" style="26" customWidth="1"/>
    <col min="8224" max="8224" width="8.140625" style="26" customWidth="1"/>
    <col min="8225" max="8225" width="14.42578125" style="26" customWidth="1"/>
    <col min="8226" max="8227" width="15.5703125" style="26" customWidth="1"/>
    <col min="8228" max="8228" width="8.42578125" style="26" customWidth="1"/>
    <col min="8229" max="8229" width="9.7109375" style="26" customWidth="1"/>
    <col min="8230" max="8230" width="13.42578125" style="26" customWidth="1"/>
    <col min="8231" max="8231" width="15" style="26" customWidth="1"/>
    <col min="8232" max="8232" width="10.85546875" style="26" customWidth="1"/>
    <col min="8233" max="8234" width="12.28515625" style="26" customWidth="1"/>
    <col min="8235" max="8235" width="15.28515625" style="26" customWidth="1"/>
    <col min="8236" max="8236" width="14.42578125" style="26" customWidth="1"/>
    <col min="8237" max="8237" width="14.5703125" style="26" customWidth="1"/>
    <col min="8238" max="8238" width="14.42578125" style="26" customWidth="1"/>
    <col min="8239" max="8239" width="12.140625" style="26" customWidth="1"/>
    <col min="8240" max="8240" width="11.42578125" style="26" customWidth="1"/>
    <col min="8241" max="8241" width="10.7109375" style="26" customWidth="1"/>
    <col min="8242" max="8242" width="15.85546875" style="26" customWidth="1"/>
    <col min="8243" max="8243" width="12.5703125" style="26" customWidth="1"/>
    <col min="8244" max="8244" width="12.42578125" style="26" customWidth="1"/>
    <col min="8245" max="8246" width="11.85546875" style="26" customWidth="1"/>
    <col min="8247" max="8247" width="18" style="26" customWidth="1"/>
    <col min="8248" max="8248" width="12.7109375" style="26" customWidth="1"/>
    <col min="8249" max="8249" width="13.85546875" style="26" customWidth="1"/>
    <col min="8250" max="8250" width="14.28515625" style="26" customWidth="1"/>
    <col min="8251" max="8251" width="20.42578125" style="26" customWidth="1"/>
    <col min="8252" max="8252" width="19.140625" style="26" customWidth="1"/>
    <col min="8253" max="8253" width="20.5703125" style="26" customWidth="1"/>
    <col min="8254" max="8254" width="7.85546875" style="26" customWidth="1"/>
    <col min="8255" max="8255" width="9.140625" style="26"/>
    <col min="8256" max="8256" width="19.140625" style="26" customWidth="1"/>
    <col min="8257" max="8449" width="9.140625" style="26"/>
    <col min="8450" max="8450" width="6.42578125" style="26" customWidth="1"/>
    <col min="8451" max="8451" width="24" style="26" customWidth="1"/>
    <col min="8452" max="8452" width="22.140625" style="26" customWidth="1"/>
    <col min="8453" max="8453" width="30.140625" style="26" customWidth="1"/>
    <col min="8454" max="8454" width="12.140625" style="26" customWidth="1"/>
    <col min="8455" max="8455" width="12.28515625" style="26" customWidth="1"/>
    <col min="8456" max="8456" width="39.85546875" style="26" customWidth="1"/>
    <col min="8457" max="8457" width="14.5703125" style="26" customWidth="1"/>
    <col min="8458" max="8458" width="16" style="26" customWidth="1"/>
    <col min="8459" max="8459" width="15.28515625" style="26" customWidth="1"/>
    <col min="8460" max="8460" width="21.140625" style="26" customWidth="1"/>
    <col min="8461" max="8461" width="14.140625" style="26" customWidth="1"/>
    <col min="8462" max="8462" width="14.28515625" style="26" customWidth="1"/>
    <col min="8463" max="8463" width="14" style="26" customWidth="1"/>
    <col min="8464" max="8464" width="15.28515625" style="26" customWidth="1"/>
    <col min="8465" max="8466" width="11.85546875" style="26" customWidth="1"/>
    <col min="8467" max="8467" width="6.85546875" style="26" customWidth="1"/>
    <col min="8468" max="8468" width="12.5703125" style="26" customWidth="1"/>
    <col min="8469" max="8469" width="12.85546875" style="26" customWidth="1"/>
    <col min="8470" max="8470" width="12.5703125" style="26" customWidth="1"/>
    <col min="8471" max="8471" width="14.5703125" style="26" customWidth="1"/>
    <col min="8472" max="8472" width="13.7109375" style="26" customWidth="1"/>
    <col min="8473" max="8474" width="11.42578125" style="26" customWidth="1"/>
    <col min="8475" max="8475" width="6.85546875" style="26" customWidth="1"/>
    <col min="8476" max="8476" width="9.140625" style="26" customWidth="1"/>
    <col min="8477" max="8478" width="8.85546875" style="26" customWidth="1"/>
    <col min="8479" max="8479" width="8.5703125" style="26" customWidth="1"/>
    <col min="8480" max="8480" width="8.140625" style="26" customWidth="1"/>
    <col min="8481" max="8481" width="14.42578125" style="26" customWidth="1"/>
    <col min="8482" max="8483" width="15.5703125" style="26" customWidth="1"/>
    <col min="8484" max="8484" width="8.42578125" style="26" customWidth="1"/>
    <col min="8485" max="8485" width="9.7109375" style="26" customWidth="1"/>
    <col min="8486" max="8486" width="13.42578125" style="26" customWidth="1"/>
    <col min="8487" max="8487" width="15" style="26" customWidth="1"/>
    <col min="8488" max="8488" width="10.85546875" style="26" customWidth="1"/>
    <col min="8489" max="8490" width="12.28515625" style="26" customWidth="1"/>
    <col min="8491" max="8491" width="15.28515625" style="26" customWidth="1"/>
    <col min="8492" max="8492" width="14.42578125" style="26" customWidth="1"/>
    <col min="8493" max="8493" width="14.5703125" style="26" customWidth="1"/>
    <col min="8494" max="8494" width="14.42578125" style="26" customWidth="1"/>
    <col min="8495" max="8495" width="12.140625" style="26" customWidth="1"/>
    <col min="8496" max="8496" width="11.42578125" style="26" customWidth="1"/>
    <col min="8497" max="8497" width="10.7109375" style="26" customWidth="1"/>
    <col min="8498" max="8498" width="15.85546875" style="26" customWidth="1"/>
    <col min="8499" max="8499" width="12.5703125" style="26" customWidth="1"/>
    <col min="8500" max="8500" width="12.42578125" style="26" customWidth="1"/>
    <col min="8501" max="8502" width="11.85546875" style="26" customWidth="1"/>
    <col min="8503" max="8503" width="18" style="26" customWidth="1"/>
    <col min="8504" max="8504" width="12.7109375" style="26" customWidth="1"/>
    <col min="8505" max="8505" width="13.85546875" style="26" customWidth="1"/>
    <col min="8506" max="8506" width="14.28515625" style="26" customWidth="1"/>
    <col min="8507" max="8507" width="20.42578125" style="26" customWidth="1"/>
    <col min="8508" max="8508" width="19.140625" style="26" customWidth="1"/>
    <col min="8509" max="8509" width="20.5703125" style="26" customWidth="1"/>
    <col min="8510" max="8510" width="7.85546875" style="26" customWidth="1"/>
    <col min="8511" max="8511" width="9.140625" style="26"/>
    <col min="8512" max="8512" width="19.140625" style="26" customWidth="1"/>
    <col min="8513" max="8705" width="9.140625" style="26"/>
    <col min="8706" max="8706" width="6.42578125" style="26" customWidth="1"/>
    <col min="8707" max="8707" width="24" style="26" customWidth="1"/>
    <col min="8708" max="8708" width="22.140625" style="26" customWidth="1"/>
    <col min="8709" max="8709" width="30.140625" style="26" customWidth="1"/>
    <col min="8710" max="8710" width="12.140625" style="26" customWidth="1"/>
    <col min="8711" max="8711" width="12.28515625" style="26" customWidth="1"/>
    <col min="8712" max="8712" width="39.85546875" style="26" customWidth="1"/>
    <col min="8713" max="8713" width="14.5703125" style="26" customWidth="1"/>
    <col min="8714" max="8714" width="16" style="26" customWidth="1"/>
    <col min="8715" max="8715" width="15.28515625" style="26" customWidth="1"/>
    <col min="8716" max="8716" width="21.140625" style="26" customWidth="1"/>
    <col min="8717" max="8717" width="14.140625" style="26" customWidth="1"/>
    <col min="8718" max="8718" width="14.28515625" style="26" customWidth="1"/>
    <col min="8719" max="8719" width="14" style="26" customWidth="1"/>
    <col min="8720" max="8720" width="15.28515625" style="26" customWidth="1"/>
    <col min="8721" max="8722" width="11.85546875" style="26" customWidth="1"/>
    <col min="8723" max="8723" width="6.85546875" style="26" customWidth="1"/>
    <col min="8724" max="8724" width="12.5703125" style="26" customWidth="1"/>
    <col min="8725" max="8725" width="12.85546875" style="26" customWidth="1"/>
    <col min="8726" max="8726" width="12.5703125" style="26" customWidth="1"/>
    <col min="8727" max="8727" width="14.5703125" style="26" customWidth="1"/>
    <col min="8728" max="8728" width="13.7109375" style="26" customWidth="1"/>
    <col min="8729" max="8730" width="11.42578125" style="26" customWidth="1"/>
    <col min="8731" max="8731" width="6.85546875" style="26" customWidth="1"/>
    <col min="8732" max="8732" width="9.140625" style="26" customWidth="1"/>
    <col min="8733" max="8734" width="8.85546875" style="26" customWidth="1"/>
    <col min="8735" max="8735" width="8.5703125" style="26" customWidth="1"/>
    <col min="8736" max="8736" width="8.140625" style="26" customWidth="1"/>
    <col min="8737" max="8737" width="14.42578125" style="26" customWidth="1"/>
    <col min="8738" max="8739" width="15.5703125" style="26" customWidth="1"/>
    <col min="8740" max="8740" width="8.42578125" style="26" customWidth="1"/>
    <col min="8741" max="8741" width="9.7109375" style="26" customWidth="1"/>
    <col min="8742" max="8742" width="13.42578125" style="26" customWidth="1"/>
    <col min="8743" max="8743" width="15" style="26" customWidth="1"/>
    <col min="8744" max="8744" width="10.85546875" style="26" customWidth="1"/>
    <col min="8745" max="8746" width="12.28515625" style="26" customWidth="1"/>
    <col min="8747" max="8747" width="15.28515625" style="26" customWidth="1"/>
    <col min="8748" max="8748" width="14.42578125" style="26" customWidth="1"/>
    <col min="8749" max="8749" width="14.5703125" style="26" customWidth="1"/>
    <col min="8750" max="8750" width="14.42578125" style="26" customWidth="1"/>
    <col min="8751" max="8751" width="12.140625" style="26" customWidth="1"/>
    <col min="8752" max="8752" width="11.42578125" style="26" customWidth="1"/>
    <col min="8753" max="8753" width="10.7109375" style="26" customWidth="1"/>
    <col min="8754" max="8754" width="15.85546875" style="26" customWidth="1"/>
    <col min="8755" max="8755" width="12.5703125" style="26" customWidth="1"/>
    <col min="8756" max="8756" width="12.42578125" style="26" customWidth="1"/>
    <col min="8757" max="8758" width="11.85546875" style="26" customWidth="1"/>
    <col min="8759" max="8759" width="18" style="26" customWidth="1"/>
    <col min="8760" max="8760" width="12.7109375" style="26" customWidth="1"/>
    <col min="8761" max="8761" width="13.85546875" style="26" customWidth="1"/>
    <col min="8762" max="8762" width="14.28515625" style="26" customWidth="1"/>
    <col min="8763" max="8763" width="20.42578125" style="26" customWidth="1"/>
    <col min="8764" max="8764" width="19.140625" style="26" customWidth="1"/>
    <col min="8765" max="8765" width="20.5703125" style="26" customWidth="1"/>
    <col min="8766" max="8766" width="7.85546875" style="26" customWidth="1"/>
    <col min="8767" max="8767" width="9.140625" style="26"/>
    <col min="8768" max="8768" width="19.140625" style="26" customWidth="1"/>
    <col min="8769" max="8961" width="9.140625" style="26"/>
    <col min="8962" max="8962" width="6.42578125" style="26" customWidth="1"/>
    <col min="8963" max="8963" width="24" style="26" customWidth="1"/>
    <col min="8964" max="8964" width="22.140625" style="26" customWidth="1"/>
    <col min="8965" max="8965" width="30.140625" style="26" customWidth="1"/>
    <col min="8966" max="8966" width="12.140625" style="26" customWidth="1"/>
    <col min="8967" max="8967" width="12.28515625" style="26" customWidth="1"/>
    <col min="8968" max="8968" width="39.85546875" style="26" customWidth="1"/>
    <col min="8969" max="8969" width="14.5703125" style="26" customWidth="1"/>
    <col min="8970" max="8970" width="16" style="26" customWidth="1"/>
    <col min="8971" max="8971" width="15.28515625" style="26" customWidth="1"/>
    <col min="8972" max="8972" width="21.140625" style="26" customWidth="1"/>
    <col min="8973" max="8973" width="14.140625" style="26" customWidth="1"/>
    <col min="8974" max="8974" width="14.28515625" style="26" customWidth="1"/>
    <col min="8975" max="8975" width="14" style="26" customWidth="1"/>
    <col min="8976" max="8976" width="15.28515625" style="26" customWidth="1"/>
    <col min="8977" max="8978" width="11.85546875" style="26" customWidth="1"/>
    <col min="8979" max="8979" width="6.85546875" style="26" customWidth="1"/>
    <col min="8980" max="8980" width="12.5703125" style="26" customWidth="1"/>
    <col min="8981" max="8981" width="12.85546875" style="26" customWidth="1"/>
    <col min="8982" max="8982" width="12.5703125" style="26" customWidth="1"/>
    <col min="8983" max="8983" width="14.5703125" style="26" customWidth="1"/>
    <col min="8984" max="8984" width="13.7109375" style="26" customWidth="1"/>
    <col min="8985" max="8986" width="11.42578125" style="26" customWidth="1"/>
    <col min="8987" max="8987" width="6.85546875" style="26" customWidth="1"/>
    <col min="8988" max="8988" width="9.140625" style="26" customWidth="1"/>
    <col min="8989" max="8990" width="8.85546875" style="26" customWidth="1"/>
    <col min="8991" max="8991" width="8.5703125" style="26" customWidth="1"/>
    <col min="8992" max="8992" width="8.140625" style="26" customWidth="1"/>
    <col min="8993" max="8993" width="14.42578125" style="26" customWidth="1"/>
    <col min="8994" max="8995" width="15.5703125" style="26" customWidth="1"/>
    <col min="8996" max="8996" width="8.42578125" style="26" customWidth="1"/>
    <col min="8997" max="8997" width="9.7109375" style="26" customWidth="1"/>
    <col min="8998" max="8998" width="13.42578125" style="26" customWidth="1"/>
    <col min="8999" max="8999" width="15" style="26" customWidth="1"/>
    <col min="9000" max="9000" width="10.85546875" style="26" customWidth="1"/>
    <col min="9001" max="9002" width="12.28515625" style="26" customWidth="1"/>
    <col min="9003" max="9003" width="15.28515625" style="26" customWidth="1"/>
    <col min="9004" max="9004" width="14.42578125" style="26" customWidth="1"/>
    <col min="9005" max="9005" width="14.5703125" style="26" customWidth="1"/>
    <col min="9006" max="9006" width="14.42578125" style="26" customWidth="1"/>
    <col min="9007" max="9007" width="12.140625" style="26" customWidth="1"/>
    <col min="9008" max="9008" width="11.42578125" style="26" customWidth="1"/>
    <col min="9009" max="9009" width="10.7109375" style="26" customWidth="1"/>
    <col min="9010" max="9010" width="15.85546875" style="26" customWidth="1"/>
    <col min="9011" max="9011" width="12.5703125" style="26" customWidth="1"/>
    <col min="9012" max="9012" width="12.42578125" style="26" customWidth="1"/>
    <col min="9013" max="9014" width="11.85546875" style="26" customWidth="1"/>
    <col min="9015" max="9015" width="18" style="26" customWidth="1"/>
    <col min="9016" max="9016" width="12.7109375" style="26" customWidth="1"/>
    <col min="9017" max="9017" width="13.85546875" style="26" customWidth="1"/>
    <col min="9018" max="9018" width="14.28515625" style="26" customWidth="1"/>
    <col min="9019" max="9019" width="20.42578125" style="26" customWidth="1"/>
    <col min="9020" max="9020" width="19.140625" style="26" customWidth="1"/>
    <col min="9021" max="9021" width="20.5703125" style="26" customWidth="1"/>
    <col min="9022" max="9022" width="7.85546875" style="26" customWidth="1"/>
    <col min="9023" max="9023" width="9.140625" style="26"/>
    <col min="9024" max="9024" width="19.140625" style="26" customWidth="1"/>
    <col min="9025" max="9217" width="9.140625" style="26"/>
    <col min="9218" max="9218" width="6.42578125" style="26" customWidth="1"/>
    <col min="9219" max="9219" width="24" style="26" customWidth="1"/>
    <col min="9220" max="9220" width="22.140625" style="26" customWidth="1"/>
    <col min="9221" max="9221" width="30.140625" style="26" customWidth="1"/>
    <col min="9222" max="9222" width="12.140625" style="26" customWidth="1"/>
    <col min="9223" max="9223" width="12.28515625" style="26" customWidth="1"/>
    <col min="9224" max="9224" width="39.85546875" style="26" customWidth="1"/>
    <col min="9225" max="9225" width="14.5703125" style="26" customWidth="1"/>
    <col min="9226" max="9226" width="16" style="26" customWidth="1"/>
    <col min="9227" max="9227" width="15.28515625" style="26" customWidth="1"/>
    <col min="9228" max="9228" width="21.140625" style="26" customWidth="1"/>
    <col min="9229" max="9229" width="14.140625" style="26" customWidth="1"/>
    <col min="9230" max="9230" width="14.28515625" style="26" customWidth="1"/>
    <col min="9231" max="9231" width="14" style="26" customWidth="1"/>
    <col min="9232" max="9232" width="15.28515625" style="26" customWidth="1"/>
    <col min="9233" max="9234" width="11.85546875" style="26" customWidth="1"/>
    <col min="9235" max="9235" width="6.85546875" style="26" customWidth="1"/>
    <col min="9236" max="9236" width="12.5703125" style="26" customWidth="1"/>
    <col min="9237" max="9237" width="12.85546875" style="26" customWidth="1"/>
    <col min="9238" max="9238" width="12.5703125" style="26" customWidth="1"/>
    <col min="9239" max="9239" width="14.5703125" style="26" customWidth="1"/>
    <col min="9240" max="9240" width="13.7109375" style="26" customWidth="1"/>
    <col min="9241" max="9242" width="11.42578125" style="26" customWidth="1"/>
    <col min="9243" max="9243" width="6.85546875" style="26" customWidth="1"/>
    <col min="9244" max="9244" width="9.140625" style="26" customWidth="1"/>
    <col min="9245" max="9246" width="8.85546875" style="26" customWidth="1"/>
    <col min="9247" max="9247" width="8.5703125" style="26" customWidth="1"/>
    <col min="9248" max="9248" width="8.140625" style="26" customWidth="1"/>
    <col min="9249" max="9249" width="14.42578125" style="26" customWidth="1"/>
    <col min="9250" max="9251" width="15.5703125" style="26" customWidth="1"/>
    <col min="9252" max="9252" width="8.42578125" style="26" customWidth="1"/>
    <col min="9253" max="9253" width="9.7109375" style="26" customWidth="1"/>
    <col min="9254" max="9254" width="13.42578125" style="26" customWidth="1"/>
    <col min="9255" max="9255" width="15" style="26" customWidth="1"/>
    <col min="9256" max="9256" width="10.85546875" style="26" customWidth="1"/>
    <col min="9257" max="9258" width="12.28515625" style="26" customWidth="1"/>
    <col min="9259" max="9259" width="15.28515625" style="26" customWidth="1"/>
    <col min="9260" max="9260" width="14.42578125" style="26" customWidth="1"/>
    <col min="9261" max="9261" width="14.5703125" style="26" customWidth="1"/>
    <col min="9262" max="9262" width="14.42578125" style="26" customWidth="1"/>
    <col min="9263" max="9263" width="12.140625" style="26" customWidth="1"/>
    <col min="9264" max="9264" width="11.42578125" style="26" customWidth="1"/>
    <col min="9265" max="9265" width="10.7109375" style="26" customWidth="1"/>
    <col min="9266" max="9266" width="15.85546875" style="26" customWidth="1"/>
    <col min="9267" max="9267" width="12.5703125" style="26" customWidth="1"/>
    <col min="9268" max="9268" width="12.42578125" style="26" customWidth="1"/>
    <col min="9269" max="9270" width="11.85546875" style="26" customWidth="1"/>
    <col min="9271" max="9271" width="18" style="26" customWidth="1"/>
    <col min="9272" max="9272" width="12.7109375" style="26" customWidth="1"/>
    <col min="9273" max="9273" width="13.85546875" style="26" customWidth="1"/>
    <col min="9274" max="9274" width="14.28515625" style="26" customWidth="1"/>
    <col min="9275" max="9275" width="20.42578125" style="26" customWidth="1"/>
    <col min="9276" max="9276" width="19.140625" style="26" customWidth="1"/>
    <col min="9277" max="9277" width="20.5703125" style="26" customWidth="1"/>
    <col min="9278" max="9278" width="7.85546875" style="26" customWidth="1"/>
    <col min="9279" max="9279" width="9.140625" style="26"/>
    <col min="9280" max="9280" width="19.140625" style="26" customWidth="1"/>
    <col min="9281" max="9473" width="9.140625" style="26"/>
    <col min="9474" max="9474" width="6.42578125" style="26" customWidth="1"/>
    <col min="9475" max="9475" width="24" style="26" customWidth="1"/>
    <col min="9476" max="9476" width="22.140625" style="26" customWidth="1"/>
    <col min="9477" max="9477" width="30.140625" style="26" customWidth="1"/>
    <col min="9478" max="9478" width="12.140625" style="26" customWidth="1"/>
    <col min="9479" max="9479" width="12.28515625" style="26" customWidth="1"/>
    <col min="9480" max="9480" width="39.85546875" style="26" customWidth="1"/>
    <col min="9481" max="9481" width="14.5703125" style="26" customWidth="1"/>
    <col min="9482" max="9482" width="16" style="26" customWidth="1"/>
    <col min="9483" max="9483" width="15.28515625" style="26" customWidth="1"/>
    <col min="9484" max="9484" width="21.140625" style="26" customWidth="1"/>
    <col min="9485" max="9485" width="14.140625" style="26" customWidth="1"/>
    <col min="9486" max="9486" width="14.28515625" style="26" customWidth="1"/>
    <col min="9487" max="9487" width="14" style="26" customWidth="1"/>
    <col min="9488" max="9488" width="15.28515625" style="26" customWidth="1"/>
    <col min="9489" max="9490" width="11.85546875" style="26" customWidth="1"/>
    <col min="9491" max="9491" width="6.85546875" style="26" customWidth="1"/>
    <col min="9492" max="9492" width="12.5703125" style="26" customWidth="1"/>
    <col min="9493" max="9493" width="12.85546875" style="26" customWidth="1"/>
    <col min="9494" max="9494" width="12.5703125" style="26" customWidth="1"/>
    <col min="9495" max="9495" width="14.5703125" style="26" customWidth="1"/>
    <col min="9496" max="9496" width="13.7109375" style="26" customWidth="1"/>
    <col min="9497" max="9498" width="11.42578125" style="26" customWidth="1"/>
    <col min="9499" max="9499" width="6.85546875" style="26" customWidth="1"/>
    <col min="9500" max="9500" width="9.140625" style="26" customWidth="1"/>
    <col min="9501" max="9502" width="8.85546875" style="26" customWidth="1"/>
    <col min="9503" max="9503" width="8.5703125" style="26" customWidth="1"/>
    <col min="9504" max="9504" width="8.140625" style="26" customWidth="1"/>
    <col min="9505" max="9505" width="14.42578125" style="26" customWidth="1"/>
    <col min="9506" max="9507" width="15.5703125" style="26" customWidth="1"/>
    <col min="9508" max="9508" width="8.42578125" style="26" customWidth="1"/>
    <col min="9509" max="9509" width="9.7109375" style="26" customWidth="1"/>
    <col min="9510" max="9510" width="13.42578125" style="26" customWidth="1"/>
    <col min="9511" max="9511" width="15" style="26" customWidth="1"/>
    <col min="9512" max="9512" width="10.85546875" style="26" customWidth="1"/>
    <col min="9513" max="9514" width="12.28515625" style="26" customWidth="1"/>
    <col min="9515" max="9515" width="15.28515625" style="26" customWidth="1"/>
    <col min="9516" max="9516" width="14.42578125" style="26" customWidth="1"/>
    <col min="9517" max="9517" width="14.5703125" style="26" customWidth="1"/>
    <col min="9518" max="9518" width="14.42578125" style="26" customWidth="1"/>
    <col min="9519" max="9519" width="12.140625" style="26" customWidth="1"/>
    <col min="9520" max="9520" width="11.42578125" style="26" customWidth="1"/>
    <col min="9521" max="9521" width="10.7109375" style="26" customWidth="1"/>
    <col min="9522" max="9522" width="15.85546875" style="26" customWidth="1"/>
    <col min="9523" max="9523" width="12.5703125" style="26" customWidth="1"/>
    <col min="9524" max="9524" width="12.42578125" style="26" customWidth="1"/>
    <col min="9525" max="9526" width="11.85546875" style="26" customWidth="1"/>
    <col min="9527" max="9527" width="18" style="26" customWidth="1"/>
    <col min="9528" max="9528" width="12.7109375" style="26" customWidth="1"/>
    <col min="9529" max="9529" width="13.85546875" style="26" customWidth="1"/>
    <col min="9530" max="9530" width="14.28515625" style="26" customWidth="1"/>
    <col min="9531" max="9531" width="20.42578125" style="26" customWidth="1"/>
    <col min="9532" max="9532" width="19.140625" style="26" customWidth="1"/>
    <col min="9533" max="9533" width="20.5703125" style="26" customWidth="1"/>
    <col min="9534" max="9534" width="7.85546875" style="26" customWidth="1"/>
    <col min="9535" max="9535" width="9.140625" style="26"/>
    <col min="9536" max="9536" width="19.140625" style="26" customWidth="1"/>
    <col min="9537" max="9729" width="9.140625" style="26"/>
    <col min="9730" max="9730" width="6.42578125" style="26" customWidth="1"/>
    <col min="9731" max="9731" width="24" style="26" customWidth="1"/>
    <col min="9732" max="9732" width="22.140625" style="26" customWidth="1"/>
    <col min="9733" max="9733" width="30.140625" style="26" customWidth="1"/>
    <col min="9734" max="9734" width="12.140625" style="26" customWidth="1"/>
    <col min="9735" max="9735" width="12.28515625" style="26" customWidth="1"/>
    <col min="9736" max="9736" width="39.85546875" style="26" customWidth="1"/>
    <col min="9737" max="9737" width="14.5703125" style="26" customWidth="1"/>
    <col min="9738" max="9738" width="16" style="26" customWidth="1"/>
    <col min="9739" max="9739" width="15.28515625" style="26" customWidth="1"/>
    <col min="9740" max="9740" width="21.140625" style="26" customWidth="1"/>
    <col min="9741" max="9741" width="14.140625" style="26" customWidth="1"/>
    <col min="9742" max="9742" width="14.28515625" style="26" customWidth="1"/>
    <col min="9743" max="9743" width="14" style="26" customWidth="1"/>
    <col min="9744" max="9744" width="15.28515625" style="26" customWidth="1"/>
    <col min="9745" max="9746" width="11.85546875" style="26" customWidth="1"/>
    <col min="9747" max="9747" width="6.85546875" style="26" customWidth="1"/>
    <col min="9748" max="9748" width="12.5703125" style="26" customWidth="1"/>
    <col min="9749" max="9749" width="12.85546875" style="26" customWidth="1"/>
    <col min="9750" max="9750" width="12.5703125" style="26" customWidth="1"/>
    <col min="9751" max="9751" width="14.5703125" style="26" customWidth="1"/>
    <col min="9752" max="9752" width="13.7109375" style="26" customWidth="1"/>
    <col min="9753" max="9754" width="11.42578125" style="26" customWidth="1"/>
    <col min="9755" max="9755" width="6.85546875" style="26" customWidth="1"/>
    <col min="9756" max="9756" width="9.140625" style="26" customWidth="1"/>
    <col min="9757" max="9758" width="8.85546875" style="26" customWidth="1"/>
    <col min="9759" max="9759" width="8.5703125" style="26" customWidth="1"/>
    <col min="9760" max="9760" width="8.140625" style="26" customWidth="1"/>
    <col min="9761" max="9761" width="14.42578125" style="26" customWidth="1"/>
    <col min="9762" max="9763" width="15.5703125" style="26" customWidth="1"/>
    <col min="9764" max="9764" width="8.42578125" style="26" customWidth="1"/>
    <col min="9765" max="9765" width="9.7109375" style="26" customWidth="1"/>
    <col min="9766" max="9766" width="13.42578125" style="26" customWidth="1"/>
    <col min="9767" max="9767" width="15" style="26" customWidth="1"/>
    <col min="9768" max="9768" width="10.85546875" style="26" customWidth="1"/>
    <col min="9769" max="9770" width="12.28515625" style="26" customWidth="1"/>
    <col min="9771" max="9771" width="15.28515625" style="26" customWidth="1"/>
    <col min="9772" max="9772" width="14.42578125" style="26" customWidth="1"/>
    <col min="9773" max="9773" width="14.5703125" style="26" customWidth="1"/>
    <col min="9774" max="9774" width="14.42578125" style="26" customWidth="1"/>
    <col min="9775" max="9775" width="12.140625" style="26" customWidth="1"/>
    <col min="9776" max="9776" width="11.42578125" style="26" customWidth="1"/>
    <col min="9777" max="9777" width="10.7109375" style="26" customWidth="1"/>
    <col min="9778" max="9778" width="15.85546875" style="26" customWidth="1"/>
    <col min="9779" max="9779" width="12.5703125" style="26" customWidth="1"/>
    <col min="9780" max="9780" width="12.42578125" style="26" customWidth="1"/>
    <col min="9781" max="9782" width="11.85546875" style="26" customWidth="1"/>
    <col min="9783" max="9783" width="18" style="26" customWidth="1"/>
    <col min="9784" max="9784" width="12.7109375" style="26" customWidth="1"/>
    <col min="9785" max="9785" width="13.85546875" style="26" customWidth="1"/>
    <col min="9786" max="9786" width="14.28515625" style="26" customWidth="1"/>
    <col min="9787" max="9787" width="20.42578125" style="26" customWidth="1"/>
    <col min="9788" max="9788" width="19.140625" style="26" customWidth="1"/>
    <col min="9789" max="9789" width="20.5703125" style="26" customWidth="1"/>
    <col min="9790" max="9790" width="7.85546875" style="26" customWidth="1"/>
    <col min="9791" max="9791" width="9.140625" style="26"/>
    <col min="9792" max="9792" width="19.140625" style="26" customWidth="1"/>
    <col min="9793" max="9985" width="9.140625" style="26"/>
    <col min="9986" max="9986" width="6.42578125" style="26" customWidth="1"/>
    <col min="9987" max="9987" width="24" style="26" customWidth="1"/>
    <col min="9988" max="9988" width="22.140625" style="26" customWidth="1"/>
    <col min="9989" max="9989" width="30.140625" style="26" customWidth="1"/>
    <col min="9990" max="9990" width="12.140625" style="26" customWidth="1"/>
    <col min="9991" max="9991" width="12.28515625" style="26" customWidth="1"/>
    <col min="9992" max="9992" width="39.85546875" style="26" customWidth="1"/>
    <col min="9993" max="9993" width="14.5703125" style="26" customWidth="1"/>
    <col min="9994" max="9994" width="16" style="26" customWidth="1"/>
    <col min="9995" max="9995" width="15.28515625" style="26" customWidth="1"/>
    <col min="9996" max="9996" width="21.140625" style="26" customWidth="1"/>
    <col min="9997" max="9997" width="14.140625" style="26" customWidth="1"/>
    <col min="9998" max="9998" width="14.28515625" style="26" customWidth="1"/>
    <col min="9999" max="9999" width="14" style="26" customWidth="1"/>
    <col min="10000" max="10000" width="15.28515625" style="26" customWidth="1"/>
    <col min="10001" max="10002" width="11.85546875" style="26" customWidth="1"/>
    <col min="10003" max="10003" width="6.85546875" style="26" customWidth="1"/>
    <col min="10004" max="10004" width="12.5703125" style="26" customWidth="1"/>
    <col min="10005" max="10005" width="12.85546875" style="26" customWidth="1"/>
    <col min="10006" max="10006" width="12.5703125" style="26" customWidth="1"/>
    <col min="10007" max="10007" width="14.5703125" style="26" customWidth="1"/>
    <col min="10008" max="10008" width="13.7109375" style="26" customWidth="1"/>
    <col min="10009" max="10010" width="11.42578125" style="26" customWidth="1"/>
    <col min="10011" max="10011" width="6.85546875" style="26" customWidth="1"/>
    <col min="10012" max="10012" width="9.140625" style="26" customWidth="1"/>
    <col min="10013" max="10014" width="8.85546875" style="26" customWidth="1"/>
    <col min="10015" max="10015" width="8.5703125" style="26" customWidth="1"/>
    <col min="10016" max="10016" width="8.140625" style="26" customWidth="1"/>
    <col min="10017" max="10017" width="14.42578125" style="26" customWidth="1"/>
    <col min="10018" max="10019" width="15.5703125" style="26" customWidth="1"/>
    <col min="10020" max="10020" width="8.42578125" style="26" customWidth="1"/>
    <col min="10021" max="10021" width="9.7109375" style="26" customWidth="1"/>
    <col min="10022" max="10022" width="13.42578125" style="26" customWidth="1"/>
    <col min="10023" max="10023" width="15" style="26" customWidth="1"/>
    <col min="10024" max="10024" width="10.85546875" style="26" customWidth="1"/>
    <col min="10025" max="10026" width="12.28515625" style="26" customWidth="1"/>
    <col min="10027" max="10027" width="15.28515625" style="26" customWidth="1"/>
    <col min="10028" max="10028" width="14.42578125" style="26" customWidth="1"/>
    <col min="10029" max="10029" width="14.5703125" style="26" customWidth="1"/>
    <col min="10030" max="10030" width="14.42578125" style="26" customWidth="1"/>
    <col min="10031" max="10031" width="12.140625" style="26" customWidth="1"/>
    <col min="10032" max="10032" width="11.42578125" style="26" customWidth="1"/>
    <col min="10033" max="10033" width="10.7109375" style="26" customWidth="1"/>
    <col min="10034" max="10034" width="15.85546875" style="26" customWidth="1"/>
    <col min="10035" max="10035" width="12.5703125" style="26" customWidth="1"/>
    <col min="10036" max="10036" width="12.42578125" style="26" customWidth="1"/>
    <col min="10037" max="10038" width="11.85546875" style="26" customWidth="1"/>
    <col min="10039" max="10039" width="18" style="26" customWidth="1"/>
    <col min="10040" max="10040" width="12.7109375" style="26" customWidth="1"/>
    <col min="10041" max="10041" width="13.85546875" style="26" customWidth="1"/>
    <col min="10042" max="10042" width="14.28515625" style="26" customWidth="1"/>
    <col min="10043" max="10043" width="20.42578125" style="26" customWidth="1"/>
    <col min="10044" max="10044" width="19.140625" style="26" customWidth="1"/>
    <col min="10045" max="10045" width="20.5703125" style="26" customWidth="1"/>
    <col min="10046" max="10046" width="7.85546875" style="26" customWidth="1"/>
    <col min="10047" max="10047" width="9.140625" style="26"/>
    <col min="10048" max="10048" width="19.140625" style="26" customWidth="1"/>
    <col min="10049" max="10241" width="9.140625" style="26"/>
    <col min="10242" max="10242" width="6.42578125" style="26" customWidth="1"/>
    <col min="10243" max="10243" width="24" style="26" customWidth="1"/>
    <col min="10244" max="10244" width="22.140625" style="26" customWidth="1"/>
    <col min="10245" max="10245" width="30.140625" style="26" customWidth="1"/>
    <col min="10246" max="10246" width="12.140625" style="26" customWidth="1"/>
    <col min="10247" max="10247" width="12.28515625" style="26" customWidth="1"/>
    <col min="10248" max="10248" width="39.85546875" style="26" customWidth="1"/>
    <col min="10249" max="10249" width="14.5703125" style="26" customWidth="1"/>
    <col min="10250" max="10250" width="16" style="26" customWidth="1"/>
    <col min="10251" max="10251" width="15.28515625" style="26" customWidth="1"/>
    <col min="10252" max="10252" width="21.140625" style="26" customWidth="1"/>
    <col min="10253" max="10253" width="14.140625" style="26" customWidth="1"/>
    <col min="10254" max="10254" width="14.28515625" style="26" customWidth="1"/>
    <col min="10255" max="10255" width="14" style="26" customWidth="1"/>
    <col min="10256" max="10256" width="15.28515625" style="26" customWidth="1"/>
    <col min="10257" max="10258" width="11.85546875" style="26" customWidth="1"/>
    <col min="10259" max="10259" width="6.85546875" style="26" customWidth="1"/>
    <col min="10260" max="10260" width="12.5703125" style="26" customWidth="1"/>
    <col min="10261" max="10261" width="12.85546875" style="26" customWidth="1"/>
    <col min="10262" max="10262" width="12.5703125" style="26" customWidth="1"/>
    <col min="10263" max="10263" width="14.5703125" style="26" customWidth="1"/>
    <col min="10264" max="10264" width="13.7109375" style="26" customWidth="1"/>
    <col min="10265" max="10266" width="11.42578125" style="26" customWidth="1"/>
    <col min="10267" max="10267" width="6.85546875" style="26" customWidth="1"/>
    <col min="10268" max="10268" width="9.140625" style="26" customWidth="1"/>
    <col min="10269" max="10270" width="8.85546875" style="26" customWidth="1"/>
    <col min="10271" max="10271" width="8.5703125" style="26" customWidth="1"/>
    <col min="10272" max="10272" width="8.140625" style="26" customWidth="1"/>
    <col min="10273" max="10273" width="14.42578125" style="26" customWidth="1"/>
    <col min="10274" max="10275" width="15.5703125" style="26" customWidth="1"/>
    <col min="10276" max="10276" width="8.42578125" style="26" customWidth="1"/>
    <col min="10277" max="10277" width="9.7109375" style="26" customWidth="1"/>
    <col min="10278" max="10278" width="13.42578125" style="26" customWidth="1"/>
    <col min="10279" max="10279" width="15" style="26" customWidth="1"/>
    <col min="10280" max="10280" width="10.85546875" style="26" customWidth="1"/>
    <col min="10281" max="10282" width="12.28515625" style="26" customWidth="1"/>
    <col min="10283" max="10283" width="15.28515625" style="26" customWidth="1"/>
    <col min="10284" max="10284" width="14.42578125" style="26" customWidth="1"/>
    <col min="10285" max="10285" width="14.5703125" style="26" customWidth="1"/>
    <col min="10286" max="10286" width="14.42578125" style="26" customWidth="1"/>
    <col min="10287" max="10287" width="12.140625" style="26" customWidth="1"/>
    <col min="10288" max="10288" width="11.42578125" style="26" customWidth="1"/>
    <col min="10289" max="10289" width="10.7109375" style="26" customWidth="1"/>
    <col min="10290" max="10290" width="15.85546875" style="26" customWidth="1"/>
    <col min="10291" max="10291" width="12.5703125" style="26" customWidth="1"/>
    <col min="10292" max="10292" width="12.42578125" style="26" customWidth="1"/>
    <col min="10293" max="10294" width="11.85546875" style="26" customWidth="1"/>
    <col min="10295" max="10295" width="18" style="26" customWidth="1"/>
    <col min="10296" max="10296" width="12.7109375" style="26" customWidth="1"/>
    <col min="10297" max="10297" width="13.85546875" style="26" customWidth="1"/>
    <col min="10298" max="10298" width="14.28515625" style="26" customWidth="1"/>
    <col min="10299" max="10299" width="20.42578125" style="26" customWidth="1"/>
    <col min="10300" max="10300" width="19.140625" style="26" customWidth="1"/>
    <col min="10301" max="10301" width="20.5703125" style="26" customWidth="1"/>
    <col min="10302" max="10302" width="7.85546875" style="26" customWidth="1"/>
    <col min="10303" max="10303" width="9.140625" style="26"/>
    <col min="10304" max="10304" width="19.140625" style="26" customWidth="1"/>
    <col min="10305" max="10497" width="9.140625" style="26"/>
    <col min="10498" max="10498" width="6.42578125" style="26" customWidth="1"/>
    <col min="10499" max="10499" width="24" style="26" customWidth="1"/>
    <col min="10500" max="10500" width="22.140625" style="26" customWidth="1"/>
    <col min="10501" max="10501" width="30.140625" style="26" customWidth="1"/>
    <col min="10502" max="10502" width="12.140625" style="26" customWidth="1"/>
    <col min="10503" max="10503" width="12.28515625" style="26" customWidth="1"/>
    <col min="10504" max="10504" width="39.85546875" style="26" customWidth="1"/>
    <col min="10505" max="10505" width="14.5703125" style="26" customWidth="1"/>
    <col min="10506" max="10506" width="16" style="26" customWidth="1"/>
    <col min="10507" max="10507" width="15.28515625" style="26" customWidth="1"/>
    <col min="10508" max="10508" width="21.140625" style="26" customWidth="1"/>
    <col min="10509" max="10509" width="14.140625" style="26" customWidth="1"/>
    <col min="10510" max="10510" width="14.28515625" style="26" customWidth="1"/>
    <col min="10511" max="10511" width="14" style="26" customWidth="1"/>
    <col min="10512" max="10512" width="15.28515625" style="26" customWidth="1"/>
    <col min="10513" max="10514" width="11.85546875" style="26" customWidth="1"/>
    <col min="10515" max="10515" width="6.85546875" style="26" customWidth="1"/>
    <col min="10516" max="10516" width="12.5703125" style="26" customWidth="1"/>
    <col min="10517" max="10517" width="12.85546875" style="26" customWidth="1"/>
    <col min="10518" max="10518" width="12.5703125" style="26" customWidth="1"/>
    <col min="10519" max="10519" width="14.5703125" style="26" customWidth="1"/>
    <col min="10520" max="10520" width="13.7109375" style="26" customWidth="1"/>
    <col min="10521" max="10522" width="11.42578125" style="26" customWidth="1"/>
    <col min="10523" max="10523" width="6.85546875" style="26" customWidth="1"/>
    <col min="10524" max="10524" width="9.140625" style="26" customWidth="1"/>
    <col min="10525" max="10526" width="8.85546875" style="26" customWidth="1"/>
    <col min="10527" max="10527" width="8.5703125" style="26" customWidth="1"/>
    <col min="10528" max="10528" width="8.140625" style="26" customWidth="1"/>
    <col min="10529" max="10529" width="14.42578125" style="26" customWidth="1"/>
    <col min="10530" max="10531" width="15.5703125" style="26" customWidth="1"/>
    <col min="10532" max="10532" width="8.42578125" style="26" customWidth="1"/>
    <col min="10533" max="10533" width="9.7109375" style="26" customWidth="1"/>
    <col min="10534" max="10534" width="13.42578125" style="26" customWidth="1"/>
    <col min="10535" max="10535" width="15" style="26" customWidth="1"/>
    <col min="10536" max="10536" width="10.85546875" style="26" customWidth="1"/>
    <col min="10537" max="10538" width="12.28515625" style="26" customWidth="1"/>
    <col min="10539" max="10539" width="15.28515625" style="26" customWidth="1"/>
    <col min="10540" max="10540" width="14.42578125" style="26" customWidth="1"/>
    <col min="10541" max="10541" width="14.5703125" style="26" customWidth="1"/>
    <col min="10542" max="10542" width="14.42578125" style="26" customWidth="1"/>
    <col min="10543" max="10543" width="12.140625" style="26" customWidth="1"/>
    <col min="10544" max="10544" width="11.42578125" style="26" customWidth="1"/>
    <col min="10545" max="10545" width="10.7109375" style="26" customWidth="1"/>
    <col min="10546" max="10546" width="15.85546875" style="26" customWidth="1"/>
    <col min="10547" max="10547" width="12.5703125" style="26" customWidth="1"/>
    <col min="10548" max="10548" width="12.42578125" style="26" customWidth="1"/>
    <col min="10549" max="10550" width="11.85546875" style="26" customWidth="1"/>
    <col min="10551" max="10551" width="18" style="26" customWidth="1"/>
    <col min="10552" max="10552" width="12.7109375" style="26" customWidth="1"/>
    <col min="10553" max="10553" width="13.85546875" style="26" customWidth="1"/>
    <col min="10554" max="10554" width="14.28515625" style="26" customWidth="1"/>
    <col min="10555" max="10555" width="20.42578125" style="26" customWidth="1"/>
    <col min="10556" max="10556" width="19.140625" style="26" customWidth="1"/>
    <col min="10557" max="10557" width="20.5703125" style="26" customWidth="1"/>
    <col min="10558" max="10558" width="7.85546875" style="26" customWidth="1"/>
    <col min="10559" max="10559" width="9.140625" style="26"/>
    <col min="10560" max="10560" width="19.140625" style="26" customWidth="1"/>
    <col min="10561" max="10753" width="9.140625" style="26"/>
    <col min="10754" max="10754" width="6.42578125" style="26" customWidth="1"/>
    <col min="10755" max="10755" width="24" style="26" customWidth="1"/>
    <col min="10756" max="10756" width="22.140625" style="26" customWidth="1"/>
    <col min="10757" max="10757" width="30.140625" style="26" customWidth="1"/>
    <col min="10758" max="10758" width="12.140625" style="26" customWidth="1"/>
    <col min="10759" max="10759" width="12.28515625" style="26" customWidth="1"/>
    <col min="10760" max="10760" width="39.85546875" style="26" customWidth="1"/>
    <col min="10761" max="10761" width="14.5703125" style="26" customWidth="1"/>
    <col min="10762" max="10762" width="16" style="26" customWidth="1"/>
    <col min="10763" max="10763" width="15.28515625" style="26" customWidth="1"/>
    <col min="10764" max="10764" width="21.140625" style="26" customWidth="1"/>
    <col min="10765" max="10765" width="14.140625" style="26" customWidth="1"/>
    <col min="10766" max="10766" width="14.28515625" style="26" customWidth="1"/>
    <col min="10767" max="10767" width="14" style="26" customWidth="1"/>
    <col min="10768" max="10768" width="15.28515625" style="26" customWidth="1"/>
    <col min="10769" max="10770" width="11.85546875" style="26" customWidth="1"/>
    <col min="10771" max="10771" width="6.85546875" style="26" customWidth="1"/>
    <col min="10772" max="10772" width="12.5703125" style="26" customWidth="1"/>
    <col min="10773" max="10773" width="12.85546875" style="26" customWidth="1"/>
    <col min="10774" max="10774" width="12.5703125" style="26" customWidth="1"/>
    <col min="10775" max="10775" width="14.5703125" style="26" customWidth="1"/>
    <col min="10776" max="10776" width="13.7109375" style="26" customWidth="1"/>
    <col min="10777" max="10778" width="11.42578125" style="26" customWidth="1"/>
    <col min="10779" max="10779" width="6.85546875" style="26" customWidth="1"/>
    <col min="10780" max="10780" width="9.140625" style="26" customWidth="1"/>
    <col min="10781" max="10782" width="8.85546875" style="26" customWidth="1"/>
    <col min="10783" max="10783" width="8.5703125" style="26" customWidth="1"/>
    <col min="10784" max="10784" width="8.140625" style="26" customWidth="1"/>
    <col min="10785" max="10785" width="14.42578125" style="26" customWidth="1"/>
    <col min="10786" max="10787" width="15.5703125" style="26" customWidth="1"/>
    <col min="10788" max="10788" width="8.42578125" style="26" customWidth="1"/>
    <col min="10789" max="10789" width="9.7109375" style="26" customWidth="1"/>
    <col min="10790" max="10790" width="13.42578125" style="26" customWidth="1"/>
    <col min="10791" max="10791" width="15" style="26" customWidth="1"/>
    <col min="10792" max="10792" width="10.85546875" style="26" customWidth="1"/>
    <col min="10793" max="10794" width="12.28515625" style="26" customWidth="1"/>
    <col min="10795" max="10795" width="15.28515625" style="26" customWidth="1"/>
    <col min="10796" max="10796" width="14.42578125" style="26" customWidth="1"/>
    <col min="10797" max="10797" width="14.5703125" style="26" customWidth="1"/>
    <col min="10798" max="10798" width="14.42578125" style="26" customWidth="1"/>
    <col min="10799" max="10799" width="12.140625" style="26" customWidth="1"/>
    <col min="10800" max="10800" width="11.42578125" style="26" customWidth="1"/>
    <col min="10801" max="10801" width="10.7109375" style="26" customWidth="1"/>
    <col min="10802" max="10802" width="15.85546875" style="26" customWidth="1"/>
    <col min="10803" max="10803" width="12.5703125" style="26" customWidth="1"/>
    <col min="10804" max="10804" width="12.42578125" style="26" customWidth="1"/>
    <col min="10805" max="10806" width="11.85546875" style="26" customWidth="1"/>
    <col min="10807" max="10807" width="18" style="26" customWidth="1"/>
    <col min="10808" max="10808" width="12.7109375" style="26" customWidth="1"/>
    <col min="10809" max="10809" width="13.85546875" style="26" customWidth="1"/>
    <col min="10810" max="10810" width="14.28515625" style="26" customWidth="1"/>
    <col min="10811" max="10811" width="20.42578125" style="26" customWidth="1"/>
    <col min="10812" max="10812" width="19.140625" style="26" customWidth="1"/>
    <col min="10813" max="10813" width="20.5703125" style="26" customWidth="1"/>
    <col min="10814" max="10814" width="7.85546875" style="26" customWidth="1"/>
    <col min="10815" max="10815" width="9.140625" style="26"/>
    <col min="10816" max="10816" width="19.140625" style="26" customWidth="1"/>
    <col min="10817" max="11009" width="9.140625" style="26"/>
    <col min="11010" max="11010" width="6.42578125" style="26" customWidth="1"/>
    <col min="11011" max="11011" width="24" style="26" customWidth="1"/>
    <col min="11012" max="11012" width="22.140625" style="26" customWidth="1"/>
    <col min="11013" max="11013" width="30.140625" style="26" customWidth="1"/>
    <col min="11014" max="11014" width="12.140625" style="26" customWidth="1"/>
    <col min="11015" max="11015" width="12.28515625" style="26" customWidth="1"/>
    <col min="11016" max="11016" width="39.85546875" style="26" customWidth="1"/>
    <col min="11017" max="11017" width="14.5703125" style="26" customWidth="1"/>
    <col min="11018" max="11018" width="16" style="26" customWidth="1"/>
    <col min="11019" max="11019" width="15.28515625" style="26" customWidth="1"/>
    <col min="11020" max="11020" width="21.140625" style="26" customWidth="1"/>
    <col min="11021" max="11021" width="14.140625" style="26" customWidth="1"/>
    <col min="11022" max="11022" width="14.28515625" style="26" customWidth="1"/>
    <col min="11023" max="11023" width="14" style="26" customWidth="1"/>
    <col min="11024" max="11024" width="15.28515625" style="26" customWidth="1"/>
    <col min="11025" max="11026" width="11.85546875" style="26" customWidth="1"/>
    <col min="11027" max="11027" width="6.85546875" style="26" customWidth="1"/>
    <col min="11028" max="11028" width="12.5703125" style="26" customWidth="1"/>
    <col min="11029" max="11029" width="12.85546875" style="26" customWidth="1"/>
    <col min="11030" max="11030" width="12.5703125" style="26" customWidth="1"/>
    <col min="11031" max="11031" width="14.5703125" style="26" customWidth="1"/>
    <col min="11032" max="11032" width="13.7109375" style="26" customWidth="1"/>
    <col min="11033" max="11034" width="11.42578125" style="26" customWidth="1"/>
    <col min="11035" max="11035" width="6.85546875" style="26" customWidth="1"/>
    <col min="11036" max="11036" width="9.140625" style="26" customWidth="1"/>
    <col min="11037" max="11038" width="8.85546875" style="26" customWidth="1"/>
    <col min="11039" max="11039" width="8.5703125" style="26" customWidth="1"/>
    <col min="11040" max="11040" width="8.140625" style="26" customWidth="1"/>
    <col min="11041" max="11041" width="14.42578125" style="26" customWidth="1"/>
    <col min="11042" max="11043" width="15.5703125" style="26" customWidth="1"/>
    <col min="11044" max="11044" width="8.42578125" style="26" customWidth="1"/>
    <col min="11045" max="11045" width="9.7109375" style="26" customWidth="1"/>
    <col min="11046" max="11046" width="13.42578125" style="26" customWidth="1"/>
    <col min="11047" max="11047" width="15" style="26" customWidth="1"/>
    <col min="11048" max="11048" width="10.85546875" style="26" customWidth="1"/>
    <col min="11049" max="11050" width="12.28515625" style="26" customWidth="1"/>
    <col min="11051" max="11051" width="15.28515625" style="26" customWidth="1"/>
    <col min="11052" max="11052" width="14.42578125" style="26" customWidth="1"/>
    <col min="11053" max="11053" width="14.5703125" style="26" customWidth="1"/>
    <col min="11054" max="11054" width="14.42578125" style="26" customWidth="1"/>
    <col min="11055" max="11055" width="12.140625" style="26" customWidth="1"/>
    <col min="11056" max="11056" width="11.42578125" style="26" customWidth="1"/>
    <col min="11057" max="11057" width="10.7109375" style="26" customWidth="1"/>
    <col min="11058" max="11058" width="15.85546875" style="26" customWidth="1"/>
    <col min="11059" max="11059" width="12.5703125" style="26" customWidth="1"/>
    <col min="11060" max="11060" width="12.42578125" style="26" customWidth="1"/>
    <col min="11061" max="11062" width="11.85546875" style="26" customWidth="1"/>
    <col min="11063" max="11063" width="18" style="26" customWidth="1"/>
    <col min="11064" max="11064" width="12.7109375" style="26" customWidth="1"/>
    <col min="11065" max="11065" width="13.85546875" style="26" customWidth="1"/>
    <col min="11066" max="11066" width="14.28515625" style="26" customWidth="1"/>
    <col min="11067" max="11067" width="20.42578125" style="26" customWidth="1"/>
    <col min="11068" max="11068" width="19.140625" style="26" customWidth="1"/>
    <col min="11069" max="11069" width="20.5703125" style="26" customWidth="1"/>
    <col min="11070" max="11070" width="7.85546875" style="26" customWidth="1"/>
    <col min="11071" max="11071" width="9.140625" style="26"/>
    <col min="11072" max="11072" width="19.140625" style="26" customWidth="1"/>
    <col min="11073" max="11265" width="9.140625" style="26"/>
    <col min="11266" max="11266" width="6.42578125" style="26" customWidth="1"/>
    <col min="11267" max="11267" width="24" style="26" customWidth="1"/>
    <col min="11268" max="11268" width="22.140625" style="26" customWidth="1"/>
    <col min="11269" max="11269" width="30.140625" style="26" customWidth="1"/>
    <col min="11270" max="11270" width="12.140625" style="26" customWidth="1"/>
    <col min="11271" max="11271" width="12.28515625" style="26" customWidth="1"/>
    <col min="11272" max="11272" width="39.85546875" style="26" customWidth="1"/>
    <col min="11273" max="11273" width="14.5703125" style="26" customWidth="1"/>
    <col min="11274" max="11274" width="16" style="26" customWidth="1"/>
    <col min="11275" max="11275" width="15.28515625" style="26" customWidth="1"/>
    <col min="11276" max="11276" width="21.140625" style="26" customWidth="1"/>
    <col min="11277" max="11277" width="14.140625" style="26" customWidth="1"/>
    <col min="11278" max="11278" width="14.28515625" style="26" customWidth="1"/>
    <col min="11279" max="11279" width="14" style="26" customWidth="1"/>
    <col min="11280" max="11280" width="15.28515625" style="26" customWidth="1"/>
    <col min="11281" max="11282" width="11.85546875" style="26" customWidth="1"/>
    <col min="11283" max="11283" width="6.85546875" style="26" customWidth="1"/>
    <col min="11284" max="11284" width="12.5703125" style="26" customWidth="1"/>
    <col min="11285" max="11285" width="12.85546875" style="26" customWidth="1"/>
    <col min="11286" max="11286" width="12.5703125" style="26" customWidth="1"/>
    <col min="11287" max="11287" width="14.5703125" style="26" customWidth="1"/>
    <col min="11288" max="11288" width="13.7109375" style="26" customWidth="1"/>
    <col min="11289" max="11290" width="11.42578125" style="26" customWidth="1"/>
    <col min="11291" max="11291" width="6.85546875" style="26" customWidth="1"/>
    <col min="11292" max="11292" width="9.140625" style="26" customWidth="1"/>
    <col min="11293" max="11294" width="8.85546875" style="26" customWidth="1"/>
    <col min="11295" max="11295" width="8.5703125" style="26" customWidth="1"/>
    <col min="11296" max="11296" width="8.140625" style="26" customWidth="1"/>
    <col min="11297" max="11297" width="14.42578125" style="26" customWidth="1"/>
    <col min="11298" max="11299" width="15.5703125" style="26" customWidth="1"/>
    <col min="11300" max="11300" width="8.42578125" style="26" customWidth="1"/>
    <col min="11301" max="11301" width="9.7109375" style="26" customWidth="1"/>
    <col min="11302" max="11302" width="13.42578125" style="26" customWidth="1"/>
    <col min="11303" max="11303" width="15" style="26" customWidth="1"/>
    <col min="11304" max="11304" width="10.85546875" style="26" customWidth="1"/>
    <col min="11305" max="11306" width="12.28515625" style="26" customWidth="1"/>
    <col min="11307" max="11307" width="15.28515625" style="26" customWidth="1"/>
    <col min="11308" max="11308" width="14.42578125" style="26" customWidth="1"/>
    <col min="11309" max="11309" width="14.5703125" style="26" customWidth="1"/>
    <col min="11310" max="11310" width="14.42578125" style="26" customWidth="1"/>
    <col min="11311" max="11311" width="12.140625" style="26" customWidth="1"/>
    <col min="11312" max="11312" width="11.42578125" style="26" customWidth="1"/>
    <col min="11313" max="11313" width="10.7109375" style="26" customWidth="1"/>
    <col min="11314" max="11314" width="15.85546875" style="26" customWidth="1"/>
    <col min="11315" max="11315" width="12.5703125" style="26" customWidth="1"/>
    <col min="11316" max="11316" width="12.42578125" style="26" customWidth="1"/>
    <col min="11317" max="11318" width="11.85546875" style="26" customWidth="1"/>
    <col min="11319" max="11319" width="18" style="26" customWidth="1"/>
    <col min="11320" max="11320" width="12.7109375" style="26" customWidth="1"/>
    <col min="11321" max="11321" width="13.85546875" style="26" customWidth="1"/>
    <col min="11322" max="11322" width="14.28515625" style="26" customWidth="1"/>
    <col min="11323" max="11323" width="20.42578125" style="26" customWidth="1"/>
    <col min="11324" max="11324" width="19.140625" style="26" customWidth="1"/>
    <col min="11325" max="11325" width="20.5703125" style="26" customWidth="1"/>
    <col min="11326" max="11326" width="7.85546875" style="26" customWidth="1"/>
    <col min="11327" max="11327" width="9.140625" style="26"/>
    <col min="11328" max="11328" width="19.140625" style="26" customWidth="1"/>
    <col min="11329" max="11521" width="9.140625" style="26"/>
    <col min="11522" max="11522" width="6.42578125" style="26" customWidth="1"/>
    <col min="11523" max="11523" width="24" style="26" customWidth="1"/>
    <col min="11524" max="11524" width="22.140625" style="26" customWidth="1"/>
    <col min="11525" max="11525" width="30.140625" style="26" customWidth="1"/>
    <col min="11526" max="11526" width="12.140625" style="26" customWidth="1"/>
    <col min="11527" max="11527" width="12.28515625" style="26" customWidth="1"/>
    <col min="11528" max="11528" width="39.85546875" style="26" customWidth="1"/>
    <col min="11529" max="11529" width="14.5703125" style="26" customWidth="1"/>
    <col min="11530" max="11530" width="16" style="26" customWidth="1"/>
    <col min="11531" max="11531" width="15.28515625" style="26" customWidth="1"/>
    <col min="11532" max="11532" width="21.140625" style="26" customWidth="1"/>
    <col min="11533" max="11533" width="14.140625" style="26" customWidth="1"/>
    <col min="11534" max="11534" width="14.28515625" style="26" customWidth="1"/>
    <col min="11535" max="11535" width="14" style="26" customWidth="1"/>
    <col min="11536" max="11536" width="15.28515625" style="26" customWidth="1"/>
    <col min="11537" max="11538" width="11.85546875" style="26" customWidth="1"/>
    <col min="11539" max="11539" width="6.85546875" style="26" customWidth="1"/>
    <col min="11540" max="11540" width="12.5703125" style="26" customWidth="1"/>
    <col min="11541" max="11541" width="12.85546875" style="26" customWidth="1"/>
    <col min="11542" max="11542" width="12.5703125" style="26" customWidth="1"/>
    <col min="11543" max="11543" width="14.5703125" style="26" customWidth="1"/>
    <col min="11544" max="11544" width="13.7109375" style="26" customWidth="1"/>
    <col min="11545" max="11546" width="11.42578125" style="26" customWidth="1"/>
    <col min="11547" max="11547" width="6.85546875" style="26" customWidth="1"/>
    <col min="11548" max="11548" width="9.140625" style="26" customWidth="1"/>
    <col min="11549" max="11550" width="8.85546875" style="26" customWidth="1"/>
    <col min="11551" max="11551" width="8.5703125" style="26" customWidth="1"/>
    <col min="11552" max="11552" width="8.140625" style="26" customWidth="1"/>
    <col min="11553" max="11553" width="14.42578125" style="26" customWidth="1"/>
    <col min="11554" max="11555" width="15.5703125" style="26" customWidth="1"/>
    <col min="11556" max="11556" width="8.42578125" style="26" customWidth="1"/>
    <col min="11557" max="11557" width="9.7109375" style="26" customWidth="1"/>
    <col min="11558" max="11558" width="13.42578125" style="26" customWidth="1"/>
    <col min="11559" max="11559" width="15" style="26" customWidth="1"/>
    <col min="11560" max="11560" width="10.85546875" style="26" customWidth="1"/>
    <col min="11561" max="11562" width="12.28515625" style="26" customWidth="1"/>
    <col min="11563" max="11563" width="15.28515625" style="26" customWidth="1"/>
    <col min="11564" max="11564" width="14.42578125" style="26" customWidth="1"/>
    <col min="11565" max="11565" width="14.5703125" style="26" customWidth="1"/>
    <col min="11566" max="11566" width="14.42578125" style="26" customWidth="1"/>
    <col min="11567" max="11567" width="12.140625" style="26" customWidth="1"/>
    <col min="11568" max="11568" width="11.42578125" style="26" customWidth="1"/>
    <col min="11569" max="11569" width="10.7109375" style="26" customWidth="1"/>
    <col min="11570" max="11570" width="15.85546875" style="26" customWidth="1"/>
    <col min="11571" max="11571" width="12.5703125" style="26" customWidth="1"/>
    <col min="11572" max="11572" width="12.42578125" style="26" customWidth="1"/>
    <col min="11573" max="11574" width="11.85546875" style="26" customWidth="1"/>
    <col min="11575" max="11575" width="18" style="26" customWidth="1"/>
    <col min="11576" max="11576" width="12.7109375" style="26" customWidth="1"/>
    <col min="11577" max="11577" width="13.85546875" style="26" customWidth="1"/>
    <col min="11578" max="11578" width="14.28515625" style="26" customWidth="1"/>
    <col min="11579" max="11579" width="20.42578125" style="26" customWidth="1"/>
    <col min="11580" max="11580" width="19.140625" style="26" customWidth="1"/>
    <col min="11581" max="11581" width="20.5703125" style="26" customWidth="1"/>
    <col min="11582" max="11582" width="7.85546875" style="26" customWidth="1"/>
    <col min="11583" max="11583" width="9.140625" style="26"/>
    <col min="11584" max="11584" width="19.140625" style="26" customWidth="1"/>
    <col min="11585" max="11777" width="9.140625" style="26"/>
    <col min="11778" max="11778" width="6.42578125" style="26" customWidth="1"/>
    <col min="11779" max="11779" width="24" style="26" customWidth="1"/>
    <col min="11780" max="11780" width="22.140625" style="26" customWidth="1"/>
    <col min="11781" max="11781" width="30.140625" style="26" customWidth="1"/>
    <col min="11782" max="11782" width="12.140625" style="26" customWidth="1"/>
    <col min="11783" max="11783" width="12.28515625" style="26" customWidth="1"/>
    <col min="11784" max="11784" width="39.85546875" style="26" customWidth="1"/>
    <col min="11785" max="11785" width="14.5703125" style="26" customWidth="1"/>
    <col min="11786" max="11786" width="16" style="26" customWidth="1"/>
    <col min="11787" max="11787" width="15.28515625" style="26" customWidth="1"/>
    <col min="11788" max="11788" width="21.140625" style="26" customWidth="1"/>
    <col min="11789" max="11789" width="14.140625" style="26" customWidth="1"/>
    <col min="11790" max="11790" width="14.28515625" style="26" customWidth="1"/>
    <col min="11791" max="11791" width="14" style="26" customWidth="1"/>
    <col min="11792" max="11792" width="15.28515625" style="26" customWidth="1"/>
    <col min="11793" max="11794" width="11.85546875" style="26" customWidth="1"/>
    <col min="11795" max="11795" width="6.85546875" style="26" customWidth="1"/>
    <col min="11796" max="11796" width="12.5703125" style="26" customWidth="1"/>
    <col min="11797" max="11797" width="12.85546875" style="26" customWidth="1"/>
    <col min="11798" max="11798" width="12.5703125" style="26" customWidth="1"/>
    <col min="11799" max="11799" width="14.5703125" style="26" customWidth="1"/>
    <col min="11800" max="11800" width="13.7109375" style="26" customWidth="1"/>
    <col min="11801" max="11802" width="11.42578125" style="26" customWidth="1"/>
    <col min="11803" max="11803" width="6.85546875" style="26" customWidth="1"/>
    <col min="11804" max="11804" width="9.140625" style="26" customWidth="1"/>
    <col min="11805" max="11806" width="8.85546875" style="26" customWidth="1"/>
    <col min="11807" max="11807" width="8.5703125" style="26" customWidth="1"/>
    <col min="11808" max="11808" width="8.140625" style="26" customWidth="1"/>
    <col min="11809" max="11809" width="14.42578125" style="26" customWidth="1"/>
    <col min="11810" max="11811" width="15.5703125" style="26" customWidth="1"/>
    <col min="11812" max="11812" width="8.42578125" style="26" customWidth="1"/>
    <col min="11813" max="11813" width="9.7109375" style="26" customWidth="1"/>
    <col min="11814" max="11814" width="13.42578125" style="26" customWidth="1"/>
    <col min="11815" max="11815" width="15" style="26" customWidth="1"/>
    <col min="11816" max="11816" width="10.85546875" style="26" customWidth="1"/>
    <col min="11817" max="11818" width="12.28515625" style="26" customWidth="1"/>
    <col min="11819" max="11819" width="15.28515625" style="26" customWidth="1"/>
    <col min="11820" max="11820" width="14.42578125" style="26" customWidth="1"/>
    <col min="11821" max="11821" width="14.5703125" style="26" customWidth="1"/>
    <col min="11822" max="11822" width="14.42578125" style="26" customWidth="1"/>
    <col min="11823" max="11823" width="12.140625" style="26" customWidth="1"/>
    <col min="11824" max="11824" width="11.42578125" style="26" customWidth="1"/>
    <col min="11825" max="11825" width="10.7109375" style="26" customWidth="1"/>
    <col min="11826" max="11826" width="15.85546875" style="26" customWidth="1"/>
    <col min="11827" max="11827" width="12.5703125" style="26" customWidth="1"/>
    <col min="11828" max="11828" width="12.42578125" style="26" customWidth="1"/>
    <col min="11829" max="11830" width="11.85546875" style="26" customWidth="1"/>
    <col min="11831" max="11831" width="18" style="26" customWidth="1"/>
    <col min="11832" max="11832" width="12.7109375" style="26" customWidth="1"/>
    <col min="11833" max="11833" width="13.85546875" style="26" customWidth="1"/>
    <col min="11834" max="11834" width="14.28515625" style="26" customWidth="1"/>
    <col min="11835" max="11835" width="20.42578125" style="26" customWidth="1"/>
    <col min="11836" max="11836" width="19.140625" style="26" customWidth="1"/>
    <col min="11837" max="11837" width="20.5703125" style="26" customWidth="1"/>
    <col min="11838" max="11838" width="7.85546875" style="26" customWidth="1"/>
    <col min="11839" max="11839" width="9.140625" style="26"/>
    <col min="11840" max="11840" width="19.140625" style="26" customWidth="1"/>
    <col min="11841" max="12033" width="9.140625" style="26"/>
    <col min="12034" max="12034" width="6.42578125" style="26" customWidth="1"/>
    <col min="12035" max="12035" width="24" style="26" customWidth="1"/>
    <col min="12036" max="12036" width="22.140625" style="26" customWidth="1"/>
    <col min="12037" max="12037" width="30.140625" style="26" customWidth="1"/>
    <col min="12038" max="12038" width="12.140625" style="26" customWidth="1"/>
    <col min="12039" max="12039" width="12.28515625" style="26" customWidth="1"/>
    <col min="12040" max="12040" width="39.85546875" style="26" customWidth="1"/>
    <col min="12041" max="12041" width="14.5703125" style="26" customWidth="1"/>
    <col min="12042" max="12042" width="16" style="26" customWidth="1"/>
    <col min="12043" max="12043" width="15.28515625" style="26" customWidth="1"/>
    <col min="12044" max="12044" width="21.140625" style="26" customWidth="1"/>
    <col min="12045" max="12045" width="14.140625" style="26" customWidth="1"/>
    <col min="12046" max="12046" width="14.28515625" style="26" customWidth="1"/>
    <col min="12047" max="12047" width="14" style="26" customWidth="1"/>
    <col min="12048" max="12048" width="15.28515625" style="26" customWidth="1"/>
    <col min="12049" max="12050" width="11.85546875" style="26" customWidth="1"/>
    <col min="12051" max="12051" width="6.85546875" style="26" customWidth="1"/>
    <col min="12052" max="12052" width="12.5703125" style="26" customWidth="1"/>
    <col min="12053" max="12053" width="12.85546875" style="26" customWidth="1"/>
    <col min="12054" max="12054" width="12.5703125" style="26" customWidth="1"/>
    <col min="12055" max="12055" width="14.5703125" style="26" customWidth="1"/>
    <col min="12056" max="12056" width="13.7109375" style="26" customWidth="1"/>
    <col min="12057" max="12058" width="11.42578125" style="26" customWidth="1"/>
    <col min="12059" max="12059" width="6.85546875" style="26" customWidth="1"/>
    <col min="12060" max="12060" width="9.140625" style="26" customWidth="1"/>
    <col min="12061" max="12062" width="8.85546875" style="26" customWidth="1"/>
    <col min="12063" max="12063" width="8.5703125" style="26" customWidth="1"/>
    <col min="12064" max="12064" width="8.140625" style="26" customWidth="1"/>
    <col min="12065" max="12065" width="14.42578125" style="26" customWidth="1"/>
    <col min="12066" max="12067" width="15.5703125" style="26" customWidth="1"/>
    <col min="12068" max="12068" width="8.42578125" style="26" customWidth="1"/>
    <col min="12069" max="12069" width="9.7109375" style="26" customWidth="1"/>
    <col min="12070" max="12070" width="13.42578125" style="26" customWidth="1"/>
    <col min="12071" max="12071" width="15" style="26" customWidth="1"/>
    <col min="12072" max="12072" width="10.85546875" style="26" customWidth="1"/>
    <col min="12073" max="12074" width="12.28515625" style="26" customWidth="1"/>
    <col min="12075" max="12075" width="15.28515625" style="26" customWidth="1"/>
    <col min="12076" max="12076" width="14.42578125" style="26" customWidth="1"/>
    <col min="12077" max="12077" width="14.5703125" style="26" customWidth="1"/>
    <col min="12078" max="12078" width="14.42578125" style="26" customWidth="1"/>
    <col min="12079" max="12079" width="12.140625" style="26" customWidth="1"/>
    <col min="12080" max="12080" width="11.42578125" style="26" customWidth="1"/>
    <col min="12081" max="12081" width="10.7109375" style="26" customWidth="1"/>
    <col min="12082" max="12082" width="15.85546875" style="26" customWidth="1"/>
    <col min="12083" max="12083" width="12.5703125" style="26" customWidth="1"/>
    <col min="12084" max="12084" width="12.42578125" style="26" customWidth="1"/>
    <col min="12085" max="12086" width="11.85546875" style="26" customWidth="1"/>
    <col min="12087" max="12087" width="18" style="26" customWidth="1"/>
    <col min="12088" max="12088" width="12.7109375" style="26" customWidth="1"/>
    <col min="12089" max="12089" width="13.85546875" style="26" customWidth="1"/>
    <col min="12090" max="12090" width="14.28515625" style="26" customWidth="1"/>
    <col min="12091" max="12091" width="20.42578125" style="26" customWidth="1"/>
    <col min="12092" max="12092" width="19.140625" style="26" customWidth="1"/>
    <col min="12093" max="12093" width="20.5703125" style="26" customWidth="1"/>
    <col min="12094" max="12094" width="7.85546875" style="26" customWidth="1"/>
    <col min="12095" max="12095" width="9.140625" style="26"/>
    <col min="12096" max="12096" width="19.140625" style="26" customWidth="1"/>
    <col min="12097" max="12289" width="9.140625" style="26"/>
    <col min="12290" max="12290" width="6.42578125" style="26" customWidth="1"/>
    <col min="12291" max="12291" width="24" style="26" customWidth="1"/>
    <col min="12292" max="12292" width="22.140625" style="26" customWidth="1"/>
    <col min="12293" max="12293" width="30.140625" style="26" customWidth="1"/>
    <col min="12294" max="12294" width="12.140625" style="26" customWidth="1"/>
    <col min="12295" max="12295" width="12.28515625" style="26" customWidth="1"/>
    <col min="12296" max="12296" width="39.85546875" style="26" customWidth="1"/>
    <col min="12297" max="12297" width="14.5703125" style="26" customWidth="1"/>
    <col min="12298" max="12298" width="16" style="26" customWidth="1"/>
    <col min="12299" max="12299" width="15.28515625" style="26" customWidth="1"/>
    <col min="12300" max="12300" width="21.140625" style="26" customWidth="1"/>
    <col min="12301" max="12301" width="14.140625" style="26" customWidth="1"/>
    <col min="12302" max="12302" width="14.28515625" style="26" customWidth="1"/>
    <col min="12303" max="12303" width="14" style="26" customWidth="1"/>
    <col min="12304" max="12304" width="15.28515625" style="26" customWidth="1"/>
    <col min="12305" max="12306" width="11.85546875" style="26" customWidth="1"/>
    <col min="12307" max="12307" width="6.85546875" style="26" customWidth="1"/>
    <col min="12308" max="12308" width="12.5703125" style="26" customWidth="1"/>
    <col min="12309" max="12309" width="12.85546875" style="26" customWidth="1"/>
    <col min="12310" max="12310" width="12.5703125" style="26" customWidth="1"/>
    <col min="12311" max="12311" width="14.5703125" style="26" customWidth="1"/>
    <col min="12312" max="12312" width="13.7109375" style="26" customWidth="1"/>
    <col min="12313" max="12314" width="11.42578125" style="26" customWidth="1"/>
    <col min="12315" max="12315" width="6.85546875" style="26" customWidth="1"/>
    <col min="12316" max="12316" width="9.140625" style="26" customWidth="1"/>
    <col min="12317" max="12318" width="8.85546875" style="26" customWidth="1"/>
    <col min="12319" max="12319" width="8.5703125" style="26" customWidth="1"/>
    <col min="12320" max="12320" width="8.140625" style="26" customWidth="1"/>
    <col min="12321" max="12321" width="14.42578125" style="26" customWidth="1"/>
    <col min="12322" max="12323" width="15.5703125" style="26" customWidth="1"/>
    <col min="12324" max="12324" width="8.42578125" style="26" customWidth="1"/>
    <col min="12325" max="12325" width="9.7109375" style="26" customWidth="1"/>
    <col min="12326" max="12326" width="13.42578125" style="26" customWidth="1"/>
    <col min="12327" max="12327" width="15" style="26" customWidth="1"/>
    <col min="12328" max="12328" width="10.85546875" style="26" customWidth="1"/>
    <col min="12329" max="12330" width="12.28515625" style="26" customWidth="1"/>
    <col min="12331" max="12331" width="15.28515625" style="26" customWidth="1"/>
    <col min="12332" max="12332" width="14.42578125" style="26" customWidth="1"/>
    <col min="12333" max="12333" width="14.5703125" style="26" customWidth="1"/>
    <col min="12334" max="12334" width="14.42578125" style="26" customWidth="1"/>
    <col min="12335" max="12335" width="12.140625" style="26" customWidth="1"/>
    <col min="12336" max="12336" width="11.42578125" style="26" customWidth="1"/>
    <col min="12337" max="12337" width="10.7109375" style="26" customWidth="1"/>
    <col min="12338" max="12338" width="15.85546875" style="26" customWidth="1"/>
    <col min="12339" max="12339" width="12.5703125" style="26" customWidth="1"/>
    <col min="12340" max="12340" width="12.42578125" style="26" customWidth="1"/>
    <col min="12341" max="12342" width="11.85546875" style="26" customWidth="1"/>
    <col min="12343" max="12343" width="18" style="26" customWidth="1"/>
    <col min="12344" max="12344" width="12.7109375" style="26" customWidth="1"/>
    <col min="12345" max="12345" width="13.85546875" style="26" customWidth="1"/>
    <col min="12346" max="12346" width="14.28515625" style="26" customWidth="1"/>
    <col min="12347" max="12347" width="20.42578125" style="26" customWidth="1"/>
    <col min="12348" max="12348" width="19.140625" style="26" customWidth="1"/>
    <col min="12349" max="12349" width="20.5703125" style="26" customWidth="1"/>
    <col min="12350" max="12350" width="7.85546875" style="26" customWidth="1"/>
    <col min="12351" max="12351" width="9.140625" style="26"/>
    <col min="12352" max="12352" width="19.140625" style="26" customWidth="1"/>
    <col min="12353" max="12545" width="9.140625" style="26"/>
    <col min="12546" max="12546" width="6.42578125" style="26" customWidth="1"/>
    <col min="12547" max="12547" width="24" style="26" customWidth="1"/>
    <col min="12548" max="12548" width="22.140625" style="26" customWidth="1"/>
    <col min="12549" max="12549" width="30.140625" style="26" customWidth="1"/>
    <col min="12550" max="12550" width="12.140625" style="26" customWidth="1"/>
    <col min="12551" max="12551" width="12.28515625" style="26" customWidth="1"/>
    <col min="12552" max="12552" width="39.85546875" style="26" customWidth="1"/>
    <col min="12553" max="12553" width="14.5703125" style="26" customWidth="1"/>
    <col min="12554" max="12554" width="16" style="26" customWidth="1"/>
    <col min="12555" max="12555" width="15.28515625" style="26" customWidth="1"/>
    <col min="12556" max="12556" width="21.140625" style="26" customWidth="1"/>
    <col min="12557" max="12557" width="14.140625" style="26" customWidth="1"/>
    <col min="12558" max="12558" width="14.28515625" style="26" customWidth="1"/>
    <col min="12559" max="12559" width="14" style="26" customWidth="1"/>
    <col min="12560" max="12560" width="15.28515625" style="26" customWidth="1"/>
    <col min="12561" max="12562" width="11.85546875" style="26" customWidth="1"/>
    <col min="12563" max="12563" width="6.85546875" style="26" customWidth="1"/>
    <col min="12564" max="12564" width="12.5703125" style="26" customWidth="1"/>
    <col min="12565" max="12565" width="12.85546875" style="26" customWidth="1"/>
    <col min="12566" max="12566" width="12.5703125" style="26" customWidth="1"/>
    <col min="12567" max="12567" width="14.5703125" style="26" customWidth="1"/>
    <col min="12568" max="12568" width="13.7109375" style="26" customWidth="1"/>
    <col min="12569" max="12570" width="11.42578125" style="26" customWidth="1"/>
    <col min="12571" max="12571" width="6.85546875" style="26" customWidth="1"/>
    <col min="12572" max="12572" width="9.140625" style="26" customWidth="1"/>
    <col min="12573" max="12574" width="8.85546875" style="26" customWidth="1"/>
    <col min="12575" max="12575" width="8.5703125" style="26" customWidth="1"/>
    <col min="12576" max="12576" width="8.140625" style="26" customWidth="1"/>
    <col min="12577" max="12577" width="14.42578125" style="26" customWidth="1"/>
    <col min="12578" max="12579" width="15.5703125" style="26" customWidth="1"/>
    <col min="12580" max="12580" width="8.42578125" style="26" customWidth="1"/>
    <col min="12581" max="12581" width="9.7109375" style="26" customWidth="1"/>
    <col min="12582" max="12582" width="13.42578125" style="26" customWidth="1"/>
    <col min="12583" max="12583" width="15" style="26" customWidth="1"/>
    <col min="12584" max="12584" width="10.85546875" style="26" customWidth="1"/>
    <col min="12585" max="12586" width="12.28515625" style="26" customWidth="1"/>
    <col min="12587" max="12587" width="15.28515625" style="26" customWidth="1"/>
    <col min="12588" max="12588" width="14.42578125" style="26" customWidth="1"/>
    <col min="12589" max="12589" width="14.5703125" style="26" customWidth="1"/>
    <col min="12590" max="12590" width="14.42578125" style="26" customWidth="1"/>
    <col min="12591" max="12591" width="12.140625" style="26" customWidth="1"/>
    <col min="12592" max="12592" width="11.42578125" style="26" customWidth="1"/>
    <col min="12593" max="12593" width="10.7109375" style="26" customWidth="1"/>
    <col min="12594" max="12594" width="15.85546875" style="26" customWidth="1"/>
    <col min="12595" max="12595" width="12.5703125" style="26" customWidth="1"/>
    <col min="12596" max="12596" width="12.42578125" style="26" customWidth="1"/>
    <col min="12597" max="12598" width="11.85546875" style="26" customWidth="1"/>
    <col min="12599" max="12599" width="18" style="26" customWidth="1"/>
    <col min="12600" max="12600" width="12.7109375" style="26" customWidth="1"/>
    <col min="12601" max="12601" width="13.85546875" style="26" customWidth="1"/>
    <col min="12602" max="12602" width="14.28515625" style="26" customWidth="1"/>
    <col min="12603" max="12603" width="20.42578125" style="26" customWidth="1"/>
    <col min="12604" max="12604" width="19.140625" style="26" customWidth="1"/>
    <col min="12605" max="12605" width="20.5703125" style="26" customWidth="1"/>
    <col min="12606" max="12606" width="7.85546875" style="26" customWidth="1"/>
    <col min="12607" max="12607" width="9.140625" style="26"/>
    <col min="12608" max="12608" width="19.140625" style="26" customWidth="1"/>
    <col min="12609" max="12801" width="9.140625" style="26"/>
    <col min="12802" max="12802" width="6.42578125" style="26" customWidth="1"/>
    <col min="12803" max="12803" width="24" style="26" customWidth="1"/>
    <col min="12804" max="12804" width="22.140625" style="26" customWidth="1"/>
    <col min="12805" max="12805" width="30.140625" style="26" customWidth="1"/>
    <col min="12806" max="12806" width="12.140625" style="26" customWidth="1"/>
    <col min="12807" max="12807" width="12.28515625" style="26" customWidth="1"/>
    <col min="12808" max="12808" width="39.85546875" style="26" customWidth="1"/>
    <col min="12809" max="12809" width="14.5703125" style="26" customWidth="1"/>
    <col min="12810" max="12810" width="16" style="26" customWidth="1"/>
    <col min="12811" max="12811" width="15.28515625" style="26" customWidth="1"/>
    <col min="12812" max="12812" width="21.140625" style="26" customWidth="1"/>
    <col min="12813" max="12813" width="14.140625" style="26" customWidth="1"/>
    <col min="12814" max="12814" width="14.28515625" style="26" customWidth="1"/>
    <col min="12815" max="12815" width="14" style="26" customWidth="1"/>
    <col min="12816" max="12816" width="15.28515625" style="26" customWidth="1"/>
    <col min="12817" max="12818" width="11.85546875" style="26" customWidth="1"/>
    <col min="12819" max="12819" width="6.85546875" style="26" customWidth="1"/>
    <col min="12820" max="12820" width="12.5703125" style="26" customWidth="1"/>
    <col min="12821" max="12821" width="12.85546875" style="26" customWidth="1"/>
    <col min="12822" max="12822" width="12.5703125" style="26" customWidth="1"/>
    <col min="12823" max="12823" width="14.5703125" style="26" customWidth="1"/>
    <col min="12824" max="12824" width="13.7109375" style="26" customWidth="1"/>
    <col min="12825" max="12826" width="11.42578125" style="26" customWidth="1"/>
    <col min="12827" max="12827" width="6.85546875" style="26" customWidth="1"/>
    <col min="12828" max="12828" width="9.140625" style="26" customWidth="1"/>
    <col min="12829" max="12830" width="8.85546875" style="26" customWidth="1"/>
    <col min="12831" max="12831" width="8.5703125" style="26" customWidth="1"/>
    <col min="12832" max="12832" width="8.140625" style="26" customWidth="1"/>
    <col min="12833" max="12833" width="14.42578125" style="26" customWidth="1"/>
    <col min="12834" max="12835" width="15.5703125" style="26" customWidth="1"/>
    <col min="12836" max="12836" width="8.42578125" style="26" customWidth="1"/>
    <col min="12837" max="12837" width="9.7109375" style="26" customWidth="1"/>
    <col min="12838" max="12838" width="13.42578125" style="26" customWidth="1"/>
    <col min="12839" max="12839" width="15" style="26" customWidth="1"/>
    <col min="12840" max="12840" width="10.85546875" style="26" customWidth="1"/>
    <col min="12841" max="12842" width="12.28515625" style="26" customWidth="1"/>
    <col min="12843" max="12843" width="15.28515625" style="26" customWidth="1"/>
    <col min="12844" max="12844" width="14.42578125" style="26" customWidth="1"/>
    <col min="12845" max="12845" width="14.5703125" style="26" customWidth="1"/>
    <col min="12846" max="12846" width="14.42578125" style="26" customWidth="1"/>
    <col min="12847" max="12847" width="12.140625" style="26" customWidth="1"/>
    <col min="12848" max="12848" width="11.42578125" style="26" customWidth="1"/>
    <col min="12849" max="12849" width="10.7109375" style="26" customWidth="1"/>
    <col min="12850" max="12850" width="15.85546875" style="26" customWidth="1"/>
    <col min="12851" max="12851" width="12.5703125" style="26" customWidth="1"/>
    <col min="12852" max="12852" width="12.42578125" style="26" customWidth="1"/>
    <col min="12853" max="12854" width="11.85546875" style="26" customWidth="1"/>
    <col min="12855" max="12855" width="18" style="26" customWidth="1"/>
    <col min="12856" max="12856" width="12.7109375" style="26" customWidth="1"/>
    <col min="12857" max="12857" width="13.85546875" style="26" customWidth="1"/>
    <col min="12858" max="12858" width="14.28515625" style="26" customWidth="1"/>
    <col min="12859" max="12859" width="20.42578125" style="26" customWidth="1"/>
    <col min="12860" max="12860" width="19.140625" style="26" customWidth="1"/>
    <col min="12861" max="12861" width="20.5703125" style="26" customWidth="1"/>
    <col min="12862" max="12862" width="7.85546875" style="26" customWidth="1"/>
    <col min="12863" max="12863" width="9.140625" style="26"/>
    <col min="12864" max="12864" width="19.140625" style="26" customWidth="1"/>
    <col min="12865" max="13057" width="9.140625" style="26"/>
    <col min="13058" max="13058" width="6.42578125" style="26" customWidth="1"/>
    <col min="13059" max="13059" width="24" style="26" customWidth="1"/>
    <col min="13060" max="13060" width="22.140625" style="26" customWidth="1"/>
    <col min="13061" max="13061" width="30.140625" style="26" customWidth="1"/>
    <col min="13062" max="13062" width="12.140625" style="26" customWidth="1"/>
    <col min="13063" max="13063" width="12.28515625" style="26" customWidth="1"/>
    <col min="13064" max="13064" width="39.85546875" style="26" customWidth="1"/>
    <col min="13065" max="13065" width="14.5703125" style="26" customWidth="1"/>
    <col min="13066" max="13066" width="16" style="26" customWidth="1"/>
    <col min="13067" max="13067" width="15.28515625" style="26" customWidth="1"/>
    <col min="13068" max="13068" width="21.140625" style="26" customWidth="1"/>
    <col min="13069" max="13069" width="14.140625" style="26" customWidth="1"/>
    <col min="13070" max="13070" width="14.28515625" style="26" customWidth="1"/>
    <col min="13071" max="13071" width="14" style="26" customWidth="1"/>
    <col min="13072" max="13072" width="15.28515625" style="26" customWidth="1"/>
    <col min="13073" max="13074" width="11.85546875" style="26" customWidth="1"/>
    <col min="13075" max="13075" width="6.85546875" style="26" customWidth="1"/>
    <col min="13076" max="13076" width="12.5703125" style="26" customWidth="1"/>
    <col min="13077" max="13077" width="12.85546875" style="26" customWidth="1"/>
    <col min="13078" max="13078" width="12.5703125" style="26" customWidth="1"/>
    <col min="13079" max="13079" width="14.5703125" style="26" customWidth="1"/>
    <col min="13080" max="13080" width="13.7109375" style="26" customWidth="1"/>
    <col min="13081" max="13082" width="11.42578125" style="26" customWidth="1"/>
    <col min="13083" max="13083" width="6.85546875" style="26" customWidth="1"/>
    <col min="13084" max="13084" width="9.140625" style="26" customWidth="1"/>
    <col min="13085" max="13086" width="8.85546875" style="26" customWidth="1"/>
    <col min="13087" max="13087" width="8.5703125" style="26" customWidth="1"/>
    <col min="13088" max="13088" width="8.140625" style="26" customWidth="1"/>
    <col min="13089" max="13089" width="14.42578125" style="26" customWidth="1"/>
    <col min="13090" max="13091" width="15.5703125" style="26" customWidth="1"/>
    <col min="13092" max="13092" width="8.42578125" style="26" customWidth="1"/>
    <col min="13093" max="13093" width="9.7109375" style="26" customWidth="1"/>
    <col min="13094" max="13094" width="13.42578125" style="26" customWidth="1"/>
    <col min="13095" max="13095" width="15" style="26" customWidth="1"/>
    <col min="13096" max="13096" width="10.85546875" style="26" customWidth="1"/>
    <col min="13097" max="13098" width="12.28515625" style="26" customWidth="1"/>
    <col min="13099" max="13099" width="15.28515625" style="26" customWidth="1"/>
    <col min="13100" max="13100" width="14.42578125" style="26" customWidth="1"/>
    <col min="13101" max="13101" width="14.5703125" style="26" customWidth="1"/>
    <col min="13102" max="13102" width="14.42578125" style="26" customWidth="1"/>
    <col min="13103" max="13103" width="12.140625" style="26" customWidth="1"/>
    <col min="13104" max="13104" width="11.42578125" style="26" customWidth="1"/>
    <col min="13105" max="13105" width="10.7109375" style="26" customWidth="1"/>
    <col min="13106" max="13106" width="15.85546875" style="26" customWidth="1"/>
    <col min="13107" max="13107" width="12.5703125" style="26" customWidth="1"/>
    <col min="13108" max="13108" width="12.42578125" style="26" customWidth="1"/>
    <col min="13109" max="13110" width="11.85546875" style="26" customWidth="1"/>
    <col min="13111" max="13111" width="18" style="26" customWidth="1"/>
    <col min="13112" max="13112" width="12.7109375" style="26" customWidth="1"/>
    <col min="13113" max="13113" width="13.85546875" style="26" customWidth="1"/>
    <col min="13114" max="13114" width="14.28515625" style="26" customWidth="1"/>
    <col min="13115" max="13115" width="20.42578125" style="26" customWidth="1"/>
    <col min="13116" max="13116" width="19.140625" style="26" customWidth="1"/>
    <col min="13117" max="13117" width="20.5703125" style="26" customWidth="1"/>
    <col min="13118" max="13118" width="7.85546875" style="26" customWidth="1"/>
    <col min="13119" max="13119" width="9.140625" style="26"/>
    <col min="13120" max="13120" width="19.140625" style="26" customWidth="1"/>
    <col min="13121" max="13313" width="9.140625" style="26"/>
    <col min="13314" max="13314" width="6.42578125" style="26" customWidth="1"/>
    <col min="13315" max="13315" width="24" style="26" customWidth="1"/>
    <col min="13316" max="13316" width="22.140625" style="26" customWidth="1"/>
    <col min="13317" max="13317" width="30.140625" style="26" customWidth="1"/>
    <col min="13318" max="13318" width="12.140625" style="26" customWidth="1"/>
    <col min="13319" max="13319" width="12.28515625" style="26" customWidth="1"/>
    <col min="13320" max="13320" width="39.85546875" style="26" customWidth="1"/>
    <col min="13321" max="13321" width="14.5703125" style="26" customWidth="1"/>
    <col min="13322" max="13322" width="16" style="26" customWidth="1"/>
    <col min="13323" max="13323" width="15.28515625" style="26" customWidth="1"/>
    <col min="13324" max="13324" width="21.140625" style="26" customWidth="1"/>
    <col min="13325" max="13325" width="14.140625" style="26" customWidth="1"/>
    <col min="13326" max="13326" width="14.28515625" style="26" customWidth="1"/>
    <col min="13327" max="13327" width="14" style="26" customWidth="1"/>
    <col min="13328" max="13328" width="15.28515625" style="26" customWidth="1"/>
    <col min="13329" max="13330" width="11.85546875" style="26" customWidth="1"/>
    <col min="13331" max="13331" width="6.85546875" style="26" customWidth="1"/>
    <col min="13332" max="13332" width="12.5703125" style="26" customWidth="1"/>
    <col min="13333" max="13333" width="12.85546875" style="26" customWidth="1"/>
    <col min="13334" max="13334" width="12.5703125" style="26" customWidth="1"/>
    <col min="13335" max="13335" width="14.5703125" style="26" customWidth="1"/>
    <col min="13336" max="13336" width="13.7109375" style="26" customWidth="1"/>
    <col min="13337" max="13338" width="11.42578125" style="26" customWidth="1"/>
    <col min="13339" max="13339" width="6.85546875" style="26" customWidth="1"/>
    <col min="13340" max="13340" width="9.140625" style="26" customWidth="1"/>
    <col min="13341" max="13342" width="8.85546875" style="26" customWidth="1"/>
    <col min="13343" max="13343" width="8.5703125" style="26" customWidth="1"/>
    <col min="13344" max="13344" width="8.140625" style="26" customWidth="1"/>
    <col min="13345" max="13345" width="14.42578125" style="26" customWidth="1"/>
    <col min="13346" max="13347" width="15.5703125" style="26" customWidth="1"/>
    <col min="13348" max="13348" width="8.42578125" style="26" customWidth="1"/>
    <col min="13349" max="13349" width="9.7109375" style="26" customWidth="1"/>
    <col min="13350" max="13350" width="13.42578125" style="26" customWidth="1"/>
    <col min="13351" max="13351" width="15" style="26" customWidth="1"/>
    <col min="13352" max="13352" width="10.85546875" style="26" customWidth="1"/>
    <col min="13353" max="13354" width="12.28515625" style="26" customWidth="1"/>
    <col min="13355" max="13355" width="15.28515625" style="26" customWidth="1"/>
    <col min="13356" max="13356" width="14.42578125" style="26" customWidth="1"/>
    <col min="13357" max="13357" width="14.5703125" style="26" customWidth="1"/>
    <col min="13358" max="13358" width="14.42578125" style="26" customWidth="1"/>
    <col min="13359" max="13359" width="12.140625" style="26" customWidth="1"/>
    <col min="13360" max="13360" width="11.42578125" style="26" customWidth="1"/>
    <col min="13361" max="13361" width="10.7109375" style="26" customWidth="1"/>
    <col min="13362" max="13362" width="15.85546875" style="26" customWidth="1"/>
    <col min="13363" max="13363" width="12.5703125" style="26" customWidth="1"/>
    <col min="13364" max="13364" width="12.42578125" style="26" customWidth="1"/>
    <col min="13365" max="13366" width="11.85546875" style="26" customWidth="1"/>
    <col min="13367" max="13367" width="18" style="26" customWidth="1"/>
    <col min="13368" max="13368" width="12.7109375" style="26" customWidth="1"/>
    <col min="13369" max="13369" width="13.85546875" style="26" customWidth="1"/>
    <col min="13370" max="13370" width="14.28515625" style="26" customWidth="1"/>
    <col min="13371" max="13371" width="20.42578125" style="26" customWidth="1"/>
    <col min="13372" max="13372" width="19.140625" style="26" customWidth="1"/>
    <col min="13373" max="13373" width="20.5703125" style="26" customWidth="1"/>
    <col min="13374" max="13374" width="7.85546875" style="26" customWidth="1"/>
    <col min="13375" max="13375" width="9.140625" style="26"/>
    <col min="13376" max="13376" width="19.140625" style="26" customWidth="1"/>
    <col min="13377" max="13569" width="9.140625" style="26"/>
    <col min="13570" max="13570" width="6.42578125" style="26" customWidth="1"/>
    <col min="13571" max="13571" width="24" style="26" customWidth="1"/>
    <col min="13572" max="13572" width="22.140625" style="26" customWidth="1"/>
    <col min="13573" max="13573" width="30.140625" style="26" customWidth="1"/>
    <col min="13574" max="13574" width="12.140625" style="26" customWidth="1"/>
    <col min="13575" max="13575" width="12.28515625" style="26" customWidth="1"/>
    <col min="13576" max="13576" width="39.85546875" style="26" customWidth="1"/>
    <col min="13577" max="13577" width="14.5703125" style="26" customWidth="1"/>
    <col min="13578" max="13578" width="16" style="26" customWidth="1"/>
    <col min="13579" max="13579" width="15.28515625" style="26" customWidth="1"/>
    <col min="13580" max="13580" width="21.140625" style="26" customWidth="1"/>
    <col min="13581" max="13581" width="14.140625" style="26" customWidth="1"/>
    <col min="13582" max="13582" width="14.28515625" style="26" customWidth="1"/>
    <col min="13583" max="13583" width="14" style="26" customWidth="1"/>
    <col min="13584" max="13584" width="15.28515625" style="26" customWidth="1"/>
    <col min="13585" max="13586" width="11.85546875" style="26" customWidth="1"/>
    <col min="13587" max="13587" width="6.85546875" style="26" customWidth="1"/>
    <col min="13588" max="13588" width="12.5703125" style="26" customWidth="1"/>
    <col min="13589" max="13589" width="12.85546875" style="26" customWidth="1"/>
    <col min="13590" max="13590" width="12.5703125" style="26" customWidth="1"/>
    <col min="13591" max="13591" width="14.5703125" style="26" customWidth="1"/>
    <col min="13592" max="13592" width="13.7109375" style="26" customWidth="1"/>
    <col min="13593" max="13594" width="11.42578125" style="26" customWidth="1"/>
    <col min="13595" max="13595" width="6.85546875" style="26" customWidth="1"/>
    <col min="13596" max="13596" width="9.140625" style="26" customWidth="1"/>
    <col min="13597" max="13598" width="8.85546875" style="26" customWidth="1"/>
    <col min="13599" max="13599" width="8.5703125" style="26" customWidth="1"/>
    <col min="13600" max="13600" width="8.140625" style="26" customWidth="1"/>
    <col min="13601" max="13601" width="14.42578125" style="26" customWidth="1"/>
    <col min="13602" max="13603" width="15.5703125" style="26" customWidth="1"/>
    <col min="13604" max="13604" width="8.42578125" style="26" customWidth="1"/>
    <col min="13605" max="13605" width="9.7109375" style="26" customWidth="1"/>
    <col min="13606" max="13606" width="13.42578125" style="26" customWidth="1"/>
    <col min="13607" max="13607" width="15" style="26" customWidth="1"/>
    <col min="13608" max="13608" width="10.85546875" style="26" customWidth="1"/>
    <col min="13609" max="13610" width="12.28515625" style="26" customWidth="1"/>
    <col min="13611" max="13611" width="15.28515625" style="26" customWidth="1"/>
    <col min="13612" max="13612" width="14.42578125" style="26" customWidth="1"/>
    <col min="13613" max="13613" width="14.5703125" style="26" customWidth="1"/>
    <col min="13614" max="13614" width="14.42578125" style="26" customWidth="1"/>
    <col min="13615" max="13615" width="12.140625" style="26" customWidth="1"/>
    <col min="13616" max="13616" width="11.42578125" style="26" customWidth="1"/>
    <col min="13617" max="13617" width="10.7109375" style="26" customWidth="1"/>
    <col min="13618" max="13618" width="15.85546875" style="26" customWidth="1"/>
    <col min="13619" max="13619" width="12.5703125" style="26" customWidth="1"/>
    <col min="13620" max="13620" width="12.42578125" style="26" customWidth="1"/>
    <col min="13621" max="13622" width="11.85546875" style="26" customWidth="1"/>
    <col min="13623" max="13623" width="18" style="26" customWidth="1"/>
    <col min="13624" max="13624" width="12.7109375" style="26" customWidth="1"/>
    <col min="13625" max="13625" width="13.85546875" style="26" customWidth="1"/>
    <col min="13626" max="13626" width="14.28515625" style="26" customWidth="1"/>
    <col min="13627" max="13627" width="20.42578125" style="26" customWidth="1"/>
    <col min="13628" max="13628" width="19.140625" style="26" customWidth="1"/>
    <col min="13629" max="13629" width="20.5703125" style="26" customWidth="1"/>
    <col min="13630" max="13630" width="7.85546875" style="26" customWidth="1"/>
    <col min="13631" max="13631" width="9.140625" style="26"/>
    <col min="13632" max="13632" width="19.140625" style="26" customWidth="1"/>
    <col min="13633" max="13825" width="9.140625" style="26"/>
    <col min="13826" max="13826" width="6.42578125" style="26" customWidth="1"/>
    <col min="13827" max="13827" width="24" style="26" customWidth="1"/>
    <col min="13828" max="13828" width="22.140625" style="26" customWidth="1"/>
    <col min="13829" max="13829" width="30.140625" style="26" customWidth="1"/>
    <col min="13830" max="13830" width="12.140625" style="26" customWidth="1"/>
    <col min="13831" max="13831" width="12.28515625" style="26" customWidth="1"/>
    <col min="13832" max="13832" width="39.85546875" style="26" customWidth="1"/>
    <col min="13833" max="13833" width="14.5703125" style="26" customWidth="1"/>
    <col min="13834" max="13834" width="16" style="26" customWidth="1"/>
    <col min="13835" max="13835" width="15.28515625" style="26" customWidth="1"/>
    <col min="13836" max="13836" width="21.140625" style="26" customWidth="1"/>
    <col min="13837" max="13837" width="14.140625" style="26" customWidth="1"/>
    <col min="13838" max="13838" width="14.28515625" style="26" customWidth="1"/>
    <col min="13839" max="13839" width="14" style="26" customWidth="1"/>
    <col min="13840" max="13840" width="15.28515625" style="26" customWidth="1"/>
    <col min="13841" max="13842" width="11.85546875" style="26" customWidth="1"/>
    <col min="13843" max="13843" width="6.85546875" style="26" customWidth="1"/>
    <col min="13844" max="13844" width="12.5703125" style="26" customWidth="1"/>
    <col min="13845" max="13845" width="12.85546875" style="26" customWidth="1"/>
    <col min="13846" max="13846" width="12.5703125" style="26" customWidth="1"/>
    <col min="13847" max="13847" width="14.5703125" style="26" customWidth="1"/>
    <col min="13848" max="13848" width="13.7109375" style="26" customWidth="1"/>
    <col min="13849" max="13850" width="11.42578125" style="26" customWidth="1"/>
    <col min="13851" max="13851" width="6.85546875" style="26" customWidth="1"/>
    <col min="13852" max="13852" width="9.140625" style="26" customWidth="1"/>
    <col min="13853" max="13854" width="8.85546875" style="26" customWidth="1"/>
    <col min="13855" max="13855" width="8.5703125" style="26" customWidth="1"/>
    <col min="13856" max="13856" width="8.140625" style="26" customWidth="1"/>
    <col min="13857" max="13857" width="14.42578125" style="26" customWidth="1"/>
    <col min="13858" max="13859" width="15.5703125" style="26" customWidth="1"/>
    <col min="13860" max="13860" width="8.42578125" style="26" customWidth="1"/>
    <col min="13861" max="13861" width="9.7109375" style="26" customWidth="1"/>
    <col min="13862" max="13862" width="13.42578125" style="26" customWidth="1"/>
    <col min="13863" max="13863" width="15" style="26" customWidth="1"/>
    <col min="13864" max="13864" width="10.85546875" style="26" customWidth="1"/>
    <col min="13865" max="13866" width="12.28515625" style="26" customWidth="1"/>
    <col min="13867" max="13867" width="15.28515625" style="26" customWidth="1"/>
    <col min="13868" max="13868" width="14.42578125" style="26" customWidth="1"/>
    <col min="13869" max="13869" width="14.5703125" style="26" customWidth="1"/>
    <col min="13870" max="13870" width="14.42578125" style="26" customWidth="1"/>
    <col min="13871" max="13871" width="12.140625" style="26" customWidth="1"/>
    <col min="13872" max="13872" width="11.42578125" style="26" customWidth="1"/>
    <col min="13873" max="13873" width="10.7109375" style="26" customWidth="1"/>
    <col min="13874" max="13874" width="15.85546875" style="26" customWidth="1"/>
    <col min="13875" max="13875" width="12.5703125" style="26" customWidth="1"/>
    <col min="13876" max="13876" width="12.42578125" style="26" customWidth="1"/>
    <col min="13877" max="13878" width="11.85546875" style="26" customWidth="1"/>
    <col min="13879" max="13879" width="18" style="26" customWidth="1"/>
    <col min="13880" max="13880" width="12.7109375" style="26" customWidth="1"/>
    <col min="13881" max="13881" width="13.85546875" style="26" customWidth="1"/>
    <col min="13882" max="13882" width="14.28515625" style="26" customWidth="1"/>
    <col min="13883" max="13883" width="20.42578125" style="26" customWidth="1"/>
    <col min="13884" max="13884" width="19.140625" style="26" customWidth="1"/>
    <col min="13885" max="13885" width="20.5703125" style="26" customWidth="1"/>
    <col min="13886" max="13886" width="7.85546875" style="26" customWidth="1"/>
    <col min="13887" max="13887" width="9.140625" style="26"/>
    <col min="13888" max="13888" width="19.140625" style="26" customWidth="1"/>
    <col min="13889" max="14081" width="9.140625" style="26"/>
    <col min="14082" max="14082" width="6.42578125" style="26" customWidth="1"/>
    <col min="14083" max="14083" width="24" style="26" customWidth="1"/>
    <col min="14084" max="14084" width="22.140625" style="26" customWidth="1"/>
    <col min="14085" max="14085" width="30.140625" style="26" customWidth="1"/>
    <col min="14086" max="14086" width="12.140625" style="26" customWidth="1"/>
    <col min="14087" max="14087" width="12.28515625" style="26" customWidth="1"/>
    <col min="14088" max="14088" width="39.85546875" style="26" customWidth="1"/>
    <col min="14089" max="14089" width="14.5703125" style="26" customWidth="1"/>
    <col min="14090" max="14090" width="16" style="26" customWidth="1"/>
    <col min="14091" max="14091" width="15.28515625" style="26" customWidth="1"/>
    <col min="14092" max="14092" width="21.140625" style="26" customWidth="1"/>
    <col min="14093" max="14093" width="14.140625" style="26" customWidth="1"/>
    <col min="14094" max="14094" width="14.28515625" style="26" customWidth="1"/>
    <col min="14095" max="14095" width="14" style="26" customWidth="1"/>
    <col min="14096" max="14096" width="15.28515625" style="26" customWidth="1"/>
    <col min="14097" max="14098" width="11.85546875" style="26" customWidth="1"/>
    <col min="14099" max="14099" width="6.85546875" style="26" customWidth="1"/>
    <col min="14100" max="14100" width="12.5703125" style="26" customWidth="1"/>
    <col min="14101" max="14101" width="12.85546875" style="26" customWidth="1"/>
    <col min="14102" max="14102" width="12.5703125" style="26" customWidth="1"/>
    <col min="14103" max="14103" width="14.5703125" style="26" customWidth="1"/>
    <col min="14104" max="14104" width="13.7109375" style="26" customWidth="1"/>
    <col min="14105" max="14106" width="11.42578125" style="26" customWidth="1"/>
    <col min="14107" max="14107" width="6.85546875" style="26" customWidth="1"/>
    <col min="14108" max="14108" width="9.140625" style="26" customWidth="1"/>
    <col min="14109" max="14110" width="8.85546875" style="26" customWidth="1"/>
    <col min="14111" max="14111" width="8.5703125" style="26" customWidth="1"/>
    <col min="14112" max="14112" width="8.140625" style="26" customWidth="1"/>
    <col min="14113" max="14113" width="14.42578125" style="26" customWidth="1"/>
    <col min="14114" max="14115" width="15.5703125" style="26" customWidth="1"/>
    <col min="14116" max="14116" width="8.42578125" style="26" customWidth="1"/>
    <col min="14117" max="14117" width="9.7109375" style="26" customWidth="1"/>
    <col min="14118" max="14118" width="13.42578125" style="26" customWidth="1"/>
    <col min="14119" max="14119" width="15" style="26" customWidth="1"/>
    <col min="14120" max="14120" width="10.85546875" style="26" customWidth="1"/>
    <col min="14121" max="14122" width="12.28515625" style="26" customWidth="1"/>
    <col min="14123" max="14123" width="15.28515625" style="26" customWidth="1"/>
    <col min="14124" max="14124" width="14.42578125" style="26" customWidth="1"/>
    <col min="14125" max="14125" width="14.5703125" style="26" customWidth="1"/>
    <col min="14126" max="14126" width="14.42578125" style="26" customWidth="1"/>
    <col min="14127" max="14127" width="12.140625" style="26" customWidth="1"/>
    <col min="14128" max="14128" width="11.42578125" style="26" customWidth="1"/>
    <col min="14129" max="14129" width="10.7109375" style="26" customWidth="1"/>
    <col min="14130" max="14130" width="15.85546875" style="26" customWidth="1"/>
    <col min="14131" max="14131" width="12.5703125" style="26" customWidth="1"/>
    <col min="14132" max="14132" width="12.42578125" style="26" customWidth="1"/>
    <col min="14133" max="14134" width="11.85546875" style="26" customWidth="1"/>
    <col min="14135" max="14135" width="18" style="26" customWidth="1"/>
    <col min="14136" max="14136" width="12.7109375" style="26" customWidth="1"/>
    <col min="14137" max="14137" width="13.85546875" style="26" customWidth="1"/>
    <col min="14138" max="14138" width="14.28515625" style="26" customWidth="1"/>
    <col min="14139" max="14139" width="20.42578125" style="26" customWidth="1"/>
    <col min="14140" max="14140" width="19.140625" style="26" customWidth="1"/>
    <col min="14141" max="14141" width="20.5703125" style="26" customWidth="1"/>
    <col min="14142" max="14142" width="7.85546875" style="26" customWidth="1"/>
    <col min="14143" max="14143" width="9.140625" style="26"/>
    <col min="14144" max="14144" width="19.140625" style="26" customWidth="1"/>
    <col min="14145" max="14337" width="9.140625" style="26"/>
    <col min="14338" max="14338" width="6.42578125" style="26" customWidth="1"/>
    <col min="14339" max="14339" width="24" style="26" customWidth="1"/>
    <col min="14340" max="14340" width="22.140625" style="26" customWidth="1"/>
    <col min="14341" max="14341" width="30.140625" style="26" customWidth="1"/>
    <col min="14342" max="14342" width="12.140625" style="26" customWidth="1"/>
    <col min="14343" max="14343" width="12.28515625" style="26" customWidth="1"/>
    <col min="14344" max="14344" width="39.85546875" style="26" customWidth="1"/>
    <col min="14345" max="14345" width="14.5703125" style="26" customWidth="1"/>
    <col min="14346" max="14346" width="16" style="26" customWidth="1"/>
    <col min="14347" max="14347" width="15.28515625" style="26" customWidth="1"/>
    <col min="14348" max="14348" width="21.140625" style="26" customWidth="1"/>
    <col min="14349" max="14349" width="14.140625" style="26" customWidth="1"/>
    <col min="14350" max="14350" width="14.28515625" style="26" customWidth="1"/>
    <col min="14351" max="14351" width="14" style="26" customWidth="1"/>
    <col min="14352" max="14352" width="15.28515625" style="26" customWidth="1"/>
    <col min="14353" max="14354" width="11.85546875" style="26" customWidth="1"/>
    <col min="14355" max="14355" width="6.85546875" style="26" customWidth="1"/>
    <col min="14356" max="14356" width="12.5703125" style="26" customWidth="1"/>
    <col min="14357" max="14357" width="12.85546875" style="26" customWidth="1"/>
    <col min="14358" max="14358" width="12.5703125" style="26" customWidth="1"/>
    <col min="14359" max="14359" width="14.5703125" style="26" customWidth="1"/>
    <col min="14360" max="14360" width="13.7109375" style="26" customWidth="1"/>
    <col min="14361" max="14362" width="11.42578125" style="26" customWidth="1"/>
    <col min="14363" max="14363" width="6.85546875" style="26" customWidth="1"/>
    <col min="14364" max="14364" width="9.140625" style="26" customWidth="1"/>
    <col min="14365" max="14366" width="8.85546875" style="26" customWidth="1"/>
    <col min="14367" max="14367" width="8.5703125" style="26" customWidth="1"/>
    <col min="14368" max="14368" width="8.140625" style="26" customWidth="1"/>
    <col min="14369" max="14369" width="14.42578125" style="26" customWidth="1"/>
    <col min="14370" max="14371" width="15.5703125" style="26" customWidth="1"/>
    <col min="14372" max="14372" width="8.42578125" style="26" customWidth="1"/>
    <col min="14373" max="14373" width="9.7109375" style="26" customWidth="1"/>
    <col min="14374" max="14374" width="13.42578125" style="26" customWidth="1"/>
    <col min="14375" max="14375" width="15" style="26" customWidth="1"/>
    <col min="14376" max="14376" width="10.85546875" style="26" customWidth="1"/>
    <col min="14377" max="14378" width="12.28515625" style="26" customWidth="1"/>
    <col min="14379" max="14379" width="15.28515625" style="26" customWidth="1"/>
    <col min="14380" max="14380" width="14.42578125" style="26" customWidth="1"/>
    <col min="14381" max="14381" width="14.5703125" style="26" customWidth="1"/>
    <col min="14382" max="14382" width="14.42578125" style="26" customWidth="1"/>
    <col min="14383" max="14383" width="12.140625" style="26" customWidth="1"/>
    <col min="14384" max="14384" width="11.42578125" style="26" customWidth="1"/>
    <col min="14385" max="14385" width="10.7109375" style="26" customWidth="1"/>
    <col min="14386" max="14386" width="15.85546875" style="26" customWidth="1"/>
    <col min="14387" max="14387" width="12.5703125" style="26" customWidth="1"/>
    <col min="14388" max="14388" width="12.42578125" style="26" customWidth="1"/>
    <col min="14389" max="14390" width="11.85546875" style="26" customWidth="1"/>
    <col min="14391" max="14391" width="18" style="26" customWidth="1"/>
    <col min="14392" max="14392" width="12.7109375" style="26" customWidth="1"/>
    <col min="14393" max="14393" width="13.85546875" style="26" customWidth="1"/>
    <col min="14394" max="14394" width="14.28515625" style="26" customWidth="1"/>
    <col min="14395" max="14395" width="20.42578125" style="26" customWidth="1"/>
    <col min="14396" max="14396" width="19.140625" style="26" customWidth="1"/>
    <col min="14397" max="14397" width="20.5703125" style="26" customWidth="1"/>
    <col min="14398" max="14398" width="7.85546875" style="26" customWidth="1"/>
    <col min="14399" max="14399" width="9.140625" style="26"/>
    <col min="14400" max="14400" width="19.140625" style="26" customWidth="1"/>
    <col min="14401" max="14593" width="9.140625" style="26"/>
    <col min="14594" max="14594" width="6.42578125" style="26" customWidth="1"/>
    <col min="14595" max="14595" width="24" style="26" customWidth="1"/>
    <col min="14596" max="14596" width="22.140625" style="26" customWidth="1"/>
    <col min="14597" max="14597" width="30.140625" style="26" customWidth="1"/>
    <col min="14598" max="14598" width="12.140625" style="26" customWidth="1"/>
    <col min="14599" max="14599" width="12.28515625" style="26" customWidth="1"/>
    <col min="14600" max="14600" width="39.85546875" style="26" customWidth="1"/>
    <col min="14601" max="14601" width="14.5703125" style="26" customWidth="1"/>
    <col min="14602" max="14602" width="16" style="26" customWidth="1"/>
    <col min="14603" max="14603" width="15.28515625" style="26" customWidth="1"/>
    <col min="14604" max="14604" width="21.140625" style="26" customWidth="1"/>
    <col min="14605" max="14605" width="14.140625" style="26" customWidth="1"/>
    <col min="14606" max="14606" width="14.28515625" style="26" customWidth="1"/>
    <col min="14607" max="14607" width="14" style="26" customWidth="1"/>
    <col min="14608" max="14608" width="15.28515625" style="26" customWidth="1"/>
    <col min="14609" max="14610" width="11.85546875" style="26" customWidth="1"/>
    <col min="14611" max="14611" width="6.85546875" style="26" customWidth="1"/>
    <col min="14612" max="14612" width="12.5703125" style="26" customWidth="1"/>
    <col min="14613" max="14613" width="12.85546875" style="26" customWidth="1"/>
    <col min="14614" max="14614" width="12.5703125" style="26" customWidth="1"/>
    <col min="14615" max="14615" width="14.5703125" style="26" customWidth="1"/>
    <col min="14616" max="14616" width="13.7109375" style="26" customWidth="1"/>
    <col min="14617" max="14618" width="11.42578125" style="26" customWidth="1"/>
    <col min="14619" max="14619" width="6.85546875" style="26" customWidth="1"/>
    <col min="14620" max="14620" width="9.140625" style="26" customWidth="1"/>
    <col min="14621" max="14622" width="8.85546875" style="26" customWidth="1"/>
    <col min="14623" max="14623" width="8.5703125" style="26" customWidth="1"/>
    <col min="14624" max="14624" width="8.140625" style="26" customWidth="1"/>
    <col min="14625" max="14625" width="14.42578125" style="26" customWidth="1"/>
    <col min="14626" max="14627" width="15.5703125" style="26" customWidth="1"/>
    <col min="14628" max="14628" width="8.42578125" style="26" customWidth="1"/>
    <col min="14629" max="14629" width="9.7109375" style="26" customWidth="1"/>
    <col min="14630" max="14630" width="13.42578125" style="26" customWidth="1"/>
    <col min="14631" max="14631" width="15" style="26" customWidth="1"/>
    <col min="14632" max="14632" width="10.85546875" style="26" customWidth="1"/>
    <col min="14633" max="14634" width="12.28515625" style="26" customWidth="1"/>
    <col min="14635" max="14635" width="15.28515625" style="26" customWidth="1"/>
    <col min="14636" max="14636" width="14.42578125" style="26" customWidth="1"/>
    <col min="14637" max="14637" width="14.5703125" style="26" customWidth="1"/>
    <col min="14638" max="14638" width="14.42578125" style="26" customWidth="1"/>
    <col min="14639" max="14639" width="12.140625" style="26" customWidth="1"/>
    <col min="14640" max="14640" width="11.42578125" style="26" customWidth="1"/>
    <col min="14641" max="14641" width="10.7109375" style="26" customWidth="1"/>
    <col min="14642" max="14642" width="15.85546875" style="26" customWidth="1"/>
    <col min="14643" max="14643" width="12.5703125" style="26" customWidth="1"/>
    <col min="14644" max="14644" width="12.42578125" style="26" customWidth="1"/>
    <col min="14645" max="14646" width="11.85546875" style="26" customWidth="1"/>
    <col min="14647" max="14647" width="18" style="26" customWidth="1"/>
    <col min="14648" max="14648" width="12.7109375" style="26" customWidth="1"/>
    <col min="14649" max="14649" width="13.85546875" style="26" customWidth="1"/>
    <col min="14650" max="14650" width="14.28515625" style="26" customWidth="1"/>
    <col min="14651" max="14651" width="20.42578125" style="26" customWidth="1"/>
    <col min="14652" max="14652" width="19.140625" style="26" customWidth="1"/>
    <col min="14653" max="14653" width="20.5703125" style="26" customWidth="1"/>
    <col min="14654" max="14654" width="7.85546875" style="26" customWidth="1"/>
    <col min="14655" max="14655" width="9.140625" style="26"/>
    <col min="14656" max="14656" width="19.140625" style="26" customWidth="1"/>
    <col min="14657" max="14849" width="9.140625" style="26"/>
    <col min="14850" max="14850" width="6.42578125" style="26" customWidth="1"/>
    <col min="14851" max="14851" width="24" style="26" customWidth="1"/>
    <col min="14852" max="14852" width="22.140625" style="26" customWidth="1"/>
    <col min="14853" max="14853" width="30.140625" style="26" customWidth="1"/>
    <col min="14854" max="14854" width="12.140625" style="26" customWidth="1"/>
    <col min="14855" max="14855" width="12.28515625" style="26" customWidth="1"/>
    <col min="14856" max="14856" width="39.85546875" style="26" customWidth="1"/>
    <col min="14857" max="14857" width="14.5703125" style="26" customWidth="1"/>
    <col min="14858" max="14858" width="16" style="26" customWidth="1"/>
    <col min="14859" max="14859" width="15.28515625" style="26" customWidth="1"/>
    <col min="14860" max="14860" width="21.140625" style="26" customWidth="1"/>
    <col min="14861" max="14861" width="14.140625" style="26" customWidth="1"/>
    <col min="14862" max="14862" width="14.28515625" style="26" customWidth="1"/>
    <col min="14863" max="14863" width="14" style="26" customWidth="1"/>
    <col min="14864" max="14864" width="15.28515625" style="26" customWidth="1"/>
    <col min="14865" max="14866" width="11.85546875" style="26" customWidth="1"/>
    <col min="14867" max="14867" width="6.85546875" style="26" customWidth="1"/>
    <col min="14868" max="14868" width="12.5703125" style="26" customWidth="1"/>
    <col min="14869" max="14869" width="12.85546875" style="26" customWidth="1"/>
    <col min="14870" max="14870" width="12.5703125" style="26" customWidth="1"/>
    <col min="14871" max="14871" width="14.5703125" style="26" customWidth="1"/>
    <col min="14872" max="14872" width="13.7109375" style="26" customWidth="1"/>
    <col min="14873" max="14874" width="11.42578125" style="26" customWidth="1"/>
    <col min="14875" max="14875" width="6.85546875" style="26" customWidth="1"/>
    <col min="14876" max="14876" width="9.140625" style="26" customWidth="1"/>
    <col min="14877" max="14878" width="8.85546875" style="26" customWidth="1"/>
    <col min="14879" max="14879" width="8.5703125" style="26" customWidth="1"/>
    <col min="14880" max="14880" width="8.140625" style="26" customWidth="1"/>
    <col min="14881" max="14881" width="14.42578125" style="26" customWidth="1"/>
    <col min="14882" max="14883" width="15.5703125" style="26" customWidth="1"/>
    <col min="14884" max="14884" width="8.42578125" style="26" customWidth="1"/>
    <col min="14885" max="14885" width="9.7109375" style="26" customWidth="1"/>
    <col min="14886" max="14886" width="13.42578125" style="26" customWidth="1"/>
    <col min="14887" max="14887" width="15" style="26" customWidth="1"/>
    <col min="14888" max="14888" width="10.85546875" style="26" customWidth="1"/>
    <col min="14889" max="14890" width="12.28515625" style="26" customWidth="1"/>
    <col min="14891" max="14891" width="15.28515625" style="26" customWidth="1"/>
    <col min="14892" max="14892" width="14.42578125" style="26" customWidth="1"/>
    <col min="14893" max="14893" width="14.5703125" style="26" customWidth="1"/>
    <col min="14894" max="14894" width="14.42578125" style="26" customWidth="1"/>
    <col min="14895" max="14895" width="12.140625" style="26" customWidth="1"/>
    <col min="14896" max="14896" width="11.42578125" style="26" customWidth="1"/>
    <col min="14897" max="14897" width="10.7109375" style="26" customWidth="1"/>
    <col min="14898" max="14898" width="15.85546875" style="26" customWidth="1"/>
    <col min="14899" max="14899" width="12.5703125" style="26" customWidth="1"/>
    <col min="14900" max="14900" width="12.42578125" style="26" customWidth="1"/>
    <col min="14901" max="14902" width="11.85546875" style="26" customWidth="1"/>
    <col min="14903" max="14903" width="18" style="26" customWidth="1"/>
    <col min="14904" max="14904" width="12.7109375" style="26" customWidth="1"/>
    <col min="14905" max="14905" width="13.85546875" style="26" customWidth="1"/>
    <col min="14906" max="14906" width="14.28515625" style="26" customWidth="1"/>
    <col min="14907" max="14907" width="20.42578125" style="26" customWidth="1"/>
    <col min="14908" max="14908" width="19.140625" style="26" customWidth="1"/>
    <col min="14909" max="14909" width="20.5703125" style="26" customWidth="1"/>
    <col min="14910" max="14910" width="7.85546875" style="26" customWidth="1"/>
    <col min="14911" max="14911" width="9.140625" style="26"/>
    <col min="14912" max="14912" width="19.140625" style="26" customWidth="1"/>
    <col min="14913" max="15105" width="9.140625" style="26"/>
    <col min="15106" max="15106" width="6.42578125" style="26" customWidth="1"/>
    <col min="15107" max="15107" width="24" style="26" customWidth="1"/>
    <col min="15108" max="15108" width="22.140625" style="26" customWidth="1"/>
    <col min="15109" max="15109" width="30.140625" style="26" customWidth="1"/>
    <col min="15110" max="15110" width="12.140625" style="26" customWidth="1"/>
    <col min="15111" max="15111" width="12.28515625" style="26" customWidth="1"/>
    <col min="15112" max="15112" width="39.85546875" style="26" customWidth="1"/>
    <col min="15113" max="15113" width="14.5703125" style="26" customWidth="1"/>
    <col min="15114" max="15114" width="16" style="26" customWidth="1"/>
    <col min="15115" max="15115" width="15.28515625" style="26" customWidth="1"/>
    <col min="15116" max="15116" width="21.140625" style="26" customWidth="1"/>
    <col min="15117" max="15117" width="14.140625" style="26" customWidth="1"/>
    <col min="15118" max="15118" width="14.28515625" style="26" customWidth="1"/>
    <col min="15119" max="15119" width="14" style="26" customWidth="1"/>
    <col min="15120" max="15120" width="15.28515625" style="26" customWidth="1"/>
    <col min="15121" max="15122" width="11.85546875" style="26" customWidth="1"/>
    <col min="15123" max="15123" width="6.85546875" style="26" customWidth="1"/>
    <col min="15124" max="15124" width="12.5703125" style="26" customWidth="1"/>
    <col min="15125" max="15125" width="12.85546875" style="26" customWidth="1"/>
    <col min="15126" max="15126" width="12.5703125" style="26" customWidth="1"/>
    <col min="15127" max="15127" width="14.5703125" style="26" customWidth="1"/>
    <col min="15128" max="15128" width="13.7109375" style="26" customWidth="1"/>
    <col min="15129" max="15130" width="11.42578125" style="26" customWidth="1"/>
    <col min="15131" max="15131" width="6.85546875" style="26" customWidth="1"/>
    <col min="15132" max="15132" width="9.140625" style="26" customWidth="1"/>
    <col min="15133" max="15134" width="8.85546875" style="26" customWidth="1"/>
    <col min="15135" max="15135" width="8.5703125" style="26" customWidth="1"/>
    <col min="15136" max="15136" width="8.140625" style="26" customWidth="1"/>
    <col min="15137" max="15137" width="14.42578125" style="26" customWidth="1"/>
    <col min="15138" max="15139" width="15.5703125" style="26" customWidth="1"/>
    <col min="15140" max="15140" width="8.42578125" style="26" customWidth="1"/>
    <col min="15141" max="15141" width="9.7109375" style="26" customWidth="1"/>
    <col min="15142" max="15142" width="13.42578125" style="26" customWidth="1"/>
    <col min="15143" max="15143" width="15" style="26" customWidth="1"/>
    <col min="15144" max="15144" width="10.85546875" style="26" customWidth="1"/>
    <col min="15145" max="15146" width="12.28515625" style="26" customWidth="1"/>
    <col min="15147" max="15147" width="15.28515625" style="26" customWidth="1"/>
    <col min="15148" max="15148" width="14.42578125" style="26" customWidth="1"/>
    <col min="15149" max="15149" width="14.5703125" style="26" customWidth="1"/>
    <col min="15150" max="15150" width="14.42578125" style="26" customWidth="1"/>
    <col min="15151" max="15151" width="12.140625" style="26" customWidth="1"/>
    <col min="15152" max="15152" width="11.42578125" style="26" customWidth="1"/>
    <col min="15153" max="15153" width="10.7109375" style="26" customWidth="1"/>
    <col min="15154" max="15154" width="15.85546875" style="26" customWidth="1"/>
    <col min="15155" max="15155" width="12.5703125" style="26" customWidth="1"/>
    <col min="15156" max="15156" width="12.42578125" style="26" customWidth="1"/>
    <col min="15157" max="15158" width="11.85546875" style="26" customWidth="1"/>
    <col min="15159" max="15159" width="18" style="26" customWidth="1"/>
    <col min="15160" max="15160" width="12.7109375" style="26" customWidth="1"/>
    <col min="15161" max="15161" width="13.85546875" style="26" customWidth="1"/>
    <col min="15162" max="15162" width="14.28515625" style="26" customWidth="1"/>
    <col min="15163" max="15163" width="20.42578125" style="26" customWidth="1"/>
    <col min="15164" max="15164" width="19.140625" style="26" customWidth="1"/>
    <col min="15165" max="15165" width="20.5703125" style="26" customWidth="1"/>
    <col min="15166" max="15166" width="7.85546875" style="26" customWidth="1"/>
    <col min="15167" max="15167" width="9.140625" style="26"/>
    <col min="15168" max="15168" width="19.140625" style="26" customWidth="1"/>
    <col min="15169" max="15361" width="9.140625" style="26"/>
    <col min="15362" max="15362" width="6.42578125" style="26" customWidth="1"/>
    <col min="15363" max="15363" width="24" style="26" customWidth="1"/>
    <col min="15364" max="15364" width="22.140625" style="26" customWidth="1"/>
    <col min="15365" max="15365" width="30.140625" style="26" customWidth="1"/>
    <col min="15366" max="15366" width="12.140625" style="26" customWidth="1"/>
    <col min="15367" max="15367" width="12.28515625" style="26" customWidth="1"/>
    <col min="15368" max="15368" width="39.85546875" style="26" customWidth="1"/>
    <col min="15369" max="15369" width="14.5703125" style="26" customWidth="1"/>
    <col min="15370" max="15370" width="16" style="26" customWidth="1"/>
    <col min="15371" max="15371" width="15.28515625" style="26" customWidth="1"/>
    <col min="15372" max="15372" width="21.140625" style="26" customWidth="1"/>
    <col min="15373" max="15373" width="14.140625" style="26" customWidth="1"/>
    <col min="15374" max="15374" width="14.28515625" style="26" customWidth="1"/>
    <col min="15375" max="15375" width="14" style="26" customWidth="1"/>
    <col min="15376" max="15376" width="15.28515625" style="26" customWidth="1"/>
    <col min="15377" max="15378" width="11.85546875" style="26" customWidth="1"/>
    <col min="15379" max="15379" width="6.85546875" style="26" customWidth="1"/>
    <col min="15380" max="15380" width="12.5703125" style="26" customWidth="1"/>
    <col min="15381" max="15381" width="12.85546875" style="26" customWidth="1"/>
    <col min="15382" max="15382" width="12.5703125" style="26" customWidth="1"/>
    <col min="15383" max="15383" width="14.5703125" style="26" customWidth="1"/>
    <col min="15384" max="15384" width="13.7109375" style="26" customWidth="1"/>
    <col min="15385" max="15386" width="11.42578125" style="26" customWidth="1"/>
    <col min="15387" max="15387" width="6.85546875" style="26" customWidth="1"/>
    <col min="15388" max="15388" width="9.140625" style="26" customWidth="1"/>
    <col min="15389" max="15390" width="8.85546875" style="26" customWidth="1"/>
    <col min="15391" max="15391" width="8.5703125" style="26" customWidth="1"/>
    <col min="15392" max="15392" width="8.140625" style="26" customWidth="1"/>
    <col min="15393" max="15393" width="14.42578125" style="26" customWidth="1"/>
    <col min="15394" max="15395" width="15.5703125" style="26" customWidth="1"/>
    <col min="15396" max="15396" width="8.42578125" style="26" customWidth="1"/>
    <col min="15397" max="15397" width="9.7109375" style="26" customWidth="1"/>
    <col min="15398" max="15398" width="13.42578125" style="26" customWidth="1"/>
    <col min="15399" max="15399" width="15" style="26" customWidth="1"/>
    <col min="15400" max="15400" width="10.85546875" style="26" customWidth="1"/>
    <col min="15401" max="15402" width="12.28515625" style="26" customWidth="1"/>
    <col min="15403" max="15403" width="15.28515625" style="26" customWidth="1"/>
    <col min="15404" max="15404" width="14.42578125" style="26" customWidth="1"/>
    <col min="15405" max="15405" width="14.5703125" style="26" customWidth="1"/>
    <col min="15406" max="15406" width="14.42578125" style="26" customWidth="1"/>
    <col min="15407" max="15407" width="12.140625" style="26" customWidth="1"/>
    <col min="15408" max="15408" width="11.42578125" style="26" customWidth="1"/>
    <col min="15409" max="15409" width="10.7109375" style="26" customWidth="1"/>
    <col min="15410" max="15410" width="15.85546875" style="26" customWidth="1"/>
    <col min="15411" max="15411" width="12.5703125" style="26" customWidth="1"/>
    <col min="15412" max="15412" width="12.42578125" style="26" customWidth="1"/>
    <col min="15413" max="15414" width="11.85546875" style="26" customWidth="1"/>
    <col min="15415" max="15415" width="18" style="26" customWidth="1"/>
    <col min="15416" max="15416" width="12.7109375" style="26" customWidth="1"/>
    <col min="15417" max="15417" width="13.85546875" style="26" customWidth="1"/>
    <col min="15418" max="15418" width="14.28515625" style="26" customWidth="1"/>
    <col min="15419" max="15419" width="20.42578125" style="26" customWidth="1"/>
    <col min="15420" max="15420" width="19.140625" style="26" customWidth="1"/>
    <col min="15421" max="15421" width="20.5703125" style="26" customWidth="1"/>
    <col min="15422" max="15422" width="7.85546875" style="26" customWidth="1"/>
    <col min="15423" max="15423" width="9.140625" style="26"/>
    <col min="15424" max="15424" width="19.140625" style="26" customWidth="1"/>
    <col min="15425" max="15617" width="9.140625" style="26"/>
    <col min="15618" max="15618" width="6.42578125" style="26" customWidth="1"/>
    <col min="15619" max="15619" width="24" style="26" customWidth="1"/>
    <col min="15620" max="15620" width="22.140625" style="26" customWidth="1"/>
    <col min="15621" max="15621" width="30.140625" style="26" customWidth="1"/>
    <col min="15622" max="15622" width="12.140625" style="26" customWidth="1"/>
    <col min="15623" max="15623" width="12.28515625" style="26" customWidth="1"/>
    <col min="15624" max="15624" width="39.85546875" style="26" customWidth="1"/>
    <col min="15625" max="15625" width="14.5703125" style="26" customWidth="1"/>
    <col min="15626" max="15626" width="16" style="26" customWidth="1"/>
    <col min="15627" max="15627" width="15.28515625" style="26" customWidth="1"/>
    <col min="15628" max="15628" width="21.140625" style="26" customWidth="1"/>
    <col min="15629" max="15629" width="14.140625" style="26" customWidth="1"/>
    <col min="15630" max="15630" width="14.28515625" style="26" customWidth="1"/>
    <col min="15631" max="15631" width="14" style="26" customWidth="1"/>
    <col min="15632" max="15632" width="15.28515625" style="26" customWidth="1"/>
    <col min="15633" max="15634" width="11.85546875" style="26" customWidth="1"/>
    <col min="15635" max="15635" width="6.85546875" style="26" customWidth="1"/>
    <col min="15636" max="15636" width="12.5703125" style="26" customWidth="1"/>
    <col min="15637" max="15637" width="12.85546875" style="26" customWidth="1"/>
    <col min="15638" max="15638" width="12.5703125" style="26" customWidth="1"/>
    <col min="15639" max="15639" width="14.5703125" style="26" customWidth="1"/>
    <col min="15640" max="15640" width="13.7109375" style="26" customWidth="1"/>
    <col min="15641" max="15642" width="11.42578125" style="26" customWidth="1"/>
    <col min="15643" max="15643" width="6.85546875" style="26" customWidth="1"/>
    <col min="15644" max="15644" width="9.140625" style="26" customWidth="1"/>
    <col min="15645" max="15646" width="8.85546875" style="26" customWidth="1"/>
    <col min="15647" max="15647" width="8.5703125" style="26" customWidth="1"/>
    <col min="15648" max="15648" width="8.140625" style="26" customWidth="1"/>
    <col min="15649" max="15649" width="14.42578125" style="26" customWidth="1"/>
    <col min="15650" max="15651" width="15.5703125" style="26" customWidth="1"/>
    <col min="15652" max="15652" width="8.42578125" style="26" customWidth="1"/>
    <col min="15653" max="15653" width="9.7109375" style="26" customWidth="1"/>
    <col min="15654" max="15654" width="13.42578125" style="26" customWidth="1"/>
    <col min="15655" max="15655" width="15" style="26" customWidth="1"/>
    <col min="15656" max="15656" width="10.85546875" style="26" customWidth="1"/>
    <col min="15657" max="15658" width="12.28515625" style="26" customWidth="1"/>
    <col min="15659" max="15659" width="15.28515625" style="26" customWidth="1"/>
    <col min="15660" max="15660" width="14.42578125" style="26" customWidth="1"/>
    <col min="15661" max="15661" width="14.5703125" style="26" customWidth="1"/>
    <col min="15662" max="15662" width="14.42578125" style="26" customWidth="1"/>
    <col min="15663" max="15663" width="12.140625" style="26" customWidth="1"/>
    <col min="15664" max="15664" width="11.42578125" style="26" customWidth="1"/>
    <col min="15665" max="15665" width="10.7109375" style="26" customWidth="1"/>
    <col min="15666" max="15666" width="15.85546875" style="26" customWidth="1"/>
    <col min="15667" max="15667" width="12.5703125" style="26" customWidth="1"/>
    <col min="15668" max="15668" width="12.42578125" style="26" customWidth="1"/>
    <col min="15669" max="15670" width="11.85546875" style="26" customWidth="1"/>
    <col min="15671" max="15671" width="18" style="26" customWidth="1"/>
    <col min="15672" max="15672" width="12.7109375" style="26" customWidth="1"/>
    <col min="15673" max="15673" width="13.85546875" style="26" customWidth="1"/>
    <col min="15674" max="15674" width="14.28515625" style="26" customWidth="1"/>
    <col min="15675" max="15675" width="20.42578125" style="26" customWidth="1"/>
    <col min="15676" max="15676" width="19.140625" style="26" customWidth="1"/>
    <col min="15677" max="15677" width="20.5703125" style="26" customWidth="1"/>
    <col min="15678" max="15678" width="7.85546875" style="26" customWidth="1"/>
    <col min="15679" max="15679" width="9.140625" style="26"/>
    <col min="15680" max="15680" width="19.140625" style="26" customWidth="1"/>
    <col min="15681" max="15873" width="9.140625" style="26"/>
    <col min="15874" max="15874" width="6.42578125" style="26" customWidth="1"/>
    <col min="15875" max="15875" width="24" style="26" customWidth="1"/>
    <col min="15876" max="15876" width="22.140625" style="26" customWidth="1"/>
    <col min="15877" max="15877" width="30.140625" style="26" customWidth="1"/>
    <col min="15878" max="15878" width="12.140625" style="26" customWidth="1"/>
    <col min="15879" max="15879" width="12.28515625" style="26" customWidth="1"/>
    <col min="15880" max="15880" width="39.85546875" style="26" customWidth="1"/>
    <col min="15881" max="15881" width="14.5703125" style="26" customWidth="1"/>
    <col min="15882" max="15882" width="16" style="26" customWidth="1"/>
    <col min="15883" max="15883" width="15.28515625" style="26" customWidth="1"/>
    <col min="15884" max="15884" width="21.140625" style="26" customWidth="1"/>
    <col min="15885" max="15885" width="14.140625" style="26" customWidth="1"/>
    <col min="15886" max="15886" width="14.28515625" style="26" customWidth="1"/>
    <col min="15887" max="15887" width="14" style="26" customWidth="1"/>
    <col min="15888" max="15888" width="15.28515625" style="26" customWidth="1"/>
    <col min="15889" max="15890" width="11.85546875" style="26" customWidth="1"/>
    <col min="15891" max="15891" width="6.85546875" style="26" customWidth="1"/>
    <col min="15892" max="15892" width="12.5703125" style="26" customWidth="1"/>
    <col min="15893" max="15893" width="12.85546875" style="26" customWidth="1"/>
    <col min="15894" max="15894" width="12.5703125" style="26" customWidth="1"/>
    <col min="15895" max="15895" width="14.5703125" style="26" customWidth="1"/>
    <col min="15896" max="15896" width="13.7109375" style="26" customWidth="1"/>
    <col min="15897" max="15898" width="11.42578125" style="26" customWidth="1"/>
    <col min="15899" max="15899" width="6.85546875" style="26" customWidth="1"/>
    <col min="15900" max="15900" width="9.140625" style="26" customWidth="1"/>
    <col min="15901" max="15902" width="8.85546875" style="26" customWidth="1"/>
    <col min="15903" max="15903" width="8.5703125" style="26" customWidth="1"/>
    <col min="15904" max="15904" width="8.140625" style="26" customWidth="1"/>
    <col min="15905" max="15905" width="14.42578125" style="26" customWidth="1"/>
    <col min="15906" max="15907" width="15.5703125" style="26" customWidth="1"/>
    <col min="15908" max="15908" width="8.42578125" style="26" customWidth="1"/>
    <col min="15909" max="15909" width="9.7109375" style="26" customWidth="1"/>
    <col min="15910" max="15910" width="13.42578125" style="26" customWidth="1"/>
    <col min="15911" max="15911" width="15" style="26" customWidth="1"/>
    <col min="15912" max="15912" width="10.85546875" style="26" customWidth="1"/>
    <col min="15913" max="15914" width="12.28515625" style="26" customWidth="1"/>
    <col min="15915" max="15915" width="15.28515625" style="26" customWidth="1"/>
    <col min="15916" max="15916" width="14.42578125" style="26" customWidth="1"/>
    <col min="15917" max="15917" width="14.5703125" style="26" customWidth="1"/>
    <col min="15918" max="15918" width="14.42578125" style="26" customWidth="1"/>
    <col min="15919" max="15919" width="12.140625" style="26" customWidth="1"/>
    <col min="15920" max="15920" width="11.42578125" style="26" customWidth="1"/>
    <col min="15921" max="15921" width="10.7109375" style="26" customWidth="1"/>
    <col min="15922" max="15922" width="15.85546875" style="26" customWidth="1"/>
    <col min="15923" max="15923" width="12.5703125" style="26" customWidth="1"/>
    <col min="15924" max="15924" width="12.42578125" style="26" customWidth="1"/>
    <col min="15925" max="15926" width="11.85546875" style="26" customWidth="1"/>
    <col min="15927" max="15927" width="18" style="26" customWidth="1"/>
    <col min="15928" max="15928" width="12.7109375" style="26" customWidth="1"/>
    <col min="15929" max="15929" width="13.85546875" style="26" customWidth="1"/>
    <col min="15930" max="15930" width="14.28515625" style="26" customWidth="1"/>
    <col min="15931" max="15931" width="20.42578125" style="26" customWidth="1"/>
    <col min="15932" max="15932" width="19.140625" style="26" customWidth="1"/>
    <col min="15933" max="15933" width="20.5703125" style="26" customWidth="1"/>
    <col min="15934" max="15934" width="7.85546875" style="26" customWidth="1"/>
    <col min="15935" max="15935" width="9.140625" style="26"/>
    <col min="15936" max="15936" width="19.140625" style="26" customWidth="1"/>
    <col min="15937" max="16129" width="9.140625" style="26"/>
    <col min="16130" max="16130" width="6.42578125" style="26" customWidth="1"/>
    <col min="16131" max="16131" width="24" style="26" customWidth="1"/>
    <col min="16132" max="16132" width="22.140625" style="26" customWidth="1"/>
    <col min="16133" max="16133" width="30.140625" style="26" customWidth="1"/>
    <col min="16134" max="16134" width="12.140625" style="26" customWidth="1"/>
    <col min="16135" max="16135" width="12.28515625" style="26" customWidth="1"/>
    <col min="16136" max="16136" width="39.85546875" style="26" customWidth="1"/>
    <col min="16137" max="16137" width="14.5703125" style="26" customWidth="1"/>
    <col min="16138" max="16138" width="16" style="26" customWidth="1"/>
    <col min="16139" max="16139" width="15.28515625" style="26" customWidth="1"/>
    <col min="16140" max="16140" width="21.140625" style="26" customWidth="1"/>
    <col min="16141" max="16141" width="14.140625" style="26" customWidth="1"/>
    <col min="16142" max="16142" width="14.28515625" style="26" customWidth="1"/>
    <col min="16143" max="16143" width="14" style="26" customWidth="1"/>
    <col min="16144" max="16144" width="15.28515625" style="26" customWidth="1"/>
    <col min="16145" max="16146" width="11.85546875" style="26" customWidth="1"/>
    <col min="16147" max="16147" width="6.85546875" style="26" customWidth="1"/>
    <col min="16148" max="16148" width="12.5703125" style="26" customWidth="1"/>
    <col min="16149" max="16149" width="12.85546875" style="26" customWidth="1"/>
    <col min="16150" max="16150" width="12.5703125" style="26" customWidth="1"/>
    <col min="16151" max="16151" width="14.5703125" style="26" customWidth="1"/>
    <col min="16152" max="16152" width="13.7109375" style="26" customWidth="1"/>
    <col min="16153" max="16154" width="11.42578125" style="26" customWidth="1"/>
    <col min="16155" max="16155" width="6.85546875" style="26" customWidth="1"/>
    <col min="16156" max="16156" width="9.140625" style="26" customWidth="1"/>
    <col min="16157" max="16158" width="8.85546875" style="26" customWidth="1"/>
    <col min="16159" max="16159" width="8.5703125" style="26" customWidth="1"/>
    <col min="16160" max="16160" width="8.140625" style="26" customWidth="1"/>
    <col min="16161" max="16161" width="14.42578125" style="26" customWidth="1"/>
    <col min="16162" max="16163" width="15.5703125" style="26" customWidth="1"/>
    <col min="16164" max="16164" width="8.42578125" style="26" customWidth="1"/>
    <col min="16165" max="16165" width="9.7109375" style="26" customWidth="1"/>
    <col min="16166" max="16166" width="13.42578125" style="26" customWidth="1"/>
    <col min="16167" max="16167" width="15" style="26" customWidth="1"/>
    <col min="16168" max="16168" width="10.85546875" style="26" customWidth="1"/>
    <col min="16169" max="16170" width="12.28515625" style="26" customWidth="1"/>
    <col min="16171" max="16171" width="15.28515625" style="26" customWidth="1"/>
    <col min="16172" max="16172" width="14.42578125" style="26" customWidth="1"/>
    <col min="16173" max="16173" width="14.5703125" style="26" customWidth="1"/>
    <col min="16174" max="16174" width="14.42578125" style="26" customWidth="1"/>
    <col min="16175" max="16175" width="12.140625" style="26" customWidth="1"/>
    <col min="16176" max="16176" width="11.42578125" style="26" customWidth="1"/>
    <col min="16177" max="16177" width="10.7109375" style="26" customWidth="1"/>
    <col min="16178" max="16178" width="15.85546875" style="26" customWidth="1"/>
    <col min="16179" max="16179" width="12.5703125" style="26" customWidth="1"/>
    <col min="16180" max="16180" width="12.42578125" style="26" customWidth="1"/>
    <col min="16181" max="16182" width="11.85546875" style="26" customWidth="1"/>
    <col min="16183" max="16183" width="18" style="26" customWidth="1"/>
    <col min="16184" max="16184" width="12.7109375" style="26" customWidth="1"/>
    <col min="16185" max="16185" width="13.85546875" style="26" customWidth="1"/>
    <col min="16186" max="16186" width="14.28515625" style="26" customWidth="1"/>
    <col min="16187" max="16187" width="20.42578125" style="26" customWidth="1"/>
    <col min="16188" max="16188" width="19.140625" style="26" customWidth="1"/>
    <col min="16189" max="16189" width="20.5703125" style="26" customWidth="1"/>
    <col min="16190" max="16190" width="7.85546875" style="26" customWidth="1"/>
    <col min="16191" max="16191" width="9.140625" style="26"/>
    <col min="16192" max="16192" width="19.140625" style="26" customWidth="1"/>
    <col min="16193" max="16384" width="9.140625" style="26"/>
  </cols>
  <sheetData>
    <row r="1" spans="1:69" s="7" customFormat="1" ht="64.5" x14ac:dyDescent="0.25">
      <c r="A1" s="377" t="s">
        <v>3608</v>
      </c>
      <c r="B1" s="377"/>
      <c r="C1" s="377"/>
      <c r="D1" s="1"/>
      <c r="E1" s="2"/>
      <c r="F1" s="3"/>
      <c r="G1" s="3"/>
      <c r="H1" s="4" t="s">
        <v>3609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6"/>
      <c r="BG1" s="6"/>
      <c r="BH1" s="6"/>
      <c r="BL1" s="6"/>
      <c r="BM1" s="6"/>
      <c r="BN1" s="6"/>
      <c r="BO1" s="6"/>
      <c r="BP1" s="6"/>
      <c r="BQ1" s="6"/>
    </row>
    <row r="2" spans="1:69" s="7" customFormat="1" ht="64.5" x14ac:dyDescent="0.25">
      <c r="A2" s="378"/>
      <c r="B2" s="378"/>
      <c r="C2" s="378"/>
      <c r="D2" s="8"/>
      <c r="E2" s="9"/>
      <c r="F2" s="10"/>
      <c r="G2" s="10"/>
      <c r="H2" s="11"/>
      <c r="I2" s="11"/>
      <c r="J2" s="11"/>
      <c r="K2" s="11"/>
      <c r="L2" s="11"/>
      <c r="M2" s="12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3"/>
      <c r="BB2" s="13"/>
      <c r="BC2" s="13"/>
      <c r="BD2" s="14"/>
      <c r="BE2" s="14"/>
      <c r="BF2" s="15"/>
      <c r="BG2" s="15"/>
      <c r="BH2" s="6"/>
      <c r="BL2" s="6"/>
      <c r="BM2" s="6"/>
      <c r="BN2" s="6"/>
      <c r="BO2" s="6"/>
      <c r="BP2" s="6"/>
      <c r="BQ2" s="6"/>
    </row>
    <row r="3" spans="1:69" s="7" customFormat="1" x14ac:dyDescent="0.25">
      <c r="A3" s="16"/>
      <c r="B3" s="16"/>
      <c r="D3" s="17"/>
      <c r="E3" s="18"/>
      <c r="F3" s="19"/>
      <c r="G3" s="19"/>
      <c r="H3" s="20"/>
      <c r="I3" s="21"/>
      <c r="J3" s="21"/>
      <c r="K3" s="21"/>
      <c r="L3" s="20"/>
      <c r="M3" s="22"/>
      <c r="N3" s="17"/>
      <c r="AB3" s="23"/>
      <c r="AG3" s="17"/>
      <c r="AH3" s="17"/>
      <c r="AI3" s="17"/>
      <c r="BC3" s="24"/>
      <c r="BD3" s="15"/>
      <c r="BF3" s="6"/>
      <c r="BG3" s="6"/>
      <c r="BH3" s="6"/>
      <c r="BI3" s="25"/>
      <c r="BL3" s="6"/>
      <c r="BM3" s="6"/>
      <c r="BN3" s="6"/>
      <c r="BO3" s="6"/>
      <c r="BP3" s="6"/>
      <c r="BQ3" s="6"/>
    </row>
    <row r="4" spans="1:69" s="82" customFormat="1" ht="69.75" customHeight="1" x14ac:dyDescent="0.25">
      <c r="A4" s="368" t="s">
        <v>51</v>
      </c>
      <c r="B4" s="368" t="s">
        <v>52</v>
      </c>
      <c r="C4" s="379" t="s">
        <v>53</v>
      </c>
      <c r="D4" s="368" t="s">
        <v>54</v>
      </c>
      <c r="E4" s="369" t="s">
        <v>55</v>
      </c>
      <c r="F4" s="369" t="s">
        <v>3534</v>
      </c>
      <c r="G4" s="369" t="s">
        <v>3535</v>
      </c>
      <c r="H4" s="368" t="s">
        <v>56</v>
      </c>
      <c r="I4" s="368" t="s">
        <v>57</v>
      </c>
      <c r="J4" s="374"/>
      <c r="K4" s="368"/>
      <c r="L4" s="375" t="s">
        <v>58</v>
      </c>
      <c r="M4" s="376"/>
      <c r="N4" s="375" t="s">
        <v>59</v>
      </c>
      <c r="O4" s="376"/>
      <c r="P4" s="370" t="s">
        <v>60</v>
      </c>
      <c r="Q4" s="371"/>
      <c r="R4" s="371"/>
      <c r="S4" s="372"/>
      <c r="T4" s="368" t="s">
        <v>61</v>
      </c>
      <c r="U4" s="374"/>
      <c r="V4" s="368"/>
      <c r="W4" s="368" t="s">
        <v>62</v>
      </c>
      <c r="X4" s="374"/>
      <c r="Y4" s="368"/>
      <c r="Z4" s="368" t="s">
        <v>0</v>
      </c>
      <c r="AA4" s="374"/>
      <c r="AB4" s="368"/>
      <c r="AC4" s="368" t="s">
        <v>1</v>
      </c>
      <c r="AD4" s="374"/>
      <c r="AE4" s="368"/>
      <c r="AF4" s="368" t="s">
        <v>63</v>
      </c>
      <c r="AG4" s="368" t="s">
        <v>64</v>
      </c>
      <c r="AH4" s="374"/>
      <c r="AI4" s="368"/>
      <c r="AJ4" s="368" t="s">
        <v>65</v>
      </c>
      <c r="AK4" s="374"/>
      <c r="AL4" s="368"/>
      <c r="AM4" s="368" t="s">
        <v>66</v>
      </c>
      <c r="AN4" s="368" t="s">
        <v>67</v>
      </c>
      <c r="AO4" s="368" t="s">
        <v>68</v>
      </c>
      <c r="AP4" s="368" t="s">
        <v>69</v>
      </c>
      <c r="AQ4" s="368" t="s">
        <v>70</v>
      </c>
      <c r="AR4" s="368" t="s">
        <v>71</v>
      </c>
      <c r="AS4" s="380" t="s">
        <v>72</v>
      </c>
      <c r="AT4" s="368" t="s">
        <v>73</v>
      </c>
      <c r="AU4" s="368" t="s">
        <v>74</v>
      </c>
      <c r="AV4" s="368" t="s">
        <v>75</v>
      </c>
      <c r="AW4" s="368" t="s">
        <v>76</v>
      </c>
      <c r="AX4" s="368" t="s">
        <v>77</v>
      </c>
      <c r="AY4" s="368" t="s">
        <v>78</v>
      </c>
      <c r="AZ4" s="368" t="s">
        <v>79</v>
      </c>
      <c r="BA4" s="368" t="s">
        <v>80</v>
      </c>
      <c r="BB4" s="368" t="s">
        <v>81</v>
      </c>
      <c r="BC4" s="368" t="s">
        <v>82</v>
      </c>
      <c r="BD4" s="368" t="s">
        <v>83</v>
      </c>
      <c r="BE4" s="368" t="s">
        <v>48</v>
      </c>
      <c r="BF4" s="368" t="s">
        <v>49</v>
      </c>
      <c r="BG4" s="81"/>
      <c r="BH4" s="81"/>
      <c r="BL4" s="81"/>
      <c r="BM4" s="81"/>
      <c r="BN4" s="81"/>
      <c r="BO4" s="81"/>
      <c r="BP4" s="81"/>
      <c r="BQ4" s="81"/>
    </row>
    <row r="5" spans="1:69" s="82" customFormat="1" ht="110.25" x14ac:dyDescent="0.25">
      <c r="A5" s="368"/>
      <c r="B5" s="368"/>
      <c r="C5" s="379"/>
      <c r="D5" s="368"/>
      <c r="E5" s="369"/>
      <c r="F5" s="369"/>
      <c r="G5" s="369"/>
      <c r="H5" s="373"/>
      <c r="I5" s="347" t="s">
        <v>3536</v>
      </c>
      <c r="J5" s="347" t="s">
        <v>3537</v>
      </c>
      <c r="K5" s="83" t="s">
        <v>84</v>
      </c>
      <c r="L5" s="347" t="s">
        <v>3536</v>
      </c>
      <c r="M5" s="84" t="s">
        <v>85</v>
      </c>
      <c r="N5" s="347" t="s">
        <v>3536</v>
      </c>
      <c r="O5" s="85" t="s">
        <v>86</v>
      </c>
      <c r="P5" s="347" t="s">
        <v>3536</v>
      </c>
      <c r="Q5" s="347" t="s">
        <v>3537</v>
      </c>
      <c r="R5" s="347" t="s">
        <v>3538</v>
      </c>
      <c r="S5" s="85" t="s">
        <v>86</v>
      </c>
      <c r="T5" s="83" t="s">
        <v>3536</v>
      </c>
      <c r="U5" s="347" t="s">
        <v>3537</v>
      </c>
      <c r="V5" s="83" t="s">
        <v>84</v>
      </c>
      <c r="W5" s="347" t="s">
        <v>3536</v>
      </c>
      <c r="X5" s="347" t="s">
        <v>3537</v>
      </c>
      <c r="Y5" s="83" t="s">
        <v>84</v>
      </c>
      <c r="Z5" s="347" t="s">
        <v>3536</v>
      </c>
      <c r="AA5" s="347" t="s">
        <v>3537</v>
      </c>
      <c r="AB5" s="83" t="s">
        <v>84</v>
      </c>
      <c r="AC5" s="347" t="s">
        <v>3536</v>
      </c>
      <c r="AD5" s="347" t="s">
        <v>3537</v>
      </c>
      <c r="AE5" s="83" t="s">
        <v>84</v>
      </c>
      <c r="AF5" s="368"/>
      <c r="AG5" s="367" t="s">
        <v>3536</v>
      </c>
      <c r="AH5" s="367" t="s">
        <v>3537</v>
      </c>
      <c r="AI5" s="367" t="s">
        <v>84</v>
      </c>
      <c r="AJ5" s="367" t="s">
        <v>3536</v>
      </c>
      <c r="AK5" s="367" t="s">
        <v>3537</v>
      </c>
      <c r="AL5" s="367" t="s">
        <v>84</v>
      </c>
      <c r="AM5" s="368"/>
      <c r="AN5" s="368"/>
      <c r="AO5" s="368"/>
      <c r="AP5" s="368"/>
      <c r="AQ5" s="368"/>
      <c r="AR5" s="368"/>
      <c r="AS5" s="380"/>
      <c r="AT5" s="368"/>
      <c r="AU5" s="368"/>
      <c r="AV5" s="368"/>
      <c r="AW5" s="368"/>
      <c r="AX5" s="368"/>
      <c r="AY5" s="368"/>
      <c r="AZ5" s="368"/>
      <c r="BA5" s="368"/>
      <c r="BB5" s="368"/>
      <c r="BC5" s="368"/>
      <c r="BD5" s="368"/>
      <c r="BE5" s="368"/>
      <c r="BF5" s="368"/>
      <c r="BG5" s="81"/>
      <c r="BH5" s="81"/>
      <c r="BL5" s="81"/>
      <c r="BM5" s="81"/>
      <c r="BN5" s="81"/>
      <c r="BO5" s="81"/>
      <c r="BP5" s="81"/>
      <c r="BQ5" s="81"/>
    </row>
    <row r="6" spans="1:69" s="74" customFormat="1" ht="20.25" x14ac:dyDescent="0.25">
      <c r="A6" s="68"/>
      <c r="B6" s="68"/>
      <c r="C6" s="69">
        <v>1</v>
      </c>
      <c r="D6" s="69">
        <v>2</v>
      </c>
      <c r="E6" s="69">
        <v>3</v>
      </c>
      <c r="F6" s="69">
        <v>4</v>
      </c>
      <c r="G6" s="348"/>
      <c r="H6" s="69">
        <v>5</v>
      </c>
      <c r="I6" s="69">
        <v>6</v>
      </c>
      <c r="J6" s="348"/>
      <c r="K6" s="69">
        <v>7</v>
      </c>
      <c r="L6" s="69">
        <v>8</v>
      </c>
      <c r="M6" s="69">
        <v>9</v>
      </c>
      <c r="N6" s="69">
        <v>10</v>
      </c>
      <c r="O6" s="69">
        <v>11</v>
      </c>
      <c r="P6" s="348"/>
      <c r="Q6" s="69">
        <v>12</v>
      </c>
      <c r="R6" s="348"/>
      <c r="S6" s="69">
        <v>13</v>
      </c>
      <c r="T6" s="69">
        <v>14</v>
      </c>
      <c r="U6" s="348"/>
      <c r="V6" s="69">
        <v>15</v>
      </c>
      <c r="W6" s="69">
        <v>16</v>
      </c>
      <c r="X6" s="348"/>
      <c r="Y6" s="69">
        <v>17</v>
      </c>
      <c r="Z6" s="69">
        <v>18</v>
      </c>
      <c r="AA6" s="348"/>
      <c r="AB6" s="69">
        <v>19</v>
      </c>
      <c r="AC6" s="69">
        <v>20</v>
      </c>
      <c r="AD6" s="348"/>
      <c r="AE6" s="69">
        <v>21</v>
      </c>
      <c r="AF6" s="69">
        <v>22</v>
      </c>
      <c r="AG6" s="69">
        <v>23</v>
      </c>
      <c r="AH6" s="348"/>
      <c r="AI6" s="69">
        <v>24</v>
      </c>
      <c r="AJ6" s="69">
        <v>25</v>
      </c>
      <c r="AK6" s="348"/>
      <c r="AL6" s="69">
        <v>26</v>
      </c>
      <c r="AM6" s="69">
        <v>27</v>
      </c>
      <c r="AN6" s="69">
        <v>28</v>
      </c>
      <c r="AO6" s="69">
        <v>29</v>
      </c>
      <c r="AP6" s="69">
        <v>30</v>
      </c>
      <c r="AQ6" s="69">
        <v>31</v>
      </c>
      <c r="AR6" s="69">
        <v>32</v>
      </c>
      <c r="AS6" s="69">
        <v>33</v>
      </c>
      <c r="AT6" s="69">
        <v>34</v>
      </c>
      <c r="AU6" s="69">
        <v>35</v>
      </c>
      <c r="AV6" s="69">
        <v>36</v>
      </c>
      <c r="AW6" s="69">
        <v>37</v>
      </c>
      <c r="AX6" s="69">
        <v>38</v>
      </c>
      <c r="AY6" s="69">
        <v>39</v>
      </c>
      <c r="AZ6" s="69">
        <v>40</v>
      </c>
      <c r="BA6" s="69">
        <v>41</v>
      </c>
      <c r="BB6" s="69">
        <v>42</v>
      </c>
      <c r="BC6" s="69">
        <v>43</v>
      </c>
      <c r="BD6" s="69">
        <v>44</v>
      </c>
      <c r="BE6" s="69">
        <v>45</v>
      </c>
      <c r="BF6" s="70"/>
      <c r="BG6" s="71"/>
      <c r="BH6" s="72"/>
      <c r="BI6" s="73"/>
      <c r="BL6" s="71"/>
      <c r="BM6" s="71"/>
      <c r="BN6" s="71"/>
      <c r="BO6" s="71"/>
      <c r="BP6" s="71"/>
      <c r="BQ6" s="71"/>
    </row>
    <row r="7" spans="1:69" s="80" customFormat="1" ht="57.75" customHeight="1" x14ac:dyDescent="0.3">
      <c r="A7" s="75"/>
      <c r="B7" s="110"/>
      <c r="C7" s="109"/>
      <c r="D7" s="110"/>
      <c r="E7" s="111"/>
      <c r="F7" s="111"/>
      <c r="G7" s="349"/>
      <c r="H7" s="109"/>
      <c r="I7" s="76"/>
      <c r="J7" s="350"/>
      <c r="K7" s="76"/>
      <c r="L7" s="76"/>
      <c r="M7" s="76"/>
      <c r="N7" s="76"/>
      <c r="O7" s="76"/>
      <c r="P7" s="350"/>
      <c r="Q7" s="76"/>
      <c r="R7" s="350"/>
      <c r="S7" s="76"/>
      <c r="T7" s="77"/>
      <c r="U7" s="351"/>
      <c r="V7" s="77"/>
      <c r="W7" s="77"/>
      <c r="X7" s="351"/>
      <c r="Y7" s="77"/>
      <c r="Z7" s="77"/>
      <c r="AA7" s="351"/>
      <c r="AB7" s="77"/>
      <c r="AC7" s="77"/>
      <c r="AD7" s="351"/>
      <c r="AE7" s="77"/>
      <c r="AF7" s="76"/>
      <c r="AG7" s="76"/>
      <c r="AH7" s="350"/>
      <c r="AI7" s="76"/>
      <c r="AJ7" s="77"/>
      <c r="AK7" s="351"/>
      <c r="AL7" s="77"/>
      <c r="AM7" s="76"/>
      <c r="AN7" s="76"/>
      <c r="AO7" s="76"/>
      <c r="AP7" s="76"/>
      <c r="AQ7" s="76"/>
      <c r="AR7" s="76"/>
      <c r="AS7" s="76"/>
      <c r="AT7" s="76"/>
      <c r="AU7" s="76"/>
      <c r="AV7" s="76"/>
      <c r="AW7" s="76"/>
      <c r="AX7" s="76"/>
      <c r="AY7" s="76"/>
      <c r="AZ7" s="76"/>
      <c r="BA7" s="76"/>
      <c r="BB7" s="76"/>
      <c r="BC7" s="76"/>
      <c r="BD7" s="76"/>
      <c r="BE7" s="76"/>
      <c r="BF7" s="76"/>
      <c r="BG7" s="78"/>
      <c r="BH7" s="78"/>
      <c r="BI7" s="79"/>
      <c r="BL7" s="78"/>
      <c r="BM7" s="78"/>
      <c r="BN7" s="78"/>
      <c r="BO7" s="78"/>
      <c r="BP7" s="78"/>
      <c r="BQ7" s="78"/>
    </row>
    <row r="8" spans="1:69" s="80" customFormat="1" ht="57.75" customHeight="1" x14ac:dyDescent="0.3">
      <c r="A8" s="75"/>
      <c r="B8" s="110"/>
      <c r="C8" s="109"/>
      <c r="D8" s="110"/>
      <c r="E8" s="111"/>
      <c r="F8" s="111"/>
      <c r="G8" s="349"/>
      <c r="H8" s="109"/>
      <c r="I8" s="76"/>
      <c r="J8" s="350"/>
      <c r="K8" s="76"/>
      <c r="L8" s="76"/>
      <c r="M8" s="76"/>
      <c r="N8" s="76"/>
      <c r="O8" s="76"/>
      <c r="P8" s="350"/>
      <c r="Q8" s="76"/>
      <c r="R8" s="350"/>
      <c r="S8" s="76"/>
      <c r="T8" s="77"/>
      <c r="U8" s="351"/>
      <c r="V8" s="77"/>
      <c r="W8" s="77"/>
      <c r="X8" s="351"/>
      <c r="Y8" s="77"/>
      <c r="Z8" s="77"/>
      <c r="AA8" s="351"/>
      <c r="AB8" s="77"/>
      <c r="AC8" s="77"/>
      <c r="AD8" s="351"/>
      <c r="AE8" s="77"/>
      <c r="AF8" s="76"/>
      <c r="AG8" s="76"/>
      <c r="AH8" s="350"/>
      <c r="AI8" s="76"/>
      <c r="AJ8" s="77"/>
      <c r="AK8" s="351"/>
      <c r="AL8" s="77"/>
      <c r="AM8" s="76"/>
      <c r="AN8" s="76"/>
      <c r="AO8" s="76"/>
      <c r="AP8" s="76"/>
      <c r="AQ8" s="76"/>
      <c r="AR8" s="76"/>
      <c r="AS8" s="76"/>
      <c r="AT8" s="76"/>
      <c r="AU8" s="76"/>
      <c r="AV8" s="76"/>
      <c r="AW8" s="76"/>
      <c r="AX8" s="76"/>
      <c r="AY8" s="76"/>
      <c r="AZ8" s="76"/>
      <c r="BA8" s="76"/>
      <c r="BB8" s="76"/>
      <c r="BC8" s="76"/>
      <c r="BD8" s="76"/>
      <c r="BE8" s="76"/>
      <c r="BF8" s="76"/>
      <c r="BG8" s="78"/>
      <c r="BH8" s="78"/>
      <c r="BI8" s="79"/>
      <c r="BL8" s="78"/>
      <c r="BM8" s="78"/>
      <c r="BN8" s="78"/>
      <c r="BO8" s="78"/>
      <c r="BP8" s="78"/>
      <c r="BQ8" s="78"/>
    </row>
    <row r="9" spans="1:69" s="80" customFormat="1" ht="57.75" customHeight="1" x14ac:dyDescent="0.3">
      <c r="A9" s="75"/>
      <c r="B9" s="110"/>
      <c r="C9" s="109"/>
      <c r="D9" s="110"/>
      <c r="E9" s="111"/>
      <c r="F9" s="111"/>
      <c r="G9" s="349"/>
      <c r="H9" s="109"/>
      <c r="I9" s="76"/>
      <c r="J9" s="350"/>
      <c r="K9" s="76"/>
      <c r="L9" s="76"/>
      <c r="M9" s="76"/>
      <c r="N9" s="76"/>
      <c r="O9" s="76"/>
      <c r="P9" s="350"/>
      <c r="Q9" s="76"/>
      <c r="R9" s="350"/>
      <c r="S9" s="76"/>
      <c r="T9" s="77"/>
      <c r="U9" s="351"/>
      <c r="V9" s="77"/>
      <c r="W9" s="77"/>
      <c r="X9" s="351"/>
      <c r="Y9" s="77"/>
      <c r="Z9" s="77"/>
      <c r="AA9" s="351"/>
      <c r="AB9" s="77"/>
      <c r="AC9" s="77"/>
      <c r="AD9" s="351"/>
      <c r="AE9" s="77"/>
      <c r="AF9" s="76"/>
      <c r="AG9" s="76"/>
      <c r="AH9" s="350"/>
      <c r="AI9" s="76"/>
      <c r="AJ9" s="77"/>
      <c r="AK9" s="351"/>
      <c r="AL9" s="77"/>
      <c r="AM9" s="76"/>
      <c r="AN9" s="76"/>
      <c r="AO9" s="76"/>
      <c r="AP9" s="76"/>
      <c r="AQ9" s="76"/>
      <c r="AR9" s="76"/>
      <c r="AS9" s="76"/>
      <c r="AT9" s="76"/>
      <c r="AU9" s="76"/>
      <c r="AV9" s="76"/>
      <c r="AW9" s="76"/>
      <c r="AX9" s="76"/>
      <c r="AY9" s="76"/>
      <c r="AZ9" s="76"/>
      <c r="BA9" s="76"/>
      <c r="BB9" s="76"/>
      <c r="BC9" s="76"/>
      <c r="BD9" s="76"/>
      <c r="BE9" s="76"/>
      <c r="BF9" s="76"/>
      <c r="BG9" s="78"/>
      <c r="BH9" s="78"/>
      <c r="BI9" s="79"/>
      <c r="BL9" s="78"/>
      <c r="BM9" s="78"/>
      <c r="BN9" s="78"/>
      <c r="BO9" s="78"/>
      <c r="BP9" s="78"/>
      <c r="BQ9" s="78"/>
    </row>
    <row r="10" spans="1:69" s="80" customFormat="1" ht="57.75" customHeight="1" x14ac:dyDescent="0.3">
      <c r="A10" s="75"/>
      <c r="B10" s="110"/>
      <c r="C10" s="109"/>
      <c r="D10" s="110"/>
      <c r="E10" s="111"/>
      <c r="F10" s="111"/>
      <c r="G10" s="349"/>
      <c r="H10" s="109"/>
      <c r="I10" s="76"/>
      <c r="J10" s="350"/>
      <c r="K10" s="76"/>
      <c r="L10" s="76"/>
      <c r="M10" s="76"/>
      <c r="N10" s="76"/>
      <c r="O10" s="76"/>
      <c r="P10" s="350"/>
      <c r="Q10" s="76"/>
      <c r="R10" s="350"/>
      <c r="S10" s="76"/>
      <c r="T10" s="77"/>
      <c r="U10" s="351"/>
      <c r="V10" s="77"/>
      <c r="W10" s="77"/>
      <c r="X10" s="351"/>
      <c r="Y10" s="77"/>
      <c r="Z10" s="77"/>
      <c r="AA10" s="351"/>
      <c r="AB10" s="77"/>
      <c r="AC10" s="77"/>
      <c r="AD10" s="351"/>
      <c r="AE10" s="77"/>
      <c r="AF10" s="76"/>
      <c r="AG10" s="76"/>
      <c r="AH10" s="350"/>
      <c r="AI10" s="76"/>
      <c r="AJ10" s="77"/>
      <c r="AK10" s="351"/>
      <c r="AL10" s="77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8"/>
      <c r="BH10" s="78"/>
      <c r="BI10" s="79"/>
      <c r="BL10" s="78"/>
      <c r="BM10" s="78"/>
      <c r="BN10" s="78"/>
      <c r="BO10" s="78"/>
      <c r="BP10" s="78"/>
      <c r="BQ10" s="78"/>
    </row>
    <row r="11" spans="1:69" s="80" customFormat="1" ht="57.75" customHeight="1" x14ac:dyDescent="0.3">
      <c r="A11" s="75"/>
      <c r="B11" s="110"/>
      <c r="C11" s="109"/>
      <c r="D11" s="110"/>
      <c r="E11" s="111"/>
      <c r="F11" s="111"/>
      <c r="G11" s="349"/>
      <c r="H11" s="109"/>
      <c r="I11" s="76"/>
      <c r="J11" s="350"/>
      <c r="K11" s="76"/>
      <c r="L11" s="76"/>
      <c r="M11" s="76"/>
      <c r="N11" s="76"/>
      <c r="O11" s="76"/>
      <c r="P11" s="350"/>
      <c r="Q11" s="76"/>
      <c r="R11" s="350"/>
      <c r="S11" s="76"/>
      <c r="T11" s="77"/>
      <c r="U11" s="351"/>
      <c r="V11" s="77"/>
      <c r="W11" s="77"/>
      <c r="X11" s="351"/>
      <c r="Y11" s="77"/>
      <c r="Z11" s="77"/>
      <c r="AA11" s="351"/>
      <c r="AB11" s="77"/>
      <c r="AC11" s="77"/>
      <c r="AD11" s="351"/>
      <c r="AE11" s="77"/>
      <c r="AF11" s="76"/>
      <c r="AG11" s="76"/>
      <c r="AH11" s="350"/>
      <c r="AI11" s="76"/>
      <c r="AJ11" s="77"/>
      <c r="AK11" s="351"/>
      <c r="AL11" s="77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8"/>
      <c r="BH11" s="78"/>
      <c r="BI11" s="79"/>
      <c r="BL11" s="78"/>
      <c r="BM11" s="78"/>
      <c r="BN11" s="78"/>
      <c r="BO11" s="78"/>
      <c r="BP11" s="78"/>
      <c r="BQ11" s="78"/>
    </row>
    <row r="12" spans="1:69" s="80" customFormat="1" ht="57.75" customHeight="1" x14ac:dyDescent="0.3">
      <c r="A12" s="75"/>
      <c r="B12" s="110"/>
      <c r="C12" s="109"/>
      <c r="D12" s="110"/>
      <c r="E12" s="111"/>
      <c r="F12" s="111"/>
      <c r="G12" s="349"/>
      <c r="H12" s="109"/>
      <c r="I12" s="76"/>
      <c r="J12" s="350"/>
      <c r="K12" s="76"/>
      <c r="L12" s="76"/>
      <c r="M12" s="76"/>
      <c r="N12" s="76"/>
      <c r="O12" s="76"/>
      <c r="P12" s="350"/>
      <c r="Q12" s="76"/>
      <c r="R12" s="350"/>
      <c r="S12" s="76"/>
      <c r="T12" s="77"/>
      <c r="U12" s="351"/>
      <c r="V12" s="77"/>
      <c r="W12" s="77"/>
      <c r="X12" s="351"/>
      <c r="Y12" s="77"/>
      <c r="Z12" s="77"/>
      <c r="AA12" s="351"/>
      <c r="AB12" s="77"/>
      <c r="AC12" s="77"/>
      <c r="AD12" s="351"/>
      <c r="AE12" s="77"/>
      <c r="AF12" s="76"/>
      <c r="AG12" s="76"/>
      <c r="AH12" s="350"/>
      <c r="AI12" s="76"/>
      <c r="AJ12" s="77"/>
      <c r="AK12" s="351"/>
      <c r="AL12" s="77"/>
      <c r="AM12" s="76"/>
      <c r="AN12" s="76"/>
      <c r="AO12" s="76"/>
      <c r="AP12" s="76"/>
      <c r="AQ12" s="76"/>
      <c r="AR12" s="76"/>
      <c r="AS12" s="76"/>
      <c r="AT12" s="76"/>
      <c r="AU12" s="76"/>
      <c r="AV12" s="76"/>
      <c r="AW12" s="76"/>
      <c r="AX12" s="76"/>
      <c r="AY12" s="76"/>
      <c r="AZ12" s="76"/>
      <c r="BA12" s="76"/>
      <c r="BB12" s="76"/>
      <c r="BC12" s="76"/>
      <c r="BD12" s="76"/>
      <c r="BE12" s="76"/>
      <c r="BF12" s="76"/>
      <c r="BG12" s="78"/>
      <c r="BH12" s="78"/>
      <c r="BI12" s="79"/>
      <c r="BL12" s="78"/>
      <c r="BM12" s="78"/>
      <c r="BN12" s="78"/>
      <c r="BO12" s="78"/>
      <c r="BP12" s="78"/>
      <c r="BQ12" s="78"/>
    </row>
    <row r="13" spans="1:69" s="80" customFormat="1" ht="57.75" customHeight="1" x14ac:dyDescent="0.3">
      <c r="A13" s="75"/>
      <c r="B13" s="110"/>
      <c r="C13" s="109"/>
      <c r="D13" s="110"/>
      <c r="E13" s="111"/>
      <c r="F13" s="111"/>
      <c r="G13" s="349"/>
      <c r="H13" s="109"/>
      <c r="I13" s="76"/>
      <c r="J13" s="350"/>
      <c r="K13" s="76"/>
      <c r="L13" s="76"/>
      <c r="M13" s="76"/>
      <c r="N13" s="76"/>
      <c r="O13" s="76"/>
      <c r="P13" s="350"/>
      <c r="Q13" s="76"/>
      <c r="R13" s="350"/>
      <c r="S13" s="76"/>
      <c r="T13" s="77"/>
      <c r="U13" s="351"/>
      <c r="V13" s="77"/>
      <c r="W13" s="77"/>
      <c r="X13" s="351"/>
      <c r="Y13" s="77"/>
      <c r="Z13" s="77"/>
      <c r="AA13" s="351"/>
      <c r="AB13" s="77"/>
      <c r="AC13" s="77"/>
      <c r="AD13" s="351"/>
      <c r="AE13" s="77"/>
      <c r="AF13" s="76"/>
      <c r="AG13" s="76"/>
      <c r="AH13" s="350"/>
      <c r="AI13" s="76"/>
      <c r="AJ13" s="77"/>
      <c r="AK13" s="351"/>
      <c r="AL13" s="77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8"/>
      <c r="BH13" s="78"/>
      <c r="BI13" s="79"/>
      <c r="BL13" s="78"/>
      <c r="BM13" s="78"/>
      <c r="BN13" s="78"/>
      <c r="BO13" s="78"/>
      <c r="BP13" s="78"/>
      <c r="BQ13" s="78"/>
    </row>
    <row r="14" spans="1:69" s="80" customFormat="1" ht="57.75" customHeight="1" x14ac:dyDescent="0.3">
      <c r="A14" s="75"/>
      <c r="B14" s="110"/>
      <c r="C14" s="109"/>
      <c r="D14" s="110"/>
      <c r="E14" s="111"/>
      <c r="F14" s="111"/>
      <c r="G14" s="349"/>
      <c r="H14" s="109"/>
      <c r="I14" s="76"/>
      <c r="J14" s="350"/>
      <c r="K14" s="76"/>
      <c r="L14" s="76"/>
      <c r="M14" s="76"/>
      <c r="N14" s="76"/>
      <c r="O14" s="76"/>
      <c r="P14" s="350"/>
      <c r="Q14" s="76"/>
      <c r="R14" s="350"/>
      <c r="S14" s="76"/>
      <c r="T14" s="77"/>
      <c r="U14" s="351"/>
      <c r="V14" s="77"/>
      <c r="W14" s="77"/>
      <c r="X14" s="351"/>
      <c r="Y14" s="77"/>
      <c r="Z14" s="77"/>
      <c r="AA14" s="351"/>
      <c r="AB14" s="77"/>
      <c r="AC14" s="77"/>
      <c r="AD14" s="351"/>
      <c r="AE14" s="77"/>
      <c r="AF14" s="76"/>
      <c r="AG14" s="76"/>
      <c r="AH14" s="350"/>
      <c r="AI14" s="76"/>
      <c r="AJ14" s="77"/>
      <c r="AK14" s="351"/>
      <c r="AL14" s="77"/>
      <c r="AM14" s="76"/>
      <c r="AN14" s="76"/>
      <c r="AO14" s="76"/>
      <c r="AP14" s="76"/>
      <c r="AQ14" s="76"/>
      <c r="AR14" s="76"/>
      <c r="AS14" s="76"/>
      <c r="AT14" s="76"/>
      <c r="AU14" s="76"/>
      <c r="AV14" s="76"/>
      <c r="AW14" s="76"/>
      <c r="AX14" s="76"/>
      <c r="AY14" s="76"/>
      <c r="AZ14" s="76"/>
      <c r="BA14" s="76"/>
      <c r="BB14" s="76"/>
      <c r="BC14" s="76"/>
      <c r="BD14" s="76"/>
      <c r="BE14" s="76"/>
      <c r="BF14" s="76"/>
      <c r="BG14" s="78"/>
      <c r="BH14" s="78"/>
      <c r="BI14" s="79"/>
      <c r="BL14" s="78"/>
      <c r="BM14" s="78"/>
      <c r="BN14" s="78"/>
      <c r="BO14" s="78"/>
      <c r="BP14" s="78"/>
      <c r="BQ14" s="78"/>
    </row>
    <row r="15" spans="1:69" s="80" customFormat="1" ht="57.75" customHeight="1" x14ac:dyDescent="0.3">
      <c r="A15" s="75"/>
      <c r="B15" s="110"/>
      <c r="C15" s="109"/>
      <c r="D15" s="110"/>
      <c r="E15" s="111"/>
      <c r="F15" s="111"/>
      <c r="G15" s="349"/>
      <c r="H15" s="109"/>
      <c r="I15" s="76"/>
      <c r="J15" s="350"/>
      <c r="K15" s="76"/>
      <c r="L15" s="76"/>
      <c r="M15" s="76"/>
      <c r="N15" s="76"/>
      <c r="O15" s="76"/>
      <c r="P15" s="350"/>
      <c r="Q15" s="76"/>
      <c r="R15" s="350"/>
      <c r="S15" s="76"/>
      <c r="T15" s="77"/>
      <c r="U15" s="351"/>
      <c r="V15" s="77"/>
      <c r="W15" s="77"/>
      <c r="X15" s="351"/>
      <c r="Y15" s="77"/>
      <c r="Z15" s="77"/>
      <c r="AA15" s="351"/>
      <c r="AB15" s="77"/>
      <c r="AC15" s="77"/>
      <c r="AD15" s="351"/>
      <c r="AE15" s="77"/>
      <c r="AF15" s="76"/>
      <c r="AG15" s="76"/>
      <c r="AH15" s="350"/>
      <c r="AI15" s="76"/>
      <c r="AJ15" s="77"/>
      <c r="AK15" s="351"/>
      <c r="AL15" s="77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76"/>
      <c r="AY15" s="76"/>
      <c r="AZ15" s="76"/>
      <c r="BA15" s="76"/>
      <c r="BB15" s="76"/>
      <c r="BC15" s="76"/>
      <c r="BD15" s="76"/>
      <c r="BE15" s="76"/>
      <c r="BF15" s="76"/>
      <c r="BG15" s="78"/>
      <c r="BH15" s="78"/>
      <c r="BI15" s="79"/>
      <c r="BL15" s="78"/>
      <c r="BM15" s="78"/>
      <c r="BN15" s="78"/>
      <c r="BO15" s="78"/>
      <c r="BP15" s="78"/>
      <c r="BQ15" s="78"/>
    </row>
    <row r="16" spans="1:69" s="80" customFormat="1" ht="57.75" customHeight="1" x14ac:dyDescent="0.3">
      <c r="A16" s="75"/>
      <c r="B16" s="110"/>
      <c r="C16" s="109"/>
      <c r="D16" s="110"/>
      <c r="E16" s="111"/>
      <c r="F16" s="111"/>
      <c r="G16" s="349"/>
      <c r="H16" s="109"/>
      <c r="I16" s="76"/>
      <c r="J16" s="350"/>
      <c r="K16" s="76"/>
      <c r="L16" s="76"/>
      <c r="M16" s="76"/>
      <c r="N16" s="76"/>
      <c r="O16" s="76"/>
      <c r="P16" s="350"/>
      <c r="Q16" s="76"/>
      <c r="R16" s="350"/>
      <c r="S16" s="76"/>
      <c r="T16" s="77"/>
      <c r="U16" s="351"/>
      <c r="V16" s="77"/>
      <c r="W16" s="77"/>
      <c r="X16" s="351"/>
      <c r="Y16" s="77"/>
      <c r="Z16" s="77"/>
      <c r="AA16" s="351"/>
      <c r="AB16" s="77"/>
      <c r="AC16" s="77"/>
      <c r="AD16" s="351"/>
      <c r="AE16" s="77"/>
      <c r="AF16" s="76"/>
      <c r="AG16" s="76"/>
      <c r="AH16" s="350"/>
      <c r="AI16" s="76"/>
      <c r="AJ16" s="77"/>
      <c r="AK16" s="351"/>
      <c r="AL16" s="77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8"/>
      <c r="BH16" s="78"/>
      <c r="BI16" s="79"/>
      <c r="BL16" s="78"/>
      <c r="BM16" s="78"/>
      <c r="BN16" s="78"/>
      <c r="BO16" s="78"/>
      <c r="BP16" s="78"/>
      <c r="BQ16" s="78"/>
    </row>
    <row r="17" spans="1:69" s="80" customFormat="1" ht="57.75" customHeight="1" x14ac:dyDescent="0.3">
      <c r="A17" s="75"/>
      <c r="B17" s="110"/>
      <c r="C17" s="109"/>
      <c r="D17" s="110"/>
      <c r="E17" s="111"/>
      <c r="F17" s="111"/>
      <c r="G17" s="349"/>
      <c r="H17" s="109"/>
      <c r="I17" s="76"/>
      <c r="J17" s="350"/>
      <c r="K17" s="76"/>
      <c r="L17" s="76"/>
      <c r="M17" s="76"/>
      <c r="N17" s="76"/>
      <c r="O17" s="76"/>
      <c r="P17" s="350"/>
      <c r="Q17" s="76"/>
      <c r="R17" s="350"/>
      <c r="S17" s="76"/>
      <c r="T17" s="77"/>
      <c r="U17" s="351"/>
      <c r="V17" s="77"/>
      <c r="W17" s="77"/>
      <c r="X17" s="351"/>
      <c r="Y17" s="77"/>
      <c r="Z17" s="77"/>
      <c r="AA17" s="351"/>
      <c r="AB17" s="77"/>
      <c r="AC17" s="77"/>
      <c r="AD17" s="351"/>
      <c r="AE17" s="77"/>
      <c r="AF17" s="76"/>
      <c r="AG17" s="76"/>
      <c r="AH17" s="350"/>
      <c r="AI17" s="76"/>
      <c r="AJ17" s="77"/>
      <c r="AK17" s="351"/>
      <c r="AL17" s="77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8"/>
      <c r="BH17" s="78"/>
      <c r="BI17" s="79"/>
      <c r="BL17" s="78"/>
      <c r="BM17" s="78"/>
      <c r="BN17" s="78"/>
      <c r="BO17" s="78"/>
      <c r="BP17" s="78"/>
      <c r="BQ17" s="78"/>
    </row>
    <row r="18" spans="1:69" s="80" customFormat="1" ht="57.75" customHeight="1" x14ac:dyDescent="0.3">
      <c r="A18" s="75"/>
      <c r="B18" s="110"/>
      <c r="C18" s="109"/>
      <c r="D18" s="110"/>
      <c r="E18" s="111"/>
      <c r="F18" s="111"/>
      <c r="G18" s="349"/>
      <c r="H18" s="109"/>
      <c r="I18" s="76"/>
      <c r="J18" s="350"/>
      <c r="K18" s="76"/>
      <c r="L18" s="76"/>
      <c r="M18" s="76"/>
      <c r="N18" s="76"/>
      <c r="O18" s="76"/>
      <c r="P18" s="350"/>
      <c r="Q18" s="76"/>
      <c r="R18" s="350"/>
      <c r="S18" s="76"/>
      <c r="T18" s="77"/>
      <c r="U18" s="351"/>
      <c r="V18" s="77"/>
      <c r="W18" s="77"/>
      <c r="X18" s="351"/>
      <c r="Y18" s="77"/>
      <c r="Z18" s="77"/>
      <c r="AA18" s="351"/>
      <c r="AB18" s="77"/>
      <c r="AC18" s="77"/>
      <c r="AD18" s="351"/>
      <c r="AE18" s="77"/>
      <c r="AF18" s="76"/>
      <c r="AG18" s="76"/>
      <c r="AH18" s="350"/>
      <c r="AI18" s="76"/>
      <c r="AJ18" s="77"/>
      <c r="AK18" s="351"/>
      <c r="AL18" s="77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8"/>
      <c r="BH18" s="78"/>
      <c r="BI18" s="79"/>
      <c r="BL18" s="78"/>
      <c r="BM18" s="78"/>
      <c r="BN18" s="78"/>
      <c r="BO18" s="78"/>
      <c r="BP18" s="78"/>
      <c r="BQ18" s="78"/>
    </row>
    <row r="19" spans="1:69" s="80" customFormat="1" ht="57.75" customHeight="1" x14ac:dyDescent="0.3">
      <c r="A19" s="75"/>
      <c r="B19" s="110"/>
      <c r="C19" s="109"/>
      <c r="D19" s="110"/>
      <c r="E19" s="111"/>
      <c r="F19" s="111"/>
      <c r="G19" s="349"/>
      <c r="H19" s="109"/>
      <c r="I19" s="76"/>
      <c r="J19" s="350"/>
      <c r="K19" s="76"/>
      <c r="L19" s="76"/>
      <c r="M19" s="76"/>
      <c r="N19" s="76"/>
      <c r="O19" s="76"/>
      <c r="P19" s="350"/>
      <c r="Q19" s="76"/>
      <c r="R19" s="350"/>
      <c r="S19" s="76"/>
      <c r="T19" s="77"/>
      <c r="U19" s="351"/>
      <c r="V19" s="77"/>
      <c r="W19" s="77"/>
      <c r="X19" s="351"/>
      <c r="Y19" s="77"/>
      <c r="Z19" s="77"/>
      <c r="AA19" s="351"/>
      <c r="AB19" s="77"/>
      <c r="AC19" s="77"/>
      <c r="AD19" s="351"/>
      <c r="AE19" s="77"/>
      <c r="AF19" s="76"/>
      <c r="AG19" s="76"/>
      <c r="AH19" s="350"/>
      <c r="AI19" s="76"/>
      <c r="AJ19" s="77"/>
      <c r="AK19" s="351"/>
      <c r="AL19" s="77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8"/>
      <c r="BH19" s="78"/>
      <c r="BI19" s="79"/>
      <c r="BL19" s="78"/>
      <c r="BM19" s="78"/>
      <c r="BN19" s="78"/>
      <c r="BO19" s="78"/>
      <c r="BP19" s="78"/>
      <c r="BQ19" s="78"/>
    </row>
    <row r="20" spans="1:69" s="80" customFormat="1" ht="57.75" customHeight="1" x14ac:dyDescent="0.3">
      <c r="A20" s="75"/>
      <c r="B20" s="110"/>
      <c r="C20" s="109"/>
      <c r="D20" s="110"/>
      <c r="E20" s="111"/>
      <c r="F20" s="111"/>
      <c r="G20" s="349"/>
      <c r="H20" s="109"/>
      <c r="I20" s="76"/>
      <c r="J20" s="350"/>
      <c r="K20" s="76"/>
      <c r="L20" s="76"/>
      <c r="M20" s="76"/>
      <c r="N20" s="76"/>
      <c r="O20" s="76"/>
      <c r="P20" s="350"/>
      <c r="Q20" s="76"/>
      <c r="R20" s="350"/>
      <c r="S20" s="76"/>
      <c r="T20" s="77"/>
      <c r="U20" s="351"/>
      <c r="V20" s="77"/>
      <c r="W20" s="77"/>
      <c r="X20" s="351"/>
      <c r="Y20" s="77"/>
      <c r="Z20" s="77"/>
      <c r="AA20" s="351"/>
      <c r="AB20" s="77"/>
      <c r="AC20" s="77"/>
      <c r="AD20" s="351"/>
      <c r="AE20" s="77"/>
      <c r="AF20" s="76"/>
      <c r="AG20" s="76"/>
      <c r="AH20" s="350"/>
      <c r="AI20" s="76"/>
      <c r="AJ20" s="77"/>
      <c r="AK20" s="351"/>
      <c r="AL20" s="77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8"/>
      <c r="BH20" s="78"/>
      <c r="BI20" s="79"/>
      <c r="BL20" s="78"/>
      <c r="BM20" s="78"/>
      <c r="BN20" s="78"/>
      <c r="BO20" s="78"/>
      <c r="BP20" s="78"/>
      <c r="BQ20" s="78"/>
    </row>
    <row r="21" spans="1:69" s="80" customFormat="1" ht="57.75" customHeight="1" x14ac:dyDescent="0.3">
      <c r="A21" s="75"/>
      <c r="B21" s="110"/>
      <c r="C21" s="109"/>
      <c r="D21" s="110"/>
      <c r="E21" s="111"/>
      <c r="F21" s="111"/>
      <c r="G21" s="349"/>
      <c r="H21" s="109"/>
      <c r="I21" s="76"/>
      <c r="J21" s="350"/>
      <c r="K21" s="76"/>
      <c r="L21" s="76"/>
      <c r="M21" s="76"/>
      <c r="N21" s="76"/>
      <c r="O21" s="76"/>
      <c r="P21" s="350"/>
      <c r="Q21" s="76"/>
      <c r="R21" s="350"/>
      <c r="S21" s="76"/>
      <c r="T21" s="77"/>
      <c r="U21" s="351"/>
      <c r="V21" s="77"/>
      <c r="W21" s="77"/>
      <c r="X21" s="351"/>
      <c r="Y21" s="77"/>
      <c r="Z21" s="77"/>
      <c r="AA21" s="351"/>
      <c r="AB21" s="77"/>
      <c r="AC21" s="77"/>
      <c r="AD21" s="351"/>
      <c r="AE21" s="77"/>
      <c r="AF21" s="76"/>
      <c r="AG21" s="76"/>
      <c r="AH21" s="350"/>
      <c r="AI21" s="76"/>
      <c r="AJ21" s="77"/>
      <c r="AK21" s="351"/>
      <c r="AL21" s="77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  <c r="BG21" s="78"/>
      <c r="BH21" s="78"/>
      <c r="BI21" s="79"/>
      <c r="BL21" s="78"/>
      <c r="BM21" s="78"/>
      <c r="BN21" s="78"/>
      <c r="BO21" s="78"/>
      <c r="BP21" s="78"/>
      <c r="BQ21" s="78"/>
    </row>
    <row r="22" spans="1:69" s="80" customFormat="1" ht="57.75" customHeight="1" x14ac:dyDescent="0.3">
      <c r="A22" s="75"/>
      <c r="B22" s="110"/>
      <c r="C22" s="109"/>
      <c r="D22" s="110"/>
      <c r="E22" s="111"/>
      <c r="F22" s="111"/>
      <c r="G22" s="349"/>
      <c r="H22" s="109"/>
      <c r="I22" s="76"/>
      <c r="J22" s="350"/>
      <c r="K22" s="76"/>
      <c r="L22" s="76"/>
      <c r="M22" s="76"/>
      <c r="N22" s="76"/>
      <c r="O22" s="76"/>
      <c r="P22" s="350"/>
      <c r="Q22" s="76"/>
      <c r="R22" s="350"/>
      <c r="S22" s="76"/>
      <c r="T22" s="77"/>
      <c r="U22" s="351"/>
      <c r="V22" s="77"/>
      <c r="W22" s="77"/>
      <c r="X22" s="351"/>
      <c r="Y22" s="77"/>
      <c r="Z22" s="77"/>
      <c r="AA22" s="351"/>
      <c r="AB22" s="77"/>
      <c r="AC22" s="77"/>
      <c r="AD22" s="351"/>
      <c r="AE22" s="77"/>
      <c r="AF22" s="76"/>
      <c r="AG22" s="76"/>
      <c r="AH22" s="350"/>
      <c r="AI22" s="76"/>
      <c r="AJ22" s="77"/>
      <c r="AK22" s="351"/>
      <c r="AL22" s="77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8"/>
      <c r="BH22" s="78"/>
      <c r="BI22" s="79"/>
      <c r="BL22" s="78"/>
      <c r="BM22" s="78"/>
      <c r="BN22" s="78"/>
      <c r="BO22" s="78"/>
      <c r="BP22" s="78"/>
      <c r="BQ22" s="78"/>
    </row>
    <row r="23" spans="1:69" s="80" customFormat="1" ht="57.75" customHeight="1" x14ac:dyDescent="0.3">
      <c r="A23" s="75"/>
      <c r="B23" s="110"/>
      <c r="C23" s="109"/>
      <c r="D23" s="110"/>
      <c r="E23" s="111"/>
      <c r="F23" s="111"/>
      <c r="G23" s="349"/>
      <c r="H23" s="109"/>
      <c r="I23" s="76"/>
      <c r="J23" s="350"/>
      <c r="K23" s="76"/>
      <c r="L23" s="76"/>
      <c r="M23" s="76"/>
      <c r="N23" s="76"/>
      <c r="O23" s="76"/>
      <c r="P23" s="350"/>
      <c r="Q23" s="76"/>
      <c r="R23" s="350"/>
      <c r="S23" s="76"/>
      <c r="T23" s="77"/>
      <c r="U23" s="351"/>
      <c r="V23" s="77"/>
      <c r="W23" s="77"/>
      <c r="X23" s="351"/>
      <c r="Y23" s="77"/>
      <c r="Z23" s="77"/>
      <c r="AA23" s="351"/>
      <c r="AB23" s="77"/>
      <c r="AC23" s="77"/>
      <c r="AD23" s="351"/>
      <c r="AE23" s="77"/>
      <c r="AF23" s="76"/>
      <c r="AG23" s="76"/>
      <c r="AH23" s="350"/>
      <c r="AI23" s="76"/>
      <c r="AJ23" s="77"/>
      <c r="AK23" s="351"/>
      <c r="AL23" s="77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  <c r="BF23" s="76"/>
      <c r="BG23" s="78"/>
      <c r="BH23" s="78"/>
      <c r="BI23" s="79"/>
      <c r="BL23" s="78"/>
      <c r="BM23" s="78"/>
      <c r="BN23" s="78"/>
      <c r="BO23" s="78"/>
      <c r="BP23" s="78"/>
      <c r="BQ23" s="78"/>
    </row>
    <row r="24" spans="1:69" s="80" customFormat="1" ht="57.75" customHeight="1" x14ac:dyDescent="0.3">
      <c r="A24" s="75"/>
      <c r="B24" s="110"/>
      <c r="C24" s="109"/>
      <c r="D24" s="110"/>
      <c r="E24" s="111"/>
      <c r="F24" s="111"/>
      <c r="G24" s="349"/>
      <c r="H24" s="109"/>
      <c r="I24" s="76"/>
      <c r="J24" s="350"/>
      <c r="K24" s="76"/>
      <c r="L24" s="76"/>
      <c r="M24" s="76"/>
      <c r="N24" s="76"/>
      <c r="O24" s="76"/>
      <c r="P24" s="350"/>
      <c r="Q24" s="76"/>
      <c r="R24" s="350"/>
      <c r="S24" s="76"/>
      <c r="T24" s="77"/>
      <c r="U24" s="351"/>
      <c r="V24" s="77"/>
      <c r="W24" s="77"/>
      <c r="X24" s="351"/>
      <c r="Y24" s="77"/>
      <c r="Z24" s="77"/>
      <c r="AA24" s="351"/>
      <c r="AB24" s="77"/>
      <c r="AC24" s="77"/>
      <c r="AD24" s="351"/>
      <c r="AE24" s="77"/>
      <c r="AF24" s="76"/>
      <c r="AG24" s="76"/>
      <c r="AH24" s="350"/>
      <c r="AI24" s="76"/>
      <c r="AJ24" s="77"/>
      <c r="AK24" s="351"/>
      <c r="AL24" s="77"/>
      <c r="AM24" s="76"/>
      <c r="AN24" s="76"/>
      <c r="AO24" s="76"/>
      <c r="AP24" s="76"/>
      <c r="AQ24" s="76"/>
      <c r="AR24" s="76"/>
      <c r="AS24" s="76"/>
      <c r="AT24" s="76"/>
      <c r="AU24" s="76"/>
      <c r="AV24" s="76"/>
      <c r="AW24" s="76"/>
      <c r="AX24" s="76"/>
      <c r="AY24" s="76"/>
      <c r="AZ24" s="76"/>
      <c r="BA24" s="76"/>
      <c r="BB24" s="76"/>
      <c r="BC24" s="76"/>
      <c r="BD24" s="76"/>
      <c r="BE24" s="76"/>
      <c r="BF24" s="76"/>
      <c r="BG24" s="78"/>
      <c r="BH24" s="78"/>
      <c r="BI24" s="79"/>
      <c r="BL24" s="78"/>
      <c r="BM24" s="78"/>
      <c r="BN24" s="78"/>
      <c r="BO24" s="78"/>
      <c r="BP24" s="78"/>
      <c r="BQ24" s="78"/>
    </row>
    <row r="25" spans="1:69" s="80" customFormat="1" ht="57.75" customHeight="1" x14ac:dyDescent="0.3">
      <c r="A25" s="75"/>
      <c r="B25" s="110"/>
      <c r="C25" s="109"/>
      <c r="D25" s="110"/>
      <c r="E25" s="111"/>
      <c r="F25" s="111"/>
      <c r="G25" s="349"/>
      <c r="H25" s="109"/>
      <c r="I25" s="76"/>
      <c r="J25" s="350"/>
      <c r="K25" s="76"/>
      <c r="L25" s="76"/>
      <c r="M25" s="76"/>
      <c r="N25" s="76"/>
      <c r="O25" s="76"/>
      <c r="P25" s="350"/>
      <c r="Q25" s="76"/>
      <c r="R25" s="350"/>
      <c r="S25" s="76"/>
      <c r="T25" s="77"/>
      <c r="U25" s="351"/>
      <c r="V25" s="77"/>
      <c r="W25" s="77"/>
      <c r="X25" s="351"/>
      <c r="Y25" s="77"/>
      <c r="Z25" s="77"/>
      <c r="AA25" s="351"/>
      <c r="AB25" s="77"/>
      <c r="AC25" s="77"/>
      <c r="AD25" s="351"/>
      <c r="AE25" s="77"/>
      <c r="AF25" s="76"/>
      <c r="AG25" s="76"/>
      <c r="AH25" s="350"/>
      <c r="AI25" s="76"/>
      <c r="AJ25" s="77"/>
      <c r="AK25" s="351"/>
      <c r="AL25" s="77"/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6"/>
      <c r="AX25" s="76"/>
      <c r="AY25" s="76"/>
      <c r="AZ25" s="76"/>
      <c r="BA25" s="76"/>
      <c r="BB25" s="76"/>
      <c r="BC25" s="76"/>
      <c r="BD25" s="76"/>
      <c r="BE25" s="76"/>
      <c r="BF25" s="76"/>
      <c r="BG25" s="78"/>
      <c r="BH25" s="78"/>
      <c r="BI25" s="79"/>
      <c r="BL25" s="78"/>
      <c r="BM25" s="78"/>
      <c r="BN25" s="78"/>
      <c r="BO25" s="78"/>
      <c r="BP25" s="78"/>
      <c r="BQ25" s="78"/>
    </row>
    <row r="26" spans="1:69" s="80" customFormat="1" ht="57.75" customHeight="1" x14ac:dyDescent="0.3">
      <c r="A26" s="75"/>
      <c r="B26" s="110"/>
      <c r="C26" s="109"/>
      <c r="D26" s="110"/>
      <c r="E26" s="111"/>
      <c r="F26" s="111"/>
      <c r="G26" s="349"/>
      <c r="H26" s="109"/>
      <c r="I26" s="76"/>
      <c r="J26" s="350"/>
      <c r="K26" s="76"/>
      <c r="L26" s="76"/>
      <c r="M26" s="76"/>
      <c r="N26" s="76"/>
      <c r="O26" s="76"/>
      <c r="P26" s="350"/>
      <c r="Q26" s="76"/>
      <c r="R26" s="350"/>
      <c r="S26" s="76"/>
      <c r="T26" s="77"/>
      <c r="U26" s="351"/>
      <c r="V26" s="77"/>
      <c r="W26" s="77"/>
      <c r="X26" s="351"/>
      <c r="Y26" s="77"/>
      <c r="Z26" s="77"/>
      <c r="AA26" s="351"/>
      <c r="AB26" s="77"/>
      <c r="AC26" s="77"/>
      <c r="AD26" s="351"/>
      <c r="AE26" s="77"/>
      <c r="AF26" s="76"/>
      <c r="AG26" s="76"/>
      <c r="AH26" s="350"/>
      <c r="AI26" s="76"/>
      <c r="AJ26" s="77"/>
      <c r="AK26" s="351"/>
      <c r="AL26" s="77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8"/>
      <c r="BH26" s="78"/>
      <c r="BI26" s="79"/>
      <c r="BL26" s="78"/>
      <c r="BM26" s="78"/>
      <c r="BN26" s="78"/>
      <c r="BO26" s="78"/>
      <c r="BP26" s="78"/>
      <c r="BQ26" s="78"/>
    </row>
    <row r="27" spans="1:69" s="80" customFormat="1" ht="57.75" customHeight="1" x14ac:dyDescent="0.3">
      <c r="A27" s="75"/>
      <c r="B27" s="110"/>
      <c r="C27" s="109"/>
      <c r="D27" s="110"/>
      <c r="E27" s="111"/>
      <c r="F27" s="111"/>
      <c r="G27" s="349"/>
      <c r="H27" s="109"/>
      <c r="I27" s="76"/>
      <c r="J27" s="350"/>
      <c r="K27" s="76"/>
      <c r="L27" s="76"/>
      <c r="M27" s="76"/>
      <c r="N27" s="76"/>
      <c r="O27" s="76"/>
      <c r="P27" s="350"/>
      <c r="Q27" s="76"/>
      <c r="R27" s="350"/>
      <c r="S27" s="76"/>
      <c r="T27" s="77"/>
      <c r="U27" s="351"/>
      <c r="V27" s="77"/>
      <c r="W27" s="77"/>
      <c r="X27" s="351"/>
      <c r="Y27" s="77"/>
      <c r="Z27" s="77"/>
      <c r="AA27" s="351"/>
      <c r="AB27" s="77"/>
      <c r="AC27" s="77"/>
      <c r="AD27" s="351"/>
      <c r="AE27" s="77"/>
      <c r="AF27" s="76"/>
      <c r="AG27" s="76"/>
      <c r="AH27" s="350"/>
      <c r="AI27" s="76"/>
      <c r="AJ27" s="77"/>
      <c r="AK27" s="351"/>
      <c r="AL27" s="77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8"/>
      <c r="BH27" s="78"/>
      <c r="BI27" s="79"/>
      <c r="BL27" s="78"/>
      <c r="BM27" s="78"/>
      <c r="BN27" s="78"/>
      <c r="BO27" s="78"/>
      <c r="BP27" s="78"/>
      <c r="BQ27" s="78"/>
    </row>
    <row r="28" spans="1:69" s="80" customFormat="1" ht="57.75" customHeight="1" x14ac:dyDescent="0.3">
      <c r="A28" s="75"/>
      <c r="B28" s="110"/>
      <c r="C28" s="109"/>
      <c r="D28" s="110"/>
      <c r="E28" s="111"/>
      <c r="F28" s="111"/>
      <c r="G28" s="349"/>
      <c r="H28" s="109"/>
      <c r="I28" s="76"/>
      <c r="J28" s="350"/>
      <c r="K28" s="76"/>
      <c r="L28" s="76"/>
      <c r="M28" s="76"/>
      <c r="N28" s="76"/>
      <c r="O28" s="76"/>
      <c r="P28" s="350"/>
      <c r="Q28" s="76"/>
      <c r="R28" s="350"/>
      <c r="S28" s="76"/>
      <c r="T28" s="77"/>
      <c r="U28" s="351"/>
      <c r="V28" s="77"/>
      <c r="W28" s="77"/>
      <c r="X28" s="351"/>
      <c r="Y28" s="77"/>
      <c r="Z28" s="77"/>
      <c r="AA28" s="351"/>
      <c r="AB28" s="77"/>
      <c r="AC28" s="77"/>
      <c r="AD28" s="351"/>
      <c r="AE28" s="77"/>
      <c r="AF28" s="76"/>
      <c r="AG28" s="76"/>
      <c r="AH28" s="350"/>
      <c r="AI28" s="76"/>
      <c r="AJ28" s="77"/>
      <c r="AK28" s="351"/>
      <c r="AL28" s="77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8"/>
      <c r="BH28" s="78"/>
      <c r="BI28" s="79"/>
      <c r="BL28" s="78"/>
      <c r="BM28" s="78"/>
      <c r="BN28" s="78"/>
      <c r="BO28" s="78"/>
      <c r="BP28" s="78"/>
      <c r="BQ28" s="78"/>
    </row>
    <row r="29" spans="1:69" s="80" customFormat="1" ht="57.75" customHeight="1" x14ac:dyDescent="0.3">
      <c r="A29" s="75"/>
      <c r="B29" s="110"/>
      <c r="C29" s="109"/>
      <c r="D29" s="110"/>
      <c r="E29" s="111"/>
      <c r="F29" s="111"/>
      <c r="G29" s="349"/>
      <c r="H29" s="109"/>
      <c r="I29" s="76"/>
      <c r="J29" s="350"/>
      <c r="K29" s="76"/>
      <c r="L29" s="76"/>
      <c r="M29" s="76"/>
      <c r="N29" s="76"/>
      <c r="O29" s="76"/>
      <c r="P29" s="350"/>
      <c r="Q29" s="76"/>
      <c r="R29" s="350"/>
      <c r="S29" s="76"/>
      <c r="T29" s="77"/>
      <c r="U29" s="351"/>
      <c r="V29" s="77"/>
      <c r="W29" s="77"/>
      <c r="X29" s="351"/>
      <c r="Y29" s="77"/>
      <c r="Z29" s="77"/>
      <c r="AA29" s="351"/>
      <c r="AB29" s="77"/>
      <c r="AC29" s="77"/>
      <c r="AD29" s="351"/>
      <c r="AE29" s="77"/>
      <c r="AF29" s="76"/>
      <c r="AG29" s="76"/>
      <c r="AH29" s="350"/>
      <c r="AI29" s="76"/>
      <c r="AJ29" s="77"/>
      <c r="AK29" s="351"/>
      <c r="AL29" s="77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8"/>
      <c r="BH29" s="78"/>
      <c r="BI29" s="79"/>
      <c r="BL29" s="78"/>
      <c r="BM29" s="78"/>
      <c r="BN29" s="78"/>
      <c r="BO29" s="78"/>
      <c r="BP29" s="78"/>
      <c r="BQ29" s="78"/>
    </row>
    <row r="30" spans="1:69" s="80" customFormat="1" ht="57.75" customHeight="1" x14ac:dyDescent="0.3">
      <c r="A30" s="75"/>
      <c r="B30" s="110"/>
      <c r="C30" s="109"/>
      <c r="D30" s="110"/>
      <c r="E30" s="111"/>
      <c r="F30" s="111"/>
      <c r="G30" s="349"/>
      <c r="H30" s="109"/>
      <c r="I30" s="76"/>
      <c r="J30" s="350"/>
      <c r="K30" s="76"/>
      <c r="L30" s="76"/>
      <c r="M30" s="76"/>
      <c r="N30" s="76"/>
      <c r="O30" s="76"/>
      <c r="P30" s="350"/>
      <c r="Q30" s="76"/>
      <c r="R30" s="350"/>
      <c r="S30" s="76"/>
      <c r="T30" s="77"/>
      <c r="U30" s="351"/>
      <c r="V30" s="77"/>
      <c r="W30" s="77"/>
      <c r="X30" s="351"/>
      <c r="Y30" s="77"/>
      <c r="Z30" s="77"/>
      <c r="AA30" s="351"/>
      <c r="AB30" s="77"/>
      <c r="AC30" s="77"/>
      <c r="AD30" s="351"/>
      <c r="AE30" s="77"/>
      <c r="AF30" s="76"/>
      <c r="AG30" s="76"/>
      <c r="AH30" s="350"/>
      <c r="AI30" s="76"/>
      <c r="AJ30" s="77"/>
      <c r="AK30" s="351"/>
      <c r="AL30" s="77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8"/>
      <c r="BH30" s="78"/>
      <c r="BI30" s="79"/>
      <c r="BL30" s="78"/>
      <c r="BM30" s="78"/>
      <c r="BN30" s="78"/>
      <c r="BO30" s="78"/>
      <c r="BP30" s="78"/>
      <c r="BQ30" s="78"/>
    </row>
    <row r="31" spans="1:69" s="80" customFormat="1" ht="57.75" customHeight="1" x14ac:dyDescent="0.3">
      <c r="A31" s="75"/>
      <c r="B31" s="110"/>
      <c r="C31" s="109"/>
      <c r="D31" s="110"/>
      <c r="E31" s="111"/>
      <c r="F31" s="111"/>
      <c r="G31" s="349"/>
      <c r="H31" s="109"/>
      <c r="I31" s="76"/>
      <c r="J31" s="350"/>
      <c r="K31" s="76"/>
      <c r="L31" s="76"/>
      <c r="M31" s="76"/>
      <c r="N31" s="76"/>
      <c r="O31" s="76"/>
      <c r="P31" s="350"/>
      <c r="Q31" s="76"/>
      <c r="R31" s="350"/>
      <c r="S31" s="76"/>
      <c r="T31" s="77"/>
      <c r="U31" s="351"/>
      <c r="V31" s="77"/>
      <c r="W31" s="77"/>
      <c r="X31" s="351"/>
      <c r="Y31" s="77"/>
      <c r="Z31" s="77"/>
      <c r="AA31" s="351"/>
      <c r="AB31" s="77"/>
      <c r="AC31" s="77"/>
      <c r="AD31" s="351"/>
      <c r="AE31" s="77"/>
      <c r="AF31" s="76"/>
      <c r="AG31" s="76"/>
      <c r="AH31" s="350"/>
      <c r="AI31" s="76"/>
      <c r="AJ31" s="77"/>
      <c r="AK31" s="351"/>
      <c r="AL31" s="77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8"/>
      <c r="BH31" s="78"/>
      <c r="BI31" s="79"/>
      <c r="BL31" s="78"/>
      <c r="BM31" s="78"/>
      <c r="BN31" s="78"/>
      <c r="BO31" s="78"/>
      <c r="BP31" s="78"/>
      <c r="BQ31" s="78"/>
    </row>
    <row r="32" spans="1:69" s="80" customFormat="1" ht="57.75" customHeight="1" x14ac:dyDescent="0.3">
      <c r="A32" s="75"/>
      <c r="B32" s="110"/>
      <c r="C32" s="109"/>
      <c r="D32" s="110"/>
      <c r="E32" s="111"/>
      <c r="F32" s="111"/>
      <c r="G32" s="349"/>
      <c r="H32" s="109"/>
      <c r="I32" s="76"/>
      <c r="J32" s="350"/>
      <c r="K32" s="76"/>
      <c r="L32" s="76"/>
      <c r="M32" s="76"/>
      <c r="N32" s="76"/>
      <c r="O32" s="76"/>
      <c r="P32" s="350"/>
      <c r="Q32" s="76"/>
      <c r="R32" s="350"/>
      <c r="S32" s="76"/>
      <c r="T32" s="77"/>
      <c r="U32" s="351"/>
      <c r="V32" s="77"/>
      <c r="W32" s="77"/>
      <c r="X32" s="351"/>
      <c r="Y32" s="77"/>
      <c r="Z32" s="77"/>
      <c r="AA32" s="351"/>
      <c r="AB32" s="77"/>
      <c r="AC32" s="77"/>
      <c r="AD32" s="351"/>
      <c r="AE32" s="77"/>
      <c r="AF32" s="76"/>
      <c r="AG32" s="76"/>
      <c r="AH32" s="350"/>
      <c r="AI32" s="76"/>
      <c r="AJ32" s="77"/>
      <c r="AK32" s="351"/>
      <c r="AL32" s="77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8"/>
      <c r="BH32" s="78"/>
      <c r="BI32" s="79"/>
      <c r="BL32" s="78"/>
      <c r="BM32" s="78"/>
      <c r="BN32" s="78"/>
      <c r="BO32" s="78"/>
      <c r="BP32" s="78"/>
      <c r="BQ32" s="78"/>
    </row>
    <row r="33" spans="1:69" s="80" customFormat="1" ht="57.75" customHeight="1" x14ac:dyDescent="0.3">
      <c r="A33" s="75"/>
      <c r="B33" s="110"/>
      <c r="C33" s="109"/>
      <c r="D33" s="110"/>
      <c r="E33" s="111"/>
      <c r="F33" s="111"/>
      <c r="G33" s="349"/>
      <c r="H33" s="109"/>
      <c r="I33" s="76"/>
      <c r="J33" s="350"/>
      <c r="K33" s="76"/>
      <c r="L33" s="76"/>
      <c r="M33" s="76"/>
      <c r="N33" s="76"/>
      <c r="O33" s="76"/>
      <c r="P33" s="350"/>
      <c r="Q33" s="76"/>
      <c r="R33" s="350"/>
      <c r="S33" s="76"/>
      <c r="T33" s="77"/>
      <c r="U33" s="351"/>
      <c r="V33" s="77"/>
      <c r="W33" s="77"/>
      <c r="X33" s="351"/>
      <c r="Y33" s="77"/>
      <c r="Z33" s="77"/>
      <c r="AA33" s="351"/>
      <c r="AB33" s="77"/>
      <c r="AC33" s="77"/>
      <c r="AD33" s="351"/>
      <c r="AE33" s="77"/>
      <c r="AF33" s="76"/>
      <c r="AG33" s="76"/>
      <c r="AH33" s="350"/>
      <c r="AI33" s="76"/>
      <c r="AJ33" s="77"/>
      <c r="AK33" s="351"/>
      <c r="AL33" s="77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8"/>
      <c r="BH33" s="78"/>
      <c r="BI33" s="79"/>
      <c r="BL33" s="78"/>
      <c r="BM33" s="78"/>
      <c r="BN33" s="78"/>
      <c r="BO33" s="78"/>
      <c r="BP33" s="78"/>
      <c r="BQ33" s="78"/>
    </row>
    <row r="34" spans="1:69" s="80" customFormat="1" ht="57.75" customHeight="1" x14ac:dyDescent="0.3">
      <c r="A34" s="75"/>
      <c r="B34" s="110"/>
      <c r="C34" s="109"/>
      <c r="D34" s="110"/>
      <c r="E34" s="111"/>
      <c r="F34" s="111"/>
      <c r="G34" s="349"/>
      <c r="H34" s="109"/>
      <c r="I34" s="76"/>
      <c r="J34" s="350"/>
      <c r="K34" s="76"/>
      <c r="L34" s="76"/>
      <c r="M34" s="76"/>
      <c r="N34" s="76"/>
      <c r="O34" s="76"/>
      <c r="P34" s="350"/>
      <c r="Q34" s="76"/>
      <c r="R34" s="350"/>
      <c r="S34" s="76"/>
      <c r="T34" s="77"/>
      <c r="U34" s="351"/>
      <c r="V34" s="77"/>
      <c r="W34" s="77"/>
      <c r="X34" s="351"/>
      <c r="Y34" s="77"/>
      <c r="Z34" s="77"/>
      <c r="AA34" s="351"/>
      <c r="AB34" s="77"/>
      <c r="AC34" s="77"/>
      <c r="AD34" s="351"/>
      <c r="AE34" s="77"/>
      <c r="AF34" s="76"/>
      <c r="AG34" s="76"/>
      <c r="AH34" s="350"/>
      <c r="AI34" s="76"/>
      <c r="AJ34" s="77"/>
      <c r="AK34" s="351"/>
      <c r="AL34" s="77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8"/>
      <c r="BH34" s="78"/>
      <c r="BI34" s="79"/>
      <c r="BL34" s="78"/>
      <c r="BM34" s="78"/>
      <c r="BN34" s="78"/>
      <c r="BO34" s="78"/>
      <c r="BP34" s="78"/>
      <c r="BQ34" s="78"/>
    </row>
    <row r="35" spans="1:69" s="80" customFormat="1" ht="57.75" customHeight="1" x14ac:dyDescent="0.3">
      <c r="A35" s="75"/>
      <c r="B35" s="110"/>
      <c r="C35" s="109"/>
      <c r="D35" s="110"/>
      <c r="E35" s="111"/>
      <c r="F35" s="111"/>
      <c r="G35" s="349"/>
      <c r="H35" s="109"/>
      <c r="I35" s="76"/>
      <c r="J35" s="350"/>
      <c r="K35" s="76"/>
      <c r="L35" s="76"/>
      <c r="M35" s="76"/>
      <c r="N35" s="76"/>
      <c r="O35" s="76"/>
      <c r="P35" s="350"/>
      <c r="Q35" s="76"/>
      <c r="R35" s="350"/>
      <c r="S35" s="76"/>
      <c r="T35" s="77"/>
      <c r="U35" s="351"/>
      <c r="V35" s="77"/>
      <c r="W35" s="77"/>
      <c r="X35" s="351"/>
      <c r="Y35" s="77"/>
      <c r="Z35" s="77"/>
      <c r="AA35" s="351"/>
      <c r="AB35" s="77"/>
      <c r="AC35" s="77"/>
      <c r="AD35" s="351"/>
      <c r="AE35" s="77"/>
      <c r="AF35" s="76"/>
      <c r="AG35" s="76"/>
      <c r="AH35" s="350"/>
      <c r="AI35" s="76"/>
      <c r="AJ35" s="77"/>
      <c r="AK35" s="351"/>
      <c r="AL35" s="77"/>
      <c r="AM35" s="76"/>
      <c r="AN35" s="76"/>
      <c r="AO35" s="76"/>
      <c r="AP35" s="76"/>
      <c r="AQ35" s="76"/>
      <c r="AR35" s="76"/>
      <c r="AS35" s="76"/>
      <c r="AT35" s="76"/>
      <c r="AU35" s="76"/>
      <c r="AV35" s="76"/>
      <c r="AW35" s="76"/>
      <c r="AX35" s="76"/>
      <c r="AY35" s="76"/>
      <c r="AZ35" s="76"/>
      <c r="BA35" s="76"/>
      <c r="BB35" s="76"/>
      <c r="BC35" s="76"/>
      <c r="BD35" s="76"/>
      <c r="BE35" s="76"/>
      <c r="BF35" s="76"/>
      <c r="BG35" s="78"/>
      <c r="BH35" s="78"/>
      <c r="BI35" s="79"/>
      <c r="BL35" s="78"/>
      <c r="BM35" s="78"/>
      <c r="BN35" s="78"/>
      <c r="BO35" s="78"/>
      <c r="BP35" s="78"/>
      <c r="BQ35" s="78"/>
    </row>
    <row r="36" spans="1:69" s="80" customFormat="1" ht="57.75" customHeight="1" x14ac:dyDescent="0.3">
      <c r="A36" s="75"/>
      <c r="B36" s="110"/>
      <c r="C36" s="109"/>
      <c r="D36" s="110"/>
      <c r="E36" s="111"/>
      <c r="F36" s="111"/>
      <c r="G36" s="349"/>
      <c r="H36" s="109"/>
      <c r="I36" s="76"/>
      <c r="J36" s="350"/>
      <c r="K36" s="76"/>
      <c r="L36" s="76"/>
      <c r="M36" s="76"/>
      <c r="N36" s="76"/>
      <c r="O36" s="76"/>
      <c r="P36" s="350"/>
      <c r="Q36" s="76"/>
      <c r="R36" s="350"/>
      <c r="S36" s="76"/>
      <c r="T36" s="77"/>
      <c r="U36" s="351"/>
      <c r="V36" s="77"/>
      <c r="W36" s="77"/>
      <c r="X36" s="351"/>
      <c r="Y36" s="77"/>
      <c r="Z36" s="77"/>
      <c r="AA36" s="351"/>
      <c r="AB36" s="77"/>
      <c r="AC36" s="77"/>
      <c r="AD36" s="351"/>
      <c r="AE36" s="77"/>
      <c r="AF36" s="76"/>
      <c r="AG36" s="76"/>
      <c r="AH36" s="350"/>
      <c r="AI36" s="76"/>
      <c r="AJ36" s="77"/>
      <c r="AK36" s="351"/>
      <c r="AL36" s="77"/>
      <c r="AM36" s="76"/>
      <c r="AN36" s="76"/>
      <c r="AO36" s="76"/>
      <c r="AP36" s="76"/>
      <c r="AQ36" s="76"/>
      <c r="AR36" s="76"/>
      <c r="AS36" s="76"/>
      <c r="AT36" s="76"/>
      <c r="AU36" s="76"/>
      <c r="AV36" s="76"/>
      <c r="AW36" s="76"/>
      <c r="AX36" s="76"/>
      <c r="AY36" s="76"/>
      <c r="AZ36" s="76"/>
      <c r="BA36" s="76"/>
      <c r="BB36" s="76"/>
      <c r="BC36" s="76"/>
      <c r="BD36" s="76"/>
      <c r="BE36" s="76"/>
      <c r="BF36" s="76"/>
      <c r="BG36" s="78"/>
      <c r="BH36" s="78"/>
      <c r="BI36" s="79"/>
      <c r="BL36" s="78"/>
      <c r="BM36" s="78"/>
      <c r="BN36" s="78"/>
      <c r="BO36" s="78"/>
      <c r="BP36" s="78"/>
      <c r="BQ36" s="78"/>
    </row>
    <row r="37" spans="1:69" s="80" customFormat="1" ht="57.75" customHeight="1" x14ac:dyDescent="0.3">
      <c r="A37" s="75"/>
      <c r="B37" s="110"/>
      <c r="C37" s="109"/>
      <c r="D37" s="110"/>
      <c r="E37" s="111"/>
      <c r="F37" s="111"/>
      <c r="G37" s="349"/>
      <c r="H37" s="109"/>
      <c r="I37" s="76"/>
      <c r="J37" s="350"/>
      <c r="K37" s="76"/>
      <c r="L37" s="76"/>
      <c r="M37" s="76"/>
      <c r="N37" s="76"/>
      <c r="O37" s="76"/>
      <c r="P37" s="350"/>
      <c r="Q37" s="76"/>
      <c r="R37" s="350"/>
      <c r="S37" s="76"/>
      <c r="T37" s="77"/>
      <c r="U37" s="351"/>
      <c r="V37" s="77"/>
      <c r="W37" s="77"/>
      <c r="X37" s="351"/>
      <c r="Y37" s="77"/>
      <c r="Z37" s="77"/>
      <c r="AA37" s="351"/>
      <c r="AB37" s="77"/>
      <c r="AC37" s="77"/>
      <c r="AD37" s="351"/>
      <c r="AE37" s="77"/>
      <c r="AF37" s="76"/>
      <c r="AG37" s="76"/>
      <c r="AH37" s="350"/>
      <c r="AI37" s="76"/>
      <c r="AJ37" s="77"/>
      <c r="AK37" s="351"/>
      <c r="AL37" s="77"/>
      <c r="AM37" s="76"/>
      <c r="AN37" s="76"/>
      <c r="AO37" s="76"/>
      <c r="AP37" s="76"/>
      <c r="AQ37" s="76"/>
      <c r="AR37" s="76"/>
      <c r="AS37" s="76"/>
      <c r="AT37" s="76"/>
      <c r="AU37" s="76"/>
      <c r="AV37" s="76"/>
      <c r="AW37" s="76"/>
      <c r="AX37" s="76"/>
      <c r="AY37" s="76"/>
      <c r="AZ37" s="76"/>
      <c r="BA37" s="76"/>
      <c r="BB37" s="76"/>
      <c r="BC37" s="76"/>
      <c r="BD37" s="76"/>
      <c r="BE37" s="76"/>
      <c r="BF37" s="76"/>
      <c r="BG37" s="78"/>
      <c r="BH37" s="78"/>
      <c r="BI37" s="79"/>
      <c r="BL37" s="78"/>
      <c r="BM37" s="78"/>
      <c r="BN37" s="78"/>
      <c r="BO37" s="78"/>
      <c r="BP37" s="78"/>
      <c r="BQ37" s="78"/>
    </row>
    <row r="38" spans="1:69" s="80" customFormat="1" ht="57.75" customHeight="1" x14ac:dyDescent="0.3">
      <c r="A38" s="75"/>
      <c r="B38" s="110"/>
      <c r="C38" s="109"/>
      <c r="D38" s="110"/>
      <c r="E38" s="111"/>
      <c r="F38" s="111"/>
      <c r="G38" s="349"/>
      <c r="H38" s="109"/>
      <c r="I38" s="76"/>
      <c r="J38" s="350"/>
      <c r="K38" s="76"/>
      <c r="L38" s="76"/>
      <c r="M38" s="76"/>
      <c r="N38" s="76"/>
      <c r="O38" s="76"/>
      <c r="P38" s="350"/>
      <c r="Q38" s="76"/>
      <c r="R38" s="350"/>
      <c r="S38" s="76"/>
      <c r="T38" s="77"/>
      <c r="U38" s="351"/>
      <c r="V38" s="77"/>
      <c r="W38" s="77"/>
      <c r="X38" s="351"/>
      <c r="Y38" s="77"/>
      <c r="Z38" s="77"/>
      <c r="AA38" s="351"/>
      <c r="AB38" s="77"/>
      <c r="AC38" s="77"/>
      <c r="AD38" s="351"/>
      <c r="AE38" s="77"/>
      <c r="AF38" s="76"/>
      <c r="AG38" s="76"/>
      <c r="AH38" s="350"/>
      <c r="AI38" s="76"/>
      <c r="AJ38" s="77"/>
      <c r="AK38" s="351"/>
      <c r="AL38" s="77"/>
      <c r="AM38" s="76"/>
      <c r="AN38" s="76"/>
      <c r="AO38" s="76"/>
      <c r="AP38" s="76"/>
      <c r="AQ38" s="76"/>
      <c r="AR38" s="76"/>
      <c r="AS38" s="76"/>
      <c r="AT38" s="76"/>
      <c r="AU38" s="76"/>
      <c r="AV38" s="76"/>
      <c r="AW38" s="76"/>
      <c r="AX38" s="76"/>
      <c r="AY38" s="76"/>
      <c r="AZ38" s="76"/>
      <c r="BA38" s="76"/>
      <c r="BB38" s="76"/>
      <c r="BC38" s="76"/>
      <c r="BD38" s="76"/>
      <c r="BE38" s="76"/>
      <c r="BF38" s="76"/>
      <c r="BG38" s="78"/>
      <c r="BH38" s="78"/>
      <c r="BI38" s="79"/>
      <c r="BL38" s="78"/>
      <c r="BM38" s="78"/>
      <c r="BN38" s="78"/>
      <c r="BO38" s="78"/>
      <c r="BP38" s="78"/>
      <c r="BQ38" s="78"/>
    </row>
    <row r="39" spans="1:69" s="80" customFormat="1" ht="57.75" customHeight="1" x14ac:dyDescent="0.3">
      <c r="A39" s="75"/>
      <c r="B39" s="110"/>
      <c r="C39" s="109"/>
      <c r="D39" s="110"/>
      <c r="E39" s="111"/>
      <c r="F39" s="111"/>
      <c r="G39" s="349"/>
      <c r="H39" s="109"/>
      <c r="I39" s="76"/>
      <c r="J39" s="350"/>
      <c r="K39" s="76"/>
      <c r="L39" s="76"/>
      <c r="M39" s="76"/>
      <c r="N39" s="76"/>
      <c r="O39" s="76"/>
      <c r="P39" s="350"/>
      <c r="Q39" s="76"/>
      <c r="R39" s="350"/>
      <c r="S39" s="76"/>
      <c r="T39" s="77"/>
      <c r="U39" s="351"/>
      <c r="V39" s="77"/>
      <c r="W39" s="77"/>
      <c r="X39" s="351"/>
      <c r="Y39" s="77"/>
      <c r="Z39" s="77"/>
      <c r="AA39" s="351"/>
      <c r="AB39" s="77"/>
      <c r="AC39" s="77"/>
      <c r="AD39" s="351"/>
      <c r="AE39" s="77"/>
      <c r="AF39" s="76"/>
      <c r="AG39" s="76"/>
      <c r="AH39" s="350"/>
      <c r="AI39" s="76"/>
      <c r="AJ39" s="77"/>
      <c r="AK39" s="351"/>
      <c r="AL39" s="77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  <c r="BF39" s="76"/>
      <c r="BG39" s="78"/>
      <c r="BH39" s="78"/>
      <c r="BI39" s="79"/>
      <c r="BL39" s="78"/>
      <c r="BM39" s="78"/>
      <c r="BN39" s="78"/>
      <c r="BO39" s="78"/>
      <c r="BP39" s="78"/>
      <c r="BQ39" s="78"/>
    </row>
    <row r="40" spans="1:69" s="80" customFormat="1" ht="57.75" customHeight="1" x14ac:dyDescent="0.3">
      <c r="A40" s="75"/>
      <c r="B40" s="110"/>
      <c r="C40" s="109"/>
      <c r="D40" s="110"/>
      <c r="E40" s="111"/>
      <c r="F40" s="111"/>
      <c r="G40" s="349"/>
      <c r="H40" s="109"/>
      <c r="I40" s="76"/>
      <c r="J40" s="350"/>
      <c r="K40" s="76"/>
      <c r="L40" s="76"/>
      <c r="M40" s="76"/>
      <c r="N40" s="76"/>
      <c r="O40" s="76"/>
      <c r="P40" s="350"/>
      <c r="Q40" s="76"/>
      <c r="R40" s="350"/>
      <c r="S40" s="76"/>
      <c r="T40" s="77"/>
      <c r="U40" s="351"/>
      <c r="V40" s="77"/>
      <c r="W40" s="77"/>
      <c r="X40" s="351"/>
      <c r="Y40" s="77"/>
      <c r="Z40" s="77"/>
      <c r="AA40" s="351"/>
      <c r="AB40" s="77"/>
      <c r="AC40" s="77"/>
      <c r="AD40" s="351"/>
      <c r="AE40" s="77"/>
      <c r="AF40" s="76"/>
      <c r="AG40" s="76"/>
      <c r="AH40" s="350"/>
      <c r="AI40" s="76"/>
      <c r="AJ40" s="77"/>
      <c r="AK40" s="351"/>
      <c r="AL40" s="77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6"/>
      <c r="BD40" s="76"/>
      <c r="BE40" s="76"/>
      <c r="BF40" s="76"/>
      <c r="BG40" s="78"/>
      <c r="BH40" s="78"/>
      <c r="BI40" s="79"/>
      <c r="BL40" s="78"/>
      <c r="BM40" s="78"/>
      <c r="BN40" s="78"/>
      <c r="BO40" s="78"/>
      <c r="BP40" s="78"/>
      <c r="BQ40" s="78"/>
    </row>
    <row r="41" spans="1:69" s="80" customFormat="1" ht="57.75" customHeight="1" x14ac:dyDescent="0.3">
      <c r="A41" s="75"/>
      <c r="B41" s="110"/>
      <c r="C41" s="109"/>
      <c r="D41" s="110"/>
      <c r="E41" s="111"/>
      <c r="F41" s="111"/>
      <c r="G41" s="349"/>
      <c r="H41" s="109"/>
      <c r="I41" s="76"/>
      <c r="J41" s="350"/>
      <c r="K41" s="76"/>
      <c r="L41" s="76"/>
      <c r="M41" s="76"/>
      <c r="N41" s="76"/>
      <c r="O41" s="76"/>
      <c r="P41" s="350"/>
      <c r="Q41" s="76"/>
      <c r="R41" s="350"/>
      <c r="S41" s="76"/>
      <c r="T41" s="77"/>
      <c r="U41" s="351"/>
      <c r="V41" s="77"/>
      <c r="W41" s="77"/>
      <c r="X41" s="351"/>
      <c r="Y41" s="77"/>
      <c r="Z41" s="77"/>
      <c r="AA41" s="351"/>
      <c r="AB41" s="77"/>
      <c r="AC41" s="77"/>
      <c r="AD41" s="351"/>
      <c r="AE41" s="77"/>
      <c r="AF41" s="76"/>
      <c r="AG41" s="76"/>
      <c r="AH41" s="350"/>
      <c r="AI41" s="76"/>
      <c r="AJ41" s="77"/>
      <c r="AK41" s="351"/>
      <c r="AL41" s="77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  <c r="BG41" s="78"/>
      <c r="BH41" s="78"/>
      <c r="BI41" s="79"/>
      <c r="BL41" s="78"/>
      <c r="BM41" s="78"/>
      <c r="BN41" s="78"/>
      <c r="BO41" s="78"/>
      <c r="BP41" s="78"/>
      <c r="BQ41" s="78"/>
    </row>
    <row r="42" spans="1:69" s="80" customFormat="1" ht="57.75" customHeight="1" x14ac:dyDescent="0.3">
      <c r="A42" s="75"/>
      <c r="B42" s="110"/>
      <c r="C42" s="109"/>
      <c r="D42" s="110"/>
      <c r="E42" s="111"/>
      <c r="F42" s="111"/>
      <c r="G42" s="349"/>
      <c r="H42" s="109"/>
      <c r="I42" s="76"/>
      <c r="J42" s="350"/>
      <c r="K42" s="76"/>
      <c r="L42" s="76"/>
      <c r="M42" s="76"/>
      <c r="N42" s="76"/>
      <c r="O42" s="76"/>
      <c r="P42" s="350"/>
      <c r="Q42" s="76"/>
      <c r="R42" s="350"/>
      <c r="S42" s="76"/>
      <c r="T42" s="77"/>
      <c r="U42" s="351"/>
      <c r="V42" s="77"/>
      <c r="W42" s="77"/>
      <c r="X42" s="351"/>
      <c r="Y42" s="77"/>
      <c r="Z42" s="77"/>
      <c r="AA42" s="351"/>
      <c r="AB42" s="77"/>
      <c r="AC42" s="77"/>
      <c r="AD42" s="351"/>
      <c r="AE42" s="77"/>
      <c r="AF42" s="76"/>
      <c r="AG42" s="76"/>
      <c r="AH42" s="350"/>
      <c r="AI42" s="76"/>
      <c r="AJ42" s="77"/>
      <c r="AK42" s="351"/>
      <c r="AL42" s="77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  <c r="BF42" s="76"/>
      <c r="BG42" s="78"/>
      <c r="BH42" s="78"/>
      <c r="BI42" s="79"/>
      <c r="BL42" s="78"/>
      <c r="BM42" s="78"/>
      <c r="BN42" s="78"/>
      <c r="BO42" s="78"/>
      <c r="BP42" s="78"/>
      <c r="BQ42" s="78"/>
    </row>
    <row r="43" spans="1:69" s="80" customFormat="1" ht="57.75" customHeight="1" x14ac:dyDescent="0.3">
      <c r="A43" s="75"/>
      <c r="B43" s="110"/>
      <c r="C43" s="109"/>
      <c r="D43" s="110"/>
      <c r="E43" s="111"/>
      <c r="F43" s="111"/>
      <c r="G43" s="349"/>
      <c r="H43" s="109"/>
      <c r="I43" s="76"/>
      <c r="J43" s="350"/>
      <c r="K43" s="76"/>
      <c r="L43" s="76"/>
      <c r="M43" s="76"/>
      <c r="N43" s="76"/>
      <c r="O43" s="76"/>
      <c r="P43" s="350"/>
      <c r="Q43" s="76"/>
      <c r="R43" s="350"/>
      <c r="S43" s="76"/>
      <c r="T43" s="77"/>
      <c r="U43" s="351"/>
      <c r="V43" s="77"/>
      <c r="W43" s="77"/>
      <c r="X43" s="351"/>
      <c r="Y43" s="77"/>
      <c r="Z43" s="77"/>
      <c r="AA43" s="351"/>
      <c r="AB43" s="77"/>
      <c r="AC43" s="77"/>
      <c r="AD43" s="351"/>
      <c r="AE43" s="77"/>
      <c r="AF43" s="76"/>
      <c r="AG43" s="76"/>
      <c r="AH43" s="350"/>
      <c r="AI43" s="76"/>
      <c r="AJ43" s="77"/>
      <c r="AK43" s="351"/>
      <c r="AL43" s="77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  <c r="BG43" s="78"/>
      <c r="BH43" s="78"/>
      <c r="BI43" s="79"/>
      <c r="BL43" s="78"/>
      <c r="BM43" s="78"/>
      <c r="BN43" s="78"/>
      <c r="BO43" s="78"/>
      <c r="BP43" s="78"/>
      <c r="BQ43" s="78"/>
    </row>
    <row r="44" spans="1:69" s="80" customFormat="1" ht="57.75" customHeight="1" x14ac:dyDescent="0.3">
      <c r="A44" s="75"/>
      <c r="B44" s="110"/>
      <c r="C44" s="109"/>
      <c r="D44" s="110"/>
      <c r="E44" s="111"/>
      <c r="F44" s="111"/>
      <c r="G44" s="349"/>
      <c r="H44" s="109"/>
      <c r="I44" s="76"/>
      <c r="J44" s="350"/>
      <c r="K44" s="76"/>
      <c r="L44" s="76"/>
      <c r="M44" s="76"/>
      <c r="N44" s="76"/>
      <c r="O44" s="76"/>
      <c r="P44" s="350"/>
      <c r="Q44" s="76"/>
      <c r="R44" s="350"/>
      <c r="S44" s="76"/>
      <c r="T44" s="77"/>
      <c r="U44" s="351"/>
      <c r="V44" s="77"/>
      <c r="W44" s="77"/>
      <c r="X44" s="351"/>
      <c r="Y44" s="77"/>
      <c r="Z44" s="77"/>
      <c r="AA44" s="351"/>
      <c r="AB44" s="77"/>
      <c r="AC44" s="77"/>
      <c r="AD44" s="351"/>
      <c r="AE44" s="77"/>
      <c r="AF44" s="76"/>
      <c r="AG44" s="76"/>
      <c r="AH44" s="350"/>
      <c r="AI44" s="76"/>
      <c r="AJ44" s="77"/>
      <c r="AK44" s="351"/>
      <c r="AL44" s="77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  <c r="BG44" s="78"/>
      <c r="BH44" s="78"/>
      <c r="BI44" s="79"/>
      <c r="BL44" s="78"/>
      <c r="BM44" s="78"/>
      <c r="BN44" s="78"/>
      <c r="BO44" s="78"/>
      <c r="BP44" s="78"/>
      <c r="BQ44" s="78"/>
    </row>
    <row r="45" spans="1:69" s="80" customFormat="1" ht="57.75" customHeight="1" x14ac:dyDescent="0.3">
      <c r="A45" s="75"/>
      <c r="B45" s="110"/>
      <c r="C45" s="109"/>
      <c r="D45" s="110"/>
      <c r="E45" s="111"/>
      <c r="F45" s="111"/>
      <c r="G45" s="349"/>
      <c r="H45" s="109"/>
      <c r="I45" s="76"/>
      <c r="J45" s="350"/>
      <c r="K45" s="76"/>
      <c r="L45" s="76"/>
      <c r="M45" s="76"/>
      <c r="N45" s="76"/>
      <c r="O45" s="76"/>
      <c r="P45" s="350"/>
      <c r="Q45" s="76"/>
      <c r="R45" s="350"/>
      <c r="S45" s="76"/>
      <c r="T45" s="77"/>
      <c r="U45" s="351"/>
      <c r="V45" s="77"/>
      <c r="W45" s="77"/>
      <c r="X45" s="351"/>
      <c r="Y45" s="77"/>
      <c r="Z45" s="77"/>
      <c r="AA45" s="351"/>
      <c r="AB45" s="77"/>
      <c r="AC45" s="77"/>
      <c r="AD45" s="351"/>
      <c r="AE45" s="77"/>
      <c r="AF45" s="76"/>
      <c r="AG45" s="76"/>
      <c r="AH45" s="350"/>
      <c r="AI45" s="76"/>
      <c r="AJ45" s="77"/>
      <c r="AK45" s="351"/>
      <c r="AL45" s="77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8"/>
      <c r="BH45" s="78"/>
      <c r="BI45" s="79"/>
      <c r="BL45" s="78"/>
      <c r="BM45" s="78"/>
      <c r="BN45" s="78"/>
      <c r="BO45" s="78"/>
      <c r="BP45" s="78"/>
      <c r="BQ45" s="78"/>
    </row>
    <row r="46" spans="1:69" s="80" customFormat="1" ht="57.75" customHeight="1" x14ac:dyDescent="0.3">
      <c r="A46" s="75"/>
      <c r="B46" s="110"/>
      <c r="C46" s="109"/>
      <c r="D46" s="110"/>
      <c r="E46" s="111"/>
      <c r="F46" s="111"/>
      <c r="G46" s="349"/>
      <c r="H46" s="109"/>
      <c r="I46" s="76"/>
      <c r="J46" s="350"/>
      <c r="K46" s="76"/>
      <c r="L46" s="76"/>
      <c r="M46" s="76"/>
      <c r="N46" s="76"/>
      <c r="O46" s="76"/>
      <c r="P46" s="350"/>
      <c r="Q46" s="76"/>
      <c r="R46" s="350"/>
      <c r="S46" s="76"/>
      <c r="T46" s="77"/>
      <c r="U46" s="351"/>
      <c r="V46" s="77"/>
      <c r="W46" s="77"/>
      <c r="X46" s="351"/>
      <c r="Y46" s="77"/>
      <c r="Z46" s="77"/>
      <c r="AA46" s="351"/>
      <c r="AB46" s="77"/>
      <c r="AC46" s="77"/>
      <c r="AD46" s="351"/>
      <c r="AE46" s="77"/>
      <c r="AF46" s="76"/>
      <c r="AG46" s="76"/>
      <c r="AH46" s="350"/>
      <c r="AI46" s="76"/>
      <c r="AJ46" s="77"/>
      <c r="AK46" s="351"/>
      <c r="AL46" s="77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  <c r="BF46" s="76"/>
      <c r="BG46" s="78"/>
      <c r="BH46" s="78"/>
      <c r="BI46" s="79"/>
      <c r="BL46" s="78"/>
      <c r="BM46" s="78"/>
      <c r="BN46" s="78"/>
      <c r="BO46" s="78"/>
      <c r="BP46" s="78"/>
      <c r="BQ46" s="78"/>
    </row>
    <row r="47" spans="1:69" s="80" customFormat="1" ht="57.75" customHeight="1" x14ac:dyDescent="0.3">
      <c r="A47" s="75"/>
      <c r="B47" s="110"/>
      <c r="C47" s="109"/>
      <c r="D47" s="110"/>
      <c r="E47" s="111"/>
      <c r="F47" s="111"/>
      <c r="G47" s="349"/>
      <c r="H47" s="109"/>
      <c r="I47" s="76"/>
      <c r="J47" s="350"/>
      <c r="K47" s="76"/>
      <c r="L47" s="76"/>
      <c r="M47" s="76"/>
      <c r="N47" s="76"/>
      <c r="O47" s="76"/>
      <c r="P47" s="350"/>
      <c r="Q47" s="76"/>
      <c r="R47" s="350"/>
      <c r="S47" s="76"/>
      <c r="T47" s="77"/>
      <c r="U47" s="351"/>
      <c r="V47" s="77"/>
      <c r="W47" s="77"/>
      <c r="X47" s="351"/>
      <c r="Y47" s="77"/>
      <c r="Z47" s="77"/>
      <c r="AA47" s="351"/>
      <c r="AB47" s="77"/>
      <c r="AC47" s="77"/>
      <c r="AD47" s="351"/>
      <c r="AE47" s="77"/>
      <c r="AF47" s="76"/>
      <c r="AG47" s="76"/>
      <c r="AH47" s="350"/>
      <c r="AI47" s="76"/>
      <c r="AJ47" s="77"/>
      <c r="AK47" s="351"/>
      <c r="AL47" s="77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8"/>
      <c r="BH47" s="78"/>
      <c r="BI47" s="79"/>
      <c r="BL47" s="78"/>
      <c r="BM47" s="78"/>
      <c r="BN47" s="78"/>
      <c r="BO47" s="78"/>
      <c r="BP47" s="78"/>
      <c r="BQ47" s="78"/>
    </row>
    <row r="48" spans="1:69" s="80" customFormat="1" ht="57.75" customHeight="1" x14ac:dyDescent="0.3">
      <c r="A48" s="75"/>
      <c r="B48" s="110"/>
      <c r="C48" s="109"/>
      <c r="D48" s="110"/>
      <c r="E48" s="111"/>
      <c r="F48" s="111"/>
      <c r="G48" s="349"/>
      <c r="H48" s="109"/>
      <c r="I48" s="76"/>
      <c r="J48" s="350"/>
      <c r="K48" s="76"/>
      <c r="L48" s="76"/>
      <c r="M48" s="76"/>
      <c r="N48" s="76"/>
      <c r="O48" s="76"/>
      <c r="P48" s="350"/>
      <c r="Q48" s="76"/>
      <c r="R48" s="350"/>
      <c r="S48" s="76"/>
      <c r="T48" s="77"/>
      <c r="U48" s="351"/>
      <c r="V48" s="77"/>
      <c r="W48" s="77"/>
      <c r="X48" s="351"/>
      <c r="Y48" s="77"/>
      <c r="Z48" s="77"/>
      <c r="AA48" s="351"/>
      <c r="AB48" s="77"/>
      <c r="AC48" s="77"/>
      <c r="AD48" s="351"/>
      <c r="AE48" s="77"/>
      <c r="AF48" s="76"/>
      <c r="AG48" s="76"/>
      <c r="AH48" s="350"/>
      <c r="AI48" s="76"/>
      <c r="AJ48" s="77"/>
      <c r="AK48" s="351"/>
      <c r="AL48" s="77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  <c r="BG48" s="78"/>
      <c r="BH48" s="78"/>
      <c r="BI48" s="79"/>
      <c r="BL48" s="78"/>
      <c r="BM48" s="78"/>
      <c r="BN48" s="78"/>
      <c r="BO48" s="78"/>
      <c r="BP48" s="78"/>
      <c r="BQ48" s="78"/>
    </row>
    <row r="49" spans="1:69" s="80" customFormat="1" ht="57.75" customHeight="1" x14ac:dyDescent="0.3">
      <c r="A49" s="75"/>
      <c r="B49" s="110"/>
      <c r="C49" s="109"/>
      <c r="D49" s="110"/>
      <c r="E49" s="111"/>
      <c r="F49" s="111"/>
      <c r="G49" s="349"/>
      <c r="H49" s="109"/>
      <c r="I49" s="76"/>
      <c r="J49" s="350"/>
      <c r="K49" s="76"/>
      <c r="L49" s="76"/>
      <c r="M49" s="76"/>
      <c r="N49" s="76"/>
      <c r="O49" s="76"/>
      <c r="P49" s="350"/>
      <c r="Q49" s="76"/>
      <c r="R49" s="350"/>
      <c r="S49" s="76"/>
      <c r="T49" s="77"/>
      <c r="U49" s="351"/>
      <c r="V49" s="77"/>
      <c r="W49" s="77"/>
      <c r="X49" s="351"/>
      <c r="Y49" s="77"/>
      <c r="Z49" s="77"/>
      <c r="AA49" s="351"/>
      <c r="AB49" s="77"/>
      <c r="AC49" s="77"/>
      <c r="AD49" s="351"/>
      <c r="AE49" s="77"/>
      <c r="AF49" s="76"/>
      <c r="AG49" s="76"/>
      <c r="AH49" s="350"/>
      <c r="AI49" s="76"/>
      <c r="AJ49" s="77"/>
      <c r="AK49" s="351"/>
      <c r="AL49" s="77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8"/>
      <c r="BH49" s="78"/>
      <c r="BI49" s="79"/>
      <c r="BL49" s="78"/>
      <c r="BM49" s="78"/>
      <c r="BN49" s="78"/>
      <c r="BO49" s="78"/>
      <c r="BP49" s="78"/>
      <c r="BQ49" s="78"/>
    </row>
    <row r="50" spans="1:69" s="80" customFormat="1" ht="57.75" customHeight="1" x14ac:dyDescent="0.3">
      <c r="A50" s="75"/>
      <c r="B50" s="110"/>
      <c r="C50" s="109"/>
      <c r="D50" s="110"/>
      <c r="E50" s="111"/>
      <c r="F50" s="111"/>
      <c r="G50" s="349"/>
      <c r="H50" s="109"/>
      <c r="I50" s="76"/>
      <c r="J50" s="350"/>
      <c r="K50" s="76"/>
      <c r="L50" s="76"/>
      <c r="M50" s="76"/>
      <c r="N50" s="76"/>
      <c r="O50" s="76"/>
      <c r="P50" s="350"/>
      <c r="Q50" s="76"/>
      <c r="R50" s="350"/>
      <c r="S50" s="76"/>
      <c r="T50" s="77"/>
      <c r="U50" s="351"/>
      <c r="V50" s="77"/>
      <c r="W50" s="77"/>
      <c r="X50" s="351"/>
      <c r="Y50" s="77"/>
      <c r="Z50" s="77"/>
      <c r="AA50" s="351"/>
      <c r="AB50" s="77"/>
      <c r="AC50" s="77"/>
      <c r="AD50" s="351"/>
      <c r="AE50" s="77"/>
      <c r="AF50" s="76"/>
      <c r="AG50" s="76"/>
      <c r="AH50" s="350"/>
      <c r="AI50" s="76"/>
      <c r="AJ50" s="77"/>
      <c r="AK50" s="351"/>
      <c r="AL50" s="77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8"/>
      <c r="BH50" s="78"/>
      <c r="BI50" s="79"/>
      <c r="BL50" s="78"/>
      <c r="BM50" s="78"/>
      <c r="BN50" s="78"/>
      <c r="BO50" s="78"/>
      <c r="BP50" s="78"/>
      <c r="BQ50" s="78"/>
    </row>
    <row r="51" spans="1:69" s="80" customFormat="1" ht="57.75" customHeight="1" x14ac:dyDescent="0.3">
      <c r="A51" s="75"/>
      <c r="B51" s="110"/>
      <c r="C51" s="109"/>
      <c r="D51" s="110"/>
      <c r="E51" s="111"/>
      <c r="F51" s="111"/>
      <c r="G51" s="349"/>
      <c r="H51" s="109"/>
      <c r="I51" s="76"/>
      <c r="J51" s="350"/>
      <c r="K51" s="76"/>
      <c r="L51" s="76"/>
      <c r="M51" s="76"/>
      <c r="N51" s="76"/>
      <c r="O51" s="76"/>
      <c r="P51" s="350"/>
      <c r="Q51" s="76"/>
      <c r="R51" s="350"/>
      <c r="S51" s="76"/>
      <c r="T51" s="77"/>
      <c r="U51" s="351"/>
      <c r="V51" s="77"/>
      <c r="W51" s="77"/>
      <c r="X51" s="351"/>
      <c r="Y51" s="77"/>
      <c r="Z51" s="77"/>
      <c r="AA51" s="351"/>
      <c r="AB51" s="77"/>
      <c r="AC51" s="77"/>
      <c r="AD51" s="351"/>
      <c r="AE51" s="77"/>
      <c r="AF51" s="76"/>
      <c r="AG51" s="76"/>
      <c r="AH51" s="350"/>
      <c r="AI51" s="76"/>
      <c r="AJ51" s="77"/>
      <c r="AK51" s="351"/>
      <c r="AL51" s="77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8"/>
      <c r="BH51" s="78"/>
      <c r="BI51" s="79"/>
      <c r="BL51" s="78"/>
      <c r="BM51" s="78"/>
      <c r="BN51" s="78"/>
      <c r="BO51" s="78"/>
      <c r="BP51" s="78"/>
      <c r="BQ51" s="78"/>
    </row>
    <row r="52" spans="1:69" s="80" customFormat="1" ht="57.75" customHeight="1" x14ac:dyDescent="0.3">
      <c r="A52" s="75"/>
      <c r="B52" s="110"/>
      <c r="C52" s="109"/>
      <c r="D52" s="110"/>
      <c r="E52" s="111"/>
      <c r="F52" s="111"/>
      <c r="G52" s="349"/>
      <c r="H52" s="109"/>
      <c r="I52" s="76"/>
      <c r="J52" s="350"/>
      <c r="K52" s="76"/>
      <c r="L52" s="76"/>
      <c r="M52" s="76"/>
      <c r="N52" s="76"/>
      <c r="O52" s="76"/>
      <c r="P52" s="350"/>
      <c r="Q52" s="76"/>
      <c r="R52" s="350"/>
      <c r="S52" s="76"/>
      <c r="T52" s="77"/>
      <c r="U52" s="351"/>
      <c r="V52" s="77"/>
      <c r="W52" s="77"/>
      <c r="X52" s="351"/>
      <c r="Y52" s="77"/>
      <c r="Z52" s="77"/>
      <c r="AA52" s="351"/>
      <c r="AB52" s="77"/>
      <c r="AC52" s="77"/>
      <c r="AD52" s="351"/>
      <c r="AE52" s="77"/>
      <c r="AF52" s="76"/>
      <c r="AG52" s="76"/>
      <c r="AH52" s="350"/>
      <c r="AI52" s="76"/>
      <c r="AJ52" s="77"/>
      <c r="AK52" s="351"/>
      <c r="AL52" s="77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  <c r="BF52" s="76"/>
      <c r="BG52" s="78"/>
      <c r="BH52" s="78"/>
      <c r="BI52" s="79"/>
      <c r="BL52" s="78"/>
      <c r="BM52" s="78"/>
      <c r="BN52" s="78"/>
      <c r="BO52" s="78"/>
      <c r="BP52" s="78"/>
      <c r="BQ52" s="78"/>
    </row>
    <row r="53" spans="1:69" s="80" customFormat="1" ht="57.75" customHeight="1" x14ac:dyDescent="0.3">
      <c r="A53" s="75"/>
      <c r="B53" s="110"/>
      <c r="C53" s="109"/>
      <c r="D53" s="110"/>
      <c r="E53" s="111"/>
      <c r="F53" s="111"/>
      <c r="G53" s="349"/>
      <c r="H53" s="109"/>
      <c r="I53" s="76"/>
      <c r="J53" s="350"/>
      <c r="K53" s="76"/>
      <c r="L53" s="76"/>
      <c r="M53" s="76"/>
      <c r="N53" s="76"/>
      <c r="O53" s="76"/>
      <c r="P53" s="350"/>
      <c r="Q53" s="76"/>
      <c r="R53" s="350"/>
      <c r="S53" s="76"/>
      <c r="T53" s="77"/>
      <c r="U53" s="351"/>
      <c r="V53" s="77"/>
      <c r="W53" s="77"/>
      <c r="X53" s="351"/>
      <c r="Y53" s="77"/>
      <c r="Z53" s="77"/>
      <c r="AA53" s="351"/>
      <c r="AB53" s="77"/>
      <c r="AC53" s="77"/>
      <c r="AD53" s="351"/>
      <c r="AE53" s="77"/>
      <c r="AF53" s="76"/>
      <c r="AG53" s="76"/>
      <c r="AH53" s="350"/>
      <c r="AI53" s="76"/>
      <c r="AJ53" s="77"/>
      <c r="AK53" s="351"/>
      <c r="AL53" s="77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8"/>
      <c r="BH53" s="78"/>
      <c r="BI53" s="79"/>
      <c r="BL53" s="78"/>
      <c r="BM53" s="78"/>
      <c r="BN53" s="78"/>
      <c r="BO53" s="78"/>
      <c r="BP53" s="78"/>
      <c r="BQ53" s="78"/>
    </row>
    <row r="54" spans="1:69" s="80" customFormat="1" ht="57.75" customHeight="1" x14ac:dyDescent="0.3">
      <c r="A54" s="75"/>
      <c r="B54" s="110"/>
      <c r="C54" s="109"/>
      <c r="D54" s="110"/>
      <c r="E54" s="111"/>
      <c r="F54" s="111"/>
      <c r="G54" s="349"/>
      <c r="H54" s="109"/>
      <c r="I54" s="76"/>
      <c r="J54" s="350"/>
      <c r="K54" s="76"/>
      <c r="L54" s="76"/>
      <c r="M54" s="76"/>
      <c r="N54" s="76"/>
      <c r="O54" s="76"/>
      <c r="P54" s="350"/>
      <c r="Q54" s="76"/>
      <c r="R54" s="350"/>
      <c r="S54" s="76"/>
      <c r="T54" s="77"/>
      <c r="U54" s="351"/>
      <c r="V54" s="77"/>
      <c r="W54" s="77"/>
      <c r="X54" s="351"/>
      <c r="Y54" s="77"/>
      <c r="Z54" s="77"/>
      <c r="AA54" s="351"/>
      <c r="AB54" s="77"/>
      <c r="AC54" s="77"/>
      <c r="AD54" s="351"/>
      <c r="AE54" s="77"/>
      <c r="AF54" s="76"/>
      <c r="AG54" s="76"/>
      <c r="AH54" s="350"/>
      <c r="AI54" s="76"/>
      <c r="AJ54" s="77"/>
      <c r="AK54" s="351"/>
      <c r="AL54" s="77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  <c r="BF54" s="76"/>
      <c r="BG54" s="78"/>
      <c r="BH54" s="78"/>
      <c r="BI54" s="79"/>
      <c r="BL54" s="78"/>
      <c r="BM54" s="78"/>
      <c r="BN54" s="78"/>
      <c r="BO54" s="78"/>
      <c r="BP54" s="78"/>
      <c r="BQ54" s="78"/>
    </row>
    <row r="55" spans="1:69" s="80" customFormat="1" ht="57.75" customHeight="1" x14ac:dyDescent="0.3">
      <c r="A55" s="75"/>
      <c r="B55" s="110"/>
      <c r="C55" s="109"/>
      <c r="D55" s="110"/>
      <c r="E55" s="111"/>
      <c r="F55" s="111"/>
      <c r="G55" s="349"/>
      <c r="H55" s="109"/>
      <c r="I55" s="76"/>
      <c r="J55" s="350"/>
      <c r="K55" s="76"/>
      <c r="L55" s="76"/>
      <c r="M55" s="76"/>
      <c r="N55" s="76"/>
      <c r="O55" s="76"/>
      <c r="P55" s="350"/>
      <c r="Q55" s="76"/>
      <c r="R55" s="350"/>
      <c r="S55" s="76"/>
      <c r="T55" s="77"/>
      <c r="U55" s="351"/>
      <c r="V55" s="77"/>
      <c r="W55" s="77"/>
      <c r="X55" s="351"/>
      <c r="Y55" s="77"/>
      <c r="Z55" s="77"/>
      <c r="AA55" s="351"/>
      <c r="AB55" s="77"/>
      <c r="AC55" s="77"/>
      <c r="AD55" s="351"/>
      <c r="AE55" s="77"/>
      <c r="AF55" s="76"/>
      <c r="AG55" s="76"/>
      <c r="AH55" s="350"/>
      <c r="AI55" s="76"/>
      <c r="AJ55" s="77"/>
      <c r="AK55" s="351"/>
      <c r="AL55" s="77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  <c r="BF55" s="76"/>
      <c r="BG55" s="78"/>
      <c r="BH55" s="78"/>
      <c r="BI55" s="79"/>
      <c r="BL55" s="78"/>
      <c r="BM55" s="78"/>
      <c r="BN55" s="78"/>
      <c r="BO55" s="78"/>
      <c r="BP55" s="78"/>
      <c r="BQ55" s="78"/>
    </row>
    <row r="56" spans="1:69" s="80" customFormat="1" ht="57.75" customHeight="1" x14ac:dyDescent="0.3">
      <c r="A56" s="75"/>
      <c r="B56" s="110"/>
      <c r="C56" s="109"/>
      <c r="D56" s="110"/>
      <c r="E56" s="111"/>
      <c r="F56" s="111"/>
      <c r="G56" s="349"/>
      <c r="H56" s="109"/>
      <c r="I56" s="76"/>
      <c r="J56" s="350"/>
      <c r="K56" s="76"/>
      <c r="L56" s="76"/>
      <c r="M56" s="76"/>
      <c r="N56" s="76"/>
      <c r="O56" s="76"/>
      <c r="P56" s="350"/>
      <c r="Q56" s="76"/>
      <c r="R56" s="350"/>
      <c r="S56" s="76"/>
      <c r="T56" s="77"/>
      <c r="U56" s="351"/>
      <c r="V56" s="77"/>
      <c r="W56" s="77"/>
      <c r="X56" s="351"/>
      <c r="Y56" s="77"/>
      <c r="Z56" s="77"/>
      <c r="AA56" s="351"/>
      <c r="AB56" s="77"/>
      <c r="AC56" s="77"/>
      <c r="AD56" s="351"/>
      <c r="AE56" s="77"/>
      <c r="AF56" s="76"/>
      <c r="AG56" s="76"/>
      <c r="AH56" s="350"/>
      <c r="AI56" s="76"/>
      <c r="AJ56" s="77"/>
      <c r="AK56" s="351"/>
      <c r="AL56" s="77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  <c r="BF56" s="76"/>
      <c r="BG56" s="78"/>
      <c r="BH56" s="78"/>
      <c r="BI56" s="79"/>
      <c r="BL56" s="78"/>
      <c r="BM56" s="78"/>
      <c r="BN56" s="78"/>
      <c r="BO56" s="78"/>
      <c r="BP56" s="78"/>
      <c r="BQ56" s="78"/>
    </row>
    <row r="57" spans="1:69" s="80" customFormat="1" ht="57.75" customHeight="1" x14ac:dyDescent="0.3">
      <c r="A57" s="75"/>
      <c r="B57" s="110"/>
      <c r="C57" s="109"/>
      <c r="D57" s="110"/>
      <c r="E57" s="111"/>
      <c r="F57" s="111"/>
      <c r="G57" s="349"/>
      <c r="H57" s="109"/>
      <c r="I57" s="76"/>
      <c r="J57" s="350"/>
      <c r="K57" s="76"/>
      <c r="L57" s="76"/>
      <c r="M57" s="76"/>
      <c r="N57" s="76"/>
      <c r="O57" s="76"/>
      <c r="P57" s="350"/>
      <c r="Q57" s="76"/>
      <c r="R57" s="350"/>
      <c r="S57" s="76"/>
      <c r="T57" s="77"/>
      <c r="U57" s="351"/>
      <c r="V57" s="77"/>
      <c r="W57" s="77"/>
      <c r="X57" s="351"/>
      <c r="Y57" s="77"/>
      <c r="Z57" s="77"/>
      <c r="AA57" s="351"/>
      <c r="AB57" s="77"/>
      <c r="AC57" s="77"/>
      <c r="AD57" s="351"/>
      <c r="AE57" s="77"/>
      <c r="AF57" s="76"/>
      <c r="AG57" s="76"/>
      <c r="AH57" s="350"/>
      <c r="AI57" s="76"/>
      <c r="AJ57" s="77"/>
      <c r="AK57" s="351"/>
      <c r="AL57" s="77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  <c r="BF57" s="76"/>
      <c r="BG57" s="78"/>
      <c r="BH57" s="78"/>
      <c r="BI57" s="79"/>
      <c r="BL57" s="78"/>
      <c r="BM57" s="78"/>
      <c r="BN57" s="78"/>
      <c r="BO57" s="78"/>
      <c r="BP57" s="78"/>
      <c r="BQ57" s="78"/>
    </row>
    <row r="58" spans="1:69" s="80" customFormat="1" ht="57.75" customHeight="1" x14ac:dyDescent="0.3">
      <c r="A58" s="75"/>
      <c r="B58" s="110"/>
      <c r="C58" s="109"/>
      <c r="D58" s="110"/>
      <c r="E58" s="111"/>
      <c r="F58" s="111"/>
      <c r="G58" s="349"/>
      <c r="H58" s="109"/>
      <c r="I58" s="76"/>
      <c r="J58" s="350"/>
      <c r="K58" s="76"/>
      <c r="L58" s="76"/>
      <c r="M58" s="76"/>
      <c r="N58" s="76"/>
      <c r="O58" s="76"/>
      <c r="P58" s="350"/>
      <c r="Q58" s="76"/>
      <c r="R58" s="350"/>
      <c r="S58" s="76"/>
      <c r="T58" s="77"/>
      <c r="U58" s="351"/>
      <c r="V58" s="77"/>
      <c r="W58" s="77"/>
      <c r="X58" s="351"/>
      <c r="Y58" s="77"/>
      <c r="Z58" s="77"/>
      <c r="AA58" s="351"/>
      <c r="AB58" s="77"/>
      <c r="AC58" s="77"/>
      <c r="AD58" s="351"/>
      <c r="AE58" s="77"/>
      <c r="AF58" s="76"/>
      <c r="AG58" s="76"/>
      <c r="AH58" s="350"/>
      <c r="AI58" s="76"/>
      <c r="AJ58" s="77"/>
      <c r="AK58" s="351"/>
      <c r="AL58" s="77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  <c r="BF58" s="76"/>
      <c r="BG58" s="78"/>
      <c r="BH58" s="78"/>
      <c r="BI58" s="79"/>
      <c r="BL58" s="78"/>
      <c r="BM58" s="78"/>
      <c r="BN58" s="78"/>
      <c r="BO58" s="78"/>
      <c r="BP58" s="78"/>
      <c r="BQ58" s="78"/>
    </row>
    <row r="59" spans="1:69" s="80" customFormat="1" ht="57.75" customHeight="1" x14ac:dyDescent="0.3">
      <c r="A59" s="75"/>
      <c r="B59" s="110"/>
      <c r="C59" s="109"/>
      <c r="D59" s="110"/>
      <c r="E59" s="111"/>
      <c r="F59" s="111"/>
      <c r="G59" s="349"/>
      <c r="H59" s="109"/>
      <c r="I59" s="76"/>
      <c r="J59" s="350"/>
      <c r="K59" s="76"/>
      <c r="L59" s="76"/>
      <c r="M59" s="76"/>
      <c r="N59" s="76"/>
      <c r="O59" s="76"/>
      <c r="P59" s="350"/>
      <c r="Q59" s="76"/>
      <c r="R59" s="350"/>
      <c r="S59" s="76"/>
      <c r="T59" s="77"/>
      <c r="U59" s="351"/>
      <c r="V59" s="77"/>
      <c r="W59" s="77"/>
      <c r="X59" s="351"/>
      <c r="Y59" s="77"/>
      <c r="Z59" s="77"/>
      <c r="AA59" s="351"/>
      <c r="AB59" s="77"/>
      <c r="AC59" s="77"/>
      <c r="AD59" s="351"/>
      <c r="AE59" s="77"/>
      <c r="AF59" s="76"/>
      <c r="AG59" s="76"/>
      <c r="AH59" s="350"/>
      <c r="AI59" s="76"/>
      <c r="AJ59" s="77"/>
      <c r="AK59" s="351"/>
      <c r="AL59" s="77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  <c r="BF59" s="76"/>
      <c r="BG59" s="78"/>
      <c r="BH59" s="78"/>
      <c r="BI59" s="79"/>
      <c r="BL59" s="78"/>
      <c r="BM59" s="78"/>
      <c r="BN59" s="78"/>
      <c r="BO59" s="78"/>
      <c r="BP59" s="78"/>
      <c r="BQ59" s="78"/>
    </row>
    <row r="60" spans="1:69" s="80" customFormat="1" ht="57.75" customHeight="1" x14ac:dyDescent="0.3">
      <c r="A60" s="75"/>
      <c r="B60" s="110"/>
      <c r="C60" s="109"/>
      <c r="D60" s="110"/>
      <c r="E60" s="111"/>
      <c r="F60" s="111"/>
      <c r="G60" s="349"/>
      <c r="H60" s="109"/>
      <c r="I60" s="76"/>
      <c r="J60" s="350"/>
      <c r="K60" s="76"/>
      <c r="L60" s="76"/>
      <c r="M60" s="76"/>
      <c r="N60" s="76"/>
      <c r="O60" s="76"/>
      <c r="P60" s="350"/>
      <c r="Q60" s="76"/>
      <c r="R60" s="350"/>
      <c r="S60" s="76"/>
      <c r="T60" s="77"/>
      <c r="U60" s="351"/>
      <c r="V60" s="77"/>
      <c r="W60" s="77"/>
      <c r="X60" s="351"/>
      <c r="Y60" s="77"/>
      <c r="Z60" s="77"/>
      <c r="AA60" s="351"/>
      <c r="AB60" s="77"/>
      <c r="AC60" s="77"/>
      <c r="AD60" s="351"/>
      <c r="AE60" s="77"/>
      <c r="AF60" s="76"/>
      <c r="AG60" s="76"/>
      <c r="AH60" s="350"/>
      <c r="AI60" s="76"/>
      <c r="AJ60" s="77"/>
      <c r="AK60" s="351"/>
      <c r="AL60" s="77"/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6"/>
      <c r="BD60" s="76"/>
      <c r="BE60" s="76"/>
      <c r="BF60" s="76"/>
      <c r="BG60" s="78"/>
      <c r="BH60" s="78"/>
      <c r="BI60" s="79"/>
      <c r="BL60" s="78"/>
      <c r="BM60" s="78"/>
      <c r="BN60" s="78"/>
      <c r="BO60" s="78"/>
      <c r="BP60" s="78"/>
      <c r="BQ60" s="78"/>
    </row>
    <row r="61" spans="1:69" s="80" customFormat="1" ht="57.75" customHeight="1" x14ac:dyDescent="0.3">
      <c r="A61" s="75"/>
      <c r="B61" s="110"/>
      <c r="C61" s="109"/>
      <c r="D61" s="110"/>
      <c r="E61" s="111"/>
      <c r="F61" s="111"/>
      <c r="G61" s="349"/>
      <c r="H61" s="109"/>
      <c r="I61" s="76"/>
      <c r="J61" s="350"/>
      <c r="K61" s="76"/>
      <c r="L61" s="76"/>
      <c r="M61" s="76"/>
      <c r="N61" s="76"/>
      <c r="O61" s="76"/>
      <c r="P61" s="350"/>
      <c r="Q61" s="76"/>
      <c r="R61" s="350"/>
      <c r="S61" s="76"/>
      <c r="T61" s="77"/>
      <c r="U61" s="351"/>
      <c r="V61" s="77"/>
      <c r="W61" s="77"/>
      <c r="X61" s="351"/>
      <c r="Y61" s="77"/>
      <c r="Z61" s="77"/>
      <c r="AA61" s="351"/>
      <c r="AB61" s="77"/>
      <c r="AC61" s="77"/>
      <c r="AD61" s="351"/>
      <c r="AE61" s="77"/>
      <c r="AF61" s="76"/>
      <c r="AG61" s="76"/>
      <c r="AH61" s="350"/>
      <c r="AI61" s="76"/>
      <c r="AJ61" s="77"/>
      <c r="AK61" s="351"/>
      <c r="AL61" s="77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6"/>
      <c r="BD61" s="76"/>
      <c r="BE61" s="76"/>
      <c r="BF61" s="76"/>
      <c r="BG61" s="78"/>
      <c r="BH61" s="78"/>
      <c r="BI61" s="79"/>
      <c r="BL61" s="78"/>
      <c r="BM61" s="78"/>
      <c r="BN61" s="78"/>
      <c r="BO61" s="78"/>
      <c r="BP61" s="78"/>
      <c r="BQ61" s="78"/>
    </row>
    <row r="62" spans="1:69" s="80" customFormat="1" ht="57.75" customHeight="1" x14ac:dyDescent="0.3">
      <c r="A62" s="75"/>
      <c r="B62" s="110"/>
      <c r="C62" s="109"/>
      <c r="D62" s="110"/>
      <c r="E62" s="111"/>
      <c r="F62" s="111"/>
      <c r="G62" s="349"/>
      <c r="H62" s="109"/>
      <c r="I62" s="76"/>
      <c r="J62" s="350"/>
      <c r="K62" s="76"/>
      <c r="L62" s="76"/>
      <c r="M62" s="76"/>
      <c r="N62" s="76"/>
      <c r="O62" s="76"/>
      <c r="P62" s="350"/>
      <c r="Q62" s="76"/>
      <c r="R62" s="350"/>
      <c r="S62" s="76"/>
      <c r="T62" s="77"/>
      <c r="U62" s="351"/>
      <c r="V62" s="77"/>
      <c r="W62" s="77"/>
      <c r="X62" s="351"/>
      <c r="Y62" s="77"/>
      <c r="Z62" s="77"/>
      <c r="AA62" s="351"/>
      <c r="AB62" s="77"/>
      <c r="AC62" s="77"/>
      <c r="AD62" s="351"/>
      <c r="AE62" s="77"/>
      <c r="AF62" s="76"/>
      <c r="AG62" s="76"/>
      <c r="AH62" s="350"/>
      <c r="AI62" s="76"/>
      <c r="AJ62" s="77"/>
      <c r="AK62" s="351"/>
      <c r="AL62" s="77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  <c r="BF62" s="76"/>
      <c r="BG62" s="78"/>
      <c r="BH62" s="78"/>
      <c r="BI62" s="79"/>
      <c r="BL62" s="78"/>
      <c r="BM62" s="78"/>
      <c r="BN62" s="78"/>
      <c r="BO62" s="78"/>
      <c r="BP62" s="78"/>
      <c r="BQ62" s="78"/>
    </row>
    <row r="63" spans="1:69" s="80" customFormat="1" ht="57.75" customHeight="1" x14ac:dyDescent="0.3">
      <c r="A63" s="75"/>
      <c r="B63" s="110"/>
      <c r="C63" s="109"/>
      <c r="D63" s="110"/>
      <c r="E63" s="111"/>
      <c r="F63" s="111"/>
      <c r="G63" s="349"/>
      <c r="H63" s="109"/>
      <c r="I63" s="76"/>
      <c r="J63" s="350"/>
      <c r="K63" s="76"/>
      <c r="L63" s="76"/>
      <c r="M63" s="76"/>
      <c r="N63" s="76"/>
      <c r="O63" s="76"/>
      <c r="P63" s="350"/>
      <c r="Q63" s="76"/>
      <c r="R63" s="350"/>
      <c r="S63" s="76"/>
      <c r="T63" s="77"/>
      <c r="U63" s="351"/>
      <c r="V63" s="77"/>
      <c r="W63" s="77"/>
      <c r="X63" s="351"/>
      <c r="Y63" s="77"/>
      <c r="Z63" s="77"/>
      <c r="AA63" s="351"/>
      <c r="AB63" s="77"/>
      <c r="AC63" s="77"/>
      <c r="AD63" s="351"/>
      <c r="AE63" s="77"/>
      <c r="AF63" s="76"/>
      <c r="AG63" s="76"/>
      <c r="AH63" s="350"/>
      <c r="AI63" s="76"/>
      <c r="AJ63" s="77"/>
      <c r="AK63" s="351"/>
      <c r="AL63" s="77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  <c r="BF63" s="76"/>
      <c r="BG63" s="78"/>
      <c r="BH63" s="78"/>
      <c r="BI63" s="79"/>
      <c r="BL63" s="78"/>
      <c r="BM63" s="78"/>
      <c r="BN63" s="78"/>
      <c r="BO63" s="78"/>
      <c r="BP63" s="78"/>
      <c r="BQ63" s="78"/>
    </row>
    <row r="64" spans="1:69" s="80" customFormat="1" ht="57.75" customHeight="1" x14ac:dyDescent="0.3">
      <c r="A64" s="75"/>
      <c r="B64" s="110"/>
      <c r="C64" s="109"/>
      <c r="D64" s="110"/>
      <c r="E64" s="111"/>
      <c r="F64" s="111"/>
      <c r="G64" s="349"/>
      <c r="H64" s="109"/>
      <c r="I64" s="76"/>
      <c r="J64" s="350"/>
      <c r="K64" s="76"/>
      <c r="L64" s="76"/>
      <c r="M64" s="76"/>
      <c r="N64" s="76"/>
      <c r="O64" s="76"/>
      <c r="P64" s="350"/>
      <c r="Q64" s="76"/>
      <c r="R64" s="350"/>
      <c r="S64" s="76"/>
      <c r="T64" s="77"/>
      <c r="U64" s="351"/>
      <c r="V64" s="77"/>
      <c r="W64" s="77"/>
      <c r="X64" s="351"/>
      <c r="Y64" s="77"/>
      <c r="Z64" s="77"/>
      <c r="AA64" s="351"/>
      <c r="AB64" s="77"/>
      <c r="AC64" s="77"/>
      <c r="AD64" s="351"/>
      <c r="AE64" s="77"/>
      <c r="AF64" s="76"/>
      <c r="AG64" s="76"/>
      <c r="AH64" s="350"/>
      <c r="AI64" s="76"/>
      <c r="AJ64" s="77"/>
      <c r="AK64" s="351"/>
      <c r="AL64" s="77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  <c r="BG64" s="78"/>
      <c r="BH64" s="78"/>
      <c r="BI64" s="79"/>
      <c r="BL64" s="78"/>
      <c r="BM64" s="78"/>
      <c r="BN64" s="78"/>
      <c r="BO64" s="78"/>
      <c r="BP64" s="78"/>
      <c r="BQ64" s="78"/>
    </row>
    <row r="65" spans="1:69" s="80" customFormat="1" ht="57.75" customHeight="1" x14ac:dyDescent="0.3">
      <c r="A65" s="75"/>
      <c r="B65" s="110"/>
      <c r="C65" s="109"/>
      <c r="D65" s="110"/>
      <c r="E65" s="111"/>
      <c r="F65" s="111"/>
      <c r="G65" s="349"/>
      <c r="H65" s="109"/>
      <c r="I65" s="76"/>
      <c r="J65" s="350"/>
      <c r="K65" s="76"/>
      <c r="L65" s="76"/>
      <c r="M65" s="76"/>
      <c r="N65" s="76"/>
      <c r="O65" s="76"/>
      <c r="P65" s="350"/>
      <c r="Q65" s="76"/>
      <c r="R65" s="350"/>
      <c r="S65" s="76"/>
      <c r="T65" s="77"/>
      <c r="U65" s="351"/>
      <c r="V65" s="77"/>
      <c r="W65" s="77"/>
      <c r="X65" s="351"/>
      <c r="Y65" s="77"/>
      <c r="Z65" s="77"/>
      <c r="AA65" s="351"/>
      <c r="AB65" s="77"/>
      <c r="AC65" s="77"/>
      <c r="AD65" s="351"/>
      <c r="AE65" s="77"/>
      <c r="AF65" s="76"/>
      <c r="AG65" s="76"/>
      <c r="AH65" s="350"/>
      <c r="AI65" s="76"/>
      <c r="AJ65" s="77"/>
      <c r="AK65" s="351"/>
      <c r="AL65" s="77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  <c r="BG65" s="78"/>
      <c r="BH65" s="78"/>
      <c r="BI65" s="79"/>
      <c r="BL65" s="78"/>
      <c r="BM65" s="78"/>
      <c r="BN65" s="78"/>
      <c r="BO65" s="78"/>
      <c r="BP65" s="78"/>
      <c r="BQ65" s="78"/>
    </row>
    <row r="66" spans="1:69" s="80" customFormat="1" ht="57.75" customHeight="1" x14ac:dyDescent="0.3">
      <c r="A66" s="75"/>
      <c r="B66" s="110"/>
      <c r="C66" s="109"/>
      <c r="D66" s="110"/>
      <c r="E66" s="111"/>
      <c r="F66" s="111"/>
      <c r="G66" s="349"/>
      <c r="H66" s="109"/>
      <c r="I66" s="76"/>
      <c r="J66" s="350"/>
      <c r="K66" s="76"/>
      <c r="L66" s="76"/>
      <c r="M66" s="76"/>
      <c r="N66" s="76"/>
      <c r="O66" s="76"/>
      <c r="P66" s="350"/>
      <c r="Q66" s="76"/>
      <c r="R66" s="350"/>
      <c r="S66" s="76"/>
      <c r="T66" s="77"/>
      <c r="U66" s="351"/>
      <c r="V66" s="77"/>
      <c r="W66" s="77"/>
      <c r="X66" s="351"/>
      <c r="Y66" s="77"/>
      <c r="Z66" s="77"/>
      <c r="AA66" s="351"/>
      <c r="AB66" s="77"/>
      <c r="AC66" s="77"/>
      <c r="AD66" s="351"/>
      <c r="AE66" s="77"/>
      <c r="AF66" s="76"/>
      <c r="AG66" s="76"/>
      <c r="AH66" s="350"/>
      <c r="AI66" s="76"/>
      <c r="AJ66" s="77"/>
      <c r="AK66" s="351"/>
      <c r="AL66" s="77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8"/>
      <c r="BH66" s="78"/>
      <c r="BI66" s="79"/>
      <c r="BL66" s="78"/>
      <c r="BM66" s="78"/>
      <c r="BN66" s="78"/>
      <c r="BO66" s="78"/>
      <c r="BP66" s="78"/>
      <c r="BQ66" s="78"/>
    </row>
    <row r="67" spans="1:69" s="80" customFormat="1" ht="57.75" customHeight="1" x14ac:dyDescent="0.3">
      <c r="A67" s="75"/>
      <c r="B67" s="110"/>
      <c r="C67" s="109"/>
      <c r="D67" s="110"/>
      <c r="E67" s="111"/>
      <c r="F67" s="111"/>
      <c r="G67" s="349"/>
      <c r="H67" s="109"/>
      <c r="I67" s="76"/>
      <c r="J67" s="350"/>
      <c r="K67" s="76"/>
      <c r="L67" s="76"/>
      <c r="M67" s="76"/>
      <c r="N67" s="76"/>
      <c r="O67" s="76"/>
      <c r="P67" s="350"/>
      <c r="Q67" s="76"/>
      <c r="R67" s="350"/>
      <c r="S67" s="76"/>
      <c r="T67" s="77"/>
      <c r="U67" s="351"/>
      <c r="V67" s="77"/>
      <c r="W67" s="77"/>
      <c r="X67" s="351"/>
      <c r="Y67" s="77"/>
      <c r="Z67" s="77"/>
      <c r="AA67" s="351"/>
      <c r="AB67" s="77"/>
      <c r="AC67" s="77"/>
      <c r="AD67" s="351"/>
      <c r="AE67" s="77"/>
      <c r="AF67" s="76"/>
      <c r="AG67" s="76"/>
      <c r="AH67" s="350"/>
      <c r="AI67" s="76"/>
      <c r="AJ67" s="77"/>
      <c r="AK67" s="351"/>
      <c r="AL67" s="77"/>
      <c r="AM67" s="76"/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  <c r="BF67" s="76"/>
      <c r="BG67" s="78"/>
      <c r="BH67" s="78"/>
      <c r="BI67" s="79"/>
      <c r="BL67" s="78"/>
      <c r="BM67" s="78"/>
      <c r="BN67" s="78"/>
      <c r="BO67" s="78"/>
      <c r="BP67" s="78"/>
      <c r="BQ67" s="78"/>
    </row>
    <row r="68" spans="1:69" s="80" customFormat="1" ht="57.75" customHeight="1" x14ac:dyDescent="0.3">
      <c r="A68" s="75"/>
      <c r="B68" s="110"/>
      <c r="C68" s="109"/>
      <c r="D68" s="110"/>
      <c r="E68" s="111"/>
      <c r="F68" s="111"/>
      <c r="G68" s="349"/>
      <c r="H68" s="109"/>
      <c r="I68" s="76"/>
      <c r="J68" s="350"/>
      <c r="K68" s="76"/>
      <c r="L68" s="76"/>
      <c r="M68" s="76"/>
      <c r="N68" s="76"/>
      <c r="O68" s="76"/>
      <c r="P68" s="350"/>
      <c r="Q68" s="76"/>
      <c r="R68" s="350"/>
      <c r="S68" s="76"/>
      <c r="T68" s="77"/>
      <c r="U68" s="351"/>
      <c r="V68" s="77"/>
      <c r="W68" s="77"/>
      <c r="X68" s="351"/>
      <c r="Y68" s="77"/>
      <c r="Z68" s="77"/>
      <c r="AA68" s="351"/>
      <c r="AB68" s="77"/>
      <c r="AC68" s="77"/>
      <c r="AD68" s="351"/>
      <c r="AE68" s="77"/>
      <c r="AF68" s="76"/>
      <c r="AG68" s="76"/>
      <c r="AH68" s="350"/>
      <c r="AI68" s="76"/>
      <c r="AJ68" s="77"/>
      <c r="AK68" s="351"/>
      <c r="AL68" s="77"/>
      <c r="AM68" s="76"/>
      <c r="AN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  <c r="BF68" s="76"/>
      <c r="BG68" s="78"/>
      <c r="BH68" s="78"/>
      <c r="BI68" s="79"/>
      <c r="BL68" s="78"/>
      <c r="BM68" s="78"/>
      <c r="BN68" s="78"/>
      <c r="BO68" s="78"/>
      <c r="BP68" s="78"/>
      <c r="BQ68" s="78"/>
    </row>
    <row r="69" spans="1:69" s="80" customFormat="1" ht="57.75" customHeight="1" x14ac:dyDescent="0.3">
      <c r="A69" s="75"/>
      <c r="B69" s="110"/>
      <c r="C69" s="109"/>
      <c r="D69" s="110"/>
      <c r="E69" s="111"/>
      <c r="F69" s="111"/>
      <c r="G69" s="349"/>
      <c r="H69" s="109"/>
      <c r="I69" s="76"/>
      <c r="J69" s="350"/>
      <c r="K69" s="76"/>
      <c r="L69" s="76"/>
      <c r="M69" s="76"/>
      <c r="N69" s="76"/>
      <c r="O69" s="76"/>
      <c r="P69" s="350"/>
      <c r="Q69" s="76"/>
      <c r="R69" s="350"/>
      <c r="S69" s="76"/>
      <c r="T69" s="77"/>
      <c r="U69" s="351"/>
      <c r="V69" s="77"/>
      <c r="W69" s="77"/>
      <c r="X69" s="351"/>
      <c r="Y69" s="77"/>
      <c r="Z69" s="77"/>
      <c r="AA69" s="351"/>
      <c r="AB69" s="77"/>
      <c r="AC69" s="77"/>
      <c r="AD69" s="351"/>
      <c r="AE69" s="77"/>
      <c r="AF69" s="76"/>
      <c r="AG69" s="76"/>
      <c r="AH69" s="350"/>
      <c r="AI69" s="76"/>
      <c r="AJ69" s="77"/>
      <c r="AK69" s="351"/>
      <c r="AL69" s="77"/>
      <c r="AM69" s="76"/>
      <c r="AN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  <c r="BF69" s="76"/>
      <c r="BG69" s="78"/>
      <c r="BH69" s="78"/>
      <c r="BI69" s="79"/>
      <c r="BL69" s="78"/>
      <c r="BM69" s="78"/>
      <c r="BN69" s="78"/>
      <c r="BO69" s="78"/>
      <c r="BP69" s="78"/>
      <c r="BQ69" s="78"/>
    </row>
    <row r="70" spans="1:69" s="80" customFormat="1" ht="57.75" customHeight="1" x14ac:dyDescent="0.3">
      <c r="A70" s="75"/>
      <c r="B70" s="110"/>
      <c r="C70" s="109"/>
      <c r="D70" s="110"/>
      <c r="E70" s="111"/>
      <c r="F70" s="111"/>
      <c r="G70" s="349"/>
      <c r="H70" s="109"/>
      <c r="I70" s="76"/>
      <c r="J70" s="350"/>
      <c r="K70" s="76"/>
      <c r="L70" s="76"/>
      <c r="M70" s="76"/>
      <c r="N70" s="76"/>
      <c r="O70" s="76"/>
      <c r="P70" s="350"/>
      <c r="Q70" s="76"/>
      <c r="R70" s="350"/>
      <c r="S70" s="76"/>
      <c r="T70" s="77"/>
      <c r="U70" s="351"/>
      <c r="V70" s="77"/>
      <c r="W70" s="77"/>
      <c r="X70" s="351"/>
      <c r="Y70" s="77"/>
      <c r="Z70" s="77"/>
      <c r="AA70" s="351"/>
      <c r="AB70" s="77"/>
      <c r="AC70" s="77"/>
      <c r="AD70" s="351"/>
      <c r="AE70" s="77"/>
      <c r="AF70" s="76"/>
      <c r="AG70" s="76"/>
      <c r="AH70" s="350"/>
      <c r="AI70" s="76"/>
      <c r="AJ70" s="77"/>
      <c r="AK70" s="351"/>
      <c r="AL70" s="77"/>
      <c r="AM70" s="76"/>
      <c r="AN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  <c r="BF70" s="76"/>
      <c r="BG70" s="78"/>
      <c r="BH70" s="78"/>
      <c r="BI70" s="79"/>
      <c r="BL70" s="78"/>
      <c r="BM70" s="78"/>
      <c r="BN70" s="78"/>
      <c r="BO70" s="78"/>
      <c r="BP70" s="78"/>
      <c r="BQ70" s="78"/>
    </row>
    <row r="71" spans="1:69" s="80" customFormat="1" ht="57.75" customHeight="1" x14ac:dyDescent="0.3">
      <c r="A71" s="75"/>
      <c r="B71" s="110"/>
      <c r="C71" s="109"/>
      <c r="D71" s="110"/>
      <c r="E71" s="111"/>
      <c r="F71" s="111"/>
      <c r="G71" s="349"/>
      <c r="H71" s="109"/>
      <c r="I71" s="76"/>
      <c r="J71" s="350"/>
      <c r="K71" s="76"/>
      <c r="L71" s="76"/>
      <c r="M71" s="76"/>
      <c r="N71" s="76"/>
      <c r="O71" s="76"/>
      <c r="P71" s="350"/>
      <c r="Q71" s="76"/>
      <c r="R71" s="350"/>
      <c r="S71" s="76"/>
      <c r="T71" s="77"/>
      <c r="U71" s="351"/>
      <c r="V71" s="77"/>
      <c r="W71" s="77"/>
      <c r="X71" s="351"/>
      <c r="Y71" s="77"/>
      <c r="Z71" s="77"/>
      <c r="AA71" s="351"/>
      <c r="AB71" s="77"/>
      <c r="AC71" s="77"/>
      <c r="AD71" s="351"/>
      <c r="AE71" s="77"/>
      <c r="AF71" s="76"/>
      <c r="AG71" s="76"/>
      <c r="AH71" s="350"/>
      <c r="AI71" s="76"/>
      <c r="AJ71" s="77"/>
      <c r="AK71" s="351"/>
      <c r="AL71" s="77"/>
      <c r="AM71" s="76"/>
      <c r="AN71" s="76"/>
      <c r="AO71" s="76"/>
      <c r="AP71" s="76"/>
      <c r="AQ71" s="76"/>
      <c r="AR71" s="76"/>
      <c r="AS71" s="76"/>
      <c r="AT71" s="76"/>
      <c r="AU71" s="76"/>
      <c r="AV71" s="76"/>
      <c r="AW71" s="76"/>
      <c r="AX71" s="76"/>
      <c r="AY71" s="76"/>
      <c r="AZ71" s="76"/>
      <c r="BA71" s="76"/>
      <c r="BB71" s="76"/>
      <c r="BC71" s="76"/>
      <c r="BD71" s="76"/>
      <c r="BE71" s="76"/>
      <c r="BF71" s="76"/>
      <c r="BG71" s="78"/>
      <c r="BH71" s="78"/>
      <c r="BI71" s="79"/>
      <c r="BL71" s="78"/>
      <c r="BM71" s="78"/>
      <c r="BN71" s="78"/>
      <c r="BO71" s="78"/>
      <c r="BP71" s="78"/>
      <c r="BQ71" s="78"/>
    </row>
    <row r="72" spans="1:69" s="80" customFormat="1" ht="57.75" customHeight="1" x14ac:dyDescent="0.3">
      <c r="A72" s="75"/>
      <c r="B72" s="110"/>
      <c r="C72" s="109"/>
      <c r="D72" s="110"/>
      <c r="E72" s="111"/>
      <c r="F72" s="111"/>
      <c r="G72" s="349"/>
      <c r="H72" s="109"/>
      <c r="I72" s="76"/>
      <c r="J72" s="350"/>
      <c r="K72" s="76"/>
      <c r="L72" s="76"/>
      <c r="M72" s="76"/>
      <c r="N72" s="76"/>
      <c r="O72" s="76"/>
      <c r="P72" s="350"/>
      <c r="Q72" s="76"/>
      <c r="R72" s="350"/>
      <c r="S72" s="76"/>
      <c r="T72" s="77"/>
      <c r="U72" s="351"/>
      <c r="V72" s="77"/>
      <c r="W72" s="77"/>
      <c r="X72" s="351"/>
      <c r="Y72" s="77"/>
      <c r="Z72" s="77"/>
      <c r="AA72" s="351"/>
      <c r="AB72" s="77"/>
      <c r="AC72" s="77"/>
      <c r="AD72" s="351"/>
      <c r="AE72" s="77"/>
      <c r="AF72" s="76"/>
      <c r="AG72" s="76"/>
      <c r="AH72" s="350"/>
      <c r="AI72" s="76"/>
      <c r="AJ72" s="77"/>
      <c r="AK72" s="351"/>
      <c r="AL72" s="77"/>
      <c r="AM72" s="76"/>
      <c r="AN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  <c r="BA72" s="76"/>
      <c r="BB72" s="76"/>
      <c r="BC72" s="76"/>
      <c r="BD72" s="76"/>
      <c r="BE72" s="76"/>
      <c r="BF72" s="76"/>
      <c r="BG72" s="78"/>
      <c r="BH72" s="78"/>
      <c r="BI72" s="79"/>
      <c r="BL72" s="78"/>
      <c r="BM72" s="78"/>
      <c r="BN72" s="78"/>
      <c r="BO72" s="78"/>
      <c r="BP72" s="78"/>
      <c r="BQ72" s="78"/>
    </row>
    <row r="73" spans="1:69" s="80" customFormat="1" ht="57.75" customHeight="1" x14ac:dyDescent="0.3">
      <c r="A73" s="75"/>
      <c r="B73" s="110"/>
      <c r="C73" s="109"/>
      <c r="D73" s="110"/>
      <c r="E73" s="111"/>
      <c r="F73" s="111"/>
      <c r="G73" s="349"/>
      <c r="H73" s="109"/>
      <c r="I73" s="76"/>
      <c r="J73" s="350"/>
      <c r="K73" s="76"/>
      <c r="L73" s="76"/>
      <c r="M73" s="76"/>
      <c r="N73" s="76"/>
      <c r="O73" s="76"/>
      <c r="P73" s="350"/>
      <c r="Q73" s="76"/>
      <c r="R73" s="350"/>
      <c r="S73" s="76"/>
      <c r="T73" s="77"/>
      <c r="U73" s="351"/>
      <c r="V73" s="77"/>
      <c r="W73" s="77"/>
      <c r="X73" s="351"/>
      <c r="Y73" s="77"/>
      <c r="Z73" s="77"/>
      <c r="AA73" s="351"/>
      <c r="AB73" s="77"/>
      <c r="AC73" s="77"/>
      <c r="AD73" s="351"/>
      <c r="AE73" s="77"/>
      <c r="AF73" s="76"/>
      <c r="AG73" s="76"/>
      <c r="AH73" s="350"/>
      <c r="AI73" s="76"/>
      <c r="AJ73" s="77"/>
      <c r="AK73" s="351"/>
      <c r="AL73" s="77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6"/>
      <c r="AX73" s="76"/>
      <c r="AY73" s="76"/>
      <c r="AZ73" s="76"/>
      <c r="BA73" s="76"/>
      <c r="BB73" s="76"/>
      <c r="BC73" s="76"/>
      <c r="BD73" s="76"/>
      <c r="BE73" s="76"/>
      <c r="BF73" s="76"/>
      <c r="BG73" s="78"/>
      <c r="BH73" s="78"/>
      <c r="BI73" s="79"/>
      <c r="BL73" s="78"/>
      <c r="BM73" s="78"/>
      <c r="BN73" s="78"/>
      <c r="BO73" s="78"/>
      <c r="BP73" s="78"/>
      <c r="BQ73" s="78"/>
    </row>
    <row r="74" spans="1:69" s="80" customFormat="1" ht="57.75" customHeight="1" x14ac:dyDescent="0.3">
      <c r="A74" s="75"/>
      <c r="B74" s="110"/>
      <c r="C74" s="109"/>
      <c r="D74" s="110"/>
      <c r="E74" s="111"/>
      <c r="F74" s="111"/>
      <c r="G74" s="349"/>
      <c r="H74" s="109"/>
      <c r="I74" s="76"/>
      <c r="J74" s="350"/>
      <c r="K74" s="76"/>
      <c r="L74" s="76"/>
      <c r="M74" s="76"/>
      <c r="N74" s="76"/>
      <c r="O74" s="76"/>
      <c r="P74" s="350"/>
      <c r="Q74" s="76"/>
      <c r="R74" s="350"/>
      <c r="S74" s="76"/>
      <c r="T74" s="77"/>
      <c r="U74" s="351"/>
      <c r="V74" s="77"/>
      <c r="W74" s="77"/>
      <c r="X74" s="351"/>
      <c r="Y74" s="77"/>
      <c r="Z74" s="77"/>
      <c r="AA74" s="351"/>
      <c r="AB74" s="77"/>
      <c r="AC74" s="77"/>
      <c r="AD74" s="351"/>
      <c r="AE74" s="77"/>
      <c r="AF74" s="76"/>
      <c r="AG74" s="76"/>
      <c r="AH74" s="350"/>
      <c r="AI74" s="76"/>
      <c r="AJ74" s="77"/>
      <c r="AK74" s="351"/>
      <c r="AL74" s="77"/>
      <c r="AM74" s="76"/>
      <c r="AN74" s="76"/>
      <c r="AO74" s="76"/>
      <c r="AP74" s="76"/>
      <c r="AQ74" s="76"/>
      <c r="AR74" s="76"/>
      <c r="AS74" s="76"/>
      <c r="AT74" s="76"/>
      <c r="AU74" s="76"/>
      <c r="AV74" s="76"/>
      <c r="AW74" s="76"/>
      <c r="AX74" s="76"/>
      <c r="AY74" s="76"/>
      <c r="AZ74" s="76"/>
      <c r="BA74" s="76"/>
      <c r="BB74" s="76"/>
      <c r="BC74" s="76"/>
      <c r="BD74" s="76"/>
      <c r="BE74" s="76"/>
      <c r="BF74" s="76"/>
      <c r="BG74" s="78"/>
      <c r="BH74" s="78"/>
      <c r="BI74" s="79"/>
      <c r="BL74" s="78"/>
      <c r="BM74" s="78"/>
      <c r="BN74" s="78"/>
      <c r="BO74" s="78"/>
      <c r="BP74" s="78"/>
      <c r="BQ74" s="78"/>
    </row>
    <row r="75" spans="1:69" s="80" customFormat="1" ht="57.75" customHeight="1" x14ac:dyDescent="0.3">
      <c r="A75" s="75"/>
      <c r="B75" s="110"/>
      <c r="C75" s="109"/>
      <c r="D75" s="110"/>
      <c r="E75" s="111"/>
      <c r="F75" s="111"/>
      <c r="G75" s="349"/>
      <c r="H75" s="109"/>
      <c r="I75" s="76"/>
      <c r="J75" s="350"/>
      <c r="K75" s="76"/>
      <c r="L75" s="76"/>
      <c r="M75" s="76"/>
      <c r="N75" s="76"/>
      <c r="O75" s="76"/>
      <c r="P75" s="350"/>
      <c r="Q75" s="76"/>
      <c r="R75" s="350"/>
      <c r="S75" s="76"/>
      <c r="T75" s="77"/>
      <c r="U75" s="351"/>
      <c r="V75" s="77"/>
      <c r="W75" s="77"/>
      <c r="X75" s="351"/>
      <c r="Y75" s="77"/>
      <c r="Z75" s="77"/>
      <c r="AA75" s="351"/>
      <c r="AB75" s="77"/>
      <c r="AC75" s="77"/>
      <c r="AD75" s="351"/>
      <c r="AE75" s="77"/>
      <c r="AF75" s="76"/>
      <c r="AG75" s="76"/>
      <c r="AH75" s="350"/>
      <c r="AI75" s="76"/>
      <c r="AJ75" s="77"/>
      <c r="AK75" s="351"/>
      <c r="AL75" s="77"/>
      <c r="AM75" s="76"/>
      <c r="AN75" s="76"/>
      <c r="AO75" s="76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  <c r="BC75" s="76"/>
      <c r="BD75" s="76"/>
      <c r="BE75" s="76"/>
      <c r="BF75" s="76"/>
      <c r="BG75" s="78"/>
      <c r="BH75" s="78"/>
      <c r="BI75" s="79"/>
      <c r="BL75" s="78"/>
      <c r="BM75" s="78"/>
      <c r="BN75" s="78"/>
      <c r="BO75" s="78"/>
      <c r="BP75" s="78"/>
      <c r="BQ75" s="78"/>
    </row>
    <row r="76" spans="1:69" s="80" customFormat="1" ht="57.75" customHeight="1" x14ac:dyDescent="0.3">
      <c r="A76" s="75"/>
      <c r="B76" s="110"/>
      <c r="C76" s="109"/>
      <c r="D76" s="110"/>
      <c r="E76" s="111"/>
      <c r="F76" s="111"/>
      <c r="G76" s="349"/>
      <c r="H76" s="109"/>
      <c r="I76" s="76"/>
      <c r="J76" s="350"/>
      <c r="K76" s="76"/>
      <c r="L76" s="76"/>
      <c r="M76" s="76"/>
      <c r="N76" s="76"/>
      <c r="O76" s="76"/>
      <c r="P76" s="350"/>
      <c r="Q76" s="76"/>
      <c r="R76" s="350"/>
      <c r="S76" s="76"/>
      <c r="T76" s="77"/>
      <c r="U76" s="351"/>
      <c r="V76" s="77"/>
      <c r="W76" s="77"/>
      <c r="X76" s="351"/>
      <c r="Y76" s="77"/>
      <c r="Z76" s="77"/>
      <c r="AA76" s="351"/>
      <c r="AB76" s="77"/>
      <c r="AC76" s="77"/>
      <c r="AD76" s="351"/>
      <c r="AE76" s="77"/>
      <c r="AF76" s="76"/>
      <c r="AG76" s="76"/>
      <c r="AH76" s="350"/>
      <c r="AI76" s="76"/>
      <c r="AJ76" s="77"/>
      <c r="AK76" s="351"/>
      <c r="AL76" s="77"/>
      <c r="AM76" s="76"/>
      <c r="AN76" s="76"/>
      <c r="AO76" s="76"/>
      <c r="AP76" s="76"/>
      <c r="AQ76" s="76"/>
      <c r="AR76" s="76"/>
      <c r="AS76" s="76"/>
      <c r="AT76" s="76"/>
      <c r="AU76" s="76"/>
      <c r="AV76" s="76"/>
      <c r="AW76" s="76"/>
      <c r="AX76" s="76"/>
      <c r="AY76" s="76"/>
      <c r="AZ76" s="76"/>
      <c r="BA76" s="76"/>
      <c r="BB76" s="76"/>
      <c r="BC76" s="76"/>
      <c r="BD76" s="76"/>
      <c r="BE76" s="76"/>
      <c r="BF76" s="76"/>
      <c r="BG76" s="78"/>
      <c r="BH76" s="78"/>
      <c r="BI76" s="79"/>
      <c r="BL76" s="78"/>
      <c r="BM76" s="78"/>
      <c r="BN76" s="78"/>
      <c r="BO76" s="78"/>
      <c r="BP76" s="78"/>
      <c r="BQ76" s="78"/>
    </row>
    <row r="77" spans="1:69" s="80" customFormat="1" ht="57.75" customHeight="1" x14ac:dyDescent="0.3">
      <c r="A77" s="75"/>
      <c r="B77" s="110"/>
      <c r="C77" s="109"/>
      <c r="D77" s="110"/>
      <c r="E77" s="111"/>
      <c r="F77" s="111"/>
      <c r="G77" s="349"/>
      <c r="H77" s="109"/>
      <c r="I77" s="76"/>
      <c r="J77" s="350"/>
      <c r="K77" s="76"/>
      <c r="L77" s="76"/>
      <c r="M77" s="76"/>
      <c r="N77" s="76"/>
      <c r="O77" s="76"/>
      <c r="P77" s="350"/>
      <c r="Q77" s="76"/>
      <c r="R77" s="350"/>
      <c r="S77" s="76"/>
      <c r="T77" s="77"/>
      <c r="U77" s="351"/>
      <c r="V77" s="77"/>
      <c r="W77" s="77"/>
      <c r="X77" s="351"/>
      <c r="Y77" s="77"/>
      <c r="Z77" s="77"/>
      <c r="AA77" s="351"/>
      <c r="AB77" s="77"/>
      <c r="AC77" s="77"/>
      <c r="AD77" s="351"/>
      <c r="AE77" s="77"/>
      <c r="AF77" s="76"/>
      <c r="AG77" s="76"/>
      <c r="AH77" s="350"/>
      <c r="AI77" s="76"/>
      <c r="AJ77" s="77"/>
      <c r="AK77" s="351"/>
      <c r="AL77" s="77"/>
      <c r="AM77" s="76"/>
      <c r="AN77" s="76"/>
      <c r="AO77" s="76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  <c r="BC77" s="76"/>
      <c r="BD77" s="76"/>
      <c r="BE77" s="76"/>
      <c r="BF77" s="76"/>
      <c r="BG77" s="78"/>
      <c r="BH77" s="78"/>
      <c r="BI77" s="79"/>
      <c r="BL77" s="78"/>
      <c r="BM77" s="78"/>
      <c r="BN77" s="78"/>
      <c r="BO77" s="78"/>
      <c r="BP77" s="78"/>
      <c r="BQ77" s="78"/>
    </row>
    <row r="78" spans="1:69" s="80" customFormat="1" ht="57.75" customHeight="1" x14ac:dyDescent="0.3">
      <c r="A78" s="75"/>
      <c r="B78" s="110"/>
      <c r="C78" s="109"/>
      <c r="D78" s="110"/>
      <c r="E78" s="111"/>
      <c r="F78" s="111"/>
      <c r="G78" s="349"/>
      <c r="H78" s="109"/>
      <c r="I78" s="76"/>
      <c r="J78" s="350"/>
      <c r="K78" s="76"/>
      <c r="L78" s="76"/>
      <c r="M78" s="76"/>
      <c r="N78" s="76"/>
      <c r="O78" s="76"/>
      <c r="P78" s="350"/>
      <c r="Q78" s="76"/>
      <c r="R78" s="350"/>
      <c r="S78" s="76"/>
      <c r="T78" s="77"/>
      <c r="U78" s="351"/>
      <c r="V78" s="77"/>
      <c r="W78" s="77"/>
      <c r="X78" s="351"/>
      <c r="Y78" s="77"/>
      <c r="Z78" s="77"/>
      <c r="AA78" s="351"/>
      <c r="AB78" s="77"/>
      <c r="AC78" s="77"/>
      <c r="AD78" s="351"/>
      <c r="AE78" s="77"/>
      <c r="AF78" s="76"/>
      <c r="AG78" s="76"/>
      <c r="AH78" s="350"/>
      <c r="AI78" s="76"/>
      <c r="AJ78" s="77"/>
      <c r="AK78" s="351"/>
      <c r="AL78" s="77"/>
      <c r="AM78" s="76"/>
      <c r="AN78" s="76"/>
      <c r="AO78" s="76"/>
      <c r="AP78" s="76"/>
      <c r="AQ78" s="76"/>
      <c r="AR78" s="76"/>
      <c r="AS78" s="76"/>
      <c r="AT78" s="76"/>
      <c r="AU78" s="76"/>
      <c r="AV78" s="76"/>
      <c r="AW78" s="76"/>
      <c r="AX78" s="76"/>
      <c r="AY78" s="76"/>
      <c r="AZ78" s="76"/>
      <c r="BA78" s="76"/>
      <c r="BB78" s="76"/>
      <c r="BC78" s="76"/>
      <c r="BD78" s="76"/>
      <c r="BE78" s="76"/>
      <c r="BF78" s="76"/>
      <c r="BG78" s="78"/>
      <c r="BH78" s="78"/>
      <c r="BI78" s="79"/>
      <c r="BL78" s="78"/>
      <c r="BM78" s="78"/>
      <c r="BN78" s="78"/>
      <c r="BO78" s="78"/>
      <c r="BP78" s="78"/>
      <c r="BQ78" s="78"/>
    </row>
    <row r="79" spans="1:69" s="80" customFormat="1" ht="57.75" customHeight="1" x14ac:dyDescent="0.3">
      <c r="A79" s="75"/>
      <c r="B79" s="110"/>
      <c r="C79" s="109"/>
      <c r="D79" s="110"/>
      <c r="E79" s="111"/>
      <c r="F79" s="111"/>
      <c r="G79" s="349"/>
      <c r="H79" s="109"/>
      <c r="I79" s="76"/>
      <c r="J79" s="350"/>
      <c r="K79" s="76"/>
      <c r="L79" s="76"/>
      <c r="M79" s="76"/>
      <c r="N79" s="76"/>
      <c r="O79" s="76"/>
      <c r="P79" s="350"/>
      <c r="Q79" s="76"/>
      <c r="R79" s="350"/>
      <c r="S79" s="76"/>
      <c r="T79" s="77"/>
      <c r="U79" s="351"/>
      <c r="V79" s="77"/>
      <c r="W79" s="77"/>
      <c r="X79" s="351"/>
      <c r="Y79" s="77"/>
      <c r="Z79" s="77"/>
      <c r="AA79" s="351"/>
      <c r="AB79" s="77"/>
      <c r="AC79" s="77"/>
      <c r="AD79" s="351"/>
      <c r="AE79" s="77"/>
      <c r="AF79" s="76"/>
      <c r="AG79" s="76"/>
      <c r="AH79" s="350"/>
      <c r="AI79" s="76"/>
      <c r="AJ79" s="77"/>
      <c r="AK79" s="351"/>
      <c r="AL79" s="77"/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6"/>
      <c r="BA79" s="76"/>
      <c r="BB79" s="76"/>
      <c r="BC79" s="76"/>
      <c r="BD79" s="76"/>
      <c r="BE79" s="76"/>
      <c r="BF79" s="76"/>
      <c r="BG79" s="78"/>
      <c r="BH79" s="78"/>
      <c r="BI79" s="79"/>
      <c r="BL79" s="78"/>
      <c r="BM79" s="78"/>
      <c r="BN79" s="78"/>
      <c r="BO79" s="78"/>
      <c r="BP79" s="78"/>
      <c r="BQ79" s="78"/>
    </row>
    <row r="80" spans="1:69" s="80" customFormat="1" ht="57.75" customHeight="1" x14ac:dyDescent="0.3">
      <c r="A80" s="75"/>
      <c r="B80" s="110"/>
      <c r="C80" s="109"/>
      <c r="D80" s="110"/>
      <c r="E80" s="111"/>
      <c r="F80" s="111"/>
      <c r="G80" s="349"/>
      <c r="H80" s="109"/>
      <c r="I80" s="76"/>
      <c r="J80" s="350"/>
      <c r="K80" s="76"/>
      <c r="L80" s="76"/>
      <c r="M80" s="76"/>
      <c r="N80" s="76"/>
      <c r="O80" s="76"/>
      <c r="P80" s="350"/>
      <c r="Q80" s="76"/>
      <c r="R80" s="350"/>
      <c r="S80" s="76"/>
      <c r="T80" s="77"/>
      <c r="U80" s="351"/>
      <c r="V80" s="77"/>
      <c r="W80" s="77"/>
      <c r="X80" s="351"/>
      <c r="Y80" s="77"/>
      <c r="Z80" s="77"/>
      <c r="AA80" s="351"/>
      <c r="AB80" s="77"/>
      <c r="AC80" s="77"/>
      <c r="AD80" s="351"/>
      <c r="AE80" s="77"/>
      <c r="AF80" s="76"/>
      <c r="AG80" s="76"/>
      <c r="AH80" s="350"/>
      <c r="AI80" s="76"/>
      <c r="AJ80" s="77"/>
      <c r="AK80" s="351"/>
      <c r="AL80" s="77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8"/>
      <c r="BH80" s="78"/>
      <c r="BI80" s="79"/>
      <c r="BL80" s="78"/>
      <c r="BM80" s="78"/>
      <c r="BN80" s="78"/>
      <c r="BO80" s="78"/>
      <c r="BP80" s="78"/>
      <c r="BQ80" s="78"/>
    </row>
    <row r="81" spans="1:69" s="80" customFormat="1" ht="57.75" customHeight="1" x14ac:dyDescent="0.3">
      <c r="A81" s="75"/>
      <c r="B81" s="110"/>
      <c r="C81" s="109"/>
      <c r="D81" s="110"/>
      <c r="E81" s="111"/>
      <c r="F81" s="111"/>
      <c r="G81" s="349"/>
      <c r="H81" s="109"/>
      <c r="I81" s="76"/>
      <c r="J81" s="350"/>
      <c r="K81" s="76"/>
      <c r="L81" s="76"/>
      <c r="M81" s="76"/>
      <c r="N81" s="76"/>
      <c r="O81" s="76"/>
      <c r="P81" s="350"/>
      <c r="Q81" s="76"/>
      <c r="R81" s="350"/>
      <c r="S81" s="76"/>
      <c r="T81" s="77"/>
      <c r="U81" s="351"/>
      <c r="V81" s="77"/>
      <c r="W81" s="77"/>
      <c r="X81" s="351"/>
      <c r="Y81" s="77"/>
      <c r="Z81" s="77"/>
      <c r="AA81" s="351"/>
      <c r="AB81" s="77"/>
      <c r="AC81" s="77"/>
      <c r="AD81" s="351"/>
      <c r="AE81" s="77"/>
      <c r="AF81" s="76"/>
      <c r="AG81" s="76"/>
      <c r="AH81" s="350"/>
      <c r="AI81" s="76"/>
      <c r="AJ81" s="77"/>
      <c r="AK81" s="351"/>
      <c r="AL81" s="77"/>
      <c r="AM81" s="76"/>
      <c r="AN81" s="76"/>
      <c r="AO81" s="76"/>
      <c r="AP81" s="76"/>
      <c r="AQ81" s="76"/>
      <c r="AR81" s="76"/>
      <c r="AS81" s="76"/>
      <c r="AT81" s="76"/>
      <c r="AU81" s="76"/>
      <c r="AV81" s="76"/>
      <c r="AW81" s="76"/>
      <c r="AX81" s="76"/>
      <c r="AY81" s="76"/>
      <c r="AZ81" s="76"/>
      <c r="BA81" s="76"/>
      <c r="BB81" s="76"/>
      <c r="BC81" s="76"/>
      <c r="BD81" s="76"/>
      <c r="BE81" s="76"/>
      <c r="BF81" s="76"/>
      <c r="BG81" s="78"/>
      <c r="BH81" s="78"/>
      <c r="BI81" s="79"/>
      <c r="BL81" s="78"/>
      <c r="BM81" s="78"/>
      <c r="BN81" s="78"/>
      <c r="BO81" s="78"/>
      <c r="BP81" s="78"/>
      <c r="BQ81" s="78"/>
    </row>
    <row r="82" spans="1:69" s="80" customFormat="1" ht="57.75" customHeight="1" x14ac:dyDescent="0.3">
      <c r="A82" s="75"/>
      <c r="B82" s="110"/>
      <c r="C82" s="109"/>
      <c r="D82" s="110"/>
      <c r="E82" s="111"/>
      <c r="F82" s="111"/>
      <c r="G82" s="349"/>
      <c r="H82" s="109"/>
      <c r="I82" s="76"/>
      <c r="J82" s="350"/>
      <c r="K82" s="76"/>
      <c r="L82" s="76"/>
      <c r="M82" s="76"/>
      <c r="N82" s="76"/>
      <c r="O82" s="76"/>
      <c r="P82" s="350"/>
      <c r="Q82" s="76"/>
      <c r="R82" s="350"/>
      <c r="S82" s="76"/>
      <c r="T82" s="77"/>
      <c r="U82" s="351"/>
      <c r="V82" s="77"/>
      <c r="W82" s="77"/>
      <c r="X82" s="351"/>
      <c r="Y82" s="77"/>
      <c r="Z82" s="77"/>
      <c r="AA82" s="351"/>
      <c r="AB82" s="77"/>
      <c r="AC82" s="77"/>
      <c r="AD82" s="351"/>
      <c r="AE82" s="77"/>
      <c r="AF82" s="76"/>
      <c r="AG82" s="76"/>
      <c r="AH82" s="350"/>
      <c r="AI82" s="76"/>
      <c r="AJ82" s="77"/>
      <c r="AK82" s="351"/>
      <c r="AL82" s="77"/>
      <c r="AM82" s="76"/>
      <c r="AN82" s="76"/>
      <c r="AO82" s="76"/>
      <c r="AP82" s="76"/>
      <c r="AQ82" s="76"/>
      <c r="AR82" s="76"/>
      <c r="AS82" s="76"/>
      <c r="AT82" s="76"/>
      <c r="AU82" s="76"/>
      <c r="AV82" s="76"/>
      <c r="AW82" s="76"/>
      <c r="AX82" s="76"/>
      <c r="AY82" s="76"/>
      <c r="AZ82" s="76"/>
      <c r="BA82" s="76"/>
      <c r="BB82" s="76"/>
      <c r="BC82" s="76"/>
      <c r="BD82" s="76"/>
      <c r="BE82" s="76"/>
      <c r="BF82" s="76"/>
      <c r="BG82" s="78"/>
      <c r="BH82" s="78"/>
      <c r="BI82" s="79"/>
      <c r="BL82" s="78"/>
      <c r="BM82" s="78"/>
      <c r="BN82" s="78"/>
      <c r="BO82" s="78"/>
      <c r="BP82" s="78"/>
      <c r="BQ82" s="78"/>
    </row>
    <row r="83" spans="1:69" s="80" customFormat="1" ht="57.75" customHeight="1" x14ac:dyDescent="0.3">
      <c r="A83" s="75"/>
      <c r="B83" s="110"/>
      <c r="C83" s="109"/>
      <c r="D83" s="110"/>
      <c r="E83" s="111"/>
      <c r="F83" s="111"/>
      <c r="G83" s="349"/>
      <c r="H83" s="109"/>
      <c r="I83" s="76"/>
      <c r="J83" s="350"/>
      <c r="K83" s="76"/>
      <c r="L83" s="76"/>
      <c r="M83" s="76"/>
      <c r="N83" s="76"/>
      <c r="O83" s="76"/>
      <c r="P83" s="350"/>
      <c r="Q83" s="76"/>
      <c r="R83" s="350"/>
      <c r="S83" s="76"/>
      <c r="T83" s="77"/>
      <c r="U83" s="351"/>
      <c r="V83" s="77"/>
      <c r="W83" s="77"/>
      <c r="X83" s="351"/>
      <c r="Y83" s="77"/>
      <c r="Z83" s="77"/>
      <c r="AA83" s="351"/>
      <c r="AB83" s="77"/>
      <c r="AC83" s="77"/>
      <c r="AD83" s="351"/>
      <c r="AE83" s="77"/>
      <c r="AF83" s="76"/>
      <c r="AG83" s="76"/>
      <c r="AH83" s="350"/>
      <c r="AI83" s="76"/>
      <c r="AJ83" s="77"/>
      <c r="AK83" s="351"/>
      <c r="AL83" s="77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/>
      <c r="AY83" s="76"/>
      <c r="AZ83" s="76"/>
      <c r="BA83" s="76"/>
      <c r="BB83" s="76"/>
      <c r="BC83" s="76"/>
      <c r="BD83" s="76"/>
      <c r="BE83" s="76"/>
      <c r="BF83" s="76"/>
      <c r="BG83" s="78"/>
      <c r="BH83" s="78"/>
      <c r="BI83" s="79"/>
      <c r="BL83" s="78"/>
      <c r="BM83" s="78"/>
      <c r="BN83" s="78"/>
      <c r="BO83" s="78"/>
      <c r="BP83" s="78"/>
      <c r="BQ83" s="78"/>
    </row>
    <row r="84" spans="1:69" s="80" customFormat="1" ht="57.75" customHeight="1" x14ac:dyDescent="0.3">
      <c r="A84" s="75"/>
      <c r="B84" s="110"/>
      <c r="C84" s="109"/>
      <c r="D84" s="110"/>
      <c r="E84" s="111"/>
      <c r="F84" s="111"/>
      <c r="G84" s="349"/>
      <c r="H84" s="109"/>
      <c r="I84" s="76"/>
      <c r="J84" s="350"/>
      <c r="K84" s="76"/>
      <c r="L84" s="76"/>
      <c r="M84" s="76"/>
      <c r="N84" s="76"/>
      <c r="O84" s="76"/>
      <c r="P84" s="350"/>
      <c r="Q84" s="76"/>
      <c r="R84" s="350"/>
      <c r="S84" s="76"/>
      <c r="T84" s="77"/>
      <c r="U84" s="351"/>
      <c r="V84" s="77"/>
      <c r="W84" s="77"/>
      <c r="X84" s="351"/>
      <c r="Y84" s="77"/>
      <c r="Z84" s="77"/>
      <c r="AA84" s="351"/>
      <c r="AB84" s="77"/>
      <c r="AC84" s="77"/>
      <c r="AD84" s="351"/>
      <c r="AE84" s="77"/>
      <c r="AF84" s="76"/>
      <c r="AG84" s="76"/>
      <c r="AH84" s="350"/>
      <c r="AI84" s="76"/>
      <c r="AJ84" s="77"/>
      <c r="AK84" s="351"/>
      <c r="AL84" s="77"/>
      <c r="AM84" s="76"/>
      <c r="AN84" s="76"/>
      <c r="AO84" s="76"/>
      <c r="AP84" s="76"/>
      <c r="AQ84" s="76"/>
      <c r="AR84" s="76"/>
      <c r="AS84" s="76"/>
      <c r="AT84" s="76"/>
      <c r="AU84" s="76"/>
      <c r="AV84" s="76"/>
      <c r="AW84" s="76"/>
      <c r="AX84" s="76"/>
      <c r="AY84" s="76"/>
      <c r="AZ84" s="76"/>
      <c r="BA84" s="76"/>
      <c r="BB84" s="76"/>
      <c r="BC84" s="76"/>
      <c r="BD84" s="76"/>
      <c r="BE84" s="76"/>
      <c r="BF84" s="76"/>
      <c r="BG84" s="78"/>
      <c r="BH84" s="78"/>
      <c r="BI84" s="79"/>
      <c r="BL84" s="78"/>
      <c r="BM84" s="78"/>
      <c r="BN84" s="78"/>
      <c r="BO84" s="78"/>
      <c r="BP84" s="78"/>
      <c r="BQ84" s="78"/>
    </row>
    <row r="85" spans="1:69" s="80" customFormat="1" ht="57.75" customHeight="1" x14ac:dyDescent="0.3">
      <c r="A85" s="75"/>
      <c r="B85" s="110"/>
      <c r="C85" s="109"/>
      <c r="D85" s="110"/>
      <c r="E85" s="111"/>
      <c r="F85" s="111"/>
      <c r="G85" s="349"/>
      <c r="H85" s="109"/>
      <c r="I85" s="76"/>
      <c r="J85" s="350"/>
      <c r="K85" s="76"/>
      <c r="L85" s="76"/>
      <c r="M85" s="76"/>
      <c r="N85" s="76"/>
      <c r="O85" s="76"/>
      <c r="P85" s="350"/>
      <c r="Q85" s="76"/>
      <c r="R85" s="350"/>
      <c r="S85" s="76"/>
      <c r="T85" s="77"/>
      <c r="U85" s="351"/>
      <c r="V85" s="77"/>
      <c r="W85" s="77"/>
      <c r="X85" s="351"/>
      <c r="Y85" s="77"/>
      <c r="Z85" s="77"/>
      <c r="AA85" s="351"/>
      <c r="AB85" s="77"/>
      <c r="AC85" s="77"/>
      <c r="AD85" s="351"/>
      <c r="AE85" s="77"/>
      <c r="AF85" s="76"/>
      <c r="AG85" s="76"/>
      <c r="AH85" s="350"/>
      <c r="AI85" s="76"/>
      <c r="AJ85" s="77"/>
      <c r="AK85" s="351"/>
      <c r="AL85" s="77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8"/>
      <c r="BH85" s="78"/>
      <c r="BI85" s="79"/>
      <c r="BL85" s="78"/>
      <c r="BM85" s="78"/>
      <c r="BN85" s="78"/>
      <c r="BO85" s="78"/>
      <c r="BP85" s="78"/>
      <c r="BQ85" s="78"/>
    </row>
    <row r="86" spans="1:69" s="80" customFormat="1" ht="57.75" customHeight="1" x14ac:dyDescent="0.3">
      <c r="A86" s="75"/>
      <c r="B86" s="110"/>
      <c r="C86" s="109"/>
      <c r="D86" s="110"/>
      <c r="E86" s="111"/>
      <c r="F86" s="111"/>
      <c r="G86" s="349"/>
      <c r="H86" s="109"/>
      <c r="I86" s="76"/>
      <c r="J86" s="350"/>
      <c r="K86" s="76"/>
      <c r="L86" s="76"/>
      <c r="M86" s="76"/>
      <c r="N86" s="76"/>
      <c r="O86" s="76"/>
      <c r="P86" s="350"/>
      <c r="Q86" s="76"/>
      <c r="R86" s="350"/>
      <c r="S86" s="76"/>
      <c r="T86" s="77"/>
      <c r="U86" s="351"/>
      <c r="V86" s="77"/>
      <c r="W86" s="77"/>
      <c r="X86" s="351"/>
      <c r="Y86" s="77"/>
      <c r="Z86" s="77"/>
      <c r="AA86" s="351"/>
      <c r="AB86" s="77"/>
      <c r="AC86" s="77"/>
      <c r="AD86" s="351"/>
      <c r="AE86" s="77"/>
      <c r="AF86" s="76"/>
      <c r="AG86" s="76"/>
      <c r="AH86" s="350"/>
      <c r="AI86" s="76"/>
      <c r="AJ86" s="77"/>
      <c r="AK86" s="351"/>
      <c r="AL86" s="77"/>
      <c r="AM86" s="76"/>
      <c r="AN86" s="76"/>
      <c r="AO86" s="76"/>
      <c r="AP86" s="76"/>
      <c r="AQ86" s="76"/>
      <c r="AR86" s="76"/>
      <c r="AS86" s="76"/>
      <c r="AT86" s="76"/>
      <c r="AU86" s="76"/>
      <c r="AV86" s="76"/>
      <c r="AW86" s="76"/>
      <c r="AX86" s="76"/>
      <c r="AY86" s="76"/>
      <c r="AZ86" s="76"/>
      <c r="BA86" s="76"/>
      <c r="BB86" s="76"/>
      <c r="BC86" s="76"/>
      <c r="BD86" s="76"/>
      <c r="BE86" s="76"/>
      <c r="BF86" s="76"/>
      <c r="BG86" s="78"/>
      <c r="BH86" s="78"/>
      <c r="BI86" s="79"/>
      <c r="BL86" s="78"/>
      <c r="BM86" s="78"/>
      <c r="BN86" s="78"/>
      <c r="BO86" s="78"/>
      <c r="BP86" s="78"/>
      <c r="BQ86" s="78"/>
    </row>
    <row r="87" spans="1:69" s="80" customFormat="1" ht="57.75" customHeight="1" x14ac:dyDescent="0.3">
      <c r="A87" s="75"/>
      <c r="B87" s="110"/>
      <c r="C87" s="109"/>
      <c r="D87" s="110"/>
      <c r="E87" s="111"/>
      <c r="F87" s="111"/>
      <c r="G87" s="349"/>
      <c r="H87" s="109"/>
      <c r="I87" s="76"/>
      <c r="J87" s="350"/>
      <c r="K87" s="76"/>
      <c r="L87" s="76"/>
      <c r="M87" s="76"/>
      <c r="N87" s="76"/>
      <c r="O87" s="76"/>
      <c r="P87" s="350"/>
      <c r="Q87" s="76"/>
      <c r="R87" s="350"/>
      <c r="S87" s="76"/>
      <c r="T87" s="77"/>
      <c r="U87" s="351"/>
      <c r="V87" s="77"/>
      <c r="W87" s="77"/>
      <c r="X87" s="351"/>
      <c r="Y87" s="77"/>
      <c r="Z87" s="77"/>
      <c r="AA87" s="351"/>
      <c r="AB87" s="77"/>
      <c r="AC87" s="77"/>
      <c r="AD87" s="351"/>
      <c r="AE87" s="77"/>
      <c r="AF87" s="76"/>
      <c r="AG87" s="76"/>
      <c r="AH87" s="350"/>
      <c r="AI87" s="76"/>
      <c r="AJ87" s="77"/>
      <c r="AK87" s="351"/>
      <c r="AL87" s="77"/>
      <c r="AM87" s="76"/>
      <c r="AN87" s="76"/>
      <c r="AO87" s="76"/>
      <c r="AP87" s="76"/>
      <c r="AQ87" s="76"/>
      <c r="AR87" s="76"/>
      <c r="AS87" s="76"/>
      <c r="AT87" s="76"/>
      <c r="AU87" s="76"/>
      <c r="AV87" s="76"/>
      <c r="AW87" s="76"/>
      <c r="AX87" s="76"/>
      <c r="AY87" s="76"/>
      <c r="AZ87" s="76"/>
      <c r="BA87" s="76"/>
      <c r="BB87" s="76"/>
      <c r="BC87" s="76"/>
      <c r="BD87" s="76"/>
      <c r="BE87" s="76"/>
      <c r="BF87" s="76"/>
      <c r="BG87" s="78"/>
      <c r="BH87" s="78"/>
      <c r="BI87" s="79"/>
      <c r="BL87" s="78"/>
      <c r="BM87" s="78"/>
      <c r="BN87" s="78"/>
      <c r="BO87" s="78"/>
      <c r="BP87" s="78"/>
      <c r="BQ87" s="78"/>
    </row>
    <row r="88" spans="1:69" s="80" customFormat="1" ht="57.75" customHeight="1" x14ac:dyDescent="0.3">
      <c r="A88" s="75"/>
      <c r="B88" s="110"/>
      <c r="C88" s="109"/>
      <c r="D88" s="110"/>
      <c r="E88" s="111"/>
      <c r="F88" s="111"/>
      <c r="G88" s="349"/>
      <c r="H88" s="109"/>
      <c r="I88" s="76"/>
      <c r="J88" s="350"/>
      <c r="K88" s="76"/>
      <c r="L88" s="76"/>
      <c r="M88" s="76"/>
      <c r="N88" s="76"/>
      <c r="O88" s="76"/>
      <c r="P88" s="350"/>
      <c r="Q88" s="76"/>
      <c r="R88" s="350"/>
      <c r="S88" s="76"/>
      <c r="T88" s="77"/>
      <c r="U88" s="351"/>
      <c r="V88" s="77"/>
      <c r="W88" s="77"/>
      <c r="X88" s="351"/>
      <c r="Y88" s="77"/>
      <c r="Z88" s="77"/>
      <c r="AA88" s="351"/>
      <c r="AB88" s="77"/>
      <c r="AC88" s="77"/>
      <c r="AD88" s="351"/>
      <c r="AE88" s="77"/>
      <c r="AF88" s="76"/>
      <c r="AG88" s="76"/>
      <c r="AH88" s="350"/>
      <c r="AI88" s="76"/>
      <c r="AJ88" s="77"/>
      <c r="AK88" s="351"/>
      <c r="AL88" s="77"/>
      <c r="AM88" s="76"/>
      <c r="AN88" s="76"/>
      <c r="AO88" s="76"/>
      <c r="AP88" s="76"/>
      <c r="AQ88" s="76"/>
      <c r="AR88" s="76"/>
      <c r="AS88" s="76"/>
      <c r="AT88" s="76"/>
      <c r="AU88" s="76"/>
      <c r="AV88" s="76"/>
      <c r="AW88" s="76"/>
      <c r="AX88" s="76"/>
      <c r="AY88" s="76"/>
      <c r="AZ88" s="76"/>
      <c r="BA88" s="76"/>
      <c r="BB88" s="76"/>
      <c r="BC88" s="76"/>
      <c r="BD88" s="76"/>
      <c r="BE88" s="76"/>
      <c r="BF88" s="76"/>
      <c r="BG88" s="78"/>
      <c r="BH88" s="78"/>
      <c r="BI88" s="79"/>
      <c r="BL88" s="78"/>
      <c r="BM88" s="78"/>
      <c r="BN88" s="78"/>
      <c r="BO88" s="78"/>
      <c r="BP88" s="78"/>
      <c r="BQ88" s="78"/>
    </row>
    <row r="89" spans="1:69" s="80" customFormat="1" ht="57.75" customHeight="1" x14ac:dyDescent="0.3">
      <c r="A89" s="75"/>
      <c r="B89" s="110"/>
      <c r="C89" s="109"/>
      <c r="D89" s="110"/>
      <c r="E89" s="111"/>
      <c r="F89" s="111"/>
      <c r="G89" s="349"/>
      <c r="H89" s="109"/>
      <c r="I89" s="76"/>
      <c r="J89" s="350"/>
      <c r="K89" s="76"/>
      <c r="L89" s="76"/>
      <c r="M89" s="76"/>
      <c r="N89" s="76"/>
      <c r="O89" s="76"/>
      <c r="P89" s="350"/>
      <c r="Q89" s="76"/>
      <c r="R89" s="350"/>
      <c r="S89" s="76"/>
      <c r="T89" s="77"/>
      <c r="U89" s="351"/>
      <c r="V89" s="77"/>
      <c r="W89" s="77"/>
      <c r="X89" s="351"/>
      <c r="Y89" s="77"/>
      <c r="Z89" s="77"/>
      <c r="AA89" s="351"/>
      <c r="AB89" s="77"/>
      <c r="AC89" s="77"/>
      <c r="AD89" s="351"/>
      <c r="AE89" s="77"/>
      <c r="AF89" s="76"/>
      <c r="AG89" s="76"/>
      <c r="AH89" s="350"/>
      <c r="AI89" s="76"/>
      <c r="AJ89" s="77"/>
      <c r="AK89" s="351"/>
      <c r="AL89" s="77"/>
      <c r="AM89" s="76"/>
      <c r="AN89" s="76"/>
      <c r="AO89" s="76"/>
      <c r="AP89" s="76"/>
      <c r="AQ89" s="76"/>
      <c r="AR89" s="76"/>
      <c r="AS89" s="76"/>
      <c r="AT89" s="76"/>
      <c r="AU89" s="76"/>
      <c r="AV89" s="76"/>
      <c r="AW89" s="76"/>
      <c r="AX89" s="76"/>
      <c r="AY89" s="76"/>
      <c r="AZ89" s="76"/>
      <c r="BA89" s="76"/>
      <c r="BB89" s="76"/>
      <c r="BC89" s="76"/>
      <c r="BD89" s="76"/>
      <c r="BE89" s="76"/>
      <c r="BF89" s="76"/>
      <c r="BG89" s="78"/>
      <c r="BH89" s="78"/>
      <c r="BI89" s="79"/>
      <c r="BL89" s="78"/>
      <c r="BM89" s="78"/>
      <c r="BN89" s="78"/>
      <c r="BO89" s="78"/>
      <c r="BP89" s="78"/>
      <c r="BQ89" s="78"/>
    </row>
    <row r="90" spans="1:69" s="80" customFormat="1" ht="57.75" customHeight="1" x14ac:dyDescent="0.3">
      <c r="A90" s="75"/>
      <c r="B90" s="110"/>
      <c r="C90" s="109"/>
      <c r="D90" s="110"/>
      <c r="E90" s="111"/>
      <c r="F90" s="111"/>
      <c r="G90" s="349"/>
      <c r="H90" s="109"/>
      <c r="I90" s="76"/>
      <c r="J90" s="350"/>
      <c r="K90" s="76"/>
      <c r="L90" s="76"/>
      <c r="M90" s="76"/>
      <c r="N90" s="76"/>
      <c r="O90" s="76"/>
      <c r="P90" s="350"/>
      <c r="Q90" s="76"/>
      <c r="R90" s="350"/>
      <c r="S90" s="76"/>
      <c r="T90" s="77"/>
      <c r="U90" s="351"/>
      <c r="V90" s="77"/>
      <c r="W90" s="77"/>
      <c r="X90" s="351"/>
      <c r="Y90" s="77"/>
      <c r="Z90" s="77"/>
      <c r="AA90" s="351"/>
      <c r="AB90" s="77"/>
      <c r="AC90" s="77"/>
      <c r="AD90" s="351"/>
      <c r="AE90" s="77"/>
      <c r="AF90" s="76"/>
      <c r="AG90" s="76"/>
      <c r="AH90" s="350"/>
      <c r="AI90" s="76"/>
      <c r="AJ90" s="77"/>
      <c r="AK90" s="351"/>
      <c r="AL90" s="77"/>
      <c r="AM90" s="76"/>
      <c r="AN90" s="76"/>
      <c r="AO90" s="76"/>
      <c r="AP90" s="76"/>
      <c r="AQ90" s="76"/>
      <c r="AR90" s="76"/>
      <c r="AS90" s="76"/>
      <c r="AT90" s="76"/>
      <c r="AU90" s="76"/>
      <c r="AV90" s="76"/>
      <c r="AW90" s="76"/>
      <c r="AX90" s="76"/>
      <c r="AY90" s="76"/>
      <c r="AZ90" s="76"/>
      <c r="BA90" s="76"/>
      <c r="BB90" s="76"/>
      <c r="BC90" s="76"/>
      <c r="BD90" s="76"/>
      <c r="BE90" s="76"/>
      <c r="BF90" s="76"/>
      <c r="BG90" s="78"/>
      <c r="BH90" s="78"/>
      <c r="BI90" s="79"/>
      <c r="BL90" s="78"/>
      <c r="BM90" s="78"/>
      <c r="BN90" s="78"/>
      <c r="BO90" s="78"/>
      <c r="BP90" s="78"/>
      <c r="BQ90" s="78"/>
    </row>
    <row r="91" spans="1:69" s="80" customFormat="1" ht="57.75" customHeight="1" x14ac:dyDescent="0.3">
      <c r="A91" s="75"/>
      <c r="B91" s="110"/>
      <c r="C91" s="109"/>
      <c r="D91" s="110"/>
      <c r="E91" s="111"/>
      <c r="F91" s="111"/>
      <c r="G91" s="349"/>
      <c r="H91" s="109"/>
      <c r="I91" s="76"/>
      <c r="J91" s="350"/>
      <c r="K91" s="76"/>
      <c r="L91" s="76"/>
      <c r="M91" s="76"/>
      <c r="N91" s="76"/>
      <c r="O91" s="76"/>
      <c r="P91" s="350"/>
      <c r="Q91" s="76"/>
      <c r="R91" s="350"/>
      <c r="S91" s="76"/>
      <c r="T91" s="77"/>
      <c r="U91" s="351"/>
      <c r="V91" s="77"/>
      <c r="W91" s="77"/>
      <c r="X91" s="351"/>
      <c r="Y91" s="77"/>
      <c r="Z91" s="77"/>
      <c r="AA91" s="351"/>
      <c r="AB91" s="77"/>
      <c r="AC91" s="77"/>
      <c r="AD91" s="351"/>
      <c r="AE91" s="77"/>
      <c r="AF91" s="76"/>
      <c r="AG91" s="76"/>
      <c r="AH91" s="350"/>
      <c r="AI91" s="76"/>
      <c r="AJ91" s="77"/>
      <c r="AK91" s="351"/>
      <c r="AL91" s="77"/>
      <c r="AM91" s="76"/>
      <c r="AN91" s="76"/>
      <c r="AO91" s="76"/>
      <c r="AP91" s="76"/>
      <c r="AQ91" s="76"/>
      <c r="AR91" s="76"/>
      <c r="AS91" s="76"/>
      <c r="AT91" s="76"/>
      <c r="AU91" s="76"/>
      <c r="AV91" s="76"/>
      <c r="AW91" s="76"/>
      <c r="AX91" s="76"/>
      <c r="AY91" s="76"/>
      <c r="AZ91" s="76"/>
      <c r="BA91" s="76"/>
      <c r="BB91" s="76"/>
      <c r="BC91" s="76"/>
      <c r="BD91" s="76"/>
      <c r="BE91" s="76"/>
      <c r="BF91" s="76"/>
      <c r="BG91" s="78"/>
      <c r="BH91" s="78"/>
      <c r="BI91" s="79"/>
      <c r="BL91" s="78"/>
      <c r="BM91" s="78"/>
      <c r="BN91" s="78"/>
      <c r="BO91" s="78"/>
      <c r="BP91" s="78"/>
      <c r="BQ91" s="78"/>
    </row>
    <row r="92" spans="1:69" s="80" customFormat="1" ht="57.75" customHeight="1" x14ac:dyDescent="0.3">
      <c r="A92" s="75"/>
      <c r="B92" s="110"/>
      <c r="C92" s="109"/>
      <c r="D92" s="110"/>
      <c r="E92" s="111"/>
      <c r="F92" s="111"/>
      <c r="G92" s="349"/>
      <c r="H92" s="109"/>
      <c r="I92" s="76"/>
      <c r="J92" s="350"/>
      <c r="K92" s="76"/>
      <c r="L92" s="76"/>
      <c r="M92" s="76"/>
      <c r="N92" s="76"/>
      <c r="O92" s="76"/>
      <c r="P92" s="350"/>
      <c r="Q92" s="76"/>
      <c r="R92" s="350"/>
      <c r="S92" s="76"/>
      <c r="T92" s="77"/>
      <c r="U92" s="351"/>
      <c r="V92" s="77"/>
      <c r="W92" s="77"/>
      <c r="X92" s="351"/>
      <c r="Y92" s="77"/>
      <c r="Z92" s="77"/>
      <c r="AA92" s="351"/>
      <c r="AB92" s="77"/>
      <c r="AC92" s="77"/>
      <c r="AD92" s="351"/>
      <c r="AE92" s="77"/>
      <c r="AF92" s="76"/>
      <c r="AG92" s="76"/>
      <c r="AH92" s="350"/>
      <c r="AI92" s="76"/>
      <c r="AJ92" s="77"/>
      <c r="AK92" s="351"/>
      <c r="AL92" s="77"/>
      <c r="AM92" s="76"/>
      <c r="AN92" s="76"/>
      <c r="AO92" s="76"/>
      <c r="AP92" s="76"/>
      <c r="AQ92" s="76"/>
      <c r="AR92" s="76"/>
      <c r="AS92" s="76"/>
      <c r="AT92" s="76"/>
      <c r="AU92" s="76"/>
      <c r="AV92" s="76"/>
      <c r="AW92" s="76"/>
      <c r="AX92" s="76"/>
      <c r="AY92" s="76"/>
      <c r="AZ92" s="76"/>
      <c r="BA92" s="76"/>
      <c r="BB92" s="76"/>
      <c r="BC92" s="76"/>
      <c r="BD92" s="76"/>
      <c r="BE92" s="76"/>
      <c r="BF92" s="76"/>
      <c r="BG92" s="78"/>
      <c r="BH92" s="78"/>
      <c r="BI92" s="79"/>
      <c r="BL92" s="78"/>
      <c r="BM92" s="78"/>
      <c r="BN92" s="78"/>
      <c r="BO92" s="78"/>
      <c r="BP92" s="78"/>
      <c r="BQ92" s="78"/>
    </row>
    <row r="93" spans="1:69" s="80" customFormat="1" ht="57.75" customHeight="1" x14ac:dyDescent="0.3">
      <c r="A93" s="75"/>
      <c r="B93" s="110"/>
      <c r="C93" s="109"/>
      <c r="D93" s="110"/>
      <c r="E93" s="111"/>
      <c r="F93" s="111"/>
      <c r="G93" s="349"/>
      <c r="H93" s="109"/>
      <c r="I93" s="76"/>
      <c r="J93" s="350"/>
      <c r="K93" s="76"/>
      <c r="L93" s="76"/>
      <c r="M93" s="76"/>
      <c r="N93" s="76"/>
      <c r="O93" s="76"/>
      <c r="P93" s="350"/>
      <c r="Q93" s="76"/>
      <c r="R93" s="350"/>
      <c r="S93" s="76"/>
      <c r="T93" s="77"/>
      <c r="U93" s="351"/>
      <c r="V93" s="77"/>
      <c r="W93" s="77"/>
      <c r="X93" s="351"/>
      <c r="Y93" s="77"/>
      <c r="Z93" s="77"/>
      <c r="AA93" s="351"/>
      <c r="AB93" s="77"/>
      <c r="AC93" s="77"/>
      <c r="AD93" s="351"/>
      <c r="AE93" s="77"/>
      <c r="AF93" s="76"/>
      <c r="AG93" s="76"/>
      <c r="AH93" s="350"/>
      <c r="AI93" s="76"/>
      <c r="AJ93" s="77"/>
      <c r="AK93" s="351"/>
      <c r="AL93" s="77"/>
      <c r="AM93" s="76"/>
      <c r="AN93" s="76"/>
      <c r="AO93" s="76"/>
      <c r="AP93" s="76"/>
      <c r="AQ93" s="76"/>
      <c r="AR93" s="76"/>
      <c r="AS93" s="76"/>
      <c r="AT93" s="76"/>
      <c r="AU93" s="76"/>
      <c r="AV93" s="76"/>
      <c r="AW93" s="76"/>
      <c r="AX93" s="76"/>
      <c r="AY93" s="76"/>
      <c r="AZ93" s="76"/>
      <c r="BA93" s="76"/>
      <c r="BB93" s="76"/>
      <c r="BC93" s="76"/>
      <c r="BD93" s="76"/>
      <c r="BE93" s="76"/>
      <c r="BF93" s="76"/>
      <c r="BG93" s="78"/>
      <c r="BH93" s="78"/>
      <c r="BI93" s="79"/>
      <c r="BL93" s="78"/>
      <c r="BM93" s="78"/>
      <c r="BN93" s="78"/>
      <c r="BO93" s="78"/>
      <c r="BP93" s="78"/>
      <c r="BQ93" s="78"/>
    </row>
    <row r="94" spans="1:69" s="80" customFormat="1" ht="57.75" customHeight="1" x14ac:dyDescent="0.3">
      <c r="A94" s="75"/>
      <c r="B94" s="110"/>
      <c r="C94" s="109"/>
      <c r="D94" s="110"/>
      <c r="E94" s="111"/>
      <c r="F94" s="111"/>
      <c r="G94" s="349"/>
      <c r="H94" s="109"/>
      <c r="I94" s="76"/>
      <c r="J94" s="350"/>
      <c r="K94" s="76"/>
      <c r="L94" s="76"/>
      <c r="M94" s="76"/>
      <c r="N94" s="76"/>
      <c r="O94" s="76"/>
      <c r="P94" s="350"/>
      <c r="Q94" s="76"/>
      <c r="R94" s="350"/>
      <c r="S94" s="76"/>
      <c r="T94" s="77"/>
      <c r="U94" s="351"/>
      <c r="V94" s="77"/>
      <c r="W94" s="77"/>
      <c r="X94" s="351"/>
      <c r="Y94" s="77"/>
      <c r="Z94" s="77"/>
      <c r="AA94" s="351"/>
      <c r="AB94" s="77"/>
      <c r="AC94" s="77"/>
      <c r="AD94" s="351"/>
      <c r="AE94" s="77"/>
      <c r="AF94" s="76"/>
      <c r="AG94" s="76"/>
      <c r="AH94" s="350"/>
      <c r="AI94" s="76"/>
      <c r="AJ94" s="77"/>
      <c r="AK94" s="351"/>
      <c r="AL94" s="77"/>
      <c r="AM94" s="76"/>
      <c r="AN94" s="76"/>
      <c r="AO94" s="76"/>
      <c r="AP94" s="76"/>
      <c r="AQ94" s="76"/>
      <c r="AR94" s="76"/>
      <c r="AS94" s="76"/>
      <c r="AT94" s="76"/>
      <c r="AU94" s="76"/>
      <c r="AV94" s="76"/>
      <c r="AW94" s="76"/>
      <c r="AX94" s="76"/>
      <c r="AY94" s="76"/>
      <c r="AZ94" s="76"/>
      <c r="BA94" s="76"/>
      <c r="BB94" s="76"/>
      <c r="BC94" s="76"/>
      <c r="BD94" s="76"/>
      <c r="BE94" s="76"/>
      <c r="BF94" s="76"/>
      <c r="BG94" s="78"/>
      <c r="BH94" s="78"/>
      <c r="BI94" s="79"/>
      <c r="BL94" s="78"/>
      <c r="BM94" s="78"/>
      <c r="BN94" s="78"/>
      <c r="BO94" s="78"/>
      <c r="BP94" s="78"/>
      <c r="BQ94" s="78"/>
    </row>
    <row r="95" spans="1:69" s="80" customFormat="1" ht="57.75" customHeight="1" x14ac:dyDescent="0.3">
      <c r="A95" s="75"/>
      <c r="B95" s="110"/>
      <c r="C95" s="109"/>
      <c r="D95" s="110"/>
      <c r="E95" s="111"/>
      <c r="F95" s="111"/>
      <c r="G95" s="349"/>
      <c r="H95" s="109"/>
      <c r="I95" s="76"/>
      <c r="J95" s="350"/>
      <c r="K95" s="76"/>
      <c r="L95" s="76"/>
      <c r="M95" s="76"/>
      <c r="N95" s="76"/>
      <c r="O95" s="76"/>
      <c r="P95" s="350"/>
      <c r="Q95" s="76"/>
      <c r="R95" s="350"/>
      <c r="S95" s="76"/>
      <c r="T95" s="77"/>
      <c r="U95" s="351"/>
      <c r="V95" s="77"/>
      <c r="W95" s="77"/>
      <c r="X95" s="351"/>
      <c r="Y95" s="77"/>
      <c r="Z95" s="77"/>
      <c r="AA95" s="351"/>
      <c r="AB95" s="77"/>
      <c r="AC95" s="77"/>
      <c r="AD95" s="351"/>
      <c r="AE95" s="77"/>
      <c r="AF95" s="76"/>
      <c r="AG95" s="76"/>
      <c r="AH95" s="350"/>
      <c r="AI95" s="76"/>
      <c r="AJ95" s="77"/>
      <c r="AK95" s="351"/>
      <c r="AL95" s="77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  <c r="BF95" s="76"/>
      <c r="BG95" s="78"/>
      <c r="BH95" s="78"/>
      <c r="BI95" s="79"/>
      <c r="BL95" s="78"/>
      <c r="BM95" s="78"/>
      <c r="BN95" s="78"/>
      <c r="BO95" s="78"/>
      <c r="BP95" s="78"/>
      <c r="BQ95" s="78"/>
    </row>
    <row r="96" spans="1:69" s="80" customFormat="1" ht="57.75" customHeight="1" x14ac:dyDescent="0.3">
      <c r="A96" s="75"/>
      <c r="B96" s="110"/>
      <c r="C96" s="109"/>
      <c r="D96" s="110"/>
      <c r="E96" s="111"/>
      <c r="F96" s="111"/>
      <c r="G96" s="349"/>
      <c r="H96" s="109"/>
      <c r="I96" s="76"/>
      <c r="J96" s="350"/>
      <c r="K96" s="76"/>
      <c r="L96" s="76"/>
      <c r="M96" s="76"/>
      <c r="N96" s="76"/>
      <c r="O96" s="76"/>
      <c r="P96" s="350"/>
      <c r="Q96" s="76"/>
      <c r="R96" s="350"/>
      <c r="S96" s="76"/>
      <c r="T96" s="77"/>
      <c r="U96" s="351"/>
      <c r="V96" s="77"/>
      <c r="W96" s="77"/>
      <c r="X96" s="351"/>
      <c r="Y96" s="77"/>
      <c r="Z96" s="77"/>
      <c r="AA96" s="351"/>
      <c r="AB96" s="77"/>
      <c r="AC96" s="77"/>
      <c r="AD96" s="351"/>
      <c r="AE96" s="77"/>
      <c r="AF96" s="76"/>
      <c r="AG96" s="76"/>
      <c r="AH96" s="350"/>
      <c r="AI96" s="76"/>
      <c r="AJ96" s="77"/>
      <c r="AK96" s="351"/>
      <c r="AL96" s="77"/>
      <c r="AM96" s="76"/>
      <c r="AN96" s="76"/>
      <c r="AO96" s="76"/>
      <c r="AP96" s="76"/>
      <c r="AQ96" s="76"/>
      <c r="AR96" s="76"/>
      <c r="AS96" s="76"/>
      <c r="AT96" s="76"/>
      <c r="AU96" s="76"/>
      <c r="AV96" s="76"/>
      <c r="AW96" s="76"/>
      <c r="AX96" s="76"/>
      <c r="AY96" s="76"/>
      <c r="AZ96" s="76"/>
      <c r="BA96" s="76"/>
      <c r="BB96" s="76"/>
      <c r="BC96" s="76"/>
      <c r="BD96" s="76"/>
      <c r="BE96" s="76"/>
      <c r="BF96" s="76"/>
      <c r="BG96" s="78"/>
      <c r="BH96" s="78"/>
      <c r="BI96" s="79"/>
      <c r="BL96" s="78"/>
      <c r="BM96" s="78"/>
      <c r="BN96" s="78"/>
      <c r="BO96" s="78"/>
      <c r="BP96" s="78"/>
      <c r="BQ96" s="78"/>
    </row>
    <row r="97" spans="1:69" s="80" customFormat="1" ht="57.75" customHeight="1" x14ac:dyDescent="0.3">
      <c r="A97" s="75"/>
      <c r="B97" s="110"/>
      <c r="C97" s="109"/>
      <c r="D97" s="110"/>
      <c r="E97" s="111"/>
      <c r="F97" s="111"/>
      <c r="G97" s="349"/>
      <c r="H97" s="109"/>
      <c r="I97" s="76"/>
      <c r="J97" s="350"/>
      <c r="K97" s="76"/>
      <c r="L97" s="76"/>
      <c r="M97" s="76"/>
      <c r="N97" s="76"/>
      <c r="O97" s="76"/>
      <c r="P97" s="350"/>
      <c r="Q97" s="76"/>
      <c r="R97" s="350"/>
      <c r="S97" s="76"/>
      <c r="T97" s="77"/>
      <c r="U97" s="351"/>
      <c r="V97" s="77"/>
      <c r="W97" s="77"/>
      <c r="X97" s="351"/>
      <c r="Y97" s="77"/>
      <c r="Z97" s="77"/>
      <c r="AA97" s="351"/>
      <c r="AB97" s="77"/>
      <c r="AC97" s="77"/>
      <c r="AD97" s="351"/>
      <c r="AE97" s="77"/>
      <c r="AF97" s="76"/>
      <c r="AG97" s="76"/>
      <c r="AH97" s="350"/>
      <c r="AI97" s="76"/>
      <c r="AJ97" s="77"/>
      <c r="AK97" s="351"/>
      <c r="AL97" s="77"/>
      <c r="AM97" s="76"/>
      <c r="AN97" s="76"/>
      <c r="AO97" s="76"/>
      <c r="AP97" s="76"/>
      <c r="AQ97" s="76"/>
      <c r="AR97" s="76"/>
      <c r="AS97" s="76"/>
      <c r="AT97" s="76"/>
      <c r="AU97" s="76"/>
      <c r="AV97" s="76"/>
      <c r="AW97" s="76"/>
      <c r="AX97" s="76"/>
      <c r="AY97" s="76"/>
      <c r="AZ97" s="76"/>
      <c r="BA97" s="76"/>
      <c r="BB97" s="76"/>
      <c r="BC97" s="76"/>
      <c r="BD97" s="76"/>
      <c r="BE97" s="76"/>
      <c r="BF97" s="76"/>
      <c r="BG97" s="78"/>
      <c r="BH97" s="78"/>
      <c r="BI97" s="79"/>
      <c r="BL97" s="78"/>
      <c r="BM97" s="78"/>
      <c r="BN97" s="78"/>
      <c r="BO97" s="78"/>
      <c r="BP97" s="78"/>
      <c r="BQ97" s="78"/>
    </row>
    <row r="98" spans="1:69" s="80" customFormat="1" ht="57.75" customHeight="1" x14ac:dyDescent="0.3">
      <c r="A98" s="75"/>
      <c r="B98" s="110"/>
      <c r="C98" s="109"/>
      <c r="D98" s="110"/>
      <c r="E98" s="111"/>
      <c r="F98" s="111"/>
      <c r="G98" s="349"/>
      <c r="H98" s="109"/>
      <c r="I98" s="76"/>
      <c r="J98" s="350"/>
      <c r="K98" s="76"/>
      <c r="L98" s="76"/>
      <c r="M98" s="76"/>
      <c r="N98" s="76"/>
      <c r="O98" s="76"/>
      <c r="P98" s="350"/>
      <c r="Q98" s="76"/>
      <c r="R98" s="350"/>
      <c r="S98" s="76"/>
      <c r="T98" s="77"/>
      <c r="U98" s="351"/>
      <c r="V98" s="77"/>
      <c r="W98" s="77"/>
      <c r="X98" s="351"/>
      <c r="Y98" s="77"/>
      <c r="Z98" s="77"/>
      <c r="AA98" s="351"/>
      <c r="AB98" s="77"/>
      <c r="AC98" s="77"/>
      <c r="AD98" s="351"/>
      <c r="AE98" s="77"/>
      <c r="AF98" s="76"/>
      <c r="AG98" s="76"/>
      <c r="AH98" s="350"/>
      <c r="AI98" s="76"/>
      <c r="AJ98" s="77"/>
      <c r="AK98" s="351"/>
      <c r="AL98" s="77"/>
      <c r="AM98" s="76"/>
      <c r="AN98" s="76"/>
      <c r="AO98" s="76"/>
      <c r="AP98" s="76"/>
      <c r="AQ98" s="76"/>
      <c r="AR98" s="76"/>
      <c r="AS98" s="76"/>
      <c r="AT98" s="76"/>
      <c r="AU98" s="76"/>
      <c r="AV98" s="76"/>
      <c r="AW98" s="76"/>
      <c r="AX98" s="76"/>
      <c r="AY98" s="76"/>
      <c r="AZ98" s="76"/>
      <c r="BA98" s="76"/>
      <c r="BB98" s="76"/>
      <c r="BC98" s="76"/>
      <c r="BD98" s="76"/>
      <c r="BE98" s="76"/>
      <c r="BF98" s="76"/>
      <c r="BG98" s="78"/>
      <c r="BH98" s="78"/>
      <c r="BI98" s="79"/>
      <c r="BL98" s="78"/>
      <c r="BM98" s="78"/>
      <c r="BN98" s="78"/>
      <c r="BO98" s="78"/>
      <c r="BP98" s="78"/>
      <c r="BQ98" s="78"/>
    </row>
    <row r="99" spans="1:69" s="80" customFormat="1" ht="57.75" customHeight="1" x14ac:dyDescent="0.3">
      <c r="A99" s="75"/>
      <c r="B99" s="110"/>
      <c r="C99" s="109"/>
      <c r="D99" s="110"/>
      <c r="E99" s="111"/>
      <c r="F99" s="111"/>
      <c r="G99" s="349"/>
      <c r="H99" s="109"/>
      <c r="I99" s="76"/>
      <c r="J99" s="350"/>
      <c r="K99" s="76"/>
      <c r="L99" s="76"/>
      <c r="M99" s="76"/>
      <c r="N99" s="76"/>
      <c r="O99" s="76"/>
      <c r="P99" s="350"/>
      <c r="Q99" s="76"/>
      <c r="R99" s="350"/>
      <c r="S99" s="76"/>
      <c r="T99" s="77"/>
      <c r="U99" s="351"/>
      <c r="V99" s="77"/>
      <c r="W99" s="77"/>
      <c r="X99" s="351"/>
      <c r="Y99" s="77"/>
      <c r="Z99" s="77"/>
      <c r="AA99" s="351"/>
      <c r="AB99" s="77"/>
      <c r="AC99" s="77"/>
      <c r="AD99" s="351"/>
      <c r="AE99" s="77"/>
      <c r="AF99" s="76"/>
      <c r="AG99" s="76"/>
      <c r="AH99" s="350"/>
      <c r="AI99" s="76"/>
      <c r="AJ99" s="77"/>
      <c r="AK99" s="351"/>
      <c r="AL99" s="77"/>
      <c r="AM99" s="76"/>
      <c r="AN99" s="76"/>
      <c r="AO99" s="76"/>
      <c r="AP99" s="76"/>
      <c r="AQ99" s="76"/>
      <c r="AR99" s="76"/>
      <c r="AS99" s="76"/>
      <c r="AT99" s="76"/>
      <c r="AU99" s="76"/>
      <c r="AV99" s="76"/>
      <c r="AW99" s="76"/>
      <c r="AX99" s="76"/>
      <c r="AY99" s="76"/>
      <c r="AZ99" s="76"/>
      <c r="BA99" s="76"/>
      <c r="BB99" s="76"/>
      <c r="BC99" s="76"/>
      <c r="BD99" s="76"/>
      <c r="BE99" s="76"/>
      <c r="BF99" s="76"/>
      <c r="BG99" s="78"/>
      <c r="BH99" s="78"/>
      <c r="BI99" s="79"/>
      <c r="BL99" s="78"/>
      <c r="BM99" s="78"/>
      <c r="BN99" s="78"/>
      <c r="BO99" s="78"/>
      <c r="BP99" s="78"/>
      <c r="BQ99" s="78"/>
    </row>
    <row r="100" spans="1:69" s="80" customFormat="1" ht="57.75" customHeight="1" x14ac:dyDescent="0.3">
      <c r="A100" s="75"/>
      <c r="B100" s="110"/>
      <c r="C100" s="109"/>
      <c r="D100" s="110"/>
      <c r="E100" s="111"/>
      <c r="F100" s="111"/>
      <c r="G100" s="349"/>
      <c r="H100" s="109"/>
      <c r="I100" s="76"/>
      <c r="J100" s="350"/>
      <c r="K100" s="76"/>
      <c r="L100" s="76"/>
      <c r="M100" s="76"/>
      <c r="N100" s="76"/>
      <c r="O100" s="76"/>
      <c r="P100" s="350"/>
      <c r="Q100" s="76"/>
      <c r="R100" s="350"/>
      <c r="S100" s="76"/>
      <c r="T100" s="77"/>
      <c r="U100" s="351"/>
      <c r="V100" s="77"/>
      <c r="W100" s="77"/>
      <c r="X100" s="351"/>
      <c r="Y100" s="77"/>
      <c r="Z100" s="77"/>
      <c r="AA100" s="351"/>
      <c r="AB100" s="77"/>
      <c r="AC100" s="77"/>
      <c r="AD100" s="351"/>
      <c r="AE100" s="77"/>
      <c r="AF100" s="76"/>
      <c r="AG100" s="76"/>
      <c r="AH100" s="350"/>
      <c r="AI100" s="76"/>
      <c r="AJ100" s="77"/>
      <c r="AK100" s="351"/>
      <c r="AL100" s="77"/>
      <c r="AM100" s="76"/>
      <c r="AN100" s="76"/>
      <c r="AO100" s="76"/>
      <c r="AP100" s="76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  <c r="BA100" s="76"/>
      <c r="BB100" s="76"/>
      <c r="BC100" s="76"/>
      <c r="BD100" s="76"/>
      <c r="BE100" s="76"/>
      <c r="BF100" s="76"/>
      <c r="BG100" s="78"/>
      <c r="BH100" s="78"/>
      <c r="BI100" s="79"/>
      <c r="BL100" s="78"/>
      <c r="BM100" s="78"/>
      <c r="BN100" s="78"/>
      <c r="BO100" s="78"/>
      <c r="BP100" s="78"/>
      <c r="BQ100" s="78"/>
    </row>
    <row r="101" spans="1:69" s="80" customFormat="1" ht="57.75" customHeight="1" x14ac:dyDescent="0.3">
      <c r="A101" s="75"/>
      <c r="B101" s="110"/>
      <c r="C101" s="109"/>
      <c r="D101" s="110"/>
      <c r="E101" s="111"/>
      <c r="F101" s="111"/>
      <c r="G101" s="349"/>
      <c r="H101" s="109"/>
      <c r="I101" s="76"/>
      <c r="J101" s="350"/>
      <c r="K101" s="76"/>
      <c r="L101" s="76"/>
      <c r="M101" s="76"/>
      <c r="N101" s="76"/>
      <c r="O101" s="76"/>
      <c r="P101" s="350"/>
      <c r="Q101" s="76"/>
      <c r="R101" s="350"/>
      <c r="S101" s="76"/>
      <c r="T101" s="77"/>
      <c r="U101" s="351"/>
      <c r="V101" s="77"/>
      <c r="W101" s="77"/>
      <c r="X101" s="351"/>
      <c r="Y101" s="77"/>
      <c r="Z101" s="77"/>
      <c r="AA101" s="351"/>
      <c r="AB101" s="77"/>
      <c r="AC101" s="77"/>
      <c r="AD101" s="351"/>
      <c r="AE101" s="77"/>
      <c r="AF101" s="76"/>
      <c r="AG101" s="76"/>
      <c r="AH101" s="350"/>
      <c r="AI101" s="76"/>
      <c r="AJ101" s="77"/>
      <c r="AK101" s="351"/>
      <c r="AL101" s="77"/>
      <c r="AM101" s="76"/>
      <c r="AN101" s="76"/>
      <c r="AO101" s="76"/>
      <c r="AP101" s="76"/>
      <c r="AQ101" s="76"/>
      <c r="AR101" s="76"/>
      <c r="AS101" s="76"/>
      <c r="AT101" s="76"/>
      <c r="AU101" s="76"/>
      <c r="AV101" s="76"/>
      <c r="AW101" s="76"/>
      <c r="AX101" s="76"/>
      <c r="AY101" s="76"/>
      <c r="AZ101" s="76"/>
      <c r="BA101" s="76"/>
      <c r="BB101" s="76"/>
      <c r="BC101" s="76"/>
      <c r="BD101" s="76"/>
      <c r="BE101" s="76"/>
      <c r="BF101" s="76"/>
      <c r="BG101" s="78"/>
      <c r="BH101" s="78"/>
      <c r="BI101" s="79"/>
      <c r="BL101" s="78"/>
      <c r="BM101" s="78"/>
      <c r="BN101" s="78"/>
      <c r="BO101" s="78"/>
      <c r="BP101" s="78"/>
      <c r="BQ101" s="78"/>
    </row>
    <row r="102" spans="1:69" s="80" customFormat="1" ht="57.75" customHeight="1" x14ac:dyDescent="0.3">
      <c r="A102" s="75"/>
      <c r="B102" s="110"/>
      <c r="C102" s="109"/>
      <c r="D102" s="110"/>
      <c r="E102" s="111"/>
      <c r="F102" s="111"/>
      <c r="G102" s="349"/>
      <c r="H102" s="109"/>
      <c r="I102" s="76"/>
      <c r="J102" s="350"/>
      <c r="K102" s="76"/>
      <c r="L102" s="76"/>
      <c r="M102" s="76"/>
      <c r="N102" s="76"/>
      <c r="O102" s="76"/>
      <c r="P102" s="350"/>
      <c r="Q102" s="76"/>
      <c r="R102" s="350"/>
      <c r="S102" s="76"/>
      <c r="T102" s="77"/>
      <c r="U102" s="351"/>
      <c r="V102" s="77"/>
      <c r="W102" s="77"/>
      <c r="X102" s="351"/>
      <c r="Y102" s="77"/>
      <c r="Z102" s="77"/>
      <c r="AA102" s="351"/>
      <c r="AB102" s="77"/>
      <c r="AC102" s="77"/>
      <c r="AD102" s="351"/>
      <c r="AE102" s="77"/>
      <c r="AF102" s="76"/>
      <c r="AG102" s="76"/>
      <c r="AH102" s="350"/>
      <c r="AI102" s="76"/>
      <c r="AJ102" s="77"/>
      <c r="AK102" s="351"/>
      <c r="AL102" s="77"/>
      <c r="AM102" s="76"/>
      <c r="AN102" s="76"/>
      <c r="AO102" s="76"/>
      <c r="AP102" s="76"/>
      <c r="AQ102" s="76"/>
      <c r="AR102" s="76"/>
      <c r="AS102" s="76"/>
      <c r="AT102" s="76"/>
      <c r="AU102" s="76"/>
      <c r="AV102" s="76"/>
      <c r="AW102" s="76"/>
      <c r="AX102" s="76"/>
      <c r="AY102" s="76"/>
      <c r="AZ102" s="76"/>
      <c r="BA102" s="76"/>
      <c r="BB102" s="76"/>
      <c r="BC102" s="76"/>
      <c r="BD102" s="76"/>
      <c r="BE102" s="76"/>
      <c r="BF102" s="76"/>
      <c r="BG102" s="78"/>
      <c r="BH102" s="78"/>
      <c r="BI102" s="79"/>
      <c r="BL102" s="78"/>
      <c r="BM102" s="78"/>
      <c r="BN102" s="78"/>
      <c r="BO102" s="78"/>
      <c r="BP102" s="78"/>
      <c r="BQ102" s="78"/>
    </row>
    <row r="103" spans="1:69" s="80" customFormat="1" ht="57.75" customHeight="1" x14ac:dyDescent="0.3">
      <c r="A103" s="75"/>
      <c r="B103" s="110"/>
      <c r="C103" s="109"/>
      <c r="D103" s="110"/>
      <c r="E103" s="111"/>
      <c r="F103" s="111"/>
      <c r="G103" s="349"/>
      <c r="H103" s="109"/>
      <c r="I103" s="76"/>
      <c r="J103" s="350"/>
      <c r="K103" s="76"/>
      <c r="L103" s="76"/>
      <c r="M103" s="76"/>
      <c r="N103" s="76"/>
      <c r="O103" s="76"/>
      <c r="P103" s="350"/>
      <c r="Q103" s="76"/>
      <c r="R103" s="350"/>
      <c r="S103" s="76"/>
      <c r="T103" s="77"/>
      <c r="U103" s="351"/>
      <c r="V103" s="77"/>
      <c r="W103" s="77"/>
      <c r="X103" s="351"/>
      <c r="Y103" s="77"/>
      <c r="Z103" s="77"/>
      <c r="AA103" s="351"/>
      <c r="AB103" s="77"/>
      <c r="AC103" s="77"/>
      <c r="AD103" s="351"/>
      <c r="AE103" s="77"/>
      <c r="AF103" s="76"/>
      <c r="AG103" s="76"/>
      <c r="AH103" s="350"/>
      <c r="AI103" s="76"/>
      <c r="AJ103" s="77"/>
      <c r="AK103" s="351"/>
      <c r="AL103" s="77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/>
      <c r="AY103" s="76"/>
      <c r="AZ103" s="76"/>
      <c r="BA103" s="76"/>
      <c r="BB103" s="76"/>
      <c r="BC103" s="76"/>
      <c r="BD103" s="76"/>
      <c r="BE103" s="76"/>
      <c r="BF103" s="76"/>
      <c r="BG103" s="78"/>
      <c r="BH103" s="78"/>
      <c r="BI103" s="79"/>
      <c r="BL103" s="78"/>
      <c r="BM103" s="78"/>
      <c r="BN103" s="78"/>
      <c r="BO103" s="78"/>
      <c r="BP103" s="78"/>
      <c r="BQ103" s="78"/>
    </row>
    <row r="104" spans="1:69" s="80" customFormat="1" ht="57.75" customHeight="1" x14ac:dyDescent="0.3">
      <c r="A104" s="75"/>
      <c r="B104" s="110"/>
      <c r="C104" s="109"/>
      <c r="D104" s="110"/>
      <c r="E104" s="111"/>
      <c r="F104" s="111"/>
      <c r="G104" s="349"/>
      <c r="H104" s="109"/>
      <c r="I104" s="76"/>
      <c r="J104" s="350"/>
      <c r="K104" s="76"/>
      <c r="L104" s="76"/>
      <c r="M104" s="76"/>
      <c r="N104" s="76"/>
      <c r="O104" s="76"/>
      <c r="P104" s="350"/>
      <c r="Q104" s="76"/>
      <c r="R104" s="350"/>
      <c r="S104" s="76"/>
      <c r="T104" s="77"/>
      <c r="U104" s="351"/>
      <c r="V104" s="77"/>
      <c r="W104" s="77"/>
      <c r="X104" s="351"/>
      <c r="Y104" s="77"/>
      <c r="Z104" s="77"/>
      <c r="AA104" s="351"/>
      <c r="AB104" s="77"/>
      <c r="AC104" s="77"/>
      <c r="AD104" s="351"/>
      <c r="AE104" s="77"/>
      <c r="AF104" s="76"/>
      <c r="AG104" s="76"/>
      <c r="AH104" s="350"/>
      <c r="AI104" s="76"/>
      <c r="AJ104" s="77"/>
      <c r="AK104" s="351"/>
      <c r="AL104" s="77"/>
      <c r="AM104" s="76"/>
      <c r="AN104" s="76"/>
      <c r="AO104" s="76"/>
      <c r="AP104" s="76"/>
      <c r="AQ104" s="76"/>
      <c r="AR104" s="76"/>
      <c r="AS104" s="76"/>
      <c r="AT104" s="76"/>
      <c r="AU104" s="76"/>
      <c r="AV104" s="76"/>
      <c r="AW104" s="76"/>
      <c r="AX104" s="76"/>
      <c r="AY104" s="76"/>
      <c r="AZ104" s="76"/>
      <c r="BA104" s="76"/>
      <c r="BB104" s="76"/>
      <c r="BC104" s="76"/>
      <c r="BD104" s="76"/>
      <c r="BE104" s="76"/>
      <c r="BF104" s="76"/>
      <c r="BG104" s="78"/>
      <c r="BH104" s="78"/>
      <c r="BI104" s="79"/>
      <c r="BL104" s="78"/>
      <c r="BM104" s="78"/>
      <c r="BN104" s="78"/>
      <c r="BO104" s="78"/>
      <c r="BP104" s="78"/>
      <c r="BQ104" s="78"/>
    </row>
    <row r="105" spans="1:69" s="80" customFormat="1" ht="57.75" customHeight="1" x14ac:dyDescent="0.3">
      <c r="A105" s="75"/>
      <c r="B105" s="110"/>
      <c r="C105" s="109"/>
      <c r="D105" s="110"/>
      <c r="E105" s="111"/>
      <c r="F105" s="111"/>
      <c r="G105" s="349"/>
      <c r="H105" s="109"/>
      <c r="I105" s="76"/>
      <c r="J105" s="350"/>
      <c r="K105" s="76"/>
      <c r="L105" s="76"/>
      <c r="M105" s="76"/>
      <c r="N105" s="76"/>
      <c r="O105" s="76"/>
      <c r="P105" s="350"/>
      <c r="Q105" s="76"/>
      <c r="R105" s="350"/>
      <c r="S105" s="76"/>
      <c r="T105" s="77"/>
      <c r="U105" s="351"/>
      <c r="V105" s="77"/>
      <c r="W105" s="77"/>
      <c r="X105" s="351"/>
      <c r="Y105" s="77"/>
      <c r="Z105" s="77"/>
      <c r="AA105" s="351"/>
      <c r="AB105" s="77"/>
      <c r="AC105" s="77"/>
      <c r="AD105" s="351"/>
      <c r="AE105" s="77"/>
      <c r="AF105" s="76"/>
      <c r="AG105" s="76"/>
      <c r="AH105" s="350"/>
      <c r="AI105" s="76"/>
      <c r="AJ105" s="77"/>
      <c r="AK105" s="351"/>
      <c r="AL105" s="77"/>
      <c r="AM105" s="76"/>
      <c r="AN105" s="76"/>
      <c r="AO105" s="76"/>
      <c r="AP105" s="76"/>
      <c r="AQ105" s="76"/>
      <c r="AR105" s="76"/>
      <c r="AS105" s="76"/>
      <c r="AT105" s="76"/>
      <c r="AU105" s="76"/>
      <c r="AV105" s="76"/>
      <c r="AW105" s="76"/>
      <c r="AX105" s="76"/>
      <c r="AY105" s="76"/>
      <c r="AZ105" s="76"/>
      <c r="BA105" s="76"/>
      <c r="BB105" s="76"/>
      <c r="BC105" s="76"/>
      <c r="BD105" s="76"/>
      <c r="BE105" s="76"/>
      <c r="BF105" s="76"/>
      <c r="BG105" s="78"/>
      <c r="BH105" s="78"/>
      <c r="BI105" s="79"/>
      <c r="BL105" s="78"/>
      <c r="BM105" s="78"/>
      <c r="BN105" s="78"/>
      <c r="BO105" s="78"/>
      <c r="BP105" s="78"/>
      <c r="BQ105" s="78"/>
    </row>
    <row r="106" spans="1:69" s="80" customFormat="1" ht="57.75" customHeight="1" x14ac:dyDescent="0.3">
      <c r="A106" s="75"/>
      <c r="B106" s="110"/>
      <c r="C106" s="109"/>
      <c r="D106" s="110"/>
      <c r="E106" s="111"/>
      <c r="F106" s="111"/>
      <c r="G106" s="349"/>
      <c r="H106" s="109"/>
      <c r="I106" s="76"/>
      <c r="J106" s="350"/>
      <c r="K106" s="76"/>
      <c r="L106" s="76"/>
      <c r="M106" s="76"/>
      <c r="N106" s="76"/>
      <c r="O106" s="76"/>
      <c r="P106" s="350"/>
      <c r="Q106" s="76"/>
      <c r="R106" s="350"/>
      <c r="S106" s="76"/>
      <c r="T106" s="77"/>
      <c r="U106" s="351"/>
      <c r="V106" s="77"/>
      <c r="W106" s="77"/>
      <c r="X106" s="351"/>
      <c r="Y106" s="77"/>
      <c r="Z106" s="77"/>
      <c r="AA106" s="351"/>
      <c r="AB106" s="77"/>
      <c r="AC106" s="77"/>
      <c r="AD106" s="351"/>
      <c r="AE106" s="77"/>
      <c r="AF106" s="76"/>
      <c r="AG106" s="76"/>
      <c r="AH106" s="350"/>
      <c r="AI106" s="76"/>
      <c r="AJ106" s="77"/>
      <c r="AK106" s="351"/>
      <c r="AL106" s="77"/>
      <c r="AM106" s="76"/>
      <c r="AN106" s="76"/>
      <c r="AO106" s="76"/>
      <c r="AP106" s="76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  <c r="BA106" s="76"/>
      <c r="BB106" s="76"/>
      <c r="BC106" s="76"/>
      <c r="BD106" s="76"/>
      <c r="BE106" s="76"/>
      <c r="BF106" s="76"/>
      <c r="BG106" s="78"/>
      <c r="BH106" s="78"/>
      <c r="BI106" s="79"/>
      <c r="BL106" s="78"/>
      <c r="BM106" s="78"/>
      <c r="BN106" s="78"/>
      <c r="BO106" s="78"/>
      <c r="BP106" s="78"/>
      <c r="BQ106" s="78"/>
    </row>
    <row r="107" spans="1:69" s="80" customFormat="1" ht="57.75" customHeight="1" x14ac:dyDescent="0.3">
      <c r="A107" s="75"/>
      <c r="B107" s="110"/>
      <c r="C107" s="109"/>
      <c r="D107" s="110"/>
      <c r="E107" s="111"/>
      <c r="F107" s="111"/>
      <c r="G107" s="349"/>
      <c r="H107" s="109"/>
      <c r="I107" s="76"/>
      <c r="J107" s="350"/>
      <c r="K107" s="76"/>
      <c r="L107" s="76"/>
      <c r="M107" s="76"/>
      <c r="N107" s="76"/>
      <c r="O107" s="76"/>
      <c r="P107" s="350"/>
      <c r="Q107" s="76"/>
      <c r="R107" s="350"/>
      <c r="S107" s="76"/>
      <c r="T107" s="77"/>
      <c r="U107" s="351"/>
      <c r="V107" s="77"/>
      <c r="W107" s="77"/>
      <c r="X107" s="351"/>
      <c r="Y107" s="77"/>
      <c r="Z107" s="77"/>
      <c r="AA107" s="351"/>
      <c r="AB107" s="77"/>
      <c r="AC107" s="77"/>
      <c r="AD107" s="351"/>
      <c r="AE107" s="77"/>
      <c r="AF107" s="76"/>
      <c r="AG107" s="76"/>
      <c r="AH107" s="350"/>
      <c r="AI107" s="76"/>
      <c r="AJ107" s="77"/>
      <c r="AK107" s="351"/>
      <c r="AL107" s="77"/>
      <c r="AM107" s="76"/>
      <c r="AN107" s="76"/>
      <c r="AO107" s="76"/>
      <c r="AP107" s="76"/>
      <c r="AQ107" s="76"/>
      <c r="AR107" s="76"/>
      <c r="AS107" s="76"/>
      <c r="AT107" s="76"/>
      <c r="AU107" s="76"/>
      <c r="AV107" s="76"/>
      <c r="AW107" s="76"/>
      <c r="AX107" s="76"/>
      <c r="AY107" s="76"/>
      <c r="AZ107" s="76"/>
      <c r="BA107" s="76"/>
      <c r="BB107" s="76"/>
      <c r="BC107" s="76"/>
      <c r="BD107" s="76"/>
      <c r="BE107" s="76"/>
      <c r="BF107" s="76"/>
      <c r="BG107" s="78"/>
      <c r="BH107" s="78"/>
      <c r="BI107" s="79"/>
      <c r="BL107" s="78"/>
      <c r="BM107" s="78"/>
      <c r="BN107" s="78"/>
      <c r="BO107" s="78"/>
      <c r="BP107" s="78"/>
      <c r="BQ107" s="78"/>
    </row>
    <row r="108" spans="1:69" s="80" customFormat="1" ht="57.75" customHeight="1" x14ac:dyDescent="0.3">
      <c r="A108" s="75"/>
      <c r="B108" s="110"/>
      <c r="C108" s="109"/>
      <c r="D108" s="110"/>
      <c r="E108" s="111"/>
      <c r="F108" s="111"/>
      <c r="G108" s="349"/>
      <c r="H108" s="109"/>
      <c r="I108" s="76"/>
      <c r="J108" s="350"/>
      <c r="K108" s="76"/>
      <c r="L108" s="76"/>
      <c r="M108" s="76"/>
      <c r="N108" s="76"/>
      <c r="O108" s="76"/>
      <c r="P108" s="350"/>
      <c r="Q108" s="76"/>
      <c r="R108" s="350"/>
      <c r="S108" s="76"/>
      <c r="T108" s="77"/>
      <c r="U108" s="351"/>
      <c r="V108" s="77"/>
      <c r="W108" s="77"/>
      <c r="X108" s="351"/>
      <c r="Y108" s="77"/>
      <c r="Z108" s="77"/>
      <c r="AA108" s="351"/>
      <c r="AB108" s="77"/>
      <c r="AC108" s="77"/>
      <c r="AD108" s="351"/>
      <c r="AE108" s="77"/>
      <c r="AF108" s="76"/>
      <c r="AG108" s="76"/>
      <c r="AH108" s="350"/>
      <c r="AI108" s="76"/>
      <c r="AJ108" s="77"/>
      <c r="AK108" s="351"/>
      <c r="AL108" s="77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  <c r="BA108" s="76"/>
      <c r="BB108" s="76"/>
      <c r="BC108" s="76"/>
      <c r="BD108" s="76"/>
      <c r="BE108" s="76"/>
      <c r="BF108" s="76"/>
      <c r="BG108" s="78"/>
      <c r="BH108" s="78"/>
      <c r="BI108" s="79"/>
      <c r="BL108" s="78"/>
      <c r="BM108" s="78"/>
      <c r="BN108" s="78"/>
      <c r="BO108" s="78"/>
      <c r="BP108" s="78"/>
      <c r="BQ108" s="78"/>
    </row>
    <row r="109" spans="1:69" s="80" customFormat="1" ht="57.75" customHeight="1" x14ac:dyDescent="0.3">
      <c r="A109" s="75"/>
      <c r="B109" s="110"/>
      <c r="C109" s="109"/>
      <c r="D109" s="110"/>
      <c r="E109" s="111"/>
      <c r="F109" s="111"/>
      <c r="G109" s="349"/>
      <c r="H109" s="109"/>
      <c r="I109" s="76"/>
      <c r="J109" s="350"/>
      <c r="K109" s="76"/>
      <c r="L109" s="76"/>
      <c r="M109" s="76"/>
      <c r="N109" s="76"/>
      <c r="O109" s="76"/>
      <c r="P109" s="350"/>
      <c r="Q109" s="76"/>
      <c r="R109" s="350"/>
      <c r="S109" s="76"/>
      <c r="T109" s="77"/>
      <c r="U109" s="351"/>
      <c r="V109" s="77"/>
      <c r="W109" s="77"/>
      <c r="X109" s="351"/>
      <c r="Y109" s="77"/>
      <c r="Z109" s="77"/>
      <c r="AA109" s="351"/>
      <c r="AB109" s="77"/>
      <c r="AC109" s="77"/>
      <c r="AD109" s="351"/>
      <c r="AE109" s="77"/>
      <c r="AF109" s="76"/>
      <c r="AG109" s="76"/>
      <c r="AH109" s="350"/>
      <c r="AI109" s="76"/>
      <c r="AJ109" s="77"/>
      <c r="AK109" s="351"/>
      <c r="AL109" s="77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6"/>
      <c r="BD109" s="76"/>
      <c r="BE109" s="76"/>
      <c r="BF109" s="76"/>
      <c r="BG109" s="78"/>
      <c r="BH109" s="78"/>
      <c r="BI109" s="79"/>
      <c r="BL109" s="78"/>
      <c r="BM109" s="78"/>
      <c r="BN109" s="78"/>
      <c r="BO109" s="78"/>
      <c r="BP109" s="78"/>
      <c r="BQ109" s="78"/>
    </row>
    <row r="110" spans="1:69" s="80" customFormat="1" ht="57.75" customHeight="1" x14ac:dyDescent="0.3">
      <c r="A110" s="75"/>
      <c r="B110" s="110"/>
      <c r="C110" s="109"/>
      <c r="D110" s="110"/>
      <c r="E110" s="111"/>
      <c r="F110" s="111"/>
      <c r="G110" s="349"/>
      <c r="H110" s="109"/>
      <c r="I110" s="76"/>
      <c r="J110" s="350"/>
      <c r="K110" s="76"/>
      <c r="L110" s="76"/>
      <c r="M110" s="76"/>
      <c r="N110" s="76"/>
      <c r="O110" s="76"/>
      <c r="P110" s="350"/>
      <c r="Q110" s="76"/>
      <c r="R110" s="350"/>
      <c r="S110" s="76"/>
      <c r="T110" s="77"/>
      <c r="U110" s="351"/>
      <c r="V110" s="77"/>
      <c r="W110" s="77"/>
      <c r="X110" s="351"/>
      <c r="Y110" s="77"/>
      <c r="Z110" s="77"/>
      <c r="AA110" s="351"/>
      <c r="AB110" s="77"/>
      <c r="AC110" s="77"/>
      <c r="AD110" s="351"/>
      <c r="AE110" s="77"/>
      <c r="AF110" s="76"/>
      <c r="AG110" s="76"/>
      <c r="AH110" s="350"/>
      <c r="AI110" s="76"/>
      <c r="AJ110" s="77"/>
      <c r="AK110" s="351"/>
      <c r="AL110" s="77"/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76"/>
      <c r="AY110" s="76"/>
      <c r="AZ110" s="76"/>
      <c r="BA110" s="76"/>
      <c r="BB110" s="76"/>
      <c r="BC110" s="76"/>
      <c r="BD110" s="76"/>
      <c r="BE110" s="76"/>
      <c r="BF110" s="76"/>
      <c r="BG110" s="78"/>
      <c r="BH110" s="78"/>
      <c r="BI110" s="79"/>
      <c r="BL110" s="78"/>
      <c r="BM110" s="78"/>
      <c r="BN110" s="78"/>
      <c r="BO110" s="78"/>
      <c r="BP110" s="78"/>
      <c r="BQ110" s="78"/>
    </row>
    <row r="111" spans="1:69" s="80" customFormat="1" ht="57.75" customHeight="1" x14ac:dyDescent="0.3">
      <c r="A111" s="75"/>
      <c r="B111" s="110"/>
      <c r="C111" s="109"/>
      <c r="D111" s="110"/>
      <c r="E111" s="111"/>
      <c r="F111" s="111"/>
      <c r="G111" s="349"/>
      <c r="H111" s="109"/>
      <c r="I111" s="76"/>
      <c r="J111" s="350"/>
      <c r="K111" s="76"/>
      <c r="L111" s="76"/>
      <c r="M111" s="76"/>
      <c r="N111" s="76"/>
      <c r="O111" s="76"/>
      <c r="P111" s="350"/>
      <c r="Q111" s="76"/>
      <c r="R111" s="350"/>
      <c r="S111" s="76"/>
      <c r="T111" s="77"/>
      <c r="U111" s="351"/>
      <c r="V111" s="77"/>
      <c r="W111" s="77"/>
      <c r="X111" s="351"/>
      <c r="Y111" s="77"/>
      <c r="Z111" s="77"/>
      <c r="AA111" s="351"/>
      <c r="AB111" s="77"/>
      <c r="AC111" s="77"/>
      <c r="AD111" s="351"/>
      <c r="AE111" s="77"/>
      <c r="AF111" s="76"/>
      <c r="AG111" s="76"/>
      <c r="AH111" s="350"/>
      <c r="AI111" s="76"/>
      <c r="AJ111" s="77"/>
      <c r="AK111" s="351"/>
      <c r="AL111" s="77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6"/>
      <c r="AY111" s="76"/>
      <c r="AZ111" s="76"/>
      <c r="BA111" s="76"/>
      <c r="BB111" s="76"/>
      <c r="BC111" s="76"/>
      <c r="BD111" s="76"/>
      <c r="BE111" s="76"/>
      <c r="BF111" s="76"/>
      <c r="BG111" s="78"/>
      <c r="BH111" s="78"/>
      <c r="BI111" s="79"/>
      <c r="BL111" s="78"/>
      <c r="BM111" s="78"/>
      <c r="BN111" s="78"/>
      <c r="BO111" s="78"/>
      <c r="BP111" s="78"/>
      <c r="BQ111" s="78"/>
    </row>
    <row r="112" spans="1:69" s="80" customFormat="1" ht="57.75" customHeight="1" x14ac:dyDescent="0.3">
      <c r="A112" s="75"/>
      <c r="B112" s="110"/>
      <c r="C112" s="109"/>
      <c r="D112" s="110"/>
      <c r="E112" s="111"/>
      <c r="F112" s="111"/>
      <c r="G112" s="349"/>
      <c r="H112" s="109"/>
      <c r="I112" s="76"/>
      <c r="J112" s="350"/>
      <c r="K112" s="76"/>
      <c r="L112" s="76"/>
      <c r="M112" s="76"/>
      <c r="N112" s="76"/>
      <c r="O112" s="76"/>
      <c r="P112" s="350"/>
      <c r="Q112" s="76"/>
      <c r="R112" s="350"/>
      <c r="S112" s="76"/>
      <c r="T112" s="77"/>
      <c r="U112" s="351"/>
      <c r="V112" s="77"/>
      <c r="W112" s="77"/>
      <c r="X112" s="351"/>
      <c r="Y112" s="77"/>
      <c r="Z112" s="77"/>
      <c r="AA112" s="351"/>
      <c r="AB112" s="77"/>
      <c r="AC112" s="77"/>
      <c r="AD112" s="351"/>
      <c r="AE112" s="77"/>
      <c r="AF112" s="76"/>
      <c r="AG112" s="76"/>
      <c r="AH112" s="350"/>
      <c r="AI112" s="76"/>
      <c r="AJ112" s="77"/>
      <c r="AK112" s="351"/>
      <c r="AL112" s="77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  <c r="BA112" s="76"/>
      <c r="BB112" s="76"/>
      <c r="BC112" s="76"/>
      <c r="BD112" s="76"/>
      <c r="BE112" s="76"/>
      <c r="BF112" s="76"/>
      <c r="BG112" s="78"/>
      <c r="BH112" s="78"/>
      <c r="BI112" s="79"/>
      <c r="BL112" s="78"/>
      <c r="BM112" s="78"/>
      <c r="BN112" s="78"/>
      <c r="BO112" s="78"/>
      <c r="BP112" s="78"/>
      <c r="BQ112" s="78"/>
    </row>
    <row r="113" spans="1:69" s="80" customFormat="1" ht="57.75" customHeight="1" x14ac:dyDescent="0.3">
      <c r="A113" s="75"/>
      <c r="B113" s="110"/>
      <c r="C113" s="109"/>
      <c r="D113" s="110"/>
      <c r="E113" s="111"/>
      <c r="F113" s="111"/>
      <c r="G113" s="349"/>
      <c r="H113" s="109"/>
      <c r="I113" s="76"/>
      <c r="J113" s="350"/>
      <c r="K113" s="76"/>
      <c r="L113" s="76"/>
      <c r="M113" s="76"/>
      <c r="N113" s="76"/>
      <c r="O113" s="76"/>
      <c r="P113" s="350"/>
      <c r="Q113" s="76"/>
      <c r="R113" s="350"/>
      <c r="S113" s="76"/>
      <c r="T113" s="77"/>
      <c r="U113" s="351"/>
      <c r="V113" s="77"/>
      <c r="W113" s="77"/>
      <c r="X113" s="351"/>
      <c r="Y113" s="77"/>
      <c r="Z113" s="77"/>
      <c r="AA113" s="351"/>
      <c r="AB113" s="77"/>
      <c r="AC113" s="77"/>
      <c r="AD113" s="351"/>
      <c r="AE113" s="77"/>
      <c r="AF113" s="76"/>
      <c r="AG113" s="76"/>
      <c r="AH113" s="350"/>
      <c r="AI113" s="76"/>
      <c r="AJ113" s="77"/>
      <c r="AK113" s="351"/>
      <c r="AL113" s="77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76"/>
      <c r="AY113" s="76"/>
      <c r="AZ113" s="76"/>
      <c r="BA113" s="76"/>
      <c r="BB113" s="76"/>
      <c r="BC113" s="76"/>
      <c r="BD113" s="76"/>
      <c r="BE113" s="76"/>
      <c r="BF113" s="76"/>
      <c r="BG113" s="78"/>
      <c r="BH113" s="78"/>
      <c r="BI113" s="79"/>
      <c r="BL113" s="78"/>
      <c r="BM113" s="78"/>
      <c r="BN113" s="78"/>
      <c r="BO113" s="78"/>
      <c r="BP113" s="78"/>
      <c r="BQ113" s="78"/>
    </row>
    <row r="114" spans="1:69" s="80" customFormat="1" ht="57.75" customHeight="1" x14ac:dyDescent="0.3">
      <c r="A114" s="75"/>
      <c r="B114" s="110"/>
      <c r="C114" s="109"/>
      <c r="D114" s="110"/>
      <c r="E114" s="111"/>
      <c r="F114" s="111"/>
      <c r="G114" s="349"/>
      <c r="H114" s="109"/>
      <c r="I114" s="76"/>
      <c r="J114" s="350"/>
      <c r="K114" s="76"/>
      <c r="L114" s="76"/>
      <c r="M114" s="76"/>
      <c r="N114" s="76"/>
      <c r="O114" s="76"/>
      <c r="P114" s="350"/>
      <c r="Q114" s="76"/>
      <c r="R114" s="350"/>
      <c r="S114" s="76"/>
      <c r="T114" s="77"/>
      <c r="U114" s="351"/>
      <c r="V114" s="77"/>
      <c r="W114" s="77"/>
      <c r="X114" s="351"/>
      <c r="Y114" s="77"/>
      <c r="Z114" s="77"/>
      <c r="AA114" s="351"/>
      <c r="AB114" s="77"/>
      <c r="AC114" s="77"/>
      <c r="AD114" s="351"/>
      <c r="AE114" s="77"/>
      <c r="AF114" s="76"/>
      <c r="AG114" s="76"/>
      <c r="AH114" s="350"/>
      <c r="AI114" s="76"/>
      <c r="AJ114" s="77"/>
      <c r="AK114" s="351"/>
      <c r="AL114" s="77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  <c r="BA114" s="76"/>
      <c r="BB114" s="76"/>
      <c r="BC114" s="76"/>
      <c r="BD114" s="76"/>
      <c r="BE114" s="76"/>
      <c r="BF114" s="76"/>
      <c r="BG114" s="78"/>
      <c r="BH114" s="78"/>
      <c r="BI114" s="79"/>
      <c r="BL114" s="78"/>
      <c r="BM114" s="78"/>
      <c r="BN114" s="78"/>
      <c r="BO114" s="78"/>
      <c r="BP114" s="78"/>
      <c r="BQ114" s="78"/>
    </row>
    <row r="115" spans="1:69" s="80" customFormat="1" ht="57.75" customHeight="1" x14ac:dyDescent="0.3">
      <c r="A115" s="75"/>
      <c r="B115" s="110"/>
      <c r="C115" s="109"/>
      <c r="D115" s="110"/>
      <c r="E115" s="111"/>
      <c r="F115" s="111"/>
      <c r="G115" s="349"/>
      <c r="H115" s="109"/>
      <c r="I115" s="76"/>
      <c r="J115" s="350"/>
      <c r="K115" s="76"/>
      <c r="L115" s="76"/>
      <c r="M115" s="76"/>
      <c r="N115" s="76"/>
      <c r="O115" s="76"/>
      <c r="P115" s="350"/>
      <c r="Q115" s="76"/>
      <c r="R115" s="350"/>
      <c r="S115" s="76"/>
      <c r="T115" s="77"/>
      <c r="U115" s="351"/>
      <c r="V115" s="77"/>
      <c r="W115" s="77"/>
      <c r="X115" s="351"/>
      <c r="Y115" s="77"/>
      <c r="Z115" s="77"/>
      <c r="AA115" s="351"/>
      <c r="AB115" s="77"/>
      <c r="AC115" s="77"/>
      <c r="AD115" s="351"/>
      <c r="AE115" s="77"/>
      <c r="AF115" s="76"/>
      <c r="AG115" s="76"/>
      <c r="AH115" s="350"/>
      <c r="AI115" s="76"/>
      <c r="AJ115" s="77"/>
      <c r="AK115" s="351"/>
      <c r="AL115" s="77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  <c r="BA115" s="76"/>
      <c r="BB115" s="76"/>
      <c r="BC115" s="76"/>
      <c r="BD115" s="76"/>
      <c r="BE115" s="76"/>
      <c r="BF115" s="76"/>
      <c r="BG115" s="78"/>
      <c r="BH115" s="78"/>
      <c r="BI115" s="79"/>
      <c r="BL115" s="78"/>
      <c r="BM115" s="78"/>
      <c r="BN115" s="78"/>
      <c r="BO115" s="78"/>
      <c r="BP115" s="78"/>
      <c r="BQ115" s="78"/>
    </row>
    <row r="116" spans="1:69" s="80" customFormat="1" ht="57.75" customHeight="1" x14ac:dyDescent="0.3">
      <c r="A116" s="75"/>
      <c r="B116" s="110"/>
      <c r="C116" s="109"/>
      <c r="D116" s="110"/>
      <c r="E116" s="111"/>
      <c r="F116" s="111"/>
      <c r="G116" s="349"/>
      <c r="H116" s="109"/>
      <c r="I116" s="76"/>
      <c r="J116" s="350"/>
      <c r="K116" s="76"/>
      <c r="L116" s="76"/>
      <c r="M116" s="76"/>
      <c r="N116" s="76"/>
      <c r="O116" s="76"/>
      <c r="P116" s="350"/>
      <c r="Q116" s="76"/>
      <c r="R116" s="350"/>
      <c r="S116" s="76"/>
      <c r="T116" s="77"/>
      <c r="U116" s="351"/>
      <c r="V116" s="77"/>
      <c r="W116" s="77"/>
      <c r="X116" s="351"/>
      <c r="Y116" s="77"/>
      <c r="Z116" s="77"/>
      <c r="AA116" s="351"/>
      <c r="AB116" s="77"/>
      <c r="AC116" s="77"/>
      <c r="AD116" s="351"/>
      <c r="AE116" s="77"/>
      <c r="AF116" s="76"/>
      <c r="AG116" s="76"/>
      <c r="AH116" s="350"/>
      <c r="AI116" s="76"/>
      <c r="AJ116" s="77"/>
      <c r="AK116" s="351"/>
      <c r="AL116" s="77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  <c r="BA116" s="76"/>
      <c r="BB116" s="76"/>
      <c r="BC116" s="76"/>
      <c r="BD116" s="76"/>
      <c r="BE116" s="76"/>
      <c r="BF116" s="76"/>
      <c r="BG116" s="78"/>
      <c r="BH116" s="78"/>
      <c r="BI116" s="79"/>
      <c r="BL116" s="78"/>
      <c r="BM116" s="78"/>
      <c r="BN116" s="78"/>
      <c r="BO116" s="78"/>
      <c r="BP116" s="78"/>
      <c r="BQ116" s="78"/>
    </row>
    <row r="117" spans="1:69" s="80" customFormat="1" ht="57.75" customHeight="1" x14ac:dyDescent="0.3">
      <c r="A117" s="75"/>
      <c r="B117" s="110"/>
      <c r="C117" s="109"/>
      <c r="D117" s="110"/>
      <c r="E117" s="111"/>
      <c r="F117" s="111"/>
      <c r="G117" s="349"/>
      <c r="H117" s="109"/>
      <c r="I117" s="76"/>
      <c r="J117" s="350"/>
      <c r="K117" s="76"/>
      <c r="L117" s="76"/>
      <c r="M117" s="76"/>
      <c r="N117" s="76"/>
      <c r="O117" s="76"/>
      <c r="P117" s="350"/>
      <c r="Q117" s="76"/>
      <c r="R117" s="350"/>
      <c r="S117" s="76"/>
      <c r="T117" s="77"/>
      <c r="U117" s="351"/>
      <c r="V117" s="77"/>
      <c r="W117" s="77"/>
      <c r="X117" s="351"/>
      <c r="Y117" s="77"/>
      <c r="Z117" s="77"/>
      <c r="AA117" s="351"/>
      <c r="AB117" s="77"/>
      <c r="AC117" s="77"/>
      <c r="AD117" s="351"/>
      <c r="AE117" s="77"/>
      <c r="AF117" s="76"/>
      <c r="AG117" s="76"/>
      <c r="AH117" s="350"/>
      <c r="AI117" s="76"/>
      <c r="AJ117" s="77"/>
      <c r="AK117" s="351"/>
      <c r="AL117" s="77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  <c r="BF117" s="76"/>
      <c r="BG117" s="78"/>
      <c r="BH117" s="78"/>
      <c r="BI117" s="79"/>
      <c r="BL117" s="78"/>
      <c r="BM117" s="78"/>
      <c r="BN117" s="78"/>
      <c r="BO117" s="78"/>
      <c r="BP117" s="78"/>
      <c r="BQ117" s="78"/>
    </row>
    <row r="118" spans="1:69" s="80" customFormat="1" ht="57.75" customHeight="1" x14ac:dyDescent="0.3">
      <c r="A118" s="75"/>
      <c r="B118" s="110"/>
      <c r="C118" s="109"/>
      <c r="D118" s="110"/>
      <c r="E118" s="111"/>
      <c r="F118" s="111"/>
      <c r="G118" s="349"/>
      <c r="H118" s="109"/>
      <c r="I118" s="76"/>
      <c r="J118" s="350"/>
      <c r="K118" s="76"/>
      <c r="L118" s="76"/>
      <c r="M118" s="76"/>
      <c r="N118" s="76"/>
      <c r="O118" s="76"/>
      <c r="P118" s="350"/>
      <c r="Q118" s="76"/>
      <c r="R118" s="350"/>
      <c r="S118" s="76"/>
      <c r="T118" s="77"/>
      <c r="U118" s="351"/>
      <c r="V118" s="77"/>
      <c r="W118" s="77"/>
      <c r="X118" s="351"/>
      <c r="Y118" s="77"/>
      <c r="Z118" s="77"/>
      <c r="AA118" s="351"/>
      <c r="AB118" s="77"/>
      <c r="AC118" s="77"/>
      <c r="AD118" s="351"/>
      <c r="AE118" s="77"/>
      <c r="AF118" s="76"/>
      <c r="AG118" s="76"/>
      <c r="AH118" s="350"/>
      <c r="AI118" s="76"/>
      <c r="AJ118" s="77"/>
      <c r="AK118" s="351"/>
      <c r="AL118" s="77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76"/>
      <c r="AZ118" s="76"/>
      <c r="BA118" s="76"/>
      <c r="BB118" s="76"/>
      <c r="BC118" s="76"/>
      <c r="BD118" s="76"/>
      <c r="BE118" s="76"/>
      <c r="BF118" s="76"/>
      <c r="BG118" s="78"/>
      <c r="BH118" s="78"/>
      <c r="BI118" s="79"/>
      <c r="BL118" s="78"/>
      <c r="BM118" s="78"/>
      <c r="BN118" s="78"/>
      <c r="BO118" s="78"/>
      <c r="BP118" s="78"/>
      <c r="BQ118" s="78"/>
    </row>
    <row r="119" spans="1:69" s="80" customFormat="1" ht="57.75" customHeight="1" x14ac:dyDescent="0.3">
      <c r="A119" s="75"/>
      <c r="B119" s="110"/>
      <c r="C119" s="109"/>
      <c r="D119" s="110"/>
      <c r="E119" s="111"/>
      <c r="F119" s="111"/>
      <c r="G119" s="349"/>
      <c r="H119" s="109"/>
      <c r="I119" s="76"/>
      <c r="J119" s="350"/>
      <c r="K119" s="76"/>
      <c r="L119" s="76"/>
      <c r="M119" s="76"/>
      <c r="N119" s="76"/>
      <c r="O119" s="76"/>
      <c r="P119" s="350"/>
      <c r="Q119" s="76"/>
      <c r="R119" s="350"/>
      <c r="S119" s="76"/>
      <c r="T119" s="77"/>
      <c r="U119" s="351"/>
      <c r="V119" s="77"/>
      <c r="W119" s="77"/>
      <c r="X119" s="351"/>
      <c r="Y119" s="77"/>
      <c r="Z119" s="77"/>
      <c r="AA119" s="351"/>
      <c r="AB119" s="77"/>
      <c r="AC119" s="77"/>
      <c r="AD119" s="351"/>
      <c r="AE119" s="77"/>
      <c r="AF119" s="76"/>
      <c r="AG119" s="76"/>
      <c r="AH119" s="350"/>
      <c r="AI119" s="76"/>
      <c r="AJ119" s="77"/>
      <c r="AK119" s="351"/>
      <c r="AL119" s="77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  <c r="BF119" s="76"/>
      <c r="BG119" s="78"/>
      <c r="BH119" s="78"/>
      <c r="BI119" s="79"/>
      <c r="BL119" s="78"/>
      <c r="BM119" s="78"/>
      <c r="BN119" s="78"/>
      <c r="BO119" s="78"/>
      <c r="BP119" s="78"/>
      <c r="BQ119" s="78"/>
    </row>
    <row r="120" spans="1:69" s="80" customFormat="1" ht="57.75" customHeight="1" x14ac:dyDescent="0.3">
      <c r="A120" s="75"/>
      <c r="B120" s="110"/>
      <c r="C120" s="109"/>
      <c r="D120" s="110"/>
      <c r="E120" s="111"/>
      <c r="F120" s="111"/>
      <c r="G120" s="349"/>
      <c r="H120" s="109"/>
      <c r="I120" s="76"/>
      <c r="J120" s="350"/>
      <c r="K120" s="76"/>
      <c r="L120" s="76"/>
      <c r="M120" s="76"/>
      <c r="N120" s="76"/>
      <c r="O120" s="76"/>
      <c r="P120" s="350"/>
      <c r="Q120" s="76"/>
      <c r="R120" s="350"/>
      <c r="S120" s="76"/>
      <c r="T120" s="77"/>
      <c r="U120" s="351"/>
      <c r="V120" s="77"/>
      <c r="W120" s="77"/>
      <c r="X120" s="351"/>
      <c r="Y120" s="77"/>
      <c r="Z120" s="77"/>
      <c r="AA120" s="351"/>
      <c r="AB120" s="77"/>
      <c r="AC120" s="77"/>
      <c r="AD120" s="351"/>
      <c r="AE120" s="77"/>
      <c r="AF120" s="76"/>
      <c r="AG120" s="76"/>
      <c r="AH120" s="350"/>
      <c r="AI120" s="76"/>
      <c r="AJ120" s="77"/>
      <c r="AK120" s="351"/>
      <c r="AL120" s="77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  <c r="BF120" s="76"/>
      <c r="BG120" s="78"/>
      <c r="BH120" s="78"/>
      <c r="BI120" s="79"/>
      <c r="BL120" s="78"/>
      <c r="BM120" s="78"/>
      <c r="BN120" s="78"/>
      <c r="BO120" s="78"/>
      <c r="BP120" s="78"/>
      <c r="BQ120" s="78"/>
    </row>
    <row r="121" spans="1:69" s="80" customFormat="1" ht="57.75" customHeight="1" x14ac:dyDescent="0.3">
      <c r="A121" s="75"/>
      <c r="B121" s="110"/>
      <c r="C121" s="109"/>
      <c r="D121" s="110"/>
      <c r="E121" s="111"/>
      <c r="F121" s="111"/>
      <c r="G121" s="349"/>
      <c r="H121" s="109"/>
      <c r="I121" s="76"/>
      <c r="J121" s="350"/>
      <c r="K121" s="76"/>
      <c r="L121" s="76"/>
      <c r="M121" s="76"/>
      <c r="N121" s="76"/>
      <c r="O121" s="76"/>
      <c r="P121" s="350"/>
      <c r="Q121" s="76"/>
      <c r="R121" s="350"/>
      <c r="S121" s="76"/>
      <c r="T121" s="77"/>
      <c r="U121" s="351"/>
      <c r="V121" s="77"/>
      <c r="W121" s="77"/>
      <c r="X121" s="351"/>
      <c r="Y121" s="77"/>
      <c r="Z121" s="77"/>
      <c r="AA121" s="351"/>
      <c r="AB121" s="77"/>
      <c r="AC121" s="77"/>
      <c r="AD121" s="351"/>
      <c r="AE121" s="77"/>
      <c r="AF121" s="76"/>
      <c r="AG121" s="76"/>
      <c r="AH121" s="350"/>
      <c r="AI121" s="76"/>
      <c r="AJ121" s="77"/>
      <c r="AK121" s="351"/>
      <c r="AL121" s="77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8"/>
      <c r="BH121" s="78"/>
      <c r="BI121" s="79"/>
      <c r="BL121" s="78"/>
      <c r="BM121" s="78"/>
      <c r="BN121" s="78"/>
      <c r="BO121" s="78"/>
      <c r="BP121" s="78"/>
      <c r="BQ121" s="78"/>
    </row>
    <row r="122" spans="1:69" s="80" customFormat="1" ht="57.75" customHeight="1" x14ac:dyDescent="0.3">
      <c r="A122" s="75"/>
      <c r="B122" s="110"/>
      <c r="C122" s="109"/>
      <c r="D122" s="110"/>
      <c r="E122" s="111"/>
      <c r="F122" s="111"/>
      <c r="G122" s="349"/>
      <c r="H122" s="109"/>
      <c r="I122" s="76"/>
      <c r="J122" s="350"/>
      <c r="K122" s="76"/>
      <c r="L122" s="76"/>
      <c r="M122" s="76"/>
      <c r="N122" s="76"/>
      <c r="O122" s="76"/>
      <c r="P122" s="350"/>
      <c r="Q122" s="76"/>
      <c r="R122" s="350"/>
      <c r="S122" s="76"/>
      <c r="T122" s="77"/>
      <c r="U122" s="351"/>
      <c r="V122" s="77"/>
      <c r="W122" s="77"/>
      <c r="X122" s="351"/>
      <c r="Y122" s="77"/>
      <c r="Z122" s="77"/>
      <c r="AA122" s="351"/>
      <c r="AB122" s="77"/>
      <c r="AC122" s="77"/>
      <c r="AD122" s="351"/>
      <c r="AE122" s="77"/>
      <c r="AF122" s="76"/>
      <c r="AG122" s="76"/>
      <c r="AH122" s="350"/>
      <c r="AI122" s="76"/>
      <c r="AJ122" s="77"/>
      <c r="AK122" s="351"/>
      <c r="AL122" s="77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  <c r="BA122" s="76"/>
      <c r="BB122" s="76"/>
      <c r="BC122" s="76"/>
      <c r="BD122" s="76"/>
      <c r="BE122" s="76"/>
      <c r="BF122" s="76"/>
      <c r="BG122" s="78"/>
      <c r="BH122" s="78"/>
      <c r="BI122" s="79"/>
      <c r="BL122" s="78"/>
      <c r="BM122" s="78"/>
      <c r="BN122" s="78"/>
      <c r="BO122" s="78"/>
      <c r="BP122" s="78"/>
      <c r="BQ122" s="78"/>
    </row>
    <row r="123" spans="1:69" s="80" customFormat="1" ht="57.75" customHeight="1" x14ac:dyDescent="0.3">
      <c r="A123" s="75"/>
      <c r="B123" s="110"/>
      <c r="C123" s="109"/>
      <c r="D123" s="110"/>
      <c r="E123" s="111"/>
      <c r="F123" s="111"/>
      <c r="G123" s="349"/>
      <c r="H123" s="109"/>
      <c r="I123" s="76"/>
      <c r="J123" s="350"/>
      <c r="K123" s="76"/>
      <c r="L123" s="76"/>
      <c r="M123" s="76"/>
      <c r="N123" s="76"/>
      <c r="O123" s="76"/>
      <c r="P123" s="350"/>
      <c r="Q123" s="76"/>
      <c r="R123" s="350"/>
      <c r="S123" s="76"/>
      <c r="T123" s="77"/>
      <c r="U123" s="351"/>
      <c r="V123" s="77"/>
      <c r="W123" s="77"/>
      <c r="X123" s="351"/>
      <c r="Y123" s="77"/>
      <c r="Z123" s="77"/>
      <c r="AA123" s="351"/>
      <c r="AB123" s="77"/>
      <c r="AC123" s="77"/>
      <c r="AD123" s="351"/>
      <c r="AE123" s="77"/>
      <c r="AF123" s="76"/>
      <c r="AG123" s="76"/>
      <c r="AH123" s="350"/>
      <c r="AI123" s="76"/>
      <c r="AJ123" s="77"/>
      <c r="AK123" s="351"/>
      <c r="AL123" s="77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  <c r="BA123" s="76"/>
      <c r="BB123" s="76"/>
      <c r="BC123" s="76"/>
      <c r="BD123" s="76"/>
      <c r="BE123" s="76"/>
      <c r="BF123" s="76"/>
      <c r="BG123" s="78"/>
      <c r="BH123" s="78"/>
      <c r="BI123" s="79"/>
      <c r="BL123" s="78"/>
      <c r="BM123" s="78"/>
      <c r="BN123" s="78"/>
      <c r="BO123" s="78"/>
      <c r="BP123" s="78"/>
      <c r="BQ123" s="78"/>
    </row>
    <row r="124" spans="1:69" s="80" customFormat="1" ht="57.75" customHeight="1" x14ac:dyDescent="0.3">
      <c r="A124" s="75"/>
      <c r="B124" s="110"/>
      <c r="C124" s="109"/>
      <c r="D124" s="110"/>
      <c r="E124" s="111"/>
      <c r="F124" s="111"/>
      <c r="G124" s="349"/>
      <c r="H124" s="109"/>
      <c r="I124" s="76"/>
      <c r="J124" s="350"/>
      <c r="K124" s="76"/>
      <c r="L124" s="76"/>
      <c r="M124" s="76"/>
      <c r="N124" s="76"/>
      <c r="O124" s="76"/>
      <c r="P124" s="350"/>
      <c r="Q124" s="76"/>
      <c r="R124" s="350"/>
      <c r="S124" s="76"/>
      <c r="T124" s="77"/>
      <c r="U124" s="351"/>
      <c r="V124" s="77"/>
      <c r="W124" s="77"/>
      <c r="X124" s="351"/>
      <c r="Y124" s="77"/>
      <c r="Z124" s="77"/>
      <c r="AA124" s="351"/>
      <c r="AB124" s="77"/>
      <c r="AC124" s="77"/>
      <c r="AD124" s="351"/>
      <c r="AE124" s="77"/>
      <c r="AF124" s="76"/>
      <c r="AG124" s="76"/>
      <c r="AH124" s="350"/>
      <c r="AI124" s="76"/>
      <c r="AJ124" s="77"/>
      <c r="AK124" s="351"/>
      <c r="AL124" s="77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76"/>
      <c r="AZ124" s="76"/>
      <c r="BA124" s="76"/>
      <c r="BB124" s="76"/>
      <c r="BC124" s="76"/>
      <c r="BD124" s="76"/>
      <c r="BE124" s="76"/>
      <c r="BF124" s="76"/>
      <c r="BG124" s="78"/>
      <c r="BH124" s="78"/>
      <c r="BI124" s="79"/>
      <c r="BL124" s="78"/>
      <c r="BM124" s="78"/>
      <c r="BN124" s="78"/>
      <c r="BO124" s="78"/>
      <c r="BP124" s="78"/>
      <c r="BQ124" s="78"/>
    </row>
    <row r="125" spans="1:69" s="80" customFormat="1" ht="57.75" customHeight="1" x14ac:dyDescent="0.3">
      <c r="A125" s="75"/>
      <c r="B125" s="110"/>
      <c r="C125" s="109"/>
      <c r="D125" s="110"/>
      <c r="E125" s="111"/>
      <c r="F125" s="111"/>
      <c r="G125" s="349"/>
      <c r="H125" s="109"/>
      <c r="I125" s="76"/>
      <c r="J125" s="350"/>
      <c r="K125" s="76"/>
      <c r="L125" s="76"/>
      <c r="M125" s="76"/>
      <c r="N125" s="76"/>
      <c r="O125" s="76"/>
      <c r="P125" s="350"/>
      <c r="Q125" s="76"/>
      <c r="R125" s="350"/>
      <c r="S125" s="76"/>
      <c r="T125" s="77"/>
      <c r="U125" s="351"/>
      <c r="V125" s="77"/>
      <c r="W125" s="77"/>
      <c r="X125" s="351"/>
      <c r="Y125" s="77"/>
      <c r="Z125" s="77"/>
      <c r="AA125" s="351"/>
      <c r="AB125" s="77"/>
      <c r="AC125" s="77"/>
      <c r="AD125" s="351"/>
      <c r="AE125" s="77"/>
      <c r="AF125" s="76"/>
      <c r="AG125" s="76"/>
      <c r="AH125" s="350"/>
      <c r="AI125" s="76"/>
      <c r="AJ125" s="77"/>
      <c r="AK125" s="351"/>
      <c r="AL125" s="77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76"/>
      <c r="AZ125" s="76"/>
      <c r="BA125" s="76"/>
      <c r="BB125" s="76"/>
      <c r="BC125" s="76"/>
      <c r="BD125" s="76"/>
      <c r="BE125" s="76"/>
      <c r="BF125" s="76"/>
      <c r="BG125" s="78"/>
      <c r="BH125" s="78"/>
      <c r="BI125" s="79"/>
      <c r="BL125" s="78"/>
      <c r="BM125" s="78"/>
      <c r="BN125" s="78"/>
      <c r="BO125" s="78"/>
      <c r="BP125" s="78"/>
      <c r="BQ125" s="78"/>
    </row>
    <row r="126" spans="1:69" s="80" customFormat="1" ht="57.75" customHeight="1" x14ac:dyDescent="0.3">
      <c r="A126" s="75"/>
      <c r="B126" s="110"/>
      <c r="C126" s="109"/>
      <c r="D126" s="110"/>
      <c r="E126" s="111"/>
      <c r="F126" s="111"/>
      <c r="G126" s="349"/>
      <c r="H126" s="109"/>
      <c r="I126" s="76"/>
      <c r="J126" s="350"/>
      <c r="K126" s="76"/>
      <c r="L126" s="76"/>
      <c r="M126" s="76"/>
      <c r="N126" s="76"/>
      <c r="O126" s="76"/>
      <c r="P126" s="350"/>
      <c r="Q126" s="76"/>
      <c r="R126" s="350"/>
      <c r="S126" s="76"/>
      <c r="T126" s="77"/>
      <c r="U126" s="351"/>
      <c r="V126" s="77"/>
      <c r="W126" s="77"/>
      <c r="X126" s="351"/>
      <c r="Y126" s="77"/>
      <c r="Z126" s="77"/>
      <c r="AA126" s="351"/>
      <c r="AB126" s="77"/>
      <c r="AC126" s="77"/>
      <c r="AD126" s="351"/>
      <c r="AE126" s="77"/>
      <c r="AF126" s="76"/>
      <c r="AG126" s="76"/>
      <c r="AH126" s="350"/>
      <c r="AI126" s="76"/>
      <c r="AJ126" s="77"/>
      <c r="AK126" s="351"/>
      <c r="AL126" s="77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76"/>
      <c r="AY126" s="76"/>
      <c r="AZ126" s="76"/>
      <c r="BA126" s="76"/>
      <c r="BB126" s="76"/>
      <c r="BC126" s="76"/>
      <c r="BD126" s="76"/>
      <c r="BE126" s="76"/>
      <c r="BF126" s="76"/>
      <c r="BG126" s="78"/>
      <c r="BH126" s="78"/>
      <c r="BI126" s="79"/>
      <c r="BL126" s="78"/>
      <c r="BM126" s="78"/>
      <c r="BN126" s="78"/>
      <c r="BO126" s="78"/>
      <c r="BP126" s="78"/>
      <c r="BQ126" s="78"/>
    </row>
    <row r="127" spans="1:69" s="80" customFormat="1" ht="57.75" customHeight="1" x14ac:dyDescent="0.3">
      <c r="A127" s="75"/>
      <c r="B127" s="110"/>
      <c r="C127" s="109"/>
      <c r="D127" s="110"/>
      <c r="E127" s="111"/>
      <c r="F127" s="111"/>
      <c r="G127" s="349"/>
      <c r="H127" s="109"/>
      <c r="I127" s="76"/>
      <c r="J127" s="350"/>
      <c r="K127" s="76"/>
      <c r="L127" s="76"/>
      <c r="M127" s="76"/>
      <c r="N127" s="76"/>
      <c r="O127" s="76"/>
      <c r="P127" s="350"/>
      <c r="Q127" s="76"/>
      <c r="R127" s="350"/>
      <c r="S127" s="76"/>
      <c r="T127" s="77"/>
      <c r="U127" s="351"/>
      <c r="V127" s="77"/>
      <c r="W127" s="77"/>
      <c r="X127" s="351"/>
      <c r="Y127" s="77"/>
      <c r="Z127" s="77"/>
      <c r="AA127" s="351"/>
      <c r="AB127" s="77"/>
      <c r="AC127" s="77"/>
      <c r="AD127" s="351"/>
      <c r="AE127" s="77"/>
      <c r="AF127" s="76"/>
      <c r="AG127" s="76"/>
      <c r="AH127" s="350"/>
      <c r="AI127" s="76"/>
      <c r="AJ127" s="77"/>
      <c r="AK127" s="351"/>
      <c r="AL127" s="77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  <c r="BA127" s="76"/>
      <c r="BB127" s="76"/>
      <c r="BC127" s="76"/>
      <c r="BD127" s="76"/>
      <c r="BE127" s="76"/>
      <c r="BF127" s="76"/>
      <c r="BG127" s="78"/>
      <c r="BH127" s="78"/>
      <c r="BI127" s="79"/>
      <c r="BL127" s="78"/>
      <c r="BM127" s="78"/>
      <c r="BN127" s="78"/>
      <c r="BO127" s="78"/>
      <c r="BP127" s="78"/>
      <c r="BQ127" s="78"/>
    </row>
    <row r="128" spans="1:69" s="80" customFormat="1" ht="57.75" customHeight="1" x14ac:dyDescent="0.3">
      <c r="A128" s="75"/>
      <c r="B128" s="110"/>
      <c r="C128" s="109"/>
      <c r="D128" s="110"/>
      <c r="E128" s="111"/>
      <c r="F128" s="111"/>
      <c r="G128" s="349"/>
      <c r="H128" s="109"/>
      <c r="I128" s="76"/>
      <c r="J128" s="350"/>
      <c r="K128" s="76"/>
      <c r="L128" s="76"/>
      <c r="M128" s="76"/>
      <c r="N128" s="76"/>
      <c r="O128" s="76"/>
      <c r="P128" s="350"/>
      <c r="Q128" s="76"/>
      <c r="R128" s="350"/>
      <c r="S128" s="76"/>
      <c r="T128" s="77"/>
      <c r="U128" s="351"/>
      <c r="V128" s="77"/>
      <c r="W128" s="77"/>
      <c r="X128" s="351"/>
      <c r="Y128" s="77"/>
      <c r="Z128" s="77"/>
      <c r="AA128" s="351"/>
      <c r="AB128" s="77"/>
      <c r="AC128" s="77"/>
      <c r="AD128" s="351"/>
      <c r="AE128" s="77"/>
      <c r="AF128" s="76"/>
      <c r="AG128" s="76"/>
      <c r="AH128" s="350"/>
      <c r="AI128" s="76"/>
      <c r="AJ128" s="77"/>
      <c r="AK128" s="351"/>
      <c r="AL128" s="77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76"/>
      <c r="AY128" s="76"/>
      <c r="AZ128" s="76"/>
      <c r="BA128" s="76"/>
      <c r="BB128" s="76"/>
      <c r="BC128" s="76"/>
      <c r="BD128" s="76"/>
      <c r="BE128" s="76"/>
      <c r="BF128" s="76"/>
      <c r="BG128" s="78"/>
      <c r="BH128" s="78"/>
      <c r="BI128" s="79"/>
      <c r="BL128" s="78"/>
      <c r="BM128" s="78"/>
      <c r="BN128" s="78"/>
      <c r="BO128" s="78"/>
      <c r="BP128" s="78"/>
      <c r="BQ128" s="78"/>
    </row>
    <row r="129" spans="1:69" s="80" customFormat="1" ht="57.75" customHeight="1" x14ac:dyDescent="0.3">
      <c r="A129" s="75"/>
      <c r="B129" s="110"/>
      <c r="C129" s="109"/>
      <c r="D129" s="110"/>
      <c r="E129" s="111"/>
      <c r="F129" s="111"/>
      <c r="G129" s="349"/>
      <c r="H129" s="109"/>
      <c r="I129" s="76"/>
      <c r="J129" s="350"/>
      <c r="K129" s="76"/>
      <c r="L129" s="76"/>
      <c r="M129" s="76"/>
      <c r="N129" s="76"/>
      <c r="O129" s="76"/>
      <c r="P129" s="350"/>
      <c r="Q129" s="76"/>
      <c r="R129" s="350"/>
      <c r="S129" s="76"/>
      <c r="T129" s="77"/>
      <c r="U129" s="351"/>
      <c r="V129" s="77"/>
      <c r="W129" s="77"/>
      <c r="X129" s="351"/>
      <c r="Y129" s="77"/>
      <c r="Z129" s="77"/>
      <c r="AA129" s="351"/>
      <c r="AB129" s="77"/>
      <c r="AC129" s="77"/>
      <c r="AD129" s="351"/>
      <c r="AE129" s="77"/>
      <c r="AF129" s="76"/>
      <c r="AG129" s="76"/>
      <c r="AH129" s="350"/>
      <c r="AI129" s="76"/>
      <c r="AJ129" s="77"/>
      <c r="AK129" s="351"/>
      <c r="AL129" s="77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  <c r="BA129" s="76"/>
      <c r="BB129" s="76"/>
      <c r="BC129" s="76"/>
      <c r="BD129" s="76"/>
      <c r="BE129" s="76"/>
      <c r="BF129" s="76"/>
      <c r="BG129" s="78"/>
      <c r="BH129" s="78"/>
      <c r="BI129" s="79"/>
      <c r="BL129" s="78"/>
      <c r="BM129" s="78"/>
      <c r="BN129" s="78"/>
      <c r="BO129" s="78"/>
      <c r="BP129" s="78"/>
      <c r="BQ129" s="78"/>
    </row>
    <row r="130" spans="1:69" s="80" customFormat="1" ht="57.75" customHeight="1" x14ac:dyDescent="0.3">
      <c r="A130" s="75"/>
      <c r="B130" s="110"/>
      <c r="C130" s="109"/>
      <c r="D130" s="110"/>
      <c r="E130" s="111"/>
      <c r="F130" s="111"/>
      <c r="G130" s="349"/>
      <c r="H130" s="109"/>
      <c r="I130" s="76"/>
      <c r="J130" s="350"/>
      <c r="K130" s="76"/>
      <c r="L130" s="76"/>
      <c r="M130" s="76"/>
      <c r="N130" s="76"/>
      <c r="O130" s="76"/>
      <c r="P130" s="350"/>
      <c r="Q130" s="76"/>
      <c r="R130" s="350"/>
      <c r="S130" s="76"/>
      <c r="T130" s="77"/>
      <c r="U130" s="351"/>
      <c r="V130" s="77"/>
      <c r="W130" s="77"/>
      <c r="X130" s="351"/>
      <c r="Y130" s="77"/>
      <c r="Z130" s="77"/>
      <c r="AA130" s="351"/>
      <c r="AB130" s="77"/>
      <c r="AC130" s="77"/>
      <c r="AD130" s="351"/>
      <c r="AE130" s="77"/>
      <c r="AF130" s="76"/>
      <c r="AG130" s="76"/>
      <c r="AH130" s="350"/>
      <c r="AI130" s="76"/>
      <c r="AJ130" s="77"/>
      <c r="AK130" s="351"/>
      <c r="AL130" s="77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76"/>
      <c r="AY130" s="76"/>
      <c r="AZ130" s="76"/>
      <c r="BA130" s="76"/>
      <c r="BB130" s="76"/>
      <c r="BC130" s="76"/>
      <c r="BD130" s="76"/>
      <c r="BE130" s="76"/>
      <c r="BF130" s="76"/>
      <c r="BG130" s="78"/>
      <c r="BH130" s="78"/>
      <c r="BI130" s="79"/>
      <c r="BL130" s="78"/>
      <c r="BM130" s="78"/>
      <c r="BN130" s="78"/>
      <c r="BO130" s="78"/>
      <c r="BP130" s="78"/>
      <c r="BQ130" s="78"/>
    </row>
    <row r="131" spans="1:69" s="80" customFormat="1" ht="57.75" customHeight="1" x14ac:dyDescent="0.3">
      <c r="A131" s="75"/>
      <c r="B131" s="110"/>
      <c r="C131" s="109"/>
      <c r="D131" s="110"/>
      <c r="E131" s="111"/>
      <c r="F131" s="111"/>
      <c r="G131" s="349"/>
      <c r="H131" s="109"/>
      <c r="I131" s="76"/>
      <c r="J131" s="350"/>
      <c r="K131" s="76"/>
      <c r="L131" s="76"/>
      <c r="M131" s="76"/>
      <c r="N131" s="76"/>
      <c r="O131" s="76"/>
      <c r="P131" s="350"/>
      <c r="Q131" s="76"/>
      <c r="R131" s="350"/>
      <c r="S131" s="76"/>
      <c r="T131" s="77"/>
      <c r="U131" s="351"/>
      <c r="V131" s="77"/>
      <c r="W131" s="77"/>
      <c r="X131" s="351"/>
      <c r="Y131" s="77"/>
      <c r="Z131" s="77"/>
      <c r="AA131" s="351"/>
      <c r="AB131" s="77"/>
      <c r="AC131" s="77"/>
      <c r="AD131" s="351"/>
      <c r="AE131" s="77"/>
      <c r="AF131" s="76"/>
      <c r="AG131" s="76"/>
      <c r="AH131" s="350"/>
      <c r="AI131" s="76"/>
      <c r="AJ131" s="77"/>
      <c r="AK131" s="351"/>
      <c r="AL131" s="77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76"/>
      <c r="AY131" s="76"/>
      <c r="AZ131" s="76"/>
      <c r="BA131" s="76"/>
      <c r="BB131" s="76"/>
      <c r="BC131" s="76"/>
      <c r="BD131" s="76"/>
      <c r="BE131" s="76"/>
      <c r="BF131" s="76"/>
      <c r="BG131" s="78"/>
      <c r="BH131" s="78"/>
      <c r="BI131" s="79"/>
      <c r="BL131" s="78"/>
      <c r="BM131" s="78"/>
      <c r="BN131" s="78"/>
      <c r="BO131" s="78"/>
      <c r="BP131" s="78"/>
      <c r="BQ131" s="78"/>
    </row>
    <row r="132" spans="1:69" s="80" customFormat="1" ht="57.75" customHeight="1" x14ac:dyDescent="0.3">
      <c r="A132" s="75"/>
      <c r="B132" s="110"/>
      <c r="C132" s="109"/>
      <c r="D132" s="110"/>
      <c r="E132" s="111"/>
      <c r="F132" s="111"/>
      <c r="G132" s="349"/>
      <c r="H132" s="109"/>
      <c r="I132" s="76"/>
      <c r="J132" s="350"/>
      <c r="K132" s="76"/>
      <c r="L132" s="76"/>
      <c r="M132" s="76"/>
      <c r="N132" s="76"/>
      <c r="O132" s="76"/>
      <c r="P132" s="350"/>
      <c r="Q132" s="76"/>
      <c r="R132" s="350"/>
      <c r="S132" s="76"/>
      <c r="T132" s="77"/>
      <c r="U132" s="351"/>
      <c r="V132" s="77"/>
      <c r="W132" s="77"/>
      <c r="X132" s="351"/>
      <c r="Y132" s="77"/>
      <c r="Z132" s="77"/>
      <c r="AA132" s="351"/>
      <c r="AB132" s="77"/>
      <c r="AC132" s="77"/>
      <c r="AD132" s="351"/>
      <c r="AE132" s="77"/>
      <c r="AF132" s="76"/>
      <c r="AG132" s="76"/>
      <c r="AH132" s="350"/>
      <c r="AI132" s="76"/>
      <c r="AJ132" s="77"/>
      <c r="AK132" s="351"/>
      <c r="AL132" s="77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76"/>
      <c r="AY132" s="76"/>
      <c r="AZ132" s="76"/>
      <c r="BA132" s="76"/>
      <c r="BB132" s="76"/>
      <c r="BC132" s="76"/>
      <c r="BD132" s="76"/>
      <c r="BE132" s="76"/>
      <c r="BF132" s="76"/>
      <c r="BG132" s="78"/>
      <c r="BH132" s="78"/>
      <c r="BI132" s="79"/>
      <c r="BL132" s="78"/>
      <c r="BM132" s="78"/>
      <c r="BN132" s="78"/>
      <c r="BO132" s="78"/>
      <c r="BP132" s="78"/>
      <c r="BQ132" s="78"/>
    </row>
    <row r="133" spans="1:69" s="80" customFormat="1" ht="57.75" customHeight="1" x14ac:dyDescent="0.3">
      <c r="A133" s="75"/>
      <c r="B133" s="110"/>
      <c r="C133" s="109"/>
      <c r="D133" s="110"/>
      <c r="E133" s="111"/>
      <c r="F133" s="111"/>
      <c r="G133" s="349"/>
      <c r="H133" s="109"/>
      <c r="I133" s="76"/>
      <c r="J133" s="350"/>
      <c r="K133" s="76"/>
      <c r="L133" s="76"/>
      <c r="M133" s="76"/>
      <c r="N133" s="76"/>
      <c r="O133" s="76"/>
      <c r="P133" s="350"/>
      <c r="Q133" s="76"/>
      <c r="R133" s="350"/>
      <c r="S133" s="76"/>
      <c r="T133" s="77"/>
      <c r="U133" s="351"/>
      <c r="V133" s="77"/>
      <c r="W133" s="77"/>
      <c r="X133" s="351"/>
      <c r="Y133" s="77"/>
      <c r="Z133" s="77"/>
      <c r="AA133" s="351"/>
      <c r="AB133" s="77"/>
      <c r="AC133" s="77"/>
      <c r="AD133" s="351"/>
      <c r="AE133" s="77"/>
      <c r="AF133" s="76"/>
      <c r="AG133" s="76"/>
      <c r="AH133" s="350"/>
      <c r="AI133" s="76"/>
      <c r="AJ133" s="77"/>
      <c r="AK133" s="351"/>
      <c r="AL133" s="77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  <c r="BA133" s="76"/>
      <c r="BB133" s="76"/>
      <c r="BC133" s="76"/>
      <c r="BD133" s="76"/>
      <c r="BE133" s="76"/>
      <c r="BF133" s="76"/>
      <c r="BG133" s="78"/>
      <c r="BH133" s="78"/>
      <c r="BI133" s="79"/>
      <c r="BL133" s="78"/>
      <c r="BM133" s="78"/>
      <c r="BN133" s="78"/>
      <c r="BO133" s="78"/>
      <c r="BP133" s="78"/>
      <c r="BQ133" s="78"/>
    </row>
    <row r="134" spans="1:69" s="80" customFormat="1" ht="57.75" customHeight="1" x14ac:dyDescent="0.3">
      <c r="A134" s="75"/>
      <c r="B134" s="110"/>
      <c r="C134" s="109"/>
      <c r="D134" s="110"/>
      <c r="E134" s="111"/>
      <c r="F134" s="111"/>
      <c r="G134" s="349"/>
      <c r="H134" s="109"/>
      <c r="I134" s="76"/>
      <c r="J134" s="350"/>
      <c r="K134" s="76"/>
      <c r="L134" s="76"/>
      <c r="M134" s="76"/>
      <c r="N134" s="76"/>
      <c r="O134" s="76"/>
      <c r="P134" s="350"/>
      <c r="Q134" s="76"/>
      <c r="R134" s="350"/>
      <c r="S134" s="76"/>
      <c r="T134" s="77"/>
      <c r="U134" s="351"/>
      <c r="V134" s="77"/>
      <c r="W134" s="77"/>
      <c r="X134" s="351"/>
      <c r="Y134" s="77"/>
      <c r="Z134" s="77"/>
      <c r="AA134" s="351"/>
      <c r="AB134" s="77"/>
      <c r="AC134" s="77"/>
      <c r="AD134" s="351"/>
      <c r="AE134" s="77"/>
      <c r="AF134" s="76"/>
      <c r="AG134" s="76"/>
      <c r="AH134" s="350"/>
      <c r="AI134" s="76"/>
      <c r="AJ134" s="77"/>
      <c r="AK134" s="351"/>
      <c r="AL134" s="77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  <c r="BA134" s="76"/>
      <c r="BB134" s="76"/>
      <c r="BC134" s="76"/>
      <c r="BD134" s="76"/>
      <c r="BE134" s="76"/>
      <c r="BF134" s="76"/>
      <c r="BG134" s="78"/>
      <c r="BH134" s="78"/>
      <c r="BI134" s="79"/>
      <c r="BL134" s="78"/>
      <c r="BM134" s="78"/>
      <c r="BN134" s="78"/>
      <c r="BO134" s="78"/>
      <c r="BP134" s="78"/>
      <c r="BQ134" s="78"/>
    </row>
    <row r="135" spans="1:69" s="80" customFormat="1" ht="57.75" customHeight="1" x14ac:dyDescent="0.3">
      <c r="A135" s="75"/>
      <c r="B135" s="110"/>
      <c r="C135" s="109"/>
      <c r="D135" s="110"/>
      <c r="E135" s="111"/>
      <c r="F135" s="111"/>
      <c r="G135" s="349"/>
      <c r="H135" s="109"/>
      <c r="I135" s="76"/>
      <c r="J135" s="350"/>
      <c r="K135" s="76"/>
      <c r="L135" s="76"/>
      <c r="M135" s="76"/>
      <c r="N135" s="76"/>
      <c r="O135" s="76"/>
      <c r="P135" s="350"/>
      <c r="Q135" s="76"/>
      <c r="R135" s="350"/>
      <c r="S135" s="76"/>
      <c r="T135" s="77"/>
      <c r="U135" s="351"/>
      <c r="V135" s="77"/>
      <c r="W135" s="77"/>
      <c r="X135" s="351"/>
      <c r="Y135" s="77"/>
      <c r="Z135" s="77"/>
      <c r="AA135" s="351"/>
      <c r="AB135" s="77"/>
      <c r="AC135" s="77"/>
      <c r="AD135" s="351"/>
      <c r="AE135" s="77"/>
      <c r="AF135" s="76"/>
      <c r="AG135" s="76"/>
      <c r="AH135" s="350"/>
      <c r="AI135" s="76"/>
      <c r="AJ135" s="77"/>
      <c r="AK135" s="351"/>
      <c r="AL135" s="77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76"/>
      <c r="AY135" s="76"/>
      <c r="AZ135" s="76"/>
      <c r="BA135" s="76"/>
      <c r="BB135" s="76"/>
      <c r="BC135" s="76"/>
      <c r="BD135" s="76"/>
      <c r="BE135" s="76"/>
      <c r="BF135" s="76"/>
      <c r="BG135" s="78"/>
      <c r="BH135" s="78"/>
      <c r="BI135" s="79"/>
      <c r="BL135" s="78"/>
      <c r="BM135" s="78"/>
      <c r="BN135" s="78"/>
      <c r="BO135" s="78"/>
      <c r="BP135" s="78"/>
      <c r="BQ135" s="78"/>
    </row>
    <row r="136" spans="1:69" s="80" customFormat="1" ht="57.75" customHeight="1" x14ac:dyDescent="0.3">
      <c r="A136" s="75"/>
      <c r="B136" s="110"/>
      <c r="C136" s="109"/>
      <c r="D136" s="110"/>
      <c r="E136" s="111"/>
      <c r="F136" s="111"/>
      <c r="G136" s="349"/>
      <c r="H136" s="109"/>
      <c r="I136" s="76"/>
      <c r="J136" s="350"/>
      <c r="K136" s="76"/>
      <c r="L136" s="76"/>
      <c r="M136" s="76"/>
      <c r="N136" s="76"/>
      <c r="O136" s="76"/>
      <c r="P136" s="350"/>
      <c r="Q136" s="76"/>
      <c r="R136" s="350"/>
      <c r="S136" s="76"/>
      <c r="T136" s="77"/>
      <c r="U136" s="351"/>
      <c r="V136" s="77"/>
      <c r="W136" s="77"/>
      <c r="X136" s="351"/>
      <c r="Y136" s="77"/>
      <c r="Z136" s="77"/>
      <c r="AA136" s="351"/>
      <c r="AB136" s="77"/>
      <c r="AC136" s="77"/>
      <c r="AD136" s="351"/>
      <c r="AE136" s="77"/>
      <c r="AF136" s="76"/>
      <c r="AG136" s="76"/>
      <c r="AH136" s="350"/>
      <c r="AI136" s="76"/>
      <c r="AJ136" s="77"/>
      <c r="AK136" s="351"/>
      <c r="AL136" s="77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76"/>
      <c r="AY136" s="76"/>
      <c r="AZ136" s="76"/>
      <c r="BA136" s="76"/>
      <c r="BB136" s="76"/>
      <c r="BC136" s="76"/>
      <c r="BD136" s="76"/>
      <c r="BE136" s="76"/>
      <c r="BF136" s="76"/>
      <c r="BG136" s="78"/>
      <c r="BH136" s="78"/>
      <c r="BI136" s="79"/>
      <c r="BL136" s="78"/>
      <c r="BM136" s="78"/>
      <c r="BN136" s="78"/>
      <c r="BO136" s="78"/>
      <c r="BP136" s="78"/>
      <c r="BQ136" s="78"/>
    </row>
    <row r="137" spans="1:69" s="80" customFormat="1" ht="57.75" customHeight="1" x14ac:dyDescent="0.3">
      <c r="A137" s="75"/>
      <c r="B137" s="110"/>
      <c r="C137" s="109"/>
      <c r="D137" s="110"/>
      <c r="E137" s="111"/>
      <c r="F137" s="111"/>
      <c r="G137" s="349"/>
      <c r="H137" s="109"/>
      <c r="I137" s="76"/>
      <c r="J137" s="350"/>
      <c r="K137" s="76"/>
      <c r="L137" s="76"/>
      <c r="M137" s="76"/>
      <c r="N137" s="76"/>
      <c r="O137" s="76"/>
      <c r="P137" s="350"/>
      <c r="Q137" s="76"/>
      <c r="R137" s="350"/>
      <c r="S137" s="76"/>
      <c r="T137" s="77"/>
      <c r="U137" s="351"/>
      <c r="V137" s="77"/>
      <c r="W137" s="77"/>
      <c r="X137" s="351"/>
      <c r="Y137" s="77"/>
      <c r="Z137" s="77"/>
      <c r="AA137" s="351"/>
      <c r="AB137" s="77"/>
      <c r="AC137" s="77"/>
      <c r="AD137" s="351"/>
      <c r="AE137" s="77"/>
      <c r="AF137" s="76"/>
      <c r="AG137" s="76"/>
      <c r="AH137" s="350"/>
      <c r="AI137" s="76"/>
      <c r="AJ137" s="77"/>
      <c r="AK137" s="351"/>
      <c r="AL137" s="77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76"/>
      <c r="AY137" s="76"/>
      <c r="AZ137" s="76"/>
      <c r="BA137" s="76"/>
      <c r="BB137" s="76"/>
      <c r="BC137" s="76"/>
      <c r="BD137" s="76"/>
      <c r="BE137" s="76"/>
      <c r="BF137" s="76"/>
      <c r="BG137" s="78"/>
      <c r="BH137" s="78"/>
      <c r="BI137" s="79"/>
      <c r="BL137" s="78"/>
      <c r="BM137" s="78"/>
      <c r="BN137" s="78"/>
      <c r="BO137" s="78"/>
      <c r="BP137" s="78"/>
      <c r="BQ137" s="78"/>
    </row>
    <row r="138" spans="1:69" s="80" customFormat="1" ht="57.75" customHeight="1" x14ac:dyDescent="0.3">
      <c r="A138" s="75"/>
      <c r="B138" s="110"/>
      <c r="C138" s="109"/>
      <c r="D138" s="110"/>
      <c r="E138" s="111"/>
      <c r="F138" s="111"/>
      <c r="G138" s="349"/>
      <c r="H138" s="109"/>
      <c r="I138" s="76"/>
      <c r="J138" s="350"/>
      <c r="K138" s="76"/>
      <c r="L138" s="76"/>
      <c r="M138" s="76"/>
      <c r="N138" s="76"/>
      <c r="O138" s="76"/>
      <c r="P138" s="350"/>
      <c r="Q138" s="76"/>
      <c r="R138" s="350"/>
      <c r="S138" s="76"/>
      <c r="T138" s="77"/>
      <c r="U138" s="351"/>
      <c r="V138" s="77"/>
      <c r="W138" s="77"/>
      <c r="X138" s="351"/>
      <c r="Y138" s="77"/>
      <c r="Z138" s="77"/>
      <c r="AA138" s="351"/>
      <c r="AB138" s="77"/>
      <c r="AC138" s="77"/>
      <c r="AD138" s="351"/>
      <c r="AE138" s="77"/>
      <c r="AF138" s="76"/>
      <c r="AG138" s="76"/>
      <c r="AH138" s="350"/>
      <c r="AI138" s="76"/>
      <c r="AJ138" s="77"/>
      <c r="AK138" s="351"/>
      <c r="AL138" s="77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76"/>
      <c r="AY138" s="76"/>
      <c r="AZ138" s="76"/>
      <c r="BA138" s="76"/>
      <c r="BB138" s="76"/>
      <c r="BC138" s="76"/>
      <c r="BD138" s="76"/>
      <c r="BE138" s="76"/>
      <c r="BF138" s="76"/>
      <c r="BG138" s="78"/>
      <c r="BH138" s="78"/>
      <c r="BI138" s="79"/>
      <c r="BL138" s="78"/>
      <c r="BM138" s="78"/>
      <c r="BN138" s="78"/>
      <c r="BO138" s="78"/>
      <c r="BP138" s="78"/>
      <c r="BQ138" s="78"/>
    </row>
    <row r="139" spans="1:69" s="80" customFormat="1" ht="57.75" customHeight="1" x14ac:dyDescent="0.3">
      <c r="A139" s="75"/>
      <c r="B139" s="110"/>
      <c r="C139" s="109"/>
      <c r="D139" s="110"/>
      <c r="E139" s="111"/>
      <c r="F139" s="111"/>
      <c r="G139" s="349"/>
      <c r="H139" s="109"/>
      <c r="I139" s="76"/>
      <c r="J139" s="350"/>
      <c r="K139" s="76"/>
      <c r="L139" s="76"/>
      <c r="M139" s="76"/>
      <c r="N139" s="76"/>
      <c r="O139" s="76"/>
      <c r="P139" s="350"/>
      <c r="Q139" s="76"/>
      <c r="R139" s="350"/>
      <c r="S139" s="76"/>
      <c r="T139" s="77"/>
      <c r="U139" s="351"/>
      <c r="V139" s="77"/>
      <c r="W139" s="77"/>
      <c r="X139" s="351"/>
      <c r="Y139" s="77"/>
      <c r="Z139" s="77"/>
      <c r="AA139" s="351"/>
      <c r="AB139" s="77"/>
      <c r="AC139" s="77"/>
      <c r="AD139" s="351"/>
      <c r="AE139" s="77"/>
      <c r="AF139" s="76"/>
      <c r="AG139" s="76"/>
      <c r="AH139" s="350"/>
      <c r="AI139" s="76"/>
      <c r="AJ139" s="77"/>
      <c r="AK139" s="351"/>
      <c r="AL139" s="77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76"/>
      <c r="AY139" s="76"/>
      <c r="AZ139" s="76"/>
      <c r="BA139" s="76"/>
      <c r="BB139" s="76"/>
      <c r="BC139" s="76"/>
      <c r="BD139" s="76"/>
      <c r="BE139" s="76"/>
      <c r="BF139" s="76"/>
      <c r="BG139" s="78"/>
      <c r="BH139" s="78"/>
      <c r="BI139" s="79"/>
      <c r="BL139" s="78"/>
      <c r="BM139" s="78"/>
      <c r="BN139" s="78"/>
      <c r="BO139" s="78"/>
      <c r="BP139" s="78"/>
      <c r="BQ139" s="78"/>
    </row>
    <row r="140" spans="1:69" s="80" customFormat="1" ht="57.75" customHeight="1" x14ac:dyDescent="0.3">
      <c r="A140" s="75"/>
      <c r="B140" s="110"/>
      <c r="C140" s="109"/>
      <c r="D140" s="110"/>
      <c r="E140" s="111"/>
      <c r="F140" s="111"/>
      <c r="G140" s="349"/>
      <c r="H140" s="109"/>
      <c r="I140" s="76"/>
      <c r="J140" s="350"/>
      <c r="K140" s="76"/>
      <c r="L140" s="76"/>
      <c r="M140" s="76"/>
      <c r="N140" s="76"/>
      <c r="O140" s="76"/>
      <c r="P140" s="350"/>
      <c r="Q140" s="76"/>
      <c r="R140" s="350"/>
      <c r="S140" s="76"/>
      <c r="T140" s="77"/>
      <c r="U140" s="351"/>
      <c r="V140" s="77"/>
      <c r="W140" s="77"/>
      <c r="X140" s="351"/>
      <c r="Y140" s="77"/>
      <c r="Z140" s="77"/>
      <c r="AA140" s="351"/>
      <c r="AB140" s="77"/>
      <c r="AC140" s="77"/>
      <c r="AD140" s="351"/>
      <c r="AE140" s="77"/>
      <c r="AF140" s="76"/>
      <c r="AG140" s="76"/>
      <c r="AH140" s="350"/>
      <c r="AI140" s="76"/>
      <c r="AJ140" s="77"/>
      <c r="AK140" s="351"/>
      <c r="AL140" s="77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76"/>
      <c r="AY140" s="76"/>
      <c r="AZ140" s="76"/>
      <c r="BA140" s="76"/>
      <c r="BB140" s="76"/>
      <c r="BC140" s="76"/>
      <c r="BD140" s="76"/>
      <c r="BE140" s="76"/>
      <c r="BF140" s="76"/>
      <c r="BG140" s="78"/>
      <c r="BH140" s="78"/>
      <c r="BI140" s="79"/>
      <c r="BL140" s="78"/>
      <c r="BM140" s="78"/>
      <c r="BN140" s="78"/>
      <c r="BO140" s="78"/>
      <c r="BP140" s="78"/>
      <c r="BQ140" s="78"/>
    </row>
    <row r="141" spans="1:69" s="80" customFormat="1" ht="57.75" customHeight="1" x14ac:dyDescent="0.3">
      <c r="A141" s="75"/>
      <c r="B141" s="110"/>
      <c r="C141" s="109"/>
      <c r="D141" s="110"/>
      <c r="E141" s="111"/>
      <c r="F141" s="111"/>
      <c r="G141" s="349"/>
      <c r="H141" s="109"/>
      <c r="I141" s="76"/>
      <c r="J141" s="350"/>
      <c r="K141" s="76"/>
      <c r="L141" s="76"/>
      <c r="M141" s="76"/>
      <c r="N141" s="76"/>
      <c r="O141" s="76"/>
      <c r="P141" s="350"/>
      <c r="Q141" s="76"/>
      <c r="R141" s="350"/>
      <c r="S141" s="76"/>
      <c r="T141" s="77"/>
      <c r="U141" s="351"/>
      <c r="V141" s="77"/>
      <c r="W141" s="77"/>
      <c r="X141" s="351"/>
      <c r="Y141" s="77"/>
      <c r="Z141" s="77"/>
      <c r="AA141" s="351"/>
      <c r="AB141" s="77"/>
      <c r="AC141" s="77"/>
      <c r="AD141" s="351"/>
      <c r="AE141" s="77"/>
      <c r="AF141" s="76"/>
      <c r="AG141" s="76"/>
      <c r="AH141" s="350"/>
      <c r="AI141" s="76"/>
      <c r="AJ141" s="77"/>
      <c r="AK141" s="351"/>
      <c r="AL141" s="77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76"/>
      <c r="AY141" s="76"/>
      <c r="AZ141" s="76"/>
      <c r="BA141" s="76"/>
      <c r="BB141" s="76"/>
      <c r="BC141" s="76"/>
      <c r="BD141" s="76"/>
      <c r="BE141" s="76"/>
      <c r="BF141" s="76"/>
      <c r="BG141" s="78"/>
      <c r="BH141" s="78"/>
      <c r="BI141" s="79"/>
      <c r="BL141" s="78"/>
      <c r="BM141" s="78"/>
      <c r="BN141" s="78"/>
      <c r="BO141" s="78"/>
      <c r="BP141" s="78"/>
      <c r="BQ141" s="78"/>
    </row>
    <row r="142" spans="1:69" s="80" customFormat="1" ht="57.75" customHeight="1" x14ac:dyDescent="0.3">
      <c r="A142" s="75"/>
      <c r="B142" s="110"/>
      <c r="C142" s="109"/>
      <c r="D142" s="110"/>
      <c r="E142" s="111"/>
      <c r="F142" s="111"/>
      <c r="G142" s="349"/>
      <c r="H142" s="109"/>
      <c r="I142" s="76"/>
      <c r="J142" s="350"/>
      <c r="K142" s="76"/>
      <c r="L142" s="76"/>
      <c r="M142" s="76"/>
      <c r="N142" s="76"/>
      <c r="O142" s="76"/>
      <c r="P142" s="350"/>
      <c r="Q142" s="76"/>
      <c r="R142" s="350"/>
      <c r="S142" s="76"/>
      <c r="T142" s="77"/>
      <c r="U142" s="351"/>
      <c r="V142" s="77"/>
      <c r="W142" s="77"/>
      <c r="X142" s="351"/>
      <c r="Y142" s="77"/>
      <c r="Z142" s="77"/>
      <c r="AA142" s="351"/>
      <c r="AB142" s="77"/>
      <c r="AC142" s="77"/>
      <c r="AD142" s="351"/>
      <c r="AE142" s="77"/>
      <c r="AF142" s="76"/>
      <c r="AG142" s="76"/>
      <c r="AH142" s="350"/>
      <c r="AI142" s="76"/>
      <c r="AJ142" s="77"/>
      <c r="AK142" s="351"/>
      <c r="AL142" s="77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76"/>
      <c r="AZ142" s="76"/>
      <c r="BA142" s="76"/>
      <c r="BB142" s="76"/>
      <c r="BC142" s="76"/>
      <c r="BD142" s="76"/>
      <c r="BE142" s="76"/>
      <c r="BF142" s="76"/>
      <c r="BG142" s="78"/>
      <c r="BH142" s="78"/>
      <c r="BI142" s="79"/>
      <c r="BL142" s="78"/>
      <c r="BM142" s="78"/>
      <c r="BN142" s="78"/>
      <c r="BO142" s="78"/>
      <c r="BP142" s="78"/>
      <c r="BQ142" s="78"/>
    </row>
    <row r="143" spans="1:69" s="80" customFormat="1" ht="57.75" customHeight="1" x14ac:dyDescent="0.3">
      <c r="A143" s="75"/>
      <c r="B143" s="110"/>
      <c r="C143" s="109"/>
      <c r="D143" s="110"/>
      <c r="E143" s="111"/>
      <c r="F143" s="111"/>
      <c r="G143" s="349"/>
      <c r="H143" s="109"/>
      <c r="I143" s="76"/>
      <c r="J143" s="350"/>
      <c r="K143" s="76"/>
      <c r="L143" s="76"/>
      <c r="M143" s="76"/>
      <c r="N143" s="76"/>
      <c r="O143" s="76"/>
      <c r="P143" s="350"/>
      <c r="Q143" s="76"/>
      <c r="R143" s="350"/>
      <c r="S143" s="76"/>
      <c r="T143" s="77"/>
      <c r="U143" s="351"/>
      <c r="V143" s="77"/>
      <c r="W143" s="77"/>
      <c r="X143" s="351"/>
      <c r="Y143" s="77"/>
      <c r="Z143" s="77"/>
      <c r="AA143" s="351"/>
      <c r="AB143" s="77"/>
      <c r="AC143" s="77"/>
      <c r="AD143" s="351"/>
      <c r="AE143" s="77"/>
      <c r="AF143" s="76"/>
      <c r="AG143" s="76"/>
      <c r="AH143" s="350"/>
      <c r="AI143" s="76"/>
      <c r="AJ143" s="77"/>
      <c r="AK143" s="351"/>
      <c r="AL143" s="77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76"/>
      <c r="AY143" s="76"/>
      <c r="AZ143" s="76"/>
      <c r="BA143" s="76"/>
      <c r="BB143" s="76"/>
      <c r="BC143" s="76"/>
      <c r="BD143" s="76"/>
      <c r="BE143" s="76"/>
      <c r="BF143" s="76"/>
      <c r="BG143" s="78"/>
      <c r="BH143" s="78"/>
      <c r="BI143" s="79"/>
      <c r="BL143" s="78"/>
      <c r="BM143" s="78"/>
      <c r="BN143" s="78"/>
      <c r="BO143" s="78"/>
      <c r="BP143" s="78"/>
      <c r="BQ143" s="78"/>
    </row>
    <row r="144" spans="1:69" s="80" customFormat="1" ht="57.75" customHeight="1" x14ac:dyDescent="0.3">
      <c r="A144" s="75"/>
      <c r="B144" s="110"/>
      <c r="C144" s="109"/>
      <c r="D144" s="110"/>
      <c r="E144" s="111"/>
      <c r="F144" s="111"/>
      <c r="G144" s="349"/>
      <c r="H144" s="109"/>
      <c r="I144" s="76"/>
      <c r="J144" s="350"/>
      <c r="K144" s="76"/>
      <c r="L144" s="76"/>
      <c r="M144" s="76"/>
      <c r="N144" s="76"/>
      <c r="O144" s="76"/>
      <c r="P144" s="350"/>
      <c r="Q144" s="76"/>
      <c r="R144" s="350"/>
      <c r="S144" s="76"/>
      <c r="T144" s="77"/>
      <c r="U144" s="351"/>
      <c r="V144" s="77"/>
      <c r="W144" s="77"/>
      <c r="X144" s="351"/>
      <c r="Y144" s="77"/>
      <c r="Z144" s="77"/>
      <c r="AA144" s="351"/>
      <c r="AB144" s="77"/>
      <c r="AC144" s="77"/>
      <c r="AD144" s="351"/>
      <c r="AE144" s="77"/>
      <c r="AF144" s="76"/>
      <c r="AG144" s="76"/>
      <c r="AH144" s="350"/>
      <c r="AI144" s="76"/>
      <c r="AJ144" s="77"/>
      <c r="AK144" s="351"/>
      <c r="AL144" s="77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76"/>
      <c r="AY144" s="76"/>
      <c r="AZ144" s="76"/>
      <c r="BA144" s="76"/>
      <c r="BB144" s="76"/>
      <c r="BC144" s="76"/>
      <c r="BD144" s="76"/>
      <c r="BE144" s="76"/>
      <c r="BF144" s="76"/>
      <c r="BG144" s="78"/>
      <c r="BH144" s="78"/>
      <c r="BI144" s="79"/>
      <c r="BL144" s="78"/>
      <c r="BM144" s="78"/>
      <c r="BN144" s="78"/>
      <c r="BO144" s="78"/>
      <c r="BP144" s="78"/>
      <c r="BQ144" s="78"/>
    </row>
    <row r="145" spans="1:69" s="80" customFormat="1" ht="57.75" customHeight="1" x14ac:dyDescent="0.3">
      <c r="A145" s="75"/>
      <c r="B145" s="110"/>
      <c r="C145" s="109"/>
      <c r="D145" s="110"/>
      <c r="E145" s="111"/>
      <c r="F145" s="111"/>
      <c r="G145" s="349"/>
      <c r="H145" s="109"/>
      <c r="I145" s="76"/>
      <c r="J145" s="350"/>
      <c r="K145" s="76"/>
      <c r="L145" s="76"/>
      <c r="M145" s="76"/>
      <c r="N145" s="76"/>
      <c r="O145" s="76"/>
      <c r="P145" s="350"/>
      <c r="Q145" s="76"/>
      <c r="R145" s="350"/>
      <c r="S145" s="76"/>
      <c r="T145" s="77"/>
      <c r="U145" s="351"/>
      <c r="V145" s="77"/>
      <c r="W145" s="77"/>
      <c r="X145" s="351"/>
      <c r="Y145" s="77"/>
      <c r="Z145" s="77"/>
      <c r="AA145" s="351"/>
      <c r="AB145" s="77"/>
      <c r="AC145" s="77"/>
      <c r="AD145" s="351"/>
      <c r="AE145" s="77"/>
      <c r="AF145" s="76"/>
      <c r="AG145" s="76"/>
      <c r="AH145" s="350"/>
      <c r="AI145" s="76"/>
      <c r="AJ145" s="77"/>
      <c r="AK145" s="351"/>
      <c r="AL145" s="77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76"/>
      <c r="AY145" s="76"/>
      <c r="AZ145" s="76"/>
      <c r="BA145" s="76"/>
      <c r="BB145" s="76"/>
      <c r="BC145" s="76"/>
      <c r="BD145" s="76"/>
      <c r="BE145" s="76"/>
      <c r="BF145" s="76"/>
      <c r="BG145" s="78"/>
      <c r="BH145" s="78"/>
      <c r="BI145" s="79"/>
      <c r="BL145" s="78"/>
      <c r="BM145" s="78"/>
      <c r="BN145" s="78"/>
      <c r="BO145" s="78"/>
      <c r="BP145" s="78"/>
      <c r="BQ145" s="78"/>
    </row>
    <row r="146" spans="1:69" s="80" customFormat="1" ht="57.75" customHeight="1" x14ac:dyDescent="0.3">
      <c r="A146" s="75"/>
      <c r="B146" s="110"/>
      <c r="C146" s="109"/>
      <c r="D146" s="110"/>
      <c r="E146" s="111"/>
      <c r="F146" s="111"/>
      <c r="G146" s="349"/>
      <c r="H146" s="109"/>
      <c r="I146" s="76"/>
      <c r="J146" s="350"/>
      <c r="K146" s="76"/>
      <c r="L146" s="76"/>
      <c r="M146" s="76"/>
      <c r="N146" s="76"/>
      <c r="O146" s="76"/>
      <c r="P146" s="350"/>
      <c r="Q146" s="76"/>
      <c r="R146" s="350"/>
      <c r="S146" s="76"/>
      <c r="T146" s="77"/>
      <c r="U146" s="351"/>
      <c r="V146" s="77"/>
      <c r="W146" s="77"/>
      <c r="X146" s="351"/>
      <c r="Y146" s="77"/>
      <c r="Z146" s="77"/>
      <c r="AA146" s="351"/>
      <c r="AB146" s="77"/>
      <c r="AC146" s="77"/>
      <c r="AD146" s="351"/>
      <c r="AE146" s="77"/>
      <c r="AF146" s="76"/>
      <c r="AG146" s="76"/>
      <c r="AH146" s="350"/>
      <c r="AI146" s="76"/>
      <c r="AJ146" s="77"/>
      <c r="AK146" s="351"/>
      <c r="AL146" s="77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8"/>
      <c r="BH146" s="78"/>
      <c r="BI146" s="79"/>
      <c r="BL146" s="78"/>
      <c r="BM146" s="78"/>
      <c r="BN146" s="78"/>
      <c r="BO146" s="78"/>
      <c r="BP146" s="78"/>
      <c r="BQ146" s="78"/>
    </row>
    <row r="147" spans="1:69" s="80" customFormat="1" ht="57.75" customHeight="1" x14ac:dyDescent="0.3">
      <c r="A147" s="75"/>
      <c r="B147" s="110"/>
      <c r="C147" s="109"/>
      <c r="D147" s="110"/>
      <c r="E147" s="111"/>
      <c r="F147" s="111"/>
      <c r="G147" s="349"/>
      <c r="H147" s="109"/>
      <c r="I147" s="76"/>
      <c r="J147" s="350"/>
      <c r="K147" s="76"/>
      <c r="L147" s="76"/>
      <c r="M147" s="76"/>
      <c r="N147" s="76"/>
      <c r="O147" s="76"/>
      <c r="P147" s="350"/>
      <c r="Q147" s="76"/>
      <c r="R147" s="350"/>
      <c r="S147" s="76"/>
      <c r="T147" s="77"/>
      <c r="U147" s="351"/>
      <c r="V147" s="77"/>
      <c r="W147" s="77"/>
      <c r="X147" s="351"/>
      <c r="Y147" s="77"/>
      <c r="Z147" s="77"/>
      <c r="AA147" s="351"/>
      <c r="AB147" s="77"/>
      <c r="AC147" s="77"/>
      <c r="AD147" s="351"/>
      <c r="AE147" s="77"/>
      <c r="AF147" s="76"/>
      <c r="AG147" s="76"/>
      <c r="AH147" s="350"/>
      <c r="AI147" s="76"/>
      <c r="AJ147" s="77"/>
      <c r="AK147" s="351"/>
      <c r="AL147" s="77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6"/>
      <c r="BD147" s="76"/>
      <c r="BE147" s="76"/>
      <c r="BF147" s="76"/>
      <c r="BG147" s="78"/>
      <c r="BH147" s="78"/>
      <c r="BI147" s="79"/>
      <c r="BL147" s="78"/>
      <c r="BM147" s="78"/>
      <c r="BN147" s="78"/>
      <c r="BO147" s="78"/>
      <c r="BP147" s="78"/>
      <c r="BQ147" s="78"/>
    </row>
    <row r="148" spans="1:69" s="80" customFormat="1" ht="57.75" customHeight="1" x14ac:dyDescent="0.3">
      <c r="A148" s="75"/>
      <c r="B148" s="110"/>
      <c r="C148" s="109"/>
      <c r="D148" s="110"/>
      <c r="E148" s="111"/>
      <c r="F148" s="111"/>
      <c r="G148" s="349"/>
      <c r="H148" s="109"/>
      <c r="I148" s="76"/>
      <c r="J148" s="350"/>
      <c r="K148" s="76"/>
      <c r="L148" s="76"/>
      <c r="M148" s="76"/>
      <c r="N148" s="76"/>
      <c r="O148" s="76"/>
      <c r="P148" s="350"/>
      <c r="Q148" s="76"/>
      <c r="R148" s="350"/>
      <c r="S148" s="76"/>
      <c r="T148" s="77"/>
      <c r="U148" s="351"/>
      <c r="V148" s="77"/>
      <c r="W148" s="77"/>
      <c r="X148" s="351"/>
      <c r="Y148" s="77"/>
      <c r="Z148" s="77"/>
      <c r="AA148" s="351"/>
      <c r="AB148" s="77"/>
      <c r="AC148" s="77"/>
      <c r="AD148" s="351"/>
      <c r="AE148" s="77"/>
      <c r="AF148" s="76"/>
      <c r="AG148" s="76"/>
      <c r="AH148" s="350"/>
      <c r="AI148" s="76"/>
      <c r="AJ148" s="77"/>
      <c r="AK148" s="351"/>
      <c r="AL148" s="77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76"/>
      <c r="AZ148" s="76"/>
      <c r="BA148" s="76"/>
      <c r="BB148" s="76"/>
      <c r="BC148" s="76"/>
      <c r="BD148" s="76"/>
      <c r="BE148" s="76"/>
      <c r="BF148" s="76"/>
      <c r="BG148" s="78"/>
      <c r="BH148" s="78"/>
      <c r="BI148" s="79"/>
      <c r="BL148" s="78"/>
      <c r="BM148" s="78"/>
      <c r="BN148" s="78"/>
      <c r="BO148" s="78"/>
      <c r="BP148" s="78"/>
      <c r="BQ148" s="78"/>
    </row>
    <row r="149" spans="1:69" s="80" customFormat="1" ht="57.75" customHeight="1" x14ac:dyDescent="0.3">
      <c r="A149" s="75"/>
      <c r="B149" s="110"/>
      <c r="C149" s="109"/>
      <c r="D149" s="110"/>
      <c r="E149" s="111"/>
      <c r="F149" s="111"/>
      <c r="G149" s="349"/>
      <c r="H149" s="109"/>
      <c r="I149" s="76"/>
      <c r="J149" s="350"/>
      <c r="K149" s="76"/>
      <c r="L149" s="76"/>
      <c r="M149" s="76"/>
      <c r="N149" s="76"/>
      <c r="O149" s="76"/>
      <c r="P149" s="350"/>
      <c r="Q149" s="76"/>
      <c r="R149" s="350"/>
      <c r="S149" s="76"/>
      <c r="T149" s="77"/>
      <c r="U149" s="351"/>
      <c r="V149" s="77"/>
      <c r="W149" s="77"/>
      <c r="X149" s="351"/>
      <c r="Y149" s="77"/>
      <c r="Z149" s="77"/>
      <c r="AA149" s="351"/>
      <c r="AB149" s="77"/>
      <c r="AC149" s="77"/>
      <c r="AD149" s="351"/>
      <c r="AE149" s="77"/>
      <c r="AF149" s="76"/>
      <c r="AG149" s="76"/>
      <c r="AH149" s="350"/>
      <c r="AI149" s="76"/>
      <c r="AJ149" s="77"/>
      <c r="AK149" s="351"/>
      <c r="AL149" s="77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76"/>
      <c r="AY149" s="76"/>
      <c r="AZ149" s="76"/>
      <c r="BA149" s="76"/>
      <c r="BB149" s="76"/>
      <c r="BC149" s="76"/>
      <c r="BD149" s="76"/>
      <c r="BE149" s="76"/>
      <c r="BF149" s="76"/>
      <c r="BG149" s="78"/>
      <c r="BH149" s="78"/>
      <c r="BI149" s="79"/>
      <c r="BL149" s="78"/>
      <c r="BM149" s="78"/>
      <c r="BN149" s="78"/>
      <c r="BO149" s="78"/>
      <c r="BP149" s="78"/>
      <c r="BQ149" s="78"/>
    </row>
    <row r="150" spans="1:69" s="80" customFormat="1" ht="57.75" customHeight="1" x14ac:dyDescent="0.3">
      <c r="A150" s="75"/>
      <c r="B150" s="110"/>
      <c r="C150" s="109"/>
      <c r="D150" s="110"/>
      <c r="E150" s="111"/>
      <c r="F150" s="111"/>
      <c r="G150" s="349"/>
      <c r="H150" s="109"/>
      <c r="I150" s="76"/>
      <c r="J150" s="350"/>
      <c r="K150" s="76"/>
      <c r="L150" s="76"/>
      <c r="M150" s="76"/>
      <c r="N150" s="76"/>
      <c r="O150" s="76"/>
      <c r="P150" s="350"/>
      <c r="Q150" s="76"/>
      <c r="R150" s="350"/>
      <c r="S150" s="76"/>
      <c r="T150" s="77"/>
      <c r="U150" s="351"/>
      <c r="V150" s="77"/>
      <c r="W150" s="77"/>
      <c r="X150" s="351"/>
      <c r="Y150" s="77"/>
      <c r="Z150" s="77"/>
      <c r="AA150" s="351"/>
      <c r="AB150" s="77"/>
      <c r="AC150" s="77"/>
      <c r="AD150" s="351"/>
      <c r="AE150" s="77"/>
      <c r="AF150" s="76"/>
      <c r="AG150" s="76"/>
      <c r="AH150" s="350"/>
      <c r="AI150" s="76"/>
      <c r="AJ150" s="77"/>
      <c r="AK150" s="351"/>
      <c r="AL150" s="77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76"/>
      <c r="AY150" s="76"/>
      <c r="AZ150" s="76"/>
      <c r="BA150" s="76"/>
      <c r="BB150" s="76"/>
      <c r="BC150" s="76"/>
      <c r="BD150" s="76"/>
      <c r="BE150" s="76"/>
      <c r="BF150" s="76"/>
      <c r="BG150" s="78"/>
      <c r="BH150" s="78"/>
      <c r="BI150" s="79"/>
      <c r="BL150" s="78"/>
      <c r="BM150" s="78"/>
      <c r="BN150" s="78"/>
      <c r="BO150" s="78"/>
      <c r="BP150" s="78"/>
      <c r="BQ150" s="78"/>
    </row>
    <row r="151" spans="1:69" s="80" customFormat="1" ht="57.75" customHeight="1" x14ac:dyDescent="0.3">
      <c r="A151" s="75"/>
      <c r="B151" s="110"/>
      <c r="C151" s="109"/>
      <c r="D151" s="110"/>
      <c r="E151" s="111"/>
      <c r="F151" s="111"/>
      <c r="G151" s="349"/>
      <c r="H151" s="109"/>
      <c r="I151" s="76"/>
      <c r="J151" s="350"/>
      <c r="K151" s="76"/>
      <c r="L151" s="76"/>
      <c r="M151" s="76"/>
      <c r="N151" s="76"/>
      <c r="O151" s="76"/>
      <c r="P151" s="350"/>
      <c r="Q151" s="76"/>
      <c r="R151" s="350"/>
      <c r="S151" s="76"/>
      <c r="T151" s="77"/>
      <c r="U151" s="351"/>
      <c r="V151" s="77"/>
      <c r="W151" s="77"/>
      <c r="X151" s="351"/>
      <c r="Y151" s="77"/>
      <c r="Z151" s="77"/>
      <c r="AA151" s="351"/>
      <c r="AB151" s="77"/>
      <c r="AC151" s="77"/>
      <c r="AD151" s="351"/>
      <c r="AE151" s="77"/>
      <c r="AF151" s="76"/>
      <c r="AG151" s="76"/>
      <c r="AH151" s="350"/>
      <c r="AI151" s="76"/>
      <c r="AJ151" s="77"/>
      <c r="AK151" s="351"/>
      <c r="AL151" s="77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76"/>
      <c r="AZ151" s="76"/>
      <c r="BA151" s="76"/>
      <c r="BB151" s="76"/>
      <c r="BC151" s="76"/>
      <c r="BD151" s="76"/>
      <c r="BE151" s="76"/>
      <c r="BF151" s="76"/>
      <c r="BG151" s="78"/>
      <c r="BH151" s="78"/>
      <c r="BI151" s="79"/>
      <c r="BL151" s="78"/>
      <c r="BM151" s="78"/>
      <c r="BN151" s="78"/>
      <c r="BO151" s="78"/>
      <c r="BP151" s="78"/>
      <c r="BQ151" s="78"/>
    </row>
    <row r="152" spans="1:69" s="80" customFormat="1" ht="57.75" customHeight="1" x14ac:dyDescent="0.3">
      <c r="A152" s="75"/>
      <c r="B152" s="110"/>
      <c r="C152" s="109"/>
      <c r="D152" s="110"/>
      <c r="E152" s="111"/>
      <c r="F152" s="111"/>
      <c r="G152" s="349"/>
      <c r="H152" s="109"/>
      <c r="I152" s="76"/>
      <c r="J152" s="350"/>
      <c r="K152" s="76"/>
      <c r="L152" s="76"/>
      <c r="M152" s="76"/>
      <c r="N152" s="76"/>
      <c r="O152" s="76"/>
      <c r="P152" s="350"/>
      <c r="Q152" s="76"/>
      <c r="R152" s="350"/>
      <c r="S152" s="76"/>
      <c r="T152" s="77"/>
      <c r="U152" s="351"/>
      <c r="V152" s="77"/>
      <c r="W152" s="77"/>
      <c r="X152" s="351"/>
      <c r="Y152" s="77"/>
      <c r="Z152" s="77"/>
      <c r="AA152" s="351"/>
      <c r="AB152" s="77"/>
      <c r="AC152" s="77"/>
      <c r="AD152" s="351"/>
      <c r="AE152" s="77"/>
      <c r="AF152" s="76"/>
      <c r="AG152" s="76"/>
      <c r="AH152" s="350"/>
      <c r="AI152" s="76"/>
      <c r="AJ152" s="77"/>
      <c r="AK152" s="351"/>
      <c r="AL152" s="77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76"/>
      <c r="AY152" s="76"/>
      <c r="AZ152" s="76"/>
      <c r="BA152" s="76"/>
      <c r="BB152" s="76"/>
      <c r="BC152" s="76"/>
      <c r="BD152" s="76"/>
      <c r="BE152" s="76"/>
      <c r="BF152" s="76"/>
      <c r="BG152" s="78"/>
      <c r="BH152" s="78"/>
      <c r="BI152" s="79"/>
      <c r="BL152" s="78"/>
      <c r="BM152" s="78"/>
      <c r="BN152" s="78"/>
      <c r="BO152" s="78"/>
      <c r="BP152" s="78"/>
      <c r="BQ152" s="78"/>
    </row>
    <row r="153" spans="1:69" s="80" customFormat="1" ht="57.75" customHeight="1" x14ac:dyDescent="0.3">
      <c r="A153" s="75"/>
      <c r="B153" s="110"/>
      <c r="C153" s="109"/>
      <c r="D153" s="110"/>
      <c r="E153" s="111"/>
      <c r="F153" s="111"/>
      <c r="G153" s="349"/>
      <c r="H153" s="109"/>
      <c r="I153" s="76"/>
      <c r="J153" s="350"/>
      <c r="K153" s="76"/>
      <c r="L153" s="76"/>
      <c r="M153" s="76"/>
      <c r="N153" s="76"/>
      <c r="O153" s="76"/>
      <c r="P153" s="350"/>
      <c r="Q153" s="76"/>
      <c r="R153" s="350"/>
      <c r="S153" s="76"/>
      <c r="T153" s="77"/>
      <c r="U153" s="351"/>
      <c r="V153" s="77"/>
      <c r="W153" s="77"/>
      <c r="X153" s="351"/>
      <c r="Y153" s="77"/>
      <c r="Z153" s="77"/>
      <c r="AA153" s="351"/>
      <c r="AB153" s="77"/>
      <c r="AC153" s="77"/>
      <c r="AD153" s="351"/>
      <c r="AE153" s="77"/>
      <c r="AF153" s="76"/>
      <c r="AG153" s="76"/>
      <c r="AH153" s="350"/>
      <c r="AI153" s="76"/>
      <c r="AJ153" s="77"/>
      <c r="AK153" s="351"/>
      <c r="AL153" s="77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76"/>
      <c r="AY153" s="76"/>
      <c r="AZ153" s="76"/>
      <c r="BA153" s="76"/>
      <c r="BB153" s="76"/>
      <c r="BC153" s="76"/>
      <c r="BD153" s="76"/>
      <c r="BE153" s="76"/>
      <c r="BF153" s="76"/>
      <c r="BG153" s="78"/>
      <c r="BH153" s="78"/>
      <c r="BI153" s="79"/>
      <c r="BL153" s="78"/>
      <c r="BM153" s="78"/>
      <c r="BN153" s="78"/>
      <c r="BO153" s="78"/>
      <c r="BP153" s="78"/>
      <c r="BQ153" s="78"/>
    </row>
    <row r="154" spans="1:69" s="80" customFormat="1" ht="57.75" customHeight="1" x14ac:dyDescent="0.3">
      <c r="A154" s="75"/>
      <c r="B154" s="110"/>
      <c r="C154" s="109"/>
      <c r="D154" s="110"/>
      <c r="E154" s="111"/>
      <c r="F154" s="111"/>
      <c r="G154" s="349"/>
      <c r="H154" s="109"/>
      <c r="I154" s="76"/>
      <c r="J154" s="350"/>
      <c r="K154" s="76"/>
      <c r="L154" s="76"/>
      <c r="M154" s="76"/>
      <c r="N154" s="76"/>
      <c r="O154" s="76"/>
      <c r="P154" s="350"/>
      <c r="Q154" s="76"/>
      <c r="R154" s="350"/>
      <c r="S154" s="76"/>
      <c r="T154" s="77"/>
      <c r="U154" s="351"/>
      <c r="V154" s="77"/>
      <c r="W154" s="77"/>
      <c r="X154" s="351"/>
      <c r="Y154" s="77"/>
      <c r="Z154" s="77"/>
      <c r="AA154" s="351"/>
      <c r="AB154" s="77"/>
      <c r="AC154" s="77"/>
      <c r="AD154" s="351"/>
      <c r="AE154" s="77"/>
      <c r="AF154" s="76"/>
      <c r="AG154" s="76"/>
      <c r="AH154" s="350"/>
      <c r="AI154" s="76"/>
      <c r="AJ154" s="77"/>
      <c r="AK154" s="351"/>
      <c r="AL154" s="77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76"/>
      <c r="AY154" s="76"/>
      <c r="AZ154" s="76"/>
      <c r="BA154" s="76"/>
      <c r="BB154" s="76"/>
      <c r="BC154" s="76"/>
      <c r="BD154" s="76"/>
      <c r="BE154" s="76"/>
      <c r="BF154" s="76"/>
      <c r="BG154" s="78"/>
      <c r="BH154" s="78"/>
      <c r="BI154" s="79"/>
      <c r="BL154" s="78"/>
      <c r="BM154" s="78"/>
      <c r="BN154" s="78"/>
      <c r="BO154" s="78"/>
      <c r="BP154" s="78"/>
      <c r="BQ154" s="78"/>
    </row>
    <row r="155" spans="1:69" s="80" customFormat="1" ht="57.75" customHeight="1" x14ac:dyDescent="0.3">
      <c r="A155" s="75"/>
      <c r="B155" s="110"/>
      <c r="C155" s="109"/>
      <c r="D155" s="110"/>
      <c r="E155" s="111"/>
      <c r="F155" s="111"/>
      <c r="G155" s="349"/>
      <c r="H155" s="109"/>
      <c r="I155" s="76"/>
      <c r="J155" s="350"/>
      <c r="K155" s="76"/>
      <c r="L155" s="76"/>
      <c r="M155" s="76"/>
      <c r="N155" s="76"/>
      <c r="O155" s="76"/>
      <c r="P155" s="350"/>
      <c r="Q155" s="76"/>
      <c r="R155" s="350"/>
      <c r="S155" s="76"/>
      <c r="T155" s="77"/>
      <c r="U155" s="351"/>
      <c r="V155" s="77"/>
      <c r="W155" s="77"/>
      <c r="X155" s="351"/>
      <c r="Y155" s="77"/>
      <c r="Z155" s="77"/>
      <c r="AA155" s="351"/>
      <c r="AB155" s="77"/>
      <c r="AC155" s="77"/>
      <c r="AD155" s="351"/>
      <c r="AE155" s="77"/>
      <c r="AF155" s="76"/>
      <c r="AG155" s="76"/>
      <c r="AH155" s="350"/>
      <c r="AI155" s="76"/>
      <c r="AJ155" s="77"/>
      <c r="AK155" s="351"/>
      <c r="AL155" s="77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  <c r="BA155" s="76"/>
      <c r="BB155" s="76"/>
      <c r="BC155" s="76"/>
      <c r="BD155" s="76"/>
      <c r="BE155" s="76"/>
      <c r="BF155" s="76"/>
      <c r="BG155" s="78"/>
      <c r="BH155" s="78"/>
      <c r="BI155" s="79"/>
      <c r="BL155" s="78"/>
      <c r="BM155" s="78"/>
      <c r="BN155" s="78"/>
      <c r="BO155" s="78"/>
      <c r="BP155" s="78"/>
      <c r="BQ155" s="78"/>
    </row>
    <row r="156" spans="1:69" s="80" customFormat="1" ht="57.75" customHeight="1" x14ac:dyDescent="0.3">
      <c r="A156" s="75"/>
      <c r="B156" s="110"/>
      <c r="C156" s="109"/>
      <c r="D156" s="110"/>
      <c r="E156" s="111"/>
      <c r="F156" s="111"/>
      <c r="G156" s="349"/>
      <c r="H156" s="109"/>
      <c r="I156" s="76"/>
      <c r="J156" s="350"/>
      <c r="K156" s="76"/>
      <c r="L156" s="76"/>
      <c r="M156" s="76"/>
      <c r="N156" s="76"/>
      <c r="O156" s="76"/>
      <c r="P156" s="350"/>
      <c r="Q156" s="76"/>
      <c r="R156" s="350"/>
      <c r="S156" s="76"/>
      <c r="T156" s="77"/>
      <c r="U156" s="351"/>
      <c r="V156" s="77"/>
      <c r="W156" s="77"/>
      <c r="X156" s="351"/>
      <c r="Y156" s="77"/>
      <c r="Z156" s="77"/>
      <c r="AA156" s="351"/>
      <c r="AB156" s="77"/>
      <c r="AC156" s="77"/>
      <c r="AD156" s="351"/>
      <c r="AE156" s="77"/>
      <c r="AF156" s="76"/>
      <c r="AG156" s="76"/>
      <c r="AH156" s="350"/>
      <c r="AI156" s="76"/>
      <c r="AJ156" s="77"/>
      <c r="AK156" s="351"/>
      <c r="AL156" s="77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76"/>
      <c r="AY156" s="76"/>
      <c r="AZ156" s="76"/>
      <c r="BA156" s="76"/>
      <c r="BB156" s="76"/>
      <c r="BC156" s="76"/>
      <c r="BD156" s="76"/>
      <c r="BE156" s="76"/>
      <c r="BF156" s="76"/>
      <c r="BG156" s="78"/>
      <c r="BH156" s="78"/>
      <c r="BI156" s="79"/>
      <c r="BL156" s="78"/>
      <c r="BM156" s="78"/>
      <c r="BN156" s="78"/>
      <c r="BO156" s="78"/>
      <c r="BP156" s="78"/>
      <c r="BQ156" s="78"/>
    </row>
    <row r="157" spans="1:69" s="80" customFormat="1" ht="57.75" customHeight="1" x14ac:dyDescent="0.3">
      <c r="A157" s="75"/>
      <c r="B157" s="110"/>
      <c r="C157" s="109"/>
      <c r="D157" s="110"/>
      <c r="E157" s="111"/>
      <c r="F157" s="111"/>
      <c r="G157" s="349"/>
      <c r="H157" s="109"/>
      <c r="I157" s="76"/>
      <c r="J157" s="350"/>
      <c r="K157" s="76"/>
      <c r="L157" s="76"/>
      <c r="M157" s="76"/>
      <c r="N157" s="76"/>
      <c r="O157" s="76"/>
      <c r="P157" s="350"/>
      <c r="Q157" s="76"/>
      <c r="R157" s="350"/>
      <c r="S157" s="76"/>
      <c r="T157" s="77"/>
      <c r="U157" s="351"/>
      <c r="V157" s="77"/>
      <c r="W157" s="77"/>
      <c r="X157" s="351"/>
      <c r="Y157" s="77"/>
      <c r="Z157" s="77"/>
      <c r="AA157" s="351"/>
      <c r="AB157" s="77"/>
      <c r="AC157" s="77"/>
      <c r="AD157" s="351"/>
      <c r="AE157" s="77"/>
      <c r="AF157" s="76"/>
      <c r="AG157" s="76"/>
      <c r="AH157" s="350"/>
      <c r="AI157" s="76"/>
      <c r="AJ157" s="77"/>
      <c r="AK157" s="351"/>
      <c r="AL157" s="77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8"/>
      <c r="BH157" s="78"/>
      <c r="BI157" s="79"/>
      <c r="BL157" s="78"/>
      <c r="BM157" s="78"/>
      <c r="BN157" s="78"/>
      <c r="BO157" s="78"/>
      <c r="BP157" s="78"/>
      <c r="BQ157" s="78"/>
    </row>
    <row r="158" spans="1:69" s="80" customFormat="1" ht="57.75" customHeight="1" x14ac:dyDescent="0.3">
      <c r="A158" s="75"/>
      <c r="B158" s="110"/>
      <c r="C158" s="109"/>
      <c r="D158" s="110"/>
      <c r="E158" s="111"/>
      <c r="F158" s="111"/>
      <c r="G158" s="349"/>
      <c r="H158" s="109"/>
      <c r="I158" s="76"/>
      <c r="J158" s="350"/>
      <c r="K158" s="76"/>
      <c r="L158" s="76"/>
      <c r="M158" s="76"/>
      <c r="N158" s="76"/>
      <c r="O158" s="76"/>
      <c r="P158" s="350"/>
      <c r="Q158" s="76"/>
      <c r="R158" s="350"/>
      <c r="S158" s="76"/>
      <c r="T158" s="77"/>
      <c r="U158" s="351"/>
      <c r="V158" s="77"/>
      <c r="W158" s="77"/>
      <c r="X158" s="351"/>
      <c r="Y158" s="77"/>
      <c r="Z158" s="77"/>
      <c r="AA158" s="351"/>
      <c r="AB158" s="77"/>
      <c r="AC158" s="77"/>
      <c r="AD158" s="351"/>
      <c r="AE158" s="77"/>
      <c r="AF158" s="76"/>
      <c r="AG158" s="76"/>
      <c r="AH158" s="350"/>
      <c r="AI158" s="76"/>
      <c r="AJ158" s="77"/>
      <c r="AK158" s="351"/>
      <c r="AL158" s="77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76"/>
      <c r="AY158" s="76"/>
      <c r="AZ158" s="76"/>
      <c r="BA158" s="76"/>
      <c r="BB158" s="76"/>
      <c r="BC158" s="76"/>
      <c r="BD158" s="76"/>
      <c r="BE158" s="76"/>
      <c r="BF158" s="76"/>
      <c r="BG158" s="78"/>
      <c r="BH158" s="78"/>
      <c r="BI158" s="79"/>
      <c r="BL158" s="78"/>
      <c r="BM158" s="78"/>
      <c r="BN158" s="78"/>
      <c r="BO158" s="78"/>
      <c r="BP158" s="78"/>
      <c r="BQ158" s="78"/>
    </row>
    <row r="159" spans="1:69" s="80" customFormat="1" ht="57.75" customHeight="1" x14ac:dyDescent="0.3">
      <c r="A159" s="75"/>
      <c r="B159" s="110"/>
      <c r="C159" s="109"/>
      <c r="D159" s="110"/>
      <c r="E159" s="111"/>
      <c r="F159" s="111"/>
      <c r="G159" s="349"/>
      <c r="H159" s="109"/>
      <c r="I159" s="76"/>
      <c r="J159" s="350"/>
      <c r="K159" s="76"/>
      <c r="L159" s="76"/>
      <c r="M159" s="76"/>
      <c r="N159" s="76"/>
      <c r="O159" s="76"/>
      <c r="P159" s="350"/>
      <c r="Q159" s="76"/>
      <c r="R159" s="350"/>
      <c r="S159" s="76"/>
      <c r="T159" s="77"/>
      <c r="U159" s="351"/>
      <c r="V159" s="77"/>
      <c r="W159" s="77"/>
      <c r="X159" s="351"/>
      <c r="Y159" s="77"/>
      <c r="Z159" s="77"/>
      <c r="AA159" s="351"/>
      <c r="AB159" s="77"/>
      <c r="AC159" s="77"/>
      <c r="AD159" s="351"/>
      <c r="AE159" s="77"/>
      <c r="AF159" s="76"/>
      <c r="AG159" s="76"/>
      <c r="AH159" s="350"/>
      <c r="AI159" s="76"/>
      <c r="AJ159" s="77"/>
      <c r="AK159" s="351"/>
      <c r="AL159" s="77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76"/>
      <c r="AY159" s="76"/>
      <c r="AZ159" s="76"/>
      <c r="BA159" s="76"/>
      <c r="BB159" s="76"/>
      <c r="BC159" s="76"/>
      <c r="BD159" s="76"/>
      <c r="BE159" s="76"/>
      <c r="BF159" s="76"/>
      <c r="BG159" s="78"/>
      <c r="BH159" s="78"/>
      <c r="BI159" s="79"/>
      <c r="BL159" s="78"/>
      <c r="BM159" s="78"/>
      <c r="BN159" s="78"/>
      <c r="BO159" s="78"/>
      <c r="BP159" s="78"/>
      <c r="BQ159" s="78"/>
    </row>
    <row r="160" spans="1:69" s="80" customFormat="1" ht="57.75" customHeight="1" x14ac:dyDescent="0.3">
      <c r="A160" s="75"/>
      <c r="B160" s="110"/>
      <c r="C160" s="109"/>
      <c r="D160" s="110"/>
      <c r="E160" s="111"/>
      <c r="F160" s="111"/>
      <c r="G160" s="349"/>
      <c r="H160" s="109"/>
      <c r="I160" s="76"/>
      <c r="J160" s="350"/>
      <c r="K160" s="76"/>
      <c r="L160" s="76"/>
      <c r="M160" s="76"/>
      <c r="N160" s="76"/>
      <c r="O160" s="76"/>
      <c r="P160" s="350"/>
      <c r="Q160" s="76"/>
      <c r="R160" s="350"/>
      <c r="S160" s="76"/>
      <c r="T160" s="77"/>
      <c r="U160" s="351"/>
      <c r="V160" s="77"/>
      <c r="W160" s="77"/>
      <c r="X160" s="351"/>
      <c r="Y160" s="77"/>
      <c r="Z160" s="77"/>
      <c r="AA160" s="351"/>
      <c r="AB160" s="77"/>
      <c r="AC160" s="77"/>
      <c r="AD160" s="351"/>
      <c r="AE160" s="77"/>
      <c r="AF160" s="76"/>
      <c r="AG160" s="76"/>
      <c r="AH160" s="350"/>
      <c r="AI160" s="76"/>
      <c r="AJ160" s="77"/>
      <c r="AK160" s="351"/>
      <c r="AL160" s="77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76"/>
      <c r="AY160" s="76"/>
      <c r="AZ160" s="76"/>
      <c r="BA160" s="76"/>
      <c r="BB160" s="76"/>
      <c r="BC160" s="76"/>
      <c r="BD160" s="76"/>
      <c r="BE160" s="76"/>
      <c r="BF160" s="76"/>
      <c r="BG160" s="78"/>
      <c r="BH160" s="78"/>
      <c r="BI160" s="79"/>
      <c r="BL160" s="78"/>
      <c r="BM160" s="78"/>
      <c r="BN160" s="78"/>
      <c r="BO160" s="78"/>
      <c r="BP160" s="78"/>
      <c r="BQ160" s="78"/>
    </row>
    <row r="161" spans="1:69" s="80" customFormat="1" ht="57.75" customHeight="1" x14ac:dyDescent="0.3">
      <c r="A161" s="75"/>
      <c r="B161" s="110"/>
      <c r="C161" s="109"/>
      <c r="D161" s="110"/>
      <c r="E161" s="111"/>
      <c r="F161" s="111"/>
      <c r="G161" s="349"/>
      <c r="H161" s="109"/>
      <c r="I161" s="76"/>
      <c r="J161" s="350"/>
      <c r="K161" s="76"/>
      <c r="L161" s="76"/>
      <c r="M161" s="76"/>
      <c r="N161" s="76"/>
      <c r="O161" s="76"/>
      <c r="P161" s="350"/>
      <c r="Q161" s="76"/>
      <c r="R161" s="350"/>
      <c r="S161" s="76"/>
      <c r="T161" s="77"/>
      <c r="U161" s="351"/>
      <c r="V161" s="77"/>
      <c r="W161" s="77"/>
      <c r="X161" s="351"/>
      <c r="Y161" s="77"/>
      <c r="Z161" s="77"/>
      <c r="AA161" s="351"/>
      <c r="AB161" s="77"/>
      <c r="AC161" s="77"/>
      <c r="AD161" s="351"/>
      <c r="AE161" s="77"/>
      <c r="AF161" s="76"/>
      <c r="AG161" s="76"/>
      <c r="AH161" s="350"/>
      <c r="AI161" s="76"/>
      <c r="AJ161" s="77"/>
      <c r="AK161" s="351"/>
      <c r="AL161" s="77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76"/>
      <c r="AY161" s="76"/>
      <c r="AZ161" s="76"/>
      <c r="BA161" s="76"/>
      <c r="BB161" s="76"/>
      <c r="BC161" s="76"/>
      <c r="BD161" s="76"/>
      <c r="BE161" s="76"/>
      <c r="BF161" s="76"/>
      <c r="BG161" s="78"/>
      <c r="BH161" s="78"/>
      <c r="BI161" s="79"/>
      <c r="BL161" s="78"/>
      <c r="BM161" s="78"/>
      <c r="BN161" s="78"/>
      <c r="BO161" s="78"/>
      <c r="BP161" s="78"/>
      <c r="BQ161" s="78"/>
    </row>
    <row r="162" spans="1:69" s="80" customFormat="1" ht="57.75" customHeight="1" x14ac:dyDescent="0.3">
      <c r="A162" s="75"/>
      <c r="B162" s="110"/>
      <c r="C162" s="109"/>
      <c r="D162" s="110"/>
      <c r="E162" s="111"/>
      <c r="F162" s="111"/>
      <c r="G162" s="349"/>
      <c r="H162" s="109"/>
      <c r="I162" s="76"/>
      <c r="J162" s="350"/>
      <c r="K162" s="76"/>
      <c r="L162" s="76"/>
      <c r="M162" s="76"/>
      <c r="N162" s="76"/>
      <c r="O162" s="76"/>
      <c r="P162" s="350"/>
      <c r="Q162" s="76"/>
      <c r="R162" s="350"/>
      <c r="S162" s="76"/>
      <c r="T162" s="77"/>
      <c r="U162" s="351"/>
      <c r="V162" s="77"/>
      <c r="W162" s="77"/>
      <c r="X162" s="351"/>
      <c r="Y162" s="77"/>
      <c r="Z162" s="77"/>
      <c r="AA162" s="351"/>
      <c r="AB162" s="77"/>
      <c r="AC162" s="77"/>
      <c r="AD162" s="351"/>
      <c r="AE162" s="77"/>
      <c r="AF162" s="76"/>
      <c r="AG162" s="76"/>
      <c r="AH162" s="350"/>
      <c r="AI162" s="76"/>
      <c r="AJ162" s="77"/>
      <c r="AK162" s="351"/>
      <c r="AL162" s="77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76"/>
      <c r="AY162" s="76"/>
      <c r="AZ162" s="76"/>
      <c r="BA162" s="76"/>
      <c r="BB162" s="76"/>
      <c r="BC162" s="76"/>
      <c r="BD162" s="76"/>
      <c r="BE162" s="76"/>
      <c r="BF162" s="76"/>
      <c r="BG162" s="78"/>
      <c r="BH162" s="78"/>
      <c r="BI162" s="79"/>
      <c r="BL162" s="78"/>
      <c r="BM162" s="78"/>
      <c r="BN162" s="78"/>
      <c r="BO162" s="78"/>
      <c r="BP162" s="78"/>
      <c r="BQ162" s="78"/>
    </row>
    <row r="163" spans="1:69" s="80" customFormat="1" ht="57.75" customHeight="1" x14ac:dyDescent="0.3">
      <c r="A163" s="75"/>
      <c r="B163" s="110"/>
      <c r="C163" s="109"/>
      <c r="D163" s="110"/>
      <c r="E163" s="111"/>
      <c r="F163" s="111"/>
      <c r="G163" s="349"/>
      <c r="H163" s="109"/>
      <c r="I163" s="76"/>
      <c r="J163" s="350"/>
      <c r="K163" s="76"/>
      <c r="L163" s="76"/>
      <c r="M163" s="76"/>
      <c r="N163" s="76"/>
      <c r="O163" s="76"/>
      <c r="P163" s="350"/>
      <c r="Q163" s="76"/>
      <c r="R163" s="350"/>
      <c r="S163" s="76"/>
      <c r="T163" s="77"/>
      <c r="U163" s="351"/>
      <c r="V163" s="77"/>
      <c r="W163" s="77"/>
      <c r="X163" s="351"/>
      <c r="Y163" s="77"/>
      <c r="Z163" s="77"/>
      <c r="AA163" s="351"/>
      <c r="AB163" s="77"/>
      <c r="AC163" s="77"/>
      <c r="AD163" s="351"/>
      <c r="AE163" s="77"/>
      <c r="AF163" s="76"/>
      <c r="AG163" s="76"/>
      <c r="AH163" s="350"/>
      <c r="AI163" s="76"/>
      <c r="AJ163" s="77"/>
      <c r="AK163" s="351"/>
      <c r="AL163" s="77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76"/>
      <c r="AY163" s="76"/>
      <c r="AZ163" s="76"/>
      <c r="BA163" s="76"/>
      <c r="BB163" s="76"/>
      <c r="BC163" s="76"/>
      <c r="BD163" s="76"/>
      <c r="BE163" s="76"/>
      <c r="BF163" s="76"/>
      <c r="BG163" s="78"/>
      <c r="BH163" s="78"/>
      <c r="BI163" s="79"/>
      <c r="BL163" s="78"/>
      <c r="BM163" s="78"/>
      <c r="BN163" s="78"/>
      <c r="BO163" s="78"/>
      <c r="BP163" s="78"/>
      <c r="BQ163" s="78"/>
    </row>
    <row r="164" spans="1:69" s="80" customFormat="1" ht="57.75" customHeight="1" x14ac:dyDescent="0.3">
      <c r="A164" s="75"/>
      <c r="B164" s="110"/>
      <c r="C164" s="109"/>
      <c r="D164" s="110"/>
      <c r="E164" s="111"/>
      <c r="F164" s="111"/>
      <c r="G164" s="349"/>
      <c r="H164" s="109"/>
      <c r="I164" s="76"/>
      <c r="J164" s="350"/>
      <c r="K164" s="76"/>
      <c r="L164" s="76"/>
      <c r="M164" s="76"/>
      <c r="N164" s="76"/>
      <c r="O164" s="76"/>
      <c r="P164" s="350"/>
      <c r="Q164" s="76"/>
      <c r="R164" s="350"/>
      <c r="S164" s="76"/>
      <c r="T164" s="77"/>
      <c r="U164" s="351"/>
      <c r="V164" s="77"/>
      <c r="W164" s="77"/>
      <c r="X164" s="351"/>
      <c r="Y164" s="77"/>
      <c r="Z164" s="77"/>
      <c r="AA164" s="351"/>
      <c r="AB164" s="77"/>
      <c r="AC164" s="77"/>
      <c r="AD164" s="351"/>
      <c r="AE164" s="77"/>
      <c r="AF164" s="76"/>
      <c r="AG164" s="76"/>
      <c r="AH164" s="350"/>
      <c r="AI164" s="76"/>
      <c r="AJ164" s="77"/>
      <c r="AK164" s="351"/>
      <c r="AL164" s="77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76"/>
      <c r="AY164" s="76"/>
      <c r="AZ164" s="76"/>
      <c r="BA164" s="76"/>
      <c r="BB164" s="76"/>
      <c r="BC164" s="76"/>
      <c r="BD164" s="76"/>
      <c r="BE164" s="76"/>
      <c r="BF164" s="76"/>
      <c r="BG164" s="78"/>
      <c r="BH164" s="78"/>
      <c r="BI164" s="79"/>
      <c r="BL164" s="78"/>
      <c r="BM164" s="78"/>
      <c r="BN164" s="78"/>
      <c r="BO164" s="78"/>
      <c r="BP164" s="78"/>
      <c r="BQ164" s="78"/>
    </row>
    <row r="165" spans="1:69" s="80" customFormat="1" ht="57.75" customHeight="1" x14ac:dyDescent="0.3">
      <c r="A165" s="75"/>
      <c r="B165" s="110"/>
      <c r="C165" s="109"/>
      <c r="D165" s="110"/>
      <c r="E165" s="111"/>
      <c r="F165" s="111"/>
      <c r="G165" s="349"/>
      <c r="H165" s="109"/>
      <c r="I165" s="76"/>
      <c r="J165" s="350"/>
      <c r="K165" s="76"/>
      <c r="L165" s="76"/>
      <c r="M165" s="76"/>
      <c r="N165" s="76"/>
      <c r="O165" s="76"/>
      <c r="P165" s="350"/>
      <c r="Q165" s="76"/>
      <c r="R165" s="350"/>
      <c r="S165" s="76"/>
      <c r="T165" s="77"/>
      <c r="U165" s="351"/>
      <c r="V165" s="77"/>
      <c r="W165" s="77"/>
      <c r="X165" s="351"/>
      <c r="Y165" s="77"/>
      <c r="Z165" s="77"/>
      <c r="AA165" s="351"/>
      <c r="AB165" s="77"/>
      <c r="AC165" s="77"/>
      <c r="AD165" s="351"/>
      <c r="AE165" s="77"/>
      <c r="AF165" s="76"/>
      <c r="AG165" s="76"/>
      <c r="AH165" s="350"/>
      <c r="AI165" s="76"/>
      <c r="AJ165" s="77"/>
      <c r="AK165" s="351"/>
      <c r="AL165" s="77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76"/>
      <c r="AY165" s="76"/>
      <c r="AZ165" s="76"/>
      <c r="BA165" s="76"/>
      <c r="BB165" s="76"/>
      <c r="BC165" s="76"/>
      <c r="BD165" s="76"/>
      <c r="BE165" s="76"/>
      <c r="BF165" s="76"/>
      <c r="BG165" s="78"/>
      <c r="BH165" s="78"/>
      <c r="BI165" s="79"/>
      <c r="BL165" s="78"/>
      <c r="BM165" s="78"/>
      <c r="BN165" s="78"/>
      <c r="BO165" s="78"/>
      <c r="BP165" s="78"/>
      <c r="BQ165" s="78"/>
    </row>
    <row r="166" spans="1:69" s="80" customFormat="1" ht="57.75" customHeight="1" x14ac:dyDescent="0.3">
      <c r="A166" s="75"/>
      <c r="B166" s="110"/>
      <c r="C166" s="109"/>
      <c r="D166" s="110"/>
      <c r="E166" s="111"/>
      <c r="F166" s="111"/>
      <c r="G166" s="349"/>
      <c r="H166" s="109"/>
      <c r="I166" s="76"/>
      <c r="J166" s="350"/>
      <c r="K166" s="76"/>
      <c r="L166" s="76"/>
      <c r="M166" s="76"/>
      <c r="N166" s="76"/>
      <c r="O166" s="76"/>
      <c r="P166" s="350"/>
      <c r="Q166" s="76"/>
      <c r="R166" s="350"/>
      <c r="S166" s="76"/>
      <c r="T166" s="77"/>
      <c r="U166" s="351"/>
      <c r="V166" s="77"/>
      <c r="W166" s="77"/>
      <c r="X166" s="351"/>
      <c r="Y166" s="77"/>
      <c r="Z166" s="77"/>
      <c r="AA166" s="351"/>
      <c r="AB166" s="77"/>
      <c r="AC166" s="77"/>
      <c r="AD166" s="351"/>
      <c r="AE166" s="77"/>
      <c r="AF166" s="76"/>
      <c r="AG166" s="76"/>
      <c r="AH166" s="350"/>
      <c r="AI166" s="76"/>
      <c r="AJ166" s="77"/>
      <c r="AK166" s="351"/>
      <c r="AL166" s="77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76"/>
      <c r="AY166" s="76"/>
      <c r="AZ166" s="76"/>
      <c r="BA166" s="76"/>
      <c r="BB166" s="76"/>
      <c r="BC166" s="76"/>
      <c r="BD166" s="76"/>
      <c r="BE166" s="76"/>
      <c r="BF166" s="76"/>
      <c r="BG166" s="78"/>
      <c r="BH166" s="78"/>
      <c r="BI166" s="79"/>
      <c r="BL166" s="78"/>
      <c r="BM166" s="78"/>
      <c r="BN166" s="78"/>
      <c r="BO166" s="78"/>
      <c r="BP166" s="78"/>
      <c r="BQ166" s="78"/>
    </row>
    <row r="167" spans="1:69" s="80" customFormat="1" ht="57.75" customHeight="1" x14ac:dyDescent="0.3">
      <c r="A167" s="75"/>
      <c r="B167" s="110"/>
      <c r="C167" s="109"/>
      <c r="D167" s="110"/>
      <c r="E167" s="111"/>
      <c r="F167" s="111"/>
      <c r="G167" s="349"/>
      <c r="H167" s="109"/>
      <c r="I167" s="76"/>
      <c r="J167" s="350"/>
      <c r="K167" s="76"/>
      <c r="L167" s="76"/>
      <c r="M167" s="76"/>
      <c r="N167" s="76"/>
      <c r="O167" s="76"/>
      <c r="P167" s="350"/>
      <c r="Q167" s="76"/>
      <c r="R167" s="350"/>
      <c r="S167" s="76"/>
      <c r="T167" s="77"/>
      <c r="U167" s="351"/>
      <c r="V167" s="77"/>
      <c r="W167" s="77"/>
      <c r="X167" s="351"/>
      <c r="Y167" s="77"/>
      <c r="Z167" s="77"/>
      <c r="AA167" s="351"/>
      <c r="AB167" s="77"/>
      <c r="AC167" s="77"/>
      <c r="AD167" s="351"/>
      <c r="AE167" s="77"/>
      <c r="AF167" s="76"/>
      <c r="AG167" s="76"/>
      <c r="AH167" s="350"/>
      <c r="AI167" s="76"/>
      <c r="AJ167" s="77"/>
      <c r="AK167" s="351"/>
      <c r="AL167" s="77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76"/>
      <c r="AY167" s="76"/>
      <c r="AZ167" s="76"/>
      <c r="BA167" s="76"/>
      <c r="BB167" s="76"/>
      <c r="BC167" s="76"/>
      <c r="BD167" s="76"/>
      <c r="BE167" s="76"/>
      <c r="BF167" s="76"/>
      <c r="BG167" s="78"/>
      <c r="BH167" s="78"/>
      <c r="BI167" s="79"/>
      <c r="BL167" s="78"/>
      <c r="BM167" s="78"/>
      <c r="BN167" s="78"/>
      <c r="BO167" s="78"/>
      <c r="BP167" s="78"/>
      <c r="BQ167" s="78"/>
    </row>
    <row r="168" spans="1:69" s="80" customFormat="1" ht="57.75" customHeight="1" x14ac:dyDescent="0.3">
      <c r="A168" s="75"/>
      <c r="B168" s="110"/>
      <c r="C168" s="109"/>
      <c r="D168" s="110"/>
      <c r="E168" s="111"/>
      <c r="F168" s="111"/>
      <c r="G168" s="349"/>
      <c r="H168" s="109"/>
      <c r="I168" s="76"/>
      <c r="J168" s="350"/>
      <c r="K168" s="76"/>
      <c r="L168" s="76"/>
      <c r="M168" s="76"/>
      <c r="N168" s="76"/>
      <c r="O168" s="76"/>
      <c r="P168" s="350"/>
      <c r="Q168" s="76"/>
      <c r="R168" s="350"/>
      <c r="S168" s="76"/>
      <c r="T168" s="77"/>
      <c r="U168" s="351"/>
      <c r="V168" s="77"/>
      <c r="W168" s="77"/>
      <c r="X168" s="351"/>
      <c r="Y168" s="77"/>
      <c r="Z168" s="77"/>
      <c r="AA168" s="351"/>
      <c r="AB168" s="77"/>
      <c r="AC168" s="77"/>
      <c r="AD168" s="351"/>
      <c r="AE168" s="77"/>
      <c r="AF168" s="76"/>
      <c r="AG168" s="76"/>
      <c r="AH168" s="350"/>
      <c r="AI168" s="76"/>
      <c r="AJ168" s="77"/>
      <c r="AK168" s="351"/>
      <c r="AL168" s="77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76"/>
      <c r="AY168" s="76"/>
      <c r="AZ168" s="76"/>
      <c r="BA168" s="76"/>
      <c r="BB168" s="76"/>
      <c r="BC168" s="76"/>
      <c r="BD168" s="76"/>
      <c r="BE168" s="76"/>
      <c r="BF168" s="76"/>
      <c r="BG168" s="78"/>
      <c r="BH168" s="78"/>
      <c r="BI168" s="79"/>
      <c r="BL168" s="78"/>
      <c r="BM168" s="78"/>
      <c r="BN168" s="78"/>
      <c r="BO168" s="78"/>
      <c r="BP168" s="78"/>
      <c r="BQ168" s="78"/>
    </row>
    <row r="169" spans="1:69" s="80" customFormat="1" ht="57.75" customHeight="1" x14ac:dyDescent="0.3">
      <c r="A169" s="75"/>
      <c r="B169" s="110"/>
      <c r="C169" s="109"/>
      <c r="D169" s="110"/>
      <c r="E169" s="111"/>
      <c r="F169" s="111"/>
      <c r="G169" s="349"/>
      <c r="H169" s="109"/>
      <c r="I169" s="76"/>
      <c r="J169" s="350"/>
      <c r="K169" s="76"/>
      <c r="L169" s="76"/>
      <c r="M169" s="76"/>
      <c r="N169" s="76"/>
      <c r="O169" s="76"/>
      <c r="P169" s="350"/>
      <c r="Q169" s="76"/>
      <c r="R169" s="350"/>
      <c r="S169" s="76"/>
      <c r="T169" s="77"/>
      <c r="U169" s="351"/>
      <c r="V169" s="77"/>
      <c r="W169" s="77"/>
      <c r="X169" s="351"/>
      <c r="Y169" s="77"/>
      <c r="Z169" s="77"/>
      <c r="AA169" s="351"/>
      <c r="AB169" s="77"/>
      <c r="AC169" s="77"/>
      <c r="AD169" s="351"/>
      <c r="AE169" s="77"/>
      <c r="AF169" s="76"/>
      <c r="AG169" s="76"/>
      <c r="AH169" s="350"/>
      <c r="AI169" s="76"/>
      <c r="AJ169" s="77"/>
      <c r="AK169" s="351"/>
      <c r="AL169" s="77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76"/>
      <c r="AY169" s="76"/>
      <c r="AZ169" s="76"/>
      <c r="BA169" s="76"/>
      <c r="BB169" s="76"/>
      <c r="BC169" s="76"/>
      <c r="BD169" s="76"/>
      <c r="BE169" s="76"/>
      <c r="BF169" s="76"/>
      <c r="BG169" s="78"/>
      <c r="BH169" s="78"/>
      <c r="BI169" s="79"/>
      <c r="BL169" s="78"/>
      <c r="BM169" s="78"/>
      <c r="BN169" s="78"/>
      <c r="BO169" s="78"/>
      <c r="BP169" s="78"/>
      <c r="BQ169" s="78"/>
    </row>
    <row r="170" spans="1:69" s="80" customFormat="1" ht="57.75" customHeight="1" x14ac:dyDescent="0.3">
      <c r="A170" s="75"/>
      <c r="B170" s="110"/>
      <c r="C170" s="109"/>
      <c r="D170" s="110"/>
      <c r="E170" s="111"/>
      <c r="F170" s="111"/>
      <c r="G170" s="349"/>
      <c r="H170" s="109"/>
      <c r="I170" s="76"/>
      <c r="J170" s="350"/>
      <c r="K170" s="76"/>
      <c r="L170" s="76"/>
      <c r="M170" s="76"/>
      <c r="N170" s="76"/>
      <c r="O170" s="76"/>
      <c r="P170" s="350"/>
      <c r="Q170" s="76"/>
      <c r="R170" s="350"/>
      <c r="S170" s="76"/>
      <c r="T170" s="77"/>
      <c r="U170" s="351"/>
      <c r="V170" s="77"/>
      <c r="W170" s="77"/>
      <c r="X170" s="351"/>
      <c r="Y170" s="77"/>
      <c r="Z170" s="77"/>
      <c r="AA170" s="351"/>
      <c r="AB170" s="77"/>
      <c r="AC170" s="77"/>
      <c r="AD170" s="351"/>
      <c r="AE170" s="77"/>
      <c r="AF170" s="76"/>
      <c r="AG170" s="76"/>
      <c r="AH170" s="350"/>
      <c r="AI170" s="76"/>
      <c r="AJ170" s="77"/>
      <c r="AK170" s="351"/>
      <c r="AL170" s="77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76"/>
      <c r="AY170" s="76"/>
      <c r="AZ170" s="76"/>
      <c r="BA170" s="76"/>
      <c r="BB170" s="76"/>
      <c r="BC170" s="76"/>
      <c r="BD170" s="76"/>
      <c r="BE170" s="76"/>
      <c r="BF170" s="76"/>
      <c r="BG170" s="78"/>
      <c r="BH170" s="78"/>
      <c r="BI170" s="79"/>
      <c r="BL170" s="78"/>
      <c r="BM170" s="78"/>
      <c r="BN170" s="78"/>
      <c r="BO170" s="78"/>
      <c r="BP170" s="78"/>
      <c r="BQ170" s="78"/>
    </row>
    <row r="171" spans="1:69" s="80" customFormat="1" ht="57.75" customHeight="1" x14ac:dyDescent="0.3">
      <c r="A171" s="75"/>
      <c r="B171" s="110"/>
      <c r="C171" s="109"/>
      <c r="D171" s="110"/>
      <c r="E171" s="111"/>
      <c r="F171" s="111"/>
      <c r="G171" s="349"/>
      <c r="H171" s="109"/>
      <c r="I171" s="76"/>
      <c r="J171" s="350"/>
      <c r="K171" s="76"/>
      <c r="L171" s="76"/>
      <c r="M171" s="76"/>
      <c r="N171" s="76"/>
      <c r="O171" s="76"/>
      <c r="P171" s="350"/>
      <c r="Q171" s="76"/>
      <c r="R171" s="350"/>
      <c r="S171" s="76"/>
      <c r="T171" s="77"/>
      <c r="U171" s="351"/>
      <c r="V171" s="77"/>
      <c r="W171" s="77"/>
      <c r="X171" s="351"/>
      <c r="Y171" s="77"/>
      <c r="Z171" s="77"/>
      <c r="AA171" s="351"/>
      <c r="AB171" s="77"/>
      <c r="AC171" s="77"/>
      <c r="AD171" s="351"/>
      <c r="AE171" s="77"/>
      <c r="AF171" s="76"/>
      <c r="AG171" s="76"/>
      <c r="AH171" s="350"/>
      <c r="AI171" s="76"/>
      <c r="AJ171" s="77"/>
      <c r="AK171" s="351"/>
      <c r="AL171" s="77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76"/>
      <c r="AY171" s="76"/>
      <c r="AZ171" s="76"/>
      <c r="BA171" s="76"/>
      <c r="BB171" s="76"/>
      <c r="BC171" s="76"/>
      <c r="BD171" s="76"/>
      <c r="BE171" s="76"/>
      <c r="BF171" s="76"/>
      <c r="BG171" s="78"/>
      <c r="BH171" s="78"/>
      <c r="BI171" s="79"/>
      <c r="BL171" s="78"/>
      <c r="BM171" s="78"/>
      <c r="BN171" s="78"/>
      <c r="BO171" s="78"/>
      <c r="BP171" s="78"/>
      <c r="BQ171" s="78"/>
    </row>
    <row r="172" spans="1:69" s="80" customFormat="1" ht="57.75" customHeight="1" x14ac:dyDescent="0.3">
      <c r="A172" s="75"/>
      <c r="B172" s="110"/>
      <c r="C172" s="109"/>
      <c r="D172" s="110"/>
      <c r="E172" s="111"/>
      <c r="F172" s="111"/>
      <c r="G172" s="349"/>
      <c r="H172" s="109"/>
      <c r="I172" s="76"/>
      <c r="J172" s="350"/>
      <c r="K172" s="76"/>
      <c r="L172" s="76"/>
      <c r="M172" s="76"/>
      <c r="N172" s="76"/>
      <c r="O172" s="76"/>
      <c r="P172" s="350"/>
      <c r="Q172" s="76"/>
      <c r="R172" s="350"/>
      <c r="S172" s="76"/>
      <c r="T172" s="77"/>
      <c r="U172" s="351"/>
      <c r="V172" s="77"/>
      <c r="W172" s="77"/>
      <c r="X172" s="351"/>
      <c r="Y172" s="77"/>
      <c r="Z172" s="77"/>
      <c r="AA172" s="351"/>
      <c r="AB172" s="77"/>
      <c r="AC172" s="77"/>
      <c r="AD172" s="351"/>
      <c r="AE172" s="77"/>
      <c r="AF172" s="76"/>
      <c r="AG172" s="76"/>
      <c r="AH172" s="350"/>
      <c r="AI172" s="76"/>
      <c r="AJ172" s="77"/>
      <c r="AK172" s="351"/>
      <c r="AL172" s="77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76"/>
      <c r="AY172" s="76"/>
      <c r="AZ172" s="76"/>
      <c r="BA172" s="76"/>
      <c r="BB172" s="76"/>
      <c r="BC172" s="76"/>
      <c r="BD172" s="76"/>
      <c r="BE172" s="76"/>
      <c r="BF172" s="76"/>
      <c r="BG172" s="78"/>
      <c r="BH172" s="78"/>
      <c r="BI172" s="79"/>
      <c r="BL172" s="78"/>
      <c r="BM172" s="78"/>
      <c r="BN172" s="78"/>
      <c r="BO172" s="78"/>
      <c r="BP172" s="78"/>
      <c r="BQ172" s="78"/>
    </row>
    <row r="173" spans="1:69" s="80" customFormat="1" ht="57.75" customHeight="1" x14ac:dyDescent="0.3">
      <c r="A173" s="75"/>
      <c r="B173" s="110"/>
      <c r="C173" s="109"/>
      <c r="D173" s="110"/>
      <c r="E173" s="111"/>
      <c r="F173" s="111"/>
      <c r="G173" s="349"/>
      <c r="H173" s="109"/>
      <c r="I173" s="76"/>
      <c r="J173" s="350"/>
      <c r="K173" s="76"/>
      <c r="L173" s="76"/>
      <c r="M173" s="76"/>
      <c r="N173" s="76"/>
      <c r="O173" s="76"/>
      <c r="P173" s="350"/>
      <c r="Q173" s="76"/>
      <c r="R173" s="350"/>
      <c r="S173" s="76"/>
      <c r="T173" s="77"/>
      <c r="U173" s="351"/>
      <c r="V173" s="77"/>
      <c r="W173" s="77"/>
      <c r="X173" s="351"/>
      <c r="Y173" s="77"/>
      <c r="Z173" s="77"/>
      <c r="AA173" s="351"/>
      <c r="AB173" s="77"/>
      <c r="AC173" s="77"/>
      <c r="AD173" s="351"/>
      <c r="AE173" s="77"/>
      <c r="AF173" s="76"/>
      <c r="AG173" s="76"/>
      <c r="AH173" s="350"/>
      <c r="AI173" s="76"/>
      <c r="AJ173" s="77"/>
      <c r="AK173" s="351"/>
      <c r="AL173" s="77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76"/>
      <c r="AY173" s="76"/>
      <c r="AZ173" s="76"/>
      <c r="BA173" s="76"/>
      <c r="BB173" s="76"/>
      <c r="BC173" s="76"/>
      <c r="BD173" s="76"/>
      <c r="BE173" s="76"/>
      <c r="BF173" s="76"/>
      <c r="BG173" s="78"/>
      <c r="BH173" s="78"/>
      <c r="BI173" s="79"/>
      <c r="BL173" s="78"/>
      <c r="BM173" s="78"/>
      <c r="BN173" s="78"/>
      <c r="BO173" s="78"/>
      <c r="BP173" s="78"/>
      <c r="BQ173" s="78"/>
    </row>
    <row r="174" spans="1:69" s="80" customFormat="1" ht="57.75" customHeight="1" x14ac:dyDescent="0.3">
      <c r="A174" s="75"/>
      <c r="B174" s="110"/>
      <c r="C174" s="109"/>
      <c r="D174" s="110"/>
      <c r="E174" s="111"/>
      <c r="F174" s="111"/>
      <c r="G174" s="349"/>
      <c r="H174" s="109"/>
      <c r="I174" s="76"/>
      <c r="J174" s="350"/>
      <c r="K174" s="76"/>
      <c r="L174" s="76"/>
      <c r="M174" s="76"/>
      <c r="N174" s="76"/>
      <c r="O174" s="76"/>
      <c r="P174" s="350"/>
      <c r="Q174" s="76"/>
      <c r="R174" s="350"/>
      <c r="S174" s="76"/>
      <c r="T174" s="77"/>
      <c r="U174" s="351"/>
      <c r="V174" s="77"/>
      <c r="W174" s="77"/>
      <c r="X174" s="351"/>
      <c r="Y174" s="77"/>
      <c r="Z174" s="77"/>
      <c r="AA174" s="351"/>
      <c r="AB174" s="77"/>
      <c r="AC174" s="77"/>
      <c r="AD174" s="351"/>
      <c r="AE174" s="77"/>
      <c r="AF174" s="76"/>
      <c r="AG174" s="76"/>
      <c r="AH174" s="350"/>
      <c r="AI174" s="76"/>
      <c r="AJ174" s="77"/>
      <c r="AK174" s="351"/>
      <c r="AL174" s="77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76"/>
      <c r="AY174" s="76"/>
      <c r="AZ174" s="76"/>
      <c r="BA174" s="76"/>
      <c r="BB174" s="76"/>
      <c r="BC174" s="76"/>
      <c r="BD174" s="76"/>
      <c r="BE174" s="76"/>
      <c r="BF174" s="76"/>
      <c r="BG174" s="78"/>
      <c r="BH174" s="78"/>
      <c r="BI174" s="79"/>
      <c r="BL174" s="78"/>
      <c r="BM174" s="78"/>
      <c r="BN174" s="78"/>
      <c r="BO174" s="78"/>
      <c r="BP174" s="78"/>
      <c r="BQ174" s="78"/>
    </row>
    <row r="175" spans="1:69" s="80" customFormat="1" ht="57.75" customHeight="1" x14ac:dyDescent="0.3">
      <c r="A175" s="75"/>
      <c r="B175" s="110"/>
      <c r="C175" s="109"/>
      <c r="D175" s="110"/>
      <c r="E175" s="111"/>
      <c r="F175" s="111"/>
      <c r="G175" s="349"/>
      <c r="H175" s="109"/>
      <c r="I175" s="76"/>
      <c r="J175" s="350"/>
      <c r="K175" s="76"/>
      <c r="L175" s="76"/>
      <c r="M175" s="76"/>
      <c r="N175" s="76"/>
      <c r="O175" s="76"/>
      <c r="P175" s="350"/>
      <c r="Q175" s="76"/>
      <c r="R175" s="350"/>
      <c r="S175" s="76"/>
      <c r="T175" s="77"/>
      <c r="U175" s="351"/>
      <c r="V175" s="77"/>
      <c r="W175" s="77"/>
      <c r="X175" s="351"/>
      <c r="Y175" s="77"/>
      <c r="Z175" s="77"/>
      <c r="AA175" s="351"/>
      <c r="AB175" s="77"/>
      <c r="AC175" s="77"/>
      <c r="AD175" s="351"/>
      <c r="AE175" s="77"/>
      <c r="AF175" s="76"/>
      <c r="AG175" s="76"/>
      <c r="AH175" s="350"/>
      <c r="AI175" s="76"/>
      <c r="AJ175" s="77"/>
      <c r="AK175" s="351"/>
      <c r="AL175" s="77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8"/>
      <c r="BH175" s="78"/>
      <c r="BI175" s="79"/>
      <c r="BL175" s="78"/>
      <c r="BM175" s="78"/>
      <c r="BN175" s="78"/>
      <c r="BO175" s="78"/>
      <c r="BP175" s="78"/>
      <c r="BQ175" s="78"/>
    </row>
    <row r="176" spans="1:69" s="80" customFormat="1" ht="57.75" customHeight="1" x14ac:dyDescent="0.3">
      <c r="A176" s="75"/>
      <c r="B176" s="110"/>
      <c r="C176" s="109"/>
      <c r="D176" s="110"/>
      <c r="E176" s="111"/>
      <c r="F176" s="111"/>
      <c r="G176" s="349"/>
      <c r="H176" s="109"/>
      <c r="I176" s="76"/>
      <c r="J176" s="350"/>
      <c r="K176" s="76"/>
      <c r="L176" s="76"/>
      <c r="M176" s="76"/>
      <c r="N176" s="76"/>
      <c r="O176" s="76"/>
      <c r="P176" s="350"/>
      <c r="Q176" s="76"/>
      <c r="R176" s="350"/>
      <c r="S176" s="76"/>
      <c r="T176" s="77"/>
      <c r="U176" s="351"/>
      <c r="V176" s="77"/>
      <c r="W176" s="77"/>
      <c r="X176" s="351"/>
      <c r="Y176" s="77"/>
      <c r="Z176" s="77"/>
      <c r="AA176" s="351"/>
      <c r="AB176" s="77"/>
      <c r="AC176" s="77"/>
      <c r="AD176" s="351"/>
      <c r="AE176" s="77"/>
      <c r="AF176" s="76"/>
      <c r="AG176" s="76"/>
      <c r="AH176" s="350"/>
      <c r="AI176" s="76"/>
      <c r="AJ176" s="77"/>
      <c r="AK176" s="351"/>
      <c r="AL176" s="77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76"/>
      <c r="AY176" s="76"/>
      <c r="AZ176" s="76"/>
      <c r="BA176" s="76"/>
      <c r="BB176" s="76"/>
      <c r="BC176" s="76"/>
      <c r="BD176" s="76"/>
      <c r="BE176" s="76"/>
      <c r="BF176" s="76"/>
      <c r="BG176" s="78"/>
      <c r="BH176" s="78"/>
      <c r="BI176" s="79"/>
      <c r="BL176" s="78"/>
      <c r="BM176" s="78"/>
      <c r="BN176" s="78"/>
      <c r="BO176" s="78"/>
      <c r="BP176" s="78"/>
      <c r="BQ176" s="78"/>
    </row>
    <row r="177" spans="1:69" s="80" customFormat="1" ht="57.75" customHeight="1" x14ac:dyDescent="0.3">
      <c r="A177" s="75"/>
      <c r="B177" s="110"/>
      <c r="C177" s="109"/>
      <c r="D177" s="110"/>
      <c r="E177" s="111"/>
      <c r="F177" s="111"/>
      <c r="G177" s="349"/>
      <c r="H177" s="109"/>
      <c r="I177" s="76"/>
      <c r="J177" s="350"/>
      <c r="K177" s="76"/>
      <c r="L177" s="76"/>
      <c r="M177" s="76"/>
      <c r="N177" s="76"/>
      <c r="O177" s="76"/>
      <c r="P177" s="350"/>
      <c r="Q177" s="76"/>
      <c r="R177" s="350"/>
      <c r="S177" s="76"/>
      <c r="T177" s="77"/>
      <c r="U177" s="351"/>
      <c r="V177" s="77"/>
      <c r="W177" s="77"/>
      <c r="X177" s="351"/>
      <c r="Y177" s="77"/>
      <c r="Z177" s="77"/>
      <c r="AA177" s="351"/>
      <c r="AB177" s="77"/>
      <c r="AC177" s="77"/>
      <c r="AD177" s="351"/>
      <c r="AE177" s="77"/>
      <c r="AF177" s="76"/>
      <c r="AG177" s="76"/>
      <c r="AH177" s="350"/>
      <c r="AI177" s="76"/>
      <c r="AJ177" s="77"/>
      <c r="AK177" s="351"/>
      <c r="AL177" s="77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76"/>
      <c r="AY177" s="76"/>
      <c r="AZ177" s="76"/>
      <c r="BA177" s="76"/>
      <c r="BB177" s="76"/>
      <c r="BC177" s="76"/>
      <c r="BD177" s="76"/>
      <c r="BE177" s="76"/>
      <c r="BF177" s="76"/>
      <c r="BG177" s="78"/>
      <c r="BH177" s="78"/>
      <c r="BI177" s="79"/>
      <c r="BL177" s="78"/>
      <c r="BM177" s="78"/>
      <c r="BN177" s="78"/>
      <c r="BO177" s="78"/>
      <c r="BP177" s="78"/>
      <c r="BQ177" s="78"/>
    </row>
    <row r="178" spans="1:69" s="80" customFormat="1" ht="57.75" customHeight="1" x14ac:dyDescent="0.3">
      <c r="A178" s="75"/>
      <c r="B178" s="110"/>
      <c r="C178" s="109"/>
      <c r="D178" s="110"/>
      <c r="E178" s="111"/>
      <c r="F178" s="111"/>
      <c r="G178" s="349"/>
      <c r="H178" s="109"/>
      <c r="I178" s="76"/>
      <c r="J178" s="350"/>
      <c r="K178" s="76"/>
      <c r="L178" s="76"/>
      <c r="M178" s="76"/>
      <c r="N178" s="76"/>
      <c r="O178" s="76"/>
      <c r="P178" s="350"/>
      <c r="Q178" s="76"/>
      <c r="R178" s="350"/>
      <c r="S178" s="76"/>
      <c r="T178" s="77"/>
      <c r="U178" s="351"/>
      <c r="V178" s="77"/>
      <c r="W178" s="77"/>
      <c r="X178" s="351"/>
      <c r="Y178" s="77"/>
      <c r="Z178" s="77"/>
      <c r="AA178" s="351"/>
      <c r="AB178" s="77"/>
      <c r="AC178" s="77"/>
      <c r="AD178" s="351"/>
      <c r="AE178" s="77"/>
      <c r="AF178" s="76"/>
      <c r="AG178" s="76"/>
      <c r="AH178" s="350"/>
      <c r="AI178" s="76"/>
      <c r="AJ178" s="77"/>
      <c r="AK178" s="351"/>
      <c r="AL178" s="77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76"/>
      <c r="AY178" s="76"/>
      <c r="AZ178" s="76"/>
      <c r="BA178" s="76"/>
      <c r="BB178" s="76"/>
      <c r="BC178" s="76"/>
      <c r="BD178" s="76"/>
      <c r="BE178" s="76"/>
      <c r="BF178" s="76"/>
      <c r="BG178" s="78"/>
      <c r="BH178" s="78"/>
      <c r="BI178" s="79"/>
      <c r="BL178" s="78"/>
      <c r="BM178" s="78"/>
      <c r="BN178" s="78"/>
      <c r="BO178" s="78"/>
      <c r="BP178" s="78"/>
      <c r="BQ178" s="78"/>
    </row>
    <row r="179" spans="1:69" s="80" customFormat="1" ht="57.75" customHeight="1" x14ac:dyDescent="0.3">
      <c r="A179" s="75"/>
      <c r="B179" s="110"/>
      <c r="C179" s="109"/>
      <c r="D179" s="110"/>
      <c r="E179" s="111"/>
      <c r="F179" s="111"/>
      <c r="G179" s="349"/>
      <c r="H179" s="109"/>
      <c r="I179" s="76"/>
      <c r="J179" s="350"/>
      <c r="K179" s="76"/>
      <c r="L179" s="76"/>
      <c r="M179" s="76"/>
      <c r="N179" s="76"/>
      <c r="O179" s="76"/>
      <c r="P179" s="350"/>
      <c r="Q179" s="76"/>
      <c r="R179" s="350"/>
      <c r="S179" s="76"/>
      <c r="T179" s="77"/>
      <c r="U179" s="351"/>
      <c r="V179" s="77"/>
      <c r="W179" s="77"/>
      <c r="X179" s="351"/>
      <c r="Y179" s="77"/>
      <c r="Z179" s="77"/>
      <c r="AA179" s="351"/>
      <c r="AB179" s="77"/>
      <c r="AC179" s="77"/>
      <c r="AD179" s="351"/>
      <c r="AE179" s="77"/>
      <c r="AF179" s="76"/>
      <c r="AG179" s="76"/>
      <c r="AH179" s="350"/>
      <c r="AI179" s="76"/>
      <c r="AJ179" s="77"/>
      <c r="AK179" s="351"/>
      <c r="AL179" s="77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76"/>
      <c r="AY179" s="76"/>
      <c r="AZ179" s="76"/>
      <c r="BA179" s="76"/>
      <c r="BB179" s="76"/>
      <c r="BC179" s="76"/>
      <c r="BD179" s="76"/>
      <c r="BE179" s="76"/>
      <c r="BF179" s="76"/>
      <c r="BG179" s="78"/>
      <c r="BH179" s="78"/>
      <c r="BI179" s="79"/>
      <c r="BL179" s="78"/>
      <c r="BM179" s="78"/>
      <c r="BN179" s="78"/>
      <c r="BO179" s="78"/>
      <c r="BP179" s="78"/>
      <c r="BQ179" s="78"/>
    </row>
    <row r="180" spans="1:69" s="80" customFormat="1" ht="57.75" customHeight="1" x14ac:dyDescent="0.3">
      <c r="A180" s="75"/>
      <c r="B180" s="110"/>
      <c r="C180" s="109"/>
      <c r="D180" s="110"/>
      <c r="E180" s="111"/>
      <c r="F180" s="111"/>
      <c r="G180" s="349"/>
      <c r="H180" s="109"/>
      <c r="I180" s="76"/>
      <c r="J180" s="350"/>
      <c r="K180" s="76"/>
      <c r="L180" s="76"/>
      <c r="M180" s="76"/>
      <c r="N180" s="76"/>
      <c r="O180" s="76"/>
      <c r="P180" s="350"/>
      <c r="Q180" s="76"/>
      <c r="R180" s="350"/>
      <c r="S180" s="76"/>
      <c r="T180" s="77"/>
      <c r="U180" s="351"/>
      <c r="V180" s="77"/>
      <c r="W180" s="77"/>
      <c r="X180" s="351"/>
      <c r="Y180" s="77"/>
      <c r="Z180" s="77"/>
      <c r="AA180" s="351"/>
      <c r="AB180" s="77"/>
      <c r="AC180" s="77"/>
      <c r="AD180" s="351"/>
      <c r="AE180" s="77"/>
      <c r="AF180" s="76"/>
      <c r="AG180" s="76"/>
      <c r="AH180" s="350"/>
      <c r="AI180" s="76"/>
      <c r="AJ180" s="77"/>
      <c r="AK180" s="351"/>
      <c r="AL180" s="77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76"/>
      <c r="AY180" s="76"/>
      <c r="AZ180" s="76"/>
      <c r="BA180" s="76"/>
      <c r="BB180" s="76"/>
      <c r="BC180" s="76"/>
      <c r="BD180" s="76"/>
      <c r="BE180" s="76"/>
      <c r="BF180" s="76"/>
      <c r="BG180" s="78"/>
      <c r="BH180" s="78"/>
      <c r="BI180" s="79"/>
      <c r="BL180" s="78"/>
      <c r="BM180" s="78"/>
      <c r="BN180" s="78"/>
      <c r="BO180" s="78"/>
      <c r="BP180" s="78"/>
      <c r="BQ180" s="78"/>
    </row>
    <row r="181" spans="1:69" s="80" customFormat="1" ht="57.75" customHeight="1" x14ac:dyDescent="0.3">
      <c r="A181" s="75"/>
      <c r="B181" s="110"/>
      <c r="C181" s="109"/>
      <c r="D181" s="110"/>
      <c r="E181" s="111"/>
      <c r="F181" s="111"/>
      <c r="G181" s="349"/>
      <c r="H181" s="109"/>
      <c r="I181" s="76"/>
      <c r="J181" s="350"/>
      <c r="K181" s="76"/>
      <c r="L181" s="76"/>
      <c r="M181" s="76"/>
      <c r="N181" s="76"/>
      <c r="O181" s="76"/>
      <c r="P181" s="350"/>
      <c r="Q181" s="76"/>
      <c r="R181" s="350"/>
      <c r="S181" s="76"/>
      <c r="T181" s="77"/>
      <c r="U181" s="351"/>
      <c r="V181" s="77"/>
      <c r="W181" s="77"/>
      <c r="X181" s="351"/>
      <c r="Y181" s="77"/>
      <c r="Z181" s="77"/>
      <c r="AA181" s="351"/>
      <c r="AB181" s="77"/>
      <c r="AC181" s="77"/>
      <c r="AD181" s="351"/>
      <c r="AE181" s="77"/>
      <c r="AF181" s="76"/>
      <c r="AG181" s="76"/>
      <c r="AH181" s="350"/>
      <c r="AI181" s="76"/>
      <c r="AJ181" s="77"/>
      <c r="AK181" s="351"/>
      <c r="AL181" s="77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76"/>
      <c r="AY181" s="76"/>
      <c r="AZ181" s="76"/>
      <c r="BA181" s="76"/>
      <c r="BB181" s="76"/>
      <c r="BC181" s="76"/>
      <c r="BD181" s="76"/>
      <c r="BE181" s="76"/>
      <c r="BF181" s="76"/>
      <c r="BG181" s="78"/>
      <c r="BH181" s="78"/>
      <c r="BI181" s="79"/>
      <c r="BL181" s="78"/>
      <c r="BM181" s="78"/>
      <c r="BN181" s="78"/>
      <c r="BO181" s="78"/>
      <c r="BP181" s="78"/>
      <c r="BQ181" s="78"/>
    </row>
    <row r="182" spans="1:69" s="80" customFormat="1" ht="57.75" customHeight="1" x14ac:dyDescent="0.3">
      <c r="A182" s="75"/>
      <c r="B182" s="110"/>
      <c r="C182" s="109"/>
      <c r="D182" s="110"/>
      <c r="E182" s="111"/>
      <c r="F182" s="111"/>
      <c r="G182" s="349"/>
      <c r="H182" s="109"/>
      <c r="I182" s="76"/>
      <c r="J182" s="350"/>
      <c r="K182" s="76"/>
      <c r="L182" s="76"/>
      <c r="M182" s="76"/>
      <c r="N182" s="76"/>
      <c r="O182" s="76"/>
      <c r="P182" s="350"/>
      <c r="Q182" s="76"/>
      <c r="R182" s="350"/>
      <c r="S182" s="76"/>
      <c r="T182" s="77"/>
      <c r="U182" s="351"/>
      <c r="V182" s="77"/>
      <c r="W182" s="77"/>
      <c r="X182" s="351"/>
      <c r="Y182" s="77"/>
      <c r="Z182" s="77"/>
      <c r="AA182" s="351"/>
      <c r="AB182" s="77"/>
      <c r="AC182" s="77"/>
      <c r="AD182" s="351"/>
      <c r="AE182" s="77"/>
      <c r="AF182" s="76"/>
      <c r="AG182" s="76"/>
      <c r="AH182" s="350"/>
      <c r="AI182" s="76"/>
      <c r="AJ182" s="77"/>
      <c r="AK182" s="351"/>
      <c r="AL182" s="77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76"/>
      <c r="AY182" s="76"/>
      <c r="AZ182" s="76"/>
      <c r="BA182" s="76"/>
      <c r="BB182" s="76"/>
      <c r="BC182" s="76"/>
      <c r="BD182" s="76"/>
      <c r="BE182" s="76"/>
      <c r="BF182" s="76"/>
      <c r="BG182" s="78"/>
      <c r="BH182" s="78"/>
      <c r="BI182" s="79"/>
      <c r="BL182" s="78"/>
      <c r="BM182" s="78"/>
      <c r="BN182" s="78"/>
      <c r="BO182" s="78"/>
      <c r="BP182" s="78"/>
      <c r="BQ182" s="78"/>
    </row>
    <row r="183" spans="1:69" s="80" customFormat="1" ht="57.75" customHeight="1" x14ac:dyDescent="0.3">
      <c r="A183" s="75"/>
      <c r="B183" s="110"/>
      <c r="C183" s="109"/>
      <c r="D183" s="110"/>
      <c r="E183" s="111"/>
      <c r="F183" s="111"/>
      <c r="G183" s="349"/>
      <c r="H183" s="109"/>
      <c r="I183" s="76"/>
      <c r="J183" s="350"/>
      <c r="K183" s="76"/>
      <c r="L183" s="76"/>
      <c r="M183" s="76"/>
      <c r="N183" s="76"/>
      <c r="O183" s="76"/>
      <c r="P183" s="350"/>
      <c r="Q183" s="76"/>
      <c r="R183" s="350"/>
      <c r="S183" s="76"/>
      <c r="T183" s="77"/>
      <c r="U183" s="351"/>
      <c r="V183" s="77"/>
      <c r="W183" s="77"/>
      <c r="X183" s="351"/>
      <c r="Y183" s="77"/>
      <c r="Z183" s="77"/>
      <c r="AA183" s="351"/>
      <c r="AB183" s="77"/>
      <c r="AC183" s="77"/>
      <c r="AD183" s="351"/>
      <c r="AE183" s="77"/>
      <c r="AF183" s="76"/>
      <c r="AG183" s="76"/>
      <c r="AH183" s="350"/>
      <c r="AI183" s="76"/>
      <c r="AJ183" s="77"/>
      <c r="AK183" s="351"/>
      <c r="AL183" s="77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76"/>
      <c r="AY183" s="76"/>
      <c r="AZ183" s="76"/>
      <c r="BA183" s="76"/>
      <c r="BB183" s="76"/>
      <c r="BC183" s="76"/>
      <c r="BD183" s="76"/>
      <c r="BE183" s="76"/>
      <c r="BF183" s="76"/>
      <c r="BG183" s="78"/>
      <c r="BH183" s="78"/>
      <c r="BI183" s="79"/>
      <c r="BL183" s="78"/>
      <c r="BM183" s="78"/>
      <c r="BN183" s="78"/>
      <c r="BO183" s="78"/>
      <c r="BP183" s="78"/>
      <c r="BQ183" s="78"/>
    </row>
    <row r="184" spans="1:69" s="80" customFormat="1" ht="57.75" customHeight="1" x14ac:dyDescent="0.3">
      <c r="A184" s="75"/>
      <c r="B184" s="110"/>
      <c r="C184" s="109"/>
      <c r="D184" s="110"/>
      <c r="E184" s="111"/>
      <c r="F184" s="111"/>
      <c r="G184" s="349"/>
      <c r="H184" s="109"/>
      <c r="I184" s="76"/>
      <c r="J184" s="350"/>
      <c r="K184" s="76"/>
      <c r="L184" s="76"/>
      <c r="M184" s="76"/>
      <c r="N184" s="76"/>
      <c r="O184" s="76"/>
      <c r="P184" s="350"/>
      <c r="Q184" s="76"/>
      <c r="R184" s="350"/>
      <c r="S184" s="76"/>
      <c r="T184" s="77"/>
      <c r="U184" s="351"/>
      <c r="V184" s="77"/>
      <c r="W184" s="77"/>
      <c r="X184" s="351"/>
      <c r="Y184" s="77"/>
      <c r="Z184" s="77"/>
      <c r="AA184" s="351"/>
      <c r="AB184" s="77"/>
      <c r="AC184" s="77"/>
      <c r="AD184" s="351"/>
      <c r="AE184" s="77"/>
      <c r="AF184" s="76"/>
      <c r="AG184" s="76"/>
      <c r="AH184" s="350"/>
      <c r="AI184" s="76"/>
      <c r="AJ184" s="77"/>
      <c r="AK184" s="351"/>
      <c r="AL184" s="77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76"/>
      <c r="AY184" s="76"/>
      <c r="AZ184" s="76"/>
      <c r="BA184" s="76"/>
      <c r="BB184" s="76"/>
      <c r="BC184" s="76"/>
      <c r="BD184" s="76"/>
      <c r="BE184" s="76"/>
      <c r="BF184" s="76"/>
      <c r="BG184" s="78"/>
      <c r="BH184" s="78"/>
      <c r="BI184" s="79"/>
      <c r="BL184" s="78"/>
      <c r="BM184" s="78"/>
      <c r="BN184" s="78"/>
      <c r="BO184" s="78"/>
      <c r="BP184" s="78"/>
      <c r="BQ184" s="78"/>
    </row>
    <row r="185" spans="1:69" s="80" customFormat="1" ht="57.75" customHeight="1" x14ac:dyDescent="0.3">
      <c r="A185" s="75"/>
      <c r="B185" s="110"/>
      <c r="C185" s="109"/>
      <c r="D185" s="110"/>
      <c r="E185" s="111"/>
      <c r="F185" s="111"/>
      <c r="G185" s="349"/>
      <c r="H185" s="109"/>
      <c r="I185" s="76"/>
      <c r="J185" s="350"/>
      <c r="K185" s="76"/>
      <c r="L185" s="76"/>
      <c r="M185" s="76"/>
      <c r="N185" s="76"/>
      <c r="O185" s="76"/>
      <c r="P185" s="350"/>
      <c r="Q185" s="76"/>
      <c r="R185" s="350"/>
      <c r="S185" s="76"/>
      <c r="T185" s="77"/>
      <c r="U185" s="351"/>
      <c r="V185" s="77"/>
      <c r="W185" s="77"/>
      <c r="X185" s="351"/>
      <c r="Y185" s="77"/>
      <c r="Z185" s="77"/>
      <c r="AA185" s="351"/>
      <c r="AB185" s="77"/>
      <c r="AC185" s="77"/>
      <c r="AD185" s="351"/>
      <c r="AE185" s="77"/>
      <c r="AF185" s="76"/>
      <c r="AG185" s="76"/>
      <c r="AH185" s="350"/>
      <c r="AI185" s="76"/>
      <c r="AJ185" s="77"/>
      <c r="AK185" s="351"/>
      <c r="AL185" s="77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76"/>
      <c r="AY185" s="76"/>
      <c r="AZ185" s="76"/>
      <c r="BA185" s="76"/>
      <c r="BB185" s="76"/>
      <c r="BC185" s="76"/>
      <c r="BD185" s="76"/>
      <c r="BE185" s="76"/>
      <c r="BF185" s="76"/>
      <c r="BG185" s="78"/>
      <c r="BH185" s="78"/>
      <c r="BI185" s="79"/>
      <c r="BL185" s="78"/>
      <c r="BM185" s="78"/>
      <c r="BN185" s="78"/>
      <c r="BO185" s="78"/>
      <c r="BP185" s="78"/>
      <c r="BQ185" s="78"/>
    </row>
    <row r="186" spans="1:69" s="80" customFormat="1" ht="57.75" customHeight="1" x14ac:dyDescent="0.3">
      <c r="A186" s="75"/>
      <c r="B186" s="110"/>
      <c r="C186" s="109"/>
      <c r="D186" s="110"/>
      <c r="E186" s="111"/>
      <c r="F186" s="111"/>
      <c r="G186" s="349"/>
      <c r="H186" s="109"/>
      <c r="I186" s="76"/>
      <c r="J186" s="350"/>
      <c r="K186" s="76"/>
      <c r="L186" s="76"/>
      <c r="M186" s="76"/>
      <c r="N186" s="76"/>
      <c r="O186" s="76"/>
      <c r="P186" s="350"/>
      <c r="Q186" s="76"/>
      <c r="R186" s="350"/>
      <c r="S186" s="76"/>
      <c r="T186" s="77"/>
      <c r="U186" s="351"/>
      <c r="V186" s="77"/>
      <c r="W186" s="77"/>
      <c r="X186" s="351"/>
      <c r="Y186" s="77"/>
      <c r="Z186" s="77"/>
      <c r="AA186" s="351"/>
      <c r="AB186" s="77"/>
      <c r="AC186" s="77"/>
      <c r="AD186" s="351"/>
      <c r="AE186" s="77"/>
      <c r="AF186" s="76"/>
      <c r="AG186" s="76"/>
      <c r="AH186" s="350"/>
      <c r="AI186" s="76"/>
      <c r="AJ186" s="77"/>
      <c r="AK186" s="351"/>
      <c r="AL186" s="77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76"/>
      <c r="AY186" s="76"/>
      <c r="AZ186" s="76"/>
      <c r="BA186" s="76"/>
      <c r="BB186" s="76"/>
      <c r="BC186" s="76"/>
      <c r="BD186" s="76"/>
      <c r="BE186" s="76"/>
      <c r="BF186" s="76"/>
      <c r="BG186" s="78"/>
      <c r="BH186" s="78"/>
      <c r="BI186" s="79"/>
      <c r="BL186" s="78"/>
      <c r="BM186" s="78"/>
      <c r="BN186" s="78"/>
      <c r="BO186" s="78"/>
      <c r="BP186" s="78"/>
      <c r="BQ186" s="78"/>
    </row>
    <row r="187" spans="1:69" s="80" customFormat="1" ht="57.75" customHeight="1" x14ac:dyDescent="0.3">
      <c r="A187" s="75"/>
      <c r="B187" s="110"/>
      <c r="C187" s="109"/>
      <c r="D187" s="110"/>
      <c r="E187" s="111"/>
      <c r="F187" s="111"/>
      <c r="G187" s="349"/>
      <c r="H187" s="109"/>
      <c r="I187" s="76"/>
      <c r="J187" s="350"/>
      <c r="K187" s="76"/>
      <c r="L187" s="76"/>
      <c r="M187" s="76"/>
      <c r="N187" s="76"/>
      <c r="O187" s="76"/>
      <c r="P187" s="350"/>
      <c r="Q187" s="76"/>
      <c r="R187" s="350"/>
      <c r="S187" s="76"/>
      <c r="T187" s="77"/>
      <c r="U187" s="351"/>
      <c r="V187" s="77"/>
      <c r="W187" s="77"/>
      <c r="X187" s="351"/>
      <c r="Y187" s="77"/>
      <c r="Z187" s="77"/>
      <c r="AA187" s="351"/>
      <c r="AB187" s="77"/>
      <c r="AC187" s="77"/>
      <c r="AD187" s="351"/>
      <c r="AE187" s="77"/>
      <c r="AF187" s="76"/>
      <c r="AG187" s="76"/>
      <c r="AH187" s="350"/>
      <c r="AI187" s="76"/>
      <c r="AJ187" s="77"/>
      <c r="AK187" s="351"/>
      <c r="AL187" s="77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76"/>
      <c r="AZ187" s="76"/>
      <c r="BA187" s="76"/>
      <c r="BB187" s="76"/>
      <c r="BC187" s="76"/>
      <c r="BD187" s="76"/>
      <c r="BE187" s="76"/>
      <c r="BF187" s="76"/>
      <c r="BG187" s="78"/>
      <c r="BH187" s="78"/>
      <c r="BI187" s="79"/>
      <c r="BL187" s="78"/>
      <c r="BM187" s="78"/>
      <c r="BN187" s="78"/>
      <c r="BO187" s="78"/>
      <c r="BP187" s="78"/>
      <c r="BQ187" s="78"/>
    </row>
    <row r="188" spans="1:69" s="80" customFormat="1" ht="57.75" customHeight="1" x14ac:dyDescent="0.3">
      <c r="A188" s="75"/>
      <c r="B188" s="110"/>
      <c r="C188" s="109"/>
      <c r="D188" s="110"/>
      <c r="E188" s="111"/>
      <c r="F188" s="111"/>
      <c r="G188" s="349"/>
      <c r="H188" s="109"/>
      <c r="I188" s="76"/>
      <c r="J188" s="350"/>
      <c r="K188" s="76"/>
      <c r="L188" s="76"/>
      <c r="M188" s="76"/>
      <c r="N188" s="76"/>
      <c r="O188" s="76"/>
      <c r="P188" s="350"/>
      <c r="Q188" s="76"/>
      <c r="R188" s="350"/>
      <c r="S188" s="76"/>
      <c r="T188" s="77"/>
      <c r="U188" s="351"/>
      <c r="V188" s="77"/>
      <c r="W188" s="77"/>
      <c r="X188" s="351"/>
      <c r="Y188" s="77"/>
      <c r="Z188" s="77"/>
      <c r="AA188" s="351"/>
      <c r="AB188" s="77"/>
      <c r="AC188" s="77"/>
      <c r="AD188" s="351"/>
      <c r="AE188" s="77"/>
      <c r="AF188" s="76"/>
      <c r="AG188" s="76"/>
      <c r="AH188" s="350"/>
      <c r="AI188" s="76"/>
      <c r="AJ188" s="77"/>
      <c r="AK188" s="351"/>
      <c r="AL188" s="77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76"/>
      <c r="AY188" s="76"/>
      <c r="AZ188" s="76"/>
      <c r="BA188" s="76"/>
      <c r="BB188" s="76"/>
      <c r="BC188" s="76"/>
      <c r="BD188" s="76"/>
      <c r="BE188" s="76"/>
      <c r="BF188" s="76"/>
      <c r="BG188" s="78"/>
      <c r="BH188" s="78"/>
      <c r="BI188" s="79"/>
      <c r="BL188" s="78"/>
      <c r="BM188" s="78"/>
      <c r="BN188" s="78"/>
      <c r="BO188" s="78"/>
      <c r="BP188" s="78"/>
      <c r="BQ188" s="78"/>
    </row>
    <row r="189" spans="1:69" s="80" customFormat="1" ht="57.75" customHeight="1" x14ac:dyDescent="0.3">
      <c r="A189" s="75"/>
      <c r="B189" s="110"/>
      <c r="C189" s="109"/>
      <c r="D189" s="110"/>
      <c r="E189" s="111"/>
      <c r="F189" s="111"/>
      <c r="G189" s="349"/>
      <c r="H189" s="109"/>
      <c r="I189" s="76"/>
      <c r="J189" s="350"/>
      <c r="K189" s="76"/>
      <c r="L189" s="76"/>
      <c r="M189" s="76"/>
      <c r="N189" s="76"/>
      <c r="O189" s="76"/>
      <c r="P189" s="350"/>
      <c r="Q189" s="76"/>
      <c r="R189" s="350"/>
      <c r="S189" s="76"/>
      <c r="T189" s="77"/>
      <c r="U189" s="351"/>
      <c r="V189" s="77"/>
      <c r="W189" s="77"/>
      <c r="X189" s="351"/>
      <c r="Y189" s="77"/>
      <c r="Z189" s="77"/>
      <c r="AA189" s="351"/>
      <c r="AB189" s="77"/>
      <c r="AC189" s="77"/>
      <c r="AD189" s="351"/>
      <c r="AE189" s="77"/>
      <c r="AF189" s="76"/>
      <c r="AG189" s="76"/>
      <c r="AH189" s="350"/>
      <c r="AI189" s="76"/>
      <c r="AJ189" s="77"/>
      <c r="AK189" s="351"/>
      <c r="AL189" s="77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76"/>
      <c r="AY189" s="76"/>
      <c r="AZ189" s="76"/>
      <c r="BA189" s="76"/>
      <c r="BB189" s="76"/>
      <c r="BC189" s="76"/>
      <c r="BD189" s="76"/>
      <c r="BE189" s="76"/>
      <c r="BF189" s="76"/>
      <c r="BG189" s="78"/>
      <c r="BH189" s="78"/>
      <c r="BI189" s="79"/>
      <c r="BL189" s="78"/>
      <c r="BM189" s="78"/>
      <c r="BN189" s="78"/>
      <c r="BO189" s="78"/>
      <c r="BP189" s="78"/>
      <c r="BQ189" s="78"/>
    </row>
    <row r="190" spans="1:69" s="80" customFormat="1" ht="57.75" customHeight="1" x14ac:dyDescent="0.3">
      <c r="A190" s="75"/>
      <c r="B190" s="110"/>
      <c r="C190" s="109"/>
      <c r="D190" s="110"/>
      <c r="E190" s="111"/>
      <c r="F190" s="111"/>
      <c r="G190" s="349"/>
      <c r="H190" s="109"/>
      <c r="I190" s="76"/>
      <c r="J190" s="350"/>
      <c r="K190" s="76"/>
      <c r="L190" s="76"/>
      <c r="M190" s="76"/>
      <c r="N190" s="76"/>
      <c r="O190" s="76"/>
      <c r="P190" s="350"/>
      <c r="Q190" s="76"/>
      <c r="R190" s="350"/>
      <c r="S190" s="76"/>
      <c r="T190" s="77"/>
      <c r="U190" s="351"/>
      <c r="V190" s="77"/>
      <c r="W190" s="77"/>
      <c r="X190" s="351"/>
      <c r="Y190" s="77"/>
      <c r="Z190" s="77"/>
      <c r="AA190" s="351"/>
      <c r="AB190" s="77"/>
      <c r="AC190" s="77"/>
      <c r="AD190" s="351"/>
      <c r="AE190" s="77"/>
      <c r="AF190" s="76"/>
      <c r="AG190" s="76"/>
      <c r="AH190" s="350"/>
      <c r="AI190" s="76"/>
      <c r="AJ190" s="77"/>
      <c r="AK190" s="351"/>
      <c r="AL190" s="77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76"/>
      <c r="AY190" s="76"/>
      <c r="AZ190" s="76"/>
      <c r="BA190" s="76"/>
      <c r="BB190" s="76"/>
      <c r="BC190" s="76"/>
      <c r="BD190" s="76"/>
      <c r="BE190" s="76"/>
      <c r="BF190" s="76"/>
      <c r="BG190" s="78"/>
      <c r="BH190" s="78"/>
      <c r="BI190" s="79"/>
      <c r="BL190" s="78"/>
      <c r="BM190" s="78"/>
      <c r="BN190" s="78"/>
      <c r="BO190" s="78"/>
      <c r="BP190" s="78"/>
      <c r="BQ190" s="78"/>
    </row>
    <row r="191" spans="1:69" s="80" customFormat="1" ht="57.75" customHeight="1" x14ac:dyDescent="0.3">
      <c r="A191" s="75"/>
      <c r="B191" s="110"/>
      <c r="C191" s="109"/>
      <c r="D191" s="110"/>
      <c r="E191" s="111"/>
      <c r="F191" s="111"/>
      <c r="G191" s="349"/>
      <c r="H191" s="109"/>
      <c r="I191" s="76"/>
      <c r="J191" s="350"/>
      <c r="K191" s="76"/>
      <c r="L191" s="76"/>
      <c r="M191" s="76"/>
      <c r="N191" s="76"/>
      <c r="O191" s="76"/>
      <c r="P191" s="350"/>
      <c r="Q191" s="76"/>
      <c r="R191" s="350"/>
      <c r="S191" s="76"/>
      <c r="T191" s="77"/>
      <c r="U191" s="351"/>
      <c r="V191" s="77"/>
      <c r="W191" s="77"/>
      <c r="X191" s="351"/>
      <c r="Y191" s="77"/>
      <c r="Z191" s="77"/>
      <c r="AA191" s="351"/>
      <c r="AB191" s="77"/>
      <c r="AC191" s="77"/>
      <c r="AD191" s="351"/>
      <c r="AE191" s="77"/>
      <c r="AF191" s="76"/>
      <c r="AG191" s="76"/>
      <c r="AH191" s="350"/>
      <c r="AI191" s="76"/>
      <c r="AJ191" s="77"/>
      <c r="AK191" s="351"/>
      <c r="AL191" s="77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76"/>
      <c r="AZ191" s="76"/>
      <c r="BA191" s="76"/>
      <c r="BB191" s="76"/>
      <c r="BC191" s="76"/>
      <c r="BD191" s="76"/>
      <c r="BE191" s="76"/>
      <c r="BF191" s="76"/>
      <c r="BG191" s="78"/>
      <c r="BH191" s="78"/>
      <c r="BI191" s="79"/>
      <c r="BL191" s="78"/>
      <c r="BM191" s="78"/>
      <c r="BN191" s="78"/>
      <c r="BO191" s="78"/>
      <c r="BP191" s="78"/>
      <c r="BQ191" s="78"/>
    </row>
    <row r="192" spans="1:69" s="80" customFormat="1" ht="57.75" customHeight="1" x14ac:dyDescent="0.3">
      <c r="A192" s="75"/>
      <c r="B192" s="110"/>
      <c r="C192" s="109"/>
      <c r="D192" s="110"/>
      <c r="E192" s="111"/>
      <c r="F192" s="111"/>
      <c r="G192" s="349"/>
      <c r="H192" s="109"/>
      <c r="I192" s="76"/>
      <c r="J192" s="350"/>
      <c r="K192" s="76"/>
      <c r="L192" s="76"/>
      <c r="M192" s="76"/>
      <c r="N192" s="76"/>
      <c r="O192" s="76"/>
      <c r="P192" s="350"/>
      <c r="Q192" s="76"/>
      <c r="R192" s="350"/>
      <c r="S192" s="76"/>
      <c r="T192" s="77"/>
      <c r="U192" s="351"/>
      <c r="V192" s="77"/>
      <c r="W192" s="77"/>
      <c r="X192" s="351"/>
      <c r="Y192" s="77"/>
      <c r="Z192" s="77"/>
      <c r="AA192" s="351"/>
      <c r="AB192" s="77"/>
      <c r="AC192" s="77"/>
      <c r="AD192" s="351"/>
      <c r="AE192" s="77"/>
      <c r="AF192" s="76"/>
      <c r="AG192" s="76"/>
      <c r="AH192" s="350"/>
      <c r="AI192" s="76"/>
      <c r="AJ192" s="77"/>
      <c r="AK192" s="351"/>
      <c r="AL192" s="77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76"/>
      <c r="AY192" s="76"/>
      <c r="AZ192" s="76"/>
      <c r="BA192" s="76"/>
      <c r="BB192" s="76"/>
      <c r="BC192" s="76"/>
      <c r="BD192" s="76"/>
      <c r="BE192" s="76"/>
      <c r="BF192" s="76"/>
      <c r="BG192" s="78"/>
      <c r="BH192" s="78"/>
      <c r="BI192" s="79"/>
      <c r="BL192" s="78"/>
      <c r="BM192" s="78"/>
      <c r="BN192" s="78"/>
      <c r="BO192" s="78"/>
      <c r="BP192" s="78"/>
      <c r="BQ192" s="78"/>
    </row>
    <row r="193" spans="1:69" s="80" customFormat="1" ht="57.75" customHeight="1" x14ac:dyDescent="0.3">
      <c r="A193" s="75"/>
      <c r="B193" s="110"/>
      <c r="C193" s="109"/>
      <c r="D193" s="110"/>
      <c r="E193" s="111"/>
      <c r="F193" s="111"/>
      <c r="G193" s="349"/>
      <c r="H193" s="109"/>
      <c r="I193" s="76"/>
      <c r="J193" s="350"/>
      <c r="K193" s="76"/>
      <c r="L193" s="76"/>
      <c r="M193" s="76"/>
      <c r="N193" s="76"/>
      <c r="O193" s="76"/>
      <c r="P193" s="350"/>
      <c r="Q193" s="76"/>
      <c r="R193" s="350"/>
      <c r="S193" s="76"/>
      <c r="T193" s="77"/>
      <c r="U193" s="351"/>
      <c r="V193" s="77"/>
      <c r="W193" s="77"/>
      <c r="X193" s="351"/>
      <c r="Y193" s="77"/>
      <c r="Z193" s="77"/>
      <c r="AA193" s="351"/>
      <c r="AB193" s="77"/>
      <c r="AC193" s="77"/>
      <c r="AD193" s="351"/>
      <c r="AE193" s="77"/>
      <c r="AF193" s="76"/>
      <c r="AG193" s="76"/>
      <c r="AH193" s="350"/>
      <c r="AI193" s="76"/>
      <c r="AJ193" s="77"/>
      <c r="AK193" s="351"/>
      <c r="AL193" s="77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  <c r="BA193" s="76"/>
      <c r="BB193" s="76"/>
      <c r="BC193" s="76"/>
      <c r="BD193" s="76"/>
      <c r="BE193" s="76"/>
      <c r="BF193" s="76"/>
      <c r="BG193" s="78"/>
      <c r="BH193" s="78"/>
      <c r="BI193" s="79"/>
      <c r="BL193" s="78"/>
      <c r="BM193" s="78"/>
      <c r="BN193" s="78"/>
      <c r="BO193" s="78"/>
      <c r="BP193" s="78"/>
      <c r="BQ193" s="78"/>
    </row>
    <row r="194" spans="1:69" s="80" customFormat="1" ht="57.75" customHeight="1" x14ac:dyDescent="0.3">
      <c r="A194" s="75"/>
      <c r="B194" s="110"/>
      <c r="C194" s="109"/>
      <c r="D194" s="110"/>
      <c r="E194" s="111"/>
      <c r="F194" s="111"/>
      <c r="G194" s="349"/>
      <c r="H194" s="109"/>
      <c r="I194" s="76"/>
      <c r="J194" s="350"/>
      <c r="K194" s="76"/>
      <c r="L194" s="76"/>
      <c r="M194" s="76"/>
      <c r="N194" s="76"/>
      <c r="O194" s="76"/>
      <c r="P194" s="350"/>
      <c r="Q194" s="76"/>
      <c r="R194" s="350"/>
      <c r="S194" s="76"/>
      <c r="T194" s="77"/>
      <c r="U194" s="351"/>
      <c r="V194" s="77"/>
      <c r="W194" s="77"/>
      <c r="X194" s="351"/>
      <c r="Y194" s="77"/>
      <c r="Z194" s="77"/>
      <c r="AA194" s="351"/>
      <c r="AB194" s="77"/>
      <c r="AC194" s="77"/>
      <c r="AD194" s="351"/>
      <c r="AE194" s="77"/>
      <c r="AF194" s="76"/>
      <c r="AG194" s="76"/>
      <c r="AH194" s="350"/>
      <c r="AI194" s="76"/>
      <c r="AJ194" s="77"/>
      <c r="AK194" s="351"/>
      <c r="AL194" s="77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76"/>
      <c r="AY194" s="76"/>
      <c r="AZ194" s="76"/>
      <c r="BA194" s="76"/>
      <c r="BB194" s="76"/>
      <c r="BC194" s="76"/>
      <c r="BD194" s="76"/>
      <c r="BE194" s="76"/>
      <c r="BF194" s="76"/>
      <c r="BG194" s="78"/>
      <c r="BH194" s="78"/>
      <c r="BI194" s="79"/>
      <c r="BL194" s="78"/>
      <c r="BM194" s="78"/>
      <c r="BN194" s="78"/>
      <c r="BO194" s="78"/>
      <c r="BP194" s="78"/>
      <c r="BQ194" s="78"/>
    </row>
    <row r="195" spans="1:69" s="80" customFormat="1" ht="57.75" customHeight="1" x14ac:dyDescent="0.3">
      <c r="A195" s="75"/>
      <c r="B195" s="110"/>
      <c r="C195" s="109"/>
      <c r="D195" s="110"/>
      <c r="E195" s="111"/>
      <c r="F195" s="111"/>
      <c r="G195" s="349"/>
      <c r="H195" s="109"/>
      <c r="I195" s="76"/>
      <c r="J195" s="350"/>
      <c r="K195" s="76"/>
      <c r="L195" s="76"/>
      <c r="M195" s="76"/>
      <c r="N195" s="76"/>
      <c r="O195" s="76"/>
      <c r="P195" s="350"/>
      <c r="Q195" s="76"/>
      <c r="R195" s="350"/>
      <c r="S195" s="76"/>
      <c r="T195" s="77"/>
      <c r="U195" s="351"/>
      <c r="V195" s="77"/>
      <c r="W195" s="77"/>
      <c r="X195" s="351"/>
      <c r="Y195" s="77"/>
      <c r="Z195" s="77"/>
      <c r="AA195" s="351"/>
      <c r="AB195" s="77"/>
      <c r="AC195" s="77"/>
      <c r="AD195" s="351"/>
      <c r="AE195" s="77"/>
      <c r="AF195" s="76"/>
      <c r="AG195" s="76"/>
      <c r="AH195" s="350"/>
      <c r="AI195" s="76"/>
      <c r="AJ195" s="77"/>
      <c r="AK195" s="351"/>
      <c r="AL195" s="77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76"/>
      <c r="AY195" s="76"/>
      <c r="AZ195" s="76"/>
      <c r="BA195" s="76"/>
      <c r="BB195" s="76"/>
      <c r="BC195" s="76"/>
      <c r="BD195" s="76"/>
      <c r="BE195" s="76"/>
      <c r="BF195" s="76"/>
      <c r="BG195" s="78"/>
      <c r="BH195" s="78"/>
      <c r="BI195" s="79"/>
      <c r="BL195" s="78"/>
      <c r="BM195" s="78"/>
      <c r="BN195" s="78"/>
      <c r="BO195" s="78"/>
      <c r="BP195" s="78"/>
      <c r="BQ195" s="78"/>
    </row>
    <row r="196" spans="1:69" s="80" customFormat="1" ht="57.75" customHeight="1" x14ac:dyDescent="0.3">
      <c r="A196" s="75"/>
      <c r="B196" s="110"/>
      <c r="C196" s="109"/>
      <c r="D196" s="110"/>
      <c r="E196" s="111"/>
      <c r="F196" s="111"/>
      <c r="G196" s="349"/>
      <c r="H196" s="109"/>
      <c r="I196" s="76"/>
      <c r="J196" s="350"/>
      <c r="K196" s="76"/>
      <c r="L196" s="76"/>
      <c r="M196" s="76"/>
      <c r="N196" s="76"/>
      <c r="O196" s="76"/>
      <c r="P196" s="350"/>
      <c r="Q196" s="76"/>
      <c r="R196" s="350"/>
      <c r="S196" s="76"/>
      <c r="T196" s="77"/>
      <c r="U196" s="351"/>
      <c r="V196" s="77"/>
      <c r="W196" s="77"/>
      <c r="X196" s="351"/>
      <c r="Y196" s="77"/>
      <c r="Z196" s="77"/>
      <c r="AA196" s="351"/>
      <c r="AB196" s="77"/>
      <c r="AC196" s="77"/>
      <c r="AD196" s="351"/>
      <c r="AE196" s="77"/>
      <c r="AF196" s="76"/>
      <c r="AG196" s="76"/>
      <c r="AH196" s="350"/>
      <c r="AI196" s="76"/>
      <c r="AJ196" s="77"/>
      <c r="AK196" s="351"/>
      <c r="AL196" s="77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76"/>
      <c r="AY196" s="76"/>
      <c r="AZ196" s="76"/>
      <c r="BA196" s="76"/>
      <c r="BB196" s="76"/>
      <c r="BC196" s="76"/>
      <c r="BD196" s="76"/>
      <c r="BE196" s="76"/>
      <c r="BF196" s="76"/>
      <c r="BG196" s="78"/>
      <c r="BH196" s="78"/>
      <c r="BI196" s="79"/>
      <c r="BL196" s="78"/>
      <c r="BM196" s="78"/>
      <c r="BN196" s="78"/>
      <c r="BO196" s="78"/>
      <c r="BP196" s="78"/>
      <c r="BQ196" s="78"/>
    </row>
    <row r="197" spans="1:69" s="80" customFormat="1" ht="57.75" customHeight="1" x14ac:dyDescent="0.3">
      <c r="A197" s="75"/>
      <c r="B197" s="110"/>
      <c r="C197" s="109"/>
      <c r="D197" s="110"/>
      <c r="E197" s="111"/>
      <c r="F197" s="111"/>
      <c r="G197" s="349"/>
      <c r="H197" s="109"/>
      <c r="I197" s="76"/>
      <c r="J197" s="350"/>
      <c r="K197" s="76"/>
      <c r="L197" s="76"/>
      <c r="M197" s="76"/>
      <c r="N197" s="76"/>
      <c r="O197" s="76"/>
      <c r="P197" s="350"/>
      <c r="Q197" s="76"/>
      <c r="R197" s="350"/>
      <c r="S197" s="76"/>
      <c r="T197" s="77"/>
      <c r="U197" s="351"/>
      <c r="V197" s="77"/>
      <c r="W197" s="77"/>
      <c r="X197" s="351"/>
      <c r="Y197" s="77"/>
      <c r="Z197" s="77"/>
      <c r="AA197" s="351"/>
      <c r="AB197" s="77"/>
      <c r="AC197" s="77"/>
      <c r="AD197" s="351"/>
      <c r="AE197" s="77"/>
      <c r="AF197" s="76"/>
      <c r="AG197" s="76"/>
      <c r="AH197" s="350"/>
      <c r="AI197" s="76"/>
      <c r="AJ197" s="77"/>
      <c r="AK197" s="351"/>
      <c r="AL197" s="77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76"/>
      <c r="AY197" s="76"/>
      <c r="AZ197" s="76"/>
      <c r="BA197" s="76"/>
      <c r="BB197" s="76"/>
      <c r="BC197" s="76"/>
      <c r="BD197" s="76"/>
      <c r="BE197" s="76"/>
      <c r="BF197" s="76"/>
      <c r="BG197" s="78"/>
      <c r="BH197" s="78"/>
      <c r="BI197" s="79"/>
      <c r="BL197" s="78"/>
      <c r="BM197" s="78"/>
      <c r="BN197" s="78"/>
      <c r="BO197" s="78"/>
      <c r="BP197" s="78"/>
      <c r="BQ197" s="78"/>
    </row>
    <row r="198" spans="1:69" s="80" customFormat="1" ht="57.75" customHeight="1" x14ac:dyDescent="0.3">
      <c r="A198" s="75"/>
      <c r="B198" s="110"/>
      <c r="C198" s="109"/>
      <c r="D198" s="110"/>
      <c r="E198" s="111"/>
      <c r="F198" s="111"/>
      <c r="G198" s="349"/>
      <c r="H198" s="109"/>
      <c r="I198" s="76"/>
      <c r="J198" s="350"/>
      <c r="K198" s="76"/>
      <c r="L198" s="76"/>
      <c r="M198" s="76"/>
      <c r="N198" s="76"/>
      <c r="O198" s="76"/>
      <c r="P198" s="350"/>
      <c r="Q198" s="76"/>
      <c r="R198" s="350"/>
      <c r="S198" s="76"/>
      <c r="T198" s="77"/>
      <c r="U198" s="351"/>
      <c r="V198" s="77"/>
      <c r="W198" s="77"/>
      <c r="X198" s="351"/>
      <c r="Y198" s="77"/>
      <c r="Z198" s="77"/>
      <c r="AA198" s="351"/>
      <c r="AB198" s="77"/>
      <c r="AC198" s="77"/>
      <c r="AD198" s="351"/>
      <c r="AE198" s="77"/>
      <c r="AF198" s="76"/>
      <c r="AG198" s="76"/>
      <c r="AH198" s="350"/>
      <c r="AI198" s="76"/>
      <c r="AJ198" s="77"/>
      <c r="AK198" s="351"/>
      <c r="AL198" s="77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6"/>
      <c r="BD198" s="76"/>
      <c r="BE198" s="76"/>
      <c r="BF198" s="76"/>
      <c r="BG198" s="78"/>
      <c r="BH198" s="78"/>
      <c r="BI198" s="79"/>
      <c r="BL198" s="78"/>
      <c r="BM198" s="78"/>
      <c r="BN198" s="78"/>
      <c r="BO198" s="78"/>
      <c r="BP198" s="78"/>
      <c r="BQ198" s="78"/>
    </row>
    <row r="199" spans="1:69" s="80" customFormat="1" ht="57.75" customHeight="1" x14ac:dyDescent="0.3">
      <c r="A199" s="75"/>
      <c r="B199" s="110"/>
      <c r="C199" s="109"/>
      <c r="D199" s="110"/>
      <c r="E199" s="111"/>
      <c r="F199" s="111"/>
      <c r="G199" s="349"/>
      <c r="H199" s="109"/>
      <c r="I199" s="76"/>
      <c r="J199" s="350"/>
      <c r="K199" s="76"/>
      <c r="L199" s="76"/>
      <c r="M199" s="76"/>
      <c r="N199" s="76"/>
      <c r="O199" s="76"/>
      <c r="P199" s="350"/>
      <c r="Q199" s="76"/>
      <c r="R199" s="350"/>
      <c r="S199" s="76"/>
      <c r="T199" s="77"/>
      <c r="U199" s="351"/>
      <c r="V199" s="77"/>
      <c r="W199" s="77"/>
      <c r="X199" s="351"/>
      <c r="Y199" s="77"/>
      <c r="Z199" s="77"/>
      <c r="AA199" s="351"/>
      <c r="AB199" s="77"/>
      <c r="AC199" s="77"/>
      <c r="AD199" s="351"/>
      <c r="AE199" s="77"/>
      <c r="AF199" s="76"/>
      <c r="AG199" s="76"/>
      <c r="AH199" s="350"/>
      <c r="AI199" s="76"/>
      <c r="AJ199" s="77"/>
      <c r="AK199" s="351"/>
      <c r="AL199" s="77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76"/>
      <c r="AY199" s="76"/>
      <c r="AZ199" s="76"/>
      <c r="BA199" s="76"/>
      <c r="BB199" s="76"/>
      <c r="BC199" s="76"/>
      <c r="BD199" s="76"/>
      <c r="BE199" s="76"/>
      <c r="BF199" s="76"/>
      <c r="BG199" s="78"/>
      <c r="BH199" s="78"/>
      <c r="BI199" s="79"/>
      <c r="BL199" s="78"/>
      <c r="BM199" s="78"/>
      <c r="BN199" s="78"/>
      <c r="BO199" s="78"/>
      <c r="BP199" s="78"/>
      <c r="BQ199" s="78"/>
    </row>
    <row r="200" spans="1:69" s="80" customFormat="1" ht="57.75" customHeight="1" x14ac:dyDescent="0.3">
      <c r="A200" s="75"/>
      <c r="B200" s="110"/>
      <c r="C200" s="109"/>
      <c r="D200" s="110"/>
      <c r="E200" s="111"/>
      <c r="F200" s="111"/>
      <c r="G200" s="349"/>
      <c r="H200" s="109"/>
      <c r="I200" s="76"/>
      <c r="J200" s="350"/>
      <c r="K200" s="76"/>
      <c r="L200" s="76"/>
      <c r="M200" s="76"/>
      <c r="N200" s="76"/>
      <c r="O200" s="76"/>
      <c r="P200" s="350"/>
      <c r="Q200" s="76"/>
      <c r="R200" s="350"/>
      <c r="S200" s="76"/>
      <c r="T200" s="77"/>
      <c r="U200" s="351"/>
      <c r="V200" s="77"/>
      <c r="W200" s="77"/>
      <c r="X200" s="351"/>
      <c r="Y200" s="77"/>
      <c r="Z200" s="77"/>
      <c r="AA200" s="351"/>
      <c r="AB200" s="77"/>
      <c r="AC200" s="77"/>
      <c r="AD200" s="351"/>
      <c r="AE200" s="77"/>
      <c r="AF200" s="76"/>
      <c r="AG200" s="76"/>
      <c r="AH200" s="350"/>
      <c r="AI200" s="76"/>
      <c r="AJ200" s="77"/>
      <c r="AK200" s="351"/>
      <c r="AL200" s="77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76"/>
      <c r="AY200" s="76"/>
      <c r="AZ200" s="76"/>
      <c r="BA200" s="76"/>
      <c r="BB200" s="76"/>
      <c r="BC200" s="76"/>
      <c r="BD200" s="76"/>
      <c r="BE200" s="76"/>
      <c r="BF200" s="76"/>
      <c r="BG200" s="78"/>
      <c r="BH200" s="78"/>
      <c r="BI200" s="79"/>
      <c r="BL200" s="78"/>
      <c r="BM200" s="78"/>
      <c r="BN200" s="78"/>
      <c r="BO200" s="78"/>
      <c r="BP200" s="78"/>
      <c r="BQ200" s="78"/>
    </row>
    <row r="201" spans="1:69" s="80" customFormat="1" ht="57.75" customHeight="1" x14ac:dyDescent="0.3">
      <c r="A201" s="75"/>
      <c r="B201" s="110"/>
      <c r="C201" s="109"/>
      <c r="D201" s="110"/>
      <c r="E201" s="111"/>
      <c r="F201" s="111"/>
      <c r="G201" s="349"/>
      <c r="H201" s="109"/>
      <c r="I201" s="76"/>
      <c r="J201" s="350"/>
      <c r="K201" s="76"/>
      <c r="L201" s="76"/>
      <c r="M201" s="76"/>
      <c r="N201" s="76"/>
      <c r="O201" s="76"/>
      <c r="P201" s="350"/>
      <c r="Q201" s="76"/>
      <c r="R201" s="350"/>
      <c r="S201" s="76"/>
      <c r="T201" s="77"/>
      <c r="U201" s="351"/>
      <c r="V201" s="77"/>
      <c r="W201" s="77"/>
      <c r="X201" s="351"/>
      <c r="Y201" s="77"/>
      <c r="Z201" s="77"/>
      <c r="AA201" s="351"/>
      <c r="AB201" s="77"/>
      <c r="AC201" s="77"/>
      <c r="AD201" s="351"/>
      <c r="AE201" s="77"/>
      <c r="AF201" s="76"/>
      <c r="AG201" s="76"/>
      <c r="AH201" s="350"/>
      <c r="AI201" s="76"/>
      <c r="AJ201" s="77"/>
      <c r="AK201" s="351"/>
      <c r="AL201" s="77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76"/>
      <c r="AY201" s="76"/>
      <c r="AZ201" s="76"/>
      <c r="BA201" s="76"/>
      <c r="BB201" s="76"/>
      <c r="BC201" s="76"/>
      <c r="BD201" s="76"/>
      <c r="BE201" s="76"/>
      <c r="BF201" s="76"/>
      <c r="BG201" s="78"/>
      <c r="BH201" s="78"/>
      <c r="BI201" s="79"/>
      <c r="BL201" s="78"/>
      <c r="BM201" s="78"/>
      <c r="BN201" s="78"/>
      <c r="BO201" s="78"/>
      <c r="BP201" s="78"/>
      <c r="BQ201" s="78"/>
    </row>
    <row r="202" spans="1:69" s="80" customFormat="1" ht="57.75" customHeight="1" x14ac:dyDescent="0.3">
      <c r="A202" s="75"/>
      <c r="B202" s="110"/>
      <c r="C202" s="109"/>
      <c r="D202" s="110"/>
      <c r="E202" s="111"/>
      <c r="F202" s="111"/>
      <c r="G202" s="349"/>
      <c r="H202" s="109"/>
      <c r="I202" s="76"/>
      <c r="J202" s="350"/>
      <c r="K202" s="76"/>
      <c r="L202" s="76"/>
      <c r="M202" s="76"/>
      <c r="N202" s="76"/>
      <c r="O202" s="76"/>
      <c r="P202" s="350"/>
      <c r="Q202" s="76"/>
      <c r="R202" s="350"/>
      <c r="S202" s="76"/>
      <c r="T202" s="77"/>
      <c r="U202" s="351"/>
      <c r="V202" s="77"/>
      <c r="W202" s="77"/>
      <c r="X202" s="351"/>
      <c r="Y202" s="77"/>
      <c r="Z202" s="77"/>
      <c r="AA202" s="351"/>
      <c r="AB202" s="77"/>
      <c r="AC202" s="77"/>
      <c r="AD202" s="351"/>
      <c r="AE202" s="77"/>
      <c r="AF202" s="76"/>
      <c r="AG202" s="76"/>
      <c r="AH202" s="350"/>
      <c r="AI202" s="76"/>
      <c r="AJ202" s="77"/>
      <c r="AK202" s="351"/>
      <c r="AL202" s="77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76"/>
      <c r="AY202" s="76"/>
      <c r="AZ202" s="76"/>
      <c r="BA202" s="76"/>
      <c r="BB202" s="76"/>
      <c r="BC202" s="76"/>
      <c r="BD202" s="76"/>
      <c r="BE202" s="76"/>
      <c r="BF202" s="76"/>
      <c r="BG202" s="78"/>
      <c r="BH202" s="78"/>
      <c r="BI202" s="79"/>
      <c r="BL202" s="78"/>
      <c r="BM202" s="78"/>
      <c r="BN202" s="78"/>
      <c r="BO202" s="78"/>
      <c r="BP202" s="78"/>
      <c r="BQ202" s="78"/>
    </row>
    <row r="203" spans="1:69" s="80" customFormat="1" ht="57.75" customHeight="1" x14ac:dyDescent="0.3">
      <c r="A203" s="75"/>
      <c r="B203" s="110"/>
      <c r="C203" s="109"/>
      <c r="D203" s="110"/>
      <c r="E203" s="111"/>
      <c r="F203" s="111"/>
      <c r="G203" s="349"/>
      <c r="H203" s="109"/>
      <c r="I203" s="76"/>
      <c r="J203" s="350"/>
      <c r="K203" s="76"/>
      <c r="L203" s="76"/>
      <c r="M203" s="76"/>
      <c r="N203" s="76"/>
      <c r="O203" s="76"/>
      <c r="P203" s="350"/>
      <c r="Q203" s="76"/>
      <c r="R203" s="350"/>
      <c r="S203" s="76"/>
      <c r="T203" s="77"/>
      <c r="U203" s="351"/>
      <c r="V203" s="77"/>
      <c r="W203" s="77"/>
      <c r="X203" s="351"/>
      <c r="Y203" s="77"/>
      <c r="Z203" s="77"/>
      <c r="AA203" s="351"/>
      <c r="AB203" s="77"/>
      <c r="AC203" s="77"/>
      <c r="AD203" s="351"/>
      <c r="AE203" s="77"/>
      <c r="AF203" s="76"/>
      <c r="AG203" s="76"/>
      <c r="AH203" s="350"/>
      <c r="AI203" s="76"/>
      <c r="AJ203" s="77"/>
      <c r="AK203" s="351"/>
      <c r="AL203" s="77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76"/>
      <c r="AY203" s="76"/>
      <c r="AZ203" s="76"/>
      <c r="BA203" s="76"/>
      <c r="BB203" s="76"/>
      <c r="BC203" s="76"/>
      <c r="BD203" s="76"/>
      <c r="BE203" s="76"/>
      <c r="BF203" s="76"/>
      <c r="BG203" s="78"/>
      <c r="BH203" s="78"/>
      <c r="BI203" s="79"/>
      <c r="BL203" s="78"/>
      <c r="BM203" s="78"/>
      <c r="BN203" s="78"/>
      <c r="BO203" s="78"/>
      <c r="BP203" s="78"/>
      <c r="BQ203" s="78"/>
    </row>
    <row r="204" spans="1:69" s="80" customFormat="1" ht="57.75" customHeight="1" x14ac:dyDescent="0.3">
      <c r="A204" s="75"/>
      <c r="B204" s="110"/>
      <c r="C204" s="109"/>
      <c r="D204" s="110"/>
      <c r="E204" s="111"/>
      <c r="F204" s="111"/>
      <c r="G204" s="349"/>
      <c r="H204" s="109"/>
      <c r="I204" s="76"/>
      <c r="J204" s="350"/>
      <c r="K204" s="76"/>
      <c r="L204" s="76"/>
      <c r="M204" s="76"/>
      <c r="N204" s="76"/>
      <c r="O204" s="76"/>
      <c r="P204" s="350"/>
      <c r="Q204" s="76"/>
      <c r="R204" s="350"/>
      <c r="S204" s="76"/>
      <c r="T204" s="77"/>
      <c r="U204" s="351"/>
      <c r="V204" s="77"/>
      <c r="W204" s="77"/>
      <c r="X204" s="351"/>
      <c r="Y204" s="77"/>
      <c r="Z204" s="77"/>
      <c r="AA204" s="351"/>
      <c r="AB204" s="77"/>
      <c r="AC204" s="77"/>
      <c r="AD204" s="351"/>
      <c r="AE204" s="77"/>
      <c r="AF204" s="76"/>
      <c r="AG204" s="76"/>
      <c r="AH204" s="350"/>
      <c r="AI204" s="76"/>
      <c r="AJ204" s="77"/>
      <c r="AK204" s="351"/>
      <c r="AL204" s="77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76"/>
      <c r="AY204" s="76"/>
      <c r="AZ204" s="76"/>
      <c r="BA204" s="76"/>
      <c r="BB204" s="76"/>
      <c r="BC204" s="76"/>
      <c r="BD204" s="76"/>
      <c r="BE204" s="76"/>
      <c r="BF204" s="76"/>
      <c r="BG204" s="78"/>
      <c r="BH204" s="78"/>
      <c r="BI204" s="79"/>
      <c r="BL204" s="78"/>
      <c r="BM204" s="78"/>
      <c r="BN204" s="78"/>
      <c r="BO204" s="78"/>
      <c r="BP204" s="78"/>
      <c r="BQ204" s="78"/>
    </row>
    <row r="205" spans="1:69" s="80" customFormat="1" ht="57.75" customHeight="1" x14ac:dyDescent="0.3">
      <c r="A205" s="75"/>
      <c r="B205" s="110"/>
      <c r="C205" s="109"/>
      <c r="D205" s="110"/>
      <c r="E205" s="111"/>
      <c r="F205" s="111"/>
      <c r="G205" s="349"/>
      <c r="H205" s="109"/>
      <c r="I205" s="76"/>
      <c r="J205" s="350"/>
      <c r="K205" s="76"/>
      <c r="L205" s="76"/>
      <c r="M205" s="76"/>
      <c r="N205" s="76"/>
      <c r="O205" s="76"/>
      <c r="P205" s="350"/>
      <c r="Q205" s="76"/>
      <c r="R205" s="350"/>
      <c r="S205" s="76"/>
      <c r="T205" s="77"/>
      <c r="U205" s="351"/>
      <c r="V205" s="77"/>
      <c r="W205" s="77"/>
      <c r="X205" s="351"/>
      <c r="Y205" s="77"/>
      <c r="Z205" s="77"/>
      <c r="AA205" s="351"/>
      <c r="AB205" s="77"/>
      <c r="AC205" s="77"/>
      <c r="AD205" s="351"/>
      <c r="AE205" s="77"/>
      <c r="AF205" s="76"/>
      <c r="AG205" s="76"/>
      <c r="AH205" s="350"/>
      <c r="AI205" s="76"/>
      <c r="AJ205" s="77"/>
      <c r="AK205" s="351"/>
      <c r="AL205" s="77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  <c r="BA205" s="76"/>
      <c r="BB205" s="76"/>
      <c r="BC205" s="76"/>
      <c r="BD205" s="76"/>
      <c r="BE205" s="76"/>
      <c r="BF205" s="76"/>
      <c r="BG205" s="78"/>
      <c r="BH205" s="78"/>
      <c r="BI205" s="79"/>
      <c r="BL205" s="78"/>
      <c r="BM205" s="78"/>
      <c r="BN205" s="78"/>
      <c r="BO205" s="78"/>
      <c r="BP205" s="78"/>
      <c r="BQ205" s="78"/>
    </row>
    <row r="206" spans="1:69" s="80" customFormat="1" ht="57.75" customHeight="1" x14ac:dyDescent="0.3">
      <c r="A206" s="75"/>
      <c r="B206" s="110"/>
      <c r="C206" s="109"/>
      <c r="D206" s="110"/>
      <c r="E206" s="111"/>
      <c r="F206" s="111"/>
      <c r="G206" s="349"/>
      <c r="H206" s="109"/>
      <c r="I206" s="76"/>
      <c r="J206" s="350"/>
      <c r="K206" s="76"/>
      <c r="L206" s="76"/>
      <c r="M206" s="76"/>
      <c r="N206" s="76"/>
      <c r="O206" s="76"/>
      <c r="P206" s="350"/>
      <c r="Q206" s="76"/>
      <c r="R206" s="350"/>
      <c r="S206" s="76"/>
      <c r="T206" s="77"/>
      <c r="U206" s="351"/>
      <c r="V206" s="77"/>
      <c r="W206" s="77"/>
      <c r="X206" s="351"/>
      <c r="Y206" s="77"/>
      <c r="Z206" s="77"/>
      <c r="AA206" s="351"/>
      <c r="AB206" s="77"/>
      <c r="AC206" s="77"/>
      <c r="AD206" s="351"/>
      <c r="AE206" s="77"/>
      <c r="AF206" s="76"/>
      <c r="AG206" s="76"/>
      <c r="AH206" s="350"/>
      <c r="AI206" s="76"/>
      <c r="AJ206" s="77"/>
      <c r="AK206" s="351"/>
      <c r="AL206" s="77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76"/>
      <c r="AY206" s="76"/>
      <c r="AZ206" s="76"/>
      <c r="BA206" s="76"/>
      <c r="BB206" s="76"/>
      <c r="BC206" s="76"/>
      <c r="BD206" s="76"/>
      <c r="BE206" s="76"/>
      <c r="BF206" s="76"/>
      <c r="BG206" s="78"/>
      <c r="BH206" s="78"/>
      <c r="BI206" s="79"/>
      <c r="BL206" s="78"/>
      <c r="BM206" s="78"/>
      <c r="BN206" s="78"/>
      <c r="BO206" s="78"/>
      <c r="BP206" s="78"/>
      <c r="BQ206" s="78"/>
    </row>
    <row r="207" spans="1:69" s="80" customFormat="1" ht="57.75" customHeight="1" x14ac:dyDescent="0.3">
      <c r="A207" s="75"/>
      <c r="B207" s="110"/>
      <c r="C207" s="109"/>
      <c r="D207" s="110"/>
      <c r="E207" s="111"/>
      <c r="F207" s="111"/>
      <c r="G207" s="349"/>
      <c r="H207" s="109"/>
      <c r="I207" s="76"/>
      <c r="J207" s="350"/>
      <c r="K207" s="76"/>
      <c r="L207" s="76"/>
      <c r="M207" s="76"/>
      <c r="N207" s="76"/>
      <c r="O207" s="76"/>
      <c r="P207" s="350"/>
      <c r="Q207" s="76"/>
      <c r="R207" s="350"/>
      <c r="S207" s="76"/>
      <c r="T207" s="77"/>
      <c r="U207" s="351"/>
      <c r="V207" s="77"/>
      <c r="W207" s="77"/>
      <c r="X207" s="351"/>
      <c r="Y207" s="77"/>
      <c r="Z207" s="77"/>
      <c r="AA207" s="351"/>
      <c r="AB207" s="77"/>
      <c r="AC207" s="77"/>
      <c r="AD207" s="351"/>
      <c r="AE207" s="77"/>
      <c r="AF207" s="76"/>
      <c r="AG207" s="76"/>
      <c r="AH207" s="350"/>
      <c r="AI207" s="76"/>
      <c r="AJ207" s="77"/>
      <c r="AK207" s="351"/>
      <c r="AL207" s="77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76"/>
      <c r="AY207" s="76"/>
      <c r="AZ207" s="76"/>
      <c r="BA207" s="76"/>
      <c r="BB207" s="76"/>
      <c r="BC207" s="76"/>
      <c r="BD207" s="76"/>
      <c r="BE207" s="76"/>
      <c r="BF207" s="76"/>
      <c r="BG207" s="78"/>
      <c r="BH207" s="78"/>
      <c r="BI207" s="79"/>
      <c r="BL207" s="78"/>
      <c r="BM207" s="78"/>
      <c r="BN207" s="78"/>
      <c r="BO207" s="78"/>
      <c r="BP207" s="78"/>
      <c r="BQ207" s="78"/>
    </row>
    <row r="208" spans="1:69" s="80" customFormat="1" ht="57.75" customHeight="1" x14ac:dyDescent="0.3">
      <c r="A208" s="75"/>
      <c r="B208" s="110"/>
      <c r="C208" s="109"/>
      <c r="D208" s="110"/>
      <c r="E208" s="111"/>
      <c r="F208" s="111"/>
      <c r="G208" s="349"/>
      <c r="H208" s="109"/>
      <c r="I208" s="76"/>
      <c r="J208" s="350"/>
      <c r="K208" s="76"/>
      <c r="L208" s="76"/>
      <c r="M208" s="76"/>
      <c r="N208" s="76"/>
      <c r="O208" s="76"/>
      <c r="P208" s="350"/>
      <c r="Q208" s="76"/>
      <c r="R208" s="350"/>
      <c r="S208" s="76"/>
      <c r="T208" s="77"/>
      <c r="U208" s="351"/>
      <c r="V208" s="77"/>
      <c r="W208" s="77"/>
      <c r="X208" s="351"/>
      <c r="Y208" s="77"/>
      <c r="Z208" s="77"/>
      <c r="AA208" s="351"/>
      <c r="AB208" s="77"/>
      <c r="AC208" s="77"/>
      <c r="AD208" s="351"/>
      <c r="AE208" s="77"/>
      <c r="AF208" s="76"/>
      <c r="AG208" s="76"/>
      <c r="AH208" s="350"/>
      <c r="AI208" s="76"/>
      <c r="AJ208" s="77"/>
      <c r="AK208" s="351"/>
      <c r="AL208" s="77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76"/>
      <c r="AY208" s="76"/>
      <c r="AZ208" s="76"/>
      <c r="BA208" s="76"/>
      <c r="BB208" s="76"/>
      <c r="BC208" s="76"/>
      <c r="BD208" s="76"/>
      <c r="BE208" s="76"/>
      <c r="BF208" s="76"/>
      <c r="BG208" s="78"/>
      <c r="BH208" s="78"/>
      <c r="BI208" s="79"/>
      <c r="BL208" s="78"/>
      <c r="BM208" s="78"/>
      <c r="BN208" s="78"/>
      <c r="BO208" s="78"/>
      <c r="BP208" s="78"/>
      <c r="BQ208" s="78"/>
    </row>
    <row r="209" spans="1:69" s="80" customFormat="1" ht="57.75" customHeight="1" x14ac:dyDescent="0.3">
      <c r="A209" s="75"/>
      <c r="B209" s="110"/>
      <c r="C209" s="109"/>
      <c r="D209" s="110"/>
      <c r="E209" s="111"/>
      <c r="F209" s="111"/>
      <c r="G209" s="349"/>
      <c r="H209" s="109"/>
      <c r="I209" s="76"/>
      <c r="J209" s="350"/>
      <c r="K209" s="76"/>
      <c r="L209" s="76"/>
      <c r="M209" s="76"/>
      <c r="N209" s="76"/>
      <c r="O209" s="76"/>
      <c r="P209" s="350"/>
      <c r="Q209" s="76"/>
      <c r="R209" s="350"/>
      <c r="S209" s="76"/>
      <c r="T209" s="77"/>
      <c r="U209" s="351"/>
      <c r="V209" s="77"/>
      <c r="W209" s="77"/>
      <c r="X209" s="351"/>
      <c r="Y209" s="77"/>
      <c r="Z209" s="77"/>
      <c r="AA209" s="351"/>
      <c r="AB209" s="77"/>
      <c r="AC209" s="77"/>
      <c r="AD209" s="351"/>
      <c r="AE209" s="77"/>
      <c r="AF209" s="76"/>
      <c r="AG209" s="76"/>
      <c r="AH209" s="350"/>
      <c r="AI209" s="76"/>
      <c r="AJ209" s="77"/>
      <c r="AK209" s="351"/>
      <c r="AL209" s="77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76"/>
      <c r="AY209" s="76"/>
      <c r="AZ209" s="76"/>
      <c r="BA209" s="76"/>
      <c r="BB209" s="76"/>
      <c r="BC209" s="76"/>
      <c r="BD209" s="76"/>
      <c r="BE209" s="76"/>
      <c r="BF209" s="76"/>
      <c r="BG209" s="78"/>
      <c r="BH209" s="78"/>
      <c r="BI209" s="79"/>
      <c r="BL209" s="78"/>
      <c r="BM209" s="78"/>
      <c r="BN209" s="78"/>
      <c r="BO209" s="78"/>
      <c r="BP209" s="78"/>
      <c r="BQ209" s="78"/>
    </row>
    <row r="210" spans="1:69" s="80" customFormat="1" ht="57.75" customHeight="1" x14ac:dyDescent="0.3">
      <c r="A210" s="75"/>
      <c r="B210" s="110"/>
      <c r="C210" s="109"/>
      <c r="D210" s="110"/>
      <c r="E210" s="111"/>
      <c r="F210" s="111"/>
      <c r="G210" s="349"/>
      <c r="H210" s="109"/>
      <c r="I210" s="76"/>
      <c r="J210" s="350"/>
      <c r="K210" s="76"/>
      <c r="L210" s="76"/>
      <c r="M210" s="76"/>
      <c r="N210" s="76"/>
      <c r="O210" s="76"/>
      <c r="P210" s="350"/>
      <c r="Q210" s="76"/>
      <c r="R210" s="350"/>
      <c r="S210" s="76"/>
      <c r="T210" s="77"/>
      <c r="U210" s="351"/>
      <c r="V210" s="77"/>
      <c r="W210" s="77"/>
      <c r="X210" s="351"/>
      <c r="Y210" s="77"/>
      <c r="Z210" s="77"/>
      <c r="AA210" s="351"/>
      <c r="AB210" s="77"/>
      <c r="AC210" s="77"/>
      <c r="AD210" s="351"/>
      <c r="AE210" s="77"/>
      <c r="AF210" s="76"/>
      <c r="AG210" s="76"/>
      <c r="AH210" s="350"/>
      <c r="AI210" s="76"/>
      <c r="AJ210" s="77"/>
      <c r="AK210" s="351"/>
      <c r="AL210" s="77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76"/>
      <c r="AY210" s="76"/>
      <c r="AZ210" s="76"/>
      <c r="BA210" s="76"/>
      <c r="BB210" s="76"/>
      <c r="BC210" s="76"/>
      <c r="BD210" s="76"/>
      <c r="BE210" s="76"/>
      <c r="BF210" s="76"/>
      <c r="BG210" s="78"/>
      <c r="BH210" s="78"/>
      <c r="BI210" s="79"/>
      <c r="BL210" s="78"/>
      <c r="BM210" s="78"/>
      <c r="BN210" s="78"/>
      <c r="BO210" s="78"/>
      <c r="BP210" s="78"/>
      <c r="BQ210" s="78"/>
    </row>
    <row r="211" spans="1:69" s="80" customFormat="1" ht="57.75" customHeight="1" x14ac:dyDescent="0.3">
      <c r="A211" s="75"/>
      <c r="B211" s="110"/>
      <c r="C211" s="109"/>
      <c r="D211" s="110"/>
      <c r="E211" s="111"/>
      <c r="F211" s="111"/>
      <c r="G211" s="349"/>
      <c r="H211" s="109"/>
      <c r="I211" s="76"/>
      <c r="J211" s="350"/>
      <c r="K211" s="76"/>
      <c r="L211" s="76"/>
      <c r="M211" s="76"/>
      <c r="N211" s="76"/>
      <c r="O211" s="76"/>
      <c r="P211" s="350"/>
      <c r="Q211" s="76"/>
      <c r="R211" s="350"/>
      <c r="S211" s="76"/>
      <c r="T211" s="77"/>
      <c r="U211" s="351"/>
      <c r="V211" s="77"/>
      <c r="W211" s="77"/>
      <c r="X211" s="351"/>
      <c r="Y211" s="77"/>
      <c r="Z211" s="77"/>
      <c r="AA211" s="351"/>
      <c r="AB211" s="77"/>
      <c r="AC211" s="77"/>
      <c r="AD211" s="351"/>
      <c r="AE211" s="77"/>
      <c r="AF211" s="76"/>
      <c r="AG211" s="76"/>
      <c r="AH211" s="350"/>
      <c r="AI211" s="76"/>
      <c r="AJ211" s="77"/>
      <c r="AK211" s="351"/>
      <c r="AL211" s="77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76"/>
      <c r="AY211" s="76"/>
      <c r="AZ211" s="76"/>
      <c r="BA211" s="76"/>
      <c r="BB211" s="76"/>
      <c r="BC211" s="76"/>
      <c r="BD211" s="76"/>
      <c r="BE211" s="76"/>
      <c r="BF211" s="76"/>
      <c r="BG211" s="78"/>
      <c r="BH211" s="78"/>
      <c r="BI211" s="79"/>
      <c r="BL211" s="78"/>
      <c r="BM211" s="78"/>
      <c r="BN211" s="78"/>
      <c r="BO211" s="78"/>
      <c r="BP211" s="78"/>
      <c r="BQ211" s="78"/>
    </row>
    <row r="212" spans="1:69" s="80" customFormat="1" ht="57.75" customHeight="1" x14ac:dyDescent="0.3">
      <c r="A212" s="75"/>
      <c r="B212" s="110"/>
      <c r="C212" s="109"/>
      <c r="D212" s="110"/>
      <c r="E212" s="111"/>
      <c r="F212" s="111"/>
      <c r="G212" s="349"/>
      <c r="H212" s="109"/>
      <c r="I212" s="76"/>
      <c r="J212" s="350"/>
      <c r="K212" s="76"/>
      <c r="L212" s="76"/>
      <c r="M212" s="76"/>
      <c r="N212" s="76"/>
      <c r="O212" s="76"/>
      <c r="P212" s="350"/>
      <c r="Q212" s="76"/>
      <c r="R212" s="350"/>
      <c r="S212" s="76"/>
      <c r="T212" s="77"/>
      <c r="U212" s="351"/>
      <c r="V212" s="77"/>
      <c r="W212" s="77"/>
      <c r="X212" s="351"/>
      <c r="Y212" s="77"/>
      <c r="Z212" s="77"/>
      <c r="AA212" s="351"/>
      <c r="AB212" s="77"/>
      <c r="AC212" s="77"/>
      <c r="AD212" s="351"/>
      <c r="AE212" s="77"/>
      <c r="AF212" s="76"/>
      <c r="AG212" s="76"/>
      <c r="AH212" s="350"/>
      <c r="AI212" s="76"/>
      <c r="AJ212" s="77"/>
      <c r="AK212" s="351"/>
      <c r="AL212" s="77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76"/>
      <c r="AY212" s="76"/>
      <c r="AZ212" s="76"/>
      <c r="BA212" s="76"/>
      <c r="BB212" s="76"/>
      <c r="BC212" s="76"/>
      <c r="BD212" s="76"/>
      <c r="BE212" s="76"/>
      <c r="BF212" s="76"/>
      <c r="BG212" s="78"/>
      <c r="BH212" s="78"/>
      <c r="BI212" s="79"/>
      <c r="BL212" s="78"/>
      <c r="BM212" s="78"/>
      <c r="BN212" s="78"/>
      <c r="BO212" s="78"/>
      <c r="BP212" s="78"/>
      <c r="BQ212" s="78"/>
    </row>
    <row r="213" spans="1:69" s="80" customFormat="1" ht="57.75" customHeight="1" x14ac:dyDescent="0.3">
      <c r="A213" s="75"/>
      <c r="B213" s="110"/>
      <c r="C213" s="109"/>
      <c r="D213" s="110"/>
      <c r="E213" s="111"/>
      <c r="F213" s="111"/>
      <c r="G213" s="349"/>
      <c r="H213" s="109"/>
      <c r="I213" s="76"/>
      <c r="J213" s="350"/>
      <c r="K213" s="76"/>
      <c r="L213" s="76"/>
      <c r="M213" s="76"/>
      <c r="N213" s="76"/>
      <c r="O213" s="76"/>
      <c r="P213" s="350"/>
      <c r="Q213" s="76"/>
      <c r="R213" s="350"/>
      <c r="S213" s="76"/>
      <c r="T213" s="77"/>
      <c r="U213" s="351"/>
      <c r="V213" s="77"/>
      <c r="W213" s="77"/>
      <c r="X213" s="351"/>
      <c r="Y213" s="77"/>
      <c r="Z213" s="77"/>
      <c r="AA213" s="351"/>
      <c r="AB213" s="77"/>
      <c r="AC213" s="77"/>
      <c r="AD213" s="351"/>
      <c r="AE213" s="77"/>
      <c r="AF213" s="76"/>
      <c r="AG213" s="76"/>
      <c r="AH213" s="350"/>
      <c r="AI213" s="76"/>
      <c r="AJ213" s="77"/>
      <c r="AK213" s="351"/>
      <c r="AL213" s="77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76"/>
      <c r="AY213" s="76"/>
      <c r="AZ213" s="76"/>
      <c r="BA213" s="76"/>
      <c r="BB213" s="76"/>
      <c r="BC213" s="76"/>
      <c r="BD213" s="76"/>
      <c r="BE213" s="76"/>
      <c r="BF213" s="76"/>
      <c r="BG213" s="78"/>
      <c r="BH213" s="78"/>
      <c r="BI213" s="79"/>
      <c r="BL213" s="78"/>
      <c r="BM213" s="78"/>
      <c r="BN213" s="78"/>
      <c r="BO213" s="78"/>
      <c r="BP213" s="78"/>
      <c r="BQ213" s="78"/>
    </row>
    <row r="214" spans="1:69" s="80" customFormat="1" ht="57.75" customHeight="1" x14ac:dyDescent="0.3">
      <c r="A214" s="75"/>
      <c r="B214" s="110"/>
      <c r="C214" s="109"/>
      <c r="D214" s="110"/>
      <c r="E214" s="111"/>
      <c r="F214" s="111"/>
      <c r="G214" s="349"/>
      <c r="H214" s="109"/>
      <c r="I214" s="76"/>
      <c r="J214" s="350"/>
      <c r="K214" s="76"/>
      <c r="L214" s="76"/>
      <c r="M214" s="76"/>
      <c r="N214" s="76"/>
      <c r="O214" s="76"/>
      <c r="P214" s="350"/>
      <c r="Q214" s="76"/>
      <c r="R214" s="350"/>
      <c r="S214" s="76"/>
      <c r="T214" s="77"/>
      <c r="U214" s="351"/>
      <c r="V214" s="77"/>
      <c r="W214" s="77"/>
      <c r="X214" s="351"/>
      <c r="Y214" s="77"/>
      <c r="Z214" s="77"/>
      <c r="AA214" s="351"/>
      <c r="AB214" s="77"/>
      <c r="AC214" s="77"/>
      <c r="AD214" s="351"/>
      <c r="AE214" s="77"/>
      <c r="AF214" s="76"/>
      <c r="AG214" s="76"/>
      <c r="AH214" s="350"/>
      <c r="AI214" s="76"/>
      <c r="AJ214" s="77"/>
      <c r="AK214" s="351"/>
      <c r="AL214" s="77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76"/>
      <c r="AY214" s="76"/>
      <c r="AZ214" s="76"/>
      <c r="BA214" s="76"/>
      <c r="BB214" s="76"/>
      <c r="BC214" s="76"/>
      <c r="BD214" s="76"/>
      <c r="BE214" s="76"/>
      <c r="BF214" s="76"/>
      <c r="BG214" s="78"/>
      <c r="BH214" s="78"/>
      <c r="BI214" s="79"/>
      <c r="BL214" s="78"/>
      <c r="BM214" s="78"/>
      <c r="BN214" s="78"/>
      <c r="BO214" s="78"/>
      <c r="BP214" s="78"/>
      <c r="BQ214" s="78"/>
    </row>
    <row r="215" spans="1:69" s="80" customFormat="1" ht="57.75" customHeight="1" x14ac:dyDescent="0.3">
      <c r="A215" s="75"/>
      <c r="B215" s="110"/>
      <c r="C215" s="109"/>
      <c r="D215" s="110"/>
      <c r="E215" s="111"/>
      <c r="F215" s="111"/>
      <c r="G215" s="349"/>
      <c r="H215" s="109"/>
      <c r="I215" s="76"/>
      <c r="J215" s="350"/>
      <c r="K215" s="76"/>
      <c r="L215" s="76"/>
      <c r="M215" s="76"/>
      <c r="N215" s="76"/>
      <c r="O215" s="76"/>
      <c r="P215" s="350"/>
      <c r="Q215" s="76"/>
      <c r="R215" s="350"/>
      <c r="S215" s="76"/>
      <c r="T215" s="77"/>
      <c r="U215" s="351"/>
      <c r="V215" s="77"/>
      <c r="W215" s="77"/>
      <c r="X215" s="351"/>
      <c r="Y215" s="77"/>
      <c r="Z215" s="77"/>
      <c r="AA215" s="351"/>
      <c r="AB215" s="77"/>
      <c r="AC215" s="77"/>
      <c r="AD215" s="351"/>
      <c r="AE215" s="77"/>
      <c r="AF215" s="76"/>
      <c r="AG215" s="76"/>
      <c r="AH215" s="350"/>
      <c r="AI215" s="76"/>
      <c r="AJ215" s="77"/>
      <c r="AK215" s="351"/>
      <c r="AL215" s="77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76"/>
      <c r="AY215" s="76"/>
      <c r="AZ215" s="76"/>
      <c r="BA215" s="76"/>
      <c r="BB215" s="76"/>
      <c r="BC215" s="76"/>
      <c r="BD215" s="76"/>
      <c r="BE215" s="76"/>
      <c r="BF215" s="76"/>
      <c r="BG215" s="78"/>
      <c r="BH215" s="78"/>
      <c r="BI215" s="79"/>
      <c r="BL215" s="78"/>
      <c r="BM215" s="78"/>
      <c r="BN215" s="78"/>
      <c r="BO215" s="78"/>
      <c r="BP215" s="78"/>
      <c r="BQ215" s="78"/>
    </row>
    <row r="216" spans="1:69" s="80" customFormat="1" ht="57.75" customHeight="1" x14ac:dyDescent="0.3">
      <c r="A216" s="75"/>
      <c r="B216" s="110"/>
      <c r="C216" s="109"/>
      <c r="D216" s="110"/>
      <c r="E216" s="111"/>
      <c r="F216" s="111"/>
      <c r="G216" s="349"/>
      <c r="H216" s="109"/>
      <c r="I216" s="76"/>
      <c r="J216" s="350"/>
      <c r="K216" s="76"/>
      <c r="L216" s="76"/>
      <c r="M216" s="76"/>
      <c r="N216" s="76"/>
      <c r="O216" s="76"/>
      <c r="P216" s="350"/>
      <c r="Q216" s="76"/>
      <c r="R216" s="350"/>
      <c r="S216" s="76"/>
      <c r="T216" s="77"/>
      <c r="U216" s="351"/>
      <c r="V216" s="77"/>
      <c r="W216" s="77"/>
      <c r="X216" s="351"/>
      <c r="Y216" s="77"/>
      <c r="Z216" s="77"/>
      <c r="AA216" s="351"/>
      <c r="AB216" s="77"/>
      <c r="AC216" s="77"/>
      <c r="AD216" s="351"/>
      <c r="AE216" s="77"/>
      <c r="AF216" s="76"/>
      <c r="AG216" s="76"/>
      <c r="AH216" s="350"/>
      <c r="AI216" s="76"/>
      <c r="AJ216" s="77"/>
      <c r="AK216" s="351"/>
      <c r="AL216" s="77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76"/>
      <c r="AY216" s="76"/>
      <c r="AZ216" s="76"/>
      <c r="BA216" s="76"/>
      <c r="BB216" s="76"/>
      <c r="BC216" s="76"/>
      <c r="BD216" s="76"/>
      <c r="BE216" s="76"/>
      <c r="BF216" s="76"/>
      <c r="BG216" s="78"/>
      <c r="BH216" s="78"/>
      <c r="BI216" s="79"/>
      <c r="BL216" s="78"/>
      <c r="BM216" s="78"/>
      <c r="BN216" s="78"/>
      <c r="BO216" s="78"/>
      <c r="BP216" s="78"/>
      <c r="BQ216" s="78"/>
    </row>
    <row r="217" spans="1:69" s="80" customFormat="1" ht="57.75" customHeight="1" x14ac:dyDescent="0.3">
      <c r="A217" s="75"/>
      <c r="B217" s="110"/>
      <c r="C217" s="109"/>
      <c r="D217" s="110"/>
      <c r="E217" s="111"/>
      <c r="F217" s="111"/>
      <c r="G217" s="349"/>
      <c r="H217" s="109"/>
      <c r="I217" s="76"/>
      <c r="J217" s="350"/>
      <c r="K217" s="76"/>
      <c r="L217" s="76"/>
      <c r="M217" s="76"/>
      <c r="N217" s="76"/>
      <c r="O217" s="76"/>
      <c r="P217" s="350"/>
      <c r="Q217" s="76"/>
      <c r="R217" s="350"/>
      <c r="S217" s="76"/>
      <c r="T217" s="77"/>
      <c r="U217" s="351"/>
      <c r="V217" s="77"/>
      <c r="W217" s="77"/>
      <c r="X217" s="351"/>
      <c r="Y217" s="77"/>
      <c r="Z217" s="77"/>
      <c r="AA217" s="351"/>
      <c r="AB217" s="77"/>
      <c r="AC217" s="77"/>
      <c r="AD217" s="351"/>
      <c r="AE217" s="77"/>
      <c r="AF217" s="76"/>
      <c r="AG217" s="76"/>
      <c r="AH217" s="350"/>
      <c r="AI217" s="76"/>
      <c r="AJ217" s="77"/>
      <c r="AK217" s="351"/>
      <c r="AL217" s="77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76"/>
      <c r="AY217" s="76"/>
      <c r="AZ217" s="76"/>
      <c r="BA217" s="76"/>
      <c r="BB217" s="76"/>
      <c r="BC217" s="76"/>
      <c r="BD217" s="76"/>
      <c r="BE217" s="76"/>
      <c r="BF217" s="76"/>
      <c r="BG217" s="78"/>
      <c r="BH217" s="78"/>
      <c r="BI217" s="79"/>
      <c r="BL217" s="78"/>
      <c r="BM217" s="78"/>
      <c r="BN217" s="78"/>
      <c r="BO217" s="78"/>
      <c r="BP217" s="78"/>
      <c r="BQ217" s="78"/>
    </row>
    <row r="218" spans="1:69" s="80" customFormat="1" ht="57.75" customHeight="1" x14ac:dyDescent="0.3">
      <c r="A218" s="75"/>
      <c r="B218" s="110"/>
      <c r="C218" s="109"/>
      <c r="D218" s="110"/>
      <c r="E218" s="111"/>
      <c r="F218" s="111"/>
      <c r="G218" s="349"/>
      <c r="H218" s="109"/>
      <c r="I218" s="76"/>
      <c r="J218" s="350"/>
      <c r="K218" s="76"/>
      <c r="L218" s="76"/>
      <c r="M218" s="76"/>
      <c r="N218" s="76"/>
      <c r="O218" s="76"/>
      <c r="P218" s="350"/>
      <c r="Q218" s="76"/>
      <c r="R218" s="350"/>
      <c r="S218" s="76"/>
      <c r="T218" s="77"/>
      <c r="U218" s="351"/>
      <c r="V218" s="77"/>
      <c r="W218" s="77"/>
      <c r="X218" s="351"/>
      <c r="Y218" s="77"/>
      <c r="Z218" s="77"/>
      <c r="AA218" s="351"/>
      <c r="AB218" s="77"/>
      <c r="AC218" s="77"/>
      <c r="AD218" s="351"/>
      <c r="AE218" s="77"/>
      <c r="AF218" s="76"/>
      <c r="AG218" s="76"/>
      <c r="AH218" s="350"/>
      <c r="AI218" s="76"/>
      <c r="AJ218" s="77"/>
      <c r="AK218" s="351"/>
      <c r="AL218" s="77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76"/>
      <c r="AY218" s="76"/>
      <c r="AZ218" s="76"/>
      <c r="BA218" s="76"/>
      <c r="BB218" s="76"/>
      <c r="BC218" s="76"/>
      <c r="BD218" s="76"/>
      <c r="BE218" s="76"/>
      <c r="BF218" s="76"/>
      <c r="BG218" s="78"/>
      <c r="BH218" s="78"/>
      <c r="BI218" s="79"/>
      <c r="BL218" s="78"/>
      <c r="BM218" s="78"/>
      <c r="BN218" s="78"/>
      <c r="BO218" s="78"/>
      <c r="BP218" s="78"/>
      <c r="BQ218" s="78"/>
    </row>
    <row r="219" spans="1:69" s="80" customFormat="1" ht="57.75" customHeight="1" x14ac:dyDescent="0.3">
      <c r="A219" s="75"/>
      <c r="B219" s="110"/>
      <c r="C219" s="109"/>
      <c r="D219" s="110"/>
      <c r="E219" s="111"/>
      <c r="F219" s="111"/>
      <c r="G219" s="349"/>
      <c r="H219" s="109"/>
      <c r="I219" s="76"/>
      <c r="J219" s="350"/>
      <c r="K219" s="76"/>
      <c r="L219" s="76"/>
      <c r="M219" s="76"/>
      <c r="N219" s="76"/>
      <c r="O219" s="76"/>
      <c r="P219" s="350"/>
      <c r="Q219" s="76"/>
      <c r="R219" s="350"/>
      <c r="S219" s="76"/>
      <c r="T219" s="77"/>
      <c r="U219" s="351"/>
      <c r="V219" s="77"/>
      <c r="W219" s="77"/>
      <c r="X219" s="351"/>
      <c r="Y219" s="77"/>
      <c r="Z219" s="77"/>
      <c r="AA219" s="351"/>
      <c r="AB219" s="77"/>
      <c r="AC219" s="77"/>
      <c r="AD219" s="351"/>
      <c r="AE219" s="77"/>
      <c r="AF219" s="76"/>
      <c r="AG219" s="76"/>
      <c r="AH219" s="350"/>
      <c r="AI219" s="76"/>
      <c r="AJ219" s="77"/>
      <c r="AK219" s="351"/>
      <c r="AL219" s="77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76"/>
      <c r="AY219" s="76"/>
      <c r="AZ219" s="76"/>
      <c r="BA219" s="76"/>
      <c r="BB219" s="76"/>
      <c r="BC219" s="76"/>
      <c r="BD219" s="76"/>
      <c r="BE219" s="76"/>
      <c r="BF219" s="76"/>
      <c r="BG219" s="78"/>
      <c r="BH219" s="78"/>
      <c r="BI219" s="79"/>
      <c r="BL219" s="78"/>
      <c r="BM219" s="78"/>
      <c r="BN219" s="78"/>
      <c r="BO219" s="78"/>
      <c r="BP219" s="78"/>
      <c r="BQ219" s="78"/>
    </row>
    <row r="220" spans="1:69" s="80" customFormat="1" ht="57.75" customHeight="1" x14ac:dyDescent="0.3">
      <c r="A220" s="75"/>
      <c r="B220" s="110"/>
      <c r="C220" s="109"/>
      <c r="D220" s="110"/>
      <c r="E220" s="111"/>
      <c r="F220" s="111"/>
      <c r="G220" s="349"/>
      <c r="H220" s="109"/>
      <c r="I220" s="76"/>
      <c r="J220" s="350"/>
      <c r="K220" s="76"/>
      <c r="L220" s="76"/>
      <c r="M220" s="76"/>
      <c r="N220" s="76"/>
      <c r="O220" s="76"/>
      <c r="P220" s="350"/>
      <c r="Q220" s="76"/>
      <c r="R220" s="350"/>
      <c r="S220" s="76"/>
      <c r="T220" s="77"/>
      <c r="U220" s="351"/>
      <c r="V220" s="77"/>
      <c r="W220" s="77"/>
      <c r="X220" s="351"/>
      <c r="Y220" s="77"/>
      <c r="Z220" s="77"/>
      <c r="AA220" s="351"/>
      <c r="AB220" s="77"/>
      <c r="AC220" s="77"/>
      <c r="AD220" s="351"/>
      <c r="AE220" s="77"/>
      <c r="AF220" s="76"/>
      <c r="AG220" s="76"/>
      <c r="AH220" s="350"/>
      <c r="AI220" s="76"/>
      <c r="AJ220" s="77"/>
      <c r="AK220" s="351"/>
      <c r="AL220" s="77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76"/>
      <c r="AY220" s="76"/>
      <c r="AZ220" s="76"/>
      <c r="BA220" s="76"/>
      <c r="BB220" s="76"/>
      <c r="BC220" s="76"/>
      <c r="BD220" s="76"/>
      <c r="BE220" s="76"/>
      <c r="BF220" s="76"/>
      <c r="BG220" s="78"/>
      <c r="BH220" s="78"/>
      <c r="BI220" s="79"/>
      <c r="BL220" s="78"/>
      <c r="BM220" s="78"/>
      <c r="BN220" s="78"/>
      <c r="BO220" s="78"/>
      <c r="BP220" s="78"/>
      <c r="BQ220" s="78"/>
    </row>
    <row r="221" spans="1:69" s="80" customFormat="1" ht="57.75" customHeight="1" x14ac:dyDescent="0.3">
      <c r="A221" s="75"/>
      <c r="B221" s="110"/>
      <c r="C221" s="109"/>
      <c r="D221" s="110"/>
      <c r="E221" s="111"/>
      <c r="F221" s="111"/>
      <c r="G221" s="349"/>
      <c r="H221" s="109"/>
      <c r="I221" s="76"/>
      <c r="J221" s="350"/>
      <c r="K221" s="76"/>
      <c r="L221" s="76"/>
      <c r="M221" s="76"/>
      <c r="N221" s="76"/>
      <c r="O221" s="76"/>
      <c r="P221" s="350"/>
      <c r="Q221" s="76"/>
      <c r="R221" s="350"/>
      <c r="S221" s="76"/>
      <c r="T221" s="77"/>
      <c r="U221" s="351"/>
      <c r="V221" s="77"/>
      <c r="W221" s="77"/>
      <c r="X221" s="351"/>
      <c r="Y221" s="77"/>
      <c r="Z221" s="77"/>
      <c r="AA221" s="351"/>
      <c r="AB221" s="77"/>
      <c r="AC221" s="77"/>
      <c r="AD221" s="351"/>
      <c r="AE221" s="77"/>
      <c r="AF221" s="76"/>
      <c r="AG221" s="76"/>
      <c r="AH221" s="350"/>
      <c r="AI221" s="76"/>
      <c r="AJ221" s="77"/>
      <c r="AK221" s="351"/>
      <c r="AL221" s="77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76"/>
      <c r="AY221" s="76"/>
      <c r="AZ221" s="76"/>
      <c r="BA221" s="76"/>
      <c r="BB221" s="76"/>
      <c r="BC221" s="76"/>
      <c r="BD221" s="76"/>
      <c r="BE221" s="76"/>
      <c r="BF221" s="76"/>
      <c r="BG221" s="78"/>
      <c r="BH221" s="78"/>
      <c r="BI221" s="79"/>
      <c r="BL221" s="78"/>
      <c r="BM221" s="78"/>
      <c r="BN221" s="78"/>
      <c r="BO221" s="78"/>
      <c r="BP221" s="78"/>
      <c r="BQ221" s="78"/>
    </row>
    <row r="222" spans="1:69" s="80" customFormat="1" ht="57.75" customHeight="1" x14ac:dyDescent="0.3">
      <c r="A222" s="75"/>
      <c r="B222" s="110"/>
      <c r="C222" s="109"/>
      <c r="D222" s="110"/>
      <c r="E222" s="111"/>
      <c r="F222" s="111"/>
      <c r="G222" s="349"/>
      <c r="H222" s="109"/>
      <c r="I222" s="76"/>
      <c r="J222" s="350"/>
      <c r="K222" s="76"/>
      <c r="L222" s="76"/>
      <c r="M222" s="76"/>
      <c r="N222" s="76"/>
      <c r="O222" s="76"/>
      <c r="P222" s="350"/>
      <c r="Q222" s="76"/>
      <c r="R222" s="350"/>
      <c r="S222" s="76"/>
      <c r="T222" s="77"/>
      <c r="U222" s="351"/>
      <c r="V222" s="77"/>
      <c r="W222" s="77"/>
      <c r="X222" s="351"/>
      <c r="Y222" s="77"/>
      <c r="Z222" s="77"/>
      <c r="AA222" s="351"/>
      <c r="AB222" s="77"/>
      <c r="AC222" s="77"/>
      <c r="AD222" s="351"/>
      <c r="AE222" s="77"/>
      <c r="AF222" s="76"/>
      <c r="AG222" s="76"/>
      <c r="AH222" s="350"/>
      <c r="AI222" s="76"/>
      <c r="AJ222" s="77"/>
      <c r="AK222" s="351"/>
      <c r="AL222" s="77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76"/>
      <c r="AY222" s="76"/>
      <c r="AZ222" s="76"/>
      <c r="BA222" s="76"/>
      <c r="BB222" s="76"/>
      <c r="BC222" s="76"/>
      <c r="BD222" s="76"/>
      <c r="BE222" s="76"/>
      <c r="BF222" s="76"/>
      <c r="BG222" s="78"/>
      <c r="BH222" s="78"/>
      <c r="BI222" s="79"/>
      <c r="BL222" s="78"/>
      <c r="BM222" s="78"/>
      <c r="BN222" s="78"/>
      <c r="BO222" s="78"/>
      <c r="BP222" s="78"/>
      <c r="BQ222" s="78"/>
    </row>
    <row r="223" spans="1:69" s="80" customFormat="1" ht="57.75" customHeight="1" x14ac:dyDescent="0.3">
      <c r="A223" s="75"/>
      <c r="B223" s="110"/>
      <c r="C223" s="109"/>
      <c r="D223" s="110"/>
      <c r="E223" s="111"/>
      <c r="F223" s="111"/>
      <c r="G223" s="349"/>
      <c r="H223" s="109"/>
      <c r="I223" s="76"/>
      <c r="J223" s="350"/>
      <c r="K223" s="76"/>
      <c r="L223" s="76"/>
      <c r="M223" s="76"/>
      <c r="N223" s="76"/>
      <c r="O223" s="76"/>
      <c r="P223" s="350"/>
      <c r="Q223" s="76"/>
      <c r="R223" s="350"/>
      <c r="S223" s="76"/>
      <c r="T223" s="77"/>
      <c r="U223" s="351"/>
      <c r="V223" s="77"/>
      <c r="W223" s="77"/>
      <c r="X223" s="351"/>
      <c r="Y223" s="77"/>
      <c r="Z223" s="77"/>
      <c r="AA223" s="351"/>
      <c r="AB223" s="77"/>
      <c r="AC223" s="77"/>
      <c r="AD223" s="351"/>
      <c r="AE223" s="77"/>
      <c r="AF223" s="76"/>
      <c r="AG223" s="76"/>
      <c r="AH223" s="350"/>
      <c r="AI223" s="76"/>
      <c r="AJ223" s="77"/>
      <c r="AK223" s="351"/>
      <c r="AL223" s="77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76"/>
      <c r="AY223" s="76"/>
      <c r="AZ223" s="76"/>
      <c r="BA223" s="76"/>
      <c r="BB223" s="76"/>
      <c r="BC223" s="76"/>
      <c r="BD223" s="76"/>
      <c r="BE223" s="76"/>
      <c r="BF223" s="76"/>
      <c r="BG223" s="78"/>
      <c r="BH223" s="78"/>
      <c r="BI223" s="79"/>
      <c r="BL223" s="78"/>
      <c r="BM223" s="78"/>
      <c r="BN223" s="78"/>
      <c r="BO223" s="78"/>
      <c r="BP223" s="78"/>
      <c r="BQ223" s="78"/>
    </row>
    <row r="224" spans="1:69" s="80" customFormat="1" ht="57.75" customHeight="1" x14ac:dyDescent="0.3">
      <c r="A224" s="75"/>
      <c r="B224" s="110"/>
      <c r="C224" s="109"/>
      <c r="D224" s="110"/>
      <c r="E224" s="111"/>
      <c r="F224" s="111"/>
      <c r="G224" s="349"/>
      <c r="H224" s="109"/>
      <c r="I224" s="76"/>
      <c r="J224" s="350"/>
      <c r="K224" s="76"/>
      <c r="L224" s="76"/>
      <c r="M224" s="76"/>
      <c r="N224" s="76"/>
      <c r="O224" s="76"/>
      <c r="P224" s="350"/>
      <c r="Q224" s="76"/>
      <c r="R224" s="350"/>
      <c r="S224" s="76"/>
      <c r="T224" s="77"/>
      <c r="U224" s="351"/>
      <c r="V224" s="77"/>
      <c r="W224" s="77"/>
      <c r="X224" s="351"/>
      <c r="Y224" s="77"/>
      <c r="Z224" s="77"/>
      <c r="AA224" s="351"/>
      <c r="AB224" s="77"/>
      <c r="AC224" s="77"/>
      <c r="AD224" s="351"/>
      <c r="AE224" s="77"/>
      <c r="AF224" s="76"/>
      <c r="AG224" s="76"/>
      <c r="AH224" s="350"/>
      <c r="AI224" s="76"/>
      <c r="AJ224" s="77"/>
      <c r="AK224" s="351"/>
      <c r="AL224" s="77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76"/>
      <c r="AY224" s="76"/>
      <c r="AZ224" s="76"/>
      <c r="BA224" s="76"/>
      <c r="BB224" s="76"/>
      <c r="BC224" s="76"/>
      <c r="BD224" s="76"/>
      <c r="BE224" s="76"/>
      <c r="BF224" s="76"/>
      <c r="BG224" s="78"/>
      <c r="BH224" s="78"/>
      <c r="BI224" s="79"/>
      <c r="BL224" s="78"/>
      <c r="BM224" s="78"/>
      <c r="BN224" s="78"/>
      <c r="BO224" s="78"/>
      <c r="BP224" s="78"/>
      <c r="BQ224" s="78"/>
    </row>
    <row r="225" spans="1:69" s="80" customFormat="1" ht="57.75" customHeight="1" x14ac:dyDescent="0.3">
      <c r="A225" s="75"/>
      <c r="B225" s="110"/>
      <c r="C225" s="109"/>
      <c r="D225" s="110"/>
      <c r="E225" s="111"/>
      <c r="F225" s="111"/>
      <c r="G225" s="349"/>
      <c r="H225" s="109"/>
      <c r="I225" s="76"/>
      <c r="J225" s="350"/>
      <c r="K225" s="76"/>
      <c r="L225" s="76"/>
      <c r="M225" s="76"/>
      <c r="N225" s="76"/>
      <c r="O225" s="76"/>
      <c r="P225" s="350"/>
      <c r="Q225" s="76"/>
      <c r="R225" s="350"/>
      <c r="S225" s="76"/>
      <c r="T225" s="77"/>
      <c r="U225" s="351"/>
      <c r="V225" s="77"/>
      <c r="W225" s="77"/>
      <c r="X225" s="351"/>
      <c r="Y225" s="77"/>
      <c r="Z225" s="77"/>
      <c r="AA225" s="351"/>
      <c r="AB225" s="77"/>
      <c r="AC225" s="77"/>
      <c r="AD225" s="351"/>
      <c r="AE225" s="77"/>
      <c r="AF225" s="76"/>
      <c r="AG225" s="76"/>
      <c r="AH225" s="350"/>
      <c r="AI225" s="76"/>
      <c r="AJ225" s="77"/>
      <c r="AK225" s="351"/>
      <c r="AL225" s="77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76"/>
      <c r="AY225" s="76"/>
      <c r="AZ225" s="76"/>
      <c r="BA225" s="76"/>
      <c r="BB225" s="76"/>
      <c r="BC225" s="76"/>
      <c r="BD225" s="76"/>
      <c r="BE225" s="76"/>
      <c r="BF225" s="76"/>
      <c r="BG225" s="78"/>
      <c r="BH225" s="78"/>
      <c r="BI225" s="79"/>
      <c r="BL225" s="78"/>
      <c r="BM225" s="78"/>
      <c r="BN225" s="78"/>
      <c r="BO225" s="78"/>
      <c r="BP225" s="78"/>
      <c r="BQ225" s="78"/>
    </row>
    <row r="226" spans="1:69" s="80" customFormat="1" ht="57.75" customHeight="1" x14ac:dyDescent="0.3">
      <c r="A226" s="75"/>
      <c r="B226" s="110"/>
      <c r="C226" s="109"/>
      <c r="D226" s="110"/>
      <c r="E226" s="111"/>
      <c r="F226" s="111"/>
      <c r="G226" s="349"/>
      <c r="H226" s="109"/>
      <c r="I226" s="76"/>
      <c r="J226" s="350"/>
      <c r="K226" s="76"/>
      <c r="L226" s="76"/>
      <c r="M226" s="76"/>
      <c r="N226" s="76"/>
      <c r="O226" s="76"/>
      <c r="P226" s="350"/>
      <c r="Q226" s="76"/>
      <c r="R226" s="350"/>
      <c r="S226" s="76"/>
      <c r="T226" s="77"/>
      <c r="U226" s="351"/>
      <c r="V226" s="77"/>
      <c r="W226" s="77"/>
      <c r="X226" s="351"/>
      <c r="Y226" s="77"/>
      <c r="Z226" s="77"/>
      <c r="AA226" s="351"/>
      <c r="AB226" s="77"/>
      <c r="AC226" s="77"/>
      <c r="AD226" s="351"/>
      <c r="AE226" s="77"/>
      <c r="AF226" s="76"/>
      <c r="AG226" s="76"/>
      <c r="AH226" s="350"/>
      <c r="AI226" s="76"/>
      <c r="AJ226" s="77"/>
      <c r="AK226" s="351"/>
      <c r="AL226" s="77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76"/>
      <c r="AY226" s="76"/>
      <c r="AZ226" s="76"/>
      <c r="BA226" s="76"/>
      <c r="BB226" s="76"/>
      <c r="BC226" s="76"/>
      <c r="BD226" s="76"/>
      <c r="BE226" s="76"/>
      <c r="BF226" s="76"/>
      <c r="BG226" s="78"/>
      <c r="BH226" s="78"/>
      <c r="BI226" s="79"/>
      <c r="BL226" s="78"/>
      <c r="BM226" s="78"/>
      <c r="BN226" s="78"/>
      <c r="BO226" s="78"/>
      <c r="BP226" s="78"/>
      <c r="BQ226" s="78"/>
    </row>
    <row r="227" spans="1:69" s="80" customFormat="1" ht="57.75" customHeight="1" x14ac:dyDescent="0.3">
      <c r="A227" s="75"/>
      <c r="B227" s="110"/>
      <c r="C227" s="109"/>
      <c r="D227" s="110"/>
      <c r="E227" s="111"/>
      <c r="F227" s="111"/>
      <c r="G227" s="349"/>
      <c r="H227" s="109"/>
      <c r="I227" s="76"/>
      <c r="J227" s="350"/>
      <c r="K227" s="76"/>
      <c r="L227" s="76"/>
      <c r="M227" s="76"/>
      <c r="N227" s="76"/>
      <c r="O227" s="76"/>
      <c r="P227" s="350"/>
      <c r="Q227" s="76"/>
      <c r="R227" s="350"/>
      <c r="S227" s="76"/>
      <c r="T227" s="77"/>
      <c r="U227" s="351"/>
      <c r="V227" s="77"/>
      <c r="W227" s="77"/>
      <c r="X227" s="351"/>
      <c r="Y227" s="77"/>
      <c r="Z227" s="77"/>
      <c r="AA227" s="351"/>
      <c r="AB227" s="77"/>
      <c r="AC227" s="77"/>
      <c r="AD227" s="351"/>
      <c r="AE227" s="77"/>
      <c r="AF227" s="76"/>
      <c r="AG227" s="76"/>
      <c r="AH227" s="350"/>
      <c r="AI227" s="76"/>
      <c r="AJ227" s="77"/>
      <c r="AK227" s="351"/>
      <c r="AL227" s="77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76"/>
      <c r="AZ227" s="76"/>
      <c r="BA227" s="76"/>
      <c r="BB227" s="76"/>
      <c r="BC227" s="76"/>
      <c r="BD227" s="76"/>
      <c r="BE227" s="76"/>
      <c r="BF227" s="76"/>
      <c r="BG227" s="78"/>
      <c r="BH227" s="78"/>
      <c r="BI227" s="79"/>
      <c r="BL227" s="78"/>
      <c r="BM227" s="78"/>
      <c r="BN227" s="78"/>
      <c r="BO227" s="78"/>
      <c r="BP227" s="78"/>
      <c r="BQ227" s="78"/>
    </row>
    <row r="228" spans="1:69" s="80" customFormat="1" ht="57.75" customHeight="1" x14ac:dyDescent="0.3">
      <c r="A228" s="75"/>
      <c r="B228" s="110"/>
      <c r="C228" s="109"/>
      <c r="D228" s="110"/>
      <c r="E228" s="111"/>
      <c r="F228" s="111"/>
      <c r="G228" s="349"/>
      <c r="H228" s="109"/>
      <c r="I228" s="76"/>
      <c r="J228" s="350"/>
      <c r="K228" s="76"/>
      <c r="L228" s="76"/>
      <c r="M228" s="76"/>
      <c r="N228" s="76"/>
      <c r="O228" s="76"/>
      <c r="P228" s="350"/>
      <c r="Q228" s="76"/>
      <c r="R228" s="350"/>
      <c r="S228" s="76"/>
      <c r="T228" s="77"/>
      <c r="U228" s="351"/>
      <c r="V228" s="77"/>
      <c r="W228" s="77"/>
      <c r="X228" s="351"/>
      <c r="Y228" s="77"/>
      <c r="Z228" s="77"/>
      <c r="AA228" s="351"/>
      <c r="AB228" s="77"/>
      <c r="AC228" s="77"/>
      <c r="AD228" s="351"/>
      <c r="AE228" s="77"/>
      <c r="AF228" s="76"/>
      <c r="AG228" s="76"/>
      <c r="AH228" s="350"/>
      <c r="AI228" s="76"/>
      <c r="AJ228" s="77"/>
      <c r="AK228" s="351"/>
      <c r="AL228" s="77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76"/>
      <c r="AY228" s="76"/>
      <c r="AZ228" s="76"/>
      <c r="BA228" s="76"/>
      <c r="BB228" s="76"/>
      <c r="BC228" s="76"/>
      <c r="BD228" s="76"/>
      <c r="BE228" s="76"/>
      <c r="BF228" s="76"/>
      <c r="BG228" s="78"/>
      <c r="BH228" s="78"/>
      <c r="BI228" s="79"/>
      <c r="BL228" s="78"/>
      <c r="BM228" s="78"/>
      <c r="BN228" s="78"/>
      <c r="BO228" s="78"/>
      <c r="BP228" s="78"/>
      <c r="BQ228" s="78"/>
    </row>
    <row r="229" spans="1:69" s="80" customFormat="1" ht="57.75" customHeight="1" x14ac:dyDescent="0.3">
      <c r="A229" s="75"/>
      <c r="B229" s="110"/>
      <c r="C229" s="109"/>
      <c r="D229" s="110"/>
      <c r="E229" s="111"/>
      <c r="F229" s="111"/>
      <c r="G229" s="349"/>
      <c r="H229" s="109"/>
      <c r="I229" s="76"/>
      <c r="J229" s="350"/>
      <c r="K229" s="76"/>
      <c r="L229" s="76"/>
      <c r="M229" s="76"/>
      <c r="N229" s="76"/>
      <c r="O229" s="76"/>
      <c r="P229" s="350"/>
      <c r="Q229" s="76"/>
      <c r="R229" s="350"/>
      <c r="S229" s="76"/>
      <c r="T229" s="77"/>
      <c r="U229" s="351"/>
      <c r="V229" s="77"/>
      <c r="W229" s="77"/>
      <c r="X229" s="351"/>
      <c r="Y229" s="77"/>
      <c r="Z229" s="77"/>
      <c r="AA229" s="351"/>
      <c r="AB229" s="77"/>
      <c r="AC229" s="77"/>
      <c r="AD229" s="351"/>
      <c r="AE229" s="77"/>
      <c r="AF229" s="76"/>
      <c r="AG229" s="76"/>
      <c r="AH229" s="350"/>
      <c r="AI229" s="76"/>
      <c r="AJ229" s="77"/>
      <c r="AK229" s="351"/>
      <c r="AL229" s="77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76"/>
      <c r="AZ229" s="76"/>
      <c r="BA229" s="76"/>
      <c r="BB229" s="76"/>
      <c r="BC229" s="76"/>
      <c r="BD229" s="76"/>
      <c r="BE229" s="76"/>
      <c r="BF229" s="76"/>
      <c r="BG229" s="78"/>
      <c r="BH229" s="78"/>
      <c r="BI229" s="79"/>
      <c r="BL229" s="78"/>
      <c r="BM229" s="78"/>
      <c r="BN229" s="78"/>
      <c r="BO229" s="78"/>
      <c r="BP229" s="78"/>
      <c r="BQ229" s="78"/>
    </row>
    <row r="230" spans="1:69" s="80" customFormat="1" ht="57.75" customHeight="1" x14ac:dyDescent="0.3">
      <c r="A230" s="75"/>
      <c r="B230" s="110"/>
      <c r="C230" s="109"/>
      <c r="D230" s="110"/>
      <c r="E230" s="111"/>
      <c r="F230" s="111"/>
      <c r="G230" s="349"/>
      <c r="H230" s="109"/>
      <c r="I230" s="76"/>
      <c r="J230" s="350"/>
      <c r="K230" s="76"/>
      <c r="L230" s="76"/>
      <c r="M230" s="76"/>
      <c r="N230" s="76"/>
      <c r="O230" s="76"/>
      <c r="P230" s="350"/>
      <c r="Q230" s="76"/>
      <c r="R230" s="350"/>
      <c r="S230" s="76"/>
      <c r="T230" s="77"/>
      <c r="U230" s="351"/>
      <c r="V230" s="77"/>
      <c r="W230" s="77"/>
      <c r="X230" s="351"/>
      <c r="Y230" s="77"/>
      <c r="Z230" s="77"/>
      <c r="AA230" s="351"/>
      <c r="AB230" s="77"/>
      <c r="AC230" s="77"/>
      <c r="AD230" s="351"/>
      <c r="AE230" s="77"/>
      <c r="AF230" s="76"/>
      <c r="AG230" s="76"/>
      <c r="AH230" s="350"/>
      <c r="AI230" s="76"/>
      <c r="AJ230" s="77"/>
      <c r="AK230" s="351"/>
      <c r="AL230" s="77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76"/>
      <c r="AY230" s="76"/>
      <c r="AZ230" s="76"/>
      <c r="BA230" s="76"/>
      <c r="BB230" s="76"/>
      <c r="BC230" s="76"/>
      <c r="BD230" s="76"/>
      <c r="BE230" s="76"/>
      <c r="BF230" s="76"/>
      <c r="BG230" s="78"/>
      <c r="BH230" s="78"/>
      <c r="BI230" s="79"/>
      <c r="BL230" s="78"/>
      <c r="BM230" s="78"/>
      <c r="BN230" s="78"/>
      <c r="BO230" s="78"/>
      <c r="BP230" s="78"/>
      <c r="BQ230" s="78"/>
    </row>
    <row r="231" spans="1:69" s="80" customFormat="1" ht="57.75" customHeight="1" x14ac:dyDescent="0.3">
      <c r="A231" s="75"/>
      <c r="B231" s="110"/>
      <c r="C231" s="109"/>
      <c r="D231" s="110"/>
      <c r="E231" s="111"/>
      <c r="F231" s="111"/>
      <c r="G231" s="349"/>
      <c r="H231" s="109"/>
      <c r="I231" s="76"/>
      <c r="J231" s="350"/>
      <c r="K231" s="76"/>
      <c r="L231" s="76"/>
      <c r="M231" s="76"/>
      <c r="N231" s="76"/>
      <c r="O231" s="76"/>
      <c r="P231" s="350"/>
      <c r="Q231" s="76"/>
      <c r="R231" s="350"/>
      <c r="S231" s="76"/>
      <c r="T231" s="77"/>
      <c r="U231" s="351"/>
      <c r="V231" s="77"/>
      <c r="W231" s="77"/>
      <c r="X231" s="351"/>
      <c r="Y231" s="77"/>
      <c r="Z231" s="77"/>
      <c r="AA231" s="351"/>
      <c r="AB231" s="77"/>
      <c r="AC231" s="77"/>
      <c r="AD231" s="351"/>
      <c r="AE231" s="77"/>
      <c r="AF231" s="76"/>
      <c r="AG231" s="76"/>
      <c r="AH231" s="350"/>
      <c r="AI231" s="76"/>
      <c r="AJ231" s="77"/>
      <c r="AK231" s="351"/>
      <c r="AL231" s="77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  <c r="BG231" s="78"/>
      <c r="BH231" s="78"/>
      <c r="BI231" s="79"/>
      <c r="BL231" s="78"/>
      <c r="BM231" s="78"/>
      <c r="BN231" s="78"/>
      <c r="BO231" s="78"/>
      <c r="BP231" s="78"/>
      <c r="BQ231" s="78"/>
    </row>
    <row r="232" spans="1:69" s="80" customFormat="1" ht="57.75" customHeight="1" x14ac:dyDescent="0.3">
      <c r="A232" s="75"/>
      <c r="B232" s="110"/>
      <c r="C232" s="109"/>
      <c r="D232" s="110"/>
      <c r="E232" s="111"/>
      <c r="F232" s="111"/>
      <c r="G232" s="349"/>
      <c r="H232" s="109"/>
      <c r="I232" s="76"/>
      <c r="J232" s="350"/>
      <c r="K232" s="76"/>
      <c r="L232" s="76"/>
      <c r="M232" s="76"/>
      <c r="N232" s="76"/>
      <c r="O232" s="76"/>
      <c r="P232" s="350"/>
      <c r="Q232" s="76"/>
      <c r="R232" s="350"/>
      <c r="S232" s="76"/>
      <c r="T232" s="77"/>
      <c r="U232" s="351"/>
      <c r="V232" s="77"/>
      <c r="W232" s="77"/>
      <c r="X232" s="351"/>
      <c r="Y232" s="77"/>
      <c r="Z232" s="77"/>
      <c r="AA232" s="351"/>
      <c r="AB232" s="77"/>
      <c r="AC232" s="77"/>
      <c r="AD232" s="351"/>
      <c r="AE232" s="77"/>
      <c r="AF232" s="76"/>
      <c r="AG232" s="76"/>
      <c r="AH232" s="350"/>
      <c r="AI232" s="76"/>
      <c r="AJ232" s="77"/>
      <c r="AK232" s="351"/>
      <c r="AL232" s="77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76"/>
      <c r="AY232" s="76"/>
      <c r="AZ232" s="76"/>
      <c r="BA232" s="76"/>
      <c r="BB232" s="76"/>
      <c r="BC232" s="76"/>
      <c r="BD232" s="76"/>
      <c r="BE232" s="76"/>
      <c r="BF232" s="76"/>
      <c r="BG232" s="78"/>
      <c r="BH232" s="78"/>
      <c r="BI232" s="79"/>
      <c r="BL232" s="78"/>
      <c r="BM232" s="78"/>
      <c r="BN232" s="78"/>
      <c r="BO232" s="78"/>
      <c r="BP232" s="78"/>
      <c r="BQ232" s="78"/>
    </row>
    <row r="233" spans="1:69" s="80" customFormat="1" ht="57.75" customHeight="1" x14ac:dyDescent="0.3">
      <c r="A233" s="75"/>
      <c r="B233" s="110"/>
      <c r="C233" s="109"/>
      <c r="D233" s="110"/>
      <c r="E233" s="111"/>
      <c r="F233" s="111"/>
      <c r="G233" s="349"/>
      <c r="H233" s="109"/>
      <c r="I233" s="76"/>
      <c r="J233" s="350"/>
      <c r="K233" s="76"/>
      <c r="L233" s="76"/>
      <c r="M233" s="76"/>
      <c r="N233" s="76"/>
      <c r="O233" s="76"/>
      <c r="P233" s="350"/>
      <c r="Q233" s="76"/>
      <c r="R233" s="350"/>
      <c r="S233" s="76"/>
      <c r="T233" s="77"/>
      <c r="U233" s="351"/>
      <c r="V233" s="77"/>
      <c r="W233" s="77"/>
      <c r="X233" s="351"/>
      <c r="Y233" s="77"/>
      <c r="Z233" s="77"/>
      <c r="AA233" s="351"/>
      <c r="AB233" s="77"/>
      <c r="AC233" s="77"/>
      <c r="AD233" s="351"/>
      <c r="AE233" s="77"/>
      <c r="AF233" s="76"/>
      <c r="AG233" s="76"/>
      <c r="AH233" s="350"/>
      <c r="AI233" s="76"/>
      <c r="AJ233" s="77"/>
      <c r="AK233" s="351"/>
      <c r="AL233" s="77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76"/>
      <c r="AY233" s="76"/>
      <c r="AZ233" s="76"/>
      <c r="BA233" s="76"/>
      <c r="BB233" s="76"/>
      <c r="BC233" s="76"/>
      <c r="BD233" s="76"/>
      <c r="BE233" s="76"/>
      <c r="BF233" s="76"/>
      <c r="BG233" s="78"/>
      <c r="BH233" s="78"/>
      <c r="BI233" s="79"/>
      <c r="BL233" s="78"/>
      <c r="BM233" s="78"/>
      <c r="BN233" s="78"/>
      <c r="BO233" s="78"/>
      <c r="BP233" s="78"/>
      <c r="BQ233" s="78"/>
    </row>
    <row r="234" spans="1:69" s="80" customFormat="1" ht="57.75" customHeight="1" x14ac:dyDescent="0.3">
      <c r="A234" s="75"/>
      <c r="B234" s="110"/>
      <c r="C234" s="109"/>
      <c r="D234" s="110"/>
      <c r="E234" s="111"/>
      <c r="F234" s="111"/>
      <c r="G234" s="349"/>
      <c r="H234" s="109"/>
      <c r="I234" s="76"/>
      <c r="J234" s="350"/>
      <c r="K234" s="76"/>
      <c r="L234" s="76"/>
      <c r="M234" s="76"/>
      <c r="N234" s="76"/>
      <c r="O234" s="76"/>
      <c r="P234" s="350"/>
      <c r="Q234" s="76"/>
      <c r="R234" s="350"/>
      <c r="S234" s="76"/>
      <c r="T234" s="77"/>
      <c r="U234" s="351"/>
      <c r="V234" s="77"/>
      <c r="W234" s="77"/>
      <c r="X234" s="351"/>
      <c r="Y234" s="77"/>
      <c r="Z234" s="77"/>
      <c r="AA234" s="351"/>
      <c r="AB234" s="77"/>
      <c r="AC234" s="77"/>
      <c r="AD234" s="351"/>
      <c r="AE234" s="77"/>
      <c r="AF234" s="76"/>
      <c r="AG234" s="76"/>
      <c r="AH234" s="350"/>
      <c r="AI234" s="76"/>
      <c r="AJ234" s="77"/>
      <c r="AK234" s="351"/>
      <c r="AL234" s="77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76"/>
      <c r="AY234" s="76"/>
      <c r="AZ234" s="76"/>
      <c r="BA234" s="76"/>
      <c r="BB234" s="76"/>
      <c r="BC234" s="76"/>
      <c r="BD234" s="76"/>
      <c r="BE234" s="76"/>
      <c r="BF234" s="76"/>
      <c r="BG234" s="78"/>
      <c r="BH234" s="78"/>
      <c r="BI234" s="79"/>
      <c r="BL234" s="78"/>
      <c r="BM234" s="78"/>
      <c r="BN234" s="78"/>
      <c r="BO234" s="78"/>
      <c r="BP234" s="78"/>
      <c r="BQ234" s="78"/>
    </row>
    <row r="235" spans="1:69" s="80" customFormat="1" ht="57.75" customHeight="1" x14ac:dyDescent="0.3">
      <c r="A235" s="75"/>
      <c r="B235" s="110"/>
      <c r="C235" s="109"/>
      <c r="D235" s="110"/>
      <c r="E235" s="111"/>
      <c r="F235" s="111"/>
      <c r="G235" s="349"/>
      <c r="H235" s="109"/>
      <c r="I235" s="76"/>
      <c r="J235" s="350"/>
      <c r="K235" s="76"/>
      <c r="L235" s="76"/>
      <c r="M235" s="76"/>
      <c r="N235" s="76"/>
      <c r="O235" s="76"/>
      <c r="P235" s="350"/>
      <c r="Q235" s="76"/>
      <c r="R235" s="350"/>
      <c r="S235" s="76"/>
      <c r="T235" s="77"/>
      <c r="U235" s="351"/>
      <c r="V235" s="77"/>
      <c r="W235" s="77"/>
      <c r="X235" s="351"/>
      <c r="Y235" s="77"/>
      <c r="Z235" s="77"/>
      <c r="AA235" s="351"/>
      <c r="AB235" s="77"/>
      <c r="AC235" s="77"/>
      <c r="AD235" s="351"/>
      <c r="AE235" s="77"/>
      <c r="AF235" s="76"/>
      <c r="AG235" s="76"/>
      <c r="AH235" s="350"/>
      <c r="AI235" s="76"/>
      <c r="AJ235" s="77"/>
      <c r="AK235" s="351"/>
      <c r="AL235" s="77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76"/>
      <c r="AY235" s="76"/>
      <c r="AZ235" s="76"/>
      <c r="BA235" s="76"/>
      <c r="BB235" s="76"/>
      <c r="BC235" s="76"/>
      <c r="BD235" s="76"/>
      <c r="BE235" s="76"/>
      <c r="BF235" s="76"/>
      <c r="BG235" s="78"/>
      <c r="BH235" s="78"/>
      <c r="BI235" s="79"/>
      <c r="BL235" s="78"/>
      <c r="BM235" s="78"/>
      <c r="BN235" s="78"/>
      <c r="BO235" s="78"/>
      <c r="BP235" s="78"/>
      <c r="BQ235" s="78"/>
    </row>
    <row r="236" spans="1:69" s="80" customFormat="1" ht="57.75" customHeight="1" x14ac:dyDescent="0.3">
      <c r="A236" s="75"/>
      <c r="B236" s="110"/>
      <c r="C236" s="109"/>
      <c r="D236" s="110"/>
      <c r="E236" s="111"/>
      <c r="F236" s="111"/>
      <c r="G236" s="349"/>
      <c r="H236" s="109"/>
      <c r="I236" s="76"/>
      <c r="J236" s="350"/>
      <c r="K236" s="76"/>
      <c r="L236" s="76"/>
      <c r="M236" s="76"/>
      <c r="N236" s="76"/>
      <c r="O236" s="76"/>
      <c r="P236" s="350"/>
      <c r="Q236" s="76"/>
      <c r="R236" s="350"/>
      <c r="S236" s="76"/>
      <c r="T236" s="77"/>
      <c r="U236" s="351"/>
      <c r="V236" s="77"/>
      <c r="W236" s="77"/>
      <c r="X236" s="351"/>
      <c r="Y236" s="77"/>
      <c r="Z236" s="77"/>
      <c r="AA236" s="351"/>
      <c r="AB236" s="77"/>
      <c r="AC236" s="77"/>
      <c r="AD236" s="351"/>
      <c r="AE236" s="77"/>
      <c r="AF236" s="76"/>
      <c r="AG236" s="76"/>
      <c r="AH236" s="350"/>
      <c r="AI236" s="76"/>
      <c r="AJ236" s="77"/>
      <c r="AK236" s="351"/>
      <c r="AL236" s="77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76"/>
      <c r="AY236" s="76"/>
      <c r="AZ236" s="76"/>
      <c r="BA236" s="76"/>
      <c r="BB236" s="76"/>
      <c r="BC236" s="76"/>
      <c r="BD236" s="76"/>
      <c r="BE236" s="76"/>
      <c r="BF236" s="76"/>
      <c r="BG236" s="78"/>
      <c r="BH236" s="78"/>
      <c r="BI236" s="79"/>
      <c r="BL236" s="78"/>
      <c r="BM236" s="78"/>
      <c r="BN236" s="78"/>
      <c r="BO236" s="78"/>
      <c r="BP236" s="78"/>
      <c r="BQ236" s="78"/>
    </row>
  </sheetData>
  <autoFilter ref="A6:BQ6"/>
  <mergeCells count="41">
    <mergeCell ref="AO4:AO5"/>
    <mergeCell ref="AP4:AP5"/>
    <mergeCell ref="AQ4:AQ5"/>
    <mergeCell ref="AM4:AM5"/>
    <mergeCell ref="BF4:BF5"/>
    <mergeCell ref="BE4:BE5"/>
    <mergeCell ref="AZ4:AZ5"/>
    <mergeCell ref="BA4:BA5"/>
    <mergeCell ref="BB4:BB5"/>
    <mergeCell ref="BC4:BC5"/>
    <mergeCell ref="BD4:BD5"/>
    <mergeCell ref="T4:V4"/>
    <mergeCell ref="AY4:AY5"/>
    <mergeCell ref="AS4:AS5"/>
    <mergeCell ref="AT4:AT5"/>
    <mergeCell ref="AU4:AU5"/>
    <mergeCell ref="AV4:AV5"/>
    <mergeCell ref="AW4:AW5"/>
    <mergeCell ref="AX4:AX5"/>
    <mergeCell ref="W4:Y4"/>
    <mergeCell ref="AJ4:AL4"/>
    <mergeCell ref="AR4:AR5"/>
    <mergeCell ref="Z4:AB4"/>
    <mergeCell ref="AC4:AE4"/>
    <mergeCell ref="AF4:AF5"/>
    <mergeCell ref="AG4:AI4"/>
    <mergeCell ref="AN4:AN5"/>
    <mergeCell ref="A1:C1"/>
    <mergeCell ref="A2:C2"/>
    <mergeCell ref="A4:A5"/>
    <mergeCell ref="B4:B5"/>
    <mergeCell ref="C4:C5"/>
    <mergeCell ref="D4:D5"/>
    <mergeCell ref="G4:G5"/>
    <mergeCell ref="P4:S4"/>
    <mergeCell ref="E4:E5"/>
    <mergeCell ref="F4:F5"/>
    <mergeCell ref="H4:H5"/>
    <mergeCell ref="I4:K4"/>
    <mergeCell ref="L4:M4"/>
    <mergeCell ref="N4:O4"/>
  </mergeCells>
  <pageMargins left="0" right="0" top="0.5" bottom="0.75" header="0.3" footer="0.3"/>
  <pageSetup scale="14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3"/>
  <sheetViews>
    <sheetView zoomScale="85" zoomScaleNormal="85" workbookViewId="0">
      <pane ySplit="1" topLeftCell="A50" activePane="bottomLeft" state="frozen"/>
      <selection pane="bottomLeft" activeCell="D69" sqref="D69"/>
    </sheetView>
  </sheetViews>
  <sheetFormatPr defaultRowHeight="15" x14ac:dyDescent="0.25"/>
  <cols>
    <col min="1" max="1" width="7.28515625" style="116" customWidth="1"/>
    <col min="2" max="2" width="12.42578125" style="116" customWidth="1"/>
    <col min="3" max="3" width="22.7109375" style="118" customWidth="1"/>
    <col min="4" max="4" width="9.140625" style="116" customWidth="1"/>
    <col min="5" max="5" width="12.140625" style="117" customWidth="1"/>
    <col min="6" max="6" width="12.85546875" style="117" customWidth="1"/>
    <col min="7" max="7" width="12.85546875" style="116" customWidth="1"/>
    <col min="8" max="8" width="12.85546875" style="117" customWidth="1"/>
    <col min="9" max="9" width="9.7109375" style="116" customWidth="1"/>
    <col min="10" max="10" width="41.140625" style="116" customWidth="1"/>
    <col min="11" max="11" width="43.28515625" style="116" customWidth="1"/>
    <col min="12" max="12" width="15.140625" style="116" customWidth="1"/>
    <col min="13" max="13" width="27.28515625" style="116" customWidth="1"/>
    <col min="14" max="14" width="24.140625" style="116" customWidth="1"/>
    <col min="15" max="15" width="21" style="117" customWidth="1"/>
    <col min="16" max="16" width="22.140625" style="117" customWidth="1"/>
    <col min="17" max="17" width="16.28515625" style="117" customWidth="1"/>
    <col min="18" max="18" width="36" style="116" customWidth="1"/>
    <col min="19" max="19" width="13.42578125" style="116" customWidth="1"/>
    <col min="20" max="20" width="20.140625" style="116" customWidth="1"/>
    <col min="21" max="21" width="25.140625" style="116" customWidth="1"/>
    <col min="22" max="22" width="20.85546875" style="116" customWidth="1"/>
    <col min="23" max="23" width="36" style="116" customWidth="1"/>
    <col min="24" max="16384" width="9.140625" style="33"/>
  </cols>
  <sheetData>
    <row r="1" spans="1:25" s="114" customFormat="1" ht="45" x14ac:dyDescent="0.25">
      <c r="A1" s="166" t="s">
        <v>17</v>
      </c>
      <c r="B1" s="167" t="s">
        <v>111</v>
      </c>
      <c r="C1" s="167" t="s">
        <v>112</v>
      </c>
      <c r="D1" s="167" t="s">
        <v>113</v>
      </c>
      <c r="E1" s="168" t="s">
        <v>114</v>
      </c>
      <c r="F1" s="168" t="s">
        <v>115</v>
      </c>
      <c r="G1" s="167" t="s">
        <v>116</v>
      </c>
      <c r="H1" s="168" t="s">
        <v>117</v>
      </c>
      <c r="I1" s="167" t="s">
        <v>118</v>
      </c>
      <c r="J1" s="167" t="s">
        <v>119</v>
      </c>
      <c r="K1" s="167" t="s">
        <v>120</v>
      </c>
      <c r="L1" s="167" t="s">
        <v>121</v>
      </c>
      <c r="M1" s="167" t="s">
        <v>122</v>
      </c>
      <c r="N1" s="166" t="s">
        <v>123</v>
      </c>
      <c r="O1" s="169" t="s">
        <v>124</v>
      </c>
      <c r="P1" s="169" t="s">
        <v>125</v>
      </c>
      <c r="Q1" s="168" t="s">
        <v>126</v>
      </c>
      <c r="R1" s="167" t="s">
        <v>127</v>
      </c>
      <c r="S1" s="167" t="s">
        <v>128</v>
      </c>
      <c r="T1" s="167" t="s">
        <v>129</v>
      </c>
      <c r="U1" s="167" t="s">
        <v>130</v>
      </c>
      <c r="V1" s="167" t="s">
        <v>131</v>
      </c>
      <c r="W1" s="167" t="s">
        <v>127</v>
      </c>
    </row>
    <row r="2" spans="1:25" s="176" customFormat="1" ht="15.75" x14ac:dyDescent="0.25">
      <c r="A2" s="381" t="s">
        <v>2370</v>
      </c>
      <c r="B2" s="382"/>
      <c r="C2" s="170"/>
      <c r="D2" s="171"/>
      <c r="E2" s="172"/>
      <c r="F2" s="171"/>
      <c r="G2" s="171"/>
      <c r="H2" s="173"/>
      <c r="I2" s="171"/>
      <c r="J2" s="171"/>
      <c r="K2" s="171"/>
      <c r="L2" s="174"/>
      <c r="M2" s="171"/>
      <c r="N2" s="171"/>
      <c r="O2" s="172"/>
      <c r="P2" s="172"/>
      <c r="Q2" s="172"/>
      <c r="R2" s="175"/>
      <c r="S2" s="171"/>
      <c r="T2" s="171"/>
      <c r="U2" s="171"/>
      <c r="V2" s="171"/>
      <c r="W2" s="171"/>
    </row>
    <row r="3" spans="1:25" ht="15.75" x14ac:dyDescent="0.25">
      <c r="A3" s="177">
        <v>1</v>
      </c>
      <c r="B3" s="178" t="s">
        <v>1991</v>
      </c>
      <c r="C3" s="179" t="s">
        <v>1660</v>
      </c>
      <c r="D3" s="180" t="s">
        <v>151</v>
      </c>
      <c r="E3" s="181">
        <v>33943</v>
      </c>
      <c r="F3" s="180" t="s">
        <v>134</v>
      </c>
      <c r="G3" s="180" t="s">
        <v>2386</v>
      </c>
      <c r="H3" s="182">
        <v>42100</v>
      </c>
      <c r="I3" s="180" t="s">
        <v>133</v>
      </c>
      <c r="J3" s="180" t="s">
        <v>135</v>
      </c>
      <c r="K3" s="180" t="s">
        <v>135</v>
      </c>
      <c r="L3" s="183">
        <v>42776</v>
      </c>
      <c r="M3" s="180" t="s">
        <v>101</v>
      </c>
      <c r="N3" s="180"/>
      <c r="O3" s="181"/>
      <c r="P3" s="181"/>
      <c r="Q3" s="181"/>
      <c r="R3" s="175"/>
      <c r="S3" s="180"/>
      <c r="T3" s="180"/>
      <c r="U3" s="180"/>
      <c r="V3" s="180"/>
      <c r="W3" s="180"/>
      <c r="Y3" s="33" t="s">
        <v>151</v>
      </c>
    </row>
    <row r="4" spans="1:25" ht="15.75" x14ac:dyDescent="0.25">
      <c r="A4" s="177">
        <v>2</v>
      </c>
      <c r="B4" s="178" t="s">
        <v>1988</v>
      </c>
      <c r="C4" s="179" t="s">
        <v>1657</v>
      </c>
      <c r="D4" s="180" t="s">
        <v>151</v>
      </c>
      <c r="E4" s="181">
        <v>35176</v>
      </c>
      <c r="F4" s="180" t="s">
        <v>134</v>
      </c>
      <c r="G4" s="180" t="s">
        <v>2387</v>
      </c>
      <c r="H4" s="182">
        <v>41376</v>
      </c>
      <c r="I4" s="180" t="s">
        <v>133</v>
      </c>
      <c r="J4" s="180" t="s">
        <v>2388</v>
      </c>
      <c r="K4" s="180" t="s">
        <v>2388</v>
      </c>
      <c r="L4" s="183">
        <v>42776</v>
      </c>
      <c r="M4" s="180" t="s">
        <v>101</v>
      </c>
      <c r="N4" s="180"/>
      <c r="O4" s="181"/>
      <c r="P4" s="181"/>
      <c r="Q4" s="181"/>
      <c r="R4" s="184"/>
      <c r="S4" s="180"/>
      <c r="T4" s="180"/>
      <c r="U4" s="180"/>
      <c r="V4" s="180"/>
      <c r="W4" s="180"/>
      <c r="Y4" s="33" t="s">
        <v>151</v>
      </c>
    </row>
    <row r="5" spans="1:25" ht="15.75" x14ac:dyDescent="0.25">
      <c r="A5" s="177">
        <v>3</v>
      </c>
      <c r="B5" s="178" t="s">
        <v>1997</v>
      </c>
      <c r="C5" s="179" t="s">
        <v>2389</v>
      </c>
      <c r="D5" s="180" t="s">
        <v>151</v>
      </c>
      <c r="E5" s="181">
        <v>35658</v>
      </c>
      <c r="F5" s="180" t="s">
        <v>134</v>
      </c>
      <c r="G5" s="180" t="s">
        <v>2390</v>
      </c>
      <c r="H5" s="182">
        <v>41827</v>
      </c>
      <c r="I5" s="180" t="s">
        <v>133</v>
      </c>
      <c r="J5" s="180" t="s">
        <v>2391</v>
      </c>
      <c r="K5" s="180" t="s">
        <v>2392</v>
      </c>
      <c r="L5" s="183">
        <v>42776</v>
      </c>
      <c r="M5" s="180" t="s">
        <v>101</v>
      </c>
      <c r="N5" s="180"/>
      <c r="O5" s="181"/>
      <c r="P5" s="181"/>
      <c r="Q5" s="181"/>
      <c r="R5" s="175"/>
      <c r="S5" s="180"/>
      <c r="T5" s="180"/>
      <c r="U5" s="180"/>
      <c r="V5" s="180"/>
      <c r="W5" s="180"/>
      <c r="Y5" s="33" t="s">
        <v>151</v>
      </c>
    </row>
    <row r="6" spans="1:25" ht="15.75" x14ac:dyDescent="0.25">
      <c r="A6" s="177">
        <v>4</v>
      </c>
      <c r="B6" s="178" t="s">
        <v>1984</v>
      </c>
      <c r="C6" s="179" t="s">
        <v>1655</v>
      </c>
      <c r="D6" s="180" t="s">
        <v>151</v>
      </c>
      <c r="E6" s="181">
        <v>31216</v>
      </c>
      <c r="F6" s="180" t="s">
        <v>134</v>
      </c>
      <c r="G6" s="180" t="s">
        <v>2393</v>
      </c>
      <c r="H6" s="182">
        <v>42446</v>
      </c>
      <c r="I6" s="180" t="s">
        <v>133</v>
      </c>
      <c r="J6" s="180" t="s">
        <v>827</v>
      </c>
      <c r="K6" s="180" t="s">
        <v>827</v>
      </c>
      <c r="L6" s="183">
        <v>42776</v>
      </c>
      <c r="M6" s="180" t="s">
        <v>101</v>
      </c>
      <c r="N6" s="180"/>
      <c r="O6" s="181"/>
      <c r="P6" s="181"/>
      <c r="Q6" s="181"/>
      <c r="R6" s="184"/>
      <c r="S6" s="180"/>
      <c r="T6" s="180"/>
      <c r="U6" s="180"/>
      <c r="V6" s="180"/>
      <c r="W6" s="180"/>
      <c r="Y6" s="33" t="s">
        <v>151</v>
      </c>
    </row>
    <row r="7" spans="1:25" ht="15.75" x14ac:dyDescent="0.25">
      <c r="A7" s="177">
        <v>5</v>
      </c>
      <c r="B7" s="178" t="s">
        <v>1994</v>
      </c>
      <c r="C7" s="179" t="s">
        <v>1661</v>
      </c>
      <c r="D7" s="180" t="s">
        <v>151</v>
      </c>
      <c r="E7" s="181">
        <v>33306</v>
      </c>
      <c r="F7" s="180" t="s">
        <v>134</v>
      </c>
      <c r="G7" s="180" t="s">
        <v>2394</v>
      </c>
      <c r="H7" s="182">
        <v>39777</v>
      </c>
      <c r="I7" s="180" t="s">
        <v>133</v>
      </c>
      <c r="J7" s="180" t="s">
        <v>323</v>
      </c>
      <c r="K7" s="180" t="s">
        <v>323</v>
      </c>
      <c r="L7" s="183">
        <v>42776</v>
      </c>
      <c r="M7" s="180" t="s">
        <v>101</v>
      </c>
      <c r="N7" s="180"/>
      <c r="O7" s="181"/>
      <c r="P7" s="181"/>
      <c r="Q7" s="181"/>
      <c r="R7" s="175"/>
      <c r="S7" s="180"/>
      <c r="T7" s="180"/>
      <c r="U7" s="180"/>
      <c r="V7" s="180"/>
      <c r="W7" s="180"/>
      <c r="Y7" s="33" t="s">
        <v>151</v>
      </c>
    </row>
    <row r="8" spans="1:25" ht="15.75" x14ac:dyDescent="0.25">
      <c r="A8" s="177">
        <v>6</v>
      </c>
      <c r="B8" s="178" t="s">
        <v>1992</v>
      </c>
      <c r="C8" s="179" t="s">
        <v>626</v>
      </c>
      <c r="D8" s="180" t="s">
        <v>151</v>
      </c>
      <c r="E8" s="181">
        <v>36153</v>
      </c>
      <c r="F8" s="180" t="s">
        <v>134</v>
      </c>
      <c r="G8" s="180" t="s">
        <v>2395</v>
      </c>
      <c r="H8" s="182">
        <v>42160</v>
      </c>
      <c r="I8" s="180" t="s">
        <v>133</v>
      </c>
      <c r="J8" s="180" t="s">
        <v>821</v>
      </c>
      <c r="K8" s="180" t="s">
        <v>821</v>
      </c>
      <c r="L8" s="183">
        <v>42776</v>
      </c>
      <c r="M8" s="180" t="s">
        <v>101</v>
      </c>
      <c r="N8" s="180"/>
      <c r="O8" s="181"/>
      <c r="P8" s="181"/>
      <c r="Q8" s="181"/>
      <c r="R8" s="184"/>
      <c r="S8" s="180"/>
      <c r="T8" s="180"/>
      <c r="U8" s="180"/>
      <c r="V8" s="180"/>
      <c r="W8" s="180"/>
      <c r="Y8" s="33" t="s">
        <v>151</v>
      </c>
    </row>
    <row r="9" spans="1:25" ht="15.75" x14ac:dyDescent="0.25">
      <c r="A9" s="177">
        <v>7</v>
      </c>
      <c r="B9" s="178" t="s">
        <v>1986</v>
      </c>
      <c r="C9" s="179" t="s">
        <v>315</v>
      </c>
      <c r="D9" s="180" t="s">
        <v>151</v>
      </c>
      <c r="E9" s="181">
        <v>35671</v>
      </c>
      <c r="F9" s="180" t="s">
        <v>134</v>
      </c>
      <c r="G9" s="180" t="s">
        <v>2396</v>
      </c>
      <c r="H9" s="182">
        <v>41467</v>
      </c>
      <c r="I9" s="180" t="s">
        <v>133</v>
      </c>
      <c r="J9" s="180" t="s">
        <v>171</v>
      </c>
      <c r="K9" s="180" t="s">
        <v>171</v>
      </c>
      <c r="L9" s="183">
        <v>42776</v>
      </c>
      <c r="M9" s="180" t="s">
        <v>101</v>
      </c>
      <c r="N9" s="180"/>
      <c r="O9" s="181"/>
      <c r="P9" s="181"/>
      <c r="Q9" s="181"/>
      <c r="R9" s="175"/>
      <c r="S9" s="180"/>
      <c r="T9" s="180"/>
      <c r="U9" s="180"/>
      <c r="V9" s="180"/>
      <c r="W9" s="180"/>
      <c r="Y9" s="33" t="s">
        <v>151</v>
      </c>
    </row>
    <row r="10" spans="1:25" ht="15.75" x14ac:dyDescent="0.25">
      <c r="A10" s="177">
        <v>8</v>
      </c>
      <c r="B10" s="178" t="s">
        <v>1990</v>
      </c>
      <c r="C10" s="179" t="s">
        <v>1659</v>
      </c>
      <c r="D10" s="180" t="s">
        <v>151</v>
      </c>
      <c r="E10" s="181">
        <v>34375</v>
      </c>
      <c r="F10" s="180" t="s">
        <v>134</v>
      </c>
      <c r="G10" s="180" t="s">
        <v>2397</v>
      </c>
      <c r="H10" s="182">
        <v>41215</v>
      </c>
      <c r="I10" s="180" t="s">
        <v>133</v>
      </c>
      <c r="J10" s="180" t="s">
        <v>171</v>
      </c>
      <c r="K10" s="180" t="s">
        <v>171</v>
      </c>
      <c r="L10" s="183">
        <v>42776</v>
      </c>
      <c r="M10" s="180" t="s">
        <v>101</v>
      </c>
      <c r="N10" s="180"/>
      <c r="O10" s="181"/>
      <c r="P10" s="181"/>
      <c r="Q10" s="181"/>
      <c r="R10" s="184"/>
      <c r="S10" s="180"/>
      <c r="T10" s="180"/>
      <c r="U10" s="180"/>
      <c r="V10" s="180"/>
      <c r="W10" s="180"/>
      <c r="Y10" s="33" t="e">
        <v>#N/A</v>
      </c>
    </row>
    <row r="11" spans="1:25" ht="15.75" x14ac:dyDescent="0.25">
      <c r="A11" s="177">
        <v>9</v>
      </c>
      <c r="B11" s="178" t="s">
        <v>1987</v>
      </c>
      <c r="C11" s="179" t="s">
        <v>1656</v>
      </c>
      <c r="D11" s="180" t="s">
        <v>151</v>
      </c>
      <c r="E11" s="181">
        <v>42745</v>
      </c>
      <c r="F11" s="180" t="s">
        <v>134</v>
      </c>
      <c r="G11" s="180" t="s">
        <v>2398</v>
      </c>
      <c r="H11" s="182">
        <v>42101</v>
      </c>
      <c r="I11" s="180" t="s">
        <v>133</v>
      </c>
      <c r="J11" s="180" t="s">
        <v>2399</v>
      </c>
      <c r="K11" s="180" t="s">
        <v>2399</v>
      </c>
      <c r="L11" s="183">
        <v>42776</v>
      </c>
      <c r="M11" s="180" t="s">
        <v>101</v>
      </c>
      <c r="N11" s="180"/>
      <c r="O11" s="181"/>
      <c r="P11" s="181"/>
      <c r="Q11" s="181"/>
      <c r="R11" s="175"/>
      <c r="S11" s="180"/>
      <c r="T11" s="180"/>
      <c r="U11" s="180"/>
      <c r="V11" s="180"/>
      <c r="W11" s="180"/>
      <c r="Y11" s="33" t="s">
        <v>151</v>
      </c>
    </row>
    <row r="12" spans="1:25" ht="15.75" x14ac:dyDescent="0.25">
      <c r="A12" s="177">
        <v>10</v>
      </c>
      <c r="B12" s="178" t="s">
        <v>1266</v>
      </c>
      <c r="C12" s="179" t="s">
        <v>668</v>
      </c>
      <c r="D12" s="180" t="s">
        <v>151</v>
      </c>
      <c r="E12" s="181">
        <v>34070</v>
      </c>
      <c r="F12" s="180" t="s">
        <v>134</v>
      </c>
      <c r="G12" s="180">
        <v>174076484</v>
      </c>
      <c r="H12" s="182">
        <v>0</v>
      </c>
      <c r="I12" s="180" t="s">
        <v>133</v>
      </c>
      <c r="J12" s="180" t="s">
        <v>921</v>
      </c>
      <c r="K12" s="180" t="s">
        <v>921</v>
      </c>
      <c r="L12" s="183">
        <v>42779</v>
      </c>
      <c r="M12" s="180" t="s">
        <v>101</v>
      </c>
      <c r="N12" s="180"/>
      <c r="O12" s="181"/>
      <c r="P12" s="181"/>
      <c r="Q12" s="181"/>
      <c r="R12" s="184"/>
      <c r="S12" s="180"/>
      <c r="T12" s="180"/>
      <c r="U12" s="180"/>
      <c r="V12" s="180"/>
      <c r="W12" s="180"/>
      <c r="Y12" s="33" t="s">
        <v>151</v>
      </c>
    </row>
    <row r="13" spans="1:25" ht="15.75" x14ac:dyDescent="0.25">
      <c r="A13" s="177">
        <v>11</v>
      </c>
      <c r="B13" s="178" t="s">
        <v>1980</v>
      </c>
      <c r="C13" s="179" t="s">
        <v>1503</v>
      </c>
      <c r="D13" s="180" t="s">
        <v>197</v>
      </c>
      <c r="E13" s="181">
        <v>35976</v>
      </c>
      <c r="F13" s="180" t="s">
        <v>134</v>
      </c>
      <c r="G13" s="180" t="s">
        <v>2400</v>
      </c>
      <c r="H13" s="182">
        <v>41771</v>
      </c>
      <c r="I13" s="180" t="s">
        <v>133</v>
      </c>
      <c r="J13" s="180" t="s">
        <v>602</v>
      </c>
      <c r="K13" s="180" t="s">
        <v>602</v>
      </c>
      <c r="L13" s="183">
        <v>42775</v>
      </c>
      <c r="M13" s="180" t="s">
        <v>375</v>
      </c>
      <c r="N13" s="180"/>
      <c r="O13" s="181"/>
      <c r="P13" s="181"/>
      <c r="Q13" s="181"/>
      <c r="R13" s="175"/>
      <c r="S13" s="180"/>
      <c r="T13" s="180"/>
      <c r="U13" s="180"/>
      <c r="V13" s="180"/>
      <c r="W13" s="180"/>
      <c r="Y13" s="33" t="s">
        <v>151</v>
      </c>
    </row>
    <row r="14" spans="1:25" ht="15.75" x14ac:dyDescent="0.25">
      <c r="A14" s="177">
        <v>12</v>
      </c>
      <c r="B14" s="178" t="s">
        <v>2101</v>
      </c>
      <c r="C14" s="179" t="s">
        <v>1742</v>
      </c>
      <c r="D14" s="180" t="s">
        <v>151</v>
      </c>
      <c r="E14" s="181">
        <v>34648</v>
      </c>
      <c r="F14" s="180" t="s">
        <v>134</v>
      </c>
      <c r="G14" s="180">
        <v>174561400</v>
      </c>
      <c r="H14" s="182">
        <v>42192</v>
      </c>
      <c r="I14" s="180" t="s">
        <v>133</v>
      </c>
      <c r="J14" s="180" t="s">
        <v>921</v>
      </c>
      <c r="K14" s="180" t="s">
        <v>921</v>
      </c>
      <c r="L14" s="183">
        <v>42788</v>
      </c>
      <c r="M14" s="180" t="s">
        <v>101</v>
      </c>
      <c r="N14" s="180"/>
      <c r="O14" s="181"/>
      <c r="P14" s="181"/>
      <c r="Q14" s="181"/>
      <c r="R14" s="175"/>
      <c r="S14" s="180"/>
      <c r="T14" s="180"/>
      <c r="U14" s="180"/>
      <c r="V14" s="180"/>
      <c r="W14" s="180"/>
      <c r="Y14" s="33" t="s">
        <v>151</v>
      </c>
    </row>
    <row r="15" spans="1:25" ht="15.75" x14ac:dyDescent="0.25">
      <c r="A15" s="177">
        <v>13</v>
      </c>
      <c r="B15" s="178" t="s">
        <v>2062</v>
      </c>
      <c r="C15" s="179" t="s">
        <v>2401</v>
      </c>
      <c r="D15" s="180" t="s">
        <v>151</v>
      </c>
      <c r="E15" s="181">
        <v>31093</v>
      </c>
      <c r="F15" s="180" t="s">
        <v>134</v>
      </c>
      <c r="G15" s="180">
        <v>174624321</v>
      </c>
      <c r="H15" s="182">
        <v>41474</v>
      </c>
      <c r="I15" s="180" t="s">
        <v>133</v>
      </c>
      <c r="J15" s="180" t="s">
        <v>2402</v>
      </c>
      <c r="K15" s="180" t="s">
        <v>2402</v>
      </c>
      <c r="L15" s="183">
        <v>42787</v>
      </c>
      <c r="M15" s="180" t="s">
        <v>101</v>
      </c>
      <c r="N15" s="180"/>
      <c r="O15" s="181"/>
      <c r="P15" s="181"/>
      <c r="Q15" s="181"/>
      <c r="R15" s="175"/>
      <c r="S15" s="180"/>
      <c r="T15" s="180"/>
      <c r="U15" s="180"/>
      <c r="V15" s="180"/>
      <c r="W15" s="180"/>
      <c r="Y15" s="33" t="s">
        <v>151</v>
      </c>
    </row>
    <row r="16" spans="1:25" ht="15.75" x14ac:dyDescent="0.25">
      <c r="A16" s="177">
        <v>14</v>
      </c>
      <c r="B16" s="178" t="s">
        <v>2061</v>
      </c>
      <c r="C16" s="179" t="s">
        <v>1710</v>
      </c>
      <c r="D16" s="180" t="s">
        <v>151</v>
      </c>
      <c r="E16" s="181">
        <v>34242</v>
      </c>
      <c r="F16" s="180" t="s">
        <v>134</v>
      </c>
      <c r="G16" s="180">
        <v>173746535</v>
      </c>
      <c r="H16" s="182">
        <v>40008</v>
      </c>
      <c r="I16" s="180" t="s">
        <v>133</v>
      </c>
      <c r="J16" s="180" t="s">
        <v>467</v>
      </c>
      <c r="K16" s="180" t="s">
        <v>467</v>
      </c>
      <c r="L16" s="183">
        <v>42787</v>
      </c>
      <c r="M16" s="180" t="s">
        <v>101</v>
      </c>
      <c r="N16" s="180"/>
      <c r="O16" s="181"/>
      <c r="P16" s="181"/>
      <c r="Q16" s="181"/>
      <c r="R16" s="175"/>
      <c r="S16" s="180"/>
      <c r="T16" s="180"/>
      <c r="U16" s="180"/>
      <c r="V16" s="180"/>
      <c r="W16" s="180"/>
      <c r="Y16" s="33" t="s">
        <v>151</v>
      </c>
    </row>
    <row r="17" spans="1:25" ht="15.75" x14ac:dyDescent="0.25">
      <c r="A17" s="177">
        <v>15</v>
      </c>
      <c r="B17" s="178" t="s">
        <v>2048</v>
      </c>
      <c r="C17" s="179" t="s">
        <v>1701</v>
      </c>
      <c r="D17" s="180" t="s">
        <v>151</v>
      </c>
      <c r="E17" s="181">
        <v>35551</v>
      </c>
      <c r="F17" s="180" t="s">
        <v>134</v>
      </c>
      <c r="G17" s="180">
        <v>174860670</v>
      </c>
      <c r="H17" s="182">
        <v>41951</v>
      </c>
      <c r="I17" s="180" t="s">
        <v>133</v>
      </c>
      <c r="J17" s="180" t="s">
        <v>137</v>
      </c>
      <c r="K17" s="180" t="s">
        <v>137</v>
      </c>
      <c r="L17" s="183">
        <v>42786</v>
      </c>
      <c r="M17" s="180" t="s">
        <v>101</v>
      </c>
      <c r="N17" s="180"/>
      <c r="O17" s="181"/>
      <c r="P17" s="181"/>
      <c r="Q17" s="181"/>
      <c r="R17" s="184"/>
      <c r="S17" s="180"/>
      <c r="T17" s="180"/>
      <c r="U17" s="180"/>
      <c r="V17" s="180"/>
      <c r="W17" s="180"/>
      <c r="Y17" s="33" t="s">
        <v>151</v>
      </c>
    </row>
    <row r="18" spans="1:25" ht="15.75" x14ac:dyDescent="0.25">
      <c r="A18" s="177">
        <v>16</v>
      </c>
      <c r="B18" s="178" t="s">
        <v>2017</v>
      </c>
      <c r="C18" s="179" t="s">
        <v>2403</v>
      </c>
      <c r="D18" s="180" t="s">
        <v>151</v>
      </c>
      <c r="E18" s="181">
        <v>34958</v>
      </c>
      <c r="F18" s="180" t="s">
        <v>134</v>
      </c>
      <c r="G18" s="180">
        <v>174038603</v>
      </c>
      <c r="H18" s="182">
        <v>40294</v>
      </c>
      <c r="I18" s="180" t="s">
        <v>133</v>
      </c>
      <c r="J18" s="180" t="s">
        <v>715</v>
      </c>
      <c r="K18" s="180" t="s">
        <v>715</v>
      </c>
      <c r="L18" s="183">
        <v>42780</v>
      </c>
      <c r="M18" s="180" t="s">
        <v>101</v>
      </c>
      <c r="N18" s="180"/>
      <c r="O18" s="181"/>
      <c r="P18" s="181"/>
      <c r="Q18" s="181"/>
      <c r="R18" s="175"/>
      <c r="S18" s="180"/>
      <c r="T18" s="180"/>
      <c r="U18" s="180"/>
      <c r="V18" s="180"/>
      <c r="W18" s="180"/>
      <c r="Y18" s="33" t="s">
        <v>151</v>
      </c>
    </row>
    <row r="19" spans="1:25" ht="15.75" x14ac:dyDescent="0.25">
      <c r="A19" s="177">
        <v>17</v>
      </c>
      <c r="B19" s="178" t="s">
        <v>2038</v>
      </c>
      <c r="C19" s="179" t="s">
        <v>1693</v>
      </c>
      <c r="D19" s="180" t="s">
        <v>151</v>
      </c>
      <c r="E19" s="181">
        <v>34859</v>
      </c>
      <c r="F19" s="180" t="s">
        <v>134</v>
      </c>
      <c r="G19" s="180">
        <v>174853913</v>
      </c>
      <c r="H19" s="182">
        <v>42096</v>
      </c>
      <c r="I19" s="180" t="s">
        <v>133</v>
      </c>
      <c r="J19" s="180" t="s">
        <v>137</v>
      </c>
      <c r="K19" s="180" t="s">
        <v>137</v>
      </c>
      <c r="L19" s="183">
        <v>42786</v>
      </c>
      <c r="M19" s="180" t="s">
        <v>101</v>
      </c>
      <c r="N19" s="180"/>
      <c r="O19" s="181"/>
      <c r="P19" s="181"/>
      <c r="Q19" s="181"/>
      <c r="R19" s="184"/>
      <c r="S19" s="180"/>
      <c r="T19" s="180"/>
      <c r="U19" s="180"/>
      <c r="V19" s="180"/>
      <c r="W19" s="180"/>
      <c r="Y19" s="33" t="s">
        <v>151</v>
      </c>
    </row>
    <row r="20" spans="1:25" ht="15.75" x14ac:dyDescent="0.25">
      <c r="A20" s="177">
        <v>18</v>
      </c>
      <c r="B20" s="178" t="s">
        <v>2097</v>
      </c>
      <c r="C20" s="179" t="s">
        <v>1739</v>
      </c>
      <c r="D20" s="180" t="s">
        <v>151</v>
      </c>
      <c r="E20" s="181">
        <v>35315</v>
      </c>
      <c r="F20" s="180" t="s">
        <v>134</v>
      </c>
      <c r="G20" s="180">
        <v>174566547</v>
      </c>
      <c r="H20" s="182">
        <v>42149</v>
      </c>
      <c r="I20" s="180" t="s">
        <v>133</v>
      </c>
      <c r="J20" s="180" t="s">
        <v>171</v>
      </c>
      <c r="K20" s="180" t="s">
        <v>171</v>
      </c>
      <c r="L20" s="183">
        <v>42788</v>
      </c>
      <c r="M20" s="180" t="s">
        <v>101</v>
      </c>
      <c r="N20" s="180"/>
      <c r="O20" s="181"/>
      <c r="P20" s="181"/>
      <c r="Q20" s="181"/>
      <c r="R20" s="175"/>
      <c r="S20" s="180"/>
      <c r="T20" s="180"/>
      <c r="U20" s="180"/>
      <c r="V20" s="180"/>
      <c r="W20" s="180"/>
      <c r="Y20" s="33" t="s">
        <v>151</v>
      </c>
    </row>
    <row r="21" spans="1:25" ht="15.75" x14ac:dyDescent="0.25">
      <c r="A21" s="177">
        <v>19</v>
      </c>
      <c r="B21" s="178" t="s">
        <v>2057</v>
      </c>
      <c r="C21" s="179" t="s">
        <v>574</v>
      </c>
      <c r="D21" s="180" t="s">
        <v>151</v>
      </c>
      <c r="E21" s="181">
        <v>33544</v>
      </c>
      <c r="F21" s="180" t="s">
        <v>134</v>
      </c>
      <c r="G21" s="180">
        <v>173595057</v>
      </c>
      <c r="H21" s="182">
        <v>0</v>
      </c>
      <c r="I21" s="180" t="s">
        <v>133</v>
      </c>
      <c r="J21" s="180" t="s">
        <v>485</v>
      </c>
      <c r="K21" s="180" t="s">
        <v>485</v>
      </c>
      <c r="L21" s="183">
        <v>42786</v>
      </c>
      <c r="M21" s="180" t="s">
        <v>101</v>
      </c>
      <c r="N21" s="180"/>
      <c r="O21" s="181"/>
      <c r="P21" s="181"/>
      <c r="Q21" s="181"/>
      <c r="R21" s="184"/>
      <c r="S21" s="180"/>
      <c r="T21" s="180"/>
      <c r="U21" s="180"/>
      <c r="V21" s="180"/>
      <c r="W21" s="180"/>
      <c r="Y21" s="33" t="s">
        <v>151</v>
      </c>
    </row>
    <row r="22" spans="1:25" ht="15.75" x14ac:dyDescent="0.25">
      <c r="A22" s="177">
        <v>20</v>
      </c>
      <c r="B22" s="178" t="s">
        <v>2039</v>
      </c>
      <c r="C22" s="179" t="s">
        <v>1694</v>
      </c>
      <c r="D22" s="180" t="s">
        <v>151</v>
      </c>
      <c r="E22" s="181">
        <v>30443</v>
      </c>
      <c r="F22" s="180" t="s">
        <v>134</v>
      </c>
      <c r="G22" s="180">
        <v>172299857</v>
      </c>
      <c r="H22" s="182">
        <v>37116</v>
      </c>
      <c r="I22" s="180" t="s">
        <v>133</v>
      </c>
      <c r="J22" s="180" t="s">
        <v>821</v>
      </c>
      <c r="K22" s="180" t="s">
        <v>821</v>
      </c>
      <c r="L22" s="183">
        <v>42786</v>
      </c>
      <c r="M22" s="180" t="s">
        <v>101</v>
      </c>
      <c r="N22" s="180"/>
      <c r="O22" s="181"/>
      <c r="P22" s="181"/>
      <c r="Q22" s="181"/>
      <c r="R22" s="175"/>
      <c r="S22" s="180"/>
      <c r="T22" s="180"/>
      <c r="U22" s="180"/>
      <c r="V22" s="180"/>
      <c r="W22" s="180"/>
      <c r="Y22" s="33" t="s">
        <v>151</v>
      </c>
    </row>
    <row r="23" spans="1:25" ht="15.75" x14ac:dyDescent="0.25">
      <c r="A23" s="177">
        <v>21</v>
      </c>
      <c r="B23" s="178" t="s">
        <v>2147</v>
      </c>
      <c r="C23" s="179" t="s">
        <v>1779</v>
      </c>
      <c r="D23" s="180" t="s">
        <v>149</v>
      </c>
      <c r="E23" s="181">
        <v>29208</v>
      </c>
      <c r="F23" s="180" t="s">
        <v>2404</v>
      </c>
      <c r="G23" s="180">
        <v>171710543</v>
      </c>
      <c r="H23" s="182">
        <v>38762</v>
      </c>
      <c r="I23" s="180" t="s">
        <v>133</v>
      </c>
      <c r="J23" s="180" t="s">
        <v>2404</v>
      </c>
      <c r="K23" s="180" t="s">
        <v>2404</v>
      </c>
      <c r="L23" s="183">
        <v>42794</v>
      </c>
      <c r="M23" s="180" t="s">
        <v>101</v>
      </c>
      <c r="N23" s="180"/>
      <c r="O23" s="181"/>
      <c r="P23" s="181"/>
      <c r="Q23" s="181"/>
      <c r="R23" s="184"/>
      <c r="S23" s="180"/>
      <c r="T23" s="180"/>
      <c r="U23" s="180"/>
      <c r="V23" s="180"/>
      <c r="W23" s="180"/>
      <c r="Y23" s="33" t="s">
        <v>149</v>
      </c>
    </row>
    <row r="24" spans="1:25" ht="15.75" x14ac:dyDescent="0.25">
      <c r="A24" s="177">
        <v>22</v>
      </c>
      <c r="B24" s="178" t="s">
        <v>2084</v>
      </c>
      <c r="C24" s="179" t="s">
        <v>100</v>
      </c>
      <c r="D24" s="180" t="s">
        <v>151</v>
      </c>
      <c r="E24" s="181">
        <v>35879</v>
      </c>
      <c r="F24" s="180" t="s">
        <v>134</v>
      </c>
      <c r="G24" s="180">
        <v>174633236</v>
      </c>
      <c r="H24" s="182">
        <v>42171</v>
      </c>
      <c r="I24" s="180" t="s">
        <v>133</v>
      </c>
      <c r="J24" s="180" t="s">
        <v>385</v>
      </c>
      <c r="K24" s="180" t="s">
        <v>385</v>
      </c>
      <c r="L24" s="183">
        <v>42788</v>
      </c>
      <c r="M24" s="180" t="s">
        <v>101</v>
      </c>
      <c r="N24" s="180"/>
      <c r="O24" s="181"/>
      <c r="P24" s="181"/>
      <c r="Q24" s="181"/>
      <c r="R24" s="184"/>
      <c r="S24" s="180"/>
      <c r="T24" s="180"/>
      <c r="U24" s="180"/>
      <c r="V24" s="180"/>
      <c r="W24" s="180"/>
      <c r="Y24" s="33" t="s">
        <v>151</v>
      </c>
    </row>
    <row r="25" spans="1:25" ht="15.75" x14ac:dyDescent="0.25">
      <c r="A25" s="177">
        <v>23</v>
      </c>
      <c r="B25" s="178" t="s">
        <v>2054</v>
      </c>
      <c r="C25" s="179" t="s">
        <v>1705</v>
      </c>
      <c r="D25" s="180" t="s">
        <v>151</v>
      </c>
      <c r="E25" s="181">
        <v>30349</v>
      </c>
      <c r="F25" s="180" t="s">
        <v>134</v>
      </c>
      <c r="G25" s="180">
        <v>172590175</v>
      </c>
      <c r="H25" s="182">
        <v>0</v>
      </c>
      <c r="I25" s="180" t="s">
        <v>133</v>
      </c>
      <c r="J25" s="180" t="s">
        <v>224</v>
      </c>
      <c r="K25" s="180" t="s">
        <v>224</v>
      </c>
      <c r="L25" s="183">
        <v>42786</v>
      </c>
      <c r="M25" s="180" t="s">
        <v>101</v>
      </c>
      <c r="N25" s="180"/>
      <c r="O25" s="181"/>
      <c r="P25" s="181"/>
      <c r="Q25" s="181"/>
      <c r="R25" s="175"/>
      <c r="S25" s="180"/>
      <c r="T25" s="180"/>
      <c r="U25" s="180"/>
      <c r="V25" s="180"/>
      <c r="W25" s="180"/>
      <c r="Y25" s="33" t="s">
        <v>151</v>
      </c>
    </row>
    <row r="26" spans="1:25" ht="15.75" x14ac:dyDescent="0.25">
      <c r="A26" s="177">
        <v>24</v>
      </c>
      <c r="B26" s="178" t="s">
        <v>2058</v>
      </c>
      <c r="C26" s="179" t="s">
        <v>407</v>
      </c>
      <c r="D26" s="180" t="s">
        <v>151</v>
      </c>
      <c r="E26" s="181">
        <v>35083</v>
      </c>
      <c r="F26" s="180" t="s">
        <v>134</v>
      </c>
      <c r="G26" s="180">
        <v>174632186</v>
      </c>
      <c r="H26" s="182">
        <v>0</v>
      </c>
      <c r="I26" s="180" t="s">
        <v>133</v>
      </c>
      <c r="J26" s="180" t="s">
        <v>251</v>
      </c>
      <c r="K26" s="180" t="s">
        <v>251</v>
      </c>
      <c r="L26" s="183">
        <v>42786</v>
      </c>
      <c r="M26" s="180" t="s">
        <v>101</v>
      </c>
      <c r="N26" s="180"/>
      <c r="O26" s="181"/>
      <c r="P26" s="181"/>
      <c r="Q26" s="181"/>
      <c r="R26" s="175"/>
      <c r="S26" s="180"/>
      <c r="T26" s="180"/>
      <c r="U26" s="180"/>
      <c r="V26" s="180"/>
      <c r="W26" s="180"/>
    </row>
    <row r="27" spans="1:25" ht="15.75" x14ac:dyDescent="0.25">
      <c r="A27" s="177">
        <v>25</v>
      </c>
      <c r="B27" s="178" t="s">
        <v>2128</v>
      </c>
      <c r="C27" s="179" t="s">
        <v>1638</v>
      </c>
      <c r="D27" s="180" t="s">
        <v>151</v>
      </c>
      <c r="E27" s="181">
        <v>32055</v>
      </c>
      <c r="F27" s="180" t="s">
        <v>134</v>
      </c>
      <c r="G27" s="180" t="s">
        <v>2405</v>
      </c>
      <c r="H27" s="182">
        <v>42753</v>
      </c>
      <c r="I27" s="180" t="s">
        <v>133</v>
      </c>
      <c r="J27" s="180" t="s">
        <v>204</v>
      </c>
      <c r="K27" s="180" t="s">
        <v>204</v>
      </c>
      <c r="L27" s="183">
        <v>42790</v>
      </c>
      <c r="M27" s="180" t="s">
        <v>415</v>
      </c>
      <c r="N27" s="180"/>
      <c r="O27" s="181"/>
      <c r="P27" s="181"/>
      <c r="Q27" s="181"/>
      <c r="R27" s="175"/>
      <c r="S27" s="180"/>
      <c r="T27" s="180"/>
      <c r="U27" s="180"/>
      <c r="V27" s="180"/>
      <c r="W27" s="180"/>
    </row>
    <row r="28" spans="1:25" s="176" customFormat="1" ht="15.75" x14ac:dyDescent="0.25">
      <c r="A28" s="185" t="s">
        <v>2371</v>
      </c>
      <c r="B28" s="186"/>
      <c r="C28" s="170"/>
      <c r="D28" s="171"/>
      <c r="E28" s="172"/>
      <c r="F28" s="171"/>
      <c r="G28" s="171"/>
      <c r="H28" s="173"/>
      <c r="I28" s="171"/>
      <c r="J28" s="171"/>
      <c r="K28" s="171"/>
      <c r="L28" s="174"/>
      <c r="M28" s="171"/>
      <c r="N28" s="171"/>
      <c r="O28" s="172"/>
      <c r="P28" s="172"/>
      <c r="Q28" s="172"/>
      <c r="R28" s="184"/>
      <c r="S28" s="171"/>
      <c r="T28" s="171"/>
      <c r="U28" s="171"/>
      <c r="V28" s="171"/>
      <c r="W28" s="171"/>
      <c r="X28" s="33"/>
    </row>
    <row r="29" spans="1:25" s="30" customFormat="1" ht="15.75" x14ac:dyDescent="0.25">
      <c r="A29" s="187">
        <v>26</v>
      </c>
      <c r="B29" s="178" t="s">
        <v>2019</v>
      </c>
      <c r="C29" s="179" t="s">
        <v>1678</v>
      </c>
      <c r="D29" s="180" t="s">
        <v>151</v>
      </c>
      <c r="E29" s="181">
        <v>33520</v>
      </c>
      <c r="F29" s="180" t="s">
        <v>134</v>
      </c>
      <c r="G29" s="180">
        <v>173172808</v>
      </c>
      <c r="H29" s="182">
        <v>0</v>
      </c>
      <c r="I29" s="180" t="s">
        <v>133</v>
      </c>
      <c r="J29" s="180" t="s">
        <v>385</v>
      </c>
      <c r="K29" s="180" t="s">
        <v>385</v>
      </c>
      <c r="L29" s="183">
        <v>42783</v>
      </c>
      <c r="M29" s="180" t="s">
        <v>415</v>
      </c>
      <c r="N29" s="188"/>
      <c r="O29" s="189"/>
      <c r="P29" s="189"/>
      <c r="Q29" s="189"/>
      <c r="R29" s="184"/>
      <c r="S29" s="188"/>
      <c r="T29" s="188"/>
      <c r="U29" s="188"/>
      <c r="V29" s="188"/>
      <c r="W29" s="188"/>
      <c r="X29" s="33"/>
    </row>
    <row r="30" spans="1:25" s="30" customFormat="1" ht="15.75" x14ac:dyDescent="0.25">
      <c r="A30" s="187">
        <v>27</v>
      </c>
      <c r="B30" s="178" t="s">
        <v>2026</v>
      </c>
      <c r="C30" s="179" t="s">
        <v>354</v>
      </c>
      <c r="D30" s="180" t="s">
        <v>151</v>
      </c>
      <c r="E30" s="181">
        <v>33288</v>
      </c>
      <c r="F30" s="180" t="s">
        <v>134</v>
      </c>
      <c r="G30" s="180">
        <v>173125671</v>
      </c>
      <c r="H30" s="182">
        <v>39748</v>
      </c>
      <c r="I30" s="180" t="s">
        <v>133</v>
      </c>
      <c r="J30" s="180" t="s">
        <v>715</v>
      </c>
      <c r="K30" s="180" t="s">
        <v>715</v>
      </c>
      <c r="L30" s="183">
        <v>42786</v>
      </c>
      <c r="M30" s="180" t="s">
        <v>101</v>
      </c>
      <c r="N30" s="188"/>
      <c r="O30" s="189"/>
      <c r="P30" s="189"/>
      <c r="Q30" s="189"/>
      <c r="R30" s="184"/>
      <c r="S30" s="188"/>
      <c r="T30" s="188"/>
      <c r="U30" s="188"/>
      <c r="V30" s="188"/>
      <c r="W30" s="188"/>
      <c r="X30" s="33"/>
    </row>
    <row r="31" spans="1:25" s="30" customFormat="1" ht="15.75" x14ac:dyDescent="0.25">
      <c r="A31" s="187">
        <v>28</v>
      </c>
      <c r="B31" s="178" t="s">
        <v>2034</v>
      </c>
      <c r="C31" s="179" t="s">
        <v>1690</v>
      </c>
      <c r="D31" s="180" t="s">
        <v>151</v>
      </c>
      <c r="E31" s="181">
        <v>35256</v>
      </c>
      <c r="F31" s="180" t="s">
        <v>134</v>
      </c>
      <c r="G31" s="180">
        <v>174223226</v>
      </c>
      <c r="H31" s="182">
        <v>0</v>
      </c>
      <c r="I31" s="180" t="s">
        <v>133</v>
      </c>
      <c r="J31" s="180" t="s">
        <v>485</v>
      </c>
      <c r="K31" s="180" t="s">
        <v>485</v>
      </c>
      <c r="L31" s="183">
        <v>42786</v>
      </c>
      <c r="M31" s="180" t="s">
        <v>101</v>
      </c>
      <c r="N31" s="188"/>
      <c r="O31" s="189"/>
      <c r="P31" s="189"/>
      <c r="Q31" s="189"/>
      <c r="R31" s="184"/>
      <c r="S31" s="188"/>
      <c r="T31" s="188"/>
      <c r="U31" s="188"/>
      <c r="V31" s="188"/>
      <c r="W31" s="188"/>
      <c r="X31" s="33"/>
    </row>
    <row r="32" spans="1:25" s="30" customFormat="1" ht="15.75" x14ac:dyDescent="0.25">
      <c r="A32" s="187">
        <v>29</v>
      </c>
      <c r="B32" s="178" t="s">
        <v>2050</v>
      </c>
      <c r="C32" s="179" t="s">
        <v>2406</v>
      </c>
      <c r="D32" s="180" t="s">
        <v>151</v>
      </c>
      <c r="E32" s="181">
        <v>34745</v>
      </c>
      <c r="F32" s="180" t="s">
        <v>134</v>
      </c>
      <c r="G32" s="180">
        <v>174622355</v>
      </c>
      <c r="H32" s="182">
        <v>0</v>
      </c>
      <c r="I32" s="180" t="s">
        <v>133</v>
      </c>
      <c r="J32" s="180" t="s">
        <v>385</v>
      </c>
      <c r="K32" s="180" t="s">
        <v>385</v>
      </c>
      <c r="L32" s="183">
        <v>42786</v>
      </c>
      <c r="M32" s="180" t="s">
        <v>101</v>
      </c>
      <c r="N32" s="188"/>
      <c r="O32" s="189"/>
      <c r="P32" s="189"/>
      <c r="Q32" s="189"/>
      <c r="R32" s="184"/>
      <c r="S32" s="188"/>
      <c r="T32" s="188"/>
      <c r="U32" s="188"/>
      <c r="V32" s="188"/>
      <c r="W32" s="188"/>
      <c r="X32" s="33"/>
    </row>
    <row r="33" spans="1:24" s="30" customFormat="1" ht="15.75" x14ac:dyDescent="0.25">
      <c r="A33" s="187">
        <v>30</v>
      </c>
      <c r="B33" s="178" t="s">
        <v>2027</v>
      </c>
      <c r="C33" s="179" t="s">
        <v>1685</v>
      </c>
      <c r="D33" s="180" t="s">
        <v>151</v>
      </c>
      <c r="E33" s="181">
        <v>33572</v>
      </c>
      <c r="F33" s="180" t="s">
        <v>134</v>
      </c>
      <c r="G33" s="180">
        <v>173159799</v>
      </c>
      <c r="H33" s="182">
        <v>0</v>
      </c>
      <c r="I33" s="180" t="s">
        <v>133</v>
      </c>
      <c r="J33" s="180" t="s">
        <v>171</v>
      </c>
      <c r="K33" s="180" t="s">
        <v>171</v>
      </c>
      <c r="L33" s="183">
        <v>42786</v>
      </c>
      <c r="M33" s="180" t="s">
        <v>101</v>
      </c>
      <c r="N33" s="188"/>
      <c r="O33" s="189"/>
      <c r="P33" s="189"/>
      <c r="Q33" s="189"/>
      <c r="R33" s="184"/>
      <c r="S33" s="188"/>
      <c r="T33" s="188"/>
      <c r="U33" s="188"/>
      <c r="V33" s="188"/>
      <c r="W33" s="188"/>
      <c r="X33" s="33"/>
    </row>
    <row r="34" spans="1:24" s="30" customFormat="1" ht="15.75" x14ac:dyDescent="0.25">
      <c r="A34" s="187">
        <v>31</v>
      </c>
      <c r="B34" s="178" t="s">
        <v>2041</v>
      </c>
      <c r="C34" s="179" t="s">
        <v>1696</v>
      </c>
      <c r="D34" s="180" t="s">
        <v>151</v>
      </c>
      <c r="E34" s="181">
        <v>36072</v>
      </c>
      <c r="F34" s="180" t="s">
        <v>134</v>
      </c>
      <c r="G34" s="180">
        <v>174862039</v>
      </c>
      <c r="H34" s="182">
        <v>42130</v>
      </c>
      <c r="I34" s="180" t="s">
        <v>133</v>
      </c>
      <c r="J34" s="180" t="s">
        <v>1080</v>
      </c>
      <c r="K34" s="180" t="s">
        <v>1080</v>
      </c>
      <c r="L34" s="183">
        <v>42786</v>
      </c>
      <c r="M34" s="180" t="s">
        <v>101</v>
      </c>
      <c r="N34" s="188"/>
      <c r="O34" s="189"/>
      <c r="P34" s="189"/>
      <c r="Q34" s="189"/>
      <c r="R34" s="184"/>
      <c r="S34" s="188"/>
      <c r="T34" s="188"/>
      <c r="U34" s="188"/>
      <c r="V34" s="188"/>
      <c r="W34" s="188"/>
      <c r="X34" s="33"/>
    </row>
    <row r="35" spans="1:24" s="30" customFormat="1" ht="15.75" x14ac:dyDescent="0.25">
      <c r="A35" s="187">
        <v>32</v>
      </c>
      <c r="B35" s="178" t="s">
        <v>2030</v>
      </c>
      <c r="C35" s="179" t="s">
        <v>1687</v>
      </c>
      <c r="D35" s="180" t="s">
        <v>151</v>
      </c>
      <c r="E35" s="181">
        <v>32631</v>
      </c>
      <c r="F35" s="180" t="s">
        <v>134</v>
      </c>
      <c r="G35" s="180">
        <v>172783109</v>
      </c>
      <c r="H35" s="182">
        <v>38802</v>
      </c>
      <c r="I35" s="180" t="s">
        <v>133</v>
      </c>
      <c r="J35" s="180" t="s">
        <v>871</v>
      </c>
      <c r="K35" s="180" t="s">
        <v>871</v>
      </c>
      <c r="L35" s="183">
        <v>42786</v>
      </c>
      <c r="M35" s="180" t="s">
        <v>101</v>
      </c>
      <c r="N35" s="188"/>
      <c r="O35" s="189"/>
      <c r="P35" s="189"/>
      <c r="Q35" s="189"/>
      <c r="R35" s="184"/>
      <c r="S35" s="188"/>
      <c r="T35" s="188"/>
      <c r="U35" s="188"/>
      <c r="V35" s="188"/>
      <c r="W35" s="188"/>
      <c r="X35" s="33"/>
    </row>
    <row r="36" spans="1:24" s="30" customFormat="1" ht="15.75" x14ac:dyDescent="0.25">
      <c r="A36" s="187">
        <v>33</v>
      </c>
      <c r="B36" s="178" t="s">
        <v>2025</v>
      </c>
      <c r="C36" s="179" t="s">
        <v>1684</v>
      </c>
      <c r="D36" s="180" t="s">
        <v>151</v>
      </c>
      <c r="E36" s="181">
        <v>31305</v>
      </c>
      <c r="F36" s="180" t="s">
        <v>134</v>
      </c>
      <c r="G36" s="180">
        <v>172742670</v>
      </c>
      <c r="H36" s="182">
        <v>0</v>
      </c>
      <c r="I36" s="180" t="s">
        <v>133</v>
      </c>
      <c r="J36" s="180" t="s">
        <v>330</v>
      </c>
      <c r="K36" s="180" t="s">
        <v>330</v>
      </c>
      <c r="L36" s="183">
        <v>42786</v>
      </c>
      <c r="M36" s="180" t="s">
        <v>101</v>
      </c>
      <c r="N36" s="188"/>
      <c r="O36" s="189"/>
      <c r="P36" s="189"/>
      <c r="Q36" s="189"/>
      <c r="R36" s="184"/>
      <c r="S36" s="188"/>
      <c r="T36" s="188"/>
      <c r="U36" s="188"/>
      <c r="V36" s="188"/>
      <c r="W36" s="188"/>
      <c r="X36" s="33"/>
    </row>
    <row r="37" spans="1:24" s="30" customFormat="1" ht="15.75" x14ac:dyDescent="0.25">
      <c r="A37" s="187">
        <v>34</v>
      </c>
      <c r="B37" s="178" t="s">
        <v>2023</v>
      </c>
      <c r="C37" s="179" t="s">
        <v>1682</v>
      </c>
      <c r="D37" s="180" t="s">
        <v>151</v>
      </c>
      <c r="E37" s="181">
        <v>29092</v>
      </c>
      <c r="F37" s="180" t="s">
        <v>134</v>
      </c>
      <c r="G37" s="180">
        <v>171657844</v>
      </c>
      <c r="H37" s="182">
        <v>41512</v>
      </c>
      <c r="I37" s="180" t="s">
        <v>133</v>
      </c>
      <c r="J37" s="180" t="s">
        <v>485</v>
      </c>
      <c r="K37" s="180" t="s">
        <v>485</v>
      </c>
      <c r="L37" s="183">
        <v>42786</v>
      </c>
      <c r="M37" s="180" t="s">
        <v>101</v>
      </c>
      <c r="N37" s="188"/>
      <c r="O37" s="189"/>
      <c r="P37" s="189"/>
      <c r="Q37" s="189"/>
      <c r="R37" s="184"/>
      <c r="S37" s="188"/>
      <c r="T37" s="188"/>
      <c r="U37" s="188"/>
      <c r="V37" s="188"/>
      <c r="W37" s="188"/>
      <c r="X37" s="33"/>
    </row>
    <row r="38" spans="1:24" s="30" customFormat="1" ht="15.75" x14ac:dyDescent="0.25">
      <c r="A38" s="187">
        <v>35</v>
      </c>
      <c r="B38" s="178" t="s">
        <v>2047</v>
      </c>
      <c r="C38" s="179" t="s">
        <v>1684</v>
      </c>
      <c r="D38" s="180" t="s">
        <v>151</v>
      </c>
      <c r="E38" s="181">
        <v>33973</v>
      </c>
      <c r="F38" s="180" t="s">
        <v>134</v>
      </c>
      <c r="G38" s="180">
        <v>172742670</v>
      </c>
      <c r="H38" s="182">
        <v>41831</v>
      </c>
      <c r="I38" s="180" t="s">
        <v>133</v>
      </c>
      <c r="J38" s="180" t="s">
        <v>330</v>
      </c>
      <c r="K38" s="180" t="s">
        <v>330</v>
      </c>
      <c r="L38" s="183">
        <v>42786</v>
      </c>
      <c r="M38" s="180" t="s">
        <v>101</v>
      </c>
      <c r="N38" s="188"/>
      <c r="O38" s="189"/>
      <c r="P38" s="189"/>
      <c r="Q38" s="189"/>
      <c r="R38" s="184"/>
      <c r="S38" s="188"/>
      <c r="T38" s="188"/>
      <c r="U38" s="188"/>
      <c r="V38" s="188"/>
      <c r="W38" s="188"/>
      <c r="X38" s="33"/>
    </row>
    <row r="39" spans="1:24" s="30" customFormat="1" ht="15.75" x14ac:dyDescent="0.25">
      <c r="A39" s="187">
        <v>36</v>
      </c>
      <c r="B39" s="178" t="s">
        <v>2102</v>
      </c>
      <c r="C39" s="179" t="s">
        <v>1064</v>
      </c>
      <c r="D39" s="180" t="s">
        <v>151</v>
      </c>
      <c r="E39" s="181">
        <v>31152</v>
      </c>
      <c r="F39" s="180" t="s">
        <v>134</v>
      </c>
      <c r="G39" s="180" t="s">
        <v>2407</v>
      </c>
      <c r="H39" s="182">
        <v>0</v>
      </c>
      <c r="I39" s="180" t="s">
        <v>133</v>
      </c>
      <c r="J39" s="180" t="s">
        <v>385</v>
      </c>
      <c r="K39" s="180" t="s">
        <v>385</v>
      </c>
      <c r="L39" s="183">
        <v>42788</v>
      </c>
      <c r="M39" s="180" t="s">
        <v>101</v>
      </c>
      <c r="N39" s="188"/>
      <c r="O39" s="189"/>
      <c r="P39" s="189"/>
      <c r="Q39" s="189"/>
      <c r="R39" s="184"/>
      <c r="S39" s="188"/>
      <c r="T39" s="188"/>
      <c r="U39" s="188"/>
      <c r="V39" s="188"/>
      <c r="W39" s="188"/>
      <c r="X39" s="33"/>
    </row>
    <row r="40" spans="1:24" s="30" customFormat="1" ht="15.75" x14ac:dyDescent="0.25">
      <c r="A40" s="187">
        <v>37</v>
      </c>
      <c r="B40" s="178" t="s">
        <v>2042</v>
      </c>
      <c r="C40" s="179" t="s">
        <v>1697</v>
      </c>
      <c r="D40" s="180" t="s">
        <v>151</v>
      </c>
      <c r="E40" s="181">
        <v>31968</v>
      </c>
      <c r="F40" s="180" t="s">
        <v>134</v>
      </c>
      <c r="G40" s="180">
        <v>172671600</v>
      </c>
      <c r="H40" s="182">
        <v>40949</v>
      </c>
      <c r="I40" s="180" t="s">
        <v>133</v>
      </c>
      <c r="J40" s="180" t="s">
        <v>204</v>
      </c>
      <c r="K40" s="180" t="s">
        <v>204</v>
      </c>
      <c r="L40" s="183">
        <v>42786</v>
      </c>
      <c r="M40" s="180" t="s">
        <v>101</v>
      </c>
      <c r="N40" s="188"/>
      <c r="O40" s="189"/>
      <c r="P40" s="189"/>
      <c r="Q40" s="189"/>
      <c r="R40" s="184"/>
      <c r="S40" s="188"/>
      <c r="T40" s="188"/>
      <c r="U40" s="188"/>
      <c r="V40" s="188"/>
      <c r="W40" s="188"/>
      <c r="X40" s="33"/>
    </row>
    <row r="41" spans="1:24" s="30" customFormat="1" ht="15.75" x14ac:dyDescent="0.25">
      <c r="A41" s="187">
        <v>38</v>
      </c>
      <c r="B41" s="178" t="s">
        <v>2144</v>
      </c>
      <c r="C41" s="179" t="s">
        <v>1776</v>
      </c>
      <c r="D41" s="180" t="s">
        <v>149</v>
      </c>
      <c r="E41" s="181">
        <v>30780</v>
      </c>
      <c r="F41" s="180" t="s">
        <v>791</v>
      </c>
      <c r="G41" s="180">
        <v>172955991</v>
      </c>
      <c r="H41" s="182">
        <v>38730</v>
      </c>
      <c r="I41" s="180" t="s">
        <v>133</v>
      </c>
      <c r="J41" s="180" t="s">
        <v>791</v>
      </c>
      <c r="K41" s="180" t="s">
        <v>791</v>
      </c>
      <c r="L41" s="183">
        <v>42794</v>
      </c>
      <c r="M41" s="180" t="s">
        <v>101</v>
      </c>
      <c r="N41" s="188"/>
      <c r="O41" s="189"/>
      <c r="P41" s="189"/>
      <c r="Q41" s="189"/>
      <c r="R41" s="184"/>
      <c r="S41" s="188"/>
      <c r="T41" s="188"/>
      <c r="U41" s="188"/>
      <c r="V41" s="188"/>
      <c r="W41" s="188"/>
      <c r="X41" s="33"/>
    </row>
    <row r="42" spans="1:24" s="30" customFormat="1" ht="15.75" x14ac:dyDescent="0.25">
      <c r="A42" s="187">
        <v>39</v>
      </c>
      <c r="B42" s="178" t="s">
        <v>2056</v>
      </c>
      <c r="C42" s="179" t="s">
        <v>1707</v>
      </c>
      <c r="D42" s="180" t="s">
        <v>151</v>
      </c>
      <c r="E42" s="181">
        <v>34883</v>
      </c>
      <c r="F42" s="180" t="s">
        <v>134</v>
      </c>
      <c r="G42" s="180">
        <v>174215688</v>
      </c>
      <c r="H42" s="182">
        <v>0</v>
      </c>
      <c r="I42" s="180" t="s">
        <v>133</v>
      </c>
      <c r="J42" s="180" t="s">
        <v>204</v>
      </c>
      <c r="K42" s="180" t="s">
        <v>204</v>
      </c>
      <c r="L42" s="183">
        <v>42786</v>
      </c>
      <c r="M42" s="180" t="s">
        <v>101</v>
      </c>
      <c r="N42" s="188"/>
      <c r="O42" s="189"/>
      <c r="P42" s="189"/>
      <c r="Q42" s="189"/>
      <c r="R42" s="184"/>
      <c r="S42" s="188"/>
      <c r="T42" s="188"/>
      <c r="U42" s="188"/>
      <c r="V42" s="188"/>
      <c r="W42" s="188"/>
      <c r="X42" s="33"/>
    </row>
    <row r="43" spans="1:24" s="30" customFormat="1" ht="15.75" x14ac:dyDescent="0.25">
      <c r="A43" s="187">
        <v>40</v>
      </c>
      <c r="B43" s="178" t="s">
        <v>2003</v>
      </c>
      <c r="C43" s="179" t="s">
        <v>470</v>
      </c>
      <c r="D43" s="180" t="s">
        <v>151</v>
      </c>
      <c r="E43" s="181">
        <v>28281</v>
      </c>
      <c r="F43" s="180" t="s">
        <v>134</v>
      </c>
      <c r="G43" s="180" t="s">
        <v>2408</v>
      </c>
      <c r="H43" s="182">
        <v>38092</v>
      </c>
      <c r="I43" s="180" t="s">
        <v>133</v>
      </c>
      <c r="J43" s="180" t="s">
        <v>598</v>
      </c>
      <c r="K43" s="180" t="s">
        <v>598</v>
      </c>
      <c r="L43" s="183">
        <v>42776</v>
      </c>
      <c r="M43" s="180" t="s">
        <v>101</v>
      </c>
      <c r="N43" s="188"/>
      <c r="O43" s="189"/>
      <c r="P43" s="189"/>
      <c r="Q43" s="189"/>
      <c r="R43" s="184"/>
      <c r="S43" s="188"/>
      <c r="T43" s="188"/>
      <c r="U43" s="188"/>
      <c r="V43" s="188"/>
      <c r="W43" s="188"/>
      <c r="X43" s="33"/>
    </row>
    <row r="44" spans="1:24" s="30" customFormat="1" ht="15.75" x14ac:dyDescent="0.25">
      <c r="A44" s="187">
        <v>41</v>
      </c>
      <c r="B44" s="178" t="s">
        <v>2035</v>
      </c>
      <c r="C44" s="179" t="s">
        <v>1691</v>
      </c>
      <c r="D44" s="180" t="s">
        <v>151</v>
      </c>
      <c r="E44" s="181">
        <v>32109</v>
      </c>
      <c r="F44" s="180" t="s">
        <v>134</v>
      </c>
      <c r="G44" s="180">
        <v>172713458</v>
      </c>
      <c r="H44" s="182">
        <v>38183</v>
      </c>
      <c r="I44" s="180" t="s">
        <v>133</v>
      </c>
      <c r="J44" s="180" t="s">
        <v>224</v>
      </c>
      <c r="K44" s="180" t="s">
        <v>224</v>
      </c>
      <c r="L44" s="183">
        <v>42786</v>
      </c>
      <c r="M44" s="180" t="s">
        <v>101</v>
      </c>
      <c r="N44" s="188"/>
      <c r="O44" s="189"/>
      <c r="P44" s="189"/>
      <c r="Q44" s="189"/>
      <c r="R44" s="184"/>
      <c r="S44" s="188"/>
      <c r="T44" s="188"/>
      <c r="U44" s="188"/>
      <c r="V44" s="188"/>
      <c r="W44" s="188"/>
      <c r="X44" s="33"/>
    </row>
    <row r="45" spans="1:24" s="30" customFormat="1" ht="15.75" x14ac:dyDescent="0.25">
      <c r="A45" s="187">
        <v>42</v>
      </c>
      <c r="B45" s="178" t="s">
        <v>2012</v>
      </c>
      <c r="C45" s="179" t="s">
        <v>597</v>
      </c>
      <c r="D45" s="180" t="s">
        <v>151</v>
      </c>
      <c r="E45" s="181">
        <v>35917</v>
      </c>
      <c r="F45" s="180" t="s">
        <v>134</v>
      </c>
      <c r="G45" s="180" t="s">
        <v>2409</v>
      </c>
      <c r="H45" s="182">
        <v>0</v>
      </c>
      <c r="I45" s="180" t="s">
        <v>133</v>
      </c>
      <c r="J45" s="180" t="s">
        <v>171</v>
      </c>
      <c r="K45" s="180" t="s">
        <v>171</v>
      </c>
      <c r="L45" s="183">
        <v>42780</v>
      </c>
      <c r="M45" s="180" t="s">
        <v>101</v>
      </c>
      <c r="N45" s="188"/>
      <c r="O45" s="189"/>
      <c r="P45" s="189"/>
      <c r="Q45" s="189"/>
      <c r="R45" s="184"/>
      <c r="S45" s="188"/>
      <c r="T45" s="188"/>
      <c r="U45" s="188"/>
      <c r="V45" s="188"/>
      <c r="W45" s="188"/>
      <c r="X45" s="33"/>
    </row>
    <row r="46" spans="1:24" s="30" customFormat="1" ht="15.75" x14ac:dyDescent="0.25">
      <c r="A46" s="187">
        <v>43</v>
      </c>
      <c r="B46" s="178" t="s">
        <v>2036</v>
      </c>
      <c r="C46" s="179" t="s">
        <v>108</v>
      </c>
      <c r="D46" s="180" t="s">
        <v>151</v>
      </c>
      <c r="E46" s="181">
        <v>33808</v>
      </c>
      <c r="F46" s="180" t="s">
        <v>134</v>
      </c>
      <c r="G46" s="180">
        <v>173170801</v>
      </c>
      <c r="H46" s="182">
        <v>42079</v>
      </c>
      <c r="I46" s="180" t="s">
        <v>133</v>
      </c>
      <c r="J46" s="180" t="s">
        <v>302</v>
      </c>
      <c r="K46" s="180" t="s">
        <v>302</v>
      </c>
      <c r="L46" s="183">
        <v>42786</v>
      </c>
      <c r="M46" s="180" t="s">
        <v>101</v>
      </c>
      <c r="N46" s="188"/>
      <c r="O46" s="189"/>
      <c r="P46" s="189"/>
      <c r="Q46" s="189"/>
      <c r="R46" s="184"/>
      <c r="S46" s="188"/>
      <c r="T46" s="188"/>
      <c r="U46" s="188"/>
      <c r="V46" s="188"/>
      <c r="W46" s="188"/>
      <c r="X46" s="33"/>
    </row>
    <row r="47" spans="1:24" s="30" customFormat="1" ht="15.75" x14ac:dyDescent="0.25">
      <c r="A47" s="187">
        <v>44</v>
      </c>
      <c r="B47" s="178" t="s">
        <v>2024</v>
      </c>
      <c r="C47" s="179" t="s">
        <v>1683</v>
      </c>
      <c r="D47" s="180" t="s">
        <v>151</v>
      </c>
      <c r="E47" s="181">
        <v>31960</v>
      </c>
      <c r="F47" s="180" t="s">
        <v>134</v>
      </c>
      <c r="G47" s="180">
        <v>172479305</v>
      </c>
      <c r="H47" s="182">
        <v>42382</v>
      </c>
      <c r="I47" s="180" t="s">
        <v>133</v>
      </c>
      <c r="J47" s="180" t="s">
        <v>871</v>
      </c>
      <c r="K47" s="180" t="s">
        <v>871</v>
      </c>
      <c r="L47" s="183">
        <v>42786</v>
      </c>
      <c r="M47" s="180" t="s">
        <v>101</v>
      </c>
      <c r="N47" s="188"/>
      <c r="O47" s="189"/>
      <c r="P47" s="189"/>
      <c r="Q47" s="189"/>
      <c r="R47" s="184"/>
      <c r="S47" s="188"/>
      <c r="T47" s="188"/>
      <c r="U47" s="188"/>
      <c r="V47" s="188"/>
      <c r="W47" s="188"/>
      <c r="X47" s="33"/>
    </row>
    <row r="48" spans="1:24" s="30" customFormat="1" ht="15.75" x14ac:dyDescent="0.25">
      <c r="A48" s="187">
        <v>45</v>
      </c>
      <c r="B48" s="178" t="s">
        <v>2157</v>
      </c>
      <c r="C48" s="179" t="s">
        <v>1786</v>
      </c>
      <c r="D48" s="180" t="s">
        <v>151</v>
      </c>
      <c r="E48" s="181">
        <v>32795</v>
      </c>
      <c r="F48" s="180" t="s">
        <v>134</v>
      </c>
      <c r="G48" s="180">
        <v>173159140</v>
      </c>
      <c r="H48" s="182">
        <v>40718</v>
      </c>
      <c r="I48" s="180" t="s">
        <v>133</v>
      </c>
      <c r="J48" s="180" t="s">
        <v>171</v>
      </c>
      <c r="K48" s="180" t="s">
        <v>171</v>
      </c>
      <c r="L48" s="183">
        <v>42801</v>
      </c>
      <c r="M48" s="180" t="s">
        <v>101</v>
      </c>
      <c r="N48" s="188"/>
      <c r="O48" s="189"/>
      <c r="P48" s="189"/>
      <c r="Q48" s="189"/>
      <c r="R48" s="184"/>
      <c r="S48" s="188"/>
      <c r="T48" s="188"/>
      <c r="U48" s="188"/>
      <c r="V48" s="188"/>
      <c r="W48" s="188"/>
      <c r="X48" s="33"/>
    </row>
    <row r="49" spans="1:24" s="30" customFormat="1" ht="15.75" x14ac:dyDescent="0.25">
      <c r="A49" s="187">
        <v>46</v>
      </c>
      <c r="B49" s="178" t="s">
        <v>2163</v>
      </c>
      <c r="C49" s="179" t="s">
        <v>296</v>
      </c>
      <c r="D49" s="180" t="s">
        <v>151</v>
      </c>
      <c r="E49" s="181">
        <v>33631</v>
      </c>
      <c r="F49" s="180" t="s">
        <v>134</v>
      </c>
      <c r="G49" s="180" t="s">
        <v>2410</v>
      </c>
      <c r="H49" s="182">
        <v>42662</v>
      </c>
      <c r="I49" s="180" t="s">
        <v>133</v>
      </c>
      <c r="J49" s="180" t="s">
        <v>171</v>
      </c>
      <c r="K49" s="180" t="s">
        <v>171</v>
      </c>
      <c r="L49" s="183">
        <v>42801</v>
      </c>
      <c r="M49" s="180" t="s">
        <v>101</v>
      </c>
      <c r="N49" s="188"/>
      <c r="O49" s="189"/>
      <c r="P49" s="189"/>
      <c r="Q49" s="189"/>
      <c r="R49" s="184"/>
      <c r="S49" s="188"/>
      <c r="T49" s="188"/>
      <c r="U49" s="188"/>
      <c r="V49" s="188"/>
      <c r="W49" s="188"/>
      <c r="X49" s="33"/>
    </row>
    <row r="50" spans="1:24" s="30" customFormat="1" ht="15.75" x14ac:dyDescent="0.25">
      <c r="A50" s="187">
        <v>47</v>
      </c>
      <c r="B50" s="178" t="s">
        <v>2160</v>
      </c>
      <c r="C50" s="179" t="s">
        <v>678</v>
      </c>
      <c r="D50" s="180" t="s">
        <v>151</v>
      </c>
      <c r="E50" s="181">
        <v>35497</v>
      </c>
      <c r="F50" s="180" t="s">
        <v>134</v>
      </c>
      <c r="G50" s="180">
        <v>174625309</v>
      </c>
      <c r="H50" s="182">
        <v>41523</v>
      </c>
      <c r="I50" s="180" t="s">
        <v>133</v>
      </c>
      <c r="J50" s="180" t="s">
        <v>204</v>
      </c>
      <c r="K50" s="180" t="s">
        <v>204</v>
      </c>
      <c r="L50" s="183">
        <v>42801</v>
      </c>
      <c r="M50" s="180" t="s">
        <v>101</v>
      </c>
      <c r="N50" s="188"/>
      <c r="O50" s="189"/>
      <c r="P50" s="189"/>
      <c r="Q50" s="189"/>
      <c r="R50" s="184"/>
      <c r="S50" s="188"/>
      <c r="T50" s="188"/>
      <c r="U50" s="188"/>
      <c r="V50" s="188"/>
      <c r="W50" s="188"/>
      <c r="X50" s="33"/>
    </row>
    <row r="51" spans="1:24" s="30" customFormat="1" ht="15.75" x14ac:dyDescent="0.25">
      <c r="A51" s="187">
        <v>48</v>
      </c>
      <c r="B51" s="178" t="s">
        <v>2162</v>
      </c>
      <c r="C51" s="179" t="s">
        <v>1789</v>
      </c>
      <c r="D51" s="180" t="s">
        <v>151</v>
      </c>
      <c r="E51" s="181">
        <v>31389</v>
      </c>
      <c r="F51" s="180" t="s">
        <v>134</v>
      </c>
      <c r="G51" s="180">
        <v>1722116663</v>
      </c>
      <c r="H51" s="182">
        <v>41178</v>
      </c>
      <c r="I51" s="180" t="s">
        <v>133</v>
      </c>
      <c r="J51" s="180" t="s">
        <v>380</v>
      </c>
      <c r="K51" s="180" t="s">
        <v>380</v>
      </c>
      <c r="L51" s="183">
        <v>42801</v>
      </c>
      <c r="M51" s="180" t="s">
        <v>101</v>
      </c>
      <c r="N51" s="188"/>
      <c r="O51" s="189"/>
      <c r="P51" s="189"/>
      <c r="Q51" s="189"/>
      <c r="R51" s="184"/>
      <c r="S51" s="188"/>
      <c r="T51" s="188"/>
      <c r="U51" s="188"/>
      <c r="V51" s="188"/>
      <c r="W51" s="188"/>
      <c r="X51" s="33"/>
    </row>
    <row r="52" spans="1:24" s="30" customFormat="1" ht="15.75" x14ac:dyDescent="0.25">
      <c r="A52" s="187">
        <v>49</v>
      </c>
      <c r="B52" s="178" t="s">
        <v>2205</v>
      </c>
      <c r="C52" s="179" t="s">
        <v>1818</v>
      </c>
      <c r="D52" s="180" t="s">
        <v>151</v>
      </c>
      <c r="E52" s="181">
        <v>26895</v>
      </c>
      <c r="F52" s="180" t="s">
        <v>134</v>
      </c>
      <c r="G52" s="180">
        <v>172398365</v>
      </c>
      <c r="H52" s="182">
        <v>40211</v>
      </c>
      <c r="I52" s="180" t="s">
        <v>133</v>
      </c>
      <c r="J52" s="180" t="s">
        <v>137</v>
      </c>
      <c r="K52" s="180" t="s">
        <v>137</v>
      </c>
      <c r="L52" s="183">
        <v>42804</v>
      </c>
      <c r="M52" s="180" t="s">
        <v>101</v>
      </c>
      <c r="N52" s="188"/>
      <c r="O52" s="189"/>
      <c r="P52" s="189"/>
      <c r="Q52" s="189"/>
      <c r="R52" s="184"/>
      <c r="S52" s="188"/>
      <c r="T52" s="188"/>
      <c r="U52" s="188"/>
      <c r="V52" s="188"/>
      <c r="W52" s="188"/>
      <c r="X52" s="33"/>
    </row>
    <row r="53" spans="1:24" s="176" customFormat="1" ht="15.75" x14ac:dyDescent="0.25">
      <c r="A53" s="187" t="s">
        <v>2372</v>
      </c>
      <c r="B53" s="186"/>
      <c r="C53" s="170"/>
      <c r="D53" s="171"/>
      <c r="E53" s="172"/>
      <c r="F53" s="171"/>
      <c r="G53" s="171"/>
      <c r="H53" s="173"/>
      <c r="I53" s="171"/>
      <c r="J53" s="171"/>
      <c r="K53" s="171"/>
      <c r="L53" s="174"/>
      <c r="M53" s="171"/>
      <c r="N53" s="171"/>
      <c r="O53" s="172"/>
      <c r="P53" s="172"/>
      <c r="Q53" s="172"/>
      <c r="R53" s="175"/>
      <c r="S53" s="171"/>
      <c r="T53" s="171"/>
      <c r="U53" s="171"/>
      <c r="V53" s="171"/>
      <c r="W53" s="171"/>
      <c r="X53" s="33"/>
    </row>
    <row r="54" spans="1:24" ht="15.75" x14ac:dyDescent="0.25">
      <c r="A54" s="187">
        <v>51</v>
      </c>
      <c r="B54" s="178" t="s">
        <v>2002</v>
      </c>
      <c r="C54" s="179" t="s">
        <v>1666</v>
      </c>
      <c r="D54" s="180" t="s">
        <v>151</v>
      </c>
      <c r="E54" s="181">
        <v>30902</v>
      </c>
      <c r="F54" s="180" t="s">
        <v>134</v>
      </c>
      <c r="G54" s="180" t="s">
        <v>2411</v>
      </c>
      <c r="H54" s="182">
        <v>37154</v>
      </c>
      <c r="I54" s="180" t="s">
        <v>133</v>
      </c>
      <c r="J54" s="180" t="s">
        <v>224</v>
      </c>
      <c r="K54" s="180" t="s">
        <v>224</v>
      </c>
      <c r="L54" s="183">
        <v>42776</v>
      </c>
      <c r="M54" s="180" t="s">
        <v>101</v>
      </c>
      <c r="N54" s="180"/>
      <c r="O54" s="181"/>
      <c r="P54" s="181"/>
      <c r="Q54" s="181"/>
      <c r="R54" s="184"/>
      <c r="S54" s="180"/>
      <c r="T54" s="180"/>
      <c r="U54" s="180"/>
      <c r="V54" s="180"/>
      <c r="W54" s="180"/>
    </row>
    <row r="55" spans="1:24" ht="15.75" x14ac:dyDescent="0.25">
      <c r="A55" s="187">
        <v>52</v>
      </c>
      <c r="B55" s="178" t="s">
        <v>2020</v>
      </c>
      <c r="C55" s="179" t="s">
        <v>1679</v>
      </c>
      <c r="D55" s="180" t="s">
        <v>151</v>
      </c>
      <c r="E55" s="181">
        <v>31986</v>
      </c>
      <c r="F55" s="180" t="s">
        <v>134</v>
      </c>
      <c r="G55" s="180">
        <v>172112492</v>
      </c>
      <c r="H55" s="182">
        <v>0</v>
      </c>
      <c r="I55" s="180" t="s">
        <v>133</v>
      </c>
      <c r="J55" s="180" t="s">
        <v>171</v>
      </c>
      <c r="K55" s="180" t="s">
        <v>171</v>
      </c>
      <c r="L55" s="183">
        <v>42786</v>
      </c>
      <c r="M55" s="180" t="s">
        <v>101</v>
      </c>
      <c r="N55" s="180"/>
      <c r="O55" s="181"/>
      <c r="P55" s="181"/>
      <c r="Q55" s="181"/>
      <c r="R55" s="175"/>
      <c r="S55" s="180"/>
      <c r="T55" s="180"/>
      <c r="U55" s="180"/>
      <c r="V55" s="180"/>
      <c r="W55" s="180"/>
    </row>
    <row r="56" spans="1:24" ht="15.75" x14ac:dyDescent="0.25">
      <c r="A56" s="187">
        <v>53</v>
      </c>
      <c r="B56" s="178" t="s">
        <v>2049</v>
      </c>
      <c r="C56" s="179" t="s">
        <v>1702</v>
      </c>
      <c r="D56" s="180" t="s">
        <v>151</v>
      </c>
      <c r="E56" s="181">
        <v>34256</v>
      </c>
      <c r="F56" s="180" t="s">
        <v>134</v>
      </c>
      <c r="G56" s="180">
        <v>173178651</v>
      </c>
      <c r="H56" s="182">
        <v>40170</v>
      </c>
      <c r="I56" s="180" t="s">
        <v>133</v>
      </c>
      <c r="J56" s="180" t="s">
        <v>204</v>
      </c>
      <c r="K56" s="180" t="s">
        <v>204</v>
      </c>
      <c r="L56" s="183">
        <v>42786</v>
      </c>
      <c r="M56" s="180" t="s">
        <v>101</v>
      </c>
      <c r="N56" s="180"/>
      <c r="O56" s="181"/>
      <c r="P56" s="181"/>
      <c r="Q56" s="181"/>
      <c r="R56" s="184"/>
      <c r="S56" s="180"/>
      <c r="T56" s="180"/>
      <c r="U56" s="180"/>
      <c r="V56" s="180"/>
      <c r="W56" s="180"/>
    </row>
    <row r="57" spans="1:24" ht="15.75" x14ac:dyDescent="0.25">
      <c r="A57" s="187">
        <v>54</v>
      </c>
      <c r="B57" s="178" t="s">
        <v>2021</v>
      </c>
      <c r="C57" s="179" t="s">
        <v>1680</v>
      </c>
      <c r="D57" s="180" t="s">
        <v>151</v>
      </c>
      <c r="E57" s="181">
        <v>35934</v>
      </c>
      <c r="F57" s="180" t="s">
        <v>134</v>
      </c>
      <c r="G57" s="180">
        <v>174627914</v>
      </c>
      <c r="H57" s="182">
        <v>42733</v>
      </c>
      <c r="I57" s="180" t="s">
        <v>133</v>
      </c>
      <c r="J57" s="180" t="s">
        <v>290</v>
      </c>
      <c r="K57" s="180" t="s">
        <v>290</v>
      </c>
      <c r="L57" s="183">
        <v>42786</v>
      </c>
      <c r="M57" s="180" t="s">
        <v>101</v>
      </c>
      <c r="N57" s="180"/>
      <c r="O57" s="181"/>
      <c r="P57" s="181"/>
      <c r="Q57" s="181"/>
      <c r="R57" s="175"/>
      <c r="S57" s="180"/>
      <c r="T57" s="180"/>
      <c r="U57" s="180"/>
      <c r="V57" s="180"/>
      <c r="W57" s="180"/>
    </row>
    <row r="58" spans="1:24" ht="15.75" x14ac:dyDescent="0.25">
      <c r="A58" s="187">
        <v>55</v>
      </c>
      <c r="B58" s="178" t="s">
        <v>2052</v>
      </c>
      <c r="C58" s="179" t="s">
        <v>916</v>
      </c>
      <c r="D58" s="180" t="s">
        <v>151</v>
      </c>
      <c r="E58" s="181">
        <v>33425</v>
      </c>
      <c r="F58" s="180" t="s">
        <v>134</v>
      </c>
      <c r="G58" s="180">
        <v>173583577</v>
      </c>
      <c r="H58" s="182">
        <v>0</v>
      </c>
      <c r="I58" s="180" t="s">
        <v>133</v>
      </c>
      <c r="J58" s="180" t="s">
        <v>715</v>
      </c>
      <c r="K58" s="180" t="s">
        <v>715</v>
      </c>
      <c r="L58" s="183">
        <v>42786</v>
      </c>
      <c r="M58" s="180" t="s">
        <v>101</v>
      </c>
      <c r="N58" s="180"/>
      <c r="O58" s="181"/>
      <c r="P58" s="181"/>
      <c r="Q58" s="181"/>
      <c r="R58" s="184"/>
      <c r="S58" s="180"/>
      <c r="T58" s="180"/>
      <c r="U58" s="180"/>
      <c r="V58" s="180"/>
      <c r="W58" s="180"/>
    </row>
    <row r="59" spans="1:24" ht="15.75" x14ac:dyDescent="0.25">
      <c r="A59" s="187">
        <v>56</v>
      </c>
      <c r="B59" s="178" t="s">
        <v>2029</v>
      </c>
      <c r="C59" s="179" t="s">
        <v>458</v>
      </c>
      <c r="D59" s="180" t="s">
        <v>151</v>
      </c>
      <c r="E59" s="181">
        <v>34399</v>
      </c>
      <c r="F59" s="180" t="s">
        <v>134</v>
      </c>
      <c r="G59" s="180">
        <v>173219150</v>
      </c>
      <c r="H59" s="182">
        <v>40868</v>
      </c>
      <c r="I59" s="180" t="s">
        <v>133</v>
      </c>
      <c r="J59" s="180" t="s">
        <v>821</v>
      </c>
      <c r="K59" s="180" t="s">
        <v>821</v>
      </c>
      <c r="L59" s="183">
        <v>42786</v>
      </c>
      <c r="M59" s="180" t="s">
        <v>101</v>
      </c>
      <c r="N59" s="180"/>
      <c r="O59" s="181"/>
      <c r="P59" s="181"/>
      <c r="Q59" s="181"/>
      <c r="R59" s="175"/>
      <c r="S59" s="180"/>
      <c r="T59" s="180"/>
      <c r="U59" s="180"/>
      <c r="V59" s="180"/>
      <c r="W59" s="180"/>
    </row>
    <row r="60" spans="1:24" ht="15.75" x14ac:dyDescent="0.25">
      <c r="A60" s="187">
        <v>57</v>
      </c>
      <c r="B60" s="178" t="s">
        <v>2051</v>
      </c>
      <c r="C60" s="179" t="s">
        <v>1703</v>
      </c>
      <c r="D60" s="180" t="s">
        <v>151</v>
      </c>
      <c r="E60" s="181">
        <v>26947</v>
      </c>
      <c r="F60" s="180" t="s">
        <v>134</v>
      </c>
      <c r="G60" s="180">
        <v>171520306</v>
      </c>
      <c r="H60" s="182">
        <v>38892</v>
      </c>
      <c r="I60" s="180" t="s">
        <v>133</v>
      </c>
      <c r="J60" s="180" t="s">
        <v>753</v>
      </c>
      <c r="K60" s="180" t="s">
        <v>753</v>
      </c>
      <c r="L60" s="183">
        <v>42786</v>
      </c>
      <c r="M60" s="180" t="s">
        <v>101</v>
      </c>
      <c r="N60" s="180"/>
      <c r="O60" s="181"/>
      <c r="P60" s="181"/>
      <c r="Q60" s="181"/>
      <c r="R60" s="184"/>
      <c r="S60" s="180"/>
      <c r="T60" s="180"/>
      <c r="U60" s="180"/>
      <c r="V60" s="180"/>
      <c r="W60" s="180"/>
    </row>
    <row r="61" spans="1:24" ht="15.75" x14ac:dyDescent="0.25">
      <c r="A61" s="187">
        <v>58</v>
      </c>
      <c r="B61" s="178" t="s">
        <v>2126</v>
      </c>
      <c r="C61" s="179" t="s">
        <v>1762</v>
      </c>
      <c r="D61" s="180" t="s">
        <v>151</v>
      </c>
      <c r="E61" s="181">
        <v>34606</v>
      </c>
      <c r="F61" s="180" t="s">
        <v>134</v>
      </c>
      <c r="G61" s="180" t="s">
        <v>2412</v>
      </c>
      <c r="H61" s="182">
        <v>40697</v>
      </c>
      <c r="I61" s="180" t="s">
        <v>133</v>
      </c>
      <c r="J61" s="180" t="s">
        <v>135</v>
      </c>
      <c r="K61" s="180" t="s">
        <v>135</v>
      </c>
      <c r="L61" s="183">
        <v>42789</v>
      </c>
      <c r="M61" s="180" t="s">
        <v>375</v>
      </c>
      <c r="N61" s="180"/>
      <c r="O61" s="181"/>
      <c r="P61" s="181"/>
      <c r="Q61" s="181"/>
      <c r="R61" s="175"/>
      <c r="S61" s="180"/>
      <c r="T61" s="180"/>
      <c r="U61" s="180"/>
      <c r="V61" s="180"/>
      <c r="W61" s="180"/>
    </row>
    <row r="62" spans="1:24" ht="15.75" x14ac:dyDescent="0.25">
      <c r="A62" s="187">
        <v>59</v>
      </c>
      <c r="B62" s="178" t="s">
        <v>2120</v>
      </c>
      <c r="C62" s="179" t="s">
        <v>1757</v>
      </c>
      <c r="D62" s="180" t="s">
        <v>151</v>
      </c>
      <c r="E62" s="181">
        <v>32913</v>
      </c>
      <c r="F62" s="180" t="s">
        <v>134</v>
      </c>
      <c r="G62" s="180" t="s">
        <v>2413</v>
      </c>
      <c r="H62" s="182">
        <v>42208</v>
      </c>
      <c r="I62" s="180" t="s">
        <v>133</v>
      </c>
      <c r="J62" s="180" t="s">
        <v>171</v>
      </c>
      <c r="K62" s="180" t="s">
        <v>171</v>
      </c>
      <c r="L62" s="183">
        <v>42789</v>
      </c>
      <c r="M62" s="180" t="s">
        <v>101</v>
      </c>
      <c r="N62" s="180"/>
      <c r="O62" s="181"/>
      <c r="P62" s="181"/>
      <c r="Q62" s="181"/>
      <c r="R62" s="184"/>
      <c r="S62" s="180"/>
      <c r="T62" s="180"/>
      <c r="U62" s="180"/>
      <c r="V62" s="180"/>
      <c r="W62" s="180"/>
    </row>
    <row r="63" spans="1:24" ht="15.75" x14ac:dyDescent="0.25">
      <c r="A63" s="187">
        <v>60</v>
      </c>
      <c r="B63" s="178" t="s">
        <v>2100</v>
      </c>
      <c r="C63" s="179" t="s">
        <v>1741</v>
      </c>
      <c r="D63" s="180" t="s">
        <v>151</v>
      </c>
      <c r="E63" s="181">
        <v>33797</v>
      </c>
      <c r="F63" s="180" t="s">
        <v>134</v>
      </c>
      <c r="G63" s="180">
        <v>173157030</v>
      </c>
      <c r="H63" s="182">
        <v>0</v>
      </c>
      <c r="I63" s="180" t="s">
        <v>133</v>
      </c>
      <c r="J63" s="180" t="s">
        <v>385</v>
      </c>
      <c r="K63" s="180" t="s">
        <v>385</v>
      </c>
      <c r="L63" s="183">
        <v>42788</v>
      </c>
      <c r="M63" s="180" t="s">
        <v>101</v>
      </c>
      <c r="N63" s="180"/>
      <c r="O63" s="181"/>
      <c r="P63" s="181"/>
      <c r="Q63" s="181"/>
      <c r="R63" s="175"/>
      <c r="S63" s="180"/>
      <c r="T63" s="180"/>
      <c r="U63" s="180"/>
      <c r="V63" s="180"/>
      <c r="W63" s="180"/>
    </row>
    <row r="64" spans="1:24" ht="15.75" x14ac:dyDescent="0.25">
      <c r="A64" s="187">
        <v>61</v>
      </c>
      <c r="B64" s="178" t="s">
        <v>2083</v>
      </c>
      <c r="C64" s="179" t="s">
        <v>1729</v>
      </c>
      <c r="D64" s="180" t="s">
        <v>151</v>
      </c>
      <c r="E64" s="181">
        <v>31810</v>
      </c>
      <c r="F64" s="180" t="s">
        <v>134</v>
      </c>
      <c r="G64" s="180">
        <v>172765044</v>
      </c>
      <c r="H64" s="182">
        <v>40191</v>
      </c>
      <c r="I64" s="180" t="s">
        <v>133</v>
      </c>
      <c r="J64" s="180" t="s">
        <v>456</v>
      </c>
      <c r="K64" s="180" t="s">
        <v>456</v>
      </c>
      <c r="L64" s="183">
        <v>42788</v>
      </c>
      <c r="M64" s="180" t="s">
        <v>101</v>
      </c>
      <c r="N64" s="180"/>
      <c r="O64" s="181"/>
      <c r="P64" s="181"/>
      <c r="Q64" s="181"/>
      <c r="R64" s="184"/>
      <c r="S64" s="180"/>
      <c r="T64" s="180"/>
      <c r="U64" s="180"/>
      <c r="V64" s="180"/>
      <c r="W64" s="180"/>
    </row>
    <row r="65" spans="1:24" ht="15.75" x14ac:dyDescent="0.25">
      <c r="A65" s="187">
        <v>62</v>
      </c>
      <c r="B65" s="178" t="s">
        <v>2104</v>
      </c>
      <c r="C65" s="179" t="s">
        <v>1744</v>
      </c>
      <c r="D65" s="180" t="s">
        <v>151</v>
      </c>
      <c r="E65" s="181">
        <v>31782</v>
      </c>
      <c r="F65" s="180" t="s">
        <v>134</v>
      </c>
      <c r="G65" s="180">
        <v>172680214</v>
      </c>
      <c r="H65" s="182">
        <v>0</v>
      </c>
      <c r="I65" s="180" t="s">
        <v>133</v>
      </c>
      <c r="J65" s="180" t="s">
        <v>410</v>
      </c>
      <c r="K65" s="180" t="s">
        <v>410</v>
      </c>
      <c r="L65" s="183">
        <v>42788</v>
      </c>
      <c r="M65" s="180" t="s">
        <v>101</v>
      </c>
      <c r="N65" s="180"/>
      <c r="O65" s="181"/>
      <c r="P65" s="181"/>
      <c r="Q65" s="181"/>
      <c r="R65" s="175"/>
      <c r="S65" s="180"/>
      <c r="T65" s="180"/>
      <c r="U65" s="180"/>
      <c r="V65" s="180"/>
      <c r="W65" s="180"/>
    </row>
    <row r="66" spans="1:24" ht="15.75" x14ac:dyDescent="0.25">
      <c r="A66" s="187">
        <v>63</v>
      </c>
      <c r="B66" s="178" t="s">
        <v>2106</v>
      </c>
      <c r="C66" s="179" t="s">
        <v>1745</v>
      </c>
      <c r="D66" s="180" t="s">
        <v>151</v>
      </c>
      <c r="E66" s="181">
        <v>32507</v>
      </c>
      <c r="F66" s="180" t="s">
        <v>134</v>
      </c>
      <c r="G66" s="180">
        <v>173151930</v>
      </c>
      <c r="H66" s="182">
        <v>40316</v>
      </c>
      <c r="I66" s="180" t="s">
        <v>133</v>
      </c>
      <c r="J66" s="180" t="s">
        <v>410</v>
      </c>
      <c r="K66" s="180" t="s">
        <v>410</v>
      </c>
      <c r="L66" s="183">
        <v>42788</v>
      </c>
      <c r="M66" s="180" t="s">
        <v>101</v>
      </c>
      <c r="N66" s="180"/>
      <c r="O66" s="181"/>
      <c r="P66" s="181"/>
      <c r="Q66" s="181"/>
      <c r="R66" s="184"/>
      <c r="S66" s="180"/>
      <c r="T66" s="180"/>
      <c r="U66" s="180"/>
      <c r="V66" s="180"/>
      <c r="W66" s="180"/>
    </row>
    <row r="67" spans="1:24" ht="15.75" x14ac:dyDescent="0.25">
      <c r="A67" s="187">
        <v>64</v>
      </c>
      <c r="B67" s="178" t="s">
        <v>1981</v>
      </c>
      <c r="C67" s="179" t="s">
        <v>1652</v>
      </c>
      <c r="D67" s="180" t="s">
        <v>197</v>
      </c>
      <c r="E67" s="181">
        <v>33841</v>
      </c>
      <c r="F67" s="180" t="s">
        <v>134</v>
      </c>
      <c r="G67" s="180" t="s">
        <v>2414</v>
      </c>
      <c r="H67" s="182">
        <v>41496</v>
      </c>
      <c r="I67" s="180" t="s">
        <v>133</v>
      </c>
      <c r="J67" s="180" t="s">
        <v>2415</v>
      </c>
      <c r="K67" s="180" t="s">
        <v>207</v>
      </c>
      <c r="L67" s="183">
        <v>42775</v>
      </c>
      <c r="M67" s="180" t="s">
        <v>375</v>
      </c>
      <c r="N67" s="180"/>
      <c r="O67" s="181"/>
      <c r="P67" s="181"/>
      <c r="Q67" s="181"/>
      <c r="R67" s="175"/>
      <c r="S67" s="180"/>
      <c r="T67" s="180"/>
      <c r="U67" s="180"/>
      <c r="V67" s="180"/>
      <c r="W67" s="180"/>
    </row>
    <row r="68" spans="1:24" ht="15.75" x14ac:dyDescent="0.25">
      <c r="A68" s="187">
        <v>65</v>
      </c>
      <c r="B68" s="178" t="s">
        <v>2004</v>
      </c>
      <c r="C68" s="179" t="s">
        <v>1667</v>
      </c>
      <c r="D68" s="180" t="s">
        <v>151</v>
      </c>
      <c r="E68" s="181">
        <v>36134</v>
      </c>
      <c r="F68" s="180" t="s">
        <v>134</v>
      </c>
      <c r="G68" s="180" t="s">
        <v>2416</v>
      </c>
      <c r="H68" s="182">
        <v>42565</v>
      </c>
      <c r="I68" s="180" t="s">
        <v>133</v>
      </c>
      <c r="J68" s="180" t="s">
        <v>171</v>
      </c>
      <c r="K68" s="180" t="s">
        <v>171</v>
      </c>
      <c r="L68" s="183">
        <v>42776</v>
      </c>
      <c r="M68" s="180" t="s">
        <v>101</v>
      </c>
      <c r="N68" s="180"/>
      <c r="O68" s="181"/>
      <c r="P68" s="181"/>
      <c r="Q68" s="181"/>
      <c r="R68" s="184"/>
      <c r="S68" s="180"/>
      <c r="T68" s="180"/>
      <c r="U68" s="180"/>
      <c r="V68" s="180"/>
      <c r="W68" s="180"/>
    </row>
    <row r="69" spans="1:24" ht="15.75" x14ac:dyDescent="0.25">
      <c r="A69" s="187">
        <v>66</v>
      </c>
      <c r="B69" s="178" t="s">
        <v>2099</v>
      </c>
      <c r="C69" s="179" t="s">
        <v>1740</v>
      </c>
      <c r="D69" s="180" t="s">
        <v>151</v>
      </c>
      <c r="E69" s="181">
        <v>33952</v>
      </c>
      <c r="F69" s="180" t="s">
        <v>134</v>
      </c>
      <c r="G69" s="180">
        <v>168455667</v>
      </c>
      <c r="H69" s="182">
        <v>40322</v>
      </c>
      <c r="I69" s="180" t="s">
        <v>133</v>
      </c>
      <c r="J69" s="180" t="s">
        <v>715</v>
      </c>
      <c r="K69" s="180" t="s">
        <v>715</v>
      </c>
      <c r="L69" s="183">
        <v>42788</v>
      </c>
      <c r="M69" s="180" t="s">
        <v>101</v>
      </c>
      <c r="N69" s="180"/>
      <c r="O69" s="181"/>
      <c r="P69" s="181"/>
      <c r="Q69" s="181"/>
      <c r="R69" s="175"/>
      <c r="S69" s="180"/>
      <c r="T69" s="180"/>
      <c r="U69" s="180"/>
      <c r="V69" s="180"/>
      <c r="W69" s="180"/>
    </row>
    <row r="70" spans="1:24" ht="15.75" x14ac:dyDescent="0.25">
      <c r="A70" s="187">
        <v>67</v>
      </c>
      <c r="B70" s="178" t="s">
        <v>2182</v>
      </c>
      <c r="C70" s="179" t="s">
        <v>1804</v>
      </c>
      <c r="D70" s="180">
        <v>0</v>
      </c>
      <c r="E70" s="181">
        <v>31291</v>
      </c>
      <c r="F70" s="180" t="s">
        <v>134</v>
      </c>
      <c r="G70" s="180">
        <v>172106224</v>
      </c>
      <c r="H70" s="182">
        <v>40481</v>
      </c>
      <c r="I70" s="180" t="s">
        <v>133</v>
      </c>
      <c r="J70" s="180" t="s">
        <v>1050</v>
      </c>
      <c r="K70" s="180" t="s">
        <v>1050</v>
      </c>
      <c r="L70" s="183">
        <v>42802</v>
      </c>
      <c r="M70" s="180" t="s">
        <v>101</v>
      </c>
      <c r="N70" s="180"/>
      <c r="O70" s="181"/>
      <c r="P70" s="181"/>
      <c r="Q70" s="181"/>
      <c r="R70" s="184"/>
      <c r="S70" s="180"/>
      <c r="T70" s="180"/>
      <c r="U70" s="180"/>
      <c r="V70" s="180"/>
      <c r="W70" s="180"/>
    </row>
    <row r="71" spans="1:24" ht="15.75" x14ac:dyDescent="0.25">
      <c r="A71" s="187">
        <v>68</v>
      </c>
      <c r="B71" s="178" t="s">
        <v>198</v>
      </c>
      <c r="C71" s="179" t="s">
        <v>199</v>
      </c>
      <c r="D71" s="180" t="s">
        <v>197</v>
      </c>
      <c r="E71" s="181">
        <v>33736</v>
      </c>
      <c r="F71" s="180" t="s">
        <v>134</v>
      </c>
      <c r="G71" s="180" t="s">
        <v>200</v>
      </c>
      <c r="H71" s="182">
        <v>39979</v>
      </c>
      <c r="I71" s="180" t="s">
        <v>133</v>
      </c>
      <c r="J71" s="180" t="s">
        <v>201</v>
      </c>
      <c r="K71" s="180" t="s">
        <v>201</v>
      </c>
      <c r="L71" s="183">
        <v>42775</v>
      </c>
      <c r="M71" s="180" t="s">
        <v>202</v>
      </c>
      <c r="N71" s="180"/>
      <c r="O71" s="181"/>
      <c r="P71" s="181"/>
      <c r="Q71" s="181"/>
      <c r="R71" s="175"/>
      <c r="S71" s="180"/>
      <c r="T71" s="180"/>
      <c r="U71" s="180"/>
      <c r="V71" s="180"/>
      <c r="W71" s="180"/>
    </row>
    <row r="72" spans="1:24" ht="15.75" x14ac:dyDescent="0.25">
      <c r="A72" s="187">
        <v>69</v>
      </c>
      <c r="B72" s="178" t="s">
        <v>2184</v>
      </c>
      <c r="C72" s="179" t="s">
        <v>762</v>
      </c>
      <c r="D72" s="180">
        <v>0</v>
      </c>
      <c r="E72" s="181">
        <v>34141</v>
      </c>
      <c r="F72" s="180" t="s">
        <v>134</v>
      </c>
      <c r="G72" s="180">
        <v>173212281</v>
      </c>
      <c r="H72" s="182">
        <v>39774</v>
      </c>
      <c r="I72" s="180" t="s">
        <v>133</v>
      </c>
      <c r="J72" s="180" t="s">
        <v>821</v>
      </c>
      <c r="K72" s="180" t="s">
        <v>821</v>
      </c>
      <c r="L72" s="183">
        <v>42802</v>
      </c>
      <c r="M72" s="180" t="s">
        <v>101</v>
      </c>
      <c r="N72" s="180"/>
      <c r="O72" s="181"/>
      <c r="P72" s="181"/>
      <c r="Q72" s="181"/>
      <c r="R72" s="184"/>
      <c r="S72" s="180"/>
      <c r="T72" s="180"/>
      <c r="U72" s="180"/>
      <c r="V72" s="180"/>
      <c r="W72" s="180"/>
    </row>
    <row r="73" spans="1:24" ht="15.75" x14ac:dyDescent="0.25">
      <c r="A73" s="187">
        <v>70</v>
      </c>
      <c r="B73" s="178" t="s">
        <v>2175</v>
      </c>
      <c r="C73" s="179" t="s">
        <v>1798</v>
      </c>
      <c r="D73" s="180">
        <v>0</v>
      </c>
      <c r="E73" s="181">
        <v>36039</v>
      </c>
      <c r="F73" s="180" t="s">
        <v>134</v>
      </c>
      <c r="G73" s="180">
        <v>0</v>
      </c>
      <c r="H73" s="182">
        <v>0</v>
      </c>
      <c r="I73" s="180" t="s">
        <v>133</v>
      </c>
      <c r="J73" s="180" t="s">
        <v>2417</v>
      </c>
      <c r="K73" s="180" t="s">
        <v>2417</v>
      </c>
      <c r="L73" s="183">
        <v>42802</v>
      </c>
      <c r="M73" s="180" t="s">
        <v>101</v>
      </c>
      <c r="N73" s="180"/>
      <c r="O73" s="181"/>
      <c r="P73" s="181"/>
      <c r="Q73" s="181"/>
      <c r="R73" s="175"/>
      <c r="S73" s="180"/>
      <c r="T73" s="180"/>
      <c r="U73" s="180"/>
      <c r="V73" s="180"/>
      <c r="W73" s="180"/>
    </row>
    <row r="74" spans="1:24" ht="15.75" x14ac:dyDescent="0.25">
      <c r="A74" s="187">
        <v>71</v>
      </c>
      <c r="B74" s="178" t="s">
        <v>2127</v>
      </c>
      <c r="C74" s="179" t="s">
        <v>1763</v>
      </c>
      <c r="D74" s="180" t="s">
        <v>149</v>
      </c>
      <c r="E74" s="181">
        <v>34863</v>
      </c>
      <c r="F74" s="180" t="s">
        <v>134</v>
      </c>
      <c r="G74" s="180" t="s">
        <v>2418</v>
      </c>
      <c r="H74" s="182">
        <v>41348</v>
      </c>
      <c r="I74" s="180" t="s">
        <v>133</v>
      </c>
      <c r="J74" s="180" t="s">
        <v>135</v>
      </c>
      <c r="K74" s="180" t="s">
        <v>135</v>
      </c>
      <c r="L74" s="183">
        <v>42789</v>
      </c>
      <c r="M74" s="180" t="s">
        <v>375</v>
      </c>
      <c r="N74" s="180"/>
      <c r="O74" s="181"/>
      <c r="P74" s="181"/>
      <c r="Q74" s="181"/>
      <c r="R74" s="184"/>
      <c r="S74" s="180"/>
      <c r="T74" s="180"/>
      <c r="U74" s="180"/>
      <c r="V74" s="180"/>
      <c r="W74" s="180"/>
    </row>
    <row r="75" spans="1:24" ht="15.75" x14ac:dyDescent="0.25">
      <c r="A75" s="187">
        <v>72</v>
      </c>
      <c r="B75" s="178" t="s">
        <v>2178</v>
      </c>
      <c r="C75" s="179" t="s">
        <v>1800</v>
      </c>
      <c r="D75" s="180">
        <v>0</v>
      </c>
      <c r="E75" s="181">
        <v>29658</v>
      </c>
      <c r="F75" s="180" t="s">
        <v>134</v>
      </c>
      <c r="G75" s="180">
        <v>171781897</v>
      </c>
      <c r="H75" s="182">
        <v>42062</v>
      </c>
      <c r="I75" s="180" t="s">
        <v>133</v>
      </c>
      <c r="J75" s="180" t="s">
        <v>330</v>
      </c>
      <c r="K75" s="180" t="s">
        <v>575</v>
      </c>
      <c r="L75" s="183">
        <v>42802</v>
      </c>
      <c r="M75" s="180" t="s">
        <v>101</v>
      </c>
      <c r="N75" s="180"/>
      <c r="O75" s="181"/>
      <c r="P75" s="181"/>
      <c r="Q75" s="181"/>
      <c r="R75" s="175"/>
      <c r="S75" s="180"/>
      <c r="T75" s="180"/>
      <c r="U75" s="180"/>
      <c r="V75" s="180"/>
      <c r="W75" s="180"/>
    </row>
    <row r="76" spans="1:24" ht="15.75" x14ac:dyDescent="0.25">
      <c r="A76" s="187">
        <v>73</v>
      </c>
      <c r="B76" s="178" t="s">
        <v>2177</v>
      </c>
      <c r="C76" s="179" t="s">
        <v>697</v>
      </c>
      <c r="D76" s="180">
        <v>0</v>
      </c>
      <c r="E76" s="181">
        <v>29127</v>
      </c>
      <c r="F76" s="180" t="s">
        <v>134</v>
      </c>
      <c r="G76" s="180">
        <v>172664635</v>
      </c>
      <c r="H76" s="182">
        <v>38239</v>
      </c>
      <c r="I76" s="180" t="s">
        <v>133</v>
      </c>
      <c r="J76" s="180" t="s">
        <v>137</v>
      </c>
      <c r="K76" s="180" t="s">
        <v>137</v>
      </c>
      <c r="L76" s="183">
        <v>42802</v>
      </c>
      <c r="M76" s="180" t="s">
        <v>101</v>
      </c>
      <c r="N76" s="180"/>
      <c r="O76" s="181"/>
      <c r="P76" s="181"/>
      <c r="Q76" s="181"/>
      <c r="R76" s="184"/>
      <c r="S76" s="180"/>
      <c r="T76" s="180"/>
      <c r="U76" s="180"/>
      <c r="V76" s="180"/>
      <c r="W76" s="180"/>
    </row>
    <row r="77" spans="1:24" ht="15.75" x14ac:dyDescent="0.25">
      <c r="A77" s="187">
        <v>74</v>
      </c>
      <c r="B77" s="178" t="s">
        <v>2176</v>
      </c>
      <c r="C77" s="179" t="s">
        <v>1799</v>
      </c>
      <c r="D77" s="180">
        <v>0</v>
      </c>
      <c r="E77" s="181">
        <v>33110</v>
      </c>
      <c r="F77" s="180" t="s">
        <v>134</v>
      </c>
      <c r="G77" s="180">
        <v>173148640</v>
      </c>
      <c r="H77" s="182">
        <v>38835</v>
      </c>
      <c r="I77" s="180" t="s">
        <v>133</v>
      </c>
      <c r="J77" s="180" t="s">
        <v>307</v>
      </c>
      <c r="K77" s="180" t="s">
        <v>251</v>
      </c>
      <c r="L77" s="183">
        <v>42802</v>
      </c>
      <c r="M77" s="180" t="s">
        <v>101</v>
      </c>
      <c r="N77" s="180"/>
      <c r="O77" s="181"/>
      <c r="P77" s="181"/>
      <c r="Q77" s="181"/>
      <c r="R77" s="175"/>
      <c r="S77" s="180"/>
      <c r="T77" s="180"/>
      <c r="U77" s="180"/>
      <c r="V77" s="180"/>
      <c r="W77" s="180"/>
    </row>
    <row r="78" spans="1:24" ht="15.75" x14ac:dyDescent="0.25">
      <c r="A78" s="187">
        <v>75</v>
      </c>
      <c r="B78" s="178" t="s">
        <v>2282</v>
      </c>
      <c r="C78" s="179" t="s">
        <v>1871</v>
      </c>
      <c r="D78" s="180" t="s">
        <v>151</v>
      </c>
      <c r="E78" s="181">
        <v>32451</v>
      </c>
      <c r="F78" s="180" t="s">
        <v>134</v>
      </c>
      <c r="G78" s="180">
        <v>173327312</v>
      </c>
      <c r="H78" s="182">
        <v>39226</v>
      </c>
      <c r="I78" s="180" t="s">
        <v>133</v>
      </c>
      <c r="J78" s="180" t="s">
        <v>791</v>
      </c>
      <c r="K78" s="180" t="s">
        <v>791</v>
      </c>
      <c r="L78" s="183">
        <v>42787</v>
      </c>
      <c r="M78" s="180" t="s">
        <v>101</v>
      </c>
      <c r="N78" s="180"/>
      <c r="O78" s="181"/>
      <c r="P78" s="181"/>
      <c r="Q78" s="181"/>
      <c r="R78" s="184"/>
      <c r="S78" s="180"/>
      <c r="T78" s="180"/>
      <c r="U78" s="180"/>
      <c r="V78" s="180"/>
      <c r="W78" s="180"/>
    </row>
    <row r="79" spans="1:24" s="176" customFormat="1" x14ac:dyDescent="0.25">
      <c r="A79" s="185" t="s">
        <v>2373</v>
      </c>
      <c r="B79" s="171"/>
      <c r="C79" s="192"/>
      <c r="D79" s="171"/>
      <c r="E79" s="172"/>
      <c r="F79" s="172"/>
      <c r="G79" s="171"/>
      <c r="H79" s="172"/>
      <c r="I79" s="171"/>
      <c r="J79" s="171"/>
      <c r="K79" s="171"/>
      <c r="L79" s="171"/>
      <c r="M79" s="171"/>
      <c r="N79" s="171"/>
      <c r="O79" s="172"/>
      <c r="P79" s="172"/>
      <c r="Q79" s="172"/>
      <c r="R79" s="184"/>
      <c r="S79" s="171"/>
      <c r="T79" s="171"/>
      <c r="U79" s="171"/>
      <c r="V79" s="171"/>
      <c r="W79" s="171"/>
      <c r="X79" s="33"/>
    </row>
    <row r="80" spans="1:24" ht="15.75" x14ac:dyDescent="0.25">
      <c r="A80" s="191">
        <v>76</v>
      </c>
      <c r="B80" s="178" t="s">
        <v>1961</v>
      </c>
      <c r="C80" s="179" t="s">
        <v>1636</v>
      </c>
      <c r="D80" s="180" t="s">
        <v>151</v>
      </c>
      <c r="E80" s="181">
        <v>31654</v>
      </c>
      <c r="F80" s="180" t="s">
        <v>134</v>
      </c>
      <c r="G80" s="180" t="s">
        <v>2419</v>
      </c>
      <c r="H80" s="182">
        <v>42775</v>
      </c>
      <c r="I80" s="180" t="s">
        <v>133</v>
      </c>
      <c r="J80" s="180" t="s">
        <v>1348</v>
      </c>
      <c r="K80" s="180" t="s">
        <v>1348</v>
      </c>
      <c r="L80" s="183">
        <v>42784</v>
      </c>
      <c r="M80" s="180" t="s">
        <v>415</v>
      </c>
      <c r="N80" s="180"/>
      <c r="O80" s="181"/>
      <c r="P80" s="181"/>
      <c r="Q80" s="181"/>
      <c r="R80" s="175"/>
      <c r="S80" s="180"/>
      <c r="T80" s="180"/>
      <c r="U80" s="180"/>
      <c r="V80" s="180"/>
      <c r="W80" s="180"/>
    </row>
    <row r="81" spans="1:23" ht="15.75" x14ac:dyDescent="0.25">
      <c r="A81" s="187">
        <v>77</v>
      </c>
      <c r="B81" s="178" t="s">
        <v>2072</v>
      </c>
      <c r="C81" s="179" t="s">
        <v>1720</v>
      </c>
      <c r="D81" s="180" t="s">
        <v>151</v>
      </c>
      <c r="E81" s="181">
        <v>32314</v>
      </c>
      <c r="F81" s="180" t="s">
        <v>134</v>
      </c>
      <c r="G81" s="180">
        <v>173146676</v>
      </c>
      <c r="H81" s="182">
        <v>38888</v>
      </c>
      <c r="I81" s="180" t="s">
        <v>133</v>
      </c>
      <c r="J81" s="180" t="s">
        <v>385</v>
      </c>
      <c r="K81" s="180" t="s">
        <v>385</v>
      </c>
      <c r="L81" s="183">
        <v>42787</v>
      </c>
      <c r="M81" s="180" t="s">
        <v>101</v>
      </c>
      <c r="N81" s="180"/>
      <c r="O81" s="181"/>
      <c r="P81" s="181"/>
      <c r="Q81" s="181"/>
      <c r="R81" s="184"/>
      <c r="S81" s="180"/>
      <c r="T81" s="180"/>
      <c r="U81" s="180"/>
      <c r="V81" s="180"/>
      <c r="W81" s="180"/>
    </row>
    <row r="82" spans="1:23" ht="15.75" x14ac:dyDescent="0.25">
      <c r="A82" s="191">
        <v>78</v>
      </c>
      <c r="B82" s="178" t="s">
        <v>2076</v>
      </c>
      <c r="C82" s="179" t="s">
        <v>1725</v>
      </c>
      <c r="D82" s="180" t="s">
        <v>151</v>
      </c>
      <c r="E82" s="181">
        <v>28014</v>
      </c>
      <c r="F82" s="180" t="s">
        <v>134</v>
      </c>
      <c r="G82" s="180">
        <v>171676085</v>
      </c>
      <c r="H82" s="182">
        <v>0</v>
      </c>
      <c r="I82" s="180" t="s">
        <v>133</v>
      </c>
      <c r="J82" s="180" t="s">
        <v>467</v>
      </c>
      <c r="K82" s="180" t="s">
        <v>467</v>
      </c>
      <c r="L82" s="183">
        <v>42787</v>
      </c>
      <c r="M82" s="180" t="s">
        <v>101</v>
      </c>
      <c r="N82" s="180"/>
      <c r="O82" s="181"/>
      <c r="P82" s="181"/>
      <c r="Q82" s="181"/>
      <c r="R82" s="175"/>
      <c r="S82" s="180"/>
      <c r="T82" s="180"/>
      <c r="U82" s="180"/>
      <c r="V82" s="180"/>
      <c r="W82" s="180"/>
    </row>
    <row r="83" spans="1:23" ht="15.75" x14ac:dyDescent="0.25">
      <c r="A83" s="187">
        <v>79</v>
      </c>
      <c r="B83" s="178" t="s">
        <v>2064</v>
      </c>
      <c r="C83" s="179" t="s">
        <v>1712</v>
      </c>
      <c r="D83" s="180" t="s">
        <v>151</v>
      </c>
      <c r="E83" s="181">
        <v>26531</v>
      </c>
      <c r="F83" s="180" t="s">
        <v>134</v>
      </c>
      <c r="G83" s="180" t="s">
        <v>2420</v>
      </c>
      <c r="H83" s="182">
        <v>42573</v>
      </c>
      <c r="I83" s="180" t="s">
        <v>133</v>
      </c>
      <c r="J83" s="180" t="s">
        <v>871</v>
      </c>
      <c r="K83" s="180" t="s">
        <v>871</v>
      </c>
      <c r="L83" s="183">
        <v>42787</v>
      </c>
      <c r="M83" s="180" t="s">
        <v>101</v>
      </c>
      <c r="N83" s="180"/>
      <c r="O83" s="181"/>
      <c r="P83" s="181"/>
      <c r="Q83" s="181"/>
      <c r="R83" s="184"/>
      <c r="S83" s="180"/>
      <c r="T83" s="180"/>
      <c r="U83" s="180"/>
      <c r="V83" s="180"/>
      <c r="W83" s="180"/>
    </row>
    <row r="84" spans="1:23" ht="15.75" x14ac:dyDescent="0.25">
      <c r="A84" s="191">
        <v>80</v>
      </c>
      <c r="B84" s="178" t="s">
        <v>2070</v>
      </c>
      <c r="C84" s="179" t="s">
        <v>1718</v>
      </c>
      <c r="D84" s="180" t="s">
        <v>151</v>
      </c>
      <c r="E84" s="181">
        <v>33064</v>
      </c>
      <c r="F84" s="180" t="s">
        <v>134</v>
      </c>
      <c r="G84" s="180">
        <v>173160186</v>
      </c>
      <c r="H84" s="182">
        <v>0</v>
      </c>
      <c r="I84" s="180" t="s">
        <v>133</v>
      </c>
      <c r="J84" s="180" t="s">
        <v>171</v>
      </c>
      <c r="K84" s="180" t="s">
        <v>171</v>
      </c>
      <c r="L84" s="183">
        <v>42787</v>
      </c>
      <c r="M84" s="180" t="s">
        <v>101</v>
      </c>
      <c r="N84" s="180"/>
      <c r="O84" s="181"/>
      <c r="P84" s="181"/>
      <c r="Q84" s="181"/>
      <c r="R84" s="175"/>
      <c r="S84" s="180"/>
      <c r="T84" s="180"/>
      <c r="U84" s="180"/>
      <c r="V84" s="180"/>
      <c r="W84" s="180"/>
    </row>
    <row r="85" spans="1:23" ht="15.75" x14ac:dyDescent="0.25">
      <c r="A85" s="187">
        <v>81</v>
      </c>
      <c r="B85" s="178" t="s">
        <v>105</v>
      </c>
      <c r="C85" s="179" t="s">
        <v>1723</v>
      </c>
      <c r="D85" s="180" t="s">
        <v>151</v>
      </c>
      <c r="E85" s="181">
        <v>32074</v>
      </c>
      <c r="F85" s="180" t="s">
        <v>134</v>
      </c>
      <c r="G85" s="180" t="s">
        <v>2421</v>
      </c>
      <c r="H85" s="182">
        <v>0</v>
      </c>
      <c r="I85" s="180" t="s">
        <v>133</v>
      </c>
      <c r="J85" s="180" t="s">
        <v>247</v>
      </c>
      <c r="K85" s="180" t="s">
        <v>247</v>
      </c>
      <c r="L85" s="183">
        <v>42787</v>
      </c>
      <c r="M85" s="180">
        <v>0</v>
      </c>
      <c r="N85" s="180"/>
      <c r="O85" s="181"/>
      <c r="P85" s="181"/>
      <c r="Q85" s="181"/>
      <c r="R85" s="184"/>
      <c r="S85" s="180"/>
      <c r="T85" s="180"/>
      <c r="U85" s="180"/>
      <c r="V85" s="180"/>
      <c r="W85" s="180"/>
    </row>
    <row r="86" spans="1:23" ht="15.75" x14ac:dyDescent="0.25">
      <c r="A86" s="191">
        <v>82</v>
      </c>
      <c r="B86" s="178" t="s">
        <v>2081</v>
      </c>
      <c r="C86" s="179" t="s">
        <v>1076</v>
      </c>
      <c r="D86" s="180" t="s">
        <v>151</v>
      </c>
      <c r="E86" s="181">
        <v>32920</v>
      </c>
      <c r="F86" s="180" t="s">
        <v>134</v>
      </c>
      <c r="G86" s="180">
        <v>173584160</v>
      </c>
      <c r="H86" s="182">
        <v>42415</v>
      </c>
      <c r="I86" s="180" t="s">
        <v>133</v>
      </c>
      <c r="J86" s="180" t="s">
        <v>456</v>
      </c>
      <c r="K86" s="180" t="s">
        <v>456</v>
      </c>
      <c r="L86" s="183">
        <v>42787</v>
      </c>
      <c r="M86" s="180" t="s">
        <v>101</v>
      </c>
      <c r="N86" s="180"/>
      <c r="O86" s="181"/>
      <c r="P86" s="181"/>
      <c r="Q86" s="181"/>
      <c r="R86" s="175"/>
      <c r="S86" s="180"/>
      <c r="T86" s="180"/>
      <c r="U86" s="180"/>
      <c r="V86" s="180"/>
      <c r="W86" s="180"/>
    </row>
    <row r="87" spans="1:23" ht="15.75" x14ac:dyDescent="0.25">
      <c r="A87" s="187">
        <v>83</v>
      </c>
      <c r="B87" s="178" t="s">
        <v>2282</v>
      </c>
      <c r="C87" s="179" t="s">
        <v>1871</v>
      </c>
      <c r="D87" s="180" t="s">
        <v>151</v>
      </c>
      <c r="E87" s="181">
        <v>32451</v>
      </c>
      <c r="F87" s="180" t="s">
        <v>134</v>
      </c>
      <c r="G87" s="180">
        <v>173327312</v>
      </c>
      <c r="H87" s="182">
        <v>39226</v>
      </c>
      <c r="I87" s="180" t="s">
        <v>133</v>
      </c>
      <c r="J87" s="180" t="s">
        <v>791</v>
      </c>
      <c r="K87" s="180" t="s">
        <v>791</v>
      </c>
      <c r="L87" s="183">
        <v>42787</v>
      </c>
      <c r="M87" s="180" t="s">
        <v>101</v>
      </c>
      <c r="N87" s="180"/>
      <c r="O87" s="181"/>
      <c r="P87" s="181"/>
      <c r="Q87" s="181"/>
      <c r="R87" s="184"/>
      <c r="S87" s="180"/>
      <c r="T87" s="180"/>
      <c r="U87" s="180"/>
      <c r="V87" s="180"/>
      <c r="W87" s="180"/>
    </row>
    <row r="88" spans="1:23" ht="15.75" x14ac:dyDescent="0.25">
      <c r="A88" s="191">
        <v>84</v>
      </c>
      <c r="B88" s="178" t="s">
        <v>2010</v>
      </c>
      <c r="C88" s="179" t="s">
        <v>1671</v>
      </c>
      <c r="D88" s="180" t="s">
        <v>149</v>
      </c>
      <c r="E88" s="181">
        <v>35339</v>
      </c>
      <c r="F88" s="180" t="s">
        <v>134</v>
      </c>
      <c r="G88" s="180" t="s">
        <v>2422</v>
      </c>
      <c r="H88" s="182">
        <v>41390</v>
      </c>
      <c r="I88" s="180" t="s">
        <v>133</v>
      </c>
      <c r="J88" s="180" t="s">
        <v>921</v>
      </c>
      <c r="K88" s="180" t="s">
        <v>921</v>
      </c>
      <c r="L88" s="183">
        <v>42779</v>
      </c>
      <c r="M88" s="180" t="s">
        <v>101</v>
      </c>
      <c r="N88" s="180"/>
      <c r="O88" s="181"/>
      <c r="P88" s="181"/>
      <c r="Q88" s="181"/>
      <c r="R88" s="175"/>
      <c r="S88" s="180"/>
      <c r="T88" s="180"/>
      <c r="U88" s="180"/>
      <c r="V88" s="180"/>
      <c r="W88" s="180"/>
    </row>
    <row r="89" spans="1:23" ht="15.75" x14ac:dyDescent="0.25">
      <c r="A89" s="187">
        <v>85</v>
      </c>
      <c r="B89" s="178" t="s">
        <v>2055</v>
      </c>
      <c r="C89" s="179" t="s">
        <v>1706</v>
      </c>
      <c r="D89" s="180" t="s">
        <v>151</v>
      </c>
      <c r="E89" s="181">
        <v>32761</v>
      </c>
      <c r="F89" s="180" t="s">
        <v>134</v>
      </c>
      <c r="G89" s="180">
        <v>173146062</v>
      </c>
      <c r="H89" s="182">
        <v>0</v>
      </c>
      <c r="I89" s="180" t="s">
        <v>133</v>
      </c>
      <c r="J89" s="180" t="s">
        <v>776</v>
      </c>
      <c r="K89" s="180" t="s">
        <v>776</v>
      </c>
      <c r="L89" s="183">
        <v>42786</v>
      </c>
      <c r="M89" s="180" t="s">
        <v>101</v>
      </c>
      <c r="N89" s="180"/>
      <c r="O89" s="181"/>
      <c r="P89" s="181"/>
      <c r="Q89" s="181"/>
      <c r="R89" s="184"/>
      <c r="S89" s="180"/>
      <c r="T89" s="180"/>
      <c r="U89" s="180"/>
      <c r="V89" s="180"/>
      <c r="W89" s="180"/>
    </row>
    <row r="90" spans="1:23" ht="15.75" x14ac:dyDescent="0.25">
      <c r="A90" s="191">
        <v>86</v>
      </c>
      <c r="B90" s="178" t="s">
        <v>2007</v>
      </c>
      <c r="C90" s="179" t="s">
        <v>1668</v>
      </c>
      <c r="D90" s="180" t="s">
        <v>149</v>
      </c>
      <c r="E90" s="181">
        <v>33460</v>
      </c>
      <c r="F90" s="180" t="s">
        <v>134</v>
      </c>
      <c r="G90" s="180" t="s">
        <v>2423</v>
      </c>
      <c r="H90" s="182">
        <v>39147</v>
      </c>
      <c r="I90" s="180" t="s">
        <v>152</v>
      </c>
      <c r="J90" s="180" t="s">
        <v>171</v>
      </c>
      <c r="K90" s="180" t="s">
        <v>171</v>
      </c>
      <c r="L90" s="183">
        <v>42777</v>
      </c>
      <c r="M90" s="180" t="s">
        <v>101</v>
      </c>
      <c r="N90" s="180"/>
      <c r="O90" s="181"/>
      <c r="P90" s="181"/>
      <c r="Q90" s="181"/>
      <c r="R90" s="175"/>
      <c r="S90" s="180"/>
      <c r="T90" s="180"/>
      <c r="U90" s="180"/>
      <c r="V90" s="180"/>
      <c r="W90" s="180"/>
    </row>
    <row r="91" spans="1:23" ht="15.75" x14ac:dyDescent="0.25">
      <c r="A91" s="187">
        <v>87</v>
      </c>
      <c r="B91" s="178" t="s">
        <v>1964</v>
      </c>
      <c r="C91" s="179" t="s">
        <v>572</v>
      </c>
      <c r="D91" s="180" t="s">
        <v>151</v>
      </c>
      <c r="E91" s="181">
        <v>27643</v>
      </c>
      <c r="F91" s="180" t="s">
        <v>134</v>
      </c>
      <c r="G91" s="180" t="s">
        <v>2424</v>
      </c>
      <c r="H91" s="182">
        <v>42317</v>
      </c>
      <c r="I91" s="180" t="s">
        <v>133</v>
      </c>
      <c r="J91" s="180">
        <v>0</v>
      </c>
      <c r="K91" s="180">
        <v>0</v>
      </c>
      <c r="L91" s="183">
        <v>42784</v>
      </c>
      <c r="M91" s="180" t="s">
        <v>415</v>
      </c>
      <c r="N91" s="180"/>
      <c r="O91" s="181"/>
      <c r="P91" s="181"/>
      <c r="Q91" s="181"/>
      <c r="R91" s="184"/>
      <c r="S91" s="180"/>
      <c r="T91" s="180"/>
      <c r="U91" s="180"/>
      <c r="V91" s="180"/>
      <c r="W91" s="180"/>
    </row>
    <row r="92" spans="1:23" ht="15.75" x14ac:dyDescent="0.25">
      <c r="A92" s="191">
        <v>88</v>
      </c>
      <c r="B92" s="178" t="s">
        <v>2046</v>
      </c>
      <c r="C92" s="179" t="s">
        <v>108</v>
      </c>
      <c r="D92" s="180" t="s">
        <v>151</v>
      </c>
      <c r="E92" s="181">
        <v>33788</v>
      </c>
      <c r="F92" s="180" t="s">
        <v>134</v>
      </c>
      <c r="G92" s="180" t="s">
        <v>2425</v>
      </c>
      <c r="H92" s="182">
        <v>0</v>
      </c>
      <c r="I92" s="180" t="s">
        <v>133</v>
      </c>
      <c r="J92" s="180" t="s">
        <v>176</v>
      </c>
      <c r="K92" s="180" t="s">
        <v>176</v>
      </c>
      <c r="L92" s="183">
        <v>42786</v>
      </c>
      <c r="M92" s="180" t="s">
        <v>101</v>
      </c>
      <c r="N92" s="180"/>
      <c r="O92" s="181"/>
      <c r="P92" s="181"/>
      <c r="Q92" s="181"/>
      <c r="R92" s="175"/>
      <c r="S92" s="180"/>
      <c r="T92" s="180"/>
      <c r="U92" s="180"/>
      <c r="V92" s="180"/>
      <c r="W92" s="180"/>
    </row>
    <row r="93" spans="1:23" ht="15.75" x14ac:dyDescent="0.25">
      <c r="A93" s="187">
        <v>89</v>
      </c>
      <c r="B93" s="178" t="s">
        <v>1983</v>
      </c>
      <c r="C93" s="179" t="s">
        <v>1654</v>
      </c>
      <c r="D93" s="180" t="s">
        <v>151</v>
      </c>
      <c r="E93" s="181">
        <v>29635</v>
      </c>
      <c r="F93" s="180" t="s">
        <v>134</v>
      </c>
      <c r="G93" s="180" t="s">
        <v>2426</v>
      </c>
      <c r="H93" s="182">
        <v>36580</v>
      </c>
      <c r="I93" s="180" t="s">
        <v>133</v>
      </c>
      <c r="J93" s="180" t="s">
        <v>323</v>
      </c>
      <c r="K93" s="180" t="s">
        <v>323</v>
      </c>
      <c r="L93" s="183">
        <v>42776</v>
      </c>
      <c r="M93" s="180" t="s">
        <v>101</v>
      </c>
      <c r="N93" s="180"/>
      <c r="O93" s="181"/>
      <c r="P93" s="181"/>
      <c r="Q93" s="181"/>
      <c r="R93" s="184"/>
      <c r="S93" s="180"/>
      <c r="T93" s="180"/>
      <c r="U93" s="180"/>
      <c r="V93" s="180"/>
      <c r="W93" s="180"/>
    </row>
    <row r="94" spans="1:23" ht="15.75" x14ac:dyDescent="0.25">
      <c r="A94" s="191">
        <v>90</v>
      </c>
      <c r="B94" s="178" t="s">
        <v>2009</v>
      </c>
      <c r="C94" s="179" t="s">
        <v>1891</v>
      </c>
      <c r="D94" s="180" t="s">
        <v>151</v>
      </c>
      <c r="E94" s="181">
        <v>34561</v>
      </c>
      <c r="F94" s="180" t="s">
        <v>134</v>
      </c>
      <c r="G94" s="180" t="s">
        <v>2427</v>
      </c>
      <c r="H94" s="182">
        <v>0</v>
      </c>
      <c r="I94" s="180" t="s">
        <v>133</v>
      </c>
      <c r="J94" s="180" t="s">
        <v>871</v>
      </c>
      <c r="K94" s="180" t="s">
        <v>871</v>
      </c>
      <c r="L94" s="183">
        <v>42779</v>
      </c>
      <c r="M94" s="180" t="s">
        <v>101</v>
      </c>
      <c r="N94" s="180"/>
      <c r="O94" s="181"/>
      <c r="P94" s="181"/>
      <c r="Q94" s="181"/>
      <c r="R94" s="175"/>
      <c r="S94" s="180"/>
      <c r="T94" s="180"/>
      <c r="U94" s="180"/>
      <c r="V94" s="180"/>
      <c r="W94" s="180"/>
    </row>
    <row r="95" spans="1:23" ht="15.75" x14ac:dyDescent="0.25">
      <c r="A95" s="187">
        <v>91</v>
      </c>
      <c r="B95" s="178" t="s">
        <v>2118</v>
      </c>
      <c r="C95" s="179" t="s">
        <v>1756</v>
      </c>
      <c r="D95" s="180" t="s">
        <v>151</v>
      </c>
      <c r="E95" s="181">
        <v>36159</v>
      </c>
      <c r="F95" s="180" t="s">
        <v>134</v>
      </c>
      <c r="G95" s="180" t="s">
        <v>2428</v>
      </c>
      <c r="H95" s="182">
        <v>42294</v>
      </c>
      <c r="I95" s="180" t="s">
        <v>133</v>
      </c>
      <c r="J95" s="180" t="s">
        <v>137</v>
      </c>
      <c r="K95" s="180" t="s">
        <v>137</v>
      </c>
      <c r="L95" s="183">
        <v>42789</v>
      </c>
      <c r="M95" s="180" t="s">
        <v>101</v>
      </c>
      <c r="N95" s="180"/>
      <c r="O95" s="181"/>
      <c r="P95" s="181"/>
      <c r="Q95" s="181"/>
      <c r="R95" s="184"/>
      <c r="S95" s="180"/>
      <c r="T95" s="180"/>
      <c r="U95" s="180"/>
      <c r="V95" s="180"/>
      <c r="W95" s="180"/>
    </row>
    <row r="96" spans="1:23" ht="15.75" x14ac:dyDescent="0.25">
      <c r="A96" s="191">
        <v>92</v>
      </c>
      <c r="B96" s="178" t="s">
        <v>2117</v>
      </c>
      <c r="C96" s="179" t="s">
        <v>1755</v>
      </c>
      <c r="D96" s="180" t="s">
        <v>151</v>
      </c>
      <c r="E96" s="181">
        <v>35591</v>
      </c>
      <c r="F96" s="180" t="s">
        <v>134</v>
      </c>
      <c r="G96" s="180" t="s">
        <v>2429</v>
      </c>
      <c r="H96" s="182">
        <v>41921</v>
      </c>
      <c r="I96" s="180" t="s">
        <v>133</v>
      </c>
      <c r="J96" s="180" t="s">
        <v>821</v>
      </c>
      <c r="K96" s="180" t="s">
        <v>821</v>
      </c>
      <c r="L96" s="183">
        <v>42789</v>
      </c>
      <c r="M96" s="180" t="s">
        <v>101</v>
      </c>
      <c r="N96" s="180"/>
      <c r="O96" s="181"/>
      <c r="P96" s="181"/>
      <c r="Q96" s="181"/>
      <c r="R96" s="175"/>
      <c r="S96" s="180"/>
      <c r="T96" s="180"/>
      <c r="U96" s="180"/>
      <c r="V96" s="180"/>
      <c r="W96" s="180"/>
    </row>
    <row r="97" spans="1:24" ht="15.75" x14ac:dyDescent="0.25">
      <c r="A97" s="187">
        <v>93</v>
      </c>
      <c r="B97" s="178" t="s">
        <v>2089</v>
      </c>
      <c r="C97" s="179" t="s">
        <v>1733</v>
      </c>
      <c r="D97" s="180" t="s">
        <v>151</v>
      </c>
      <c r="E97" s="181">
        <v>31098</v>
      </c>
      <c r="F97" s="180" t="s">
        <v>134</v>
      </c>
      <c r="G97" s="180">
        <v>172671162</v>
      </c>
      <c r="H97" s="182">
        <v>37650</v>
      </c>
      <c r="I97" s="180" t="s">
        <v>133</v>
      </c>
      <c r="J97" s="180" t="s">
        <v>410</v>
      </c>
      <c r="K97" s="180" t="s">
        <v>410</v>
      </c>
      <c r="L97" s="183">
        <v>42788</v>
      </c>
      <c r="M97" s="180" t="s">
        <v>101</v>
      </c>
      <c r="N97" s="180"/>
      <c r="O97" s="181"/>
      <c r="P97" s="181"/>
      <c r="Q97" s="181"/>
      <c r="R97" s="184"/>
      <c r="S97" s="180"/>
      <c r="T97" s="180"/>
      <c r="U97" s="180"/>
      <c r="V97" s="180"/>
      <c r="W97" s="180"/>
    </row>
    <row r="98" spans="1:24" ht="15.75" x14ac:dyDescent="0.25">
      <c r="A98" s="191">
        <v>94</v>
      </c>
      <c r="B98" s="178" t="s">
        <v>2148</v>
      </c>
      <c r="C98" s="179" t="s">
        <v>1780</v>
      </c>
      <c r="D98" s="180" t="s">
        <v>151</v>
      </c>
      <c r="E98" s="181">
        <v>35043</v>
      </c>
      <c r="F98" s="180" t="s">
        <v>134</v>
      </c>
      <c r="G98" s="180">
        <v>173893822</v>
      </c>
      <c r="H98" s="182">
        <v>41632</v>
      </c>
      <c r="I98" s="180" t="s">
        <v>133</v>
      </c>
      <c r="J98" s="180" t="s">
        <v>2430</v>
      </c>
      <c r="K98" s="180" t="s">
        <v>2430</v>
      </c>
      <c r="L98" s="183">
        <v>42794</v>
      </c>
      <c r="M98" s="180">
        <v>0</v>
      </c>
      <c r="N98" s="180"/>
      <c r="O98" s="181"/>
      <c r="P98" s="181"/>
      <c r="Q98" s="181"/>
      <c r="R98" s="175"/>
      <c r="S98" s="180"/>
      <c r="T98" s="180"/>
      <c r="U98" s="180"/>
      <c r="V98" s="180"/>
      <c r="W98" s="180"/>
    </row>
    <row r="99" spans="1:24" ht="15.75" x14ac:dyDescent="0.25">
      <c r="A99" s="187">
        <v>95</v>
      </c>
      <c r="B99" s="178" t="s">
        <v>214</v>
      </c>
      <c r="C99" s="179" t="s">
        <v>215</v>
      </c>
      <c r="D99" s="180" t="s">
        <v>197</v>
      </c>
      <c r="E99" s="181">
        <v>30305</v>
      </c>
      <c r="F99" s="180" t="s">
        <v>134</v>
      </c>
      <c r="G99" s="180" t="s">
        <v>216</v>
      </c>
      <c r="H99" s="182">
        <v>42648</v>
      </c>
      <c r="I99" s="180" t="s">
        <v>133</v>
      </c>
      <c r="J99" s="180" t="s">
        <v>204</v>
      </c>
      <c r="K99" s="180" t="s">
        <v>204</v>
      </c>
      <c r="L99" s="183">
        <v>42775</v>
      </c>
      <c r="M99" s="180" t="s">
        <v>202</v>
      </c>
      <c r="N99" s="180"/>
      <c r="O99" s="181"/>
      <c r="P99" s="181"/>
      <c r="Q99" s="181"/>
      <c r="R99" s="184"/>
      <c r="S99" s="180"/>
      <c r="T99" s="180"/>
      <c r="U99" s="180"/>
      <c r="V99" s="180"/>
      <c r="W99" s="180"/>
    </row>
    <row r="100" spans="1:24" ht="15.75" x14ac:dyDescent="0.25">
      <c r="A100" s="191">
        <v>96</v>
      </c>
      <c r="B100" s="178" t="s">
        <v>2148</v>
      </c>
      <c r="C100" s="179" t="s">
        <v>1780</v>
      </c>
      <c r="D100" s="180" t="s">
        <v>151</v>
      </c>
      <c r="E100" s="181">
        <v>35043</v>
      </c>
      <c r="F100" s="180" t="s">
        <v>134</v>
      </c>
      <c r="G100" s="180">
        <v>173893822</v>
      </c>
      <c r="H100" s="182">
        <v>41632</v>
      </c>
      <c r="I100" s="180" t="s">
        <v>133</v>
      </c>
      <c r="J100" s="180" t="s">
        <v>2430</v>
      </c>
      <c r="K100" s="180" t="s">
        <v>2430</v>
      </c>
      <c r="L100" s="183">
        <v>42794</v>
      </c>
      <c r="M100" s="180">
        <v>0</v>
      </c>
      <c r="N100" s="180"/>
      <c r="O100" s="181"/>
      <c r="P100" s="181"/>
      <c r="Q100" s="181"/>
      <c r="R100" s="175"/>
      <c r="S100" s="180"/>
      <c r="T100" s="180"/>
      <c r="U100" s="180"/>
      <c r="V100" s="180"/>
      <c r="W100" s="180"/>
    </row>
    <row r="101" spans="1:24" ht="15.75" x14ac:dyDescent="0.25">
      <c r="A101" s="187">
        <v>97</v>
      </c>
      <c r="B101" s="178" t="s">
        <v>2193</v>
      </c>
      <c r="C101" s="179" t="s">
        <v>278</v>
      </c>
      <c r="D101" s="180">
        <v>0</v>
      </c>
      <c r="E101" s="181">
        <v>30295</v>
      </c>
      <c r="F101" s="180" t="s">
        <v>134</v>
      </c>
      <c r="G101" s="180" t="s">
        <v>2431</v>
      </c>
      <c r="H101" s="182">
        <v>42753</v>
      </c>
      <c r="I101" s="180" t="s">
        <v>133</v>
      </c>
      <c r="J101" s="180" t="s">
        <v>385</v>
      </c>
      <c r="K101" s="180" t="s">
        <v>135</v>
      </c>
      <c r="L101" s="183">
        <v>42802</v>
      </c>
      <c r="M101" s="180" t="s">
        <v>101</v>
      </c>
      <c r="N101" s="180"/>
      <c r="O101" s="181"/>
      <c r="P101" s="181"/>
      <c r="Q101" s="181"/>
      <c r="R101" s="184"/>
      <c r="S101" s="180"/>
      <c r="T101" s="180"/>
      <c r="U101" s="180"/>
      <c r="V101" s="180"/>
      <c r="W101" s="180"/>
    </row>
    <row r="102" spans="1:24" ht="15.75" x14ac:dyDescent="0.25">
      <c r="A102" s="191">
        <v>98</v>
      </c>
      <c r="B102" s="178" t="s">
        <v>2183</v>
      </c>
      <c r="C102" s="179" t="s">
        <v>1805</v>
      </c>
      <c r="D102" s="180">
        <v>0</v>
      </c>
      <c r="E102" s="181">
        <v>31833</v>
      </c>
      <c r="F102" s="180" t="s">
        <v>134</v>
      </c>
      <c r="G102" s="180">
        <v>172674243</v>
      </c>
      <c r="H102" s="182">
        <v>40571</v>
      </c>
      <c r="I102" s="180" t="s">
        <v>133</v>
      </c>
      <c r="J102" s="180" t="s">
        <v>385</v>
      </c>
      <c r="K102" s="180" t="s">
        <v>385</v>
      </c>
      <c r="L102" s="183">
        <v>42802</v>
      </c>
      <c r="M102" s="180" t="s">
        <v>101</v>
      </c>
      <c r="N102" s="180"/>
      <c r="O102" s="181"/>
      <c r="P102" s="181"/>
      <c r="Q102" s="181"/>
      <c r="R102" s="175"/>
      <c r="S102" s="180"/>
      <c r="T102" s="180"/>
      <c r="U102" s="180"/>
      <c r="V102" s="180"/>
      <c r="W102" s="180"/>
    </row>
    <row r="103" spans="1:24" ht="15.75" x14ac:dyDescent="0.25">
      <c r="A103" s="187">
        <v>99</v>
      </c>
      <c r="B103" s="178" t="s">
        <v>2002</v>
      </c>
      <c r="C103" s="179" t="s">
        <v>1666</v>
      </c>
      <c r="D103" s="180" t="s">
        <v>151</v>
      </c>
      <c r="E103" s="181">
        <v>30902</v>
      </c>
      <c r="F103" s="180" t="s">
        <v>134</v>
      </c>
      <c r="G103" s="180" t="s">
        <v>2411</v>
      </c>
      <c r="H103" s="182">
        <v>37154</v>
      </c>
      <c r="I103" s="180" t="s">
        <v>133</v>
      </c>
      <c r="J103" s="180" t="s">
        <v>224</v>
      </c>
      <c r="K103" s="180" t="s">
        <v>224</v>
      </c>
      <c r="L103" s="183">
        <v>42776</v>
      </c>
      <c r="M103" s="180" t="s">
        <v>101</v>
      </c>
      <c r="N103" s="180"/>
      <c r="O103" s="181"/>
      <c r="P103" s="181"/>
      <c r="Q103" s="181"/>
      <c r="R103" s="175"/>
      <c r="S103" s="180"/>
      <c r="T103" s="180"/>
      <c r="U103" s="180"/>
      <c r="V103" s="180"/>
      <c r="W103" s="180"/>
    </row>
    <row r="104" spans="1:24" ht="15.75" x14ac:dyDescent="0.25">
      <c r="A104" s="191">
        <v>100</v>
      </c>
      <c r="B104" s="178" t="s">
        <v>2125</v>
      </c>
      <c r="C104" s="179" t="s">
        <v>593</v>
      </c>
      <c r="D104" s="180" t="s">
        <v>151</v>
      </c>
      <c r="E104" s="181">
        <v>34646</v>
      </c>
      <c r="F104" s="180" t="s">
        <v>134</v>
      </c>
      <c r="G104" s="180" t="s">
        <v>2432</v>
      </c>
      <c r="H104" s="182">
        <v>40697</v>
      </c>
      <c r="I104" s="180" t="s">
        <v>133</v>
      </c>
      <c r="J104" s="180" t="s">
        <v>135</v>
      </c>
      <c r="K104" s="180" t="s">
        <v>135</v>
      </c>
      <c r="L104" s="183">
        <v>42789</v>
      </c>
      <c r="M104" s="180" t="s">
        <v>375</v>
      </c>
      <c r="N104" s="180"/>
      <c r="O104" s="181"/>
      <c r="P104" s="181"/>
      <c r="Q104" s="181"/>
      <c r="R104" s="184"/>
      <c r="S104" s="180"/>
      <c r="T104" s="180"/>
      <c r="U104" s="180"/>
      <c r="V104" s="180"/>
      <c r="W104" s="180"/>
    </row>
    <row r="105" spans="1:24" s="176" customFormat="1" x14ac:dyDescent="0.25">
      <c r="A105" s="193" t="s">
        <v>2374</v>
      </c>
      <c r="B105" s="194"/>
      <c r="C105" s="195"/>
      <c r="D105" s="194"/>
      <c r="E105" s="196"/>
      <c r="F105" s="196"/>
      <c r="G105" s="194"/>
      <c r="H105" s="196"/>
      <c r="I105" s="194"/>
      <c r="J105" s="194"/>
      <c r="K105" s="194"/>
      <c r="L105" s="194"/>
      <c r="M105" s="194"/>
      <c r="N105" s="194"/>
      <c r="O105" s="196"/>
      <c r="P105" s="196"/>
      <c r="Q105" s="196"/>
      <c r="R105" s="194"/>
      <c r="S105" s="194"/>
      <c r="T105" s="194"/>
      <c r="U105" s="194"/>
      <c r="V105" s="194"/>
      <c r="W105" s="194"/>
      <c r="X105" s="33"/>
    </row>
    <row r="106" spans="1:24" ht="15.75" x14ac:dyDescent="0.25">
      <c r="A106" s="190">
        <v>101</v>
      </c>
      <c r="B106" s="178" t="s">
        <v>2093</v>
      </c>
      <c r="C106" s="179" t="s">
        <v>1735</v>
      </c>
      <c r="D106" s="180" t="s">
        <v>151</v>
      </c>
      <c r="E106" s="181">
        <v>33630</v>
      </c>
      <c r="F106" s="180" t="s">
        <v>134</v>
      </c>
      <c r="G106" s="180">
        <v>173175068</v>
      </c>
      <c r="H106" s="182">
        <v>0</v>
      </c>
      <c r="I106" s="180" t="s">
        <v>133</v>
      </c>
      <c r="J106" s="180" t="s">
        <v>290</v>
      </c>
      <c r="K106" s="180" t="s">
        <v>290</v>
      </c>
      <c r="L106" s="183">
        <v>42788</v>
      </c>
      <c r="M106" s="180" t="s">
        <v>415</v>
      </c>
    </row>
    <row r="107" spans="1:24" ht="15.75" x14ac:dyDescent="0.25">
      <c r="A107" s="197">
        <v>102</v>
      </c>
      <c r="B107" s="178" t="s">
        <v>2060</v>
      </c>
      <c r="C107" s="179" t="s">
        <v>1709</v>
      </c>
      <c r="D107" s="180" t="s">
        <v>151</v>
      </c>
      <c r="E107" s="181">
        <v>35851</v>
      </c>
      <c r="F107" s="180" t="s">
        <v>134</v>
      </c>
      <c r="G107" s="180">
        <v>174623657</v>
      </c>
      <c r="H107" s="182">
        <v>41671</v>
      </c>
      <c r="I107" s="180" t="s">
        <v>133</v>
      </c>
      <c r="J107" s="180" t="s">
        <v>776</v>
      </c>
      <c r="K107" s="180" t="s">
        <v>776</v>
      </c>
      <c r="L107" s="183">
        <v>42787</v>
      </c>
      <c r="M107" s="180" t="s">
        <v>101</v>
      </c>
    </row>
    <row r="108" spans="1:24" ht="15.75" x14ac:dyDescent="0.25">
      <c r="A108" s="190">
        <v>103</v>
      </c>
      <c r="B108" s="178" t="s">
        <v>2075</v>
      </c>
      <c r="C108" s="179" t="s">
        <v>1724</v>
      </c>
      <c r="D108" s="180" t="s">
        <v>151</v>
      </c>
      <c r="E108" s="181">
        <v>35125</v>
      </c>
      <c r="F108" s="180" t="s">
        <v>134</v>
      </c>
      <c r="G108" s="180">
        <v>174625668</v>
      </c>
      <c r="H108" s="182">
        <v>41544</v>
      </c>
      <c r="I108" s="180" t="s">
        <v>133</v>
      </c>
      <c r="J108" s="180" t="s">
        <v>791</v>
      </c>
      <c r="K108" s="180" t="s">
        <v>791</v>
      </c>
      <c r="L108" s="183">
        <v>42787</v>
      </c>
      <c r="M108" s="180" t="s">
        <v>101</v>
      </c>
    </row>
    <row r="109" spans="1:24" ht="15.75" x14ac:dyDescent="0.25">
      <c r="A109" s="197">
        <v>104</v>
      </c>
      <c r="B109" s="178" t="s">
        <v>2071</v>
      </c>
      <c r="C109" s="179" t="s">
        <v>1719</v>
      </c>
      <c r="D109" s="180" t="s">
        <v>151</v>
      </c>
      <c r="E109" s="181">
        <v>31483</v>
      </c>
      <c r="F109" s="180" t="s">
        <v>134</v>
      </c>
      <c r="G109" s="180" t="s">
        <v>2433</v>
      </c>
      <c r="H109" s="182">
        <v>42662</v>
      </c>
      <c r="I109" s="180" t="s">
        <v>133</v>
      </c>
      <c r="J109" s="180" t="s">
        <v>2434</v>
      </c>
      <c r="K109" s="180" t="s">
        <v>2434</v>
      </c>
      <c r="L109" s="183">
        <v>42787</v>
      </c>
      <c r="M109" s="180" t="s">
        <v>101</v>
      </c>
    </row>
    <row r="110" spans="1:24" ht="15.75" x14ac:dyDescent="0.25">
      <c r="A110" s="190">
        <v>105</v>
      </c>
      <c r="B110" s="178" t="s">
        <v>2078</v>
      </c>
      <c r="C110" s="179" t="s">
        <v>1727</v>
      </c>
      <c r="D110" s="180" t="s">
        <v>151</v>
      </c>
      <c r="E110" s="181">
        <v>31983</v>
      </c>
      <c r="F110" s="180" t="s">
        <v>134</v>
      </c>
      <c r="G110" s="180" t="s">
        <v>2435</v>
      </c>
      <c r="H110" s="182">
        <v>42628</v>
      </c>
      <c r="I110" s="180" t="s">
        <v>133</v>
      </c>
      <c r="J110" s="180" t="s">
        <v>467</v>
      </c>
      <c r="K110" s="180" t="s">
        <v>467</v>
      </c>
      <c r="L110" s="183">
        <v>42787</v>
      </c>
      <c r="M110" s="180" t="s">
        <v>101</v>
      </c>
    </row>
    <row r="111" spans="1:24" ht="15.75" x14ac:dyDescent="0.25">
      <c r="A111" s="197">
        <v>106</v>
      </c>
      <c r="B111" s="178" t="s">
        <v>1063</v>
      </c>
      <c r="C111" s="179" t="s">
        <v>1064</v>
      </c>
      <c r="D111" s="180" t="s">
        <v>151</v>
      </c>
      <c r="E111" s="181">
        <v>35796</v>
      </c>
      <c r="F111" s="180" t="s">
        <v>134</v>
      </c>
      <c r="G111" s="180" t="s">
        <v>1065</v>
      </c>
      <c r="H111" s="182">
        <v>42783</v>
      </c>
      <c r="I111" s="180" t="s">
        <v>133</v>
      </c>
      <c r="J111" s="180" t="s">
        <v>224</v>
      </c>
      <c r="K111" s="180" t="s">
        <v>224</v>
      </c>
      <c r="L111" s="183">
        <v>42788</v>
      </c>
      <c r="M111" s="180" t="s">
        <v>101</v>
      </c>
    </row>
    <row r="112" spans="1:24" ht="15.75" x14ac:dyDescent="0.25">
      <c r="A112" s="190">
        <v>107</v>
      </c>
      <c r="B112" s="178" t="s">
        <v>2088</v>
      </c>
      <c r="C112" s="179" t="s">
        <v>1732</v>
      </c>
      <c r="D112" s="180" t="s">
        <v>151</v>
      </c>
      <c r="E112" s="181">
        <v>33338</v>
      </c>
      <c r="F112" s="180" t="s">
        <v>134</v>
      </c>
      <c r="G112" s="180">
        <v>173148218</v>
      </c>
      <c r="H112" s="182">
        <v>38804</v>
      </c>
      <c r="I112" s="180" t="s">
        <v>133</v>
      </c>
      <c r="J112" s="180" t="s">
        <v>776</v>
      </c>
      <c r="K112" s="180" t="s">
        <v>776</v>
      </c>
      <c r="L112" s="183">
        <v>42788</v>
      </c>
      <c r="M112" s="180" t="s">
        <v>101</v>
      </c>
    </row>
    <row r="113" spans="1:13" ht="15.75" x14ac:dyDescent="0.25">
      <c r="A113" s="197">
        <v>108</v>
      </c>
      <c r="B113" s="178" t="s">
        <v>2079</v>
      </c>
      <c r="C113" s="179" t="s">
        <v>230</v>
      </c>
      <c r="D113" s="180" t="s">
        <v>151</v>
      </c>
      <c r="E113" s="181">
        <v>31313</v>
      </c>
      <c r="F113" s="180" t="s">
        <v>134</v>
      </c>
      <c r="G113" s="180">
        <v>172740631</v>
      </c>
      <c r="H113" s="182">
        <v>42076</v>
      </c>
      <c r="I113" s="180" t="s">
        <v>133</v>
      </c>
      <c r="J113" s="180" t="s">
        <v>921</v>
      </c>
      <c r="K113" s="180" t="s">
        <v>921</v>
      </c>
      <c r="L113" s="183">
        <v>42787</v>
      </c>
      <c r="M113" s="180" t="s">
        <v>101</v>
      </c>
    </row>
    <row r="114" spans="1:13" ht="15.75" x14ac:dyDescent="0.25">
      <c r="A114" s="190">
        <v>109</v>
      </c>
      <c r="B114" s="178" t="s">
        <v>2013</v>
      </c>
      <c r="C114" s="179" t="s">
        <v>1420</v>
      </c>
      <c r="D114" s="180" t="s">
        <v>151</v>
      </c>
      <c r="E114" s="181">
        <v>31916</v>
      </c>
      <c r="F114" s="180" t="s">
        <v>134</v>
      </c>
      <c r="G114" s="180">
        <v>172671592</v>
      </c>
      <c r="H114" s="182">
        <v>42284</v>
      </c>
      <c r="I114" s="180" t="s">
        <v>133</v>
      </c>
      <c r="J114" s="180" t="s">
        <v>247</v>
      </c>
      <c r="K114" s="180" t="s">
        <v>247</v>
      </c>
      <c r="L114" s="183">
        <v>42780</v>
      </c>
      <c r="M114" s="180" t="s">
        <v>101</v>
      </c>
    </row>
    <row r="115" spans="1:13" ht="15.75" x14ac:dyDescent="0.25">
      <c r="A115" s="197">
        <v>110</v>
      </c>
      <c r="B115" s="178" t="s">
        <v>1993</v>
      </c>
      <c r="C115" s="179" t="s">
        <v>964</v>
      </c>
      <c r="D115" s="180" t="s">
        <v>151</v>
      </c>
      <c r="E115" s="181">
        <v>31023</v>
      </c>
      <c r="F115" s="180" t="s">
        <v>134</v>
      </c>
      <c r="G115" s="180" t="s">
        <v>2436</v>
      </c>
      <c r="H115" s="182">
        <v>36740</v>
      </c>
      <c r="I115" s="180" t="s">
        <v>133</v>
      </c>
      <c r="J115" s="180" t="s">
        <v>302</v>
      </c>
      <c r="K115" s="180" t="s">
        <v>302</v>
      </c>
      <c r="L115" s="183">
        <v>42776</v>
      </c>
      <c r="M115" s="180" t="s">
        <v>101</v>
      </c>
    </row>
    <row r="116" spans="1:13" ht="15.75" x14ac:dyDescent="0.25">
      <c r="A116" s="190">
        <v>111</v>
      </c>
      <c r="B116" s="178" t="s">
        <v>2095</v>
      </c>
      <c r="C116" s="179" t="s">
        <v>1737</v>
      </c>
      <c r="D116" s="180" t="s">
        <v>151</v>
      </c>
      <c r="E116" s="181">
        <v>31964</v>
      </c>
      <c r="F116" s="180">
        <v>0</v>
      </c>
      <c r="G116" s="180">
        <v>172686410</v>
      </c>
      <c r="H116" s="182">
        <v>38381</v>
      </c>
      <c r="I116" s="180" t="s">
        <v>133</v>
      </c>
      <c r="J116" s="180" t="s">
        <v>776</v>
      </c>
      <c r="K116" s="180" t="s">
        <v>776</v>
      </c>
      <c r="L116" s="183">
        <v>42788</v>
      </c>
      <c r="M116" s="180" t="s">
        <v>101</v>
      </c>
    </row>
    <row r="117" spans="1:13" ht="15.75" x14ac:dyDescent="0.25">
      <c r="A117" s="197">
        <v>112</v>
      </c>
      <c r="B117" s="178" t="s">
        <v>2022</v>
      </c>
      <c r="C117" s="179" t="s">
        <v>1681</v>
      </c>
      <c r="D117" s="180" t="s">
        <v>151</v>
      </c>
      <c r="E117" s="181">
        <v>30234</v>
      </c>
      <c r="F117" s="180" t="s">
        <v>134</v>
      </c>
      <c r="G117" s="180">
        <v>173140503</v>
      </c>
      <c r="H117" s="182">
        <v>38538</v>
      </c>
      <c r="I117" s="180" t="s">
        <v>133</v>
      </c>
      <c r="J117" s="180" t="s">
        <v>485</v>
      </c>
      <c r="K117" s="180" t="s">
        <v>485</v>
      </c>
      <c r="L117" s="183">
        <v>42786</v>
      </c>
      <c r="M117" s="180" t="s">
        <v>101</v>
      </c>
    </row>
    <row r="118" spans="1:13" ht="15.75" x14ac:dyDescent="0.25">
      <c r="A118" s="190">
        <v>113</v>
      </c>
      <c r="B118" s="178" t="s">
        <v>2091</v>
      </c>
      <c r="C118" s="179" t="s">
        <v>1684</v>
      </c>
      <c r="D118" s="180" t="s">
        <v>151</v>
      </c>
      <c r="E118" s="181">
        <v>30007</v>
      </c>
      <c r="F118" s="180" t="s">
        <v>134</v>
      </c>
      <c r="G118" s="180">
        <v>172115534</v>
      </c>
      <c r="H118" s="182">
        <v>37316</v>
      </c>
      <c r="I118" s="180" t="s">
        <v>133</v>
      </c>
      <c r="J118" s="180" t="s">
        <v>171</v>
      </c>
      <c r="K118" s="180" t="s">
        <v>171</v>
      </c>
      <c r="L118" s="183">
        <v>42788</v>
      </c>
      <c r="M118" s="180" t="s">
        <v>101</v>
      </c>
    </row>
    <row r="119" spans="1:13" ht="15.75" x14ac:dyDescent="0.25">
      <c r="A119" s="197">
        <v>114</v>
      </c>
      <c r="B119" s="178" t="s">
        <v>2146</v>
      </c>
      <c r="C119" s="179" t="s">
        <v>1778</v>
      </c>
      <c r="D119" s="180" t="s">
        <v>149</v>
      </c>
      <c r="E119" s="181">
        <v>30568</v>
      </c>
      <c r="F119" s="180" t="s">
        <v>171</v>
      </c>
      <c r="G119" s="180">
        <v>172102250</v>
      </c>
      <c r="H119" s="182">
        <v>39650</v>
      </c>
      <c r="I119" s="180" t="s">
        <v>133</v>
      </c>
      <c r="J119" s="180" t="s">
        <v>171</v>
      </c>
      <c r="K119" s="180" t="s">
        <v>171</v>
      </c>
      <c r="L119" s="183">
        <v>42794</v>
      </c>
      <c r="M119" s="180" t="s">
        <v>101</v>
      </c>
    </row>
    <row r="120" spans="1:13" ht="15.75" x14ac:dyDescent="0.25">
      <c r="A120" s="190">
        <v>115</v>
      </c>
      <c r="B120" s="178" t="s">
        <v>2278</v>
      </c>
      <c r="C120" s="179" t="s">
        <v>1867</v>
      </c>
      <c r="D120" s="180" t="s">
        <v>149</v>
      </c>
      <c r="E120" s="181">
        <v>31371</v>
      </c>
      <c r="F120" s="180" t="s">
        <v>134</v>
      </c>
      <c r="G120" s="180">
        <v>172748158</v>
      </c>
      <c r="H120" s="182">
        <v>40641</v>
      </c>
      <c r="I120" s="180" t="s">
        <v>133</v>
      </c>
      <c r="J120" s="180" t="s">
        <v>715</v>
      </c>
      <c r="K120" s="180" t="s">
        <v>715</v>
      </c>
      <c r="L120" s="183">
        <v>42793</v>
      </c>
      <c r="M120" s="180" t="s">
        <v>1460</v>
      </c>
    </row>
    <row r="121" spans="1:13" ht="15.75" x14ac:dyDescent="0.25">
      <c r="A121" s="197">
        <v>116</v>
      </c>
      <c r="B121" s="178" t="s">
        <v>2059</v>
      </c>
      <c r="C121" s="179" t="s">
        <v>1708</v>
      </c>
      <c r="D121" s="180" t="s">
        <v>151</v>
      </c>
      <c r="E121" s="181">
        <v>36156</v>
      </c>
      <c r="F121" s="180" t="s">
        <v>134</v>
      </c>
      <c r="G121" s="180">
        <v>174632613</v>
      </c>
      <c r="H121" s="182">
        <v>0</v>
      </c>
      <c r="I121" s="180" t="s">
        <v>133</v>
      </c>
      <c r="J121" s="180" t="s">
        <v>251</v>
      </c>
      <c r="K121" s="180" t="s">
        <v>251</v>
      </c>
      <c r="L121" s="183">
        <v>42786</v>
      </c>
      <c r="M121" s="180" t="s">
        <v>101</v>
      </c>
    </row>
    <row r="122" spans="1:13" ht="15.75" x14ac:dyDescent="0.25">
      <c r="A122" s="190">
        <v>117</v>
      </c>
      <c r="B122" s="178" t="s">
        <v>2114</v>
      </c>
      <c r="C122" s="179" t="s">
        <v>1753</v>
      </c>
      <c r="D122" s="180" t="s">
        <v>149</v>
      </c>
      <c r="E122" s="181">
        <v>35055</v>
      </c>
      <c r="F122" s="180" t="s">
        <v>134</v>
      </c>
      <c r="G122" s="180" t="s">
        <v>2437</v>
      </c>
      <c r="H122" s="182">
        <v>42009</v>
      </c>
      <c r="I122" s="180" t="s">
        <v>133</v>
      </c>
      <c r="J122" s="180" t="s">
        <v>135</v>
      </c>
      <c r="K122" s="180" t="s">
        <v>135</v>
      </c>
      <c r="L122" s="183">
        <v>42789</v>
      </c>
      <c r="M122" s="180" t="s">
        <v>101</v>
      </c>
    </row>
    <row r="123" spans="1:13" ht="15.75" x14ac:dyDescent="0.25">
      <c r="A123" s="197">
        <v>118</v>
      </c>
      <c r="B123" s="178" t="s">
        <v>2065</v>
      </c>
      <c r="C123" s="179" t="s">
        <v>1713</v>
      </c>
      <c r="D123" s="180" t="s">
        <v>151</v>
      </c>
      <c r="E123" s="181">
        <v>32525</v>
      </c>
      <c r="F123" s="180" t="s">
        <v>134</v>
      </c>
      <c r="G123" s="180">
        <v>173207193</v>
      </c>
      <c r="H123" s="182">
        <v>39143</v>
      </c>
      <c r="I123" s="180" t="s">
        <v>133</v>
      </c>
      <c r="J123" s="180" t="s">
        <v>290</v>
      </c>
      <c r="K123" s="180" t="s">
        <v>290</v>
      </c>
      <c r="L123" s="183">
        <v>42787</v>
      </c>
      <c r="M123" s="180" t="s">
        <v>101</v>
      </c>
    </row>
    <row r="124" spans="1:13" ht="15.75" x14ac:dyDescent="0.25">
      <c r="A124" s="190">
        <v>119</v>
      </c>
      <c r="B124" s="178" t="s">
        <v>2066</v>
      </c>
      <c r="C124" s="179" t="s">
        <v>1714</v>
      </c>
      <c r="D124" s="180" t="s">
        <v>151</v>
      </c>
      <c r="E124" s="181">
        <v>34513</v>
      </c>
      <c r="F124" s="180" t="s">
        <v>134</v>
      </c>
      <c r="G124" s="180" t="s">
        <v>2438</v>
      </c>
      <c r="H124" s="182">
        <v>0</v>
      </c>
      <c r="I124" s="180" t="s">
        <v>133</v>
      </c>
      <c r="J124" s="180" t="s">
        <v>171</v>
      </c>
      <c r="K124" s="180" t="s">
        <v>171</v>
      </c>
      <c r="L124" s="183">
        <v>42787</v>
      </c>
      <c r="M124" s="180" t="s">
        <v>101</v>
      </c>
    </row>
    <row r="125" spans="1:13" ht="15.75" x14ac:dyDescent="0.25">
      <c r="A125" s="197">
        <v>120</v>
      </c>
      <c r="B125" s="178" t="s">
        <v>1982</v>
      </c>
      <c r="C125" s="179" t="s">
        <v>249</v>
      </c>
      <c r="D125" s="180" t="s">
        <v>197</v>
      </c>
      <c r="E125" s="181">
        <v>35315</v>
      </c>
      <c r="F125" s="180" t="s">
        <v>134</v>
      </c>
      <c r="G125" s="180" t="s">
        <v>2439</v>
      </c>
      <c r="H125" s="182">
        <v>0</v>
      </c>
      <c r="I125" s="180" t="s">
        <v>133</v>
      </c>
      <c r="J125" s="180" t="s">
        <v>598</v>
      </c>
      <c r="K125" s="180" t="s">
        <v>598</v>
      </c>
      <c r="L125" s="183">
        <v>42775</v>
      </c>
      <c r="M125" s="180" t="s">
        <v>375</v>
      </c>
    </row>
    <row r="126" spans="1:13" ht="15.75" x14ac:dyDescent="0.25">
      <c r="A126" s="190">
        <v>121</v>
      </c>
      <c r="B126" s="178" t="s">
        <v>2001</v>
      </c>
      <c r="C126" s="179" t="s">
        <v>1366</v>
      </c>
      <c r="D126" s="180" t="s">
        <v>151</v>
      </c>
      <c r="E126" s="181">
        <v>33788</v>
      </c>
      <c r="F126" s="180" t="s">
        <v>134</v>
      </c>
      <c r="G126" s="180" t="s">
        <v>2440</v>
      </c>
      <c r="H126" s="182">
        <v>40238</v>
      </c>
      <c r="I126" s="180" t="s">
        <v>133</v>
      </c>
      <c r="J126" s="180" t="s">
        <v>827</v>
      </c>
      <c r="K126" s="180" t="s">
        <v>827</v>
      </c>
      <c r="L126" s="183">
        <v>42776</v>
      </c>
      <c r="M126" s="180" t="s">
        <v>101</v>
      </c>
    </row>
    <row r="127" spans="1:13" ht="15.75" x14ac:dyDescent="0.25">
      <c r="A127" s="197">
        <v>122</v>
      </c>
      <c r="B127" s="178" t="s">
        <v>2308</v>
      </c>
      <c r="C127" s="179" t="s">
        <v>1531</v>
      </c>
      <c r="D127" s="180" t="s">
        <v>151</v>
      </c>
      <c r="E127" s="181">
        <v>34501</v>
      </c>
      <c r="F127" s="180" t="s">
        <v>134</v>
      </c>
      <c r="G127" s="180">
        <v>174550190</v>
      </c>
      <c r="H127" s="182">
        <v>41792</v>
      </c>
      <c r="I127" s="180" t="s">
        <v>133</v>
      </c>
      <c r="J127" s="180" t="s">
        <v>410</v>
      </c>
      <c r="K127" s="180" t="s">
        <v>410</v>
      </c>
      <c r="L127" s="183">
        <v>42800</v>
      </c>
      <c r="M127" s="180" t="s">
        <v>732</v>
      </c>
    </row>
    <row r="128" spans="1:13" ht="15.75" x14ac:dyDescent="0.25">
      <c r="A128" s="190">
        <v>123</v>
      </c>
      <c r="B128" s="178" t="s">
        <v>2164</v>
      </c>
      <c r="C128" s="179" t="s">
        <v>1790</v>
      </c>
      <c r="D128" s="180" t="s">
        <v>151</v>
      </c>
      <c r="E128" s="181">
        <v>28224</v>
      </c>
      <c r="F128" s="180" t="s">
        <v>134</v>
      </c>
      <c r="G128" s="180">
        <v>172761661</v>
      </c>
      <c r="H128" s="182">
        <v>38091</v>
      </c>
      <c r="I128" s="180" t="s">
        <v>133</v>
      </c>
      <c r="J128" s="180" t="s">
        <v>871</v>
      </c>
      <c r="K128" s="180" t="s">
        <v>871</v>
      </c>
      <c r="L128" s="183">
        <v>42801</v>
      </c>
      <c r="M128" s="180" t="s">
        <v>101</v>
      </c>
    </row>
    <row r="129" spans="1:24" ht="15.75" x14ac:dyDescent="0.25">
      <c r="A129" s="197">
        <v>124</v>
      </c>
      <c r="B129" s="178" t="s">
        <v>2171</v>
      </c>
      <c r="C129" s="179" t="s">
        <v>1147</v>
      </c>
      <c r="D129" s="180">
        <v>0</v>
      </c>
      <c r="E129" s="181">
        <v>34284</v>
      </c>
      <c r="F129" s="180" t="s">
        <v>134</v>
      </c>
      <c r="G129" s="180">
        <v>174048063</v>
      </c>
      <c r="H129" s="182">
        <v>40594</v>
      </c>
      <c r="I129" s="180" t="s">
        <v>133</v>
      </c>
      <c r="J129" s="180" t="s">
        <v>575</v>
      </c>
      <c r="K129" s="180" t="s">
        <v>236</v>
      </c>
      <c r="L129" s="183">
        <v>42802</v>
      </c>
      <c r="M129" s="180" t="s">
        <v>101</v>
      </c>
    </row>
    <row r="130" spans="1:24" ht="15.75" x14ac:dyDescent="0.25">
      <c r="A130" s="190">
        <v>125</v>
      </c>
      <c r="B130" s="178" t="s">
        <v>2181</v>
      </c>
      <c r="C130" s="179" t="s">
        <v>1803</v>
      </c>
      <c r="D130" s="180">
        <v>0</v>
      </c>
      <c r="E130" s="181">
        <v>34299</v>
      </c>
      <c r="F130" s="180" t="s">
        <v>134</v>
      </c>
      <c r="G130" s="180">
        <v>174360195</v>
      </c>
      <c r="H130" s="182">
        <v>40562</v>
      </c>
      <c r="I130" s="180" t="s">
        <v>133</v>
      </c>
      <c r="J130" s="180" t="s">
        <v>137</v>
      </c>
      <c r="K130" s="180" t="s">
        <v>137</v>
      </c>
      <c r="L130" s="183">
        <v>42802</v>
      </c>
      <c r="M130" s="180" t="s">
        <v>101</v>
      </c>
    </row>
    <row r="131" spans="1:24" ht="15.75" x14ac:dyDescent="0.25">
      <c r="A131" s="197">
        <v>126</v>
      </c>
      <c r="B131" s="178" t="s">
        <v>2169</v>
      </c>
      <c r="C131" s="179" t="s">
        <v>1794</v>
      </c>
      <c r="D131" s="180">
        <v>0</v>
      </c>
      <c r="E131" s="181">
        <v>26061</v>
      </c>
      <c r="F131" s="180" t="s">
        <v>134</v>
      </c>
      <c r="G131" s="180">
        <v>171410019</v>
      </c>
      <c r="H131" s="182">
        <v>39477</v>
      </c>
      <c r="I131" s="180" t="s">
        <v>133</v>
      </c>
      <c r="J131" s="180" t="s">
        <v>575</v>
      </c>
      <c r="K131" s="180" t="s">
        <v>575</v>
      </c>
      <c r="L131" s="183">
        <v>42802</v>
      </c>
      <c r="M131" s="180" t="s">
        <v>101</v>
      </c>
    </row>
    <row r="132" spans="1:24" ht="15.75" x14ac:dyDescent="0.25">
      <c r="A132" s="190">
        <v>127</v>
      </c>
      <c r="B132" s="178" t="s">
        <v>2112</v>
      </c>
      <c r="C132" s="179" t="s">
        <v>1751</v>
      </c>
      <c r="D132" s="180" t="s">
        <v>149</v>
      </c>
      <c r="E132" s="181">
        <v>34934</v>
      </c>
      <c r="F132" s="180" t="s">
        <v>134</v>
      </c>
      <c r="G132" s="180" t="s">
        <v>2441</v>
      </c>
      <c r="H132" s="182">
        <v>41059</v>
      </c>
      <c r="I132" s="180" t="s">
        <v>133</v>
      </c>
      <c r="J132" s="180" t="s">
        <v>598</v>
      </c>
      <c r="K132" s="180" t="s">
        <v>598</v>
      </c>
      <c r="L132" s="183">
        <v>42789</v>
      </c>
      <c r="M132" s="180" t="s">
        <v>101</v>
      </c>
    </row>
    <row r="133" spans="1:24" ht="15.75" x14ac:dyDescent="0.25">
      <c r="A133" s="197">
        <v>128</v>
      </c>
      <c r="B133" s="178" t="s">
        <v>1999</v>
      </c>
      <c r="C133" s="179" t="s">
        <v>94</v>
      </c>
      <c r="D133" s="180" t="s">
        <v>151</v>
      </c>
      <c r="E133" s="181">
        <v>28187</v>
      </c>
      <c r="F133" s="180" t="s">
        <v>134</v>
      </c>
      <c r="G133" s="180" t="s">
        <v>2442</v>
      </c>
      <c r="H133" s="182">
        <v>42208</v>
      </c>
      <c r="I133" s="180" t="s">
        <v>133</v>
      </c>
      <c r="J133" s="180" t="s">
        <v>530</v>
      </c>
      <c r="K133" s="180" t="s">
        <v>530</v>
      </c>
      <c r="L133" s="183">
        <v>42776</v>
      </c>
      <c r="M133" s="180" t="s">
        <v>101</v>
      </c>
    </row>
    <row r="134" spans="1:24" ht="15.75" x14ac:dyDescent="0.25">
      <c r="A134" s="190">
        <v>129</v>
      </c>
      <c r="B134" s="178" t="s">
        <v>2092</v>
      </c>
      <c r="C134" s="179" t="s">
        <v>1734</v>
      </c>
      <c r="D134" s="180" t="s">
        <v>151</v>
      </c>
      <c r="E134" s="181">
        <v>30708</v>
      </c>
      <c r="F134" s="180" t="s">
        <v>134</v>
      </c>
      <c r="G134" s="180">
        <v>172112441</v>
      </c>
      <c r="H134" s="182">
        <v>0</v>
      </c>
      <c r="I134" s="180" t="s">
        <v>133</v>
      </c>
      <c r="J134" s="180" t="s">
        <v>171</v>
      </c>
      <c r="K134" s="180" t="s">
        <v>171</v>
      </c>
      <c r="L134" s="183">
        <v>42788</v>
      </c>
      <c r="M134" s="180" t="s">
        <v>101</v>
      </c>
    </row>
    <row r="135" spans="1:24" ht="15.75" x14ac:dyDescent="0.25">
      <c r="A135" s="197">
        <v>130</v>
      </c>
      <c r="B135" s="178" t="s">
        <v>1989</v>
      </c>
      <c r="C135" s="179" t="s">
        <v>1658</v>
      </c>
      <c r="D135" s="180" t="s">
        <v>151</v>
      </c>
      <c r="E135" s="181">
        <v>26855</v>
      </c>
      <c r="F135" s="180" t="s">
        <v>134</v>
      </c>
      <c r="G135" s="180" t="s">
        <v>2443</v>
      </c>
      <c r="H135" s="182">
        <v>41600</v>
      </c>
      <c r="I135" s="180" t="s">
        <v>133</v>
      </c>
      <c r="J135" s="180" t="s">
        <v>323</v>
      </c>
      <c r="K135" s="180" t="s">
        <v>323</v>
      </c>
      <c r="L135" s="183">
        <v>42776</v>
      </c>
      <c r="M135" s="180" t="s">
        <v>101</v>
      </c>
    </row>
    <row r="136" spans="1:24" ht="15.75" x14ac:dyDescent="0.25">
      <c r="A136" s="190">
        <v>131</v>
      </c>
      <c r="B136" s="178" t="s">
        <v>2085</v>
      </c>
      <c r="C136" s="179" t="s">
        <v>1730</v>
      </c>
      <c r="D136" s="180" t="s">
        <v>151</v>
      </c>
      <c r="E136" s="181">
        <v>34018</v>
      </c>
      <c r="F136" s="180" t="s">
        <v>134</v>
      </c>
      <c r="G136" s="180">
        <v>173178113</v>
      </c>
      <c r="H136" s="182">
        <v>40135</v>
      </c>
      <c r="I136" s="180" t="s">
        <v>133</v>
      </c>
      <c r="J136" s="180" t="s">
        <v>776</v>
      </c>
      <c r="K136" s="180" t="s">
        <v>776</v>
      </c>
      <c r="L136" s="183">
        <v>42788</v>
      </c>
      <c r="M136" s="180" t="s">
        <v>101</v>
      </c>
    </row>
    <row r="137" spans="1:24" ht="15.75" x14ac:dyDescent="0.25">
      <c r="A137" s="197">
        <v>132</v>
      </c>
      <c r="B137" s="178" t="s">
        <v>2116</v>
      </c>
      <c r="C137" s="179" t="s">
        <v>103</v>
      </c>
      <c r="D137" s="180" t="s">
        <v>151</v>
      </c>
      <c r="E137" s="181">
        <v>35955</v>
      </c>
      <c r="F137" s="180" t="s">
        <v>134</v>
      </c>
      <c r="G137" s="180" t="s">
        <v>2444</v>
      </c>
      <c r="H137" s="182">
        <v>42255</v>
      </c>
      <c r="I137" s="180" t="s">
        <v>133</v>
      </c>
      <c r="J137" s="180" t="s">
        <v>557</v>
      </c>
      <c r="K137" s="180" t="s">
        <v>557</v>
      </c>
      <c r="L137" s="183">
        <v>42789</v>
      </c>
      <c r="M137" s="180" t="s">
        <v>101</v>
      </c>
    </row>
    <row r="138" spans="1:24" s="176" customFormat="1" x14ac:dyDescent="0.25">
      <c r="A138" s="193" t="s">
        <v>2375</v>
      </c>
      <c r="B138" s="194"/>
      <c r="C138" s="195"/>
      <c r="D138" s="194"/>
      <c r="E138" s="196"/>
      <c r="F138" s="196"/>
      <c r="G138" s="194"/>
      <c r="H138" s="196"/>
      <c r="I138" s="194"/>
      <c r="J138" s="194"/>
      <c r="K138" s="194"/>
      <c r="L138" s="194"/>
      <c r="M138" s="194"/>
      <c r="N138" s="194"/>
      <c r="O138" s="196"/>
      <c r="P138" s="196"/>
      <c r="Q138" s="196"/>
      <c r="R138" s="194"/>
      <c r="S138" s="194"/>
      <c r="T138" s="194"/>
      <c r="U138" s="194"/>
      <c r="V138" s="194"/>
      <c r="W138" s="194"/>
      <c r="X138" s="33"/>
    </row>
    <row r="139" spans="1:24" ht="15.75" x14ac:dyDescent="0.25">
      <c r="A139" s="116">
        <v>133</v>
      </c>
      <c r="B139" s="178" t="s">
        <v>1967</v>
      </c>
      <c r="C139" s="179" t="s">
        <v>734</v>
      </c>
      <c r="D139" s="180" t="s">
        <v>151</v>
      </c>
      <c r="E139" s="181">
        <v>28635</v>
      </c>
      <c r="F139" s="180" t="s">
        <v>134</v>
      </c>
      <c r="G139" s="180">
        <v>171189966</v>
      </c>
      <c r="H139" s="182">
        <v>0</v>
      </c>
      <c r="I139" s="180" t="s">
        <v>133</v>
      </c>
      <c r="J139" s="180" t="s">
        <v>224</v>
      </c>
      <c r="K139" s="180" t="s">
        <v>224</v>
      </c>
      <c r="L139" s="183">
        <v>42786</v>
      </c>
      <c r="M139" s="180" t="s">
        <v>415</v>
      </c>
    </row>
    <row r="140" spans="1:24" ht="15.75" x14ac:dyDescent="0.25">
      <c r="A140" s="116">
        <v>134</v>
      </c>
      <c r="B140" s="178" t="s">
        <v>2000</v>
      </c>
      <c r="C140" s="179" t="s">
        <v>726</v>
      </c>
      <c r="D140" s="180" t="s">
        <v>151</v>
      </c>
      <c r="E140" s="181">
        <v>31385</v>
      </c>
      <c r="F140" s="180" t="s">
        <v>134</v>
      </c>
      <c r="G140" s="180" t="s">
        <v>2445</v>
      </c>
      <c r="H140" s="182">
        <v>42731</v>
      </c>
      <c r="I140" s="180" t="s">
        <v>133</v>
      </c>
      <c r="J140" s="180" t="s">
        <v>2446</v>
      </c>
      <c r="K140" s="180" t="s">
        <v>2446</v>
      </c>
      <c r="L140" s="183">
        <v>42776</v>
      </c>
      <c r="M140" s="180" t="s">
        <v>101</v>
      </c>
    </row>
    <row r="141" spans="1:24" ht="15.75" x14ac:dyDescent="0.25">
      <c r="A141" s="116">
        <v>135</v>
      </c>
      <c r="B141" s="178" t="s">
        <v>1998</v>
      </c>
      <c r="C141" s="179" t="s">
        <v>1663</v>
      </c>
      <c r="D141" s="180" t="s">
        <v>151</v>
      </c>
      <c r="E141" s="181">
        <v>30579</v>
      </c>
      <c r="F141" s="180" t="s">
        <v>134</v>
      </c>
      <c r="G141" s="180" t="s">
        <v>2447</v>
      </c>
      <c r="H141" s="182">
        <v>38552</v>
      </c>
      <c r="I141" s="180" t="s">
        <v>133</v>
      </c>
      <c r="J141" s="180" t="s">
        <v>247</v>
      </c>
      <c r="K141" s="180" t="s">
        <v>247</v>
      </c>
      <c r="L141" s="183">
        <v>42776</v>
      </c>
      <c r="M141" s="180" t="s">
        <v>101</v>
      </c>
    </row>
    <row r="142" spans="1:24" ht="15.75" x14ac:dyDescent="0.25">
      <c r="A142" s="116">
        <v>136</v>
      </c>
      <c r="B142" s="178" t="s">
        <v>2448</v>
      </c>
      <c r="C142" s="179" t="s">
        <v>1672</v>
      </c>
      <c r="D142" s="180" t="s">
        <v>151</v>
      </c>
      <c r="E142" s="181">
        <v>34959</v>
      </c>
      <c r="F142" s="180" t="s">
        <v>134</v>
      </c>
      <c r="G142" s="180">
        <v>0</v>
      </c>
      <c r="H142" s="182">
        <v>0</v>
      </c>
      <c r="I142" s="180" t="s">
        <v>133</v>
      </c>
      <c r="J142" s="180">
        <v>0</v>
      </c>
      <c r="K142" s="180">
        <v>0</v>
      </c>
      <c r="L142" s="183">
        <v>42779</v>
      </c>
      <c r="M142" s="180" t="s">
        <v>101</v>
      </c>
    </row>
    <row r="143" spans="1:24" ht="15.75" x14ac:dyDescent="0.25">
      <c r="A143" s="116">
        <v>137</v>
      </c>
      <c r="B143" s="178" t="s">
        <v>2073</v>
      </c>
      <c r="C143" s="179" t="s">
        <v>1721</v>
      </c>
      <c r="D143" s="180" t="s">
        <v>151</v>
      </c>
      <c r="E143" s="181">
        <v>34671</v>
      </c>
      <c r="F143" s="180" t="s">
        <v>134</v>
      </c>
      <c r="G143" s="180">
        <v>173212290</v>
      </c>
      <c r="H143" s="182">
        <v>39772</v>
      </c>
      <c r="I143" s="180" t="s">
        <v>133</v>
      </c>
      <c r="J143" s="180" t="s">
        <v>821</v>
      </c>
      <c r="K143" s="180" t="s">
        <v>821</v>
      </c>
      <c r="L143" s="183">
        <v>42787</v>
      </c>
      <c r="M143" s="180" t="s">
        <v>101</v>
      </c>
    </row>
    <row r="144" spans="1:24" ht="15.75" x14ac:dyDescent="0.25">
      <c r="A144" s="116">
        <v>138</v>
      </c>
      <c r="B144" s="178" t="s">
        <v>2087</v>
      </c>
      <c r="C144" s="179" t="s">
        <v>1677</v>
      </c>
      <c r="D144" s="180" t="s">
        <v>151</v>
      </c>
      <c r="E144" s="181">
        <v>27154</v>
      </c>
      <c r="F144" s="180" t="s">
        <v>134</v>
      </c>
      <c r="G144" s="180">
        <v>172110040</v>
      </c>
      <c r="H144" s="182">
        <v>0</v>
      </c>
      <c r="I144" s="180" t="s">
        <v>133</v>
      </c>
      <c r="J144" s="180" t="s">
        <v>791</v>
      </c>
      <c r="K144" s="180" t="s">
        <v>791</v>
      </c>
      <c r="L144" s="183">
        <v>42788</v>
      </c>
      <c r="M144" s="180" t="s">
        <v>101</v>
      </c>
    </row>
    <row r="145" spans="1:13" ht="15.75" x14ac:dyDescent="0.25">
      <c r="A145" s="116">
        <v>139</v>
      </c>
      <c r="B145" s="178" t="s">
        <v>2074</v>
      </c>
      <c r="C145" s="179" t="s">
        <v>1722</v>
      </c>
      <c r="D145" s="180" t="s">
        <v>151</v>
      </c>
      <c r="E145" s="181">
        <v>30217</v>
      </c>
      <c r="F145" s="180" t="s">
        <v>134</v>
      </c>
      <c r="G145" s="180">
        <v>173159955</v>
      </c>
      <c r="H145" s="182">
        <v>42041</v>
      </c>
      <c r="I145" s="180" t="s">
        <v>133</v>
      </c>
      <c r="J145" s="180" t="s">
        <v>2434</v>
      </c>
      <c r="K145" s="180" t="s">
        <v>2434</v>
      </c>
      <c r="L145" s="183">
        <v>42787</v>
      </c>
      <c r="M145" s="180" t="s">
        <v>101</v>
      </c>
    </row>
    <row r="146" spans="1:13" ht="15.75" x14ac:dyDescent="0.25">
      <c r="A146" s="116">
        <v>140</v>
      </c>
      <c r="B146" s="178" t="s">
        <v>2018</v>
      </c>
      <c r="C146" s="179" t="s">
        <v>1676</v>
      </c>
      <c r="D146" s="180" t="s">
        <v>149</v>
      </c>
      <c r="E146" s="181">
        <v>33928</v>
      </c>
      <c r="F146" s="180" t="s">
        <v>134</v>
      </c>
      <c r="G146" s="180">
        <v>173170762</v>
      </c>
      <c r="H146" s="182">
        <v>42444</v>
      </c>
      <c r="I146" s="180" t="s">
        <v>133</v>
      </c>
      <c r="J146" s="180" t="s">
        <v>171</v>
      </c>
      <c r="K146" s="180" t="s">
        <v>171</v>
      </c>
      <c r="L146" s="183">
        <v>42782</v>
      </c>
      <c r="M146" s="180" t="s">
        <v>415</v>
      </c>
    </row>
    <row r="147" spans="1:13" ht="15.75" x14ac:dyDescent="0.25">
      <c r="A147" s="116">
        <v>141</v>
      </c>
      <c r="B147" s="178" t="s">
        <v>2008</v>
      </c>
      <c r="C147" s="179" t="s">
        <v>1669</v>
      </c>
      <c r="D147" s="180" t="s">
        <v>151</v>
      </c>
      <c r="E147" s="181">
        <v>33889</v>
      </c>
      <c r="F147" s="180" t="s">
        <v>134</v>
      </c>
      <c r="G147" s="180" t="s">
        <v>2449</v>
      </c>
      <c r="H147" s="182">
        <v>40176</v>
      </c>
      <c r="I147" s="180" t="s">
        <v>152</v>
      </c>
      <c r="J147" s="180" t="s">
        <v>247</v>
      </c>
      <c r="K147" s="180" t="s">
        <v>247</v>
      </c>
      <c r="L147" s="183">
        <v>42777</v>
      </c>
      <c r="M147" s="180" t="s">
        <v>101</v>
      </c>
    </row>
    <row r="148" spans="1:13" ht="15.75" x14ac:dyDescent="0.25">
      <c r="A148" s="116">
        <v>142</v>
      </c>
      <c r="B148" s="178" t="s">
        <v>388</v>
      </c>
      <c r="C148" s="179" t="s">
        <v>389</v>
      </c>
      <c r="D148" s="180" t="s">
        <v>151</v>
      </c>
      <c r="E148" s="181">
        <v>28347</v>
      </c>
      <c r="F148" s="180" t="s">
        <v>134</v>
      </c>
      <c r="G148" s="180" t="s">
        <v>390</v>
      </c>
      <c r="H148" s="182">
        <v>41724</v>
      </c>
      <c r="I148" s="180" t="s">
        <v>133</v>
      </c>
      <c r="J148" s="180" t="s">
        <v>391</v>
      </c>
      <c r="K148" s="180" t="s">
        <v>391</v>
      </c>
      <c r="L148" s="183">
        <v>42776</v>
      </c>
      <c r="M148" s="180" t="s">
        <v>101</v>
      </c>
    </row>
    <row r="149" spans="1:13" ht="15.75" x14ac:dyDescent="0.25">
      <c r="A149" s="116">
        <v>143</v>
      </c>
      <c r="B149" s="178" t="s">
        <v>2002</v>
      </c>
      <c r="C149" s="179" t="s">
        <v>1666</v>
      </c>
      <c r="D149" s="180" t="s">
        <v>151</v>
      </c>
      <c r="E149" s="181">
        <v>30902</v>
      </c>
      <c r="F149" s="180" t="s">
        <v>134</v>
      </c>
      <c r="G149" s="180" t="s">
        <v>2411</v>
      </c>
      <c r="H149" s="182">
        <v>37154</v>
      </c>
      <c r="I149" s="180" t="s">
        <v>133</v>
      </c>
      <c r="J149" s="180" t="s">
        <v>224</v>
      </c>
      <c r="K149" s="180" t="s">
        <v>224</v>
      </c>
      <c r="L149" s="183">
        <v>42776</v>
      </c>
      <c r="M149" s="180" t="s">
        <v>101</v>
      </c>
    </row>
    <row r="150" spans="1:13" ht="15.75" x14ac:dyDescent="0.25">
      <c r="A150" s="116">
        <v>144</v>
      </c>
      <c r="B150" s="178" t="s">
        <v>1995</v>
      </c>
      <c r="C150" s="179" t="s">
        <v>1637</v>
      </c>
      <c r="D150" s="180" t="s">
        <v>151</v>
      </c>
      <c r="E150" s="181">
        <v>28801</v>
      </c>
      <c r="F150" s="180" t="s">
        <v>134</v>
      </c>
      <c r="G150" s="180" t="s">
        <v>2450</v>
      </c>
      <c r="H150" s="182">
        <v>41294</v>
      </c>
      <c r="I150" s="180" t="s">
        <v>133</v>
      </c>
      <c r="J150" s="180" t="s">
        <v>410</v>
      </c>
      <c r="K150" s="180" t="s">
        <v>410</v>
      </c>
      <c r="L150" s="183">
        <v>42776</v>
      </c>
      <c r="M150" s="180" t="s">
        <v>101</v>
      </c>
    </row>
    <row r="151" spans="1:13" ht="15.75" x14ac:dyDescent="0.25">
      <c r="A151" s="116">
        <v>145</v>
      </c>
      <c r="B151" s="178" t="s">
        <v>2113</v>
      </c>
      <c r="C151" s="179" t="s">
        <v>1752</v>
      </c>
      <c r="D151" s="180" t="s">
        <v>149</v>
      </c>
      <c r="E151" s="181">
        <v>34074</v>
      </c>
      <c r="F151" s="180" t="s">
        <v>134</v>
      </c>
      <c r="G151" s="180" t="s">
        <v>2451</v>
      </c>
      <c r="H151" s="182">
        <v>40154</v>
      </c>
      <c r="I151" s="180" t="s">
        <v>133</v>
      </c>
      <c r="J151" s="180" t="s">
        <v>171</v>
      </c>
      <c r="K151" s="180" t="s">
        <v>171</v>
      </c>
      <c r="L151" s="183">
        <v>42789</v>
      </c>
      <c r="M151" s="180" t="s">
        <v>101</v>
      </c>
    </row>
    <row r="152" spans="1:13" ht="15.75" x14ac:dyDescent="0.25">
      <c r="A152" s="116">
        <v>146</v>
      </c>
      <c r="B152" s="178" t="s">
        <v>2140</v>
      </c>
      <c r="C152" s="179" t="s">
        <v>1772</v>
      </c>
      <c r="D152" s="180" t="s">
        <v>149</v>
      </c>
      <c r="E152" s="181">
        <v>34643</v>
      </c>
      <c r="F152" s="180" t="s">
        <v>290</v>
      </c>
      <c r="G152" s="180">
        <v>174222095</v>
      </c>
      <c r="H152" s="182">
        <v>40697</v>
      </c>
      <c r="I152" s="180" t="s">
        <v>133</v>
      </c>
      <c r="J152" s="180" t="s">
        <v>290</v>
      </c>
      <c r="K152" s="180" t="s">
        <v>290</v>
      </c>
      <c r="L152" s="183">
        <v>42794</v>
      </c>
      <c r="M152" s="180" t="s">
        <v>101</v>
      </c>
    </row>
    <row r="153" spans="1:13" ht="15.75" x14ac:dyDescent="0.25">
      <c r="A153" s="116">
        <v>147</v>
      </c>
      <c r="B153" s="178" t="s">
        <v>523</v>
      </c>
      <c r="C153" s="179" t="s">
        <v>524</v>
      </c>
      <c r="D153" s="180" t="s">
        <v>151</v>
      </c>
      <c r="E153" s="181">
        <v>29259</v>
      </c>
      <c r="F153" s="180" t="s">
        <v>134</v>
      </c>
      <c r="G153" s="180" t="s">
        <v>525</v>
      </c>
      <c r="H153" s="182">
        <v>42270</v>
      </c>
      <c r="I153" s="180" t="s">
        <v>133</v>
      </c>
      <c r="J153" s="180" t="s">
        <v>410</v>
      </c>
      <c r="K153" s="180" t="s">
        <v>410</v>
      </c>
      <c r="L153" s="183">
        <v>42776</v>
      </c>
      <c r="M153" s="180" t="s">
        <v>101</v>
      </c>
    </row>
    <row r="154" spans="1:13" ht="15.75" x14ac:dyDescent="0.25">
      <c r="A154" s="116">
        <v>148</v>
      </c>
      <c r="B154" s="178" t="s">
        <v>2109</v>
      </c>
      <c r="C154" s="179" t="s">
        <v>1748</v>
      </c>
      <c r="D154" s="180" t="s">
        <v>151</v>
      </c>
      <c r="E154" s="181">
        <v>33370</v>
      </c>
      <c r="F154" s="180" t="s">
        <v>134</v>
      </c>
      <c r="G154" s="180" t="s">
        <v>2452</v>
      </c>
      <c r="H154" s="182">
        <v>38829</v>
      </c>
      <c r="I154" s="180" t="s">
        <v>133</v>
      </c>
      <c r="J154" s="180" t="s">
        <v>224</v>
      </c>
      <c r="K154" s="180" t="s">
        <v>224</v>
      </c>
      <c r="L154" s="183">
        <v>42789</v>
      </c>
      <c r="M154" s="180" t="s">
        <v>101</v>
      </c>
    </row>
    <row r="155" spans="1:13" ht="15.75" x14ac:dyDescent="0.25">
      <c r="A155" s="116">
        <v>149</v>
      </c>
      <c r="B155" s="178" t="s">
        <v>2111</v>
      </c>
      <c r="C155" s="179" t="s">
        <v>1750</v>
      </c>
      <c r="D155" s="180" t="s">
        <v>149</v>
      </c>
      <c r="E155" s="181">
        <v>33702</v>
      </c>
      <c r="F155" s="180" t="s">
        <v>134</v>
      </c>
      <c r="G155" s="180" t="s">
        <v>2453</v>
      </c>
      <c r="H155" s="182">
        <v>41719</v>
      </c>
      <c r="I155" s="180" t="s">
        <v>133</v>
      </c>
      <c r="J155" s="180" t="s">
        <v>1138</v>
      </c>
      <c r="K155" s="180" t="s">
        <v>1138</v>
      </c>
      <c r="L155" s="183">
        <v>42789</v>
      </c>
      <c r="M155" s="180" t="s">
        <v>101</v>
      </c>
    </row>
    <row r="156" spans="1:13" ht="15.75" x14ac:dyDescent="0.25">
      <c r="A156" s="116">
        <v>150</v>
      </c>
      <c r="B156" s="178" t="s">
        <v>2074</v>
      </c>
      <c r="C156" s="179" t="s">
        <v>1722</v>
      </c>
      <c r="D156" s="180" t="s">
        <v>151</v>
      </c>
      <c r="E156" s="181">
        <v>30217</v>
      </c>
      <c r="F156" s="180" t="s">
        <v>134</v>
      </c>
      <c r="G156" s="180">
        <v>173159955</v>
      </c>
      <c r="H156" s="182">
        <v>42041</v>
      </c>
      <c r="I156" s="180" t="s">
        <v>133</v>
      </c>
      <c r="J156" s="180" t="s">
        <v>2434</v>
      </c>
      <c r="K156" s="180" t="s">
        <v>2434</v>
      </c>
      <c r="L156" s="183">
        <v>42787</v>
      </c>
      <c r="M156" s="180" t="s">
        <v>101</v>
      </c>
    </row>
    <row r="157" spans="1:13" ht="15.75" x14ac:dyDescent="0.25">
      <c r="A157" s="116">
        <v>151</v>
      </c>
      <c r="B157" s="178" t="s">
        <v>2016</v>
      </c>
      <c r="C157" s="179" t="s">
        <v>1645</v>
      </c>
      <c r="D157" s="180" t="s">
        <v>151</v>
      </c>
      <c r="E157" s="181">
        <v>35985</v>
      </c>
      <c r="F157" s="180" t="s">
        <v>134</v>
      </c>
      <c r="G157" s="180">
        <v>174626019</v>
      </c>
      <c r="H157" s="182">
        <v>0</v>
      </c>
      <c r="I157" s="180" t="s">
        <v>133</v>
      </c>
      <c r="J157" s="180" t="s">
        <v>204</v>
      </c>
      <c r="K157" s="180" t="s">
        <v>204</v>
      </c>
      <c r="L157" s="183">
        <v>42780</v>
      </c>
      <c r="M157" s="180" t="s">
        <v>101</v>
      </c>
    </row>
    <row r="158" spans="1:13" ht="15.75" x14ac:dyDescent="0.25">
      <c r="A158" s="116">
        <v>152</v>
      </c>
      <c r="B158" s="178" t="s">
        <v>2174</v>
      </c>
      <c r="C158" s="179" t="s">
        <v>1797</v>
      </c>
      <c r="D158" s="180">
        <v>0</v>
      </c>
      <c r="E158" s="181">
        <v>34855</v>
      </c>
      <c r="F158" s="180" t="s">
        <v>134</v>
      </c>
      <c r="G158" s="180">
        <v>174550975</v>
      </c>
      <c r="H158" s="182">
        <v>40830</v>
      </c>
      <c r="I158" s="180" t="s">
        <v>133</v>
      </c>
      <c r="J158" s="180" t="s">
        <v>753</v>
      </c>
      <c r="K158" s="180" t="s">
        <v>753</v>
      </c>
      <c r="L158" s="183">
        <v>42802</v>
      </c>
      <c r="M158" s="180" t="s">
        <v>101</v>
      </c>
    </row>
    <row r="159" spans="1:13" ht="15.75" x14ac:dyDescent="0.25">
      <c r="A159" s="116">
        <v>153</v>
      </c>
      <c r="B159" s="178" t="s">
        <v>2272</v>
      </c>
      <c r="C159" s="179" t="s">
        <v>1863</v>
      </c>
      <c r="D159" s="180">
        <v>0</v>
      </c>
      <c r="E159" s="181">
        <v>33049</v>
      </c>
      <c r="F159" s="180" t="s">
        <v>134</v>
      </c>
      <c r="G159" s="180">
        <v>173585158</v>
      </c>
      <c r="H159" s="182">
        <v>39537</v>
      </c>
      <c r="I159" s="180" t="s">
        <v>133</v>
      </c>
      <c r="J159" s="180" t="s">
        <v>871</v>
      </c>
      <c r="K159" s="180" t="s">
        <v>871</v>
      </c>
      <c r="L159" s="183">
        <v>42802</v>
      </c>
      <c r="M159" s="180" t="s">
        <v>398</v>
      </c>
    </row>
    <row r="160" spans="1:13" ht="15.75" x14ac:dyDescent="0.25">
      <c r="A160" s="116">
        <v>154</v>
      </c>
      <c r="B160" s="178" t="s">
        <v>2188</v>
      </c>
      <c r="C160" s="179" t="s">
        <v>1808</v>
      </c>
      <c r="D160" s="180">
        <v>0</v>
      </c>
      <c r="E160" s="181">
        <v>32057</v>
      </c>
      <c r="F160" s="180" t="s">
        <v>2454</v>
      </c>
      <c r="G160" s="180">
        <v>131196515</v>
      </c>
      <c r="H160" s="182">
        <v>39639</v>
      </c>
      <c r="I160" s="180" t="s">
        <v>2455</v>
      </c>
      <c r="J160" s="180" t="s">
        <v>2456</v>
      </c>
      <c r="K160" s="180" t="s">
        <v>715</v>
      </c>
      <c r="L160" s="183">
        <v>42802</v>
      </c>
      <c r="M160" s="180" t="s">
        <v>101</v>
      </c>
    </row>
    <row r="161" spans="1:24" ht="15.75" x14ac:dyDescent="0.25">
      <c r="A161" s="116">
        <v>155</v>
      </c>
      <c r="B161" s="178" t="s">
        <v>2159</v>
      </c>
      <c r="C161" s="179" t="s">
        <v>630</v>
      </c>
      <c r="D161" s="180" t="s">
        <v>151</v>
      </c>
      <c r="E161" s="181">
        <v>32224</v>
      </c>
      <c r="F161" s="180" t="s">
        <v>134</v>
      </c>
      <c r="G161" s="180">
        <v>172614635</v>
      </c>
      <c r="H161" s="182">
        <v>42318</v>
      </c>
      <c r="I161" s="180" t="s">
        <v>133</v>
      </c>
      <c r="J161" s="180" t="s">
        <v>2457</v>
      </c>
      <c r="K161" s="180" t="s">
        <v>182</v>
      </c>
      <c r="L161" s="183">
        <v>42801</v>
      </c>
      <c r="M161" s="180" t="s">
        <v>101</v>
      </c>
    </row>
    <row r="162" spans="1:24" ht="15.75" x14ac:dyDescent="0.25">
      <c r="A162" s="116">
        <v>156</v>
      </c>
      <c r="B162" s="178" t="s">
        <v>2194</v>
      </c>
      <c r="C162" s="179" t="s">
        <v>1812</v>
      </c>
      <c r="D162" s="180">
        <v>0</v>
      </c>
      <c r="E162" s="181">
        <v>30920</v>
      </c>
      <c r="F162" s="180" t="s">
        <v>134</v>
      </c>
      <c r="G162" s="180">
        <v>172682704</v>
      </c>
      <c r="H162" s="182">
        <v>38212</v>
      </c>
      <c r="I162" s="180" t="s">
        <v>133</v>
      </c>
      <c r="J162" s="180" t="s">
        <v>204</v>
      </c>
      <c r="K162" s="180" t="s">
        <v>135</v>
      </c>
      <c r="L162" s="183">
        <v>42802</v>
      </c>
      <c r="M162" s="180" t="s">
        <v>101</v>
      </c>
    </row>
    <row r="163" spans="1:24" ht="15.75" x14ac:dyDescent="0.25">
      <c r="A163" s="116">
        <v>157</v>
      </c>
      <c r="B163" s="178" t="s">
        <v>2158</v>
      </c>
      <c r="C163" s="179" t="s">
        <v>1787</v>
      </c>
      <c r="D163" s="180" t="s">
        <v>151</v>
      </c>
      <c r="E163" s="181">
        <v>28557</v>
      </c>
      <c r="F163" s="180" t="s">
        <v>134</v>
      </c>
      <c r="G163" s="180">
        <v>172672734</v>
      </c>
      <c r="H163" s="182">
        <v>38254</v>
      </c>
      <c r="I163" s="180" t="s">
        <v>133</v>
      </c>
      <c r="J163" s="180" t="s">
        <v>171</v>
      </c>
      <c r="K163" s="180" t="s">
        <v>171</v>
      </c>
      <c r="L163" s="183">
        <v>42801</v>
      </c>
      <c r="M163" s="180" t="s">
        <v>101</v>
      </c>
    </row>
    <row r="164" spans="1:24" s="176" customFormat="1" x14ac:dyDescent="0.25">
      <c r="A164" s="193" t="s">
        <v>2376</v>
      </c>
      <c r="B164" s="194"/>
      <c r="C164" s="195"/>
      <c r="D164" s="194"/>
      <c r="E164" s="196"/>
      <c r="F164" s="196"/>
      <c r="G164" s="194"/>
      <c r="H164" s="196"/>
      <c r="I164" s="194"/>
      <c r="J164" s="194"/>
      <c r="K164" s="194"/>
      <c r="L164" s="194"/>
      <c r="M164" s="194"/>
      <c r="N164" s="194"/>
      <c r="O164" s="196"/>
      <c r="P164" s="196"/>
      <c r="Q164" s="196"/>
      <c r="R164" s="194"/>
      <c r="S164" s="194"/>
      <c r="T164" s="194"/>
      <c r="U164" s="194"/>
      <c r="V164" s="194"/>
      <c r="W164" s="194"/>
      <c r="X164" s="33"/>
    </row>
    <row r="165" spans="1:24" ht="15.75" x14ac:dyDescent="0.25">
      <c r="A165" s="116">
        <v>158</v>
      </c>
      <c r="B165" s="178" t="s">
        <v>1978</v>
      </c>
      <c r="C165" s="179" t="s">
        <v>1650</v>
      </c>
      <c r="D165" s="180" t="s">
        <v>197</v>
      </c>
      <c r="E165" s="181">
        <v>31930</v>
      </c>
      <c r="F165" s="180" t="s">
        <v>134</v>
      </c>
      <c r="G165" s="180" t="s">
        <v>2458</v>
      </c>
      <c r="H165" s="182">
        <v>38200</v>
      </c>
      <c r="I165" s="180" t="s">
        <v>133</v>
      </c>
      <c r="J165" s="180" t="s">
        <v>609</v>
      </c>
      <c r="K165" s="180" t="s">
        <v>609</v>
      </c>
      <c r="L165" s="183">
        <v>42775</v>
      </c>
      <c r="M165" s="180" t="s">
        <v>375</v>
      </c>
    </row>
    <row r="166" spans="1:24" ht="15.75" x14ac:dyDescent="0.25">
      <c r="A166" s="116">
        <v>159</v>
      </c>
      <c r="B166" s="178" t="s">
        <v>2068</v>
      </c>
      <c r="C166" s="179" t="s">
        <v>1716</v>
      </c>
      <c r="D166" s="180" t="s">
        <v>151</v>
      </c>
      <c r="E166" s="181">
        <v>33174</v>
      </c>
      <c r="F166" s="180" t="s">
        <v>134</v>
      </c>
      <c r="G166" s="180">
        <v>173566404</v>
      </c>
      <c r="H166" s="182">
        <v>39068</v>
      </c>
      <c r="I166" s="180" t="s">
        <v>133</v>
      </c>
      <c r="J166" s="180" t="s">
        <v>715</v>
      </c>
      <c r="K166" s="180" t="s">
        <v>715</v>
      </c>
      <c r="L166" s="183">
        <v>42787</v>
      </c>
      <c r="M166" s="180" t="s">
        <v>101</v>
      </c>
    </row>
    <row r="167" spans="1:24" ht="15.75" x14ac:dyDescent="0.25">
      <c r="A167" s="116">
        <v>160</v>
      </c>
      <c r="B167" s="178" t="s">
        <v>2090</v>
      </c>
      <c r="C167" s="179" t="s">
        <v>373</v>
      </c>
      <c r="D167" s="180" t="s">
        <v>151</v>
      </c>
      <c r="E167" s="181">
        <v>34711</v>
      </c>
      <c r="F167" s="180" t="s">
        <v>134</v>
      </c>
      <c r="G167" s="180" t="s">
        <v>2459</v>
      </c>
      <c r="H167" s="182">
        <v>42725</v>
      </c>
      <c r="I167" s="180" t="s">
        <v>133</v>
      </c>
      <c r="J167" s="180" t="s">
        <v>776</v>
      </c>
      <c r="K167" s="180" t="s">
        <v>776</v>
      </c>
      <c r="L167" s="183">
        <v>42788</v>
      </c>
      <c r="M167" s="180" t="s">
        <v>101</v>
      </c>
    </row>
    <row r="168" spans="1:24" ht="15.75" x14ac:dyDescent="0.25">
      <c r="A168" s="116">
        <v>161</v>
      </c>
      <c r="B168" s="178" t="s">
        <v>2005</v>
      </c>
      <c r="C168" s="179" t="s">
        <v>2460</v>
      </c>
      <c r="D168" s="180" t="s">
        <v>151</v>
      </c>
      <c r="E168" s="181">
        <v>28225</v>
      </c>
      <c r="F168" s="180" t="s">
        <v>134</v>
      </c>
      <c r="G168" s="180" t="s">
        <v>2461</v>
      </c>
      <c r="H168" s="182">
        <v>41348</v>
      </c>
      <c r="I168" s="180" t="s">
        <v>152</v>
      </c>
      <c r="J168" s="180" t="s">
        <v>485</v>
      </c>
      <c r="K168" s="180" t="s">
        <v>485</v>
      </c>
      <c r="L168" s="183">
        <v>42777</v>
      </c>
      <c r="M168" s="180" t="s">
        <v>101</v>
      </c>
    </row>
    <row r="169" spans="1:24" ht="15.75" x14ac:dyDescent="0.25">
      <c r="A169" s="116">
        <v>162</v>
      </c>
      <c r="B169" s="178" t="s">
        <v>1974</v>
      </c>
      <c r="C169" s="179" t="s">
        <v>2462</v>
      </c>
      <c r="D169" s="180" t="s">
        <v>151</v>
      </c>
      <c r="E169" s="181">
        <v>36066</v>
      </c>
      <c r="F169" s="180" t="s">
        <v>134</v>
      </c>
      <c r="G169" s="180" t="s">
        <v>2463</v>
      </c>
      <c r="H169" s="182">
        <v>42747</v>
      </c>
      <c r="I169" s="180" t="s">
        <v>133</v>
      </c>
      <c r="J169" s="180" t="s">
        <v>327</v>
      </c>
      <c r="K169" s="180" t="s">
        <v>327</v>
      </c>
      <c r="L169" s="183">
        <v>42772</v>
      </c>
      <c r="M169" s="180" t="s">
        <v>101</v>
      </c>
    </row>
    <row r="170" spans="1:24" ht="15.75" x14ac:dyDescent="0.25">
      <c r="A170" s="116">
        <v>163</v>
      </c>
      <c r="B170" s="178" t="s">
        <v>2045</v>
      </c>
      <c r="C170" s="179" t="s">
        <v>1700</v>
      </c>
      <c r="D170" s="180" t="s">
        <v>151</v>
      </c>
      <c r="E170" s="181">
        <v>34297</v>
      </c>
      <c r="F170" s="180" t="s">
        <v>134</v>
      </c>
      <c r="G170" s="180">
        <v>173174984</v>
      </c>
      <c r="H170" s="182">
        <v>40011</v>
      </c>
      <c r="I170" s="180" t="s">
        <v>133</v>
      </c>
      <c r="J170" s="180" t="s">
        <v>135</v>
      </c>
      <c r="K170" s="180" t="s">
        <v>135</v>
      </c>
      <c r="L170" s="183">
        <v>42786</v>
      </c>
      <c r="M170" s="180" t="s">
        <v>101</v>
      </c>
    </row>
    <row r="171" spans="1:24" ht="15.75" x14ac:dyDescent="0.25">
      <c r="A171" s="116">
        <v>164</v>
      </c>
      <c r="B171" s="178" t="s">
        <v>2038</v>
      </c>
      <c r="C171" s="179" t="s">
        <v>1693</v>
      </c>
      <c r="D171" s="180" t="s">
        <v>151</v>
      </c>
      <c r="E171" s="181">
        <v>34859</v>
      </c>
      <c r="F171" s="180" t="s">
        <v>134</v>
      </c>
      <c r="G171" s="180">
        <v>174853913</v>
      </c>
      <c r="H171" s="182">
        <v>42096</v>
      </c>
      <c r="I171" s="180" t="s">
        <v>133</v>
      </c>
      <c r="J171" s="180" t="s">
        <v>137</v>
      </c>
      <c r="K171" s="180" t="s">
        <v>137</v>
      </c>
      <c r="L171" s="183">
        <v>42786</v>
      </c>
      <c r="M171" s="180" t="s">
        <v>101</v>
      </c>
    </row>
    <row r="172" spans="1:24" ht="15.75" x14ac:dyDescent="0.25">
      <c r="A172" s="116">
        <v>165</v>
      </c>
      <c r="B172" s="178" t="s">
        <v>2028</v>
      </c>
      <c r="C172" s="179" t="s">
        <v>1686</v>
      </c>
      <c r="D172" s="180" t="s">
        <v>151</v>
      </c>
      <c r="E172" s="181">
        <v>35021</v>
      </c>
      <c r="F172" s="180" t="s">
        <v>134</v>
      </c>
      <c r="G172" s="180">
        <v>174616610</v>
      </c>
      <c r="H172" s="182">
        <v>41002</v>
      </c>
      <c r="I172" s="180" t="s">
        <v>133</v>
      </c>
      <c r="J172" s="180" t="s">
        <v>385</v>
      </c>
      <c r="K172" s="180" t="s">
        <v>385</v>
      </c>
      <c r="L172" s="183">
        <v>42786</v>
      </c>
      <c r="M172" s="180" t="s">
        <v>101</v>
      </c>
    </row>
    <row r="173" spans="1:24" ht="15.75" x14ac:dyDescent="0.25">
      <c r="A173" s="116">
        <v>166</v>
      </c>
      <c r="B173" s="178" t="s">
        <v>2053</v>
      </c>
      <c r="C173" s="179" t="s">
        <v>1704</v>
      </c>
      <c r="D173" s="180" t="s">
        <v>151</v>
      </c>
      <c r="E173" s="181">
        <v>33192</v>
      </c>
      <c r="F173" s="180" t="s">
        <v>134</v>
      </c>
      <c r="G173" s="180" t="s">
        <v>2464</v>
      </c>
      <c r="H173" s="182">
        <v>0</v>
      </c>
      <c r="I173" s="180" t="s">
        <v>133</v>
      </c>
      <c r="J173" s="180" t="s">
        <v>871</v>
      </c>
      <c r="K173" s="180" t="s">
        <v>871</v>
      </c>
      <c r="L173" s="183">
        <v>42786</v>
      </c>
      <c r="M173" s="180" t="s">
        <v>101</v>
      </c>
    </row>
    <row r="174" spans="1:24" ht="15.75" x14ac:dyDescent="0.25">
      <c r="A174" s="116">
        <v>167</v>
      </c>
      <c r="B174" s="178" t="s">
        <v>2142</v>
      </c>
      <c r="C174" s="179" t="s">
        <v>1774</v>
      </c>
      <c r="D174" s="180" t="s">
        <v>149</v>
      </c>
      <c r="E174" s="181">
        <v>32418</v>
      </c>
      <c r="F174" s="180" t="s">
        <v>2465</v>
      </c>
      <c r="G174" s="180">
        <v>173483030</v>
      </c>
      <c r="H174" s="182">
        <v>40134</v>
      </c>
      <c r="I174" s="180" t="s">
        <v>133</v>
      </c>
      <c r="J174" s="180" t="s">
        <v>760</v>
      </c>
      <c r="K174" s="180" t="s">
        <v>760</v>
      </c>
      <c r="L174" s="183">
        <v>42794</v>
      </c>
      <c r="M174" s="180" t="s">
        <v>101</v>
      </c>
    </row>
    <row r="175" spans="1:24" ht="15.75" x14ac:dyDescent="0.25">
      <c r="A175" s="116">
        <v>168</v>
      </c>
      <c r="B175" s="178" t="s">
        <v>2031</v>
      </c>
      <c r="C175" s="179" t="s">
        <v>1688</v>
      </c>
      <c r="D175" s="180" t="s">
        <v>151</v>
      </c>
      <c r="E175" s="181">
        <v>35352</v>
      </c>
      <c r="F175" s="180" t="s">
        <v>134</v>
      </c>
      <c r="G175" s="180">
        <v>174786756</v>
      </c>
      <c r="H175" s="182">
        <v>0</v>
      </c>
      <c r="I175" s="180" t="s">
        <v>133</v>
      </c>
      <c r="J175" s="180" t="s">
        <v>485</v>
      </c>
      <c r="K175" s="180" t="s">
        <v>485</v>
      </c>
      <c r="L175" s="183">
        <v>42786</v>
      </c>
      <c r="M175" s="180" t="s">
        <v>101</v>
      </c>
    </row>
    <row r="176" spans="1:24" ht="15.75" x14ac:dyDescent="0.25">
      <c r="A176" s="116">
        <v>169</v>
      </c>
      <c r="B176" s="178" t="s">
        <v>2096</v>
      </c>
      <c r="C176" s="179" t="s">
        <v>1738</v>
      </c>
      <c r="D176" s="180" t="s">
        <v>151</v>
      </c>
      <c r="E176" s="181">
        <v>30935</v>
      </c>
      <c r="F176" s="180" t="s">
        <v>134</v>
      </c>
      <c r="G176" s="180">
        <v>172102190</v>
      </c>
      <c r="H176" s="182">
        <v>0</v>
      </c>
      <c r="I176" s="180" t="s">
        <v>133</v>
      </c>
      <c r="J176" s="180" t="s">
        <v>776</v>
      </c>
      <c r="K176" s="180" t="s">
        <v>776</v>
      </c>
      <c r="L176" s="183">
        <v>42788</v>
      </c>
      <c r="M176" s="180" t="s">
        <v>101</v>
      </c>
    </row>
    <row r="177" spans="1:13" ht="15.75" x14ac:dyDescent="0.25">
      <c r="A177" s="116">
        <v>170</v>
      </c>
      <c r="B177" s="178" t="s">
        <v>2124</v>
      </c>
      <c r="C177" s="179" t="s">
        <v>1761</v>
      </c>
      <c r="D177" s="180" t="s">
        <v>151</v>
      </c>
      <c r="E177" s="181">
        <v>32303</v>
      </c>
      <c r="F177" s="180" t="s">
        <v>134</v>
      </c>
      <c r="G177" s="180" t="s">
        <v>2466</v>
      </c>
      <c r="H177" s="182">
        <v>38091</v>
      </c>
      <c r="I177" s="180" t="s">
        <v>133</v>
      </c>
      <c r="J177" s="180" t="s">
        <v>2467</v>
      </c>
      <c r="K177" s="180" t="s">
        <v>2467</v>
      </c>
      <c r="L177" s="183">
        <v>42789</v>
      </c>
      <c r="M177" s="180" t="s">
        <v>348</v>
      </c>
    </row>
    <row r="178" spans="1:13" ht="15.75" x14ac:dyDescent="0.25">
      <c r="A178" s="116">
        <v>171</v>
      </c>
      <c r="B178" s="178" t="s">
        <v>2015</v>
      </c>
      <c r="C178" s="179" t="s">
        <v>1638</v>
      </c>
      <c r="D178" s="180" t="s">
        <v>151</v>
      </c>
      <c r="E178" s="181">
        <v>34876</v>
      </c>
      <c r="F178" s="180" t="s">
        <v>134</v>
      </c>
      <c r="G178" s="180">
        <v>174620945</v>
      </c>
      <c r="H178" s="182">
        <v>0</v>
      </c>
      <c r="I178" s="180" t="s">
        <v>133</v>
      </c>
      <c r="J178" s="180" t="s">
        <v>385</v>
      </c>
      <c r="K178" s="180" t="s">
        <v>385</v>
      </c>
      <c r="L178" s="183">
        <v>42780</v>
      </c>
      <c r="M178" s="180" t="s">
        <v>101</v>
      </c>
    </row>
    <row r="179" spans="1:13" ht="15.75" x14ac:dyDescent="0.25">
      <c r="A179" s="116">
        <v>172</v>
      </c>
      <c r="B179" s="178" t="e">
        <v>#N/A</v>
      </c>
      <c r="C179" s="179" t="e">
        <v>#N/A</v>
      </c>
      <c r="D179" s="180" t="e">
        <v>#N/A</v>
      </c>
      <c r="E179" s="181" t="e">
        <v>#N/A</v>
      </c>
      <c r="F179" s="180" t="e">
        <v>#N/A</v>
      </c>
      <c r="G179" s="180" t="e">
        <v>#N/A</v>
      </c>
      <c r="H179" s="182" t="e">
        <v>#N/A</v>
      </c>
      <c r="I179" s="180" t="e">
        <v>#N/A</v>
      </c>
      <c r="J179" s="180" t="e">
        <v>#N/A</v>
      </c>
      <c r="K179" s="180" t="e">
        <v>#N/A</v>
      </c>
      <c r="L179" s="183" t="e">
        <v>#N/A</v>
      </c>
      <c r="M179" s="180" t="e">
        <v>#N/A</v>
      </c>
    </row>
    <row r="180" spans="1:13" ht="15.75" x14ac:dyDescent="0.25">
      <c r="A180" s="116">
        <v>173</v>
      </c>
      <c r="B180" s="178" t="s">
        <v>2037</v>
      </c>
      <c r="C180" s="179" t="s">
        <v>1692</v>
      </c>
      <c r="D180" s="180" t="s">
        <v>151</v>
      </c>
      <c r="E180" s="181">
        <v>31609</v>
      </c>
      <c r="F180" s="180" t="s">
        <v>134</v>
      </c>
      <c r="G180" s="180">
        <v>172116528</v>
      </c>
      <c r="H180" s="182">
        <v>39778</v>
      </c>
      <c r="I180" s="180" t="s">
        <v>133</v>
      </c>
      <c r="J180" s="180" t="s">
        <v>776</v>
      </c>
      <c r="K180" s="180" t="s">
        <v>776</v>
      </c>
      <c r="L180" s="183">
        <v>42786</v>
      </c>
      <c r="M180" s="180" t="s">
        <v>101</v>
      </c>
    </row>
    <row r="181" spans="1:13" ht="15.75" x14ac:dyDescent="0.25">
      <c r="A181" s="116">
        <v>174</v>
      </c>
      <c r="B181" s="178" t="s">
        <v>2069</v>
      </c>
      <c r="C181" s="179" t="s">
        <v>1717</v>
      </c>
      <c r="D181" s="180" t="s">
        <v>151</v>
      </c>
      <c r="E181" s="181">
        <v>34318</v>
      </c>
      <c r="F181" s="180" t="s">
        <v>134</v>
      </c>
      <c r="G181" s="180">
        <v>174048060</v>
      </c>
      <c r="H181" s="182">
        <v>40594</v>
      </c>
      <c r="I181" s="180" t="s">
        <v>133</v>
      </c>
      <c r="J181" s="180" t="s">
        <v>715</v>
      </c>
      <c r="K181" s="180" t="s">
        <v>715</v>
      </c>
      <c r="L181" s="183">
        <v>42787</v>
      </c>
      <c r="M181" s="180" t="s">
        <v>101</v>
      </c>
    </row>
    <row r="182" spans="1:13" ht="15.75" x14ac:dyDescent="0.25">
      <c r="A182" s="116">
        <v>175</v>
      </c>
      <c r="B182" s="178" t="s">
        <v>2077</v>
      </c>
      <c r="C182" s="179" t="s">
        <v>1726</v>
      </c>
      <c r="D182" s="180" t="s">
        <v>151</v>
      </c>
      <c r="E182" s="181">
        <v>35287</v>
      </c>
      <c r="F182" s="180" t="s">
        <v>134</v>
      </c>
      <c r="G182" s="180">
        <v>174855983</v>
      </c>
      <c r="H182" s="182">
        <v>41374</v>
      </c>
      <c r="I182" s="180" t="s">
        <v>133</v>
      </c>
      <c r="J182" s="180" t="s">
        <v>224</v>
      </c>
      <c r="K182" s="180" t="s">
        <v>224</v>
      </c>
      <c r="L182" s="183">
        <v>42787</v>
      </c>
      <c r="M182" s="180" t="s">
        <v>101</v>
      </c>
    </row>
    <row r="183" spans="1:13" ht="15.75" x14ac:dyDescent="0.25">
      <c r="A183" s="116">
        <v>176</v>
      </c>
      <c r="B183" s="178" t="s">
        <v>1964</v>
      </c>
      <c r="C183" s="179" t="s">
        <v>572</v>
      </c>
      <c r="D183" s="180" t="s">
        <v>151</v>
      </c>
      <c r="E183" s="181">
        <v>27643</v>
      </c>
      <c r="F183" s="180" t="s">
        <v>134</v>
      </c>
      <c r="G183" s="180" t="s">
        <v>2424</v>
      </c>
      <c r="H183" s="182">
        <v>42317</v>
      </c>
      <c r="I183" s="180" t="s">
        <v>133</v>
      </c>
      <c r="J183" s="180">
        <v>0</v>
      </c>
      <c r="K183" s="180">
        <v>0</v>
      </c>
      <c r="L183" s="183">
        <v>42784</v>
      </c>
      <c r="M183" s="180" t="s">
        <v>415</v>
      </c>
    </row>
    <row r="184" spans="1:13" ht="15.75" x14ac:dyDescent="0.25">
      <c r="A184" s="116">
        <v>177</v>
      </c>
      <c r="B184" s="178" t="s">
        <v>2173</v>
      </c>
      <c r="C184" s="179" t="s">
        <v>215</v>
      </c>
      <c r="D184" s="180">
        <v>0</v>
      </c>
      <c r="E184" s="181">
        <v>30251</v>
      </c>
      <c r="F184" s="180" t="s">
        <v>134</v>
      </c>
      <c r="G184" s="180">
        <v>172107746</v>
      </c>
      <c r="H184" s="182">
        <v>42264</v>
      </c>
      <c r="I184" s="180" t="s">
        <v>133</v>
      </c>
      <c r="J184" s="180" t="s">
        <v>171</v>
      </c>
      <c r="K184" s="180" t="s">
        <v>171</v>
      </c>
      <c r="L184" s="183">
        <v>42802</v>
      </c>
      <c r="M184" s="180" t="s">
        <v>101</v>
      </c>
    </row>
    <row r="185" spans="1:13" ht="15.75" x14ac:dyDescent="0.25">
      <c r="A185" s="116">
        <v>178</v>
      </c>
      <c r="B185" s="178" t="s">
        <v>2166</v>
      </c>
      <c r="C185" s="179" t="s">
        <v>1792</v>
      </c>
      <c r="D185" s="180" t="s">
        <v>151</v>
      </c>
      <c r="E185" s="181">
        <v>33285</v>
      </c>
      <c r="F185" s="180" t="s">
        <v>134</v>
      </c>
      <c r="G185" s="180">
        <v>173151867</v>
      </c>
      <c r="H185" s="182">
        <v>39091</v>
      </c>
      <c r="I185" s="180" t="s">
        <v>133</v>
      </c>
      <c r="J185" s="180" t="s">
        <v>2468</v>
      </c>
      <c r="K185" s="180" t="s">
        <v>2468</v>
      </c>
      <c r="L185" s="183">
        <v>42801</v>
      </c>
      <c r="M185" s="180" t="s">
        <v>101</v>
      </c>
    </row>
    <row r="186" spans="1:13" ht="15.75" x14ac:dyDescent="0.25">
      <c r="A186" s="116">
        <v>179</v>
      </c>
      <c r="B186" s="178" t="s">
        <v>2167</v>
      </c>
      <c r="C186" s="179" t="s">
        <v>1793</v>
      </c>
      <c r="D186" s="180" t="s">
        <v>151</v>
      </c>
      <c r="E186" s="181">
        <v>30692</v>
      </c>
      <c r="F186" s="180" t="s">
        <v>134</v>
      </c>
      <c r="G186" s="180" t="s">
        <v>2469</v>
      </c>
      <c r="H186" s="182">
        <v>42418</v>
      </c>
      <c r="I186" s="180" t="s">
        <v>133</v>
      </c>
      <c r="J186" s="180" t="s">
        <v>290</v>
      </c>
      <c r="K186" s="180" t="s">
        <v>290</v>
      </c>
      <c r="L186" s="183">
        <v>42801</v>
      </c>
      <c r="M186" s="180" t="s">
        <v>101</v>
      </c>
    </row>
    <row r="187" spans="1:13" ht="15.75" x14ac:dyDescent="0.25">
      <c r="A187" s="116">
        <v>180</v>
      </c>
      <c r="B187" s="178" t="s">
        <v>2187</v>
      </c>
      <c r="C187" s="179" t="s">
        <v>1807</v>
      </c>
      <c r="D187" s="180">
        <v>0</v>
      </c>
      <c r="E187" s="181">
        <v>35852</v>
      </c>
      <c r="F187" s="180" t="s">
        <v>134</v>
      </c>
      <c r="G187" s="180" t="s">
        <v>2470</v>
      </c>
      <c r="H187" s="182">
        <v>42794</v>
      </c>
      <c r="I187" s="180" t="s">
        <v>133</v>
      </c>
      <c r="J187" s="180" t="s">
        <v>456</v>
      </c>
      <c r="K187" s="180" t="s">
        <v>456</v>
      </c>
      <c r="L187" s="183">
        <v>42802</v>
      </c>
      <c r="M187" s="180" t="s">
        <v>101</v>
      </c>
    </row>
    <row r="188" spans="1:13" ht="15.75" x14ac:dyDescent="0.25">
      <c r="A188" s="116">
        <v>181</v>
      </c>
      <c r="B188" s="178" t="s">
        <v>2077</v>
      </c>
      <c r="C188" s="179" t="s">
        <v>1726</v>
      </c>
      <c r="D188" s="180" t="s">
        <v>151</v>
      </c>
      <c r="E188" s="181">
        <v>35287</v>
      </c>
      <c r="F188" s="180" t="s">
        <v>134</v>
      </c>
      <c r="G188" s="180">
        <v>174855983</v>
      </c>
      <c r="H188" s="182">
        <v>41374</v>
      </c>
      <c r="I188" s="180" t="s">
        <v>133</v>
      </c>
      <c r="J188" s="180" t="s">
        <v>224</v>
      </c>
      <c r="K188" s="180" t="s">
        <v>224</v>
      </c>
      <c r="L188" s="183">
        <v>42787</v>
      </c>
      <c r="M188" s="180" t="s">
        <v>101</v>
      </c>
    </row>
    <row r="189" spans="1:13" ht="15.75" x14ac:dyDescent="0.25">
      <c r="A189" s="116">
        <v>182</v>
      </c>
      <c r="B189" s="178" t="s">
        <v>2165</v>
      </c>
      <c r="C189" s="179" t="s">
        <v>1791</v>
      </c>
      <c r="D189" s="180" t="s">
        <v>151</v>
      </c>
      <c r="E189" s="181">
        <v>32121</v>
      </c>
      <c r="F189" s="180" t="s">
        <v>134</v>
      </c>
      <c r="G189" s="180" t="s">
        <v>2471</v>
      </c>
      <c r="H189" s="182">
        <v>42775</v>
      </c>
      <c r="I189" s="180" t="s">
        <v>133</v>
      </c>
      <c r="J189" s="180" t="s">
        <v>380</v>
      </c>
      <c r="K189" s="180" t="s">
        <v>380</v>
      </c>
      <c r="L189" s="183">
        <v>42801</v>
      </c>
      <c r="M189" s="180" t="s">
        <v>101</v>
      </c>
    </row>
    <row r="190" spans="1:13" ht="15.75" x14ac:dyDescent="0.25">
      <c r="A190" s="116">
        <v>183</v>
      </c>
      <c r="B190" s="178" t="s">
        <v>2080</v>
      </c>
      <c r="C190" s="179" t="s">
        <v>2472</v>
      </c>
      <c r="D190" s="180" t="s">
        <v>151</v>
      </c>
      <c r="E190" s="181">
        <v>35085</v>
      </c>
      <c r="F190" s="180" t="s">
        <v>134</v>
      </c>
      <c r="G190" s="180">
        <v>174756180</v>
      </c>
      <c r="H190" s="182">
        <v>0</v>
      </c>
      <c r="I190" s="180" t="s">
        <v>133</v>
      </c>
      <c r="J190" s="180" t="s">
        <v>776</v>
      </c>
      <c r="K190" s="180" t="s">
        <v>776</v>
      </c>
      <c r="L190" s="183">
        <v>42786</v>
      </c>
      <c r="M190" s="180" t="s">
        <v>101</v>
      </c>
    </row>
    <row r="191" spans="1:13" ht="15.75" x14ac:dyDescent="0.25">
      <c r="A191" s="116">
        <v>184</v>
      </c>
      <c r="B191" s="178" t="s">
        <v>2011</v>
      </c>
      <c r="C191" s="179" t="s">
        <v>1674</v>
      </c>
      <c r="D191" s="180" t="s">
        <v>151</v>
      </c>
      <c r="E191" s="181">
        <v>33777</v>
      </c>
      <c r="F191" s="180" t="s">
        <v>134</v>
      </c>
      <c r="G191" s="180">
        <v>174043752</v>
      </c>
      <c r="H191" s="182">
        <v>0</v>
      </c>
      <c r="I191" s="180" t="s">
        <v>133</v>
      </c>
      <c r="J191" s="180" t="s">
        <v>921</v>
      </c>
      <c r="K191" s="180" t="s">
        <v>921</v>
      </c>
      <c r="L191" s="183">
        <v>42779</v>
      </c>
      <c r="M191" s="180" t="s">
        <v>101</v>
      </c>
    </row>
    <row r="192" spans="1:13" ht="15.75" x14ac:dyDescent="0.25">
      <c r="A192" s="116">
        <v>185</v>
      </c>
      <c r="B192" s="178" t="s">
        <v>1996</v>
      </c>
      <c r="C192" s="179" t="s">
        <v>1662</v>
      </c>
      <c r="D192" s="180" t="s">
        <v>151</v>
      </c>
      <c r="E192" s="181">
        <v>33899</v>
      </c>
      <c r="F192" s="180" t="s">
        <v>134</v>
      </c>
      <c r="G192" s="180" t="s">
        <v>2473</v>
      </c>
      <c r="H192" s="182">
        <v>39476</v>
      </c>
      <c r="I192" s="180" t="s">
        <v>133</v>
      </c>
      <c r="J192" s="180" t="s">
        <v>137</v>
      </c>
      <c r="K192" s="180" t="s">
        <v>137</v>
      </c>
      <c r="L192" s="183">
        <v>42776</v>
      </c>
      <c r="M192" s="180" t="s">
        <v>101</v>
      </c>
    </row>
    <row r="193" spans="1:24" s="176" customFormat="1" x14ac:dyDescent="0.25">
      <c r="A193" s="193" t="s">
        <v>2377</v>
      </c>
      <c r="B193" s="194"/>
      <c r="C193" s="195"/>
      <c r="D193" s="194"/>
      <c r="E193" s="196"/>
      <c r="F193" s="196"/>
      <c r="G193" s="194"/>
      <c r="H193" s="196"/>
      <c r="I193" s="194"/>
      <c r="J193" s="194"/>
      <c r="K193" s="194"/>
      <c r="L193" s="194"/>
      <c r="M193" s="194"/>
      <c r="N193" s="194"/>
      <c r="O193" s="196"/>
      <c r="P193" s="196"/>
      <c r="Q193" s="196"/>
      <c r="R193" s="194"/>
      <c r="S193" s="194"/>
      <c r="T193" s="194"/>
      <c r="U193" s="194"/>
      <c r="V193" s="194"/>
      <c r="W193" s="194"/>
      <c r="X193" s="33"/>
    </row>
    <row r="194" spans="1:24" ht="15.75" x14ac:dyDescent="0.25">
      <c r="A194" s="198">
        <v>186</v>
      </c>
      <c r="B194" s="178" t="s">
        <v>2199</v>
      </c>
      <c r="C194" s="179" t="s">
        <v>1815</v>
      </c>
      <c r="D194" s="180" t="s">
        <v>151</v>
      </c>
      <c r="E194" s="181">
        <v>31615</v>
      </c>
      <c r="F194" s="180" t="s">
        <v>134</v>
      </c>
      <c r="G194" s="180" t="s">
        <v>2474</v>
      </c>
      <c r="H194" s="182">
        <v>42635</v>
      </c>
      <c r="I194" s="180" t="s">
        <v>133</v>
      </c>
      <c r="J194" s="180" t="s">
        <v>2475</v>
      </c>
      <c r="K194" s="180" t="s">
        <v>380</v>
      </c>
      <c r="L194" s="183">
        <v>42804</v>
      </c>
      <c r="M194" s="180" t="s">
        <v>101</v>
      </c>
    </row>
    <row r="195" spans="1:24" ht="15.75" x14ac:dyDescent="0.25">
      <c r="A195" s="198">
        <v>187</v>
      </c>
      <c r="B195" s="178" t="s">
        <v>2201</v>
      </c>
      <c r="C195" s="179" t="s">
        <v>861</v>
      </c>
      <c r="D195" s="180" t="s">
        <v>151</v>
      </c>
      <c r="E195" s="181">
        <v>34533</v>
      </c>
      <c r="F195" s="180" t="s">
        <v>134</v>
      </c>
      <c r="G195" s="180">
        <v>173168874</v>
      </c>
      <c r="H195" s="182">
        <v>42126</v>
      </c>
      <c r="I195" s="180" t="s">
        <v>133</v>
      </c>
      <c r="J195" s="180" t="s">
        <v>224</v>
      </c>
      <c r="K195" s="180" t="s">
        <v>224</v>
      </c>
      <c r="L195" s="183">
        <v>42804</v>
      </c>
      <c r="M195" s="180" t="s">
        <v>101</v>
      </c>
    </row>
    <row r="196" spans="1:24" ht="15.75" x14ac:dyDescent="0.25">
      <c r="A196" s="198">
        <v>188</v>
      </c>
      <c r="B196" s="178" t="s">
        <v>2202</v>
      </c>
      <c r="C196" s="179" t="s">
        <v>1816</v>
      </c>
      <c r="D196" s="180" t="s">
        <v>151</v>
      </c>
      <c r="E196" s="181">
        <v>34934</v>
      </c>
      <c r="F196" s="180" t="s">
        <v>134</v>
      </c>
      <c r="G196" s="180">
        <v>174617798</v>
      </c>
      <c r="H196" s="182">
        <v>41050</v>
      </c>
      <c r="I196" s="180" t="s">
        <v>133</v>
      </c>
      <c r="J196" s="180" t="s">
        <v>135</v>
      </c>
      <c r="K196" s="180" t="s">
        <v>135</v>
      </c>
      <c r="L196" s="183">
        <v>42804</v>
      </c>
      <c r="M196" s="180" t="s">
        <v>101</v>
      </c>
    </row>
    <row r="197" spans="1:24" ht="15.75" x14ac:dyDescent="0.25">
      <c r="A197" s="198">
        <v>189</v>
      </c>
      <c r="B197" s="178" t="s">
        <v>2203</v>
      </c>
      <c r="C197" s="179" t="s">
        <v>1390</v>
      </c>
      <c r="D197" s="180" t="s">
        <v>151</v>
      </c>
      <c r="E197" s="181">
        <v>27752</v>
      </c>
      <c r="F197" s="180" t="s">
        <v>134</v>
      </c>
      <c r="G197" s="180">
        <v>172771884</v>
      </c>
      <c r="H197" s="182">
        <v>38431</v>
      </c>
      <c r="I197" s="180" t="s">
        <v>133</v>
      </c>
      <c r="J197" s="180" t="s">
        <v>575</v>
      </c>
      <c r="K197" s="180" t="s">
        <v>575</v>
      </c>
      <c r="L197" s="183">
        <v>42804</v>
      </c>
      <c r="M197" s="180" t="s">
        <v>101</v>
      </c>
    </row>
    <row r="198" spans="1:24" ht="15.75" x14ac:dyDescent="0.25">
      <c r="A198" s="198">
        <v>190</v>
      </c>
      <c r="B198" s="178" t="s">
        <v>2204</v>
      </c>
      <c r="C198" s="179" t="s">
        <v>1817</v>
      </c>
      <c r="D198" s="180" t="s">
        <v>151</v>
      </c>
      <c r="E198" s="181">
        <v>31530</v>
      </c>
      <c r="F198" s="180">
        <v>0</v>
      </c>
      <c r="G198" s="180" t="s">
        <v>2476</v>
      </c>
      <c r="H198" s="182">
        <v>42677</v>
      </c>
      <c r="I198" s="180">
        <v>0</v>
      </c>
      <c r="J198" s="180" t="s">
        <v>2477</v>
      </c>
      <c r="K198" s="180" t="s">
        <v>871</v>
      </c>
      <c r="L198" s="183">
        <v>42804</v>
      </c>
      <c r="M198" s="180" t="s">
        <v>101</v>
      </c>
    </row>
    <row r="199" spans="1:24" ht="15.75" x14ac:dyDescent="0.25">
      <c r="A199" s="198">
        <v>191</v>
      </c>
      <c r="B199" s="178" t="s">
        <v>2207</v>
      </c>
      <c r="C199" s="179" t="s">
        <v>1819</v>
      </c>
      <c r="D199" s="180" t="s">
        <v>151</v>
      </c>
      <c r="E199" s="181">
        <v>32665</v>
      </c>
      <c r="F199" s="180">
        <v>0</v>
      </c>
      <c r="G199" s="180">
        <v>0</v>
      </c>
      <c r="H199" s="182">
        <v>0</v>
      </c>
      <c r="I199" s="180" t="s">
        <v>133</v>
      </c>
      <c r="J199" s="180">
        <v>0</v>
      </c>
      <c r="K199" s="180">
        <v>0</v>
      </c>
      <c r="L199" s="183">
        <v>42804</v>
      </c>
      <c r="M199" s="180" t="s">
        <v>101</v>
      </c>
    </row>
    <row r="200" spans="1:24" ht="15.75" x14ac:dyDescent="0.25">
      <c r="A200" s="198">
        <v>192</v>
      </c>
      <c r="B200" s="178" t="s">
        <v>2329</v>
      </c>
      <c r="C200" s="179" t="s">
        <v>1920</v>
      </c>
      <c r="D200" s="180" t="s">
        <v>151</v>
      </c>
      <c r="E200" s="181">
        <v>33319</v>
      </c>
      <c r="F200" s="180" t="s">
        <v>134</v>
      </c>
      <c r="G200" s="180" t="s">
        <v>2478</v>
      </c>
      <c r="H200" s="182">
        <v>41745</v>
      </c>
      <c r="I200" s="180" t="s">
        <v>133</v>
      </c>
      <c r="J200" s="180">
        <v>0</v>
      </c>
      <c r="K200" s="180">
        <v>0</v>
      </c>
      <c r="L200" s="183">
        <v>42804</v>
      </c>
      <c r="M200" s="180" t="s">
        <v>415</v>
      </c>
    </row>
    <row r="201" spans="1:24" ht="15.75" x14ac:dyDescent="0.25">
      <c r="A201" s="198">
        <v>193</v>
      </c>
      <c r="B201" s="178" t="s">
        <v>2168</v>
      </c>
      <c r="C201" s="179" t="s">
        <v>1147</v>
      </c>
      <c r="D201" s="180" t="s">
        <v>151</v>
      </c>
      <c r="E201" s="181">
        <v>30859</v>
      </c>
      <c r="F201" s="180" t="s">
        <v>134</v>
      </c>
      <c r="G201" s="180" t="s">
        <v>2479</v>
      </c>
      <c r="H201" s="182">
        <v>41510</v>
      </c>
      <c r="I201" s="180" t="s">
        <v>133</v>
      </c>
      <c r="J201" s="180" t="s">
        <v>171</v>
      </c>
      <c r="K201" s="180" t="s">
        <v>171</v>
      </c>
      <c r="L201" s="183">
        <v>42801</v>
      </c>
      <c r="M201" s="180" t="s">
        <v>101</v>
      </c>
    </row>
    <row r="202" spans="1:24" ht="15.75" x14ac:dyDescent="0.25">
      <c r="A202" s="198">
        <v>194</v>
      </c>
      <c r="B202" s="178" t="s">
        <v>2318</v>
      </c>
      <c r="C202" s="179" t="s">
        <v>1912</v>
      </c>
      <c r="D202" s="180" t="s">
        <v>151</v>
      </c>
      <c r="E202" s="181">
        <v>35379</v>
      </c>
      <c r="F202" s="180" t="s">
        <v>134</v>
      </c>
      <c r="G202" s="180" t="s">
        <v>2480</v>
      </c>
      <c r="H202" s="182">
        <v>42753</v>
      </c>
      <c r="I202" s="180" t="s">
        <v>133</v>
      </c>
      <c r="J202" s="180" t="s">
        <v>776</v>
      </c>
      <c r="K202" s="180" t="s">
        <v>776</v>
      </c>
      <c r="L202" s="183">
        <v>42803</v>
      </c>
      <c r="M202" s="180" t="s">
        <v>732</v>
      </c>
    </row>
    <row r="203" spans="1:24" ht="15.75" x14ac:dyDescent="0.25">
      <c r="A203" s="198">
        <v>195</v>
      </c>
      <c r="B203" s="178" t="s">
        <v>1996</v>
      </c>
      <c r="C203" s="179" t="s">
        <v>1662</v>
      </c>
      <c r="D203" s="180" t="s">
        <v>151</v>
      </c>
      <c r="E203" s="181">
        <v>33899</v>
      </c>
      <c r="F203" s="180" t="s">
        <v>134</v>
      </c>
      <c r="G203" s="180" t="s">
        <v>2473</v>
      </c>
      <c r="H203" s="182">
        <v>39476</v>
      </c>
      <c r="I203" s="180" t="s">
        <v>133</v>
      </c>
      <c r="J203" s="180" t="s">
        <v>137</v>
      </c>
      <c r="K203" s="180" t="s">
        <v>137</v>
      </c>
      <c r="L203" s="183">
        <v>42776</v>
      </c>
      <c r="M203" s="180" t="s">
        <v>101</v>
      </c>
    </row>
    <row r="204" spans="1:24" ht="15.75" x14ac:dyDescent="0.25">
      <c r="A204" s="198">
        <v>196</v>
      </c>
      <c r="B204" s="178" t="s">
        <v>2320</v>
      </c>
      <c r="C204" s="179" t="s">
        <v>1913</v>
      </c>
      <c r="D204" s="180" t="s">
        <v>149</v>
      </c>
      <c r="E204" s="181">
        <v>33882</v>
      </c>
      <c r="F204" s="180" t="s">
        <v>134</v>
      </c>
      <c r="G204" s="180" t="s">
        <v>2481</v>
      </c>
      <c r="H204" s="182">
        <v>42482</v>
      </c>
      <c r="I204" s="180" t="s">
        <v>133</v>
      </c>
      <c r="J204" s="180" t="s">
        <v>182</v>
      </c>
      <c r="K204" s="180" t="s">
        <v>182</v>
      </c>
      <c r="L204" s="183">
        <v>42807</v>
      </c>
      <c r="M204" s="180" t="s">
        <v>732</v>
      </c>
    </row>
    <row r="205" spans="1:24" ht="15.75" x14ac:dyDescent="0.25">
      <c r="A205" s="198">
        <v>197</v>
      </c>
      <c r="B205" s="178" t="s">
        <v>2220</v>
      </c>
      <c r="C205" s="179" t="s">
        <v>1827</v>
      </c>
      <c r="D205" s="180" t="s">
        <v>151</v>
      </c>
      <c r="E205" s="181">
        <v>31363</v>
      </c>
      <c r="F205" s="180" t="s">
        <v>134</v>
      </c>
      <c r="G205" s="180">
        <v>172113859</v>
      </c>
      <c r="H205" s="182">
        <v>40988</v>
      </c>
      <c r="I205" s="180" t="s">
        <v>133</v>
      </c>
      <c r="J205" s="180" t="s">
        <v>410</v>
      </c>
      <c r="K205" s="180" t="s">
        <v>410</v>
      </c>
      <c r="L205" s="183">
        <v>42807</v>
      </c>
      <c r="M205" s="180" t="s">
        <v>101</v>
      </c>
    </row>
    <row r="206" spans="1:24" ht="15.75" x14ac:dyDescent="0.25">
      <c r="A206" s="198">
        <v>198</v>
      </c>
      <c r="B206" s="178" t="s">
        <v>2224</v>
      </c>
      <c r="C206" s="179" t="s">
        <v>861</v>
      </c>
      <c r="D206" s="180" t="s">
        <v>151</v>
      </c>
      <c r="E206" s="181">
        <v>31787</v>
      </c>
      <c r="F206" s="180" t="s">
        <v>134</v>
      </c>
      <c r="G206" s="180" t="s">
        <v>2482</v>
      </c>
      <c r="H206" s="182">
        <v>42783</v>
      </c>
      <c r="I206" s="180" t="s">
        <v>133</v>
      </c>
      <c r="J206" s="180" t="s">
        <v>290</v>
      </c>
      <c r="K206" s="180" t="s">
        <v>290</v>
      </c>
      <c r="L206" s="183">
        <v>42807</v>
      </c>
      <c r="M206" s="180" t="s">
        <v>101</v>
      </c>
    </row>
    <row r="207" spans="1:24" ht="15.75" x14ac:dyDescent="0.25">
      <c r="A207" s="198">
        <v>199</v>
      </c>
      <c r="B207" s="178" t="s">
        <v>1209</v>
      </c>
      <c r="C207" s="179" t="s">
        <v>853</v>
      </c>
      <c r="D207" s="180" t="s">
        <v>151</v>
      </c>
      <c r="E207" s="181">
        <v>35379</v>
      </c>
      <c r="F207" s="180" t="s">
        <v>776</v>
      </c>
      <c r="G207" s="180" t="s">
        <v>1210</v>
      </c>
      <c r="H207" s="182">
        <v>41187</v>
      </c>
      <c r="I207" s="180" t="s">
        <v>133</v>
      </c>
      <c r="J207" s="180" t="s">
        <v>776</v>
      </c>
      <c r="K207" s="180" t="s">
        <v>776</v>
      </c>
      <c r="L207" s="183">
        <v>42796</v>
      </c>
      <c r="M207" s="180" t="s">
        <v>101</v>
      </c>
      <c r="N207" s="180"/>
      <c r="O207" s="181"/>
      <c r="P207" s="181"/>
      <c r="Q207" s="181"/>
      <c r="R207" s="184"/>
      <c r="S207" s="180"/>
      <c r="T207" s="180"/>
      <c r="U207" s="180"/>
      <c r="V207" s="180"/>
      <c r="W207" s="180"/>
      <c r="X207" s="115"/>
    </row>
    <row r="208" spans="1:24" ht="15.75" x14ac:dyDescent="0.25">
      <c r="A208" s="198">
        <v>200</v>
      </c>
      <c r="B208" s="178" t="s">
        <v>502</v>
      </c>
      <c r="C208" s="179" t="s">
        <v>503</v>
      </c>
      <c r="D208" s="180" t="s">
        <v>151</v>
      </c>
      <c r="E208" s="181">
        <v>30569</v>
      </c>
      <c r="F208" s="180" t="s">
        <v>134</v>
      </c>
      <c r="G208" s="180" t="s">
        <v>504</v>
      </c>
      <c r="H208" s="182">
        <v>38073</v>
      </c>
      <c r="I208" s="180" t="s">
        <v>152</v>
      </c>
      <c r="J208" s="180" t="s">
        <v>505</v>
      </c>
      <c r="K208" s="180" t="s">
        <v>505</v>
      </c>
      <c r="L208" s="183">
        <v>42777</v>
      </c>
      <c r="M208" s="180" t="s">
        <v>101</v>
      </c>
      <c r="N208" s="180"/>
      <c r="O208" s="181"/>
      <c r="P208" s="181"/>
      <c r="Q208" s="181"/>
      <c r="R208" s="184"/>
      <c r="S208" s="180"/>
      <c r="T208" s="180"/>
      <c r="U208" s="180"/>
      <c r="V208" s="180"/>
      <c r="W208" s="180"/>
      <c r="X208" s="115"/>
    </row>
    <row r="209" spans="1:24" ht="15.75" x14ac:dyDescent="0.25">
      <c r="A209" s="198">
        <v>201</v>
      </c>
      <c r="B209" s="178" t="s">
        <v>1614</v>
      </c>
      <c r="C209" s="179" t="s">
        <v>1615</v>
      </c>
      <c r="D209" s="180" t="s">
        <v>151</v>
      </c>
      <c r="E209" s="181">
        <v>35829</v>
      </c>
      <c r="F209" s="180" t="s">
        <v>134</v>
      </c>
      <c r="G209" s="180" t="s">
        <v>1616</v>
      </c>
      <c r="H209" s="182">
        <v>42074</v>
      </c>
      <c r="I209" s="180" t="s">
        <v>133</v>
      </c>
      <c r="J209" s="180" t="s">
        <v>367</v>
      </c>
      <c r="K209" s="180" t="s">
        <v>367</v>
      </c>
      <c r="L209" s="183">
        <v>42772</v>
      </c>
      <c r="M209" s="180" t="s">
        <v>101</v>
      </c>
      <c r="N209" s="200">
        <v>0</v>
      </c>
      <c r="O209" s="181"/>
      <c r="P209" s="181"/>
      <c r="Q209" s="181"/>
      <c r="R209" s="184"/>
      <c r="S209" s="180"/>
      <c r="T209" s="180"/>
      <c r="U209" s="180"/>
      <c r="V209" s="180"/>
      <c r="W209" s="180"/>
      <c r="X209" s="115"/>
    </row>
    <row r="210" spans="1:24" ht="15.75" x14ac:dyDescent="0.25">
      <c r="A210" s="198">
        <v>202</v>
      </c>
      <c r="B210" s="178" t="s">
        <v>1624</v>
      </c>
      <c r="C210" s="179" t="s">
        <v>1625</v>
      </c>
      <c r="D210" s="180" t="s">
        <v>151</v>
      </c>
      <c r="E210" s="181">
        <v>30696</v>
      </c>
      <c r="F210" s="180" t="s">
        <v>134</v>
      </c>
      <c r="G210" s="180" t="s">
        <v>1626</v>
      </c>
      <c r="H210" s="182">
        <v>37690</v>
      </c>
      <c r="I210" s="180" t="s">
        <v>152</v>
      </c>
      <c r="J210" s="180" t="s">
        <v>485</v>
      </c>
      <c r="K210" s="180" t="s">
        <v>485</v>
      </c>
      <c r="L210" s="183">
        <v>42777</v>
      </c>
      <c r="M210" s="180" t="s">
        <v>101</v>
      </c>
      <c r="N210" s="180"/>
      <c r="O210" s="181"/>
      <c r="P210" s="181"/>
      <c r="Q210" s="181"/>
      <c r="R210" s="184"/>
      <c r="S210" s="180"/>
      <c r="T210" s="180"/>
      <c r="U210" s="180"/>
      <c r="V210" s="180"/>
      <c r="W210" s="180"/>
      <c r="X210" s="115"/>
    </row>
    <row r="211" spans="1:24" ht="15.75" x14ac:dyDescent="0.25">
      <c r="A211" s="198">
        <v>203</v>
      </c>
      <c r="B211" s="178" t="s">
        <v>2226</v>
      </c>
      <c r="C211" s="179" t="s">
        <v>1829</v>
      </c>
      <c r="D211" s="180" t="s">
        <v>151</v>
      </c>
      <c r="E211" s="181">
        <v>32971</v>
      </c>
      <c r="F211" s="180" t="s">
        <v>134</v>
      </c>
      <c r="G211" s="180">
        <v>173539641</v>
      </c>
      <c r="H211" s="182">
        <v>39417</v>
      </c>
      <c r="I211" s="180" t="s">
        <v>133</v>
      </c>
      <c r="J211" s="180" t="s">
        <v>204</v>
      </c>
      <c r="K211" s="180" t="s">
        <v>204</v>
      </c>
      <c r="L211" s="183">
        <v>42807</v>
      </c>
      <c r="M211" s="180" t="s">
        <v>101</v>
      </c>
    </row>
    <row r="212" spans="1:24" ht="15.75" x14ac:dyDescent="0.25">
      <c r="A212" s="198">
        <v>204</v>
      </c>
      <c r="B212" s="178" t="s">
        <v>2228</v>
      </c>
      <c r="C212" s="179" t="s">
        <v>593</v>
      </c>
      <c r="D212" s="180" t="s">
        <v>151</v>
      </c>
      <c r="E212" s="181">
        <v>29446</v>
      </c>
      <c r="F212" s="180" t="s">
        <v>134</v>
      </c>
      <c r="G212" s="180">
        <v>172744267</v>
      </c>
      <c r="H212" s="182">
        <v>37481</v>
      </c>
      <c r="I212" s="180" t="s">
        <v>133</v>
      </c>
      <c r="J212" s="180" t="s">
        <v>2483</v>
      </c>
      <c r="K212" s="180" t="s">
        <v>2483</v>
      </c>
      <c r="L212" s="183">
        <v>42807</v>
      </c>
      <c r="M212" s="180" t="s">
        <v>101</v>
      </c>
    </row>
    <row r="213" spans="1:24" ht="15.75" x14ac:dyDescent="0.25">
      <c r="A213" s="198">
        <v>205</v>
      </c>
      <c r="B213" s="178" t="s">
        <v>2484</v>
      </c>
      <c r="C213" s="179" t="s">
        <v>628</v>
      </c>
      <c r="D213" s="180" t="s">
        <v>151</v>
      </c>
      <c r="E213" s="181">
        <v>35713</v>
      </c>
      <c r="F213" s="180" t="s">
        <v>134</v>
      </c>
      <c r="G213" s="180">
        <v>174633503</v>
      </c>
      <c r="H213" s="182">
        <v>42425</v>
      </c>
      <c r="I213" s="180" t="s">
        <v>133</v>
      </c>
      <c r="J213" s="180" t="s">
        <v>176</v>
      </c>
      <c r="K213" s="180" t="s">
        <v>176</v>
      </c>
      <c r="L213" s="183">
        <v>42807</v>
      </c>
      <c r="M213" s="180" t="s">
        <v>1460</v>
      </c>
    </row>
    <row r="214" spans="1:24" s="176" customFormat="1" x14ac:dyDescent="0.25">
      <c r="A214" s="193" t="s">
        <v>2378</v>
      </c>
      <c r="B214" s="194"/>
      <c r="C214" s="195"/>
      <c r="D214" s="194"/>
      <c r="E214" s="196"/>
      <c r="F214" s="196"/>
      <c r="G214" s="194"/>
      <c r="H214" s="196"/>
      <c r="I214" s="194"/>
      <c r="J214" s="194"/>
      <c r="K214" s="194"/>
      <c r="L214" s="194"/>
      <c r="M214" s="194"/>
      <c r="N214" s="194"/>
      <c r="O214" s="196"/>
      <c r="P214" s="196"/>
      <c r="Q214" s="196"/>
      <c r="R214" s="194"/>
      <c r="S214" s="194"/>
      <c r="T214" s="194"/>
      <c r="U214" s="194"/>
      <c r="V214" s="194"/>
      <c r="W214" s="194"/>
      <c r="X214" s="33"/>
    </row>
    <row r="215" spans="1:24" ht="15.75" x14ac:dyDescent="0.25">
      <c r="A215" s="116">
        <v>206</v>
      </c>
      <c r="B215" s="178" t="s">
        <v>1956</v>
      </c>
      <c r="C215" s="179" t="s">
        <v>1633</v>
      </c>
      <c r="D215" s="180" t="s">
        <v>151</v>
      </c>
      <c r="E215" s="181">
        <v>33360</v>
      </c>
      <c r="F215" s="180" t="s">
        <v>302</v>
      </c>
      <c r="G215" s="180" t="s">
        <v>2485</v>
      </c>
      <c r="H215" s="182" t="e">
        <v>#N/A</v>
      </c>
      <c r="I215" s="180" t="s">
        <v>133</v>
      </c>
      <c r="J215" s="180" t="s">
        <v>302</v>
      </c>
      <c r="K215" s="180" t="s">
        <v>302</v>
      </c>
      <c r="L215" s="183">
        <v>42797</v>
      </c>
      <c r="M215" s="180" t="s">
        <v>2486</v>
      </c>
    </row>
    <row r="216" spans="1:24" ht="15.75" x14ac:dyDescent="0.25">
      <c r="A216" s="116">
        <v>207</v>
      </c>
      <c r="B216" s="178" t="s">
        <v>2290</v>
      </c>
      <c r="C216" s="179" t="s">
        <v>1670</v>
      </c>
      <c r="D216" s="180" t="s">
        <v>151</v>
      </c>
      <c r="E216" s="181">
        <v>30721</v>
      </c>
      <c r="F216" s="180">
        <v>0</v>
      </c>
      <c r="G216" s="180">
        <v>172742600</v>
      </c>
      <c r="H216" s="182">
        <v>41378</v>
      </c>
      <c r="I216" s="180" t="s">
        <v>133</v>
      </c>
      <c r="J216" s="180">
        <v>0</v>
      </c>
      <c r="K216" s="180">
        <v>0</v>
      </c>
      <c r="L216" s="183">
        <v>42796</v>
      </c>
      <c r="M216" s="180" t="s">
        <v>1277</v>
      </c>
    </row>
    <row r="217" spans="1:24" ht="15.75" x14ac:dyDescent="0.25">
      <c r="A217" s="116">
        <v>208</v>
      </c>
      <c r="B217" s="178" t="s">
        <v>2289</v>
      </c>
      <c r="C217" s="179" t="s">
        <v>1885</v>
      </c>
      <c r="D217" s="180" t="s">
        <v>151</v>
      </c>
      <c r="E217" s="181">
        <v>34903</v>
      </c>
      <c r="F217" s="180" t="s">
        <v>385</v>
      </c>
      <c r="G217" s="180" t="s">
        <v>2487</v>
      </c>
      <c r="H217" s="182">
        <v>40673</v>
      </c>
      <c r="I217" s="180" t="s">
        <v>133</v>
      </c>
      <c r="J217" s="180" t="s">
        <v>385</v>
      </c>
      <c r="K217" s="180" t="s">
        <v>385</v>
      </c>
      <c r="L217" s="183">
        <v>42796</v>
      </c>
      <c r="M217" s="180" t="s">
        <v>2488</v>
      </c>
    </row>
    <row r="218" spans="1:24" ht="15.75" x14ac:dyDescent="0.25">
      <c r="A218" s="116">
        <v>209</v>
      </c>
      <c r="B218" s="178" t="s">
        <v>2231</v>
      </c>
      <c r="C218" s="179" t="s">
        <v>1833</v>
      </c>
      <c r="D218" s="180" t="s">
        <v>151</v>
      </c>
      <c r="E218" s="181">
        <v>32742</v>
      </c>
      <c r="F218" s="180" t="s">
        <v>135</v>
      </c>
      <c r="G218" s="180" t="s">
        <v>2489</v>
      </c>
      <c r="H218" s="182" t="e">
        <v>#N/A</v>
      </c>
      <c r="I218" s="180" t="s">
        <v>133</v>
      </c>
      <c r="J218" s="180" t="s">
        <v>135</v>
      </c>
      <c r="K218" s="180" t="s">
        <v>135</v>
      </c>
      <c r="L218" s="183">
        <v>42797</v>
      </c>
      <c r="M218" s="180" t="s">
        <v>1264</v>
      </c>
    </row>
    <row r="219" spans="1:24" ht="15.75" x14ac:dyDescent="0.25">
      <c r="A219" s="116">
        <v>210</v>
      </c>
      <c r="B219" s="178" t="s">
        <v>2291</v>
      </c>
      <c r="C219" s="179" t="s">
        <v>697</v>
      </c>
      <c r="D219" s="180" t="s">
        <v>151</v>
      </c>
      <c r="E219" s="181">
        <v>33913</v>
      </c>
      <c r="F219" s="180" t="s">
        <v>871</v>
      </c>
      <c r="G219" s="180">
        <v>174043965</v>
      </c>
      <c r="H219" s="182" t="e">
        <v>#N/A</v>
      </c>
      <c r="I219" s="180" t="s">
        <v>133</v>
      </c>
      <c r="J219" s="180" t="s">
        <v>871</v>
      </c>
      <c r="K219" s="180" t="s">
        <v>871</v>
      </c>
      <c r="L219" s="183">
        <v>42797</v>
      </c>
      <c r="M219" s="180" t="s">
        <v>2490</v>
      </c>
    </row>
    <row r="220" spans="1:24" ht="15.75" x14ac:dyDescent="0.25">
      <c r="A220" s="116">
        <v>211</v>
      </c>
      <c r="B220" s="178" t="s">
        <v>2293</v>
      </c>
      <c r="C220" s="179" t="s">
        <v>1887</v>
      </c>
      <c r="D220" s="180" t="s">
        <v>151</v>
      </c>
      <c r="E220" s="181">
        <v>29777</v>
      </c>
      <c r="F220" s="180" t="s">
        <v>753</v>
      </c>
      <c r="G220" s="180">
        <v>172059192</v>
      </c>
      <c r="H220" s="182" t="e">
        <v>#N/A</v>
      </c>
      <c r="I220" s="180" t="s">
        <v>133</v>
      </c>
      <c r="J220" s="180" t="s">
        <v>753</v>
      </c>
      <c r="K220" s="180" t="s">
        <v>753</v>
      </c>
      <c r="L220" s="183">
        <v>42797</v>
      </c>
      <c r="M220" s="180" t="s">
        <v>2491</v>
      </c>
    </row>
    <row r="221" spans="1:24" ht="15.75" x14ac:dyDescent="0.25">
      <c r="A221" s="116">
        <v>212</v>
      </c>
      <c r="B221" s="178" t="s">
        <v>2292</v>
      </c>
      <c r="C221" s="179" t="s">
        <v>1886</v>
      </c>
      <c r="D221" s="180" t="s">
        <v>151</v>
      </c>
      <c r="E221" s="181">
        <v>35793</v>
      </c>
      <c r="F221" s="180" t="s">
        <v>921</v>
      </c>
      <c r="G221" s="180">
        <v>174571911</v>
      </c>
      <c r="H221" s="182" t="e">
        <v>#N/A</v>
      </c>
      <c r="I221" s="180" t="s">
        <v>133</v>
      </c>
      <c r="J221" s="180" t="s">
        <v>921</v>
      </c>
      <c r="K221" s="180" t="s">
        <v>921</v>
      </c>
      <c r="L221" s="183">
        <v>42797</v>
      </c>
      <c r="M221" s="180" t="s">
        <v>2492</v>
      </c>
    </row>
    <row r="222" spans="1:24" ht="15.75" x14ac:dyDescent="0.25">
      <c r="A222" s="116">
        <v>213</v>
      </c>
      <c r="B222" s="178" t="s">
        <v>2493</v>
      </c>
      <c r="C222" s="179" t="s">
        <v>2494</v>
      </c>
      <c r="D222" s="180" t="s">
        <v>151</v>
      </c>
      <c r="E222" s="181">
        <v>34514</v>
      </c>
      <c r="F222" s="180" t="s">
        <v>776</v>
      </c>
      <c r="G222" s="180">
        <v>174615025</v>
      </c>
      <c r="H222" s="182" t="e">
        <v>#N/A</v>
      </c>
      <c r="I222" s="180" t="s">
        <v>133</v>
      </c>
      <c r="J222" s="180" t="s">
        <v>776</v>
      </c>
      <c r="K222" s="180" t="s">
        <v>776</v>
      </c>
      <c r="L222" s="183">
        <v>42797</v>
      </c>
      <c r="M222" s="180" t="s">
        <v>2495</v>
      </c>
    </row>
    <row r="223" spans="1:24" ht="15.75" x14ac:dyDescent="0.25">
      <c r="A223" s="116">
        <v>214</v>
      </c>
      <c r="B223" s="178" t="s">
        <v>2341</v>
      </c>
      <c r="C223" s="179" t="s">
        <v>1928</v>
      </c>
      <c r="D223" s="180" t="s">
        <v>149</v>
      </c>
      <c r="E223" s="181">
        <v>28985</v>
      </c>
      <c r="F223" s="180" t="s">
        <v>134</v>
      </c>
      <c r="G223" s="180">
        <v>171673684</v>
      </c>
      <c r="H223" s="182">
        <v>40419</v>
      </c>
      <c r="I223" s="180" t="s">
        <v>133</v>
      </c>
      <c r="J223" s="180" t="s">
        <v>251</v>
      </c>
      <c r="K223" s="180" t="s">
        <v>251</v>
      </c>
      <c r="L223" s="183">
        <v>42801</v>
      </c>
      <c r="M223" s="180" t="s">
        <v>2496</v>
      </c>
    </row>
    <row r="224" spans="1:24" ht="15.75" x14ac:dyDescent="0.25">
      <c r="A224" s="116">
        <v>215</v>
      </c>
      <c r="B224" s="178" t="s">
        <v>2340</v>
      </c>
      <c r="C224" s="179" t="s">
        <v>1927</v>
      </c>
      <c r="D224" s="180" t="s">
        <v>149</v>
      </c>
      <c r="E224" s="181">
        <v>31207</v>
      </c>
      <c r="F224" s="180" t="s">
        <v>134</v>
      </c>
      <c r="G224" s="180">
        <v>142134036</v>
      </c>
      <c r="H224" s="182">
        <v>38057</v>
      </c>
      <c r="I224" s="180" t="s">
        <v>133</v>
      </c>
      <c r="J224" s="180" t="s">
        <v>247</v>
      </c>
      <c r="K224" s="180" t="s">
        <v>247</v>
      </c>
      <c r="L224" s="183">
        <v>42801</v>
      </c>
      <c r="M224" s="180" t="s">
        <v>2496</v>
      </c>
    </row>
    <row r="225" spans="1:24" ht="15.75" x14ac:dyDescent="0.25">
      <c r="A225" s="116">
        <v>216</v>
      </c>
      <c r="B225" s="178" t="s">
        <v>2331</v>
      </c>
      <c r="C225" s="179" t="s">
        <v>820</v>
      </c>
      <c r="D225" s="180">
        <v>0</v>
      </c>
      <c r="E225" s="181">
        <v>31994</v>
      </c>
      <c r="F225" s="180" t="s">
        <v>134</v>
      </c>
      <c r="G225" s="180">
        <v>173291460</v>
      </c>
      <c r="H225" s="182">
        <v>38664</v>
      </c>
      <c r="I225" s="180" t="s">
        <v>133</v>
      </c>
      <c r="J225" s="180" t="s">
        <v>757</v>
      </c>
      <c r="K225" s="180" t="s">
        <v>224</v>
      </c>
      <c r="L225" s="183">
        <v>42802</v>
      </c>
      <c r="M225" s="180" t="s">
        <v>1290</v>
      </c>
    </row>
    <row r="226" spans="1:24" ht="15.75" x14ac:dyDescent="0.25">
      <c r="A226" s="116">
        <v>217</v>
      </c>
      <c r="B226" s="178" t="s">
        <v>2342</v>
      </c>
      <c r="C226" s="179" t="s">
        <v>1929</v>
      </c>
      <c r="D226" s="180" t="s">
        <v>149</v>
      </c>
      <c r="E226" s="181">
        <v>31925</v>
      </c>
      <c r="F226" s="180">
        <v>0</v>
      </c>
      <c r="G226" s="180">
        <v>0</v>
      </c>
      <c r="H226" s="182">
        <v>0</v>
      </c>
      <c r="I226" s="180" t="s">
        <v>133</v>
      </c>
      <c r="J226" s="180">
        <v>0</v>
      </c>
      <c r="K226" s="180">
        <v>0</v>
      </c>
      <c r="L226" s="183">
        <v>42804</v>
      </c>
      <c r="M226" s="180" t="s">
        <v>1112</v>
      </c>
    </row>
    <row r="227" spans="1:24" ht="15.75" x14ac:dyDescent="0.25">
      <c r="A227" s="116">
        <v>218</v>
      </c>
      <c r="B227" s="178" t="s">
        <v>2345</v>
      </c>
      <c r="C227" s="179" t="s">
        <v>2497</v>
      </c>
      <c r="D227" s="180" t="s">
        <v>149</v>
      </c>
      <c r="E227" s="181">
        <v>30853</v>
      </c>
      <c r="F227" s="180" t="s">
        <v>134</v>
      </c>
      <c r="G227" s="180">
        <v>172077589</v>
      </c>
      <c r="H227" s="182">
        <v>40465</v>
      </c>
      <c r="I227" s="180" t="s">
        <v>133</v>
      </c>
      <c r="J227" s="180" t="s">
        <v>871</v>
      </c>
      <c r="K227" s="180" t="s">
        <v>871</v>
      </c>
      <c r="L227" s="183">
        <v>42807</v>
      </c>
      <c r="M227" s="180" t="s">
        <v>1283</v>
      </c>
    </row>
    <row r="228" spans="1:24" ht="15.75" x14ac:dyDescent="0.25">
      <c r="A228" s="116">
        <v>219</v>
      </c>
      <c r="B228" s="178" t="s">
        <v>2295</v>
      </c>
      <c r="C228" s="179" t="s">
        <v>1889</v>
      </c>
      <c r="D228" s="180" t="s">
        <v>151</v>
      </c>
      <c r="E228" s="181">
        <v>35661</v>
      </c>
      <c r="F228" s="180" t="s">
        <v>134</v>
      </c>
      <c r="G228" s="180">
        <v>174631090</v>
      </c>
      <c r="H228" s="182">
        <v>41908</v>
      </c>
      <c r="I228" s="180" t="s">
        <v>133</v>
      </c>
      <c r="J228" s="180" t="s">
        <v>2402</v>
      </c>
      <c r="K228" s="180" t="s">
        <v>2402</v>
      </c>
      <c r="L228" s="183">
        <v>42807</v>
      </c>
      <c r="M228" s="180" t="s">
        <v>2498</v>
      </c>
    </row>
    <row r="229" spans="1:24" ht="15.75" x14ac:dyDescent="0.25">
      <c r="A229" s="116">
        <v>220</v>
      </c>
      <c r="B229" s="178" t="s">
        <v>2344</v>
      </c>
      <c r="C229" s="179" t="s">
        <v>1931</v>
      </c>
      <c r="D229" s="180" t="s">
        <v>149</v>
      </c>
      <c r="E229" s="181">
        <v>31828</v>
      </c>
      <c r="F229" s="180" t="s">
        <v>134</v>
      </c>
      <c r="G229" s="180">
        <v>172675678</v>
      </c>
      <c r="H229" s="182">
        <v>41803</v>
      </c>
      <c r="I229" s="180" t="s">
        <v>133</v>
      </c>
      <c r="J229" s="180" t="s">
        <v>182</v>
      </c>
      <c r="K229" s="180" t="s">
        <v>182</v>
      </c>
      <c r="L229" s="183">
        <v>42807</v>
      </c>
      <c r="M229" s="180" t="s">
        <v>1283</v>
      </c>
    </row>
    <row r="230" spans="1:24" s="176" customFormat="1" x14ac:dyDescent="0.25">
      <c r="A230" s="193" t="s">
        <v>2379</v>
      </c>
      <c r="B230" s="194"/>
      <c r="C230" s="195"/>
      <c r="D230" s="194"/>
      <c r="E230" s="196"/>
      <c r="F230" s="196"/>
      <c r="G230" s="194"/>
      <c r="H230" s="196"/>
      <c r="I230" s="194"/>
      <c r="J230" s="194"/>
      <c r="K230" s="194"/>
      <c r="L230" s="194"/>
      <c r="M230" s="194"/>
      <c r="N230" s="194"/>
      <c r="O230" s="196"/>
      <c r="P230" s="196"/>
      <c r="Q230" s="196"/>
      <c r="R230" s="194"/>
      <c r="S230" s="194"/>
      <c r="T230" s="194"/>
      <c r="U230" s="194"/>
      <c r="V230" s="194"/>
      <c r="W230" s="194"/>
      <c r="X230" s="33"/>
    </row>
    <row r="231" spans="1:24" ht="15.75" x14ac:dyDescent="0.25">
      <c r="A231" s="116">
        <v>221</v>
      </c>
      <c r="B231" s="178" t="s">
        <v>1542</v>
      </c>
      <c r="C231" s="179" t="s">
        <v>1543</v>
      </c>
      <c r="D231" s="180" t="s">
        <v>149</v>
      </c>
      <c r="E231" s="181" t="s">
        <v>1544</v>
      </c>
      <c r="F231" s="180" t="s">
        <v>134</v>
      </c>
      <c r="G231" s="180" t="s">
        <v>1545</v>
      </c>
      <c r="H231" s="182" t="s">
        <v>1546</v>
      </c>
      <c r="I231" s="180" t="s">
        <v>258</v>
      </c>
      <c r="J231" s="180" t="s">
        <v>391</v>
      </c>
      <c r="K231" s="180" t="s">
        <v>391</v>
      </c>
      <c r="L231" s="183" t="s">
        <v>1540</v>
      </c>
      <c r="M231" s="180" t="s">
        <v>1541</v>
      </c>
    </row>
    <row r="232" spans="1:24" ht="15.75" x14ac:dyDescent="0.25">
      <c r="A232" s="116">
        <v>222</v>
      </c>
      <c r="B232" s="178" t="s">
        <v>2307</v>
      </c>
      <c r="C232" s="179" t="s">
        <v>1905</v>
      </c>
      <c r="D232" s="180" t="s">
        <v>151</v>
      </c>
      <c r="E232" s="181">
        <v>34176</v>
      </c>
      <c r="F232" s="180" t="s">
        <v>2499</v>
      </c>
      <c r="G232" s="180">
        <v>173318628</v>
      </c>
      <c r="H232" s="182">
        <v>40482</v>
      </c>
      <c r="I232" s="180" t="s">
        <v>133</v>
      </c>
      <c r="J232" s="180" t="s">
        <v>2499</v>
      </c>
      <c r="K232" s="180" t="s">
        <v>2499</v>
      </c>
      <c r="L232" s="183">
        <v>42794</v>
      </c>
      <c r="M232" s="180" t="s">
        <v>2500</v>
      </c>
    </row>
    <row r="233" spans="1:24" ht="15.75" x14ac:dyDescent="0.25">
      <c r="A233" s="116">
        <v>223</v>
      </c>
      <c r="B233" s="178" t="s">
        <v>2501</v>
      </c>
      <c r="C233" s="179" t="s">
        <v>2502</v>
      </c>
      <c r="D233" s="180" t="s">
        <v>149</v>
      </c>
      <c r="E233" s="181">
        <v>33049</v>
      </c>
      <c r="F233" s="180" t="s">
        <v>134</v>
      </c>
      <c r="G233" s="180" t="s">
        <v>2503</v>
      </c>
      <c r="H233" s="182">
        <v>40356</v>
      </c>
      <c r="I233" s="180" t="s">
        <v>133</v>
      </c>
      <c r="J233" s="180" t="s">
        <v>171</v>
      </c>
      <c r="K233" s="180" t="s">
        <v>171</v>
      </c>
      <c r="L233" s="183">
        <v>42798</v>
      </c>
      <c r="M233" s="180" t="s">
        <v>1541</v>
      </c>
    </row>
    <row r="234" spans="1:24" ht="15.75" x14ac:dyDescent="0.25">
      <c r="A234" s="116">
        <v>224</v>
      </c>
      <c r="B234" s="178" t="s">
        <v>1560</v>
      </c>
      <c r="C234" s="179" t="s">
        <v>1561</v>
      </c>
      <c r="D234" s="180" t="s">
        <v>149</v>
      </c>
      <c r="E234" s="181">
        <v>32414</v>
      </c>
      <c r="F234" s="180" t="s">
        <v>137</v>
      </c>
      <c r="G234" s="180" t="s">
        <v>1562</v>
      </c>
      <c r="H234" s="182">
        <v>42475</v>
      </c>
      <c r="I234" s="180" t="s">
        <v>133</v>
      </c>
      <c r="J234" s="180" t="s">
        <v>137</v>
      </c>
      <c r="K234" s="180" t="s">
        <v>137</v>
      </c>
      <c r="L234" s="183">
        <v>42794</v>
      </c>
      <c r="M234" s="180" t="s">
        <v>1557</v>
      </c>
    </row>
    <row r="235" spans="1:24" ht="15.75" x14ac:dyDescent="0.25">
      <c r="A235" s="116">
        <v>225</v>
      </c>
      <c r="B235" s="178" t="s">
        <v>2504</v>
      </c>
      <c r="C235" s="179" t="s">
        <v>2505</v>
      </c>
      <c r="D235" s="180" t="s">
        <v>149</v>
      </c>
      <c r="E235" s="181">
        <v>31423</v>
      </c>
      <c r="F235" s="180" t="s">
        <v>134</v>
      </c>
      <c r="G235" s="180" t="s">
        <v>2506</v>
      </c>
      <c r="H235" s="182">
        <v>38400</v>
      </c>
      <c r="I235" s="180" t="s">
        <v>133</v>
      </c>
      <c r="J235" s="180" t="s">
        <v>760</v>
      </c>
      <c r="K235" s="180" t="s">
        <v>760</v>
      </c>
      <c r="L235" s="183">
        <v>42798</v>
      </c>
      <c r="M235" s="180" t="s">
        <v>1541</v>
      </c>
    </row>
    <row r="236" spans="1:24" ht="15.75" x14ac:dyDescent="0.25">
      <c r="A236" s="116">
        <v>226</v>
      </c>
      <c r="B236" s="178" t="s">
        <v>1558</v>
      </c>
      <c r="C236" s="179" t="s">
        <v>1559</v>
      </c>
      <c r="D236" s="180" t="s">
        <v>149</v>
      </c>
      <c r="E236" s="181">
        <v>35750</v>
      </c>
      <c r="F236" s="180" t="s">
        <v>224</v>
      </c>
      <c r="G236" s="180">
        <v>174618816</v>
      </c>
      <c r="H236" s="182">
        <v>42401</v>
      </c>
      <c r="I236" s="180" t="s">
        <v>133</v>
      </c>
      <c r="J236" s="180" t="s">
        <v>224</v>
      </c>
      <c r="K236" s="180" t="s">
        <v>224</v>
      </c>
      <c r="L236" s="183">
        <v>42795</v>
      </c>
      <c r="M236" s="180" t="s">
        <v>1557</v>
      </c>
    </row>
    <row r="237" spans="1:24" ht="15.75" x14ac:dyDescent="0.25">
      <c r="A237" s="116">
        <v>227</v>
      </c>
      <c r="B237" s="178" t="s">
        <v>1551</v>
      </c>
      <c r="C237" s="179" t="s">
        <v>1552</v>
      </c>
      <c r="D237" s="180" t="s">
        <v>149</v>
      </c>
      <c r="E237" s="181">
        <v>30615</v>
      </c>
      <c r="F237" s="180" t="s">
        <v>134</v>
      </c>
      <c r="G237" s="180" t="s">
        <v>1553</v>
      </c>
      <c r="H237" s="182">
        <v>0</v>
      </c>
      <c r="I237" s="180" t="s">
        <v>133</v>
      </c>
      <c r="J237" s="180" t="s">
        <v>290</v>
      </c>
      <c r="K237" s="180" t="s">
        <v>290</v>
      </c>
      <c r="L237" s="183">
        <v>42772</v>
      </c>
      <c r="M237" s="180" t="s">
        <v>1541</v>
      </c>
    </row>
    <row r="238" spans="1:24" ht="15.75" x14ac:dyDescent="0.25">
      <c r="A238" s="116">
        <v>228</v>
      </c>
      <c r="B238" s="178" t="s">
        <v>2347</v>
      </c>
      <c r="C238" s="179" t="s">
        <v>1933</v>
      </c>
      <c r="D238" s="180" t="s">
        <v>149</v>
      </c>
      <c r="E238" s="181">
        <v>33799</v>
      </c>
      <c r="F238" s="180" t="s">
        <v>134</v>
      </c>
      <c r="G238" s="180">
        <v>173163485</v>
      </c>
      <c r="H238" s="182">
        <v>40510</v>
      </c>
      <c r="I238" s="180" t="s">
        <v>133</v>
      </c>
      <c r="J238" s="180" t="s">
        <v>302</v>
      </c>
      <c r="K238" s="180" t="s">
        <v>302</v>
      </c>
      <c r="L238" s="183">
        <v>42804</v>
      </c>
      <c r="M238" s="180" t="s">
        <v>2507</v>
      </c>
    </row>
    <row r="239" spans="1:24" ht="15.75" x14ac:dyDescent="0.25">
      <c r="A239" s="116">
        <v>229</v>
      </c>
      <c r="B239" s="178" t="s">
        <v>2346</v>
      </c>
      <c r="C239" s="179" t="s">
        <v>1932</v>
      </c>
      <c r="D239" s="180">
        <v>0</v>
      </c>
      <c r="E239" s="181">
        <v>32436</v>
      </c>
      <c r="F239" s="180" t="s">
        <v>134</v>
      </c>
      <c r="G239" s="180" t="s">
        <v>2508</v>
      </c>
      <c r="H239" s="182">
        <v>42648</v>
      </c>
      <c r="I239" s="180" t="s">
        <v>133</v>
      </c>
      <c r="J239" s="180" t="s">
        <v>224</v>
      </c>
      <c r="K239" s="180" t="s">
        <v>224</v>
      </c>
      <c r="L239" s="183">
        <v>42802</v>
      </c>
      <c r="M239" s="180" t="s">
        <v>2509</v>
      </c>
    </row>
    <row r="240" spans="1:24" s="176" customFormat="1" x14ac:dyDescent="0.25">
      <c r="A240" s="193" t="s">
        <v>2380</v>
      </c>
      <c r="B240" s="194"/>
      <c r="C240" s="195"/>
      <c r="D240" s="194"/>
      <c r="E240" s="196"/>
      <c r="F240" s="196"/>
      <c r="G240" s="194"/>
      <c r="H240" s="196"/>
      <c r="I240" s="194"/>
      <c r="J240" s="194"/>
      <c r="K240" s="194"/>
      <c r="L240" s="194"/>
      <c r="M240" s="194"/>
      <c r="N240" s="194"/>
      <c r="O240" s="196"/>
      <c r="P240" s="196"/>
      <c r="Q240" s="196"/>
      <c r="R240" s="194"/>
      <c r="S240" s="194"/>
      <c r="T240" s="194"/>
      <c r="U240" s="194"/>
      <c r="V240" s="194"/>
      <c r="W240" s="194"/>
      <c r="X240" s="33"/>
    </row>
    <row r="241" spans="1:24" ht="15.75" x14ac:dyDescent="0.25">
      <c r="A241" s="201">
        <v>230</v>
      </c>
      <c r="B241" s="178" t="s">
        <v>2359</v>
      </c>
      <c r="C241" s="179" t="s">
        <v>1848</v>
      </c>
      <c r="D241" s="180" t="s">
        <v>151</v>
      </c>
      <c r="E241" s="181">
        <v>33458</v>
      </c>
      <c r="F241" s="180" t="s">
        <v>134</v>
      </c>
      <c r="G241" s="180">
        <v>173170657</v>
      </c>
      <c r="H241" s="182">
        <v>41775</v>
      </c>
      <c r="I241" s="180" t="s">
        <v>133</v>
      </c>
      <c r="J241" s="180" t="s">
        <v>485</v>
      </c>
      <c r="K241" s="180" t="s">
        <v>485</v>
      </c>
      <c r="L241" s="183">
        <v>42801</v>
      </c>
      <c r="M241" s="180" t="s">
        <v>1301</v>
      </c>
    </row>
    <row r="242" spans="1:24" ht="15.75" x14ac:dyDescent="0.25">
      <c r="A242" s="199">
        <v>231</v>
      </c>
      <c r="B242" s="178" t="s">
        <v>2279</v>
      </c>
      <c r="C242" s="179" t="s">
        <v>1868</v>
      </c>
      <c r="D242" s="180" t="s">
        <v>149</v>
      </c>
      <c r="E242" s="181">
        <v>34354</v>
      </c>
      <c r="F242" s="180">
        <v>0</v>
      </c>
      <c r="G242" s="180">
        <v>174615012</v>
      </c>
      <c r="H242" s="182">
        <v>40945</v>
      </c>
      <c r="I242" s="180" t="s">
        <v>133</v>
      </c>
      <c r="J242" s="180">
        <v>0</v>
      </c>
      <c r="K242" s="180">
        <v>0</v>
      </c>
      <c r="L242" s="183">
        <v>42794</v>
      </c>
      <c r="M242" s="180" t="s">
        <v>1464</v>
      </c>
    </row>
    <row r="243" spans="1:24" ht="15.75" x14ac:dyDescent="0.25">
      <c r="A243" s="201">
        <v>232</v>
      </c>
      <c r="B243" s="178" t="s">
        <v>2280</v>
      </c>
      <c r="C243" s="179" t="s">
        <v>1869</v>
      </c>
      <c r="D243" s="180" t="s">
        <v>151</v>
      </c>
      <c r="E243" s="181">
        <v>29021</v>
      </c>
      <c r="F243" s="180" t="s">
        <v>134</v>
      </c>
      <c r="G243" s="180">
        <v>172677153</v>
      </c>
      <c r="H243" s="182">
        <v>42450</v>
      </c>
      <c r="I243" s="180" t="s">
        <v>133</v>
      </c>
      <c r="J243" s="180" t="s">
        <v>302</v>
      </c>
      <c r="K243" s="180" t="s">
        <v>302</v>
      </c>
      <c r="L243" s="183">
        <v>42800</v>
      </c>
      <c r="M243" s="180" t="s">
        <v>1460</v>
      </c>
    </row>
    <row r="244" spans="1:24" ht="15.75" x14ac:dyDescent="0.25">
      <c r="A244" s="199">
        <v>233</v>
      </c>
      <c r="B244" s="178" t="s">
        <v>2281</v>
      </c>
      <c r="C244" s="179" t="s">
        <v>870</v>
      </c>
      <c r="D244" s="180" t="s">
        <v>151</v>
      </c>
      <c r="E244" s="181">
        <v>33468</v>
      </c>
      <c r="F244" s="180" t="s">
        <v>134</v>
      </c>
      <c r="G244" s="180">
        <v>174213689</v>
      </c>
      <c r="H244" s="182">
        <v>40240</v>
      </c>
      <c r="I244" s="180" t="s">
        <v>133</v>
      </c>
      <c r="J244" s="180" t="s">
        <v>135</v>
      </c>
      <c r="K244" s="180" t="s">
        <v>135</v>
      </c>
      <c r="L244" s="183">
        <v>42800</v>
      </c>
      <c r="M244" s="180" t="s">
        <v>1460</v>
      </c>
    </row>
    <row r="245" spans="1:24" ht="15.75" x14ac:dyDescent="0.25">
      <c r="A245" s="201">
        <v>234</v>
      </c>
      <c r="B245" s="178" t="s">
        <v>2324</v>
      </c>
      <c r="C245" s="179" t="s">
        <v>1917</v>
      </c>
      <c r="D245" s="180" t="s">
        <v>151</v>
      </c>
      <c r="E245" s="181">
        <v>31414</v>
      </c>
      <c r="F245" s="180" t="s">
        <v>134</v>
      </c>
      <c r="G245" s="180" t="s">
        <v>2510</v>
      </c>
      <c r="H245" s="182">
        <v>42875</v>
      </c>
      <c r="I245" s="180" t="s">
        <v>133</v>
      </c>
      <c r="J245" s="180" t="s">
        <v>171</v>
      </c>
      <c r="K245" s="180" t="s">
        <v>171</v>
      </c>
      <c r="L245" s="183">
        <v>42800</v>
      </c>
      <c r="M245" s="180" t="s">
        <v>101</v>
      </c>
    </row>
    <row r="246" spans="1:24" ht="15.75" x14ac:dyDescent="0.25">
      <c r="A246" s="199">
        <v>235</v>
      </c>
      <c r="B246" s="178" t="s">
        <v>2336</v>
      </c>
      <c r="C246" s="179" t="s">
        <v>1923</v>
      </c>
      <c r="D246" s="180" t="s">
        <v>151</v>
      </c>
      <c r="E246" s="181">
        <v>31903</v>
      </c>
      <c r="F246" s="180" t="s">
        <v>134</v>
      </c>
      <c r="G246" s="180">
        <v>172763879</v>
      </c>
      <c r="H246" s="182">
        <v>38195</v>
      </c>
      <c r="I246" s="180" t="s">
        <v>133</v>
      </c>
      <c r="J246" s="180" t="s">
        <v>2511</v>
      </c>
      <c r="K246" s="180" t="s">
        <v>397</v>
      </c>
      <c r="L246" s="183">
        <v>42807</v>
      </c>
      <c r="M246" s="180" t="s">
        <v>1460</v>
      </c>
    </row>
    <row r="247" spans="1:24" ht="15.75" x14ac:dyDescent="0.25">
      <c r="A247" s="201">
        <v>236</v>
      </c>
      <c r="B247" s="178" t="s">
        <v>2337</v>
      </c>
      <c r="C247" s="179" t="s">
        <v>1924</v>
      </c>
      <c r="D247" s="180" t="s">
        <v>151</v>
      </c>
      <c r="E247" s="181">
        <v>34970</v>
      </c>
      <c r="F247" s="180" t="s">
        <v>134</v>
      </c>
      <c r="G247" s="180">
        <v>174222361</v>
      </c>
      <c r="H247" s="182">
        <v>40714</v>
      </c>
      <c r="I247" s="180" t="s">
        <v>133</v>
      </c>
      <c r="J247" s="180" t="s">
        <v>171</v>
      </c>
      <c r="K247" s="180" t="s">
        <v>171</v>
      </c>
      <c r="L247" s="183">
        <v>42807</v>
      </c>
      <c r="M247" s="180" t="s">
        <v>1460</v>
      </c>
    </row>
    <row r="248" spans="1:24" ht="15.75" x14ac:dyDescent="0.25">
      <c r="A248" s="199">
        <v>237</v>
      </c>
      <c r="B248" s="178" t="s">
        <v>2338</v>
      </c>
      <c r="C248" s="179" t="s">
        <v>1925</v>
      </c>
      <c r="D248" s="180" t="s">
        <v>151</v>
      </c>
      <c r="E248" s="181">
        <v>31151</v>
      </c>
      <c r="F248" s="180" t="s">
        <v>134</v>
      </c>
      <c r="G248" s="180">
        <v>172107933</v>
      </c>
      <c r="H248" s="182">
        <v>42328</v>
      </c>
      <c r="I248" s="180" t="s">
        <v>133</v>
      </c>
      <c r="J248" s="180" t="s">
        <v>410</v>
      </c>
      <c r="K248" s="180" t="s">
        <v>410</v>
      </c>
      <c r="L248" s="183">
        <v>42807</v>
      </c>
      <c r="M248" s="180" t="s">
        <v>1460</v>
      </c>
    </row>
    <row r="249" spans="1:24" ht="15.75" x14ac:dyDescent="0.25">
      <c r="A249" s="201">
        <v>238</v>
      </c>
      <c r="B249" s="178" t="s">
        <v>2339</v>
      </c>
      <c r="C249" s="179" t="s">
        <v>1926</v>
      </c>
      <c r="D249" s="180" t="s">
        <v>151</v>
      </c>
      <c r="E249" s="181">
        <v>31264</v>
      </c>
      <c r="F249" s="180" t="s">
        <v>134</v>
      </c>
      <c r="G249" s="180">
        <v>172117403</v>
      </c>
      <c r="H249" s="182">
        <v>37478</v>
      </c>
      <c r="I249" s="180" t="s">
        <v>133</v>
      </c>
      <c r="J249" s="180" t="s">
        <v>176</v>
      </c>
      <c r="K249" s="180" t="s">
        <v>176</v>
      </c>
      <c r="L249" s="183">
        <v>42807</v>
      </c>
      <c r="M249" s="180" t="s">
        <v>1460</v>
      </c>
    </row>
    <row r="250" spans="1:24" ht="15.75" x14ac:dyDescent="0.25">
      <c r="A250" s="199">
        <v>239</v>
      </c>
      <c r="B250" s="178" t="s">
        <v>2357</v>
      </c>
      <c r="C250" s="179" t="s">
        <v>1940</v>
      </c>
      <c r="D250" s="180" t="s">
        <v>151</v>
      </c>
      <c r="E250" s="181">
        <v>34610</v>
      </c>
      <c r="F250" s="180" t="s">
        <v>134</v>
      </c>
      <c r="G250" s="180" t="s">
        <v>2512</v>
      </c>
      <c r="H250" s="182">
        <v>42185</v>
      </c>
      <c r="I250" s="180" t="s">
        <v>133</v>
      </c>
      <c r="J250" s="180" t="s">
        <v>2404</v>
      </c>
      <c r="K250" s="180" t="s">
        <v>2404</v>
      </c>
      <c r="L250" s="183">
        <v>42807</v>
      </c>
      <c r="M250" s="180" t="s">
        <v>398</v>
      </c>
    </row>
    <row r="251" spans="1:24" s="176" customFormat="1" x14ac:dyDescent="0.25">
      <c r="A251" s="193" t="s">
        <v>2381</v>
      </c>
      <c r="B251" s="194"/>
      <c r="C251" s="195"/>
      <c r="D251" s="194"/>
      <c r="E251" s="196"/>
      <c r="F251" s="196"/>
      <c r="G251" s="194"/>
      <c r="H251" s="196"/>
      <c r="I251" s="194"/>
      <c r="J251" s="194"/>
      <c r="K251" s="194"/>
      <c r="L251" s="194"/>
      <c r="M251" s="194"/>
      <c r="N251" s="194"/>
      <c r="O251" s="196"/>
      <c r="P251" s="196"/>
      <c r="Q251" s="196"/>
      <c r="R251" s="194"/>
      <c r="S251" s="194"/>
      <c r="T251" s="194"/>
      <c r="U251" s="194"/>
      <c r="V251" s="194"/>
      <c r="W251" s="194"/>
      <c r="X251" s="33"/>
    </row>
    <row r="252" spans="1:24" ht="15.75" x14ac:dyDescent="0.25">
      <c r="A252" s="199">
        <v>240</v>
      </c>
      <c r="B252" s="178" t="s">
        <v>2138</v>
      </c>
      <c r="C252" s="179" t="s">
        <v>899</v>
      </c>
      <c r="D252" s="180" t="s">
        <v>151</v>
      </c>
      <c r="E252" s="181">
        <v>33230</v>
      </c>
      <c r="F252" s="180" t="s">
        <v>330</v>
      </c>
      <c r="G252" s="180">
        <v>172783023</v>
      </c>
      <c r="H252" s="182">
        <v>41121</v>
      </c>
      <c r="I252" s="180" t="s">
        <v>133</v>
      </c>
      <c r="J252" s="180" t="s">
        <v>330</v>
      </c>
      <c r="K252" s="180" t="s">
        <v>330</v>
      </c>
      <c r="L252" s="183">
        <v>42793</v>
      </c>
      <c r="M252" s="180" t="s">
        <v>732</v>
      </c>
    </row>
    <row r="253" spans="1:24" ht="15.75" x14ac:dyDescent="0.25">
      <c r="A253" s="199">
        <v>241</v>
      </c>
      <c r="B253" s="178" t="s">
        <v>2312</v>
      </c>
      <c r="C253" s="179" t="s">
        <v>1908</v>
      </c>
      <c r="D253" s="180">
        <v>0</v>
      </c>
      <c r="E253" s="181">
        <v>26910</v>
      </c>
      <c r="F253" s="180" t="s">
        <v>134</v>
      </c>
      <c r="G253" s="180">
        <v>173159509</v>
      </c>
      <c r="H253" s="182">
        <v>41616</v>
      </c>
      <c r="I253" s="180" t="s">
        <v>133</v>
      </c>
      <c r="J253" s="180" t="s">
        <v>224</v>
      </c>
      <c r="K253" s="180" t="s">
        <v>224</v>
      </c>
      <c r="L253" s="183">
        <v>42802</v>
      </c>
      <c r="M253" s="180" t="s">
        <v>732</v>
      </c>
    </row>
    <row r="254" spans="1:24" ht="15.75" x14ac:dyDescent="0.25">
      <c r="A254" s="199">
        <v>242</v>
      </c>
      <c r="B254" s="178" t="s">
        <v>2235</v>
      </c>
      <c r="C254" s="179" t="s">
        <v>1835</v>
      </c>
      <c r="D254" s="180" t="s">
        <v>151</v>
      </c>
      <c r="E254" s="181">
        <v>26833</v>
      </c>
      <c r="F254" s="180" t="s">
        <v>134</v>
      </c>
      <c r="G254" s="180">
        <v>0</v>
      </c>
      <c r="H254" s="182">
        <v>0</v>
      </c>
      <c r="I254" s="180" t="s">
        <v>133</v>
      </c>
      <c r="J254" s="180">
        <v>0</v>
      </c>
      <c r="K254" s="180">
        <v>0</v>
      </c>
      <c r="L254" s="183">
        <v>42803</v>
      </c>
      <c r="M254" s="180" t="s">
        <v>732</v>
      </c>
    </row>
    <row r="255" spans="1:24" ht="15.75" x14ac:dyDescent="0.25">
      <c r="A255" s="199">
        <v>243</v>
      </c>
      <c r="B255" s="178" t="s">
        <v>2313</v>
      </c>
      <c r="C255" s="179" t="s">
        <v>426</v>
      </c>
      <c r="D255" s="180" t="s">
        <v>151</v>
      </c>
      <c r="E255" s="181">
        <v>35236</v>
      </c>
      <c r="F255" s="180" t="s">
        <v>134</v>
      </c>
      <c r="G255" s="180">
        <v>174617119</v>
      </c>
      <c r="H255" s="182">
        <v>41387</v>
      </c>
      <c r="I255" s="180" t="s">
        <v>133</v>
      </c>
      <c r="J255" s="180" t="s">
        <v>171</v>
      </c>
      <c r="K255" s="180" t="s">
        <v>171</v>
      </c>
      <c r="L255" s="183">
        <v>42803</v>
      </c>
      <c r="M255" s="180" t="s">
        <v>732</v>
      </c>
    </row>
    <row r="256" spans="1:24" ht="15.75" x14ac:dyDescent="0.25">
      <c r="A256" s="199">
        <v>244</v>
      </c>
      <c r="B256" s="178" t="s">
        <v>2253</v>
      </c>
      <c r="C256" s="179" t="s">
        <v>616</v>
      </c>
      <c r="D256" s="180" t="s">
        <v>151</v>
      </c>
      <c r="E256" s="181">
        <v>26665</v>
      </c>
      <c r="F256" s="180" t="s">
        <v>134</v>
      </c>
      <c r="G256" s="180" t="s">
        <v>2513</v>
      </c>
      <c r="H256" s="182">
        <v>42108</v>
      </c>
      <c r="I256" s="180" t="s">
        <v>133</v>
      </c>
      <c r="J256" s="180">
        <v>0</v>
      </c>
      <c r="K256" s="180">
        <v>0</v>
      </c>
      <c r="L256" s="183">
        <v>42789</v>
      </c>
      <c r="M256" s="180" t="s">
        <v>398</v>
      </c>
    </row>
    <row r="257" spans="1:13" ht="15.75" x14ac:dyDescent="0.25">
      <c r="A257" s="199">
        <v>245</v>
      </c>
      <c r="B257" s="178" t="s">
        <v>2234</v>
      </c>
      <c r="C257" s="179" t="s">
        <v>697</v>
      </c>
      <c r="D257" s="180" t="s">
        <v>151</v>
      </c>
      <c r="E257" s="181">
        <v>26707</v>
      </c>
      <c r="F257" s="180" t="s">
        <v>134</v>
      </c>
      <c r="G257" s="180">
        <v>171583037</v>
      </c>
      <c r="H257" s="182">
        <v>40599</v>
      </c>
      <c r="I257" s="180" t="s">
        <v>133</v>
      </c>
      <c r="J257" s="180" t="s">
        <v>290</v>
      </c>
      <c r="K257" s="180" t="s">
        <v>290</v>
      </c>
      <c r="L257" s="183">
        <v>42803</v>
      </c>
      <c r="M257" s="180" t="s">
        <v>732</v>
      </c>
    </row>
    <row r="258" spans="1:13" ht="15.75" x14ac:dyDescent="0.25">
      <c r="A258" s="199">
        <v>246</v>
      </c>
      <c r="B258" s="178" t="s">
        <v>2314</v>
      </c>
      <c r="C258" s="179" t="s">
        <v>1909</v>
      </c>
      <c r="D258" s="180" t="s">
        <v>151</v>
      </c>
      <c r="E258" s="181">
        <v>32648</v>
      </c>
      <c r="F258" s="180" t="s">
        <v>134</v>
      </c>
      <c r="G258" s="180">
        <v>173566849</v>
      </c>
      <c r="H258" s="182">
        <v>39107</v>
      </c>
      <c r="I258" s="180" t="s">
        <v>133</v>
      </c>
      <c r="J258" s="180" t="s">
        <v>330</v>
      </c>
      <c r="K258" s="180" t="s">
        <v>330</v>
      </c>
      <c r="L258" s="183">
        <v>42803</v>
      </c>
      <c r="M258" s="180" t="s">
        <v>732</v>
      </c>
    </row>
    <row r="259" spans="1:13" ht="15.75" x14ac:dyDescent="0.25">
      <c r="A259" s="199">
        <v>247</v>
      </c>
      <c r="B259" s="178" t="s">
        <v>2316</v>
      </c>
      <c r="C259" s="179" t="s">
        <v>762</v>
      </c>
      <c r="D259" s="180" t="s">
        <v>151</v>
      </c>
      <c r="E259" s="181">
        <v>30945</v>
      </c>
      <c r="F259" s="180" t="s">
        <v>134</v>
      </c>
      <c r="G259" s="180">
        <v>172672334</v>
      </c>
      <c r="H259" s="182">
        <v>37668</v>
      </c>
      <c r="I259" s="180" t="s">
        <v>133</v>
      </c>
      <c r="J259" s="180" t="s">
        <v>290</v>
      </c>
      <c r="K259" s="180" t="s">
        <v>290</v>
      </c>
      <c r="L259" s="183">
        <v>42803</v>
      </c>
      <c r="M259" s="180" t="s">
        <v>732</v>
      </c>
    </row>
    <row r="260" spans="1:13" ht="15.75" x14ac:dyDescent="0.25">
      <c r="A260" s="199">
        <v>248</v>
      </c>
      <c r="B260" s="178" t="s">
        <v>2317</v>
      </c>
      <c r="C260" s="179" t="s">
        <v>1911</v>
      </c>
      <c r="D260" s="180" t="s">
        <v>151</v>
      </c>
      <c r="E260" s="181">
        <v>34277</v>
      </c>
      <c r="F260" s="180" t="s">
        <v>134</v>
      </c>
      <c r="G260" s="180" t="s">
        <v>2514</v>
      </c>
      <c r="H260" s="182">
        <v>42586</v>
      </c>
      <c r="I260" s="180" t="s">
        <v>133</v>
      </c>
      <c r="J260" s="180" t="s">
        <v>2515</v>
      </c>
      <c r="K260" s="180" t="s">
        <v>290</v>
      </c>
      <c r="L260" s="183">
        <v>42803</v>
      </c>
      <c r="M260" s="180" t="s">
        <v>732</v>
      </c>
    </row>
    <row r="261" spans="1:13" ht="15.75" x14ac:dyDescent="0.25">
      <c r="A261" s="199">
        <v>249</v>
      </c>
      <c r="B261" s="178" t="s">
        <v>2198</v>
      </c>
      <c r="C261" s="179" t="s">
        <v>1189</v>
      </c>
      <c r="D261" s="180" t="s">
        <v>151</v>
      </c>
      <c r="E261" s="181">
        <v>30130</v>
      </c>
      <c r="F261" s="180" t="s">
        <v>134</v>
      </c>
      <c r="G261" s="180" t="s">
        <v>2516</v>
      </c>
      <c r="H261" s="182">
        <v>41844</v>
      </c>
      <c r="I261" s="180" t="s">
        <v>133</v>
      </c>
      <c r="J261" s="180">
        <v>0</v>
      </c>
      <c r="K261" s="180">
        <v>0</v>
      </c>
      <c r="L261" s="183">
        <v>42803</v>
      </c>
      <c r="M261" s="180" t="s">
        <v>732</v>
      </c>
    </row>
    <row r="262" spans="1:13" ht="15.75" x14ac:dyDescent="0.25">
      <c r="A262" s="199">
        <v>250</v>
      </c>
      <c r="B262" s="178" t="s">
        <v>2311</v>
      </c>
      <c r="C262" s="179" t="s">
        <v>1907</v>
      </c>
      <c r="D262" s="180" t="s">
        <v>149</v>
      </c>
      <c r="E262" s="181">
        <v>29994</v>
      </c>
      <c r="F262" s="180" t="s">
        <v>134</v>
      </c>
      <c r="G262" s="180">
        <v>0</v>
      </c>
      <c r="H262" s="182">
        <v>0</v>
      </c>
      <c r="I262" s="180" t="s">
        <v>133</v>
      </c>
      <c r="J262" s="180">
        <v>0</v>
      </c>
      <c r="K262" s="180">
        <v>0</v>
      </c>
      <c r="L262" s="183">
        <v>42801</v>
      </c>
      <c r="M262" s="180" t="s">
        <v>2517</v>
      </c>
    </row>
    <row r="263" spans="1:13" ht="15.75" x14ac:dyDescent="0.25">
      <c r="A263" s="199">
        <v>251</v>
      </c>
      <c r="B263" s="178" t="s">
        <v>2308</v>
      </c>
      <c r="C263" s="179" t="s">
        <v>1531</v>
      </c>
      <c r="D263" s="180" t="s">
        <v>151</v>
      </c>
      <c r="E263" s="181">
        <v>34501</v>
      </c>
      <c r="F263" s="180" t="s">
        <v>134</v>
      </c>
      <c r="G263" s="180">
        <v>174550190</v>
      </c>
      <c r="H263" s="182">
        <v>41792</v>
      </c>
      <c r="I263" s="180" t="s">
        <v>133</v>
      </c>
      <c r="J263" s="180" t="s">
        <v>410</v>
      </c>
      <c r="K263" s="180" t="s">
        <v>410</v>
      </c>
      <c r="L263" s="183">
        <v>42800</v>
      </c>
      <c r="M263" s="180" t="s">
        <v>732</v>
      </c>
    </row>
    <row r="264" spans="1:13" ht="15.75" x14ac:dyDescent="0.25">
      <c r="A264" s="199">
        <v>252</v>
      </c>
      <c r="B264" s="178" t="s">
        <v>2233</v>
      </c>
      <c r="C264" s="179" t="s">
        <v>98</v>
      </c>
      <c r="D264" s="180" t="s">
        <v>151</v>
      </c>
      <c r="E264" s="181">
        <v>28140</v>
      </c>
      <c r="F264" s="180" t="s">
        <v>134</v>
      </c>
      <c r="G264" s="180" t="s">
        <v>2518</v>
      </c>
      <c r="H264" s="182">
        <v>39911</v>
      </c>
      <c r="I264" s="180" t="s">
        <v>133</v>
      </c>
      <c r="J264" s="180" t="s">
        <v>410</v>
      </c>
      <c r="K264" s="180" t="s">
        <v>410</v>
      </c>
      <c r="L264" s="183">
        <v>42800</v>
      </c>
      <c r="M264" s="180" t="s">
        <v>732</v>
      </c>
    </row>
    <row r="265" spans="1:13" ht="15.75" x14ac:dyDescent="0.25">
      <c r="A265" s="199">
        <v>253</v>
      </c>
      <c r="B265" s="178" t="s">
        <v>2332</v>
      </c>
      <c r="C265" s="179" t="s">
        <v>1921</v>
      </c>
      <c r="D265" s="180" t="s">
        <v>151</v>
      </c>
      <c r="E265" s="181">
        <v>31944</v>
      </c>
      <c r="F265" s="180" t="s">
        <v>134</v>
      </c>
      <c r="G265" s="180">
        <v>363769908</v>
      </c>
      <c r="H265" s="182">
        <v>40375</v>
      </c>
      <c r="I265" s="180" t="s">
        <v>133</v>
      </c>
      <c r="J265" s="180" t="s">
        <v>2519</v>
      </c>
      <c r="K265" s="180" t="s">
        <v>2519</v>
      </c>
      <c r="L265" s="183">
        <v>42801</v>
      </c>
      <c r="M265" s="180" t="s">
        <v>2520</v>
      </c>
    </row>
    <row r="266" spans="1:13" ht="15.75" x14ac:dyDescent="0.25">
      <c r="A266" s="199">
        <v>254</v>
      </c>
      <c r="B266" s="178" t="s">
        <v>2333</v>
      </c>
      <c r="C266" s="179" t="s">
        <v>470</v>
      </c>
      <c r="D266" s="180" t="s">
        <v>151</v>
      </c>
      <c r="E266" s="181">
        <v>34542</v>
      </c>
      <c r="F266" s="180" t="s">
        <v>134</v>
      </c>
      <c r="G266" s="180">
        <v>173257239</v>
      </c>
      <c r="H266" s="182">
        <v>40065</v>
      </c>
      <c r="I266" s="180" t="s">
        <v>133</v>
      </c>
      <c r="J266" s="180" t="s">
        <v>2521</v>
      </c>
      <c r="K266" s="180" t="s">
        <v>251</v>
      </c>
      <c r="L266" s="183">
        <v>42801</v>
      </c>
      <c r="M266" s="180" t="s">
        <v>2522</v>
      </c>
    </row>
    <row r="267" spans="1:13" ht="15.75" x14ac:dyDescent="0.25">
      <c r="A267" s="199">
        <v>255</v>
      </c>
      <c r="B267" s="178" t="s">
        <v>2334</v>
      </c>
      <c r="C267" s="179" t="s">
        <v>1922</v>
      </c>
      <c r="D267" s="180" t="s">
        <v>151</v>
      </c>
      <c r="E267" s="181">
        <v>35565</v>
      </c>
      <c r="F267" s="180" t="s">
        <v>134</v>
      </c>
      <c r="G267" s="180">
        <v>174626209</v>
      </c>
      <c r="H267" s="182">
        <v>41566</v>
      </c>
      <c r="I267" s="180" t="s">
        <v>133</v>
      </c>
      <c r="J267" s="180" t="s">
        <v>791</v>
      </c>
      <c r="K267" s="180" t="s">
        <v>791</v>
      </c>
      <c r="L267" s="183">
        <v>42801</v>
      </c>
      <c r="M267" s="180" t="s">
        <v>2522</v>
      </c>
    </row>
    <row r="268" spans="1:13" ht="15.75" x14ac:dyDescent="0.25">
      <c r="A268" s="199">
        <v>256</v>
      </c>
      <c r="B268" s="178" t="s">
        <v>1960</v>
      </c>
      <c r="C268" s="179" t="s">
        <v>1635</v>
      </c>
      <c r="D268" s="180" t="s">
        <v>151</v>
      </c>
      <c r="E268" s="181">
        <v>26108</v>
      </c>
      <c r="F268" s="180" t="s">
        <v>134</v>
      </c>
      <c r="G268" s="180">
        <v>171526860</v>
      </c>
      <c r="H268" s="182">
        <v>0</v>
      </c>
      <c r="I268" s="180" t="s">
        <v>133</v>
      </c>
      <c r="J268" s="180" t="s">
        <v>467</v>
      </c>
      <c r="K268" s="180" t="s">
        <v>467</v>
      </c>
      <c r="L268" s="183">
        <v>42783</v>
      </c>
      <c r="M268" s="180" t="s">
        <v>101</v>
      </c>
    </row>
    <row r="269" spans="1:13" x14ac:dyDescent="0.25">
      <c r="A269" s="199">
        <v>257</v>
      </c>
      <c r="C269" s="118" t="s">
        <v>899</v>
      </c>
    </row>
    <row r="270" spans="1:13" ht="15.75" x14ac:dyDescent="0.25">
      <c r="A270" s="199">
        <v>258</v>
      </c>
      <c r="B270" s="178" t="s">
        <v>2315</v>
      </c>
      <c r="C270" s="179" t="s">
        <v>1910</v>
      </c>
      <c r="D270" s="180" t="s">
        <v>151</v>
      </c>
      <c r="E270" s="181">
        <v>31269</v>
      </c>
      <c r="F270" s="180" t="s">
        <v>134</v>
      </c>
      <c r="G270" s="180">
        <v>172730999</v>
      </c>
      <c r="H270" s="182">
        <v>38146</v>
      </c>
      <c r="I270" s="180" t="s">
        <v>133</v>
      </c>
      <c r="J270" s="180" t="s">
        <v>2523</v>
      </c>
      <c r="K270" s="180" t="s">
        <v>135</v>
      </c>
      <c r="L270" s="183">
        <v>42803</v>
      </c>
      <c r="M270" s="180" t="s">
        <v>732</v>
      </c>
    </row>
    <row r="271" spans="1:13" ht="15.75" x14ac:dyDescent="0.25">
      <c r="A271" s="199">
        <v>259</v>
      </c>
      <c r="B271" s="178" t="s">
        <v>2206</v>
      </c>
      <c r="C271" s="179" t="s">
        <v>630</v>
      </c>
      <c r="D271" s="180" t="s">
        <v>151</v>
      </c>
      <c r="E271" s="181">
        <v>32076</v>
      </c>
      <c r="F271" s="180" t="s">
        <v>134</v>
      </c>
      <c r="G271" s="180">
        <v>172673219</v>
      </c>
      <c r="H271" s="182">
        <v>37717</v>
      </c>
      <c r="I271" s="180" t="s">
        <v>133</v>
      </c>
      <c r="J271" s="180" t="s">
        <v>247</v>
      </c>
      <c r="K271" s="180" t="s">
        <v>204</v>
      </c>
      <c r="L271" s="183">
        <v>42804</v>
      </c>
      <c r="M271" s="180" t="s">
        <v>101</v>
      </c>
    </row>
    <row r="272" spans="1:13" ht="15.75" x14ac:dyDescent="0.25">
      <c r="A272" s="199">
        <v>260</v>
      </c>
      <c r="B272" s="178" t="s">
        <v>2319</v>
      </c>
      <c r="C272" s="179" t="s">
        <v>266</v>
      </c>
      <c r="D272" s="180" t="s">
        <v>151</v>
      </c>
      <c r="E272" s="181">
        <v>27829</v>
      </c>
      <c r="F272" s="180" t="s">
        <v>134</v>
      </c>
      <c r="G272" s="180">
        <v>173150841</v>
      </c>
      <c r="H272" s="182">
        <v>38976</v>
      </c>
      <c r="I272" s="180" t="s">
        <v>133</v>
      </c>
      <c r="J272" s="180" t="s">
        <v>135</v>
      </c>
      <c r="K272" s="180" t="s">
        <v>135</v>
      </c>
      <c r="L272" s="183">
        <v>42804</v>
      </c>
      <c r="M272" s="180" t="s">
        <v>732</v>
      </c>
    </row>
    <row r="273" spans="1:24" ht="15.75" x14ac:dyDescent="0.25">
      <c r="A273" s="199">
        <v>261</v>
      </c>
      <c r="B273" s="178" t="s">
        <v>2170</v>
      </c>
      <c r="C273" s="179" t="s">
        <v>1795</v>
      </c>
      <c r="D273" s="180">
        <v>0</v>
      </c>
      <c r="E273" s="181">
        <v>33617</v>
      </c>
      <c r="F273" s="180" t="s">
        <v>134</v>
      </c>
      <c r="G273" s="180">
        <v>173415853</v>
      </c>
      <c r="H273" s="182">
        <v>41646</v>
      </c>
      <c r="I273" s="180" t="s">
        <v>133</v>
      </c>
      <c r="J273" s="180" t="s">
        <v>2524</v>
      </c>
      <c r="K273" s="180" t="s">
        <v>171</v>
      </c>
      <c r="L273" s="183">
        <v>42802</v>
      </c>
      <c r="M273" s="180" t="s">
        <v>101</v>
      </c>
    </row>
    <row r="274" spans="1:24" ht="15.75" x14ac:dyDescent="0.25">
      <c r="A274" s="199">
        <v>262</v>
      </c>
      <c r="B274" s="178" t="s">
        <v>2191</v>
      </c>
      <c r="C274" s="179" t="s">
        <v>1810</v>
      </c>
      <c r="D274" s="180">
        <v>0</v>
      </c>
      <c r="E274" s="181">
        <v>30895</v>
      </c>
      <c r="F274" s="180" t="s">
        <v>134</v>
      </c>
      <c r="G274" s="180" t="s">
        <v>2525</v>
      </c>
      <c r="H274" s="182">
        <v>42494</v>
      </c>
      <c r="I274" s="180" t="s">
        <v>133</v>
      </c>
      <c r="J274" s="180" t="s">
        <v>2526</v>
      </c>
      <c r="K274" s="180" t="s">
        <v>456</v>
      </c>
      <c r="L274" s="183">
        <v>42802</v>
      </c>
      <c r="M274" s="180" t="s">
        <v>101</v>
      </c>
    </row>
    <row r="275" spans="1:24" ht="15.75" x14ac:dyDescent="0.25">
      <c r="A275" s="199">
        <v>263</v>
      </c>
      <c r="B275" s="178" t="s">
        <v>2200</v>
      </c>
      <c r="C275" s="179" t="s">
        <v>995</v>
      </c>
      <c r="D275" s="180" t="s">
        <v>151</v>
      </c>
      <c r="E275" s="181">
        <v>32340</v>
      </c>
      <c r="F275" s="180" t="s">
        <v>134</v>
      </c>
      <c r="G275" s="180">
        <v>172679394</v>
      </c>
      <c r="H275" s="182">
        <v>38068</v>
      </c>
      <c r="I275" s="180" t="s">
        <v>133</v>
      </c>
      <c r="J275" s="180" t="s">
        <v>135</v>
      </c>
      <c r="K275" s="180" t="s">
        <v>135</v>
      </c>
      <c r="L275" s="183">
        <v>42804</v>
      </c>
      <c r="M275" s="180" t="s">
        <v>101</v>
      </c>
    </row>
    <row r="276" spans="1:24" ht="15.75" x14ac:dyDescent="0.25">
      <c r="A276" s="199">
        <v>264</v>
      </c>
      <c r="B276" s="178" t="s">
        <v>2309</v>
      </c>
      <c r="C276" s="179" t="s">
        <v>178</v>
      </c>
      <c r="D276" s="180" t="s">
        <v>151</v>
      </c>
      <c r="E276" s="181">
        <v>31532</v>
      </c>
      <c r="F276" s="180" t="s">
        <v>134</v>
      </c>
      <c r="G276" s="180">
        <v>172744089</v>
      </c>
      <c r="H276" s="182">
        <v>37467</v>
      </c>
      <c r="I276" s="180" t="s">
        <v>133</v>
      </c>
      <c r="J276" s="180" t="s">
        <v>921</v>
      </c>
      <c r="K276" s="180" t="s">
        <v>921</v>
      </c>
      <c r="L276" s="183">
        <v>42800</v>
      </c>
      <c r="M276" s="180" t="s">
        <v>732</v>
      </c>
    </row>
    <row r="277" spans="1:24" ht="15.75" x14ac:dyDescent="0.25">
      <c r="A277" s="199">
        <v>265</v>
      </c>
      <c r="B277" s="178" t="s">
        <v>2310</v>
      </c>
      <c r="C277" s="179" t="s">
        <v>1906</v>
      </c>
      <c r="D277" s="180" t="s">
        <v>151</v>
      </c>
      <c r="E277" s="181">
        <v>36057</v>
      </c>
      <c r="F277" s="180" t="s">
        <v>134</v>
      </c>
      <c r="G277" s="180">
        <v>174577962</v>
      </c>
      <c r="H277" s="182">
        <v>42416</v>
      </c>
      <c r="I277" s="180" t="s">
        <v>133</v>
      </c>
      <c r="J277" s="180" t="s">
        <v>921</v>
      </c>
      <c r="K277" s="180" t="s">
        <v>921</v>
      </c>
      <c r="L277" s="183">
        <v>42800</v>
      </c>
      <c r="M277" s="180" t="s">
        <v>732</v>
      </c>
    </row>
    <row r="278" spans="1:24" ht="15.75" x14ac:dyDescent="0.25">
      <c r="A278" s="199">
        <v>266</v>
      </c>
      <c r="B278" s="178" t="s">
        <v>1410</v>
      </c>
      <c r="C278" s="179" t="s">
        <v>1411</v>
      </c>
      <c r="D278" s="180" t="s">
        <v>151</v>
      </c>
      <c r="E278" s="181">
        <v>33005</v>
      </c>
      <c r="F278" s="180" t="s">
        <v>134</v>
      </c>
      <c r="G278" s="180">
        <v>173202812</v>
      </c>
      <c r="H278" s="182">
        <v>38708</v>
      </c>
      <c r="I278" s="180" t="s">
        <v>133</v>
      </c>
      <c r="J278" s="180" t="s">
        <v>224</v>
      </c>
      <c r="K278" s="180" t="s">
        <v>224</v>
      </c>
      <c r="L278" s="183">
        <v>42800</v>
      </c>
      <c r="M278" s="180" t="s">
        <v>732</v>
      </c>
    </row>
    <row r="279" spans="1:24" ht="15.75" x14ac:dyDescent="0.25">
      <c r="A279" s="199">
        <v>267</v>
      </c>
      <c r="B279" s="178" t="s">
        <v>1395</v>
      </c>
      <c r="C279" s="179" t="s">
        <v>1396</v>
      </c>
      <c r="D279" s="180" t="s">
        <v>151</v>
      </c>
      <c r="E279" s="181">
        <v>34097</v>
      </c>
      <c r="F279" s="180" t="s">
        <v>134</v>
      </c>
      <c r="G279" s="180">
        <v>173216620</v>
      </c>
      <c r="H279" s="182">
        <v>40192</v>
      </c>
      <c r="I279" s="180" t="s">
        <v>133</v>
      </c>
      <c r="J279" s="180" t="s">
        <v>1151</v>
      </c>
      <c r="K279" s="180" t="s">
        <v>1151</v>
      </c>
      <c r="L279" s="183">
        <v>42794</v>
      </c>
      <c r="M279" s="180" t="s">
        <v>732</v>
      </c>
    </row>
    <row r="280" spans="1:24" x14ac:dyDescent="0.25">
      <c r="A280" s="199">
        <v>268</v>
      </c>
      <c r="C280" s="118" t="s">
        <v>560</v>
      </c>
    </row>
    <row r="281" spans="1:24" ht="15.75" x14ac:dyDescent="0.25">
      <c r="A281" s="199">
        <v>269</v>
      </c>
      <c r="B281" s="178" t="s">
        <v>2320</v>
      </c>
      <c r="C281" s="179" t="s">
        <v>1913</v>
      </c>
      <c r="D281" s="180" t="s">
        <v>149</v>
      </c>
      <c r="E281" s="181">
        <v>33882</v>
      </c>
      <c r="F281" s="180" t="s">
        <v>134</v>
      </c>
      <c r="G281" s="180" t="s">
        <v>2481</v>
      </c>
      <c r="H281" s="182">
        <v>42482</v>
      </c>
      <c r="I281" s="180" t="s">
        <v>133</v>
      </c>
      <c r="J281" s="180" t="s">
        <v>182</v>
      </c>
      <c r="K281" s="180" t="s">
        <v>182</v>
      </c>
      <c r="L281" s="183">
        <v>42807</v>
      </c>
      <c r="M281" s="180" t="s">
        <v>732</v>
      </c>
    </row>
    <row r="282" spans="1:24" ht="15.75" x14ac:dyDescent="0.25">
      <c r="A282" s="199">
        <v>270</v>
      </c>
      <c r="B282" s="178" t="s">
        <v>2321</v>
      </c>
      <c r="C282" s="179" t="s">
        <v>1914</v>
      </c>
      <c r="D282" s="180" t="s">
        <v>149</v>
      </c>
      <c r="E282" s="181">
        <v>34293</v>
      </c>
      <c r="F282" s="180" t="s">
        <v>134</v>
      </c>
      <c r="G282" s="180">
        <v>174214165</v>
      </c>
      <c r="H282" s="182">
        <v>40273</v>
      </c>
      <c r="I282" s="180" t="s">
        <v>133</v>
      </c>
      <c r="J282" s="180" t="s">
        <v>182</v>
      </c>
      <c r="K282" s="180" t="s">
        <v>182</v>
      </c>
      <c r="L282" s="183">
        <v>42807</v>
      </c>
      <c r="M282" s="180" t="s">
        <v>732</v>
      </c>
    </row>
    <row r="283" spans="1:24" ht="15.75" x14ac:dyDescent="0.25">
      <c r="A283" s="199">
        <v>271</v>
      </c>
      <c r="B283" s="178" t="s">
        <v>2322</v>
      </c>
      <c r="C283" s="179" t="s">
        <v>1915</v>
      </c>
      <c r="D283" s="180" t="s">
        <v>149</v>
      </c>
      <c r="E283" s="181">
        <v>33636</v>
      </c>
      <c r="F283" s="180" t="s">
        <v>134</v>
      </c>
      <c r="G283" s="180" t="s">
        <v>2527</v>
      </c>
      <c r="H283" s="182">
        <v>40121</v>
      </c>
      <c r="I283" s="180" t="s">
        <v>133</v>
      </c>
      <c r="J283" s="180" t="s">
        <v>224</v>
      </c>
      <c r="K283" s="180" t="s">
        <v>224</v>
      </c>
      <c r="L283" s="183">
        <v>42807</v>
      </c>
      <c r="M283" s="180" t="s">
        <v>732</v>
      </c>
    </row>
    <row r="284" spans="1:24" s="176" customFormat="1" x14ac:dyDescent="0.25">
      <c r="A284" s="193" t="s">
        <v>2382</v>
      </c>
      <c r="B284" s="194"/>
      <c r="C284" s="195"/>
      <c r="D284" s="194"/>
      <c r="E284" s="196"/>
      <c r="F284" s="196"/>
      <c r="G284" s="194"/>
      <c r="H284" s="196"/>
      <c r="I284" s="194"/>
      <c r="J284" s="194"/>
      <c r="K284" s="194"/>
      <c r="L284" s="194"/>
      <c r="M284" s="194"/>
      <c r="N284" s="194"/>
      <c r="O284" s="196"/>
      <c r="P284" s="196"/>
      <c r="Q284" s="196"/>
      <c r="R284" s="194"/>
      <c r="S284" s="194"/>
      <c r="T284" s="194"/>
      <c r="U284" s="194"/>
      <c r="V284" s="194"/>
      <c r="W284" s="194"/>
      <c r="X284" s="33"/>
    </row>
    <row r="285" spans="1:24" ht="15.75" x14ac:dyDescent="0.25">
      <c r="A285" s="202">
        <v>272</v>
      </c>
      <c r="B285" s="178" t="s">
        <v>2248</v>
      </c>
      <c r="C285" s="179" t="s">
        <v>985</v>
      </c>
      <c r="D285" s="180" t="s">
        <v>151</v>
      </c>
      <c r="E285" s="181">
        <v>32918</v>
      </c>
      <c r="F285" s="180" t="s">
        <v>134</v>
      </c>
      <c r="G285" s="180" t="s">
        <v>2528</v>
      </c>
      <c r="H285" s="182">
        <v>37032</v>
      </c>
      <c r="I285" s="180" t="s">
        <v>133</v>
      </c>
      <c r="J285" s="180" t="s">
        <v>352</v>
      </c>
      <c r="K285" s="180" t="s">
        <v>352</v>
      </c>
      <c r="L285" s="183">
        <v>42772</v>
      </c>
      <c r="M285" s="180" t="s">
        <v>398</v>
      </c>
    </row>
    <row r="286" spans="1:24" ht="15.75" x14ac:dyDescent="0.25">
      <c r="A286" s="202">
        <v>273</v>
      </c>
      <c r="B286" s="178" t="s">
        <v>2349</v>
      </c>
      <c r="C286" s="179" t="s">
        <v>215</v>
      </c>
      <c r="D286" s="180" t="s">
        <v>151</v>
      </c>
      <c r="E286" s="181">
        <v>32931</v>
      </c>
      <c r="F286" s="180" t="s">
        <v>134</v>
      </c>
      <c r="G286" s="180">
        <v>173152564</v>
      </c>
      <c r="H286" s="182">
        <v>41645</v>
      </c>
      <c r="I286" s="180" t="s">
        <v>133</v>
      </c>
      <c r="J286" s="180" t="s">
        <v>302</v>
      </c>
      <c r="K286" s="180" t="s">
        <v>302</v>
      </c>
      <c r="L286" s="183">
        <v>42801</v>
      </c>
      <c r="M286" s="180" t="s">
        <v>1298</v>
      </c>
    </row>
    <row r="287" spans="1:24" ht="15.75" x14ac:dyDescent="0.25">
      <c r="A287" s="202">
        <v>274</v>
      </c>
      <c r="B287" s="178" t="s">
        <v>2250</v>
      </c>
      <c r="C287" s="179" t="s">
        <v>1848</v>
      </c>
      <c r="D287" s="180" t="s">
        <v>197</v>
      </c>
      <c r="E287" s="181">
        <v>34553</v>
      </c>
      <c r="F287" s="180" t="s">
        <v>134</v>
      </c>
      <c r="G287" s="180" t="s">
        <v>2529</v>
      </c>
      <c r="H287" s="182">
        <v>40512</v>
      </c>
      <c r="I287" s="180" t="s">
        <v>133</v>
      </c>
      <c r="J287" s="180" t="s">
        <v>2530</v>
      </c>
      <c r="K287" s="180" t="s">
        <v>2530</v>
      </c>
      <c r="L287" s="183">
        <v>42775</v>
      </c>
      <c r="M287" s="180" t="s">
        <v>398</v>
      </c>
    </row>
    <row r="288" spans="1:24" ht="15.75" x14ac:dyDescent="0.25">
      <c r="A288" s="202">
        <v>275</v>
      </c>
      <c r="B288" s="178" t="s">
        <v>1969</v>
      </c>
      <c r="C288" s="179" t="s">
        <v>1642</v>
      </c>
      <c r="D288" s="180" t="s">
        <v>151</v>
      </c>
      <c r="E288" s="181">
        <v>35649</v>
      </c>
      <c r="F288" s="180" t="s">
        <v>134</v>
      </c>
      <c r="G288" s="180">
        <v>174569011</v>
      </c>
      <c r="H288" s="182">
        <v>41718</v>
      </c>
      <c r="I288" s="180" t="s">
        <v>133</v>
      </c>
      <c r="J288" s="180" t="s">
        <v>753</v>
      </c>
      <c r="K288" s="180" t="s">
        <v>753</v>
      </c>
      <c r="L288" s="183">
        <v>42787</v>
      </c>
      <c r="M288" s="180" t="s">
        <v>398</v>
      </c>
    </row>
    <row r="289" spans="1:13" ht="15.75" x14ac:dyDescent="0.25">
      <c r="A289" s="202">
        <v>276</v>
      </c>
      <c r="B289" s="178" t="s">
        <v>1968</v>
      </c>
      <c r="C289" s="179" t="s">
        <v>1641</v>
      </c>
      <c r="D289" s="180" t="s">
        <v>151</v>
      </c>
      <c r="E289" s="181">
        <v>31451</v>
      </c>
      <c r="F289" s="180" t="s">
        <v>134</v>
      </c>
      <c r="G289" s="180">
        <v>172119498</v>
      </c>
      <c r="H289" s="182">
        <v>42447</v>
      </c>
      <c r="I289" s="180" t="s">
        <v>133</v>
      </c>
      <c r="J289" s="180" t="s">
        <v>204</v>
      </c>
      <c r="K289" s="180" t="s">
        <v>204</v>
      </c>
      <c r="L289" s="183">
        <v>42787</v>
      </c>
      <c r="M289" s="180" t="s">
        <v>398</v>
      </c>
    </row>
    <row r="290" spans="1:13" ht="15.75" x14ac:dyDescent="0.25">
      <c r="A290" s="202">
        <v>277</v>
      </c>
      <c r="B290" s="178" t="s">
        <v>2255</v>
      </c>
      <c r="C290" s="179" t="s">
        <v>1851</v>
      </c>
      <c r="D290" s="180" t="s">
        <v>151</v>
      </c>
      <c r="E290" s="181">
        <v>33379</v>
      </c>
      <c r="F290" s="180" t="s">
        <v>134</v>
      </c>
      <c r="G290" s="180" t="s">
        <v>2531</v>
      </c>
      <c r="H290" s="182">
        <v>41798</v>
      </c>
      <c r="I290" s="180" t="s">
        <v>133</v>
      </c>
      <c r="J290" s="180" t="s">
        <v>688</v>
      </c>
      <c r="K290" s="180" t="s">
        <v>688</v>
      </c>
      <c r="L290" s="183">
        <v>42790</v>
      </c>
      <c r="M290" s="180" t="s">
        <v>398</v>
      </c>
    </row>
    <row r="291" spans="1:13" ht="15.75" x14ac:dyDescent="0.25">
      <c r="A291" s="202">
        <v>278</v>
      </c>
      <c r="B291" s="178" t="s">
        <v>2251</v>
      </c>
      <c r="C291" s="179" t="s">
        <v>1849</v>
      </c>
      <c r="D291" s="180" t="s">
        <v>151</v>
      </c>
      <c r="E291" s="181">
        <v>29016</v>
      </c>
      <c r="F291" s="180" t="s">
        <v>134</v>
      </c>
      <c r="G291" s="180" t="s">
        <v>2532</v>
      </c>
      <c r="H291" s="182">
        <v>42219</v>
      </c>
      <c r="I291" s="180" t="s">
        <v>133</v>
      </c>
      <c r="J291" s="180" t="s">
        <v>485</v>
      </c>
      <c r="K291" s="180" t="s">
        <v>485</v>
      </c>
      <c r="L291" s="183">
        <v>42789</v>
      </c>
      <c r="M291" s="180" t="s">
        <v>398</v>
      </c>
    </row>
    <row r="292" spans="1:13" ht="15.75" x14ac:dyDescent="0.25">
      <c r="A292" s="202">
        <v>279</v>
      </c>
      <c r="B292" s="178" t="s">
        <v>2257</v>
      </c>
      <c r="C292" s="179" t="s">
        <v>1852</v>
      </c>
      <c r="D292" s="180" t="s">
        <v>151</v>
      </c>
      <c r="E292" s="181">
        <v>32546</v>
      </c>
      <c r="F292" s="180" t="s">
        <v>485</v>
      </c>
      <c r="G292" s="180">
        <v>173227465</v>
      </c>
      <c r="H292" s="182">
        <v>38880</v>
      </c>
      <c r="I292" s="180" t="s">
        <v>133</v>
      </c>
      <c r="J292" s="180" t="s">
        <v>485</v>
      </c>
      <c r="K292" s="180" t="s">
        <v>485</v>
      </c>
      <c r="L292" s="183">
        <v>42793</v>
      </c>
      <c r="M292" s="180" t="s">
        <v>398</v>
      </c>
    </row>
    <row r="293" spans="1:13" ht="15.75" x14ac:dyDescent="0.25">
      <c r="A293" s="202">
        <v>280</v>
      </c>
      <c r="B293" s="178" t="s">
        <v>2256</v>
      </c>
      <c r="C293" s="179" t="s">
        <v>102</v>
      </c>
      <c r="D293" s="180" t="s">
        <v>151</v>
      </c>
      <c r="E293" s="181">
        <v>32726</v>
      </c>
      <c r="F293" s="180" t="s">
        <v>753</v>
      </c>
      <c r="G293" s="180">
        <v>173568063</v>
      </c>
      <c r="H293" s="182">
        <v>39139</v>
      </c>
      <c r="I293" s="180" t="s">
        <v>133</v>
      </c>
      <c r="J293" s="180" t="s">
        <v>753</v>
      </c>
      <c r="K293" s="180" t="s">
        <v>753</v>
      </c>
      <c r="L293" s="183">
        <v>42793</v>
      </c>
      <c r="M293" s="180" t="s">
        <v>398</v>
      </c>
    </row>
    <row r="294" spans="1:13" ht="15.75" x14ac:dyDescent="0.25">
      <c r="A294" s="202">
        <v>281</v>
      </c>
      <c r="B294" s="178" t="s">
        <v>2137</v>
      </c>
      <c r="C294" s="179" t="s">
        <v>1770</v>
      </c>
      <c r="D294" s="180" t="s">
        <v>151</v>
      </c>
      <c r="E294" s="181">
        <v>31657</v>
      </c>
      <c r="F294" s="180" t="s">
        <v>2533</v>
      </c>
      <c r="G294" s="180">
        <v>173186295</v>
      </c>
      <c r="H294" s="182">
        <v>42246</v>
      </c>
      <c r="I294" s="180" t="s">
        <v>133</v>
      </c>
      <c r="J294" s="180" t="s">
        <v>224</v>
      </c>
      <c r="K294" s="180" t="s">
        <v>224</v>
      </c>
      <c r="L294" s="183">
        <v>42793</v>
      </c>
      <c r="M294" s="180" t="s">
        <v>398</v>
      </c>
    </row>
    <row r="295" spans="1:13" ht="15.75" x14ac:dyDescent="0.25">
      <c r="A295" s="202">
        <v>282</v>
      </c>
      <c r="B295" s="178" t="s">
        <v>1336</v>
      </c>
      <c r="C295" s="179" t="s">
        <v>1337</v>
      </c>
      <c r="D295" s="180" t="s">
        <v>151</v>
      </c>
      <c r="E295" s="181">
        <v>35012</v>
      </c>
      <c r="F295" s="180" t="s">
        <v>134</v>
      </c>
      <c r="G295" s="180">
        <v>174616007</v>
      </c>
      <c r="H295" s="182">
        <v>40963</v>
      </c>
      <c r="I295" s="180" t="s">
        <v>133</v>
      </c>
      <c r="J295" s="180" t="s">
        <v>485</v>
      </c>
      <c r="K295" s="180" t="s">
        <v>485</v>
      </c>
      <c r="L295" s="183">
        <v>42795</v>
      </c>
      <c r="M295" s="180" t="s">
        <v>398</v>
      </c>
    </row>
    <row r="296" spans="1:13" ht="15.75" x14ac:dyDescent="0.25">
      <c r="A296" s="202">
        <v>283</v>
      </c>
      <c r="B296" s="178" t="s">
        <v>2263</v>
      </c>
      <c r="C296" s="179" t="s">
        <v>187</v>
      </c>
      <c r="D296" s="180" t="s">
        <v>151</v>
      </c>
      <c r="E296" s="181">
        <v>33859</v>
      </c>
      <c r="F296" s="180" t="s">
        <v>171</v>
      </c>
      <c r="G296" s="180">
        <v>174624412</v>
      </c>
      <c r="H296" s="182">
        <v>41467</v>
      </c>
      <c r="I296" s="180" t="s">
        <v>133</v>
      </c>
      <c r="J296" s="180" t="s">
        <v>171</v>
      </c>
      <c r="K296" s="180" t="s">
        <v>171</v>
      </c>
      <c r="L296" s="183">
        <v>42795</v>
      </c>
      <c r="M296" s="180" t="s">
        <v>398</v>
      </c>
    </row>
    <row r="297" spans="1:13" ht="15.75" x14ac:dyDescent="0.25">
      <c r="A297" s="202">
        <v>284</v>
      </c>
      <c r="B297" s="178" t="s">
        <v>1358</v>
      </c>
      <c r="C297" s="179" t="s">
        <v>1359</v>
      </c>
      <c r="D297" s="180" t="s">
        <v>151</v>
      </c>
      <c r="E297" s="181">
        <v>33404</v>
      </c>
      <c r="F297" s="180" t="s">
        <v>290</v>
      </c>
      <c r="G297" s="180">
        <v>261390523</v>
      </c>
      <c r="H297" s="182">
        <v>40974</v>
      </c>
      <c r="I297" s="180" t="s">
        <v>133</v>
      </c>
      <c r="J297" s="180" t="s">
        <v>290</v>
      </c>
      <c r="K297" s="180" t="s">
        <v>290</v>
      </c>
      <c r="L297" s="183">
        <v>42795</v>
      </c>
      <c r="M297" s="180" t="s">
        <v>398</v>
      </c>
    </row>
    <row r="298" spans="1:13" ht="15.75" x14ac:dyDescent="0.25">
      <c r="A298" s="202">
        <v>285</v>
      </c>
      <c r="B298" s="178" t="s">
        <v>2264</v>
      </c>
      <c r="C298" s="179" t="s">
        <v>287</v>
      </c>
      <c r="D298" s="180" t="s">
        <v>151</v>
      </c>
      <c r="E298" s="181">
        <v>34677</v>
      </c>
      <c r="F298" s="180">
        <v>0</v>
      </c>
      <c r="G298" s="180">
        <v>0</v>
      </c>
      <c r="H298" s="182">
        <v>0</v>
      </c>
      <c r="I298" s="180" t="s">
        <v>133</v>
      </c>
      <c r="J298" s="180">
        <v>0</v>
      </c>
      <c r="K298" s="180">
        <v>0</v>
      </c>
      <c r="L298" s="183">
        <v>42795</v>
      </c>
      <c r="M298" s="180" t="s">
        <v>398</v>
      </c>
    </row>
    <row r="299" spans="1:13" ht="15.75" x14ac:dyDescent="0.25">
      <c r="A299" s="202">
        <v>286</v>
      </c>
      <c r="B299" s="178" t="s">
        <v>2262</v>
      </c>
      <c r="C299" s="179" t="s">
        <v>472</v>
      </c>
      <c r="D299" s="180" t="s">
        <v>151</v>
      </c>
      <c r="E299" s="181">
        <v>35101</v>
      </c>
      <c r="F299" s="180" t="s">
        <v>224</v>
      </c>
      <c r="G299" s="180">
        <v>174618824</v>
      </c>
      <c r="H299" s="182">
        <v>41097</v>
      </c>
      <c r="I299" s="180" t="s">
        <v>133</v>
      </c>
      <c r="J299" s="180" t="s">
        <v>224</v>
      </c>
      <c r="K299" s="180" t="s">
        <v>224</v>
      </c>
      <c r="L299" s="183">
        <v>42795</v>
      </c>
      <c r="M299" s="180" t="s">
        <v>398</v>
      </c>
    </row>
    <row r="300" spans="1:13" ht="15.75" x14ac:dyDescent="0.25">
      <c r="A300" s="202">
        <v>287</v>
      </c>
      <c r="B300" s="178" t="s">
        <v>2265</v>
      </c>
      <c r="C300" s="179" t="s">
        <v>1858</v>
      </c>
      <c r="D300" s="180" t="s">
        <v>151</v>
      </c>
      <c r="E300" s="181">
        <v>34561</v>
      </c>
      <c r="F300" s="180" t="s">
        <v>2534</v>
      </c>
      <c r="G300" s="180" t="s">
        <v>2535</v>
      </c>
      <c r="H300" s="182" t="e">
        <v>#N/A</v>
      </c>
      <c r="I300" s="180" t="s">
        <v>133</v>
      </c>
      <c r="J300" s="180" t="s">
        <v>753</v>
      </c>
      <c r="K300" s="180" t="s">
        <v>753</v>
      </c>
      <c r="L300" s="183">
        <v>42797</v>
      </c>
      <c r="M300" s="180" t="s">
        <v>398</v>
      </c>
    </row>
    <row r="301" spans="1:13" ht="15.75" x14ac:dyDescent="0.25">
      <c r="A301" s="202">
        <v>288</v>
      </c>
      <c r="B301" s="178" t="s">
        <v>2266</v>
      </c>
      <c r="C301" s="179" t="s">
        <v>1859</v>
      </c>
      <c r="D301" s="180" t="s">
        <v>151</v>
      </c>
      <c r="E301" s="181">
        <v>35013</v>
      </c>
      <c r="F301" s="180">
        <v>0</v>
      </c>
      <c r="G301" s="180">
        <v>174223041</v>
      </c>
      <c r="H301" s="182" t="e">
        <v>#N/A</v>
      </c>
      <c r="I301" s="180" t="s">
        <v>133</v>
      </c>
      <c r="J301" s="180">
        <v>0</v>
      </c>
      <c r="K301" s="180">
        <v>0</v>
      </c>
      <c r="L301" s="183">
        <v>42797</v>
      </c>
      <c r="M301" s="180" t="s">
        <v>398</v>
      </c>
    </row>
    <row r="302" spans="1:13" ht="15.75" x14ac:dyDescent="0.25">
      <c r="A302" s="202">
        <v>289</v>
      </c>
      <c r="B302" s="178" t="s">
        <v>1344</v>
      </c>
      <c r="C302" s="179" t="s">
        <v>916</v>
      </c>
      <c r="D302" s="180" t="s">
        <v>151</v>
      </c>
      <c r="E302" s="181">
        <v>33336</v>
      </c>
      <c r="F302" s="180" t="s">
        <v>505</v>
      </c>
      <c r="G302" s="180" t="s">
        <v>1345</v>
      </c>
      <c r="H302" s="182">
        <v>41276</v>
      </c>
      <c r="I302" s="180" t="s">
        <v>133</v>
      </c>
      <c r="J302" s="180" t="s">
        <v>505</v>
      </c>
      <c r="K302" s="180" t="s">
        <v>505</v>
      </c>
      <c r="L302" s="183">
        <v>42796</v>
      </c>
      <c r="M302" s="180" t="s">
        <v>398</v>
      </c>
    </row>
    <row r="303" spans="1:13" ht="15.75" x14ac:dyDescent="0.25">
      <c r="A303" s="202">
        <v>290</v>
      </c>
      <c r="B303" s="178" t="s">
        <v>2350</v>
      </c>
      <c r="C303" s="179" t="s">
        <v>968</v>
      </c>
      <c r="D303" s="180" t="s">
        <v>151</v>
      </c>
      <c r="E303" s="181">
        <v>31598</v>
      </c>
      <c r="F303" s="180" t="s">
        <v>134</v>
      </c>
      <c r="G303" s="180" t="s">
        <v>2536</v>
      </c>
      <c r="H303" s="182">
        <v>41378</v>
      </c>
      <c r="I303" s="180" t="s">
        <v>133</v>
      </c>
      <c r="J303" s="180" t="s">
        <v>753</v>
      </c>
      <c r="K303" s="180" t="s">
        <v>753</v>
      </c>
      <c r="L303" s="183">
        <v>42801</v>
      </c>
      <c r="M303" s="180" t="s">
        <v>398</v>
      </c>
    </row>
    <row r="304" spans="1:13" ht="15.75" x14ac:dyDescent="0.25">
      <c r="A304" s="202">
        <v>291</v>
      </c>
      <c r="B304" s="178" t="s">
        <v>2273</v>
      </c>
      <c r="C304" s="179" t="s">
        <v>1864</v>
      </c>
      <c r="D304" s="180">
        <v>0</v>
      </c>
      <c r="E304" s="181">
        <v>32543</v>
      </c>
      <c r="F304" s="180" t="s">
        <v>134</v>
      </c>
      <c r="G304" s="180" t="s">
        <v>2537</v>
      </c>
      <c r="H304" s="182">
        <v>38562</v>
      </c>
      <c r="I304" s="180" t="s">
        <v>133</v>
      </c>
      <c r="J304" s="180">
        <v>0</v>
      </c>
      <c r="K304" s="180">
        <v>0</v>
      </c>
      <c r="L304" s="183">
        <v>42802</v>
      </c>
      <c r="M304" s="180" t="s">
        <v>398</v>
      </c>
    </row>
    <row r="305" spans="1:13" ht="15.75" x14ac:dyDescent="0.25">
      <c r="A305" s="202">
        <v>292</v>
      </c>
      <c r="B305" s="178" t="s">
        <v>2272</v>
      </c>
      <c r="C305" s="179" t="s">
        <v>1863</v>
      </c>
      <c r="D305" s="180">
        <v>0</v>
      </c>
      <c r="E305" s="181">
        <v>33049</v>
      </c>
      <c r="F305" s="180" t="s">
        <v>134</v>
      </c>
      <c r="G305" s="180">
        <v>173585158</v>
      </c>
      <c r="H305" s="182">
        <v>39537</v>
      </c>
      <c r="I305" s="180" t="s">
        <v>133</v>
      </c>
      <c r="J305" s="180" t="s">
        <v>871</v>
      </c>
      <c r="K305" s="180" t="s">
        <v>871</v>
      </c>
      <c r="L305" s="183">
        <v>42802</v>
      </c>
      <c r="M305" s="180" t="s">
        <v>398</v>
      </c>
    </row>
    <row r="306" spans="1:13" ht="15.75" x14ac:dyDescent="0.25">
      <c r="A306" s="202">
        <v>293</v>
      </c>
      <c r="B306" s="178" t="s">
        <v>2271</v>
      </c>
      <c r="C306" s="179" t="s">
        <v>1862</v>
      </c>
      <c r="D306" s="180">
        <v>0</v>
      </c>
      <c r="E306" s="181">
        <v>33718</v>
      </c>
      <c r="F306" s="180" t="s">
        <v>134</v>
      </c>
      <c r="G306" s="180">
        <v>173598098</v>
      </c>
      <c r="H306" s="182">
        <v>41904</v>
      </c>
      <c r="I306" s="180" t="s">
        <v>133</v>
      </c>
      <c r="J306" s="180" t="s">
        <v>871</v>
      </c>
      <c r="K306" s="180" t="s">
        <v>871</v>
      </c>
      <c r="L306" s="183">
        <v>42802</v>
      </c>
      <c r="M306" s="180" t="s">
        <v>398</v>
      </c>
    </row>
    <row r="307" spans="1:13" ht="15.75" x14ac:dyDescent="0.25">
      <c r="A307" s="202">
        <v>294</v>
      </c>
      <c r="B307" s="178" t="s">
        <v>2270</v>
      </c>
      <c r="C307" s="179" t="s">
        <v>1861</v>
      </c>
      <c r="D307" s="180">
        <v>0</v>
      </c>
      <c r="E307" s="181">
        <v>33142</v>
      </c>
      <c r="F307" s="180" t="s">
        <v>134</v>
      </c>
      <c r="G307" s="180">
        <v>173595088</v>
      </c>
      <c r="H307" s="182">
        <v>39948</v>
      </c>
      <c r="I307" s="180" t="s">
        <v>133</v>
      </c>
      <c r="J307" s="180" t="s">
        <v>753</v>
      </c>
      <c r="K307" s="180" t="s">
        <v>753</v>
      </c>
      <c r="L307" s="183">
        <v>42802</v>
      </c>
      <c r="M307" s="180" t="s">
        <v>398</v>
      </c>
    </row>
    <row r="308" spans="1:13" ht="15.75" x14ac:dyDescent="0.25">
      <c r="A308" s="202">
        <v>295</v>
      </c>
      <c r="B308" s="178" t="s">
        <v>2274</v>
      </c>
      <c r="C308" s="179" t="s">
        <v>1865</v>
      </c>
      <c r="D308" s="180">
        <v>0</v>
      </c>
      <c r="E308" s="181">
        <v>34136</v>
      </c>
      <c r="F308" s="180" t="s">
        <v>134</v>
      </c>
      <c r="G308" s="180" t="s">
        <v>2538</v>
      </c>
      <c r="H308" s="182">
        <v>40354</v>
      </c>
      <c r="I308" s="180" t="s">
        <v>133</v>
      </c>
      <c r="J308" s="180">
        <v>0</v>
      </c>
      <c r="K308" s="180">
        <v>0</v>
      </c>
      <c r="L308" s="183">
        <v>42802</v>
      </c>
      <c r="M308" s="180" t="s">
        <v>398</v>
      </c>
    </row>
    <row r="309" spans="1:13" ht="15.75" x14ac:dyDescent="0.25">
      <c r="A309" s="202">
        <v>296</v>
      </c>
      <c r="B309" s="178" t="s">
        <v>2269</v>
      </c>
      <c r="C309" s="179" t="s">
        <v>572</v>
      </c>
      <c r="D309" s="180">
        <v>0</v>
      </c>
      <c r="E309" s="181">
        <v>32885</v>
      </c>
      <c r="F309" s="180" t="s">
        <v>134</v>
      </c>
      <c r="G309" s="180">
        <v>173583898</v>
      </c>
      <c r="H309" s="182">
        <v>39527</v>
      </c>
      <c r="I309" s="180" t="s">
        <v>133</v>
      </c>
      <c r="J309" s="180" t="s">
        <v>921</v>
      </c>
      <c r="K309" s="180" t="s">
        <v>921</v>
      </c>
      <c r="L309" s="183">
        <v>42802</v>
      </c>
      <c r="M309" s="180" t="s">
        <v>398</v>
      </c>
    </row>
    <row r="310" spans="1:13" ht="15.75" x14ac:dyDescent="0.25">
      <c r="A310" s="202">
        <v>297</v>
      </c>
      <c r="B310" s="178" t="s">
        <v>2261</v>
      </c>
      <c r="C310" s="179" t="s">
        <v>1857</v>
      </c>
      <c r="D310" s="180" t="s">
        <v>151</v>
      </c>
      <c r="E310" s="181">
        <v>35935</v>
      </c>
      <c r="F310" s="180" t="s">
        <v>485</v>
      </c>
      <c r="G310" s="180">
        <v>174633951</v>
      </c>
      <c r="H310" s="182">
        <v>42275</v>
      </c>
      <c r="I310" s="180" t="s">
        <v>133</v>
      </c>
      <c r="J310" s="180" t="s">
        <v>485</v>
      </c>
      <c r="K310" s="180" t="s">
        <v>485</v>
      </c>
      <c r="L310" s="183">
        <v>42794</v>
      </c>
      <c r="M310" s="180" t="s">
        <v>398</v>
      </c>
    </row>
    <row r="311" spans="1:13" ht="15.75" x14ac:dyDescent="0.25">
      <c r="A311" s="202">
        <v>298</v>
      </c>
      <c r="B311" s="178" t="s">
        <v>1354</v>
      </c>
      <c r="C311" s="179" t="s">
        <v>1355</v>
      </c>
      <c r="D311" s="180" t="s">
        <v>151</v>
      </c>
      <c r="E311" s="181">
        <v>35509</v>
      </c>
      <c r="F311" s="180" t="s">
        <v>134</v>
      </c>
      <c r="G311" s="180">
        <v>174619338</v>
      </c>
      <c r="H311" s="182">
        <v>41097</v>
      </c>
      <c r="I311" s="180" t="s">
        <v>133</v>
      </c>
      <c r="J311" s="180" t="s">
        <v>1356</v>
      </c>
      <c r="K311" s="180" t="s">
        <v>1356</v>
      </c>
      <c r="L311" s="183">
        <v>42800</v>
      </c>
      <c r="M311" s="180" t="s">
        <v>398</v>
      </c>
    </row>
    <row r="312" spans="1:13" ht="15.75" x14ac:dyDescent="0.25">
      <c r="A312" s="202">
        <v>299</v>
      </c>
      <c r="B312" s="178" t="s">
        <v>2136</v>
      </c>
      <c r="C312" s="179" t="s">
        <v>1255</v>
      </c>
      <c r="D312" s="180" t="s">
        <v>151</v>
      </c>
      <c r="E312" s="181">
        <v>32140</v>
      </c>
      <c r="F312" s="180" t="s">
        <v>137</v>
      </c>
      <c r="G312" s="180">
        <v>173396214</v>
      </c>
      <c r="H312" s="182">
        <v>38986</v>
      </c>
      <c r="I312" s="180" t="s">
        <v>133</v>
      </c>
      <c r="J312" s="180" t="s">
        <v>137</v>
      </c>
      <c r="K312" s="180" t="s">
        <v>137</v>
      </c>
      <c r="L312" s="183">
        <v>42793</v>
      </c>
      <c r="M312" s="180" t="s">
        <v>101</v>
      </c>
    </row>
    <row r="313" spans="1:13" ht="15.75" x14ac:dyDescent="0.25">
      <c r="A313" s="202">
        <v>300</v>
      </c>
      <c r="B313" s="178" t="s">
        <v>2254</v>
      </c>
      <c r="C313" s="179" t="s">
        <v>301</v>
      </c>
      <c r="D313" s="180" t="s">
        <v>151</v>
      </c>
      <c r="E313" s="181">
        <v>34583</v>
      </c>
      <c r="F313" s="180" t="s">
        <v>134</v>
      </c>
      <c r="G313" s="180" t="s">
        <v>2539</v>
      </c>
      <c r="H313" s="182">
        <v>40231</v>
      </c>
      <c r="I313" s="180" t="s">
        <v>133</v>
      </c>
      <c r="J313" s="180" t="s">
        <v>2540</v>
      </c>
      <c r="K313" s="180" t="s">
        <v>2540</v>
      </c>
      <c r="L313" s="183">
        <v>42790</v>
      </c>
      <c r="M313" s="180" t="s">
        <v>398</v>
      </c>
    </row>
    <row r="314" spans="1:13" ht="15.75" x14ac:dyDescent="0.25">
      <c r="A314" s="202">
        <v>301</v>
      </c>
      <c r="B314" s="178" t="s">
        <v>2252</v>
      </c>
      <c r="C314" s="179" t="s">
        <v>1850</v>
      </c>
      <c r="D314" s="180" t="s">
        <v>151</v>
      </c>
      <c r="E314" s="181">
        <v>33073</v>
      </c>
      <c r="F314" s="180" t="s">
        <v>134</v>
      </c>
      <c r="G314" s="180" t="s">
        <v>2541</v>
      </c>
      <c r="H314" s="182">
        <v>39449</v>
      </c>
      <c r="I314" s="180" t="s">
        <v>133</v>
      </c>
      <c r="J314" s="180">
        <v>0</v>
      </c>
      <c r="K314" s="180">
        <v>0</v>
      </c>
      <c r="L314" s="183">
        <v>42789</v>
      </c>
      <c r="M314" s="180" t="s">
        <v>398</v>
      </c>
    </row>
    <row r="315" spans="1:13" ht="15.75" x14ac:dyDescent="0.25">
      <c r="A315" s="202">
        <v>302</v>
      </c>
      <c r="B315" s="178" t="s">
        <v>2350</v>
      </c>
      <c r="C315" s="179" t="s">
        <v>968</v>
      </c>
      <c r="D315" s="180" t="s">
        <v>151</v>
      </c>
      <c r="E315" s="181">
        <v>31598</v>
      </c>
      <c r="F315" s="180" t="s">
        <v>134</v>
      </c>
      <c r="G315" s="180" t="s">
        <v>2536</v>
      </c>
      <c r="H315" s="182">
        <v>41378</v>
      </c>
      <c r="I315" s="180" t="s">
        <v>133</v>
      </c>
      <c r="J315" s="180" t="s">
        <v>753</v>
      </c>
      <c r="K315" s="180" t="s">
        <v>753</v>
      </c>
      <c r="L315" s="183">
        <v>42801</v>
      </c>
      <c r="M315" s="180" t="s">
        <v>398</v>
      </c>
    </row>
    <row r="316" spans="1:13" ht="15.75" x14ac:dyDescent="0.25">
      <c r="A316" s="202">
        <v>303</v>
      </c>
      <c r="B316" s="178" t="s">
        <v>2268</v>
      </c>
      <c r="C316" s="179" t="s">
        <v>1355</v>
      </c>
      <c r="D316" s="180" t="s">
        <v>151</v>
      </c>
      <c r="E316" s="181">
        <v>34241</v>
      </c>
      <c r="F316" s="180" t="s">
        <v>134</v>
      </c>
      <c r="G316" s="180">
        <v>174048512</v>
      </c>
      <c r="H316" s="182">
        <v>40594</v>
      </c>
      <c r="I316" s="180" t="s">
        <v>133</v>
      </c>
      <c r="J316" s="180" t="s">
        <v>330</v>
      </c>
      <c r="K316" s="180" t="s">
        <v>330</v>
      </c>
      <c r="L316" s="183">
        <v>42800</v>
      </c>
      <c r="M316" s="180" t="s">
        <v>398</v>
      </c>
    </row>
    <row r="317" spans="1:13" ht="15.75" x14ac:dyDescent="0.25">
      <c r="A317" s="202">
        <v>304</v>
      </c>
      <c r="B317" s="178" t="s">
        <v>2351</v>
      </c>
      <c r="C317" s="179" t="s">
        <v>1935</v>
      </c>
      <c r="D317" s="180" t="s">
        <v>151</v>
      </c>
      <c r="E317" s="181">
        <v>33689</v>
      </c>
      <c r="F317" s="180" t="s">
        <v>134</v>
      </c>
      <c r="G317" s="180">
        <v>187195244</v>
      </c>
      <c r="H317" s="182">
        <v>40161</v>
      </c>
      <c r="I317" s="180" t="s">
        <v>133</v>
      </c>
      <c r="J317" s="180" t="s">
        <v>2542</v>
      </c>
      <c r="K317" s="180" t="s">
        <v>604</v>
      </c>
      <c r="L317" s="183">
        <v>42803</v>
      </c>
      <c r="M317" s="180" t="s">
        <v>398</v>
      </c>
    </row>
    <row r="318" spans="1:13" ht="15.75" x14ac:dyDescent="0.25">
      <c r="A318" s="202">
        <v>305</v>
      </c>
      <c r="B318" s="178" t="s">
        <v>2356</v>
      </c>
      <c r="C318" s="179" t="s">
        <v>1939</v>
      </c>
      <c r="D318" s="180" t="s">
        <v>151</v>
      </c>
      <c r="E318" s="181">
        <v>33464</v>
      </c>
      <c r="F318" s="180" t="s">
        <v>134</v>
      </c>
      <c r="G318" s="180">
        <v>173596243</v>
      </c>
      <c r="H318" s="182">
        <v>39879</v>
      </c>
      <c r="I318" s="180" t="s">
        <v>133</v>
      </c>
      <c r="J318" s="180" t="s">
        <v>921</v>
      </c>
      <c r="K318" s="180" t="s">
        <v>921</v>
      </c>
      <c r="L318" s="183">
        <v>42807</v>
      </c>
      <c r="M318" s="180" t="s">
        <v>398</v>
      </c>
    </row>
    <row r="319" spans="1:13" ht="15.75" x14ac:dyDescent="0.25">
      <c r="A319" s="202">
        <v>306</v>
      </c>
      <c r="B319" s="178" t="s">
        <v>2357</v>
      </c>
      <c r="C319" s="179" t="s">
        <v>1940</v>
      </c>
      <c r="D319" s="180" t="s">
        <v>151</v>
      </c>
      <c r="E319" s="181">
        <v>34610</v>
      </c>
      <c r="F319" s="180" t="s">
        <v>134</v>
      </c>
      <c r="G319" s="180" t="s">
        <v>2512</v>
      </c>
      <c r="H319" s="182">
        <v>42185</v>
      </c>
      <c r="I319" s="180" t="s">
        <v>133</v>
      </c>
      <c r="J319" s="180" t="s">
        <v>2404</v>
      </c>
      <c r="K319" s="180" t="s">
        <v>2404</v>
      </c>
      <c r="L319" s="183">
        <v>42807</v>
      </c>
      <c r="M319" s="180" t="s">
        <v>398</v>
      </c>
    </row>
    <row r="320" spans="1:13" ht="14.25" customHeight="1" x14ac:dyDescent="0.25">
      <c r="A320" s="202">
        <v>307</v>
      </c>
      <c r="B320" s="178" t="s">
        <v>2352</v>
      </c>
      <c r="C320" s="179" t="s">
        <v>1936</v>
      </c>
      <c r="D320" s="180" t="s">
        <v>151</v>
      </c>
      <c r="E320" s="181">
        <v>33311</v>
      </c>
      <c r="F320" s="180" t="s">
        <v>134</v>
      </c>
      <c r="G320" s="180">
        <v>173177707</v>
      </c>
      <c r="H320" s="182">
        <v>41838</v>
      </c>
      <c r="I320" s="180" t="s">
        <v>133</v>
      </c>
      <c r="J320" s="180" t="s">
        <v>290</v>
      </c>
      <c r="K320" s="180" t="s">
        <v>290</v>
      </c>
      <c r="L320" s="183">
        <v>42803</v>
      </c>
      <c r="M320" s="180" t="s">
        <v>398</v>
      </c>
    </row>
    <row r="321" spans="1:24" ht="15.75" x14ac:dyDescent="0.25">
      <c r="A321" s="202">
        <v>308</v>
      </c>
      <c r="B321" s="178" t="s">
        <v>2365</v>
      </c>
      <c r="C321" s="179" t="s">
        <v>1945</v>
      </c>
      <c r="D321" s="180" t="s">
        <v>151</v>
      </c>
      <c r="E321" s="181">
        <v>32564</v>
      </c>
      <c r="F321" s="180" t="s">
        <v>134</v>
      </c>
      <c r="G321" s="180">
        <v>173144015</v>
      </c>
      <c r="H321" s="182">
        <v>41327</v>
      </c>
      <c r="I321" s="180" t="s">
        <v>133</v>
      </c>
      <c r="J321" s="180" t="s">
        <v>776</v>
      </c>
      <c r="K321" s="180" t="s">
        <v>776</v>
      </c>
      <c r="L321" s="183">
        <v>42803</v>
      </c>
      <c r="M321" s="180" t="s">
        <v>2543</v>
      </c>
    </row>
    <row r="322" spans="1:24" s="176" customFormat="1" x14ac:dyDescent="0.25">
      <c r="A322" s="383" t="s">
        <v>2383</v>
      </c>
      <c r="B322" s="383"/>
      <c r="C322" s="383"/>
      <c r="D322" s="194"/>
      <c r="E322" s="196"/>
      <c r="F322" s="196"/>
      <c r="G322" s="194"/>
      <c r="H322" s="196"/>
      <c r="I322" s="194"/>
      <c r="J322" s="194"/>
      <c r="K322" s="194"/>
      <c r="L322" s="194"/>
      <c r="M322" s="194"/>
      <c r="N322" s="194"/>
      <c r="O322" s="196"/>
      <c r="P322" s="196"/>
      <c r="Q322" s="196"/>
      <c r="R322" s="194"/>
      <c r="S322" s="194"/>
      <c r="T322" s="194"/>
      <c r="U322" s="194"/>
      <c r="V322" s="194"/>
      <c r="W322" s="194"/>
      <c r="X322" s="33"/>
    </row>
    <row r="323" spans="1:24" s="30" customFormat="1" ht="15.75" x14ac:dyDescent="0.25">
      <c r="A323" s="202">
        <v>309</v>
      </c>
      <c r="B323" s="178" t="s">
        <v>1954</v>
      </c>
      <c r="C323" s="179" t="s">
        <v>656</v>
      </c>
      <c r="D323" s="180" t="s">
        <v>151</v>
      </c>
      <c r="E323" s="181" t="s">
        <v>2544</v>
      </c>
      <c r="F323" s="180" t="s">
        <v>2545</v>
      </c>
      <c r="G323" s="180" t="s">
        <v>2546</v>
      </c>
      <c r="H323" s="182" t="s">
        <v>2547</v>
      </c>
      <c r="I323" s="180" t="s">
        <v>2548</v>
      </c>
      <c r="J323" s="180" t="s">
        <v>2549</v>
      </c>
      <c r="K323" s="180" t="s">
        <v>1607</v>
      </c>
      <c r="L323" s="183" t="s">
        <v>179</v>
      </c>
      <c r="M323" s="180" t="s">
        <v>2550</v>
      </c>
      <c r="N323" s="203"/>
      <c r="O323" s="204"/>
      <c r="P323" s="204"/>
      <c r="Q323" s="204"/>
      <c r="R323" s="203"/>
      <c r="S323" s="203"/>
      <c r="T323" s="203"/>
      <c r="U323" s="203"/>
      <c r="V323" s="203"/>
      <c r="W323" s="203"/>
      <c r="X323" s="33"/>
    </row>
    <row r="324" spans="1:24" ht="15.75" x14ac:dyDescent="0.25">
      <c r="A324" s="202">
        <v>310</v>
      </c>
      <c r="B324" s="178" t="s">
        <v>2358</v>
      </c>
      <c r="C324" s="179" t="s">
        <v>1941</v>
      </c>
      <c r="D324" s="180" t="s">
        <v>151</v>
      </c>
      <c r="E324" s="181">
        <v>33354</v>
      </c>
      <c r="F324" s="180">
        <v>0</v>
      </c>
      <c r="G324" s="180">
        <v>173393961</v>
      </c>
      <c r="H324" s="182" t="e">
        <v>#N/A</v>
      </c>
      <c r="I324" s="180" t="s">
        <v>133</v>
      </c>
      <c r="J324" s="180">
        <v>0</v>
      </c>
      <c r="K324" s="180">
        <v>0</v>
      </c>
      <c r="L324" s="183">
        <v>42797</v>
      </c>
      <c r="M324" s="180" t="s">
        <v>2551</v>
      </c>
    </row>
    <row r="325" spans="1:24" ht="15.75" x14ac:dyDescent="0.25">
      <c r="A325" s="202">
        <v>311</v>
      </c>
      <c r="B325" s="178" t="s">
        <v>2363</v>
      </c>
      <c r="C325" s="179" t="s">
        <v>1943</v>
      </c>
      <c r="D325" s="180" t="s">
        <v>151</v>
      </c>
      <c r="E325" s="181">
        <v>34023</v>
      </c>
      <c r="F325" s="180" t="s">
        <v>134</v>
      </c>
      <c r="G325" s="180">
        <v>0</v>
      </c>
      <c r="H325" s="182">
        <v>0</v>
      </c>
      <c r="I325" s="180" t="s">
        <v>133</v>
      </c>
      <c r="J325" s="180">
        <v>0</v>
      </c>
      <c r="K325" s="180">
        <v>0</v>
      </c>
      <c r="L325" s="183">
        <v>42801</v>
      </c>
      <c r="M325" s="180" t="s">
        <v>2552</v>
      </c>
    </row>
    <row r="326" spans="1:24" ht="15.75" x14ac:dyDescent="0.25">
      <c r="A326" s="202">
        <v>312</v>
      </c>
      <c r="B326" s="178" t="s">
        <v>2360</v>
      </c>
      <c r="C326" s="179" t="s">
        <v>94</v>
      </c>
      <c r="D326" s="180" t="s">
        <v>151</v>
      </c>
      <c r="E326" s="181">
        <v>30446</v>
      </c>
      <c r="F326" s="180" t="s">
        <v>134</v>
      </c>
      <c r="G326" s="180" t="s">
        <v>2553</v>
      </c>
      <c r="H326" s="182">
        <v>42385</v>
      </c>
      <c r="I326" s="180" t="s">
        <v>133</v>
      </c>
      <c r="J326" s="180" t="s">
        <v>456</v>
      </c>
      <c r="K326" s="180" t="s">
        <v>456</v>
      </c>
      <c r="L326" s="183">
        <v>42801</v>
      </c>
      <c r="M326" s="180" t="s">
        <v>2554</v>
      </c>
    </row>
    <row r="327" spans="1:24" ht="15.75" x14ac:dyDescent="0.25">
      <c r="A327" s="202">
        <v>313</v>
      </c>
      <c r="B327" s="178" t="s">
        <v>2361</v>
      </c>
      <c r="C327" s="179" t="s">
        <v>1942</v>
      </c>
      <c r="D327" s="180" t="s">
        <v>151</v>
      </c>
      <c r="E327" s="181">
        <v>33485</v>
      </c>
      <c r="F327" s="180" t="s">
        <v>134</v>
      </c>
      <c r="G327" s="180">
        <v>173155444</v>
      </c>
      <c r="H327" s="182">
        <v>39291</v>
      </c>
      <c r="I327" s="180" t="s">
        <v>133</v>
      </c>
      <c r="J327" s="180" t="s">
        <v>224</v>
      </c>
      <c r="K327" s="180" t="s">
        <v>224</v>
      </c>
      <c r="L327" s="183">
        <v>42801</v>
      </c>
      <c r="M327" s="180" t="s">
        <v>2554</v>
      </c>
    </row>
    <row r="328" spans="1:24" ht="15.75" x14ac:dyDescent="0.25">
      <c r="A328" s="202">
        <v>314</v>
      </c>
      <c r="B328" s="178" t="s">
        <v>2362</v>
      </c>
      <c r="C328" s="179" t="s">
        <v>930</v>
      </c>
      <c r="D328" s="180" t="s">
        <v>151</v>
      </c>
      <c r="E328" s="181">
        <v>32755</v>
      </c>
      <c r="F328" s="180" t="s">
        <v>134</v>
      </c>
      <c r="G328" s="180">
        <v>173148105</v>
      </c>
      <c r="H328" s="182">
        <v>38799</v>
      </c>
      <c r="I328" s="180" t="s">
        <v>133</v>
      </c>
      <c r="J328" s="180" t="s">
        <v>302</v>
      </c>
      <c r="K328" s="180" t="s">
        <v>302</v>
      </c>
      <c r="L328" s="183">
        <v>42801</v>
      </c>
      <c r="M328" s="180" t="s">
        <v>2554</v>
      </c>
    </row>
    <row r="329" spans="1:24" ht="15.75" x14ac:dyDescent="0.25">
      <c r="A329" s="202">
        <v>315</v>
      </c>
      <c r="B329" s="178" t="s">
        <v>2364</v>
      </c>
      <c r="C329" s="179" t="s">
        <v>1944</v>
      </c>
      <c r="D329" s="180">
        <v>0</v>
      </c>
      <c r="E329" s="181">
        <v>0</v>
      </c>
      <c r="F329" s="180" t="s">
        <v>134</v>
      </c>
      <c r="G329" s="180">
        <v>0</v>
      </c>
      <c r="H329" s="182">
        <v>0</v>
      </c>
      <c r="I329" s="180">
        <v>0</v>
      </c>
      <c r="J329" s="180">
        <v>0</v>
      </c>
      <c r="K329" s="180">
        <v>0</v>
      </c>
      <c r="L329" s="183">
        <v>42802</v>
      </c>
      <c r="M329" s="180" t="s">
        <v>2554</v>
      </c>
    </row>
    <row r="330" spans="1:24" ht="15.75" x14ac:dyDescent="0.25">
      <c r="A330" s="202">
        <v>316</v>
      </c>
      <c r="B330" s="178" t="s">
        <v>1977</v>
      </c>
      <c r="C330" s="179" t="s">
        <v>2555</v>
      </c>
      <c r="D330" s="180" t="s">
        <v>197</v>
      </c>
      <c r="E330" s="181">
        <v>32466</v>
      </c>
      <c r="F330" s="180" t="s">
        <v>134</v>
      </c>
      <c r="G330" s="180" t="s">
        <v>2556</v>
      </c>
      <c r="H330" s="182">
        <v>32466</v>
      </c>
      <c r="I330" s="180" t="s">
        <v>133</v>
      </c>
      <c r="J330" s="180" t="s">
        <v>171</v>
      </c>
      <c r="K330" s="180" t="s">
        <v>171</v>
      </c>
      <c r="L330" s="183">
        <v>42775</v>
      </c>
      <c r="M330" s="180" t="s">
        <v>348</v>
      </c>
    </row>
    <row r="331" spans="1:24" ht="15.75" x14ac:dyDescent="0.25">
      <c r="A331" s="202">
        <v>317</v>
      </c>
      <c r="B331" s="178" t="s">
        <v>2366</v>
      </c>
      <c r="C331" s="179" t="s">
        <v>1946</v>
      </c>
      <c r="D331" s="180" t="s">
        <v>151</v>
      </c>
      <c r="E331" s="181">
        <v>34359</v>
      </c>
      <c r="F331" s="180" t="s">
        <v>134</v>
      </c>
      <c r="G331" s="180">
        <v>174219039</v>
      </c>
      <c r="H331" s="182">
        <v>40519</v>
      </c>
      <c r="I331" s="180" t="s">
        <v>133</v>
      </c>
      <c r="J331" s="180" t="s">
        <v>182</v>
      </c>
      <c r="K331" s="180" t="s">
        <v>182</v>
      </c>
      <c r="L331" s="183">
        <v>42803</v>
      </c>
      <c r="M331" s="180" t="s">
        <v>2554</v>
      </c>
    </row>
    <row r="332" spans="1:24" ht="15.75" x14ac:dyDescent="0.25">
      <c r="A332" s="202">
        <v>318</v>
      </c>
      <c r="B332" s="178" t="s">
        <v>2557</v>
      </c>
      <c r="C332" s="179" t="s">
        <v>2558</v>
      </c>
      <c r="D332" s="180" t="s">
        <v>151</v>
      </c>
      <c r="E332" s="181">
        <v>27266</v>
      </c>
      <c r="F332" s="180" t="s">
        <v>134</v>
      </c>
      <c r="G332" s="180">
        <v>171657801</v>
      </c>
      <c r="H332" s="182">
        <v>41481</v>
      </c>
      <c r="I332" s="180" t="s">
        <v>133</v>
      </c>
      <c r="J332" s="180" t="s">
        <v>485</v>
      </c>
      <c r="K332" s="180" t="s">
        <v>485</v>
      </c>
      <c r="L332" s="183">
        <v>42784</v>
      </c>
      <c r="M332" s="180" t="s">
        <v>1528</v>
      </c>
    </row>
    <row r="333" spans="1:24" ht="15.75" x14ac:dyDescent="0.25">
      <c r="A333" s="202">
        <v>319</v>
      </c>
      <c r="B333" s="178" t="s">
        <v>1963</v>
      </c>
      <c r="C333" s="179" t="s">
        <v>1638</v>
      </c>
      <c r="D333" s="180" t="s">
        <v>151</v>
      </c>
      <c r="E333" s="181">
        <v>26211</v>
      </c>
      <c r="F333" s="180" t="s">
        <v>134</v>
      </c>
      <c r="G333" s="180">
        <v>171430892</v>
      </c>
      <c r="H333" s="182">
        <v>39938</v>
      </c>
      <c r="I333" s="180" t="s">
        <v>133</v>
      </c>
      <c r="J333" s="180" t="s">
        <v>2559</v>
      </c>
      <c r="K333" s="180" t="s">
        <v>2559</v>
      </c>
      <c r="L333" s="183">
        <v>42784</v>
      </c>
      <c r="M333" s="180" t="s">
        <v>1528</v>
      </c>
    </row>
    <row r="334" spans="1:24" ht="15.75" x14ac:dyDescent="0.25">
      <c r="A334" s="202">
        <v>320</v>
      </c>
      <c r="B334" s="178" t="s">
        <v>1962</v>
      </c>
      <c r="C334" s="179" t="s">
        <v>1637</v>
      </c>
      <c r="D334" s="180" t="s">
        <v>151</v>
      </c>
      <c r="E334" s="181">
        <v>32774</v>
      </c>
      <c r="F334" s="180" t="s">
        <v>134</v>
      </c>
      <c r="G334" s="180">
        <v>173290282</v>
      </c>
      <c r="H334" s="182">
        <v>41447</v>
      </c>
      <c r="I334" s="180" t="s">
        <v>133</v>
      </c>
      <c r="J334" s="180" t="s">
        <v>2560</v>
      </c>
      <c r="K334" s="180" t="s">
        <v>2560</v>
      </c>
      <c r="L334" s="183">
        <v>42784</v>
      </c>
      <c r="M334" s="180" t="s">
        <v>260</v>
      </c>
    </row>
    <row r="335" spans="1:24" ht="15.75" x14ac:dyDescent="0.25">
      <c r="A335" s="202">
        <v>321</v>
      </c>
      <c r="B335" s="178" t="s">
        <v>1976</v>
      </c>
      <c r="C335" s="179" t="s">
        <v>1646</v>
      </c>
      <c r="D335" s="180" t="s">
        <v>149</v>
      </c>
      <c r="E335" s="181">
        <v>31512</v>
      </c>
      <c r="F335" s="180" t="s">
        <v>134</v>
      </c>
      <c r="G335" s="180" t="s">
        <v>2561</v>
      </c>
      <c r="H335" s="182">
        <v>42628</v>
      </c>
      <c r="I335" s="180" t="s">
        <v>2562</v>
      </c>
      <c r="J335" s="180" t="s">
        <v>2563</v>
      </c>
      <c r="K335" s="180" t="s">
        <v>2563</v>
      </c>
      <c r="L335" s="183">
        <v>42775</v>
      </c>
      <c r="M335" s="180" t="s">
        <v>348</v>
      </c>
    </row>
    <row r="336" spans="1:24" ht="15.75" x14ac:dyDescent="0.25">
      <c r="A336" s="202">
        <v>322</v>
      </c>
      <c r="B336" s="178" t="s">
        <v>1970</v>
      </c>
      <c r="C336" s="179" t="s">
        <v>1643</v>
      </c>
      <c r="D336" s="180" t="s">
        <v>151</v>
      </c>
      <c r="E336" s="181" t="s">
        <v>2564</v>
      </c>
      <c r="F336" s="180" t="s">
        <v>134</v>
      </c>
      <c r="G336" s="180" t="s">
        <v>2565</v>
      </c>
      <c r="H336" s="182" t="s">
        <v>2566</v>
      </c>
      <c r="I336" s="180" t="s">
        <v>258</v>
      </c>
      <c r="J336" s="180" t="s">
        <v>2567</v>
      </c>
      <c r="K336" s="180" t="s">
        <v>2568</v>
      </c>
      <c r="L336" s="183" t="s">
        <v>259</v>
      </c>
      <c r="M336" s="180" t="s">
        <v>415</v>
      </c>
    </row>
    <row r="337" spans="1:24" ht="15.75" x14ac:dyDescent="0.25">
      <c r="A337" s="202">
        <v>323</v>
      </c>
      <c r="B337" s="178" t="s">
        <v>1972</v>
      </c>
      <c r="C337" s="179" t="s">
        <v>1644</v>
      </c>
      <c r="D337" s="180" t="s">
        <v>149</v>
      </c>
      <c r="E337" s="181" t="s">
        <v>2569</v>
      </c>
      <c r="F337" s="180" t="s">
        <v>134</v>
      </c>
      <c r="G337" s="180" t="s">
        <v>2570</v>
      </c>
      <c r="H337" s="182" t="s">
        <v>2571</v>
      </c>
      <c r="I337" s="180" t="s">
        <v>258</v>
      </c>
      <c r="J337" s="180" t="s">
        <v>2572</v>
      </c>
      <c r="K337" s="180" t="s">
        <v>2572</v>
      </c>
      <c r="L337" s="183" t="s">
        <v>259</v>
      </c>
      <c r="M337" s="180" t="s">
        <v>415</v>
      </c>
    </row>
    <row r="338" spans="1:24" x14ac:dyDescent="0.25">
      <c r="A338" s="383" t="s">
        <v>2384</v>
      </c>
      <c r="B338" s="383"/>
    </row>
    <row r="339" spans="1:24" ht="15.75" x14ac:dyDescent="0.25">
      <c r="A339" s="198">
        <v>324</v>
      </c>
      <c r="B339" s="178" t="s">
        <v>2221</v>
      </c>
      <c r="C339" s="179" t="s">
        <v>470</v>
      </c>
      <c r="D339" s="180" t="s">
        <v>151</v>
      </c>
      <c r="E339" s="181">
        <v>30352</v>
      </c>
      <c r="F339" s="180" t="s">
        <v>134</v>
      </c>
      <c r="G339" s="180" t="s">
        <v>2573</v>
      </c>
      <c r="H339" s="182">
        <v>42496</v>
      </c>
      <c r="I339" s="180" t="s">
        <v>133</v>
      </c>
      <c r="J339" s="180" t="s">
        <v>385</v>
      </c>
      <c r="K339" s="180" t="s">
        <v>385</v>
      </c>
      <c r="L339" s="183">
        <v>42807</v>
      </c>
      <c r="M339" s="180" t="s">
        <v>101</v>
      </c>
    </row>
    <row r="340" spans="1:24" ht="15.75" x14ac:dyDescent="0.25">
      <c r="A340" s="198">
        <v>325</v>
      </c>
      <c r="B340" s="178" t="s">
        <v>2222</v>
      </c>
      <c r="C340" s="179" t="s">
        <v>1828</v>
      </c>
      <c r="D340" s="180" t="s">
        <v>151</v>
      </c>
      <c r="E340" s="181">
        <v>33521</v>
      </c>
      <c r="F340" s="180" t="s">
        <v>134</v>
      </c>
      <c r="G340" s="180">
        <v>173153540</v>
      </c>
      <c r="H340" s="182">
        <v>39199</v>
      </c>
      <c r="I340" s="180" t="s">
        <v>133</v>
      </c>
      <c r="J340" s="180" t="s">
        <v>410</v>
      </c>
      <c r="K340" s="180" t="s">
        <v>410</v>
      </c>
      <c r="L340" s="183">
        <v>42807</v>
      </c>
      <c r="M340" s="180" t="s">
        <v>101</v>
      </c>
    </row>
    <row r="341" spans="1:24" ht="15.75" x14ac:dyDescent="0.25">
      <c r="A341" s="198">
        <v>326</v>
      </c>
      <c r="B341" s="178" t="s">
        <v>2223</v>
      </c>
      <c r="C341" s="179" t="s">
        <v>1814</v>
      </c>
      <c r="D341" s="180" t="s">
        <v>151</v>
      </c>
      <c r="E341" s="181">
        <v>34528</v>
      </c>
      <c r="F341" s="180" t="s">
        <v>134</v>
      </c>
      <c r="G341" s="180">
        <v>174219753</v>
      </c>
      <c r="H341" s="182">
        <v>40602</v>
      </c>
      <c r="I341" s="180" t="s">
        <v>133</v>
      </c>
      <c r="J341" s="180" t="s">
        <v>410</v>
      </c>
      <c r="K341" s="180" t="s">
        <v>410</v>
      </c>
      <c r="L341" s="183">
        <v>42807</v>
      </c>
      <c r="M341" s="180" t="s">
        <v>101</v>
      </c>
    </row>
    <row r="342" spans="1:24" ht="15.75" x14ac:dyDescent="0.25">
      <c r="A342" s="198">
        <v>327</v>
      </c>
      <c r="B342" s="178" t="s">
        <v>2225</v>
      </c>
      <c r="C342" s="179" t="s">
        <v>861</v>
      </c>
      <c r="D342" s="180" t="s">
        <v>151</v>
      </c>
      <c r="E342" s="181">
        <v>29423</v>
      </c>
      <c r="F342" s="180" t="s">
        <v>134</v>
      </c>
      <c r="G342" s="180" t="s">
        <v>2574</v>
      </c>
      <c r="H342" s="182">
        <v>42565</v>
      </c>
      <c r="I342" s="180" t="s">
        <v>133</v>
      </c>
      <c r="J342" s="180" t="s">
        <v>1080</v>
      </c>
      <c r="K342" s="180" t="s">
        <v>1080</v>
      </c>
      <c r="L342" s="183">
        <v>42807</v>
      </c>
      <c r="M342" s="180" t="s">
        <v>101</v>
      </c>
    </row>
    <row r="343" spans="1:24" ht="15.75" x14ac:dyDescent="0.25">
      <c r="A343" s="198">
        <v>328</v>
      </c>
      <c r="B343" s="178" t="s">
        <v>2227</v>
      </c>
      <c r="C343" s="179" t="s">
        <v>1830</v>
      </c>
      <c r="D343" s="180" t="s">
        <v>151</v>
      </c>
      <c r="E343" s="181">
        <v>31796</v>
      </c>
      <c r="F343" s="180" t="s">
        <v>134</v>
      </c>
      <c r="G343" s="180">
        <v>172970795</v>
      </c>
      <c r="H343" s="182">
        <v>38433</v>
      </c>
      <c r="I343" s="180" t="s">
        <v>133</v>
      </c>
      <c r="J343" s="180" t="s">
        <v>2575</v>
      </c>
      <c r="K343" s="180" t="s">
        <v>176</v>
      </c>
      <c r="L343" s="183">
        <v>42807</v>
      </c>
      <c r="M343" s="180" t="s">
        <v>101</v>
      </c>
    </row>
    <row r="344" spans="1:24" ht="15.75" x14ac:dyDescent="0.25">
      <c r="A344" s="198">
        <v>329</v>
      </c>
      <c r="B344" s="178" t="s">
        <v>2228</v>
      </c>
      <c r="C344" s="179" t="s">
        <v>593</v>
      </c>
      <c r="D344" s="180" t="s">
        <v>151</v>
      </c>
      <c r="E344" s="181">
        <v>29446</v>
      </c>
      <c r="F344" s="180" t="s">
        <v>134</v>
      </c>
      <c r="G344" s="180">
        <v>172744267</v>
      </c>
      <c r="H344" s="182">
        <v>37481</v>
      </c>
      <c r="I344" s="180" t="s">
        <v>133</v>
      </c>
      <c r="J344" s="180" t="s">
        <v>2483</v>
      </c>
      <c r="K344" s="180" t="s">
        <v>2483</v>
      </c>
      <c r="L344" s="183">
        <v>42807</v>
      </c>
      <c r="M344" s="180" t="s">
        <v>101</v>
      </c>
    </row>
    <row r="345" spans="1:24" x14ac:dyDescent="0.25">
      <c r="A345" s="194" t="s">
        <v>2385</v>
      </c>
    </row>
    <row r="346" spans="1:24" ht="15.75" x14ac:dyDescent="0.25">
      <c r="A346" s="205">
        <v>330</v>
      </c>
      <c r="B346" s="178" t="s">
        <v>1242</v>
      </c>
      <c r="C346" s="179" t="s">
        <v>532</v>
      </c>
      <c r="D346" s="180" t="s">
        <v>151</v>
      </c>
      <c r="E346" s="181">
        <v>32870</v>
      </c>
      <c r="F346" s="180" t="s">
        <v>134</v>
      </c>
      <c r="G346" s="180">
        <v>173571423</v>
      </c>
      <c r="H346" s="182">
        <v>39154</v>
      </c>
      <c r="I346" s="180" t="s">
        <v>133</v>
      </c>
      <c r="J346" s="180" t="s">
        <v>330</v>
      </c>
      <c r="K346" s="180" t="s">
        <v>330</v>
      </c>
      <c r="L346" s="183">
        <v>42800</v>
      </c>
      <c r="M346" s="180" t="s">
        <v>101</v>
      </c>
      <c r="N346" s="180"/>
      <c r="O346" s="181"/>
      <c r="P346" s="181"/>
      <c r="Q346" s="181"/>
      <c r="R346" s="184"/>
      <c r="S346" s="180"/>
      <c r="T346" s="180"/>
      <c r="U346" s="180"/>
      <c r="V346" s="180"/>
      <c r="W346" s="180"/>
      <c r="X346" s="115"/>
    </row>
    <row r="347" spans="1:24" ht="15.75" x14ac:dyDescent="0.25">
      <c r="A347" s="205">
        <v>331</v>
      </c>
      <c r="B347" s="178" t="s">
        <v>1240</v>
      </c>
      <c r="C347" s="179" t="s">
        <v>1241</v>
      </c>
      <c r="D347" s="180" t="s">
        <v>151</v>
      </c>
      <c r="E347" s="181">
        <v>31598</v>
      </c>
      <c r="F347" s="180" t="s">
        <v>134</v>
      </c>
      <c r="G347" s="180">
        <v>172672128</v>
      </c>
      <c r="H347" s="182">
        <v>41097</v>
      </c>
      <c r="I347" s="180" t="s">
        <v>133</v>
      </c>
      <c r="J347" s="180" t="s">
        <v>224</v>
      </c>
      <c r="K347" s="180" t="s">
        <v>224</v>
      </c>
      <c r="L347" s="183">
        <v>42800</v>
      </c>
      <c r="M347" s="180" t="s">
        <v>101</v>
      </c>
      <c r="N347" s="180"/>
      <c r="O347" s="181"/>
      <c r="P347" s="181"/>
      <c r="Q347" s="181"/>
      <c r="R347" s="175"/>
      <c r="S347" s="180"/>
      <c r="T347" s="180"/>
      <c r="U347" s="180"/>
      <c r="V347" s="180"/>
      <c r="W347" s="180"/>
      <c r="X347" s="115"/>
    </row>
    <row r="348" spans="1:24" ht="15.75" x14ac:dyDescent="0.25">
      <c r="A348" s="205">
        <v>332</v>
      </c>
      <c r="B348" s="178" t="s">
        <v>1146</v>
      </c>
      <c r="C348" s="179" t="s">
        <v>1147</v>
      </c>
      <c r="D348" s="180" t="s">
        <v>151</v>
      </c>
      <c r="E348" s="181">
        <v>30713</v>
      </c>
      <c r="F348" s="180" t="s">
        <v>134</v>
      </c>
      <c r="G348" s="180" t="s">
        <v>1148</v>
      </c>
      <c r="H348" s="182">
        <v>42783</v>
      </c>
      <c r="I348" s="180" t="s">
        <v>133</v>
      </c>
      <c r="J348" s="180" t="s">
        <v>493</v>
      </c>
      <c r="K348" s="180" t="s">
        <v>493</v>
      </c>
      <c r="L348" s="183">
        <v>42789</v>
      </c>
      <c r="M348" s="180" t="s">
        <v>101</v>
      </c>
      <c r="N348" s="180"/>
      <c r="O348" s="181"/>
      <c r="P348" s="181"/>
      <c r="Q348" s="181"/>
      <c r="R348" s="175"/>
      <c r="S348" s="180"/>
      <c r="T348" s="180"/>
      <c r="U348" s="180"/>
      <c r="V348" s="180"/>
      <c r="W348" s="180"/>
      <c r="X348" s="115"/>
    </row>
    <row r="349" spans="1:24" ht="15.75" x14ac:dyDescent="0.25">
      <c r="A349" s="205">
        <v>333</v>
      </c>
      <c r="B349" s="178" t="s">
        <v>1221</v>
      </c>
      <c r="C349" s="179" t="s">
        <v>1222</v>
      </c>
      <c r="D349" s="180" t="s">
        <v>151</v>
      </c>
      <c r="E349" s="181">
        <v>30012</v>
      </c>
      <c r="F349" s="180" t="s">
        <v>134</v>
      </c>
      <c r="G349" s="180" t="s">
        <v>1223</v>
      </c>
      <c r="H349" s="182">
        <v>37600</v>
      </c>
      <c r="I349" s="180" t="s">
        <v>133</v>
      </c>
      <c r="J349" s="180" t="s">
        <v>135</v>
      </c>
      <c r="K349" s="180" t="s">
        <v>135</v>
      </c>
      <c r="L349" s="183">
        <v>42798</v>
      </c>
      <c r="M349" s="180" t="s">
        <v>101</v>
      </c>
      <c r="N349" s="180"/>
      <c r="O349" s="181"/>
      <c r="P349" s="181"/>
      <c r="Q349" s="181"/>
      <c r="R349" s="184"/>
      <c r="S349" s="180"/>
      <c r="T349" s="180"/>
      <c r="U349" s="180"/>
      <c r="V349" s="180"/>
      <c r="W349" s="180"/>
      <c r="X349" s="115"/>
    </row>
    <row r="350" spans="1:24" ht="15.75" x14ac:dyDescent="0.25">
      <c r="A350" s="205">
        <v>334</v>
      </c>
      <c r="B350" s="178" t="s">
        <v>1139</v>
      </c>
      <c r="C350" s="179" t="s">
        <v>1140</v>
      </c>
      <c r="D350" s="180" t="s">
        <v>151</v>
      </c>
      <c r="E350" s="181">
        <v>27282</v>
      </c>
      <c r="F350" s="180" t="s">
        <v>134</v>
      </c>
      <c r="G350" s="180" t="s">
        <v>1141</v>
      </c>
      <c r="H350" s="182">
        <v>41461</v>
      </c>
      <c r="I350" s="180" t="s">
        <v>133</v>
      </c>
      <c r="J350" s="180" t="s">
        <v>137</v>
      </c>
      <c r="K350" s="180" t="s">
        <v>137</v>
      </c>
      <c r="L350" s="183">
        <v>42789</v>
      </c>
      <c r="M350" s="180" t="s">
        <v>101</v>
      </c>
      <c r="N350" s="180"/>
      <c r="O350" s="181"/>
      <c r="P350" s="181"/>
      <c r="Q350" s="181"/>
      <c r="R350" s="184"/>
      <c r="S350" s="180"/>
      <c r="T350" s="180"/>
      <c r="U350" s="180"/>
      <c r="V350" s="180"/>
      <c r="W350" s="180"/>
      <c r="X350" s="115"/>
    </row>
    <row r="351" spans="1:24" ht="15.75" x14ac:dyDescent="0.25">
      <c r="A351" s="205">
        <v>335</v>
      </c>
      <c r="B351" s="178" t="s">
        <v>1224</v>
      </c>
      <c r="C351" s="179" t="s">
        <v>1225</v>
      </c>
      <c r="D351" s="180" t="s">
        <v>151</v>
      </c>
      <c r="E351" s="181">
        <v>28200</v>
      </c>
      <c r="F351" s="180" t="s">
        <v>134</v>
      </c>
      <c r="G351" s="180" t="s">
        <v>1226</v>
      </c>
      <c r="H351" s="182">
        <v>42740</v>
      </c>
      <c r="I351" s="180" t="s">
        <v>133</v>
      </c>
      <c r="J351" s="180" t="s">
        <v>224</v>
      </c>
      <c r="K351" s="180" t="s">
        <v>224</v>
      </c>
      <c r="L351" s="183">
        <v>42798</v>
      </c>
      <c r="M351" s="180" t="s">
        <v>101</v>
      </c>
      <c r="N351" s="180"/>
      <c r="O351" s="181"/>
      <c r="P351" s="181"/>
      <c r="Q351" s="181"/>
      <c r="R351" s="184"/>
      <c r="S351" s="180"/>
      <c r="T351" s="180"/>
      <c r="U351" s="180"/>
      <c r="V351" s="180"/>
      <c r="W351" s="180"/>
      <c r="X351" s="115"/>
    </row>
    <row r="352" spans="1:24" ht="15.75" x14ac:dyDescent="0.25">
      <c r="A352" s="205">
        <v>336</v>
      </c>
      <c r="B352" s="178" t="s">
        <v>1201</v>
      </c>
      <c r="C352" s="179" t="s">
        <v>1202</v>
      </c>
      <c r="D352" s="180" t="s">
        <v>151</v>
      </c>
      <c r="E352" s="181">
        <v>27864</v>
      </c>
      <c r="F352" s="180" t="s">
        <v>137</v>
      </c>
      <c r="G352" s="180" t="s">
        <v>1203</v>
      </c>
      <c r="H352" s="182">
        <v>42152</v>
      </c>
      <c r="I352" s="180" t="s">
        <v>133</v>
      </c>
      <c r="J352" s="180" t="s">
        <v>137</v>
      </c>
      <c r="K352" s="180" t="s">
        <v>137</v>
      </c>
      <c r="L352" s="183">
        <v>42796</v>
      </c>
      <c r="M352" s="180" t="s">
        <v>101</v>
      </c>
      <c r="N352" s="180"/>
      <c r="O352" s="181"/>
      <c r="P352" s="181"/>
      <c r="Q352" s="181"/>
      <c r="R352" s="184"/>
      <c r="S352" s="180"/>
      <c r="T352" s="180"/>
      <c r="U352" s="180"/>
      <c r="V352" s="180"/>
      <c r="W352" s="180"/>
      <c r="X352" s="115"/>
    </row>
    <row r="353" spans="1:24" s="30" customFormat="1" ht="15.75" x14ac:dyDescent="0.25">
      <c r="A353" s="205">
        <v>337</v>
      </c>
      <c r="B353" s="206" t="s">
        <v>1621</v>
      </c>
      <c r="C353" s="207" t="s">
        <v>1622</v>
      </c>
      <c r="D353" s="188" t="s">
        <v>151</v>
      </c>
      <c r="E353" s="189">
        <v>28485</v>
      </c>
      <c r="F353" s="188" t="s">
        <v>134</v>
      </c>
      <c r="G353" s="188" t="s">
        <v>1623</v>
      </c>
      <c r="H353" s="208">
        <v>41378</v>
      </c>
      <c r="I353" s="188" t="s">
        <v>152</v>
      </c>
      <c r="J353" s="188" t="s">
        <v>297</v>
      </c>
      <c r="K353" s="188" t="s">
        <v>297</v>
      </c>
      <c r="L353" s="209">
        <v>42777</v>
      </c>
      <c r="M353" s="188" t="s">
        <v>101</v>
      </c>
      <c r="N353" s="188"/>
      <c r="O353" s="189"/>
      <c r="P353" s="189"/>
      <c r="Q353" s="189"/>
      <c r="R353" s="184"/>
      <c r="S353" s="188"/>
      <c r="T353" s="188"/>
      <c r="U353" s="188"/>
      <c r="V353" s="188"/>
      <c r="W353" s="188"/>
      <c r="X353" s="115"/>
    </row>
  </sheetData>
  <autoFilter ref="A1:XFD344"/>
  <mergeCells count="3">
    <mergeCell ref="A2:B2"/>
    <mergeCell ref="A322:C322"/>
    <mergeCell ref="A338:B338"/>
  </mergeCells>
  <conditionalFormatting sqref="A80 A82 A84 A86 A88 A90 A92 A94 A96 A98 A100 A102 A104">
    <cfRule type="duplicateValues" dxfId="2" priority="4"/>
  </conditionalFormatting>
  <conditionalFormatting sqref="A81 A83 A85 A87 A89 A91 A93 A95 A97 A99 A101 A103">
    <cfRule type="duplicateValues" dxfId="1" priority="5"/>
  </conditionalFormatting>
  <conditionalFormatting sqref="A106:A137">
    <cfRule type="duplicateValues" dxfId="0" priority="3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M3913"/>
  <sheetViews>
    <sheetView view="pageBreakPreview" zoomScale="85" zoomScaleNormal="70" zoomScaleSheetLayoutView="85" workbookViewId="0">
      <pane xSplit="6" ySplit="6" topLeftCell="M7" activePane="bottomRight" state="frozen"/>
      <selection pane="topRight" activeCell="G1" sqref="G1"/>
      <selection pane="bottomLeft" activeCell="A7" sqref="A7"/>
      <selection pane="bottomRight" activeCell="D653" sqref="D653:D654"/>
    </sheetView>
  </sheetViews>
  <sheetFormatPr defaultRowHeight="12.75" x14ac:dyDescent="0.2"/>
  <cols>
    <col min="1" max="1" width="10.5703125" style="36" bestFit="1" customWidth="1"/>
    <col min="2" max="2" width="20.7109375" style="50" hidden="1" customWidth="1"/>
    <col min="3" max="3" width="14.7109375" style="36" customWidth="1"/>
    <col min="4" max="4" width="23.140625" style="36" customWidth="1"/>
    <col min="5" max="5" width="12" style="36" customWidth="1"/>
    <col min="6" max="6" width="19.5703125" style="36" customWidth="1"/>
    <col min="7" max="7" width="8.42578125" style="36" customWidth="1"/>
    <col min="8" max="35" width="4.42578125" style="36" customWidth="1"/>
    <col min="36" max="37" width="6.7109375" style="36" hidden="1" customWidth="1"/>
    <col min="38" max="41" width="7.28515625" style="36" hidden="1" customWidth="1"/>
    <col min="42" max="43" width="7.28515625" style="37" hidden="1" customWidth="1"/>
    <col min="44" max="47" width="7.28515625" style="36" hidden="1" customWidth="1"/>
    <col min="48" max="48" width="14.42578125" style="36" hidden="1" customWidth="1"/>
    <col min="49" max="49" width="20" style="36" customWidth="1"/>
    <col min="50" max="16384" width="9.140625" style="36"/>
  </cols>
  <sheetData>
    <row r="1" spans="1:55" s="35" customFormat="1" ht="20.25" customHeight="1" x14ac:dyDescent="0.35">
      <c r="A1" s="30"/>
      <c r="B1" s="31"/>
      <c r="C1" s="32" t="s">
        <v>2</v>
      </c>
      <c r="D1" s="32"/>
      <c r="E1" s="33"/>
      <c r="F1" s="33"/>
      <c r="G1" s="33"/>
      <c r="H1" s="33"/>
      <c r="I1" s="33"/>
      <c r="J1" s="33"/>
      <c r="K1" s="33"/>
      <c r="L1" s="33"/>
      <c r="M1" s="34"/>
      <c r="N1" s="33"/>
      <c r="O1" s="34"/>
      <c r="P1" s="384"/>
      <c r="Q1" s="384"/>
      <c r="R1" s="34"/>
      <c r="S1" s="34"/>
      <c r="T1" s="34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K1" s="33"/>
      <c r="AL1" s="33"/>
      <c r="AM1" s="33"/>
      <c r="AN1" s="33"/>
      <c r="AO1" s="36"/>
      <c r="AP1" s="37"/>
      <c r="AQ1" s="37"/>
      <c r="AR1" s="36"/>
      <c r="AS1" s="36"/>
      <c r="AT1" s="36"/>
      <c r="AU1" s="36"/>
      <c r="AW1" s="36"/>
    </row>
    <row r="2" spans="1:55" s="35" customFormat="1" ht="37.5" x14ac:dyDescent="0.5">
      <c r="A2" s="30"/>
      <c r="B2" s="31"/>
      <c r="C2" s="32" t="s">
        <v>3</v>
      </c>
      <c r="D2" s="32"/>
      <c r="E2" s="33"/>
      <c r="F2" s="33"/>
      <c r="G2" s="33"/>
      <c r="H2" s="33"/>
      <c r="J2" s="34"/>
      <c r="L2" s="34"/>
      <c r="N2" s="34"/>
      <c r="O2" s="34"/>
      <c r="P2" s="33"/>
      <c r="Q2" s="34"/>
      <c r="R2" s="34"/>
      <c r="S2" s="34"/>
      <c r="T2" s="34"/>
      <c r="U2" s="38" t="s">
        <v>2369</v>
      </c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K2" s="33"/>
      <c r="AL2" s="33"/>
      <c r="AM2" s="33"/>
      <c r="AN2" s="33"/>
      <c r="AO2" s="36"/>
      <c r="AP2" s="37"/>
      <c r="AQ2" s="37"/>
      <c r="AR2" s="36"/>
      <c r="AS2" s="36"/>
      <c r="AT2" s="36"/>
      <c r="AU2" s="36"/>
      <c r="AW2" s="36"/>
    </row>
    <row r="3" spans="1:55" s="35" customFormat="1" ht="20.25" customHeight="1" x14ac:dyDescent="0.25">
      <c r="A3" s="30"/>
      <c r="B3" s="31"/>
      <c r="C3" s="32" t="s">
        <v>4</v>
      </c>
      <c r="D3" s="32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9" t="s">
        <v>5</v>
      </c>
      <c r="U3" s="385" t="s">
        <v>107</v>
      </c>
      <c r="V3" s="385"/>
      <c r="W3" s="385"/>
      <c r="X3" s="385"/>
      <c r="Y3" s="385"/>
      <c r="Z3" s="40"/>
      <c r="AA3" s="33"/>
      <c r="AB3" s="33"/>
      <c r="AC3" s="33"/>
      <c r="AD3" s="33"/>
      <c r="AE3" s="33"/>
      <c r="AF3" s="33"/>
      <c r="AG3" s="33"/>
      <c r="AH3" s="33"/>
      <c r="AI3" s="33"/>
      <c r="AK3" s="33"/>
      <c r="AL3" s="33"/>
      <c r="AM3" s="33"/>
      <c r="AN3" s="41" t="s">
        <v>6</v>
      </c>
      <c r="AO3" s="42">
        <v>42794</v>
      </c>
      <c r="AP3" s="43"/>
      <c r="AQ3" s="37"/>
      <c r="AR3" s="36"/>
      <c r="AS3" s="36"/>
      <c r="AT3" s="36"/>
      <c r="AU3" s="36"/>
      <c r="AW3" s="36"/>
    </row>
    <row r="4" spans="1:55" s="46" customFormat="1" ht="28.5" customHeight="1" x14ac:dyDescent="0.25">
      <c r="A4" s="44" t="s">
        <v>7</v>
      </c>
      <c r="B4" s="45" t="s">
        <v>8</v>
      </c>
      <c r="C4" s="44" t="s">
        <v>9</v>
      </c>
      <c r="D4" s="44" t="s">
        <v>10</v>
      </c>
      <c r="E4" s="44" t="s">
        <v>11</v>
      </c>
      <c r="F4" s="112" t="s">
        <v>12</v>
      </c>
      <c r="G4" s="87" t="s">
        <v>13</v>
      </c>
      <c r="H4" s="88">
        <v>42777</v>
      </c>
      <c r="I4" s="88">
        <v>42778</v>
      </c>
      <c r="J4" s="88">
        <v>42779</v>
      </c>
      <c r="K4" s="88">
        <v>42780</v>
      </c>
      <c r="L4" s="88">
        <v>42781</v>
      </c>
      <c r="M4" s="88">
        <v>42782</v>
      </c>
      <c r="N4" s="88">
        <v>42783</v>
      </c>
      <c r="O4" s="88">
        <v>42784</v>
      </c>
      <c r="P4" s="88">
        <v>42785</v>
      </c>
      <c r="Q4" s="88">
        <v>42786</v>
      </c>
      <c r="R4" s="88">
        <v>42787</v>
      </c>
      <c r="S4" s="88">
        <v>42788</v>
      </c>
      <c r="T4" s="88">
        <v>42789</v>
      </c>
      <c r="U4" s="88">
        <v>42790</v>
      </c>
      <c r="V4" s="88">
        <v>42791</v>
      </c>
      <c r="W4" s="88">
        <v>42792</v>
      </c>
      <c r="X4" s="88">
        <v>42793</v>
      </c>
      <c r="Y4" s="88">
        <v>42794</v>
      </c>
      <c r="Z4" s="88">
        <v>42795</v>
      </c>
      <c r="AA4" s="88">
        <v>42796</v>
      </c>
      <c r="AB4" s="88">
        <v>42797</v>
      </c>
      <c r="AC4" s="88">
        <v>42798</v>
      </c>
      <c r="AD4" s="88">
        <v>42799</v>
      </c>
      <c r="AE4" s="88">
        <v>42800</v>
      </c>
      <c r="AF4" s="88">
        <v>42801</v>
      </c>
      <c r="AG4" s="88">
        <v>42802</v>
      </c>
      <c r="AH4" s="88">
        <v>42803</v>
      </c>
      <c r="AI4" s="88">
        <v>42804</v>
      </c>
      <c r="AJ4" s="88" t="s">
        <v>14</v>
      </c>
      <c r="AK4" s="89" t="s">
        <v>15</v>
      </c>
      <c r="AL4" s="386" t="s">
        <v>87</v>
      </c>
      <c r="AM4" s="387"/>
      <c r="AN4" s="386" t="s">
        <v>88</v>
      </c>
      <c r="AO4" s="387"/>
      <c r="AP4" s="386" t="s">
        <v>89</v>
      </c>
      <c r="AQ4" s="387"/>
      <c r="AR4" s="386" t="s">
        <v>90</v>
      </c>
      <c r="AS4" s="387"/>
      <c r="AT4" s="386" t="s">
        <v>16</v>
      </c>
      <c r="AU4" s="387"/>
      <c r="AV4" s="412" t="s">
        <v>106</v>
      </c>
      <c r="AW4" s="414" t="s">
        <v>50</v>
      </c>
    </row>
    <row r="5" spans="1:55" s="46" customFormat="1" ht="92.25" customHeight="1" x14ac:dyDescent="0.25">
      <c r="A5" s="44" t="s">
        <v>17</v>
      </c>
      <c r="B5" s="45" t="s">
        <v>18</v>
      </c>
      <c r="C5" s="44" t="s">
        <v>19</v>
      </c>
      <c r="D5" s="44" t="s">
        <v>20</v>
      </c>
      <c r="E5" s="44" t="s">
        <v>21</v>
      </c>
      <c r="F5" s="113" t="s">
        <v>22</v>
      </c>
      <c r="G5" s="87" t="s">
        <v>23</v>
      </c>
      <c r="H5" s="90" t="s">
        <v>30</v>
      </c>
      <c r="I5" s="91" t="s">
        <v>24</v>
      </c>
      <c r="J5" s="90" t="s">
        <v>25</v>
      </c>
      <c r="K5" s="90" t="s">
        <v>26</v>
      </c>
      <c r="L5" s="90" t="s">
        <v>27</v>
      </c>
      <c r="M5" s="90" t="s">
        <v>28</v>
      </c>
      <c r="N5" s="90" t="s">
        <v>29</v>
      </c>
      <c r="O5" s="90" t="s">
        <v>30</v>
      </c>
      <c r="P5" s="91" t="s">
        <v>24</v>
      </c>
      <c r="Q5" s="90" t="s">
        <v>25</v>
      </c>
      <c r="R5" s="90" t="s">
        <v>26</v>
      </c>
      <c r="S5" s="90" t="s">
        <v>27</v>
      </c>
      <c r="T5" s="90" t="s">
        <v>28</v>
      </c>
      <c r="U5" s="90" t="s">
        <v>29</v>
      </c>
      <c r="V5" s="90" t="s">
        <v>30</v>
      </c>
      <c r="W5" s="91" t="s">
        <v>24</v>
      </c>
      <c r="X5" s="90" t="s">
        <v>25</v>
      </c>
      <c r="Y5" s="90" t="s">
        <v>26</v>
      </c>
      <c r="Z5" s="90" t="s">
        <v>27</v>
      </c>
      <c r="AA5" s="90" t="s">
        <v>28</v>
      </c>
      <c r="AB5" s="90" t="s">
        <v>29</v>
      </c>
      <c r="AC5" s="90" t="s">
        <v>30</v>
      </c>
      <c r="AD5" s="91" t="s">
        <v>24</v>
      </c>
      <c r="AE5" s="90" t="s">
        <v>25</v>
      </c>
      <c r="AF5" s="90" t="s">
        <v>26</v>
      </c>
      <c r="AG5" s="90" t="s">
        <v>27</v>
      </c>
      <c r="AH5" s="90" t="s">
        <v>28</v>
      </c>
      <c r="AI5" s="90" t="s">
        <v>29</v>
      </c>
      <c r="AJ5" s="92" t="s">
        <v>31</v>
      </c>
      <c r="AK5" s="93" t="s">
        <v>32</v>
      </c>
      <c r="AL5" s="94" t="s">
        <v>91</v>
      </c>
      <c r="AM5" s="94" t="s">
        <v>92</v>
      </c>
      <c r="AN5" s="94" t="s">
        <v>91</v>
      </c>
      <c r="AO5" s="94" t="s">
        <v>92</v>
      </c>
      <c r="AP5" s="94" t="s">
        <v>91</v>
      </c>
      <c r="AQ5" s="94" t="s">
        <v>92</v>
      </c>
      <c r="AR5" s="94" t="s">
        <v>91</v>
      </c>
      <c r="AS5" s="94" t="s">
        <v>92</v>
      </c>
      <c r="AT5" s="94" t="s">
        <v>91</v>
      </c>
      <c r="AU5" s="94" t="s">
        <v>92</v>
      </c>
      <c r="AV5" s="413"/>
      <c r="AW5" s="413"/>
    </row>
    <row r="6" spans="1:55" s="46" customFormat="1" ht="15.75" x14ac:dyDescent="0.25">
      <c r="A6" s="47"/>
      <c r="B6" s="48"/>
      <c r="C6" s="47">
        <v>1</v>
      </c>
      <c r="D6" s="47">
        <v>2</v>
      </c>
      <c r="E6" s="47">
        <v>3</v>
      </c>
      <c r="F6" s="47">
        <v>4</v>
      </c>
      <c r="G6" s="47">
        <v>5</v>
      </c>
      <c r="H6" s="47">
        <v>6</v>
      </c>
      <c r="I6" s="47">
        <v>7</v>
      </c>
      <c r="J6" s="47">
        <v>8</v>
      </c>
      <c r="K6" s="47">
        <v>9</v>
      </c>
      <c r="L6" s="47">
        <v>10</v>
      </c>
      <c r="M6" s="47">
        <v>11</v>
      </c>
      <c r="N6" s="47">
        <v>12</v>
      </c>
      <c r="O6" s="47">
        <v>13</v>
      </c>
      <c r="P6" s="47">
        <v>14</v>
      </c>
      <c r="Q6" s="47">
        <v>15</v>
      </c>
      <c r="R6" s="47">
        <v>16</v>
      </c>
      <c r="S6" s="47">
        <v>17</v>
      </c>
      <c r="T6" s="47">
        <v>18</v>
      </c>
      <c r="U6" s="47">
        <v>19</v>
      </c>
      <c r="V6" s="47">
        <v>20</v>
      </c>
      <c r="W6" s="47">
        <v>21</v>
      </c>
      <c r="X6" s="47">
        <v>22</v>
      </c>
      <c r="Y6" s="47">
        <v>23</v>
      </c>
      <c r="Z6" s="47">
        <v>24</v>
      </c>
      <c r="AA6" s="47">
        <v>25</v>
      </c>
      <c r="AB6" s="47">
        <v>26</v>
      </c>
      <c r="AC6" s="47">
        <v>27</v>
      </c>
      <c r="AD6" s="47">
        <v>28</v>
      </c>
      <c r="AE6" s="47">
        <v>29</v>
      </c>
      <c r="AF6" s="47">
        <v>30</v>
      </c>
      <c r="AG6" s="47">
        <v>31</v>
      </c>
      <c r="AH6" s="47">
        <v>32</v>
      </c>
      <c r="AI6" s="47">
        <v>33</v>
      </c>
      <c r="AJ6" s="47">
        <v>34</v>
      </c>
      <c r="AK6" s="47">
        <v>35</v>
      </c>
      <c r="AL6" s="47">
        <v>36</v>
      </c>
      <c r="AM6" s="47">
        <v>37</v>
      </c>
      <c r="AN6" s="47">
        <v>38</v>
      </c>
      <c r="AO6" s="47">
        <v>39</v>
      </c>
      <c r="AP6" s="47">
        <v>40</v>
      </c>
      <c r="AQ6" s="47">
        <v>41</v>
      </c>
      <c r="AR6" s="47">
        <v>42</v>
      </c>
      <c r="AS6" s="47">
        <v>43</v>
      </c>
      <c r="AT6" s="47">
        <v>44</v>
      </c>
      <c r="AU6" s="47">
        <v>45</v>
      </c>
      <c r="AV6" s="47">
        <v>46</v>
      </c>
      <c r="AW6" s="47">
        <v>47</v>
      </c>
    </row>
    <row r="7" spans="1:55" s="217" customFormat="1" ht="15.75" hidden="1" x14ac:dyDescent="0.25">
      <c r="A7" s="214" t="s">
        <v>2370</v>
      </c>
      <c r="B7" s="215"/>
      <c r="C7" s="216"/>
      <c r="D7" s="216"/>
      <c r="E7" s="214"/>
      <c r="F7" s="214"/>
      <c r="G7" s="214"/>
      <c r="H7" s="214"/>
      <c r="I7" s="214"/>
      <c r="J7" s="216"/>
      <c r="K7" s="216"/>
      <c r="L7" s="216"/>
      <c r="M7" s="216"/>
      <c r="N7" s="216"/>
      <c r="O7" s="216"/>
      <c r="P7" s="216"/>
      <c r="Q7" s="216"/>
      <c r="R7" s="216"/>
      <c r="S7" s="216"/>
      <c r="T7" s="216"/>
      <c r="U7" s="216"/>
      <c r="V7" s="216"/>
      <c r="W7" s="216"/>
      <c r="X7" s="216"/>
      <c r="Y7" s="216"/>
      <c r="Z7" s="216"/>
      <c r="AA7" s="216"/>
      <c r="AB7" s="216"/>
      <c r="AC7" s="216"/>
      <c r="AD7" s="216"/>
      <c r="AE7" s="216"/>
      <c r="AF7" s="216"/>
      <c r="AG7" s="216"/>
      <c r="AH7" s="216"/>
      <c r="AI7" s="216"/>
      <c r="AJ7" s="214"/>
      <c r="AK7" s="214"/>
      <c r="AL7" s="214"/>
      <c r="AM7" s="214"/>
      <c r="AN7" s="214"/>
      <c r="AO7" s="214"/>
      <c r="AP7" s="214"/>
      <c r="AQ7" s="214"/>
      <c r="AR7" s="214"/>
      <c r="AS7" s="214"/>
      <c r="AT7" s="214"/>
      <c r="AU7" s="214"/>
      <c r="AV7" s="214"/>
      <c r="AW7" s="214"/>
    </row>
    <row r="8" spans="1:55" s="121" customFormat="1" hidden="1" x14ac:dyDescent="0.25">
      <c r="A8" s="390">
        <v>1</v>
      </c>
      <c r="B8" s="392"/>
      <c r="C8" s="394" t="s">
        <v>1991</v>
      </c>
      <c r="D8" s="396" t="s">
        <v>1660</v>
      </c>
      <c r="E8" s="398">
        <v>42776</v>
      </c>
      <c r="F8" s="398"/>
      <c r="G8" s="95"/>
      <c r="H8" s="119">
        <v>8</v>
      </c>
      <c r="I8" s="119">
        <v>0</v>
      </c>
      <c r="J8" s="120">
        <v>8</v>
      </c>
      <c r="K8" s="120">
        <v>8</v>
      </c>
      <c r="L8" s="120">
        <v>8</v>
      </c>
      <c r="M8" s="120">
        <v>8</v>
      </c>
      <c r="N8" s="120">
        <v>8</v>
      </c>
      <c r="O8" s="120">
        <v>8</v>
      </c>
      <c r="P8" s="120" t="s">
        <v>1628</v>
      </c>
      <c r="Q8" s="120">
        <v>8</v>
      </c>
      <c r="R8" s="120">
        <v>8</v>
      </c>
      <c r="S8" s="120">
        <v>8</v>
      </c>
      <c r="T8" s="120">
        <v>8</v>
      </c>
      <c r="U8" s="120">
        <v>8</v>
      </c>
      <c r="V8" s="120">
        <v>8</v>
      </c>
      <c r="W8" s="120" t="s">
        <v>1628</v>
      </c>
      <c r="X8" s="120">
        <v>8</v>
      </c>
      <c r="Y8" s="120">
        <v>8</v>
      </c>
      <c r="Z8" s="120">
        <v>8</v>
      </c>
      <c r="AA8" s="120">
        <v>8</v>
      </c>
      <c r="AB8" s="120">
        <v>8</v>
      </c>
      <c r="AC8" s="120">
        <v>8</v>
      </c>
      <c r="AD8" s="120" t="s">
        <v>1628</v>
      </c>
      <c r="AE8" s="120">
        <v>8</v>
      </c>
      <c r="AF8" s="120">
        <v>8</v>
      </c>
      <c r="AG8" s="120">
        <v>8</v>
      </c>
      <c r="AH8" s="120">
        <v>8</v>
      </c>
      <c r="AI8" s="120">
        <v>8</v>
      </c>
      <c r="AJ8" s="410"/>
      <c r="AK8" s="406"/>
      <c r="AL8" s="404"/>
      <c r="AM8" s="410"/>
      <c r="AN8" s="404"/>
      <c r="AO8" s="404"/>
      <c r="AP8" s="404"/>
      <c r="AQ8" s="404"/>
      <c r="AR8" s="404"/>
      <c r="AS8" s="404"/>
      <c r="AT8" s="404"/>
      <c r="AU8" s="406"/>
      <c r="AV8" s="408"/>
      <c r="AW8" s="406"/>
      <c r="AX8" s="388"/>
      <c r="AY8" s="388"/>
      <c r="AZ8" s="388"/>
      <c r="BA8" s="388"/>
      <c r="BB8" s="388"/>
      <c r="BC8" s="388"/>
    </row>
    <row r="9" spans="1:55" s="121" customFormat="1" hidden="1" x14ac:dyDescent="0.25">
      <c r="A9" s="391"/>
      <c r="B9" s="393"/>
      <c r="C9" s="395"/>
      <c r="D9" s="397"/>
      <c r="E9" s="399"/>
      <c r="F9" s="399"/>
      <c r="G9" s="96"/>
      <c r="H9" s="122"/>
      <c r="I9" s="122"/>
      <c r="J9" s="123"/>
      <c r="K9" s="123"/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401"/>
      <c r="AK9" s="403"/>
      <c r="AL9" s="405"/>
      <c r="AM9" s="411"/>
      <c r="AN9" s="405"/>
      <c r="AO9" s="405"/>
      <c r="AP9" s="405"/>
      <c r="AQ9" s="405"/>
      <c r="AR9" s="405"/>
      <c r="AS9" s="405"/>
      <c r="AT9" s="405"/>
      <c r="AU9" s="407"/>
      <c r="AV9" s="409"/>
      <c r="AW9" s="407"/>
      <c r="AX9" s="389"/>
      <c r="AY9" s="389"/>
      <c r="AZ9" s="389"/>
      <c r="BA9" s="389"/>
      <c r="BB9" s="389"/>
      <c r="BC9" s="389"/>
    </row>
    <row r="10" spans="1:55" s="121" customFormat="1" hidden="1" x14ac:dyDescent="0.25">
      <c r="A10" s="390">
        <v>2</v>
      </c>
      <c r="B10" s="392"/>
      <c r="C10" s="394" t="s">
        <v>1988</v>
      </c>
      <c r="D10" s="396" t="s">
        <v>1657</v>
      </c>
      <c r="E10" s="398">
        <v>42776</v>
      </c>
      <c r="F10" s="398"/>
      <c r="G10" s="95"/>
      <c r="H10" s="119">
        <v>8</v>
      </c>
      <c r="I10" s="119">
        <v>0</v>
      </c>
      <c r="J10" s="120">
        <v>8</v>
      </c>
      <c r="K10" s="120">
        <v>8</v>
      </c>
      <c r="L10" s="120">
        <v>8</v>
      </c>
      <c r="M10" s="120">
        <v>8</v>
      </c>
      <c r="N10" s="120">
        <v>8</v>
      </c>
      <c r="O10" s="120">
        <v>8</v>
      </c>
      <c r="P10" s="120" t="s">
        <v>1628</v>
      </c>
      <c r="Q10" s="120">
        <v>8</v>
      </c>
      <c r="R10" s="120">
        <v>8</v>
      </c>
      <c r="S10" s="120">
        <v>8</v>
      </c>
      <c r="T10" s="120">
        <v>8</v>
      </c>
      <c r="U10" s="120">
        <v>8</v>
      </c>
      <c r="V10" s="120">
        <v>8</v>
      </c>
      <c r="W10" s="120" t="s">
        <v>1628</v>
      </c>
      <c r="X10" s="120">
        <v>8</v>
      </c>
      <c r="Y10" s="120">
        <v>8</v>
      </c>
      <c r="Z10" s="120">
        <v>8</v>
      </c>
      <c r="AA10" s="120">
        <v>8</v>
      </c>
      <c r="AB10" s="120">
        <v>8</v>
      </c>
      <c r="AC10" s="120">
        <v>8</v>
      </c>
      <c r="AD10" s="120" t="s">
        <v>1628</v>
      </c>
      <c r="AE10" s="120">
        <v>8</v>
      </c>
      <c r="AF10" s="120">
        <v>8</v>
      </c>
      <c r="AG10" s="120">
        <v>8</v>
      </c>
      <c r="AH10" s="120">
        <v>0</v>
      </c>
      <c r="AI10" s="120">
        <v>8</v>
      </c>
      <c r="AJ10" s="400"/>
      <c r="AK10" s="402"/>
      <c r="AL10" s="404"/>
      <c r="AM10" s="410"/>
      <c r="AN10" s="404"/>
      <c r="AO10" s="404"/>
      <c r="AP10" s="404"/>
      <c r="AQ10" s="404"/>
      <c r="AR10" s="404"/>
      <c r="AS10" s="404"/>
      <c r="AT10" s="404"/>
      <c r="AU10" s="406"/>
      <c r="AV10" s="408"/>
      <c r="AW10" s="406"/>
      <c r="AX10" s="415"/>
      <c r="AY10" s="415"/>
      <c r="AZ10" s="415"/>
      <c r="BA10" s="415"/>
      <c r="BB10" s="415"/>
      <c r="BC10" s="415"/>
    </row>
    <row r="11" spans="1:55" s="121" customFormat="1" hidden="1" x14ac:dyDescent="0.25">
      <c r="A11" s="391"/>
      <c r="B11" s="393"/>
      <c r="C11" s="395"/>
      <c r="D11" s="397"/>
      <c r="E11" s="399"/>
      <c r="F11" s="399"/>
      <c r="G11" s="149"/>
      <c r="H11" s="122"/>
      <c r="I11" s="122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123"/>
      <c r="AG11" s="123"/>
      <c r="AH11" s="123"/>
      <c r="AI11" s="123"/>
      <c r="AJ11" s="401"/>
      <c r="AK11" s="403"/>
      <c r="AL11" s="405"/>
      <c r="AM11" s="411"/>
      <c r="AN11" s="405"/>
      <c r="AO11" s="405"/>
      <c r="AP11" s="405"/>
      <c r="AQ11" s="405"/>
      <c r="AR11" s="405"/>
      <c r="AS11" s="405"/>
      <c r="AT11" s="405"/>
      <c r="AU11" s="407"/>
      <c r="AV11" s="409"/>
      <c r="AW11" s="407"/>
      <c r="AX11" s="389"/>
      <c r="AY11" s="389"/>
      <c r="AZ11" s="389"/>
      <c r="BA11" s="389"/>
      <c r="BB11" s="389"/>
      <c r="BC11" s="389"/>
    </row>
    <row r="12" spans="1:55" s="121" customFormat="1" hidden="1" x14ac:dyDescent="0.25">
      <c r="A12" s="390">
        <v>3</v>
      </c>
      <c r="B12" s="392"/>
      <c r="C12" s="394" t="s">
        <v>1997</v>
      </c>
      <c r="D12" s="396" t="s">
        <v>2389</v>
      </c>
      <c r="E12" s="398">
        <v>42776</v>
      </c>
      <c r="F12" s="398"/>
      <c r="G12" s="95"/>
      <c r="H12" s="119">
        <v>8</v>
      </c>
      <c r="I12" s="119">
        <v>0</v>
      </c>
      <c r="J12" s="120">
        <v>8</v>
      </c>
      <c r="K12" s="120">
        <v>8</v>
      </c>
      <c r="L12" s="120">
        <v>8</v>
      </c>
      <c r="M12" s="120">
        <v>8</v>
      </c>
      <c r="N12" s="120">
        <v>8</v>
      </c>
      <c r="O12" s="120">
        <v>8</v>
      </c>
      <c r="P12" s="120" t="s">
        <v>1628</v>
      </c>
      <c r="Q12" s="120">
        <v>8</v>
      </c>
      <c r="R12" s="120">
        <v>8</v>
      </c>
      <c r="S12" s="120">
        <v>8</v>
      </c>
      <c r="T12" s="120">
        <v>8</v>
      </c>
      <c r="U12" s="120">
        <v>8</v>
      </c>
      <c r="V12" s="120">
        <v>8</v>
      </c>
      <c r="W12" s="120" t="s">
        <v>1628</v>
      </c>
      <c r="X12" s="120">
        <v>8</v>
      </c>
      <c r="Y12" s="120">
        <v>8</v>
      </c>
      <c r="Z12" s="120">
        <v>8</v>
      </c>
      <c r="AA12" s="120">
        <v>8</v>
      </c>
      <c r="AB12" s="120">
        <v>8</v>
      </c>
      <c r="AC12" s="120">
        <v>8</v>
      </c>
      <c r="AD12" s="120" t="s">
        <v>1628</v>
      </c>
      <c r="AE12" s="120">
        <v>8</v>
      </c>
      <c r="AF12" s="120">
        <v>8</v>
      </c>
      <c r="AG12" s="120">
        <v>8</v>
      </c>
      <c r="AH12" s="120">
        <v>0</v>
      </c>
      <c r="AI12" s="120">
        <v>8</v>
      </c>
      <c r="AJ12" s="400"/>
      <c r="AK12" s="402"/>
      <c r="AL12" s="404"/>
      <c r="AM12" s="410"/>
      <c r="AN12" s="404"/>
      <c r="AO12" s="404"/>
      <c r="AP12" s="404"/>
      <c r="AQ12" s="404"/>
      <c r="AR12" s="404"/>
      <c r="AS12" s="404"/>
      <c r="AT12" s="404"/>
      <c r="AU12" s="406"/>
      <c r="AV12" s="408"/>
      <c r="AW12" s="406"/>
      <c r="AX12" s="415"/>
      <c r="AY12" s="415"/>
      <c r="AZ12" s="415"/>
      <c r="BA12" s="415"/>
      <c r="BB12" s="415"/>
      <c r="BC12" s="415"/>
    </row>
    <row r="13" spans="1:55" s="121" customFormat="1" hidden="1" x14ac:dyDescent="0.25">
      <c r="A13" s="391"/>
      <c r="B13" s="393"/>
      <c r="C13" s="395"/>
      <c r="D13" s="397"/>
      <c r="E13" s="399"/>
      <c r="F13" s="399"/>
      <c r="G13" s="96"/>
      <c r="H13" s="122"/>
      <c r="I13" s="122"/>
      <c r="J13" s="123"/>
      <c r="K13" s="123"/>
      <c r="L13" s="123"/>
      <c r="M13" s="123"/>
      <c r="N13" s="123"/>
      <c r="O13" s="123"/>
      <c r="P13" s="123"/>
      <c r="Q13" s="123"/>
      <c r="R13" s="123"/>
      <c r="S13" s="123"/>
      <c r="T13" s="123"/>
      <c r="U13" s="123"/>
      <c r="V13" s="123"/>
      <c r="W13" s="123"/>
      <c r="X13" s="123"/>
      <c r="Y13" s="123"/>
      <c r="Z13" s="123"/>
      <c r="AA13" s="123"/>
      <c r="AB13" s="123"/>
      <c r="AC13" s="123"/>
      <c r="AD13" s="123"/>
      <c r="AE13" s="123"/>
      <c r="AF13" s="123"/>
      <c r="AG13" s="123"/>
      <c r="AH13" s="123"/>
      <c r="AI13" s="123"/>
      <c r="AJ13" s="401"/>
      <c r="AK13" s="403"/>
      <c r="AL13" s="405"/>
      <c r="AM13" s="411"/>
      <c r="AN13" s="405"/>
      <c r="AO13" s="405"/>
      <c r="AP13" s="405"/>
      <c r="AQ13" s="405"/>
      <c r="AR13" s="405"/>
      <c r="AS13" s="405"/>
      <c r="AT13" s="405"/>
      <c r="AU13" s="407"/>
      <c r="AV13" s="409"/>
      <c r="AW13" s="407"/>
      <c r="AX13" s="389"/>
      <c r="AY13" s="389"/>
      <c r="AZ13" s="389"/>
      <c r="BA13" s="389"/>
      <c r="BB13" s="389"/>
      <c r="BC13" s="389"/>
    </row>
    <row r="14" spans="1:55" s="121" customFormat="1" hidden="1" x14ac:dyDescent="0.25">
      <c r="A14" s="416">
        <v>4</v>
      </c>
      <c r="B14" s="392"/>
      <c r="C14" s="394" t="s">
        <v>1984</v>
      </c>
      <c r="D14" s="396" t="s">
        <v>1655</v>
      </c>
      <c r="E14" s="398">
        <v>42776</v>
      </c>
      <c r="F14" s="398"/>
      <c r="G14" s="95"/>
      <c r="H14" s="119">
        <v>8</v>
      </c>
      <c r="I14" s="119">
        <v>0</v>
      </c>
      <c r="J14" s="120">
        <v>8</v>
      </c>
      <c r="K14" s="120">
        <v>8</v>
      </c>
      <c r="L14" s="120">
        <v>8</v>
      </c>
      <c r="M14" s="120">
        <v>8</v>
      </c>
      <c r="N14" s="120">
        <v>0</v>
      </c>
      <c r="O14" s="120">
        <v>8</v>
      </c>
      <c r="P14" s="120" t="s">
        <v>1628</v>
      </c>
      <c r="Q14" s="120">
        <v>8</v>
      </c>
      <c r="R14" s="120">
        <v>8</v>
      </c>
      <c r="S14" s="120">
        <v>8</v>
      </c>
      <c r="T14" s="120">
        <v>8</v>
      </c>
      <c r="U14" s="120">
        <v>8</v>
      </c>
      <c r="V14" s="120">
        <v>8</v>
      </c>
      <c r="W14" s="120" t="s">
        <v>1628</v>
      </c>
      <c r="X14" s="120">
        <v>4</v>
      </c>
      <c r="Y14" s="120">
        <v>8</v>
      </c>
      <c r="Z14" s="120">
        <v>8</v>
      </c>
      <c r="AA14" s="120">
        <v>8</v>
      </c>
      <c r="AB14" s="120">
        <v>8</v>
      </c>
      <c r="AC14" s="120">
        <v>0</v>
      </c>
      <c r="AD14" s="120" t="s">
        <v>1628</v>
      </c>
      <c r="AE14" s="120">
        <v>8</v>
      </c>
      <c r="AF14" s="120">
        <v>8</v>
      </c>
      <c r="AG14" s="120">
        <v>8</v>
      </c>
      <c r="AH14" s="120">
        <v>8</v>
      </c>
      <c r="AI14" s="120">
        <v>8</v>
      </c>
      <c r="AJ14" s="400"/>
      <c r="AK14" s="402"/>
      <c r="AL14" s="404"/>
      <c r="AM14" s="410"/>
      <c r="AN14" s="404"/>
      <c r="AO14" s="404"/>
      <c r="AP14" s="404"/>
      <c r="AQ14" s="404"/>
      <c r="AR14" s="404"/>
      <c r="AS14" s="404"/>
      <c r="AT14" s="404"/>
      <c r="AU14" s="406"/>
      <c r="AV14" s="418"/>
      <c r="AW14" s="406"/>
      <c r="AX14" s="415"/>
      <c r="AY14" s="415"/>
      <c r="AZ14" s="415"/>
      <c r="BA14" s="415"/>
      <c r="BB14" s="415"/>
      <c r="BC14" s="415"/>
    </row>
    <row r="15" spans="1:55" s="121" customFormat="1" hidden="1" x14ac:dyDescent="0.25">
      <c r="A15" s="417"/>
      <c r="B15" s="393"/>
      <c r="C15" s="395"/>
      <c r="D15" s="397"/>
      <c r="E15" s="399"/>
      <c r="F15" s="399"/>
      <c r="G15" s="96"/>
      <c r="H15" s="122"/>
      <c r="I15" s="122"/>
      <c r="J15" s="123"/>
      <c r="K15" s="123"/>
      <c r="L15" s="123"/>
      <c r="M15" s="123"/>
      <c r="N15" s="123"/>
      <c r="O15" s="123"/>
      <c r="P15" s="123"/>
      <c r="Q15" s="123"/>
      <c r="R15" s="123"/>
      <c r="S15" s="123"/>
      <c r="T15" s="123"/>
      <c r="U15" s="123"/>
      <c r="V15" s="123"/>
      <c r="W15" s="123"/>
      <c r="X15" s="123"/>
      <c r="Y15" s="123"/>
      <c r="Z15" s="123"/>
      <c r="AA15" s="123"/>
      <c r="AB15" s="123"/>
      <c r="AC15" s="123"/>
      <c r="AD15" s="123"/>
      <c r="AE15" s="123"/>
      <c r="AF15" s="123"/>
      <c r="AG15" s="123"/>
      <c r="AH15" s="123"/>
      <c r="AI15" s="123"/>
      <c r="AJ15" s="401"/>
      <c r="AK15" s="403"/>
      <c r="AL15" s="405"/>
      <c r="AM15" s="411"/>
      <c r="AN15" s="405"/>
      <c r="AO15" s="405"/>
      <c r="AP15" s="405"/>
      <c r="AQ15" s="405"/>
      <c r="AR15" s="405"/>
      <c r="AS15" s="405"/>
      <c r="AT15" s="405"/>
      <c r="AU15" s="407"/>
      <c r="AV15" s="419"/>
      <c r="AW15" s="407"/>
      <c r="AX15" s="389"/>
      <c r="AY15" s="389"/>
      <c r="AZ15" s="389"/>
      <c r="BA15" s="389"/>
      <c r="BB15" s="389"/>
      <c r="BC15" s="389"/>
    </row>
    <row r="16" spans="1:55" s="121" customFormat="1" hidden="1" x14ac:dyDescent="0.25">
      <c r="A16" s="416">
        <v>5</v>
      </c>
      <c r="B16" s="392"/>
      <c r="C16" s="394" t="s">
        <v>1994</v>
      </c>
      <c r="D16" s="396" t="s">
        <v>1661</v>
      </c>
      <c r="E16" s="398">
        <v>42776</v>
      </c>
      <c r="F16" s="398"/>
      <c r="G16" s="95"/>
      <c r="H16" s="119">
        <v>8</v>
      </c>
      <c r="I16" s="119">
        <v>0</v>
      </c>
      <c r="J16" s="120">
        <v>8</v>
      </c>
      <c r="K16" s="120">
        <v>8</v>
      </c>
      <c r="L16" s="120">
        <v>7.67</v>
      </c>
      <c r="M16" s="120">
        <v>8</v>
      </c>
      <c r="N16" s="120">
        <v>8</v>
      </c>
      <c r="O16" s="120">
        <v>8</v>
      </c>
      <c r="P16" s="120" t="s">
        <v>1628</v>
      </c>
      <c r="Q16" s="120">
        <v>8</v>
      </c>
      <c r="R16" s="120">
        <v>8</v>
      </c>
      <c r="S16" s="120">
        <v>8</v>
      </c>
      <c r="T16" s="120">
        <v>8</v>
      </c>
      <c r="U16" s="120">
        <v>8</v>
      </c>
      <c r="V16" s="120">
        <v>8</v>
      </c>
      <c r="W16" s="120" t="s">
        <v>1628</v>
      </c>
      <c r="X16" s="120">
        <v>8</v>
      </c>
      <c r="Y16" s="120">
        <v>8</v>
      </c>
      <c r="Z16" s="120">
        <v>8</v>
      </c>
      <c r="AA16" s="120">
        <v>8</v>
      </c>
      <c r="AB16" s="120">
        <v>8</v>
      </c>
      <c r="AC16" s="120">
        <v>8</v>
      </c>
      <c r="AD16" s="120" t="s">
        <v>1628</v>
      </c>
      <c r="AE16" s="120">
        <v>8</v>
      </c>
      <c r="AF16" s="120">
        <v>8</v>
      </c>
      <c r="AG16" s="120">
        <v>8</v>
      </c>
      <c r="AH16" s="120">
        <v>8</v>
      </c>
      <c r="AI16" s="120">
        <v>8</v>
      </c>
      <c r="AJ16" s="400"/>
      <c r="AK16" s="402"/>
      <c r="AL16" s="404"/>
      <c r="AM16" s="410"/>
      <c r="AN16" s="404"/>
      <c r="AO16" s="404"/>
      <c r="AP16" s="404"/>
      <c r="AQ16" s="404"/>
      <c r="AR16" s="404"/>
      <c r="AS16" s="404"/>
      <c r="AT16" s="404"/>
      <c r="AU16" s="406"/>
      <c r="AV16" s="418"/>
      <c r="AW16" s="406"/>
      <c r="AX16" s="415"/>
      <c r="AY16" s="415"/>
      <c r="AZ16" s="415"/>
      <c r="BA16" s="415"/>
      <c r="BB16" s="415"/>
      <c r="BC16" s="415"/>
    </row>
    <row r="17" spans="1:55" s="121" customFormat="1" hidden="1" x14ac:dyDescent="0.25">
      <c r="A17" s="417"/>
      <c r="B17" s="393"/>
      <c r="C17" s="395"/>
      <c r="D17" s="397"/>
      <c r="E17" s="399"/>
      <c r="F17" s="399"/>
      <c r="G17" s="96"/>
      <c r="H17" s="122"/>
      <c r="I17" s="122"/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123"/>
      <c r="U17" s="123"/>
      <c r="V17" s="123"/>
      <c r="W17" s="123"/>
      <c r="X17" s="123"/>
      <c r="Y17" s="123"/>
      <c r="Z17" s="123"/>
      <c r="AA17" s="123"/>
      <c r="AB17" s="123"/>
      <c r="AC17" s="123"/>
      <c r="AD17" s="123"/>
      <c r="AE17" s="123"/>
      <c r="AF17" s="123"/>
      <c r="AG17" s="123"/>
      <c r="AH17" s="123"/>
      <c r="AI17" s="123"/>
      <c r="AJ17" s="401"/>
      <c r="AK17" s="403"/>
      <c r="AL17" s="405"/>
      <c r="AM17" s="411"/>
      <c r="AN17" s="405"/>
      <c r="AO17" s="405"/>
      <c r="AP17" s="405"/>
      <c r="AQ17" s="405"/>
      <c r="AR17" s="405"/>
      <c r="AS17" s="405"/>
      <c r="AT17" s="405"/>
      <c r="AU17" s="407"/>
      <c r="AV17" s="419"/>
      <c r="AW17" s="407"/>
      <c r="AX17" s="389"/>
      <c r="AY17" s="389"/>
      <c r="AZ17" s="389"/>
      <c r="BA17" s="389"/>
      <c r="BB17" s="389"/>
      <c r="BC17" s="389"/>
    </row>
    <row r="18" spans="1:55" s="121" customFormat="1" hidden="1" x14ac:dyDescent="0.25">
      <c r="A18" s="416">
        <v>6</v>
      </c>
      <c r="B18" s="392"/>
      <c r="C18" s="394" t="s">
        <v>1992</v>
      </c>
      <c r="D18" s="396" t="s">
        <v>626</v>
      </c>
      <c r="E18" s="398">
        <v>42776</v>
      </c>
      <c r="F18" s="398"/>
      <c r="G18" s="95"/>
      <c r="H18" s="119">
        <v>8</v>
      </c>
      <c r="I18" s="119">
        <v>0</v>
      </c>
      <c r="J18" s="120">
        <v>8</v>
      </c>
      <c r="K18" s="120">
        <v>8</v>
      </c>
      <c r="L18" s="120">
        <v>8</v>
      </c>
      <c r="M18" s="120">
        <v>8</v>
      </c>
      <c r="N18" s="120">
        <v>8</v>
      </c>
      <c r="O18" s="120">
        <v>8</v>
      </c>
      <c r="P18" s="120" t="s">
        <v>1628</v>
      </c>
      <c r="Q18" s="120">
        <v>8</v>
      </c>
      <c r="R18" s="120">
        <v>8</v>
      </c>
      <c r="S18" s="120">
        <v>8</v>
      </c>
      <c r="T18" s="120">
        <v>8</v>
      </c>
      <c r="U18" s="120">
        <v>8</v>
      </c>
      <c r="V18" s="120">
        <v>8</v>
      </c>
      <c r="W18" s="120" t="s">
        <v>1628</v>
      </c>
      <c r="X18" s="120">
        <v>8</v>
      </c>
      <c r="Y18" s="120">
        <v>8</v>
      </c>
      <c r="Z18" s="120">
        <v>8</v>
      </c>
      <c r="AA18" s="120">
        <v>8</v>
      </c>
      <c r="AB18" s="120">
        <v>8</v>
      </c>
      <c r="AC18" s="120">
        <v>8</v>
      </c>
      <c r="AD18" s="120" t="s">
        <v>1628</v>
      </c>
      <c r="AE18" s="120">
        <v>8</v>
      </c>
      <c r="AF18" s="120">
        <v>8</v>
      </c>
      <c r="AG18" s="120">
        <v>8</v>
      </c>
      <c r="AH18" s="120">
        <v>8</v>
      </c>
      <c r="AI18" s="120">
        <v>8</v>
      </c>
      <c r="AJ18" s="400"/>
      <c r="AK18" s="402"/>
      <c r="AL18" s="404"/>
      <c r="AM18" s="410"/>
      <c r="AN18" s="404"/>
      <c r="AO18" s="404"/>
      <c r="AP18" s="404"/>
      <c r="AQ18" s="404"/>
      <c r="AR18" s="404"/>
      <c r="AS18" s="404"/>
      <c r="AT18" s="404"/>
      <c r="AU18" s="406"/>
      <c r="AV18" s="418"/>
      <c r="AW18" s="406"/>
      <c r="AX18" s="415"/>
      <c r="AY18" s="415"/>
      <c r="AZ18" s="415"/>
      <c r="BA18" s="415"/>
      <c r="BB18" s="415"/>
      <c r="BC18" s="415"/>
    </row>
    <row r="19" spans="1:55" s="121" customFormat="1" hidden="1" x14ac:dyDescent="0.25">
      <c r="A19" s="417"/>
      <c r="B19" s="393"/>
      <c r="C19" s="395"/>
      <c r="D19" s="397"/>
      <c r="E19" s="399"/>
      <c r="F19" s="399"/>
      <c r="G19" s="96"/>
      <c r="H19" s="122"/>
      <c r="I19" s="122"/>
      <c r="J19" s="123"/>
      <c r="K19" s="123"/>
      <c r="L19" s="123"/>
      <c r="M19" s="123"/>
      <c r="N19" s="123"/>
      <c r="O19" s="123"/>
      <c r="P19" s="123"/>
      <c r="Q19" s="123"/>
      <c r="R19" s="123"/>
      <c r="S19" s="123"/>
      <c r="T19" s="123"/>
      <c r="U19" s="123"/>
      <c r="V19" s="123"/>
      <c r="W19" s="123"/>
      <c r="X19" s="123"/>
      <c r="Y19" s="123"/>
      <c r="Z19" s="123"/>
      <c r="AA19" s="123"/>
      <c r="AB19" s="123"/>
      <c r="AC19" s="123"/>
      <c r="AD19" s="123"/>
      <c r="AE19" s="123"/>
      <c r="AF19" s="123"/>
      <c r="AG19" s="123"/>
      <c r="AH19" s="123"/>
      <c r="AI19" s="123"/>
      <c r="AJ19" s="401"/>
      <c r="AK19" s="403"/>
      <c r="AL19" s="405"/>
      <c r="AM19" s="411"/>
      <c r="AN19" s="405"/>
      <c r="AO19" s="405"/>
      <c r="AP19" s="405"/>
      <c r="AQ19" s="405"/>
      <c r="AR19" s="405"/>
      <c r="AS19" s="405"/>
      <c r="AT19" s="405"/>
      <c r="AU19" s="407"/>
      <c r="AV19" s="419"/>
      <c r="AW19" s="407"/>
      <c r="AX19" s="389"/>
      <c r="AY19" s="389"/>
      <c r="AZ19" s="389"/>
      <c r="BA19" s="389"/>
      <c r="BB19" s="389"/>
      <c r="BC19" s="389"/>
    </row>
    <row r="20" spans="1:55" s="121" customFormat="1" hidden="1" x14ac:dyDescent="0.25">
      <c r="A20" s="416">
        <v>7</v>
      </c>
      <c r="B20" s="392"/>
      <c r="C20" s="394" t="s">
        <v>1986</v>
      </c>
      <c r="D20" s="396" t="s">
        <v>315</v>
      </c>
      <c r="E20" s="398">
        <v>42776</v>
      </c>
      <c r="F20" s="398"/>
      <c r="G20" s="95"/>
      <c r="H20" s="119">
        <v>8</v>
      </c>
      <c r="I20" s="119">
        <v>0</v>
      </c>
      <c r="J20" s="120">
        <v>8</v>
      </c>
      <c r="K20" s="120">
        <v>8</v>
      </c>
      <c r="L20" s="120">
        <v>8</v>
      </c>
      <c r="M20" s="120">
        <v>8</v>
      </c>
      <c r="N20" s="120">
        <v>8</v>
      </c>
      <c r="O20" s="120">
        <v>8</v>
      </c>
      <c r="P20" s="120" t="s">
        <v>1628</v>
      </c>
      <c r="Q20" s="120">
        <v>8</v>
      </c>
      <c r="R20" s="120">
        <v>8</v>
      </c>
      <c r="S20" s="120">
        <v>8</v>
      </c>
      <c r="T20" s="120">
        <v>8</v>
      </c>
      <c r="U20" s="120">
        <v>0</v>
      </c>
      <c r="V20" s="120">
        <v>8</v>
      </c>
      <c r="W20" s="120" t="s">
        <v>1628</v>
      </c>
      <c r="X20" s="120">
        <v>8</v>
      </c>
      <c r="Y20" s="120">
        <v>8</v>
      </c>
      <c r="Z20" s="120">
        <v>8</v>
      </c>
      <c r="AA20" s="120">
        <v>8</v>
      </c>
      <c r="AB20" s="120">
        <v>8</v>
      </c>
      <c r="AC20" s="120">
        <v>8</v>
      </c>
      <c r="AD20" s="120" t="s">
        <v>1628</v>
      </c>
      <c r="AE20" s="120">
        <v>8</v>
      </c>
      <c r="AF20" s="120">
        <v>8</v>
      </c>
      <c r="AG20" s="120">
        <v>8</v>
      </c>
      <c r="AH20" s="120">
        <v>8</v>
      </c>
      <c r="AI20" s="120">
        <v>8</v>
      </c>
      <c r="AJ20" s="400"/>
      <c r="AK20" s="402"/>
      <c r="AL20" s="404"/>
      <c r="AM20" s="410"/>
      <c r="AN20" s="404"/>
      <c r="AO20" s="404"/>
      <c r="AP20" s="404"/>
      <c r="AQ20" s="404"/>
      <c r="AR20" s="404"/>
      <c r="AS20" s="404"/>
      <c r="AT20" s="404"/>
      <c r="AU20" s="406"/>
      <c r="AV20" s="418"/>
      <c r="AW20" s="406"/>
      <c r="AX20" s="415"/>
      <c r="AY20" s="415"/>
      <c r="AZ20" s="415"/>
      <c r="BA20" s="415"/>
      <c r="BB20" s="415"/>
      <c r="BC20" s="415"/>
    </row>
    <row r="21" spans="1:55" s="121" customFormat="1" hidden="1" x14ac:dyDescent="0.25">
      <c r="A21" s="417"/>
      <c r="B21" s="393"/>
      <c r="C21" s="395"/>
      <c r="D21" s="397"/>
      <c r="E21" s="399"/>
      <c r="F21" s="399"/>
      <c r="G21" s="96"/>
      <c r="H21" s="122"/>
      <c r="I21" s="122"/>
      <c r="J21" s="123"/>
      <c r="K21" s="123"/>
      <c r="L21" s="123"/>
      <c r="M21" s="123"/>
      <c r="N21" s="123"/>
      <c r="O21" s="123"/>
      <c r="P21" s="123"/>
      <c r="Q21" s="123"/>
      <c r="R21" s="123"/>
      <c r="S21" s="123"/>
      <c r="T21" s="123"/>
      <c r="U21" s="123"/>
      <c r="V21" s="123"/>
      <c r="W21" s="123"/>
      <c r="X21" s="123"/>
      <c r="Y21" s="123"/>
      <c r="Z21" s="123"/>
      <c r="AA21" s="123"/>
      <c r="AB21" s="123"/>
      <c r="AC21" s="123"/>
      <c r="AD21" s="123"/>
      <c r="AE21" s="123"/>
      <c r="AF21" s="123"/>
      <c r="AG21" s="123"/>
      <c r="AH21" s="123"/>
      <c r="AI21" s="123"/>
      <c r="AJ21" s="401"/>
      <c r="AK21" s="403"/>
      <c r="AL21" s="405"/>
      <c r="AM21" s="411"/>
      <c r="AN21" s="405"/>
      <c r="AO21" s="405"/>
      <c r="AP21" s="405"/>
      <c r="AQ21" s="405"/>
      <c r="AR21" s="405"/>
      <c r="AS21" s="405"/>
      <c r="AT21" s="405"/>
      <c r="AU21" s="407"/>
      <c r="AV21" s="419"/>
      <c r="AW21" s="407"/>
      <c r="AX21" s="389"/>
      <c r="AY21" s="389"/>
      <c r="AZ21" s="389"/>
      <c r="BA21" s="389"/>
      <c r="BB21" s="389"/>
      <c r="BC21" s="389"/>
    </row>
    <row r="22" spans="1:55" s="121" customFormat="1" hidden="1" x14ac:dyDescent="0.25">
      <c r="A22" s="416">
        <v>8</v>
      </c>
      <c r="B22" s="392"/>
      <c r="C22" s="394" t="s">
        <v>1990</v>
      </c>
      <c r="D22" s="396" t="s">
        <v>1659</v>
      </c>
      <c r="E22" s="398">
        <v>42776</v>
      </c>
      <c r="F22" s="398"/>
      <c r="G22" s="95"/>
      <c r="H22" s="119">
        <v>8</v>
      </c>
      <c r="I22" s="119">
        <v>0</v>
      </c>
      <c r="J22" s="120">
        <v>8</v>
      </c>
      <c r="K22" s="120">
        <v>8</v>
      </c>
      <c r="L22" s="120">
        <v>8</v>
      </c>
      <c r="M22" s="120">
        <v>8</v>
      </c>
      <c r="N22" s="120">
        <v>8</v>
      </c>
      <c r="O22" s="120">
        <v>8</v>
      </c>
      <c r="P22" s="120" t="s">
        <v>1628</v>
      </c>
      <c r="Q22" s="120">
        <v>8</v>
      </c>
      <c r="R22" s="120">
        <v>8</v>
      </c>
      <c r="S22" s="120">
        <v>8</v>
      </c>
      <c r="T22" s="120">
        <v>8</v>
      </c>
      <c r="U22" s="120">
        <v>8</v>
      </c>
      <c r="V22" s="120">
        <v>8</v>
      </c>
      <c r="W22" s="120" t="s">
        <v>1628</v>
      </c>
      <c r="X22" s="120">
        <v>8</v>
      </c>
      <c r="Y22" s="120">
        <v>8</v>
      </c>
      <c r="Z22" s="120">
        <v>8</v>
      </c>
      <c r="AA22" s="120">
        <v>8</v>
      </c>
      <c r="AB22" s="120">
        <v>8</v>
      </c>
      <c r="AC22" s="120">
        <v>8</v>
      </c>
      <c r="AD22" s="120" t="s">
        <v>1628</v>
      </c>
      <c r="AE22" s="120">
        <v>8</v>
      </c>
      <c r="AF22" s="120">
        <v>8</v>
      </c>
      <c r="AG22" s="120">
        <v>8</v>
      </c>
      <c r="AH22" s="120">
        <v>8</v>
      </c>
      <c r="AI22" s="120">
        <v>8</v>
      </c>
      <c r="AJ22" s="400"/>
      <c r="AK22" s="402"/>
      <c r="AL22" s="404"/>
      <c r="AM22" s="410"/>
      <c r="AN22" s="404"/>
      <c r="AO22" s="404"/>
      <c r="AP22" s="404"/>
      <c r="AQ22" s="404"/>
      <c r="AR22" s="404"/>
      <c r="AS22" s="404"/>
      <c r="AT22" s="404"/>
      <c r="AU22" s="406"/>
      <c r="AV22" s="418"/>
      <c r="AW22" s="406"/>
      <c r="AX22" s="415"/>
      <c r="AY22" s="415"/>
      <c r="AZ22" s="415"/>
      <c r="BA22" s="415"/>
      <c r="BB22" s="415"/>
      <c r="BC22" s="415"/>
    </row>
    <row r="23" spans="1:55" s="121" customFormat="1" hidden="1" x14ac:dyDescent="0.25">
      <c r="A23" s="417"/>
      <c r="B23" s="393"/>
      <c r="C23" s="395"/>
      <c r="D23" s="397"/>
      <c r="E23" s="399"/>
      <c r="F23" s="399"/>
      <c r="G23" s="96"/>
      <c r="H23" s="122"/>
      <c r="I23" s="122"/>
      <c r="J23" s="123"/>
      <c r="K23" s="123"/>
      <c r="L23" s="123"/>
      <c r="M23" s="123"/>
      <c r="N23" s="123"/>
      <c r="O23" s="123"/>
      <c r="P23" s="123"/>
      <c r="Q23" s="123"/>
      <c r="R23" s="123"/>
      <c r="S23" s="123"/>
      <c r="T23" s="123"/>
      <c r="U23" s="123"/>
      <c r="V23" s="123"/>
      <c r="W23" s="123"/>
      <c r="X23" s="123"/>
      <c r="Y23" s="123"/>
      <c r="Z23" s="123"/>
      <c r="AA23" s="123"/>
      <c r="AB23" s="123"/>
      <c r="AC23" s="123"/>
      <c r="AD23" s="123"/>
      <c r="AE23" s="123"/>
      <c r="AF23" s="123"/>
      <c r="AG23" s="123"/>
      <c r="AH23" s="123"/>
      <c r="AI23" s="123"/>
      <c r="AJ23" s="401"/>
      <c r="AK23" s="403"/>
      <c r="AL23" s="405"/>
      <c r="AM23" s="411"/>
      <c r="AN23" s="405"/>
      <c r="AO23" s="405"/>
      <c r="AP23" s="405"/>
      <c r="AQ23" s="405"/>
      <c r="AR23" s="405"/>
      <c r="AS23" s="405"/>
      <c r="AT23" s="405"/>
      <c r="AU23" s="407"/>
      <c r="AV23" s="419"/>
      <c r="AW23" s="407"/>
      <c r="AX23" s="389"/>
      <c r="AY23" s="389"/>
      <c r="AZ23" s="389"/>
      <c r="BA23" s="389"/>
      <c r="BB23" s="389"/>
      <c r="BC23" s="389"/>
    </row>
    <row r="24" spans="1:55" s="121" customFormat="1" hidden="1" x14ac:dyDescent="0.25">
      <c r="A24" s="416">
        <v>9</v>
      </c>
      <c r="B24" s="392"/>
      <c r="C24" s="394" t="s">
        <v>1987</v>
      </c>
      <c r="D24" s="396" t="s">
        <v>1656</v>
      </c>
      <c r="E24" s="398">
        <v>42776</v>
      </c>
      <c r="F24" s="398"/>
      <c r="G24" s="95"/>
      <c r="H24" s="119">
        <v>8</v>
      </c>
      <c r="I24" s="119">
        <v>0</v>
      </c>
      <c r="J24" s="120">
        <v>8</v>
      </c>
      <c r="K24" s="120">
        <v>8</v>
      </c>
      <c r="L24" s="120">
        <v>8</v>
      </c>
      <c r="M24" s="120">
        <v>8</v>
      </c>
      <c r="N24" s="120">
        <v>8</v>
      </c>
      <c r="O24" s="120">
        <v>8</v>
      </c>
      <c r="P24" s="120" t="s">
        <v>1628</v>
      </c>
      <c r="Q24" s="120">
        <v>8</v>
      </c>
      <c r="R24" s="120">
        <v>8</v>
      </c>
      <c r="S24" s="120">
        <v>8</v>
      </c>
      <c r="T24" s="120">
        <v>8</v>
      </c>
      <c r="U24" s="120">
        <v>8</v>
      </c>
      <c r="V24" s="120">
        <v>8</v>
      </c>
      <c r="W24" s="120" t="s">
        <v>1628</v>
      </c>
      <c r="X24" s="120">
        <v>8</v>
      </c>
      <c r="Y24" s="120">
        <v>8</v>
      </c>
      <c r="Z24" s="120">
        <v>8</v>
      </c>
      <c r="AA24" s="120">
        <v>8</v>
      </c>
      <c r="AB24" s="120">
        <v>8</v>
      </c>
      <c r="AC24" s="120">
        <v>8</v>
      </c>
      <c r="AD24" s="120" t="s">
        <v>1628</v>
      </c>
      <c r="AE24" s="120">
        <v>8</v>
      </c>
      <c r="AF24" s="120">
        <v>8</v>
      </c>
      <c r="AG24" s="120">
        <v>8</v>
      </c>
      <c r="AH24" s="120">
        <v>8</v>
      </c>
      <c r="AI24" s="120">
        <v>8</v>
      </c>
      <c r="AJ24" s="400"/>
      <c r="AK24" s="402"/>
      <c r="AL24" s="404"/>
      <c r="AM24" s="410"/>
      <c r="AN24" s="404"/>
      <c r="AO24" s="404"/>
      <c r="AP24" s="404"/>
      <c r="AQ24" s="404"/>
      <c r="AR24" s="404"/>
      <c r="AS24" s="404"/>
      <c r="AT24" s="404"/>
      <c r="AU24" s="406"/>
      <c r="AV24" s="418"/>
      <c r="AW24" s="406"/>
      <c r="AX24" s="415"/>
      <c r="AY24" s="415"/>
      <c r="AZ24" s="415"/>
      <c r="BA24" s="415"/>
      <c r="BB24" s="415"/>
      <c r="BC24" s="415"/>
    </row>
    <row r="25" spans="1:55" s="121" customFormat="1" hidden="1" x14ac:dyDescent="0.25">
      <c r="A25" s="417"/>
      <c r="B25" s="393"/>
      <c r="C25" s="395"/>
      <c r="D25" s="397"/>
      <c r="E25" s="399"/>
      <c r="F25" s="399"/>
      <c r="G25" s="96"/>
      <c r="H25" s="122"/>
      <c r="I25" s="122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/>
      <c r="V25" s="123"/>
      <c r="W25" s="123"/>
      <c r="X25" s="123"/>
      <c r="Y25" s="123"/>
      <c r="Z25" s="123"/>
      <c r="AA25" s="123"/>
      <c r="AB25" s="123"/>
      <c r="AC25" s="123"/>
      <c r="AD25" s="123"/>
      <c r="AE25" s="123"/>
      <c r="AF25" s="123"/>
      <c r="AG25" s="123"/>
      <c r="AH25" s="123"/>
      <c r="AI25" s="123"/>
      <c r="AJ25" s="401"/>
      <c r="AK25" s="403"/>
      <c r="AL25" s="405"/>
      <c r="AM25" s="411"/>
      <c r="AN25" s="405"/>
      <c r="AO25" s="405"/>
      <c r="AP25" s="405"/>
      <c r="AQ25" s="405"/>
      <c r="AR25" s="405"/>
      <c r="AS25" s="405"/>
      <c r="AT25" s="405"/>
      <c r="AU25" s="407"/>
      <c r="AV25" s="419"/>
      <c r="AW25" s="407"/>
      <c r="AX25" s="389"/>
      <c r="AY25" s="389"/>
      <c r="AZ25" s="389"/>
      <c r="BA25" s="389"/>
      <c r="BB25" s="389"/>
      <c r="BC25" s="389"/>
    </row>
    <row r="26" spans="1:55" s="121" customFormat="1" hidden="1" x14ac:dyDescent="0.25">
      <c r="A26" s="416">
        <v>10</v>
      </c>
      <c r="B26" s="392"/>
      <c r="C26" s="394" t="s">
        <v>1266</v>
      </c>
      <c r="D26" s="396" t="s">
        <v>668</v>
      </c>
      <c r="E26" s="398">
        <v>42779</v>
      </c>
      <c r="F26" s="398"/>
      <c r="G26" s="95"/>
      <c r="H26" s="119">
        <v>0</v>
      </c>
      <c r="I26" s="119">
        <v>0</v>
      </c>
      <c r="J26" s="120">
        <v>8</v>
      </c>
      <c r="K26" s="120">
        <v>8</v>
      </c>
      <c r="L26" s="120">
        <v>8</v>
      </c>
      <c r="M26" s="120">
        <v>8</v>
      </c>
      <c r="N26" s="120">
        <v>8</v>
      </c>
      <c r="O26" s="120">
        <v>8</v>
      </c>
      <c r="P26" s="120" t="s">
        <v>1628</v>
      </c>
      <c r="Q26" s="120">
        <v>8</v>
      </c>
      <c r="R26" s="120">
        <v>8</v>
      </c>
      <c r="S26" s="120">
        <v>8</v>
      </c>
      <c r="T26" s="120">
        <v>8</v>
      </c>
      <c r="U26" s="120">
        <v>8</v>
      </c>
      <c r="V26" s="120">
        <v>8</v>
      </c>
      <c r="W26" s="120" t="s">
        <v>1628</v>
      </c>
      <c r="X26" s="120">
        <v>8</v>
      </c>
      <c r="Y26" s="120">
        <v>8</v>
      </c>
      <c r="Z26" s="120">
        <v>8</v>
      </c>
      <c r="AA26" s="120">
        <v>8</v>
      </c>
      <c r="AB26" s="120">
        <v>8</v>
      </c>
      <c r="AC26" s="120">
        <v>8</v>
      </c>
      <c r="AD26" s="120" t="s">
        <v>1628</v>
      </c>
      <c r="AE26" s="120">
        <v>8</v>
      </c>
      <c r="AF26" s="120">
        <v>8</v>
      </c>
      <c r="AG26" s="120">
        <v>8</v>
      </c>
      <c r="AH26" s="120">
        <v>8</v>
      </c>
      <c r="AI26" s="120">
        <v>8</v>
      </c>
      <c r="AJ26" s="400"/>
      <c r="AK26" s="402"/>
      <c r="AL26" s="404"/>
      <c r="AM26" s="410"/>
      <c r="AN26" s="404"/>
      <c r="AO26" s="404"/>
      <c r="AP26" s="404"/>
      <c r="AQ26" s="404"/>
      <c r="AR26" s="404"/>
      <c r="AS26" s="404"/>
      <c r="AT26" s="404"/>
      <c r="AU26" s="406"/>
      <c r="AV26" s="418"/>
      <c r="AW26" s="406"/>
      <c r="AX26" s="415"/>
      <c r="AY26" s="415"/>
      <c r="AZ26" s="415"/>
      <c r="BA26" s="415"/>
      <c r="BB26" s="415"/>
      <c r="BC26" s="415"/>
    </row>
    <row r="27" spans="1:55" s="121" customFormat="1" hidden="1" x14ac:dyDescent="0.25">
      <c r="A27" s="417"/>
      <c r="B27" s="393"/>
      <c r="C27" s="395"/>
      <c r="D27" s="397"/>
      <c r="E27" s="399"/>
      <c r="F27" s="399"/>
      <c r="G27" s="96"/>
      <c r="H27" s="122"/>
      <c r="I27" s="122"/>
      <c r="J27" s="123"/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  <c r="AA27" s="123"/>
      <c r="AB27" s="123"/>
      <c r="AC27" s="123"/>
      <c r="AD27" s="123"/>
      <c r="AE27" s="123"/>
      <c r="AF27" s="123"/>
      <c r="AG27" s="123"/>
      <c r="AH27" s="123"/>
      <c r="AI27" s="123"/>
      <c r="AJ27" s="401"/>
      <c r="AK27" s="403"/>
      <c r="AL27" s="405"/>
      <c r="AM27" s="411"/>
      <c r="AN27" s="405"/>
      <c r="AO27" s="405"/>
      <c r="AP27" s="405"/>
      <c r="AQ27" s="405"/>
      <c r="AR27" s="405"/>
      <c r="AS27" s="405"/>
      <c r="AT27" s="405"/>
      <c r="AU27" s="407"/>
      <c r="AV27" s="419"/>
      <c r="AW27" s="407"/>
      <c r="AX27" s="389"/>
      <c r="AY27" s="389"/>
      <c r="AZ27" s="389"/>
      <c r="BA27" s="389"/>
      <c r="BB27" s="389"/>
      <c r="BC27" s="389"/>
    </row>
    <row r="28" spans="1:55" s="121" customFormat="1" hidden="1" x14ac:dyDescent="0.25">
      <c r="A28" s="416">
        <v>11</v>
      </c>
      <c r="B28" s="392"/>
      <c r="C28" s="394" t="s">
        <v>1980</v>
      </c>
      <c r="D28" s="396" t="s">
        <v>1503</v>
      </c>
      <c r="E28" s="398">
        <v>42775</v>
      </c>
      <c r="F28" s="398"/>
      <c r="G28" s="95"/>
      <c r="H28" s="119">
        <v>8</v>
      </c>
      <c r="I28" s="119">
        <v>0</v>
      </c>
      <c r="J28" s="120">
        <v>8</v>
      </c>
      <c r="K28" s="120">
        <v>8</v>
      </c>
      <c r="L28" s="120">
        <v>8</v>
      </c>
      <c r="M28" s="120">
        <v>8</v>
      </c>
      <c r="N28" s="120">
        <v>8</v>
      </c>
      <c r="O28" s="120">
        <v>8</v>
      </c>
      <c r="P28" s="120" t="s">
        <v>1628</v>
      </c>
      <c r="Q28" s="120">
        <v>8</v>
      </c>
      <c r="R28" s="120">
        <v>8</v>
      </c>
      <c r="S28" s="120">
        <v>8</v>
      </c>
      <c r="T28" s="120">
        <v>8</v>
      </c>
      <c r="U28" s="120">
        <v>8</v>
      </c>
      <c r="V28" s="120">
        <v>8</v>
      </c>
      <c r="W28" s="120" t="s">
        <v>1628</v>
      </c>
      <c r="X28" s="120">
        <v>8</v>
      </c>
      <c r="Y28" s="120">
        <v>8</v>
      </c>
      <c r="Z28" s="120">
        <v>8</v>
      </c>
      <c r="AA28" s="120">
        <v>8</v>
      </c>
      <c r="AB28" s="120">
        <v>8</v>
      </c>
      <c r="AC28" s="120">
        <v>8</v>
      </c>
      <c r="AD28" s="120" t="s">
        <v>1628</v>
      </c>
      <c r="AE28" s="120">
        <v>8</v>
      </c>
      <c r="AF28" s="120">
        <v>8</v>
      </c>
      <c r="AG28" s="120">
        <v>8</v>
      </c>
      <c r="AH28" s="120">
        <v>8</v>
      </c>
      <c r="AI28" s="120">
        <v>8</v>
      </c>
      <c r="AJ28" s="400"/>
      <c r="AK28" s="402"/>
      <c r="AL28" s="404"/>
      <c r="AM28" s="410"/>
      <c r="AN28" s="404"/>
      <c r="AO28" s="404"/>
      <c r="AP28" s="404"/>
      <c r="AQ28" s="404"/>
      <c r="AR28" s="404"/>
      <c r="AS28" s="404"/>
      <c r="AT28" s="404"/>
      <c r="AU28" s="406"/>
      <c r="AV28" s="418"/>
      <c r="AW28" s="406"/>
      <c r="AX28" s="415"/>
      <c r="AY28" s="415"/>
      <c r="AZ28" s="415"/>
      <c r="BA28" s="415"/>
      <c r="BB28" s="415"/>
      <c r="BC28" s="415"/>
    </row>
    <row r="29" spans="1:55" s="121" customFormat="1" hidden="1" x14ac:dyDescent="0.25">
      <c r="A29" s="417"/>
      <c r="B29" s="393"/>
      <c r="C29" s="395"/>
      <c r="D29" s="397"/>
      <c r="E29" s="399"/>
      <c r="F29" s="399"/>
      <c r="G29" s="96"/>
      <c r="H29" s="122"/>
      <c r="I29" s="122"/>
      <c r="J29" s="123"/>
      <c r="K29" s="123"/>
      <c r="L29" s="123"/>
      <c r="M29" s="123"/>
      <c r="N29" s="123"/>
      <c r="O29" s="123"/>
      <c r="P29" s="123"/>
      <c r="Q29" s="123"/>
      <c r="R29" s="123"/>
      <c r="S29" s="123"/>
      <c r="T29" s="123"/>
      <c r="U29" s="123"/>
      <c r="V29" s="123"/>
      <c r="W29" s="123"/>
      <c r="X29" s="123"/>
      <c r="Y29" s="123"/>
      <c r="Z29" s="123"/>
      <c r="AA29" s="123"/>
      <c r="AB29" s="123"/>
      <c r="AC29" s="123"/>
      <c r="AD29" s="123"/>
      <c r="AE29" s="123"/>
      <c r="AF29" s="123"/>
      <c r="AG29" s="123"/>
      <c r="AH29" s="123"/>
      <c r="AI29" s="123"/>
      <c r="AJ29" s="401"/>
      <c r="AK29" s="403"/>
      <c r="AL29" s="405"/>
      <c r="AM29" s="411"/>
      <c r="AN29" s="405"/>
      <c r="AO29" s="405"/>
      <c r="AP29" s="405"/>
      <c r="AQ29" s="405"/>
      <c r="AR29" s="405"/>
      <c r="AS29" s="405"/>
      <c r="AT29" s="405"/>
      <c r="AU29" s="407"/>
      <c r="AV29" s="419"/>
      <c r="AW29" s="407"/>
      <c r="AX29" s="389"/>
      <c r="AY29" s="389"/>
      <c r="AZ29" s="389"/>
      <c r="BA29" s="389"/>
      <c r="BB29" s="389"/>
      <c r="BC29" s="389"/>
    </row>
    <row r="30" spans="1:55" s="121" customFormat="1" hidden="1" x14ac:dyDescent="0.25">
      <c r="A30" s="416">
        <v>12</v>
      </c>
      <c r="B30" s="392"/>
      <c r="C30" s="394" t="s">
        <v>2101</v>
      </c>
      <c r="D30" s="396" t="s">
        <v>1742</v>
      </c>
      <c r="E30" s="398">
        <v>42788</v>
      </c>
      <c r="F30" s="398"/>
      <c r="G30" s="95"/>
      <c r="H30" s="119">
        <v>0</v>
      </c>
      <c r="I30" s="119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 t="s">
        <v>1628</v>
      </c>
      <c r="Q30" s="120">
        <v>0</v>
      </c>
      <c r="R30" s="120">
        <v>0</v>
      </c>
      <c r="S30" s="120">
        <v>8</v>
      </c>
      <c r="T30" s="120">
        <v>8</v>
      </c>
      <c r="U30" s="120">
        <v>8</v>
      </c>
      <c r="V30" s="120">
        <v>8</v>
      </c>
      <c r="W30" s="120" t="s">
        <v>1628</v>
      </c>
      <c r="X30" s="120">
        <v>8</v>
      </c>
      <c r="Y30" s="120">
        <v>8</v>
      </c>
      <c r="Z30" s="120">
        <v>8</v>
      </c>
      <c r="AA30" s="120">
        <v>8</v>
      </c>
      <c r="AB30" s="120">
        <v>8</v>
      </c>
      <c r="AC30" s="120">
        <v>8</v>
      </c>
      <c r="AD30" s="120" t="s">
        <v>1628</v>
      </c>
      <c r="AE30" s="120">
        <v>8</v>
      </c>
      <c r="AF30" s="120">
        <v>8</v>
      </c>
      <c r="AG30" s="120">
        <v>8</v>
      </c>
      <c r="AH30" s="120">
        <v>8</v>
      </c>
      <c r="AI30" s="120">
        <v>8</v>
      </c>
      <c r="AJ30" s="400"/>
      <c r="AK30" s="402"/>
      <c r="AL30" s="404"/>
      <c r="AM30" s="410"/>
      <c r="AN30" s="404"/>
      <c r="AO30" s="404"/>
      <c r="AP30" s="404"/>
      <c r="AQ30" s="404"/>
      <c r="AR30" s="404"/>
      <c r="AS30" s="404"/>
      <c r="AT30" s="404"/>
      <c r="AU30" s="406"/>
      <c r="AV30" s="418"/>
      <c r="AW30" s="406"/>
      <c r="AX30" s="415"/>
      <c r="AY30" s="415"/>
      <c r="AZ30" s="415"/>
      <c r="BA30" s="415"/>
      <c r="BB30" s="415"/>
      <c r="BC30" s="415"/>
    </row>
    <row r="31" spans="1:55" s="121" customFormat="1" hidden="1" x14ac:dyDescent="0.25">
      <c r="A31" s="417"/>
      <c r="B31" s="393"/>
      <c r="C31" s="395"/>
      <c r="D31" s="397"/>
      <c r="E31" s="399"/>
      <c r="F31" s="399"/>
      <c r="G31" s="96"/>
      <c r="H31" s="122"/>
      <c r="I31" s="122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  <c r="AH31" s="123"/>
      <c r="AI31" s="123"/>
      <c r="AJ31" s="401"/>
      <c r="AK31" s="403"/>
      <c r="AL31" s="405"/>
      <c r="AM31" s="411"/>
      <c r="AN31" s="405"/>
      <c r="AO31" s="405"/>
      <c r="AP31" s="405"/>
      <c r="AQ31" s="405"/>
      <c r="AR31" s="405"/>
      <c r="AS31" s="405"/>
      <c r="AT31" s="405"/>
      <c r="AU31" s="407"/>
      <c r="AV31" s="419"/>
      <c r="AW31" s="407"/>
      <c r="AX31" s="389"/>
      <c r="AY31" s="389"/>
      <c r="AZ31" s="389"/>
      <c r="BA31" s="389"/>
      <c r="BB31" s="389"/>
      <c r="BC31" s="389"/>
    </row>
    <row r="32" spans="1:55" s="121" customFormat="1" hidden="1" x14ac:dyDescent="0.25">
      <c r="A32" s="416">
        <v>13</v>
      </c>
      <c r="B32" s="392"/>
      <c r="C32" s="394" t="s">
        <v>2062</v>
      </c>
      <c r="D32" s="396" t="s">
        <v>2401</v>
      </c>
      <c r="E32" s="398">
        <v>42787</v>
      </c>
      <c r="F32" s="398"/>
      <c r="G32" s="95"/>
      <c r="H32" s="119">
        <v>0</v>
      </c>
      <c r="I32" s="119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 t="s">
        <v>1628</v>
      </c>
      <c r="Q32" s="120">
        <v>0</v>
      </c>
      <c r="R32" s="120">
        <v>8</v>
      </c>
      <c r="S32" s="120">
        <v>8</v>
      </c>
      <c r="T32" s="120">
        <v>8</v>
      </c>
      <c r="U32" s="120">
        <v>8</v>
      </c>
      <c r="V32" s="120">
        <v>8</v>
      </c>
      <c r="W32" s="120" t="s">
        <v>1628</v>
      </c>
      <c r="X32" s="120">
        <v>8</v>
      </c>
      <c r="Y32" s="120">
        <v>8</v>
      </c>
      <c r="Z32" s="120">
        <v>8</v>
      </c>
      <c r="AA32" s="120">
        <v>8</v>
      </c>
      <c r="AB32" s="120">
        <v>8</v>
      </c>
      <c r="AC32" s="120">
        <v>8</v>
      </c>
      <c r="AD32" s="120" t="s">
        <v>1628</v>
      </c>
      <c r="AE32" s="120">
        <v>8</v>
      </c>
      <c r="AF32" s="120">
        <v>8</v>
      </c>
      <c r="AG32" s="120">
        <v>8</v>
      </c>
      <c r="AH32" s="120">
        <v>8</v>
      </c>
      <c r="AI32" s="120">
        <v>8</v>
      </c>
      <c r="AJ32" s="400"/>
      <c r="AK32" s="402"/>
      <c r="AL32" s="404"/>
      <c r="AM32" s="410"/>
      <c r="AN32" s="404"/>
      <c r="AO32" s="404"/>
      <c r="AP32" s="404"/>
      <c r="AQ32" s="404"/>
      <c r="AR32" s="404"/>
      <c r="AS32" s="404"/>
      <c r="AT32" s="404"/>
      <c r="AU32" s="406"/>
      <c r="AV32" s="418"/>
      <c r="AW32" s="406"/>
      <c r="AX32" s="415"/>
      <c r="AY32" s="415"/>
      <c r="AZ32" s="415"/>
      <c r="BA32" s="415"/>
      <c r="BB32" s="415"/>
      <c r="BC32" s="415"/>
    </row>
    <row r="33" spans="1:55" s="121" customFormat="1" hidden="1" x14ac:dyDescent="0.25">
      <c r="A33" s="417"/>
      <c r="B33" s="393"/>
      <c r="C33" s="395"/>
      <c r="D33" s="397"/>
      <c r="E33" s="399"/>
      <c r="F33" s="399"/>
      <c r="G33" s="96"/>
      <c r="H33" s="122"/>
      <c r="I33" s="122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/>
      <c r="V33" s="123"/>
      <c r="W33" s="123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3"/>
      <c r="AI33" s="123"/>
      <c r="AJ33" s="401"/>
      <c r="AK33" s="403"/>
      <c r="AL33" s="405"/>
      <c r="AM33" s="411"/>
      <c r="AN33" s="405"/>
      <c r="AO33" s="405"/>
      <c r="AP33" s="405"/>
      <c r="AQ33" s="405"/>
      <c r="AR33" s="405"/>
      <c r="AS33" s="405"/>
      <c r="AT33" s="405"/>
      <c r="AU33" s="407"/>
      <c r="AV33" s="419"/>
      <c r="AW33" s="407"/>
      <c r="AX33" s="389"/>
      <c r="AY33" s="389"/>
      <c r="AZ33" s="389"/>
      <c r="BA33" s="389"/>
      <c r="BB33" s="389"/>
      <c r="BC33" s="389"/>
    </row>
    <row r="34" spans="1:55" s="121" customFormat="1" hidden="1" x14ac:dyDescent="0.25">
      <c r="A34" s="416">
        <v>14</v>
      </c>
      <c r="B34" s="392"/>
      <c r="C34" s="394" t="s">
        <v>2061</v>
      </c>
      <c r="D34" s="396" t="s">
        <v>1710</v>
      </c>
      <c r="E34" s="398">
        <v>42787</v>
      </c>
      <c r="F34" s="398"/>
      <c r="G34" s="95"/>
      <c r="H34" s="119">
        <v>0</v>
      </c>
      <c r="I34" s="119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 t="s">
        <v>1628</v>
      </c>
      <c r="Q34" s="120">
        <v>0</v>
      </c>
      <c r="R34" s="120">
        <v>8</v>
      </c>
      <c r="S34" s="120">
        <v>8</v>
      </c>
      <c r="T34" s="120">
        <v>8</v>
      </c>
      <c r="U34" s="120">
        <v>8</v>
      </c>
      <c r="V34" s="120">
        <v>8</v>
      </c>
      <c r="W34" s="120" t="s">
        <v>1628</v>
      </c>
      <c r="X34" s="120">
        <v>8</v>
      </c>
      <c r="Y34" s="120">
        <v>8</v>
      </c>
      <c r="Z34" s="120">
        <v>8</v>
      </c>
      <c r="AA34" s="120">
        <v>8</v>
      </c>
      <c r="AB34" s="120">
        <v>8</v>
      </c>
      <c r="AC34" s="120">
        <v>0</v>
      </c>
      <c r="AD34" s="120" t="s">
        <v>1628</v>
      </c>
      <c r="AE34" s="120">
        <v>8</v>
      </c>
      <c r="AF34" s="120">
        <v>8</v>
      </c>
      <c r="AG34" s="120">
        <v>8</v>
      </c>
      <c r="AH34" s="120">
        <v>8</v>
      </c>
      <c r="AI34" s="120">
        <v>8</v>
      </c>
      <c r="AJ34" s="400"/>
      <c r="AK34" s="402"/>
      <c r="AL34" s="404"/>
      <c r="AM34" s="410"/>
      <c r="AN34" s="404"/>
      <c r="AO34" s="404"/>
      <c r="AP34" s="404"/>
      <c r="AQ34" s="404"/>
      <c r="AR34" s="404"/>
      <c r="AS34" s="404"/>
      <c r="AT34" s="404"/>
      <c r="AU34" s="406"/>
      <c r="AV34" s="418"/>
      <c r="AW34" s="406"/>
      <c r="AX34" s="415"/>
      <c r="AY34" s="415"/>
      <c r="AZ34" s="415"/>
      <c r="BA34" s="415"/>
      <c r="BB34" s="415"/>
      <c r="BC34" s="415"/>
    </row>
    <row r="35" spans="1:55" s="121" customFormat="1" hidden="1" x14ac:dyDescent="0.25">
      <c r="A35" s="417"/>
      <c r="B35" s="393"/>
      <c r="C35" s="395"/>
      <c r="D35" s="397"/>
      <c r="E35" s="399"/>
      <c r="F35" s="399"/>
      <c r="G35" s="96"/>
      <c r="H35" s="122"/>
      <c r="I35" s="122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  <c r="AA35" s="123"/>
      <c r="AB35" s="123"/>
      <c r="AC35" s="123"/>
      <c r="AD35" s="123"/>
      <c r="AE35" s="123"/>
      <c r="AF35" s="123"/>
      <c r="AG35" s="123"/>
      <c r="AH35" s="123"/>
      <c r="AI35" s="123"/>
      <c r="AJ35" s="401"/>
      <c r="AK35" s="403"/>
      <c r="AL35" s="405"/>
      <c r="AM35" s="411"/>
      <c r="AN35" s="405"/>
      <c r="AO35" s="405"/>
      <c r="AP35" s="405"/>
      <c r="AQ35" s="405"/>
      <c r="AR35" s="405"/>
      <c r="AS35" s="405"/>
      <c r="AT35" s="405"/>
      <c r="AU35" s="407"/>
      <c r="AV35" s="419"/>
      <c r="AW35" s="407"/>
      <c r="AX35" s="389"/>
      <c r="AY35" s="389"/>
      <c r="AZ35" s="389"/>
      <c r="BA35" s="389"/>
      <c r="BB35" s="389"/>
      <c r="BC35" s="389"/>
    </row>
    <row r="36" spans="1:55" s="121" customFormat="1" hidden="1" x14ac:dyDescent="0.25">
      <c r="A36" s="416">
        <v>15</v>
      </c>
      <c r="B36" s="392"/>
      <c r="C36" s="394" t="s">
        <v>2048</v>
      </c>
      <c r="D36" s="396" t="s">
        <v>1701</v>
      </c>
      <c r="E36" s="398">
        <v>42786</v>
      </c>
      <c r="F36" s="398"/>
      <c r="G36" s="95"/>
      <c r="H36" s="119">
        <v>0</v>
      </c>
      <c r="I36" s="119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 t="s">
        <v>1628</v>
      </c>
      <c r="Q36" s="120">
        <v>0</v>
      </c>
      <c r="R36" s="120">
        <v>8</v>
      </c>
      <c r="S36" s="120">
        <v>8</v>
      </c>
      <c r="T36" s="120">
        <v>8</v>
      </c>
      <c r="U36" s="120">
        <v>8</v>
      </c>
      <c r="V36" s="120">
        <v>8</v>
      </c>
      <c r="W36" s="120" t="s">
        <v>1628</v>
      </c>
      <c r="X36" s="120">
        <v>8</v>
      </c>
      <c r="Y36" s="120">
        <v>8</v>
      </c>
      <c r="Z36" s="120">
        <v>8</v>
      </c>
      <c r="AA36" s="120">
        <v>8</v>
      </c>
      <c r="AB36" s="120">
        <v>8</v>
      </c>
      <c r="AC36" s="120">
        <v>8</v>
      </c>
      <c r="AD36" s="120" t="s">
        <v>1628</v>
      </c>
      <c r="AE36" s="120">
        <v>8</v>
      </c>
      <c r="AF36" s="120">
        <v>8</v>
      </c>
      <c r="AG36" s="120">
        <v>0</v>
      </c>
      <c r="AH36" s="120">
        <v>8</v>
      </c>
      <c r="AI36" s="120">
        <v>8</v>
      </c>
      <c r="AJ36" s="400"/>
      <c r="AK36" s="402"/>
      <c r="AL36" s="404"/>
      <c r="AM36" s="410"/>
      <c r="AN36" s="404"/>
      <c r="AO36" s="404"/>
      <c r="AP36" s="404"/>
      <c r="AQ36" s="404"/>
      <c r="AR36" s="404"/>
      <c r="AS36" s="404"/>
      <c r="AT36" s="404"/>
      <c r="AU36" s="406"/>
      <c r="AV36" s="418"/>
      <c r="AW36" s="406"/>
      <c r="AX36" s="415"/>
      <c r="AY36" s="415"/>
      <c r="AZ36" s="415"/>
      <c r="BA36" s="415"/>
      <c r="BB36" s="415"/>
      <c r="BC36" s="415"/>
    </row>
    <row r="37" spans="1:55" s="121" customFormat="1" hidden="1" x14ac:dyDescent="0.25">
      <c r="A37" s="417"/>
      <c r="B37" s="393"/>
      <c r="C37" s="395"/>
      <c r="D37" s="397"/>
      <c r="E37" s="399"/>
      <c r="F37" s="399"/>
      <c r="G37" s="96"/>
      <c r="H37" s="122"/>
      <c r="I37" s="122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X37" s="123"/>
      <c r="Y37" s="123"/>
      <c r="Z37" s="123"/>
      <c r="AA37" s="123"/>
      <c r="AB37" s="123"/>
      <c r="AC37" s="123"/>
      <c r="AD37" s="123"/>
      <c r="AE37" s="123"/>
      <c r="AF37" s="123"/>
      <c r="AG37" s="123"/>
      <c r="AH37" s="123"/>
      <c r="AI37" s="123"/>
      <c r="AJ37" s="401"/>
      <c r="AK37" s="403"/>
      <c r="AL37" s="405"/>
      <c r="AM37" s="411"/>
      <c r="AN37" s="405"/>
      <c r="AO37" s="405"/>
      <c r="AP37" s="405"/>
      <c r="AQ37" s="405"/>
      <c r="AR37" s="405"/>
      <c r="AS37" s="405"/>
      <c r="AT37" s="405"/>
      <c r="AU37" s="407"/>
      <c r="AV37" s="419"/>
      <c r="AW37" s="407"/>
      <c r="AX37" s="389"/>
      <c r="AY37" s="389"/>
      <c r="AZ37" s="389"/>
      <c r="BA37" s="389"/>
      <c r="BB37" s="389"/>
      <c r="BC37" s="389"/>
    </row>
    <row r="38" spans="1:55" s="121" customFormat="1" hidden="1" x14ac:dyDescent="0.25">
      <c r="A38" s="416">
        <v>16</v>
      </c>
      <c r="B38" s="392"/>
      <c r="C38" s="394" t="s">
        <v>2017</v>
      </c>
      <c r="D38" s="396" t="s">
        <v>2403</v>
      </c>
      <c r="E38" s="398">
        <v>42780</v>
      </c>
      <c r="F38" s="398"/>
      <c r="G38" s="95"/>
      <c r="H38" s="119">
        <v>0</v>
      </c>
      <c r="I38" s="119">
        <v>0</v>
      </c>
      <c r="J38" s="120">
        <v>0</v>
      </c>
      <c r="K38" s="120">
        <v>8</v>
      </c>
      <c r="L38" s="120">
        <v>8</v>
      </c>
      <c r="M38" s="120">
        <v>8</v>
      </c>
      <c r="N38" s="120">
        <v>8</v>
      </c>
      <c r="O38" s="120">
        <v>8</v>
      </c>
      <c r="P38" s="120" t="s">
        <v>1628</v>
      </c>
      <c r="Q38" s="120">
        <v>8</v>
      </c>
      <c r="R38" s="120">
        <v>8</v>
      </c>
      <c r="S38" s="120">
        <v>8</v>
      </c>
      <c r="T38" s="120">
        <v>8</v>
      </c>
      <c r="U38" s="120">
        <v>8</v>
      </c>
      <c r="V38" s="120">
        <v>8</v>
      </c>
      <c r="W38" s="120" t="s">
        <v>1628</v>
      </c>
      <c r="X38" s="120">
        <v>8</v>
      </c>
      <c r="Y38" s="120">
        <v>8</v>
      </c>
      <c r="Z38" s="120">
        <v>8</v>
      </c>
      <c r="AA38" s="120">
        <v>8</v>
      </c>
      <c r="AB38" s="120">
        <v>8</v>
      </c>
      <c r="AC38" s="120">
        <v>8</v>
      </c>
      <c r="AD38" s="120" t="s">
        <v>1628</v>
      </c>
      <c r="AE38" s="120">
        <v>8</v>
      </c>
      <c r="AF38" s="120">
        <v>8</v>
      </c>
      <c r="AG38" s="120">
        <v>8</v>
      </c>
      <c r="AH38" s="120">
        <v>8</v>
      </c>
      <c r="AI38" s="120">
        <v>8</v>
      </c>
      <c r="AJ38" s="400"/>
      <c r="AK38" s="402"/>
      <c r="AL38" s="404"/>
      <c r="AM38" s="410"/>
      <c r="AN38" s="404"/>
      <c r="AO38" s="404"/>
      <c r="AP38" s="404"/>
      <c r="AQ38" s="404"/>
      <c r="AR38" s="404"/>
      <c r="AS38" s="404"/>
      <c r="AT38" s="404"/>
      <c r="AU38" s="406"/>
      <c r="AV38" s="418"/>
      <c r="AW38" s="406"/>
      <c r="AX38" s="415"/>
      <c r="AY38" s="415"/>
      <c r="AZ38" s="415"/>
      <c r="BA38" s="415"/>
      <c r="BB38" s="415"/>
      <c r="BC38" s="415"/>
    </row>
    <row r="39" spans="1:55" s="121" customFormat="1" hidden="1" x14ac:dyDescent="0.25">
      <c r="A39" s="417"/>
      <c r="B39" s="393"/>
      <c r="C39" s="395"/>
      <c r="D39" s="397"/>
      <c r="E39" s="399"/>
      <c r="F39" s="399"/>
      <c r="G39" s="96"/>
      <c r="H39" s="122"/>
      <c r="I39" s="122"/>
      <c r="J39" s="123"/>
      <c r="K39" s="123"/>
      <c r="L39" s="123"/>
      <c r="M39" s="123"/>
      <c r="N39" s="123"/>
      <c r="O39" s="123"/>
      <c r="P39" s="123"/>
      <c r="Q39" s="123"/>
      <c r="R39" s="123"/>
      <c r="S39" s="123"/>
      <c r="T39" s="123"/>
      <c r="U39" s="123"/>
      <c r="V39" s="123"/>
      <c r="W39" s="123"/>
      <c r="X39" s="123"/>
      <c r="Y39" s="123"/>
      <c r="Z39" s="123"/>
      <c r="AA39" s="123"/>
      <c r="AB39" s="123"/>
      <c r="AC39" s="123"/>
      <c r="AD39" s="123"/>
      <c r="AE39" s="123"/>
      <c r="AF39" s="123"/>
      <c r="AG39" s="123"/>
      <c r="AH39" s="123"/>
      <c r="AI39" s="123"/>
      <c r="AJ39" s="401"/>
      <c r="AK39" s="403"/>
      <c r="AL39" s="405"/>
      <c r="AM39" s="411"/>
      <c r="AN39" s="405"/>
      <c r="AO39" s="405"/>
      <c r="AP39" s="405"/>
      <c r="AQ39" s="405"/>
      <c r="AR39" s="405"/>
      <c r="AS39" s="405"/>
      <c r="AT39" s="405"/>
      <c r="AU39" s="407"/>
      <c r="AV39" s="419"/>
      <c r="AW39" s="407"/>
      <c r="AX39" s="389"/>
      <c r="AY39" s="389"/>
      <c r="AZ39" s="389"/>
      <c r="BA39" s="389"/>
      <c r="BB39" s="389"/>
      <c r="BC39" s="389"/>
    </row>
    <row r="40" spans="1:55" s="151" customFormat="1" hidden="1" x14ac:dyDescent="0.25">
      <c r="A40" s="416">
        <v>17</v>
      </c>
      <c r="B40" s="430"/>
      <c r="C40" s="394" t="s">
        <v>2038</v>
      </c>
      <c r="D40" s="396" t="s">
        <v>1693</v>
      </c>
      <c r="E40" s="398">
        <v>42786</v>
      </c>
      <c r="F40" s="432"/>
      <c r="G40" s="150"/>
      <c r="H40" s="119">
        <v>0</v>
      </c>
      <c r="I40" s="119">
        <v>0</v>
      </c>
      <c r="J40" s="120">
        <v>0</v>
      </c>
      <c r="K40" s="120">
        <v>0</v>
      </c>
      <c r="L40" s="120">
        <v>0</v>
      </c>
      <c r="M40" s="120">
        <v>0</v>
      </c>
      <c r="N40" s="120">
        <v>0</v>
      </c>
      <c r="O40" s="120">
        <v>0</v>
      </c>
      <c r="P40" s="120" t="s">
        <v>1628</v>
      </c>
      <c r="Q40" s="120">
        <v>8</v>
      </c>
      <c r="R40" s="120">
        <v>8</v>
      </c>
      <c r="S40" s="120">
        <v>8</v>
      </c>
      <c r="T40" s="120">
        <v>8</v>
      </c>
      <c r="U40" s="120">
        <v>8</v>
      </c>
      <c r="V40" s="120">
        <v>8</v>
      </c>
      <c r="W40" s="120" t="s">
        <v>1628</v>
      </c>
      <c r="X40" s="120">
        <v>8</v>
      </c>
      <c r="Y40" s="120">
        <v>8</v>
      </c>
      <c r="Z40" s="120">
        <v>8</v>
      </c>
      <c r="AA40" s="120">
        <v>8</v>
      </c>
      <c r="AB40" s="120">
        <v>8</v>
      </c>
      <c r="AC40" s="120">
        <v>8</v>
      </c>
      <c r="AD40" s="120" t="s">
        <v>1628</v>
      </c>
      <c r="AE40" s="120">
        <v>8</v>
      </c>
      <c r="AF40" s="120">
        <v>8</v>
      </c>
      <c r="AG40" s="120">
        <v>8</v>
      </c>
      <c r="AH40" s="120">
        <v>8</v>
      </c>
      <c r="AI40" s="120">
        <v>8</v>
      </c>
      <c r="AJ40" s="434"/>
      <c r="AK40" s="436"/>
      <c r="AL40" s="422"/>
      <c r="AM40" s="428"/>
      <c r="AN40" s="422"/>
      <c r="AO40" s="422"/>
      <c r="AP40" s="422"/>
      <c r="AQ40" s="422"/>
      <c r="AR40" s="422"/>
      <c r="AS40" s="422"/>
      <c r="AT40" s="422"/>
      <c r="AU40" s="424"/>
      <c r="AV40" s="426"/>
      <c r="AW40" s="424"/>
      <c r="AX40" s="420"/>
      <c r="AY40" s="420"/>
      <c r="AZ40" s="420"/>
      <c r="BA40" s="420"/>
      <c r="BB40" s="420"/>
      <c r="BC40" s="420"/>
    </row>
    <row r="41" spans="1:55" s="151" customFormat="1" hidden="1" x14ac:dyDescent="0.25">
      <c r="A41" s="417"/>
      <c r="B41" s="431"/>
      <c r="C41" s="395"/>
      <c r="D41" s="397"/>
      <c r="E41" s="399"/>
      <c r="F41" s="433"/>
      <c r="G41" s="152"/>
      <c r="H41" s="122"/>
      <c r="I41" s="122"/>
      <c r="J41" s="123"/>
      <c r="K41" s="123"/>
      <c r="L41" s="123"/>
      <c r="M41" s="123"/>
      <c r="N41" s="123"/>
      <c r="O41" s="123"/>
      <c r="P41" s="123"/>
      <c r="Q41" s="123"/>
      <c r="R41" s="123"/>
      <c r="S41" s="123"/>
      <c r="T41" s="123"/>
      <c r="U41" s="123"/>
      <c r="V41" s="123"/>
      <c r="W41" s="123"/>
      <c r="X41" s="123"/>
      <c r="Y41" s="123"/>
      <c r="Z41" s="123"/>
      <c r="AA41" s="123"/>
      <c r="AB41" s="123"/>
      <c r="AC41" s="123"/>
      <c r="AD41" s="123"/>
      <c r="AE41" s="123"/>
      <c r="AF41" s="123"/>
      <c r="AG41" s="123"/>
      <c r="AH41" s="123"/>
      <c r="AI41" s="123"/>
      <c r="AJ41" s="435"/>
      <c r="AK41" s="437"/>
      <c r="AL41" s="423"/>
      <c r="AM41" s="429"/>
      <c r="AN41" s="423"/>
      <c r="AO41" s="423"/>
      <c r="AP41" s="423"/>
      <c r="AQ41" s="423"/>
      <c r="AR41" s="423"/>
      <c r="AS41" s="423"/>
      <c r="AT41" s="423"/>
      <c r="AU41" s="425"/>
      <c r="AV41" s="427"/>
      <c r="AW41" s="425"/>
      <c r="AX41" s="421"/>
      <c r="AY41" s="421"/>
      <c r="AZ41" s="421"/>
      <c r="BA41" s="421"/>
      <c r="BB41" s="421"/>
      <c r="BC41" s="421"/>
    </row>
    <row r="42" spans="1:55" s="121" customFormat="1" hidden="1" x14ac:dyDescent="0.25">
      <c r="A42" s="416">
        <v>18</v>
      </c>
      <c r="B42" s="392"/>
      <c r="C42" s="394" t="s">
        <v>2097</v>
      </c>
      <c r="D42" s="396" t="s">
        <v>1739</v>
      </c>
      <c r="E42" s="398">
        <v>42788</v>
      </c>
      <c r="F42" s="398"/>
      <c r="G42" s="95"/>
      <c r="H42" s="119">
        <v>0</v>
      </c>
      <c r="I42" s="119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</v>
      </c>
      <c r="O42" s="120">
        <v>0</v>
      </c>
      <c r="P42" s="120" t="s">
        <v>1628</v>
      </c>
      <c r="Q42" s="120">
        <v>0</v>
      </c>
      <c r="R42" s="120">
        <v>0</v>
      </c>
      <c r="S42" s="120">
        <v>8</v>
      </c>
      <c r="T42" s="120">
        <v>8</v>
      </c>
      <c r="U42" s="120">
        <v>8</v>
      </c>
      <c r="V42" s="120">
        <v>8</v>
      </c>
      <c r="W42" s="120" t="s">
        <v>1628</v>
      </c>
      <c r="X42" s="120">
        <v>8</v>
      </c>
      <c r="Y42" s="120">
        <v>8</v>
      </c>
      <c r="Z42" s="120">
        <v>8</v>
      </c>
      <c r="AA42" s="120">
        <v>8</v>
      </c>
      <c r="AB42" s="120">
        <v>8</v>
      </c>
      <c r="AC42" s="120">
        <v>8</v>
      </c>
      <c r="AD42" s="120" t="s">
        <v>1628</v>
      </c>
      <c r="AE42" s="120">
        <v>8</v>
      </c>
      <c r="AF42" s="120">
        <v>8</v>
      </c>
      <c r="AG42" s="120">
        <v>8</v>
      </c>
      <c r="AH42" s="120">
        <v>8</v>
      </c>
      <c r="AI42" s="120">
        <v>8</v>
      </c>
      <c r="AJ42" s="400"/>
      <c r="AK42" s="402"/>
      <c r="AL42" s="404"/>
      <c r="AM42" s="410"/>
      <c r="AN42" s="404"/>
      <c r="AO42" s="404"/>
      <c r="AP42" s="404"/>
      <c r="AQ42" s="404"/>
      <c r="AR42" s="404"/>
      <c r="AS42" s="404"/>
      <c r="AT42" s="404"/>
      <c r="AU42" s="406"/>
      <c r="AV42" s="418"/>
      <c r="AW42" s="406"/>
      <c r="AX42" s="415"/>
      <c r="AY42" s="415"/>
      <c r="AZ42" s="415"/>
      <c r="BA42" s="415"/>
      <c r="BB42" s="415"/>
      <c r="BC42" s="415"/>
    </row>
    <row r="43" spans="1:55" s="121" customFormat="1" hidden="1" x14ac:dyDescent="0.25">
      <c r="A43" s="417"/>
      <c r="B43" s="393"/>
      <c r="C43" s="395"/>
      <c r="D43" s="397"/>
      <c r="E43" s="399"/>
      <c r="F43" s="399"/>
      <c r="G43" s="96"/>
      <c r="H43" s="122"/>
      <c r="I43" s="122"/>
      <c r="J43" s="123"/>
      <c r="K43" s="123"/>
      <c r="L43" s="123"/>
      <c r="M43" s="123"/>
      <c r="N43" s="123"/>
      <c r="O43" s="123"/>
      <c r="P43" s="123"/>
      <c r="Q43" s="123"/>
      <c r="R43" s="123"/>
      <c r="S43" s="123"/>
      <c r="T43" s="123"/>
      <c r="U43" s="123"/>
      <c r="V43" s="123"/>
      <c r="W43" s="123"/>
      <c r="X43" s="123"/>
      <c r="Y43" s="123"/>
      <c r="Z43" s="123"/>
      <c r="AA43" s="123"/>
      <c r="AB43" s="123"/>
      <c r="AC43" s="123"/>
      <c r="AD43" s="123"/>
      <c r="AE43" s="123"/>
      <c r="AF43" s="123"/>
      <c r="AG43" s="123"/>
      <c r="AH43" s="123"/>
      <c r="AI43" s="123"/>
      <c r="AJ43" s="401"/>
      <c r="AK43" s="403"/>
      <c r="AL43" s="405"/>
      <c r="AM43" s="411"/>
      <c r="AN43" s="405"/>
      <c r="AO43" s="405"/>
      <c r="AP43" s="405"/>
      <c r="AQ43" s="405"/>
      <c r="AR43" s="405"/>
      <c r="AS43" s="405"/>
      <c r="AT43" s="405"/>
      <c r="AU43" s="407"/>
      <c r="AV43" s="419"/>
      <c r="AW43" s="407"/>
      <c r="AX43" s="389"/>
      <c r="AY43" s="389"/>
      <c r="AZ43" s="389"/>
      <c r="BA43" s="389"/>
      <c r="BB43" s="389"/>
      <c r="BC43" s="389"/>
    </row>
    <row r="44" spans="1:55" s="121" customFormat="1" hidden="1" x14ac:dyDescent="0.25">
      <c r="A44" s="416">
        <v>19</v>
      </c>
      <c r="B44" s="392"/>
      <c r="C44" s="394" t="s">
        <v>2057</v>
      </c>
      <c r="D44" s="396" t="s">
        <v>574</v>
      </c>
      <c r="E44" s="398">
        <v>42786</v>
      </c>
      <c r="F44" s="398"/>
      <c r="G44" s="95"/>
      <c r="H44" s="119">
        <v>0</v>
      </c>
      <c r="I44" s="119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</v>
      </c>
      <c r="O44" s="120">
        <v>0</v>
      </c>
      <c r="P44" s="120" t="s">
        <v>1628</v>
      </c>
      <c r="Q44" s="120">
        <v>8</v>
      </c>
      <c r="R44" s="120">
        <v>8</v>
      </c>
      <c r="S44" s="120">
        <v>8</v>
      </c>
      <c r="T44" s="120">
        <v>8</v>
      </c>
      <c r="U44" s="120">
        <v>8</v>
      </c>
      <c r="V44" s="120">
        <v>8</v>
      </c>
      <c r="W44" s="120" t="s">
        <v>1628</v>
      </c>
      <c r="X44" s="120">
        <v>8</v>
      </c>
      <c r="Y44" s="120">
        <v>8</v>
      </c>
      <c r="Z44" s="120">
        <v>8</v>
      </c>
      <c r="AA44" s="120">
        <v>8</v>
      </c>
      <c r="AB44" s="120">
        <v>8</v>
      </c>
      <c r="AC44" s="120">
        <v>8</v>
      </c>
      <c r="AD44" s="120" t="s">
        <v>1628</v>
      </c>
      <c r="AE44" s="120">
        <v>8</v>
      </c>
      <c r="AF44" s="120">
        <v>8</v>
      </c>
      <c r="AG44" s="120">
        <v>8</v>
      </c>
      <c r="AH44" s="120">
        <v>8</v>
      </c>
      <c r="AI44" s="120">
        <v>8</v>
      </c>
      <c r="AJ44" s="400"/>
      <c r="AK44" s="402"/>
      <c r="AL44" s="404"/>
      <c r="AM44" s="410"/>
      <c r="AN44" s="404"/>
      <c r="AO44" s="404"/>
      <c r="AP44" s="404"/>
      <c r="AQ44" s="404"/>
      <c r="AR44" s="404"/>
      <c r="AS44" s="404"/>
      <c r="AT44" s="404"/>
      <c r="AU44" s="406"/>
      <c r="AV44" s="418"/>
      <c r="AW44" s="406"/>
      <c r="AX44" s="415"/>
      <c r="AY44" s="415"/>
      <c r="AZ44" s="415"/>
      <c r="BA44" s="415"/>
      <c r="BB44" s="415"/>
      <c r="BC44" s="415"/>
    </row>
    <row r="45" spans="1:55" s="121" customFormat="1" hidden="1" x14ac:dyDescent="0.25">
      <c r="A45" s="417"/>
      <c r="B45" s="393"/>
      <c r="C45" s="395"/>
      <c r="D45" s="397"/>
      <c r="E45" s="399"/>
      <c r="F45" s="399"/>
      <c r="G45" s="96"/>
      <c r="H45" s="122"/>
      <c r="I45" s="122"/>
      <c r="J45" s="123"/>
      <c r="K45" s="123"/>
      <c r="L45" s="123"/>
      <c r="M45" s="123"/>
      <c r="N45" s="123"/>
      <c r="O45" s="123"/>
      <c r="P45" s="123"/>
      <c r="Q45" s="123"/>
      <c r="R45" s="123"/>
      <c r="S45" s="123"/>
      <c r="T45" s="123"/>
      <c r="U45" s="123"/>
      <c r="V45" s="123"/>
      <c r="W45" s="123"/>
      <c r="X45" s="123"/>
      <c r="Y45" s="123"/>
      <c r="Z45" s="123"/>
      <c r="AA45" s="123"/>
      <c r="AB45" s="123"/>
      <c r="AC45" s="123"/>
      <c r="AD45" s="123"/>
      <c r="AE45" s="123"/>
      <c r="AF45" s="123"/>
      <c r="AG45" s="123"/>
      <c r="AH45" s="123"/>
      <c r="AI45" s="123"/>
      <c r="AJ45" s="401"/>
      <c r="AK45" s="403"/>
      <c r="AL45" s="405"/>
      <c r="AM45" s="411"/>
      <c r="AN45" s="405"/>
      <c r="AO45" s="405"/>
      <c r="AP45" s="405"/>
      <c r="AQ45" s="405"/>
      <c r="AR45" s="405"/>
      <c r="AS45" s="405"/>
      <c r="AT45" s="405"/>
      <c r="AU45" s="407"/>
      <c r="AV45" s="419"/>
      <c r="AW45" s="407"/>
      <c r="AX45" s="389"/>
      <c r="AY45" s="389"/>
      <c r="AZ45" s="389"/>
      <c r="BA45" s="389"/>
      <c r="BB45" s="389"/>
      <c r="BC45" s="389"/>
    </row>
    <row r="46" spans="1:55" s="121" customFormat="1" hidden="1" x14ac:dyDescent="0.25">
      <c r="A46" s="416">
        <v>20</v>
      </c>
      <c r="B46" s="392"/>
      <c r="C46" s="394" t="s">
        <v>2039</v>
      </c>
      <c r="D46" s="396" t="s">
        <v>1694</v>
      </c>
      <c r="E46" s="398">
        <v>42786</v>
      </c>
      <c r="F46" s="398"/>
      <c r="G46" s="95"/>
      <c r="H46" s="119">
        <v>0</v>
      </c>
      <c r="I46" s="119">
        <v>0</v>
      </c>
      <c r="J46" s="120">
        <v>0</v>
      </c>
      <c r="K46" s="120">
        <v>0</v>
      </c>
      <c r="L46" s="120">
        <v>0</v>
      </c>
      <c r="M46" s="120">
        <v>0</v>
      </c>
      <c r="N46" s="120">
        <v>0</v>
      </c>
      <c r="O46" s="120">
        <v>0</v>
      </c>
      <c r="P46" s="120" t="s">
        <v>1628</v>
      </c>
      <c r="Q46" s="120">
        <v>8</v>
      </c>
      <c r="R46" s="120">
        <v>8</v>
      </c>
      <c r="S46" s="120">
        <v>8</v>
      </c>
      <c r="T46" s="120">
        <v>8</v>
      </c>
      <c r="U46" s="120">
        <v>8</v>
      </c>
      <c r="V46" s="120">
        <v>8</v>
      </c>
      <c r="W46" s="120" t="s">
        <v>1628</v>
      </c>
      <c r="X46" s="120">
        <v>8</v>
      </c>
      <c r="Y46" s="120">
        <v>8</v>
      </c>
      <c r="Z46" s="120">
        <v>8</v>
      </c>
      <c r="AA46" s="120">
        <v>8</v>
      </c>
      <c r="AB46" s="120">
        <v>8</v>
      </c>
      <c r="AC46" s="120">
        <v>8</v>
      </c>
      <c r="AD46" s="120" t="s">
        <v>1628</v>
      </c>
      <c r="AE46" s="120">
        <v>8</v>
      </c>
      <c r="AF46" s="120">
        <v>8</v>
      </c>
      <c r="AG46" s="120">
        <v>8</v>
      </c>
      <c r="AH46" s="120">
        <v>8</v>
      </c>
      <c r="AI46" s="120">
        <v>8</v>
      </c>
      <c r="AJ46" s="400"/>
      <c r="AK46" s="402"/>
      <c r="AL46" s="404"/>
      <c r="AM46" s="410"/>
      <c r="AN46" s="404"/>
      <c r="AO46" s="404"/>
      <c r="AP46" s="404"/>
      <c r="AQ46" s="404"/>
      <c r="AR46" s="404"/>
      <c r="AS46" s="404"/>
      <c r="AT46" s="404"/>
      <c r="AU46" s="406"/>
      <c r="AV46" s="418"/>
      <c r="AW46" s="406"/>
      <c r="AX46" s="415"/>
      <c r="AY46" s="415"/>
      <c r="AZ46" s="415"/>
      <c r="BA46" s="415"/>
      <c r="BB46" s="415"/>
      <c r="BC46" s="415"/>
    </row>
    <row r="47" spans="1:55" s="121" customFormat="1" hidden="1" x14ac:dyDescent="0.25">
      <c r="A47" s="417"/>
      <c r="B47" s="393"/>
      <c r="C47" s="395"/>
      <c r="D47" s="397"/>
      <c r="E47" s="399"/>
      <c r="F47" s="399"/>
      <c r="G47" s="96"/>
      <c r="H47" s="122"/>
      <c r="I47" s="122"/>
      <c r="J47" s="123"/>
      <c r="K47" s="123"/>
      <c r="L47" s="123"/>
      <c r="M47" s="123"/>
      <c r="N47" s="123"/>
      <c r="O47" s="123"/>
      <c r="P47" s="123"/>
      <c r="Q47" s="123"/>
      <c r="R47" s="123"/>
      <c r="S47" s="123"/>
      <c r="T47" s="123"/>
      <c r="U47" s="123"/>
      <c r="V47" s="123"/>
      <c r="W47" s="123"/>
      <c r="X47" s="123"/>
      <c r="Y47" s="123"/>
      <c r="Z47" s="123"/>
      <c r="AA47" s="123"/>
      <c r="AB47" s="123"/>
      <c r="AC47" s="123"/>
      <c r="AD47" s="123"/>
      <c r="AE47" s="123"/>
      <c r="AF47" s="123"/>
      <c r="AG47" s="123"/>
      <c r="AH47" s="123"/>
      <c r="AI47" s="123"/>
      <c r="AJ47" s="401"/>
      <c r="AK47" s="403"/>
      <c r="AL47" s="405"/>
      <c r="AM47" s="411"/>
      <c r="AN47" s="405"/>
      <c r="AO47" s="405"/>
      <c r="AP47" s="405"/>
      <c r="AQ47" s="405"/>
      <c r="AR47" s="405"/>
      <c r="AS47" s="405"/>
      <c r="AT47" s="405"/>
      <c r="AU47" s="407"/>
      <c r="AV47" s="419"/>
      <c r="AW47" s="407"/>
      <c r="AX47" s="389"/>
      <c r="AY47" s="389"/>
      <c r="AZ47" s="389"/>
      <c r="BA47" s="389"/>
      <c r="BB47" s="389"/>
      <c r="BC47" s="389"/>
    </row>
    <row r="48" spans="1:55" s="121" customFormat="1" hidden="1" x14ac:dyDescent="0.25">
      <c r="A48" s="416">
        <v>21</v>
      </c>
      <c r="B48" s="392"/>
      <c r="C48" s="394" t="s">
        <v>2147</v>
      </c>
      <c r="D48" s="396" t="s">
        <v>1779</v>
      </c>
      <c r="E48" s="398">
        <v>42794</v>
      </c>
      <c r="F48" s="398"/>
      <c r="G48" s="95"/>
      <c r="H48" s="119">
        <v>0</v>
      </c>
      <c r="I48" s="119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 t="s">
        <v>1628</v>
      </c>
      <c r="Q48" s="120">
        <v>0</v>
      </c>
      <c r="R48" s="120">
        <v>0</v>
      </c>
      <c r="S48" s="120">
        <v>0</v>
      </c>
      <c r="T48" s="120">
        <v>0</v>
      </c>
      <c r="U48" s="120">
        <v>0</v>
      </c>
      <c r="V48" s="120">
        <v>0</v>
      </c>
      <c r="W48" s="120" t="s">
        <v>1628</v>
      </c>
      <c r="X48" s="120">
        <v>0</v>
      </c>
      <c r="Y48" s="120">
        <v>8</v>
      </c>
      <c r="Z48" s="120">
        <v>4</v>
      </c>
      <c r="AA48" s="120">
        <v>0</v>
      </c>
      <c r="AB48" s="120">
        <v>8</v>
      </c>
      <c r="AC48" s="120">
        <v>8</v>
      </c>
      <c r="AD48" s="120" t="s">
        <v>1628</v>
      </c>
      <c r="AE48" s="120">
        <v>8</v>
      </c>
      <c r="AF48" s="120">
        <v>8</v>
      </c>
      <c r="AG48" s="120">
        <v>8</v>
      </c>
      <c r="AH48" s="120">
        <v>8</v>
      </c>
      <c r="AI48" s="120">
        <v>8</v>
      </c>
      <c r="AJ48" s="400"/>
      <c r="AK48" s="402"/>
      <c r="AL48" s="404"/>
      <c r="AM48" s="410"/>
      <c r="AN48" s="404"/>
      <c r="AO48" s="404"/>
      <c r="AP48" s="404"/>
      <c r="AQ48" s="404"/>
      <c r="AR48" s="404"/>
      <c r="AS48" s="404"/>
      <c r="AT48" s="404"/>
      <c r="AU48" s="406"/>
      <c r="AV48" s="418"/>
      <c r="AW48" s="406"/>
      <c r="AX48" s="415"/>
      <c r="AY48" s="415"/>
      <c r="AZ48" s="415"/>
      <c r="BA48" s="415"/>
      <c r="BB48" s="415"/>
      <c r="BC48" s="415"/>
    </row>
    <row r="49" spans="1:55" s="121" customFormat="1" hidden="1" x14ac:dyDescent="0.25">
      <c r="A49" s="417"/>
      <c r="B49" s="393"/>
      <c r="C49" s="395"/>
      <c r="D49" s="397"/>
      <c r="E49" s="399"/>
      <c r="F49" s="399"/>
      <c r="G49" s="96"/>
      <c r="H49" s="122"/>
      <c r="I49" s="122"/>
      <c r="J49" s="123"/>
      <c r="K49" s="123"/>
      <c r="L49" s="123"/>
      <c r="M49" s="123"/>
      <c r="N49" s="123"/>
      <c r="O49" s="123"/>
      <c r="P49" s="123"/>
      <c r="Q49" s="123"/>
      <c r="R49" s="123"/>
      <c r="S49" s="123"/>
      <c r="T49" s="123"/>
      <c r="U49" s="123"/>
      <c r="V49" s="123"/>
      <c r="W49" s="123"/>
      <c r="X49" s="123"/>
      <c r="Y49" s="123"/>
      <c r="Z49" s="123"/>
      <c r="AA49" s="123"/>
      <c r="AB49" s="123"/>
      <c r="AC49" s="123"/>
      <c r="AD49" s="123"/>
      <c r="AE49" s="123"/>
      <c r="AF49" s="123"/>
      <c r="AG49" s="123"/>
      <c r="AH49" s="123"/>
      <c r="AI49" s="123"/>
      <c r="AJ49" s="401"/>
      <c r="AK49" s="403"/>
      <c r="AL49" s="405"/>
      <c r="AM49" s="411"/>
      <c r="AN49" s="405"/>
      <c r="AO49" s="405"/>
      <c r="AP49" s="405"/>
      <c r="AQ49" s="405"/>
      <c r="AR49" s="405"/>
      <c r="AS49" s="405"/>
      <c r="AT49" s="405"/>
      <c r="AU49" s="407"/>
      <c r="AV49" s="419"/>
      <c r="AW49" s="407"/>
      <c r="AX49" s="389"/>
      <c r="AY49" s="389"/>
      <c r="AZ49" s="389"/>
      <c r="BA49" s="389"/>
      <c r="BB49" s="389"/>
      <c r="BC49" s="389"/>
    </row>
    <row r="50" spans="1:55" s="121" customFormat="1" hidden="1" x14ac:dyDescent="0.25">
      <c r="A50" s="416">
        <v>22</v>
      </c>
      <c r="B50" s="392"/>
      <c r="C50" s="394" t="s">
        <v>2084</v>
      </c>
      <c r="D50" s="396" t="s">
        <v>100</v>
      </c>
      <c r="E50" s="398">
        <v>42788</v>
      </c>
      <c r="F50" s="398"/>
      <c r="G50" s="95"/>
      <c r="H50" s="119">
        <v>0</v>
      </c>
      <c r="I50" s="119">
        <v>0</v>
      </c>
      <c r="J50" s="120">
        <v>0</v>
      </c>
      <c r="K50" s="120">
        <v>0</v>
      </c>
      <c r="L50" s="120">
        <v>0</v>
      </c>
      <c r="M50" s="120">
        <v>0</v>
      </c>
      <c r="N50" s="120">
        <v>0</v>
      </c>
      <c r="O50" s="120">
        <v>0</v>
      </c>
      <c r="P50" s="120" t="s">
        <v>1628</v>
      </c>
      <c r="Q50" s="120">
        <v>0</v>
      </c>
      <c r="R50" s="120">
        <v>0</v>
      </c>
      <c r="S50" s="120">
        <v>8</v>
      </c>
      <c r="T50" s="120">
        <v>8</v>
      </c>
      <c r="U50" s="120">
        <v>8</v>
      </c>
      <c r="V50" s="120">
        <v>8</v>
      </c>
      <c r="W50" s="120" t="s">
        <v>1628</v>
      </c>
      <c r="X50" s="120">
        <v>8</v>
      </c>
      <c r="Y50" s="120">
        <v>8</v>
      </c>
      <c r="Z50" s="120">
        <v>8</v>
      </c>
      <c r="AA50" s="120">
        <v>8</v>
      </c>
      <c r="AB50" s="120">
        <v>0</v>
      </c>
      <c r="AC50" s="120">
        <v>8</v>
      </c>
      <c r="AD50" s="120" t="s">
        <v>1628</v>
      </c>
      <c r="AE50" s="120">
        <v>8</v>
      </c>
      <c r="AF50" s="120">
        <v>8</v>
      </c>
      <c r="AG50" s="120">
        <v>0</v>
      </c>
      <c r="AH50" s="120">
        <v>0</v>
      </c>
      <c r="AI50" s="120">
        <v>8</v>
      </c>
      <c r="AJ50" s="400"/>
      <c r="AK50" s="402"/>
      <c r="AL50" s="404"/>
      <c r="AM50" s="410"/>
      <c r="AN50" s="404"/>
      <c r="AO50" s="404"/>
      <c r="AP50" s="404"/>
      <c r="AQ50" s="404"/>
      <c r="AR50" s="404"/>
      <c r="AS50" s="404"/>
      <c r="AT50" s="404"/>
      <c r="AU50" s="406"/>
      <c r="AV50" s="418"/>
      <c r="AW50" s="406"/>
      <c r="AX50" s="415"/>
      <c r="AY50" s="415"/>
      <c r="AZ50" s="415"/>
      <c r="BA50" s="415"/>
      <c r="BB50" s="415"/>
      <c r="BC50" s="415"/>
    </row>
    <row r="51" spans="1:55" s="121" customFormat="1" hidden="1" x14ac:dyDescent="0.25">
      <c r="A51" s="417"/>
      <c r="B51" s="393"/>
      <c r="C51" s="395"/>
      <c r="D51" s="397"/>
      <c r="E51" s="399"/>
      <c r="F51" s="399"/>
      <c r="G51" s="96"/>
      <c r="H51" s="122"/>
      <c r="I51" s="122"/>
      <c r="J51" s="123"/>
      <c r="K51" s="123"/>
      <c r="L51" s="123"/>
      <c r="M51" s="123"/>
      <c r="N51" s="123"/>
      <c r="O51" s="123"/>
      <c r="P51" s="123"/>
      <c r="Q51" s="123"/>
      <c r="R51" s="123"/>
      <c r="S51" s="123"/>
      <c r="T51" s="123"/>
      <c r="U51" s="123"/>
      <c r="V51" s="123"/>
      <c r="W51" s="123"/>
      <c r="X51" s="123"/>
      <c r="Y51" s="123"/>
      <c r="Z51" s="123"/>
      <c r="AA51" s="123"/>
      <c r="AB51" s="123"/>
      <c r="AC51" s="123"/>
      <c r="AD51" s="123"/>
      <c r="AE51" s="123"/>
      <c r="AF51" s="123"/>
      <c r="AG51" s="123"/>
      <c r="AH51" s="123"/>
      <c r="AI51" s="123"/>
      <c r="AJ51" s="401"/>
      <c r="AK51" s="403"/>
      <c r="AL51" s="405"/>
      <c r="AM51" s="411"/>
      <c r="AN51" s="405"/>
      <c r="AO51" s="405"/>
      <c r="AP51" s="405"/>
      <c r="AQ51" s="405"/>
      <c r="AR51" s="405"/>
      <c r="AS51" s="405"/>
      <c r="AT51" s="405"/>
      <c r="AU51" s="407"/>
      <c r="AV51" s="419"/>
      <c r="AW51" s="407"/>
      <c r="AX51" s="389"/>
      <c r="AY51" s="389"/>
      <c r="AZ51" s="389"/>
      <c r="BA51" s="389"/>
      <c r="BB51" s="389"/>
      <c r="BC51" s="389"/>
    </row>
    <row r="52" spans="1:55" s="121" customFormat="1" hidden="1" x14ac:dyDescent="0.25">
      <c r="A52" s="416">
        <v>23</v>
      </c>
      <c r="B52" s="392"/>
      <c r="C52" s="394" t="s">
        <v>2054</v>
      </c>
      <c r="D52" s="396" t="s">
        <v>1705</v>
      </c>
      <c r="E52" s="398">
        <v>42786</v>
      </c>
      <c r="F52" s="398"/>
      <c r="G52" s="95"/>
      <c r="H52" s="119">
        <v>0</v>
      </c>
      <c r="I52" s="119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 t="s">
        <v>1628</v>
      </c>
      <c r="Q52" s="120">
        <v>8</v>
      </c>
      <c r="R52" s="120">
        <v>8</v>
      </c>
      <c r="S52" s="120">
        <v>8</v>
      </c>
      <c r="T52" s="120">
        <v>8</v>
      </c>
      <c r="U52" s="120">
        <v>8</v>
      </c>
      <c r="V52" s="120">
        <v>8</v>
      </c>
      <c r="W52" s="120" t="s">
        <v>1628</v>
      </c>
      <c r="X52" s="120">
        <v>0</v>
      </c>
      <c r="Y52" s="120">
        <v>0</v>
      </c>
      <c r="Z52" s="120">
        <v>8</v>
      </c>
      <c r="AA52" s="120">
        <v>8</v>
      </c>
      <c r="AB52" s="120">
        <v>8</v>
      </c>
      <c r="AC52" s="120">
        <v>8</v>
      </c>
      <c r="AD52" s="120" t="s">
        <v>1628</v>
      </c>
      <c r="AE52" s="120">
        <v>8</v>
      </c>
      <c r="AF52" s="120">
        <v>8</v>
      </c>
      <c r="AG52" s="120">
        <v>8</v>
      </c>
      <c r="AH52" s="120">
        <v>8</v>
      </c>
      <c r="AI52" s="120">
        <v>8</v>
      </c>
      <c r="AJ52" s="400"/>
      <c r="AK52" s="402"/>
      <c r="AL52" s="404"/>
      <c r="AM52" s="410"/>
      <c r="AN52" s="404"/>
      <c r="AO52" s="404"/>
      <c r="AP52" s="404"/>
      <c r="AQ52" s="404"/>
      <c r="AR52" s="404"/>
      <c r="AS52" s="404"/>
      <c r="AT52" s="404"/>
      <c r="AU52" s="406"/>
      <c r="AV52" s="418"/>
      <c r="AW52" s="406"/>
      <c r="AX52" s="415"/>
      <c r="AY52" s="415"/>
      <c r="AZ52" s="415"/>
      <c r="BA52" s="415"/>
      <c r="BB52" s="415"/>
      <c r="BC52" s="415"/>
    </row>
    <row r="53" spans="1:55" s="121" customFormat="1" hidden="1" x14ac:dyDescent="0.25">
      <c r="A53" s="417"/>
      <c r="B53" s="393"/>
      <c r="C53" s="395"/>
      <c r="D53" s="397"/>
      <c r="E53" s="399"/>
      <c r="F53" s="399"/>
      <c r="G53" s="96"/>
      <c r="H53" s="122"/>
      <c r="I53" s="122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23"/>
      <c r="Z53" s="123"/>
      <c r="AA53" s="123"/>
      <c r="AB53" s="123"/>
      <c r="AC53" s="123"/>
      <c r="AD53" s="123"/>
      <c r="AE53" s="123"/>
      <c r="AF53" s="123"/>
      <c r="AG53" s="123"/>
      <c r="AH53" s="123"/>
      <c r="AI53" s="123"/>
      <c r="AJ53" s="401"/>
      <c r="AK53" s="403"/>
      <c r="AL53" s="405"/>
      <c r="AM53" s="411"/>
      <c r="AN53" s="405"/>
      <c r="AO53" s="405"/>
      <c r="AP53" s="405"/>
      <c r="AQ53" s="405"/>
      <c r="AR53" s="405"/>
      <c r="AS53" s="405"/>
      <c r="AT53" s="405"/>
      <c r="AU53" s="407"/>
      <c r="AV53" s="419"/>
      <c r="AW53" s="407"/>
      <c r="AX53" s="389"/>
      <c r="AY53" s="389"/>
      <c r="AZ53" s="389"/>
      <c r="BA53" s="389"/>
      <c r="BB53" s="389"/>
      <c r="BC53" s="389"/>
    </row>
    <row r="54" spans="1:55" s="121" customFormat="1" hidden="1" x14ac:dyDescent="0.25">
      <c r="A54" s="390">
        <v>24</v>
      </c>
      <c r="B54" s="392"/>
      <c r="C54" s="394" t="s">
        <v>2058</v>
      </c>
      <c r="D54" s="396" t="s">
        <v>407</v>
      </c>
      <c r="E54" s="398">
        <v>42786</v>
      </c>
      <c r="F54" s="398"/>
      <c r="G54" s="95"/>
      <c r="H54" s="119">
        <v>0</v>
      </c>
      <c r="I54" s="119">
        <v>0</v>
      </c>
      <c r="J54" s="120">
        <v>0</v>
      </c>
      <c r="K54" s="120">
        <v>0</v>
      </c>
      <c r="L54" s="120">
        <v>0</v>
      </c>
      <c r="M54" s="120">
        <v>0</v>
      </c>
      <c r="N54" s="120">
        <v>0</v>
      </c>
      <c r="O54" s="120">
        <v>0</v>
      </c>
      <c r="P54" s="120" t="s">
        <v>1628</v>
      </c>
      <c r="Q54" s="120">
        <v>8</v>
      </c>
      <c r="R54" s="120">
        <v>8</v>
      </c>
      <c r="S54" s="120">
        <v>8</v>
      </c>
      <c r="T54" s="120">
        <v>8</v>
      </c>
      <c r="U54" s="120">
        <v>8</v>
      </c>
      <c r="V54" s="120">
        <v>8</v>
      </c>
      <c r="W54" s="120" t="s">
        <v>1628</v>
      </c>
      <c r="X54" s="120">
        <v>8</v>
      </c>
      <c r="Y54" s="120">
        <v>8</v>
      </c>
      <c r="Z54" s="120">
        <v>8</v>
      </c>
      <c r="AA54" s="120">
        <v>8</v>
      </c>
      <c r="AB54" s="120">
        <v>8</v>
      </c>
      <c r="AC54" s="120">
        <v>8</v>
      </c>
      <c r="AD54" s="120" t="s">
        <v>1628</v>
      </c>
      <c r="AE54" s="120">
        <v>8</v>
      </c>
      <c r="AF54" s="120">
        <v>8</v>
      </c>
      <c r="AG54" s="120">
        <v>8</v>
      </c>
      <c r="AH54" s="120">
        <v>8</v>
      </c>
      <c r="AI54" s="120">
        <v>8</v>
      </c>
      <c r="AJ54" s="400"/>
      <c r="AK54" s="402"/>
      <c r="AL54" s="404"/>
      <c r="AM54" s="410"/>
      <c r="AN54" s="404"/>
      <c r="AO54" s="404"/>
      <c r="AP54" s="404"/>
      <c r="AQ54" s="404"/>
      <c r="AR54" s="404"/>
      <c r="AS54" s="404"/>
      <c r="AT54" s="404"/>
      <c r="AU54" s="406"/>
      <c r="AV54" s="408"/>
      <c r="AW54" s="406"/>
      <c r="AX54" s="415"/>
      <c r="AY54" s="415"/>
      <c r="AZ54" s="415"/>
      <c r="BA54" s="415"/>
      <c r="BB54" s="415"/>
      <c r="BC54" s="415"/>
    </row>
    <row r="55" spans="1:55" s="121" customFormat="1" hidden="1" x14ac:dyDescent="0.25">
      <c r="A55" s="391"/>
      <c r="B55" s="393"/>
      <c r="C55" s="395"/>
      <c r="D55" s="397"/>
      <c r="E55" s="399"/>
      <c r="F55" s="399"/>
      <c r="G55" s="96"/>
      <c r="H55" s="122"/>
      <c r="I55" s="122"/>
      <c r="J55" s="123"/>
      <c r="K55" s="123"/>
      <c r="L55" s="123"/>
      <c r="M55" s="123"/>
      <c r="N55" s="123"/>
      <c r="O55" s="123"/>
      <c r="P55" s="123"/>
      <c r="Q55" s="123"/>
      <c r="R55" s="123"/>
      <c r="S55" s="123"/>
      <c r="T55" s="123"/>
      <c r="U55" s="123"/>
      <c r="V55" s="123"/>
      <c r="W55" s="123"/>
      <c r="X55" s="123"/>
      <c r="Y55" s="123"/>
      <c r="Z55" s="123"/>
      <c r="AA55" s="123"/>
      <c r="AB55" s="123"/>
      <c r="AC55" s="123"/>
      <c r="AD55" s="123"/>
      <c r="AE55" s="123"/>
      <c r="AF55" s="123"/>
      <c r="AG55" s="123"/>
      <c r="AH55" s="123"/>
      <c r="AI55" s="123"/>
      <c r="AJ55" s="401"/>
      <c r="AK55" s="403"/>
      <c r="AL55" s="405"/>
      <c r="AM55" s="411"/>
      <c r="AN55" s="405"/>
      <c r="AO55" s="405"/>
      <c r="AP55" s="405"/>
      <c r="AQ55" s="405"/>
      <c r="AR55" s="405"/>
      <c r="AS55" s="405"/>
      <c r="AT55" s="405"/>
      <c r="AU55" s="407"/>
      <c r="AV55" s="409"/>
      <c r="AW55" s="407"/>
      <c r="AX55" s="389"/>
      <c r="AY55" s="389"/>
      <c r="AZ55" s="389"/>
      <c r="BA55" s="389"/>
      <c r="BB55" s="389"/>
      <c r="BC55" s="389"/>
    </row>
    <row r="56" spans="1:55" s="121" customFormat="1" hidden="1" x14ac:dyDescent="0.25">
      <c r="A56" s="390">
        <v>25</v>
      </c>
      <c r="B56" s="392"/>
      <c r="C56" s="394" t="s">
        <v>2128</v>
      </c>
      <c r="D56" s="396" t="s">
        <v>1638</v>
      </c>
      <c r="E56" s="398">
        <v>42790</v>
      </c>
      <c r="F56" s="398"/>
      <c r="G56" s="95"/>
      <c r="H56" s="119">
        <v>0</v>
      </c>
      <c r="I56" s="119">
        <v>0</v>
      </c>
      <c r="J56" s="120">
        <v>0</v>
      </c>
      <c r="K56" s="120">
        <v>0</v>
      </c>
      <c r="L56" s="120">
        <v>0</v>
      </c>
      <c r="M56" s="120">
        <v>0</v>
      </c>
      <c r="N56" s="120">
        <v>0</v>
      </c>
      <c r="O56" s="120">
        <v>0</v>
      </c>
      <c r="P56" s="120" t="s">
        <v>1628</v>
      </c>
      <c r="Q56" s="120">
        <v>0</v>
      </c>
      <c r="R56" s="120">
        <v>0</v>
      </c>
      <c r="S56" s="120">
        <v>0</v>
      </c>
      <c r="T56" s="120">
        <v>0</v>
      </c>
      <c r="U56" s="120">
        <v>8</v>
      </c>
      <c r="V56" s="120">
        <v>8</v>
      </c>
      <c r="W56" s="120" t="s">
        <v>1628</v>
      </c>
      <c r="X56" s="120">
        <v>8</v>
      </c>
      <c r="Y56" s="120">
        <v>8</v>
      </c>
      <c r="Z56" s="120">
        <v>8</v>
      </c>
      <c r="AA56" s="120">
        <v>8</v>
      </c>
      <c r="AB56" s="120">
        <v>8</v>
      </c>
      <c r="AC56" s="120">
        <v>8</v>
      </c>
      <c r="AD56" s="120" t="s">
        <v>1628</v>
      </c>
      <c r="AE56" s="120">
        <v>8</v>
      </c>
      <c r="AF56" s="120">
        <v>8</v>
      </c>
      <c r="AG56" s="120">
        <v>8</v>
      </c>
      <c r="AH56" s="120">
        <v>8</v>
      </c>
      <c r="AI56" s="120">
        <v>8</v>
      </c>
      <c r="AJ56" s="400"/>
      <c r="AK56" s="402"/>
      <c r="AL56" s="404"/>
      <c r="AM56" s="410"/>
      <c r="AN56" s="404"/>
      <c r="AO56" s="404"/>
      <c r="AP56" s="404"/>
      <c r="AQ56" s="404"/>
      <c r="AR56" s="404"/>
      <c r="AS56" s="404"/>
      <c r="AT56" s="404"/>
      <c r="AU56" s="406"/>
      <c r="AV56" s="408"/>
      <c r="AW56" s="406"/>
      <c r="AX56" s="415"/>
      <c r="AY56" s="415"/>
      <c r="AZ56" s="415"/>
      <c r="BA56" s="415"/>
      <c r="BB56" s="415"/>
      <c r="BC56" s="415"/>
    </row>
    <row r="57" spans="1:55" s="121" customFormat="1" hidden="1" x14ac:dyDescent="0.25">
      <c r="A57" s="391"/>
      <c r="B57" s="393"/>
      <c r="C57" s="395"/>
      <c r="D57" s="397"/>
      <c r="E57" s="399"/>
      <c r="F57" s="399"/>
      <c r="G57" s="96"/>
      <c r="H57" s="122"/>
      <c r="I57" s="122"/>
      <c r="J57" s="123"/>
      <c r="K57" s="123"/>
      <c r="L57" s="123"/>
      <c r="M57" s="123"/>
      <c r="N57" s="123"/>
      <c r="O57" s="123"/>
      <c r="P57" s="123"/>
      <c r="Q57" s="123"/>
      <c r="R57" s="123"/>
      <c r="S57" s="123"/>
      <c r="T57" s="123"/>
      <c r="U57" s="123"/>
      <c r="V57" s="123"/>
      <c r="W57" s="123"/>
      <c r="X57" s="123"/>
      <c r="Y57" s="123"/>
      <c r="Z57" s="123"/>
      <c r="AA57" s="123"/>
      <c r="AB57" s="123"/>
      <c r="AC57" s="123"/>
      <c r="AD57" s="123"/>
      <c r="AE57" s="123"/>
      <c r="AF57" s="123"/>
      <c r="AG57" s="123"/>
      <c r="AH57" s="123"/>
      <c r="AI57" s="123"/>
      <c r="AJ57" s="401"/>
      <c r="AK57" s="403"/>
      <c r="AL57" s="405"/>
      <c r="AM57" s="411"/>
      <c r="AN57" s="405"/>
      <c r="AO57" s="405"/>
      <c r="AP57" s="405"/>
      <c r="AQ57" s="405"/>
      <c r="AR57" s="405"/>
      <c r="AS57" s="405"/>
      <c r="AT57" s="405"/>
      <c r="AU57" s="407"/>
      <c r="AV57" s="409"/>
      <c r="AW57" s="407"/>
      <c r="AX57" s="389"/>
      <c r="AY57" s="389"/>
      <c r="AZ57" s="389"/>
      <c r="BA57" s="389"/>
      <c r="BB57" s="389"/>
      <c r="BC57" s="389"/>
    </row>
    <row r="58" spans="1:55" s="140" customFormat="1" hidden="1" x14ac:dyDescent="0.25">
      <c r="A58" s="438" t="s">
        <v>2371</v>
      </c>
      <c r="B58" s="440"/>
      <c r="C58" s="394"/>
      <c r="D58" s="396"/>
      <c r="E58" s="398"/>
      <c r="F58" s="442"/>
      <c r="G58" s="137"/>
      <c r="H58" s="119"/>
      <c r="I58" s="119"/>
      <c r="J58" s="120"/>
      <c r="K58" s="120"/>
      <c r="L58" s="120"/>
      <c r="M58" s="120"/>
      <c r="N58" s="120"/>
      <c r="O58" s="120"/>
      <c r="P58" s="120"/>
      <c r="Q58" s="120"/>
      <c r="R58" s="120"/>
      <c r="S58" s="120"/>
      <c r="T58" s="120"/>
      <c r="U58" s="120"/>
      <c r="V58" s="120"/>
      <c r="W58" s="120"/>
      <c r="X58" s="120"/>
      <c r="Y58" s="120"/>
      <c r="Z58" s="120"/>
      <c r="AA58" s="120"/>
      <c r="AB58" s="120"/>
      <c r="AC58" s="120"/>
      <c r="AD58" s="120"/>
      <c r="AE58" s="120"/>
      <c r="AF58" s="120"/>
      <c r="AG58" s="120"/>
      <c r="AH58" s="120"/>
      <c r="AI58" s="120"/>
      <c r="AJ58" s="444"/>
      <c r="AK58" s="446"/>
      <c r="AL58" s="448"/>
      <c r="AM58" s="454"/>
      <c r="AN58" s="448"/>
      <c r="AO58" s="448"/>
      <c r="AP58" s="448"/>
      <c r="AQ58" s="448"/>
      <c r="AR58" s="448"/>
      <c r="AS58" s="448"/>
      <c r="AT58" s="448"/>
      <c r="AU58" s="452"/>
      <c r="AV58" s="408"/>
      <c r="AW58" s="452"/>
      <c r="AX58" s="450"/>
      <c r="AY58" s="450"/>
      <c r="AZ58" s="450"/>
      <c r="BA58" s="450"/>
      <c r="BB58" s="450"/>
      <c r="BC58" s="450"/>
    </row>
    <row r="59" spans="1:55" s="140" customFormat="1" hidden="1" x14ac:dyDescent="0.25">
      <c r="A59" s="439"/>
      <c r="B59" s="441"/>
      <c r="C59" s="395"/>
      <c r="D59" s="397"/>
      <c r="E59" s="399"/>
      <c r="F59" s="443"/>
      <c r="G59" s="210"/>
      <c r="H59" s="122"/>
      <c r="I59" s="122"/>
      <c r="J59" s="123"/>
      <c r="K59" s="123"/>
      <c r="L59" s="123"/>
      <c r="M59" s="123"/>
      <c r="N59" s="123"/>
      <c r="O59" s="123"/>
      <c r="P59" s="123"/>
      <c r="Q59" s="123"/>
      <c r="R59" s="123"/>
      <c r="S59" s="123"/>
      <c r="T59" s="123"/>
      <c r="U59" s="123"/>
      <c r="V59" s="123"/>
      <c r="W59" s="123"/>
      <c r="X59" s="123"/>
      <c r="Y59" s="123"/>
      <c r="Z59" s="123"/>
      <c r="AA59" s="123"/>
      <c r="AB59" s="123"/>
      <c r="AC59" s="123"/>
      <c r="AD59" s="123"/>
      <c r="AE59" s="123"/>
      <c r="AF59" s="123"/>
      <c r="AG59" s="123"/>
      <c r="AH59" s="123"/>
      <c r="AI59" s="123"/>
      <c r="AJ59" s="445"/>
      <c r="AK59" s="447"/>
      <c r="AL59" s="449"/>
      <c r="AM59" s="455"/>
      <c r="AN59" s="449"/>
      <c r="AO59" s="449"/>
      <c r="AP59" s="449"/>
      <c r="AQ59" s="449"/>
      <c r="AR59" s="449"/>
      <c r="AS59" s="449"/>
      <c r="AT59" s="449"/>
      <c r="AU59" s="453"/>
      <c r="AV59" s="409"/>
      <c r="AW59" s="453"/>
      <c r="AX59" s="451"/>
      <c r="AY59" s="451"/>
      <c r="AZ59" s="451"/>
      <c r="BA59" s="451"/>
      <c r="BB59" s="451"/>
      <c r="BC59" s="451"/>
    </row>
    <row r="60" spans="1:55" s="121" customFormat="1" hidden="1" x14ac:dyDescent="0.25">
      <c r="A60" s="390">
        <v>26</v>
      </c>
      <c r="B60" s="392"/>
      <c r="C60" s="394" t="s">
        <v>2019</v>
      </c>
      <c r="D60" s="396" t="s">
        <v>1678</v>
      </c>
      <c r="E60" s="398">
        <v>42783</v>
      </c>
      <c r="F60" s="398"/>
      <c r="G60" s="95"/>
      <c r="H60" s="119">
        <v>0</v>
      </c>
      <c r="I60" s="119">
        <v>0</v>
      </c>
      <c r="J60" s="120">
        <v>0</v>
      </c>
      <c r="K60" s="120">
        <v>0</v>
      </c>
      <c r="L60" s="120">
        <v>0</v>
      </c>
      <c r="M60" s="120">
        <v>0</v>
      </c>
      <c r="N60" s="120">
        <v>0</v>
      </c>
      <c r="O60" s="120">
        <v>0</v>
      </c>
      <c r="P60" s="120" t="s">
        <v>1628</v>
      </c>
      <c r="Q60" s="120">
        <v>8</v>
      </c>
      <c r="R60" s="120">
        <v>8</v>
      </c>
      <c r="S60" s="120">
        <v>8</v>
      </c>
      <c r="T60" s="120">
        <v>0</v>
      </c>
      <c r="U60" s="120">
        <v>8</v>
      </c>
      <c r="V60" s="120">
        <v>8</v>
      </c>
      <c r="W60" s="120" t="s">
        <v>1628</v>
      </c>
      <c r="X60" s="120">
        <v>0</v>
      </c>
      <c r="Y60" s="120">
        <v>8</v>
      </c>
      <c r="Z60" s="120">
        <v>8</v>
      </c>
      <c r="AA60" s="120">
        <v>8</v>
      </c>
      <c r="AB60" s="120">
        <v>8</v>
      </c>
      <c r="AC60" s="120">
        <v>8</v>
      </c>
      <c r="AD60" s="120" t="s">
        <v>1628</v>
      </c>
      <c r="AE60" s="120">
        <v>8</v>
      </c>
      <c r="AF60" s="120">
        <v>8</v>
      </c>
      <c r="AG60" s="120">
        <v>8</v>
      </c>
      <c r="AH60" s="120">
        <v>8</v>
      </c>
      <c r="AI60" s="120">
        <v>8</v>
      </c>
      <c r="AJ60" s="400"/>
      <c r="AK60" s="402"/>
      <c r="AL60" s="404"/>
      <c r="AM60" s="410"/>
      <c r="AN60" s="404"/>
      <c r="AO60" s="404"/>
      <c r="AP60" s="404"/>
      <c r="AQ60" s="404"/>
      <c r="AR60" s="404"/>
      <c r="AS60" s="404"/>
      <c r="AT60" s="404"/>
      <c r="AU60" s="406"/>
      <c r="AV60" s="408"/>
      <c r="AW60" s="406"/>
      <c r="AX60" s="415"/>
      <c r="AY60" s="415"/>
      <c r="AZ60" s="415"/>
      <c r="BA60" s="415"/>
      <c r="BB60" s="415"/>
      <c r="BC60" s="415"/>
    </row>
    <row r="61" spans="1:55" s="121" customFormat="1" hidden="1" x14ac:dyDescent="0.25">
      <c r="A61" s="391"/>
      <c r="B61" s="393"/>
      <c r="C61" s="395"/>
      <c r="D61" s="397"/>
      <c r="E61" s="399"/>
      <c r="F61" s="399"/>
      <c r="G61" s="96"/>
      <c r="H61" s="122"/>
      <c r="I61" s="122"/>
      <c r="J61" s="123"/>
      <c r="K61" s="123"/>
      <c r="L61" s="123"/>
      <c r="M61" s="123"/>
      <c r="N61" s="123"/>
      <c r="O61" s="123"/>
      <c r="P61" s="123"/>
      <c r="Q61" s="123"/>
      <c r="R61" s="123"/>
      <c r="S61" s="123"/>
      <c r="T61" s="123"/>
      <c r="U61" s="123"/>
      <c r="V61" s="123"/>
      <c r="W61" s="123"/>
      <c r="X61" s="123"/>
      <c r="Y61" s="123"/>
      <c r="Z61" s="123"/>
      <c r="AA61" s="123"/>
      <c r="AB61" s="123"/>
      <c r="AC61" s="123"/>
      <c r="AD61" s="123"/>
      <c r="AE61" s="123"/>
      <c r="AF61" s="123"/>
      <c r="AG61" s="123"/>
      <c r="AH61" s="123"/>
      <c r="AI61" s="123"/>
      <c r="AJ61" s="401"/>
      <c r="AK61" s="403"/>
      <c r="AL61" s="405"/>
      <c r="AM61" s="411"/>
      <c r="AN61" s="405"/>
      <c r="AO61" s="405"/>
      <c r="AP61" s="405"/>
      <c r="AQ61" s="405"/>
      <c r="AR61" s="405"/>
      <c r="AS61" s="405"/>
      <c r="AT61" s="405"/>
      <c r="AU61" s="407"/>
      <c r="AV61" s="409"/>
      <c r="AW61" s="407"/>
      <c r="AX61" s="389"/>
      <c r="AY61" s="389"/>
      <c r="AZ61" s="389"/>
      <c r="BA61" s="389"/>
      <c r="BB61" s="389"/>
      <c r="BC61" s="389"/>
    </row>
    <row r="62" spans="1:55" s="121" customFormat="1" hidden="1" x14ac:dyDescent="0.25">
      <c r="A62" s="390">
        <v>27</v>
      </c>
      <c r="B62" s="392"/>
      <c r="C62" s="394" t="s">
        <v>2026</v>
      </c>
      <c r="D62" s="396" t="s">
        <v>354</v>
      </c>
      <c r="E62" s="398">
        <v>42786</v>
      </c>
      <c r="F62" s="398"/>
      <c r="G62" s="95"/>
      <c r="H62" s="119">
        <v>0</v>
      </c>
      <c r="I62" s="119">
        <v>0</v>
      </c>
      <c r="J62" s="120">
        <v>0</v>
      </c>
      <c r="K62" s="120">
        <v>0</v>
      </c>
      <c r="L62" s="120">
        <v>0</v>
      </c>
      <c r="M62" s="120">
        <v>0</v>
      </c>
      <c r="N62" s="120">
        <v>0</v>
      </c>
      <c r="O62" s="120">
        <v>0</v>
      </c>
      <c r="P62" s="120" t="s">
        <v>1628</v>
      </c>
      <c r="Q62" s="120">
        <v>8</v>
      </c>
      <c r="R62" s="120">
        <v>8</v>
      </c>
      <c r="S62" s="120">
        <v>8</v>
      </c>
      <c r="T62" s="120">
        <v>8</v>
      </c>
      <c r="U62" s="120">
        <v>8</v>
      </c>
      <c r="V62" s="120">
        <v>8</v>
      </c>
      <c r="W62" s="120" t="s">
        <v>1628</v>
      </c>
      <c r="X62" s="120">
        <v>8</v>
      </c>
      <c r="Y62" s="120">
        <v>8</v>
      </c>
      <c r="Z62" s="120">
        <v>8</v>
      </c>
      <c r="AA62" s="120">
        <v>8</v>
      </c>
      <c r="AB62" s="120">
        <v>8</v>
      </c>
      <c r="AC62" s="120">
        <v>8</v>
      </c>
      <c r="AD62" s="120" t="s">
        <v>1628</v>
      </c>
      <c r="AE62" s="120">
        <v>8</v>
      </c>
      <c r="AF62" s="120">
        <v>8</v>
      </c>
      <c r="AG62" s="120">
        <v>8</v>
      </c>
      <c r="AH62" s="120">
        <v>8</v>
      </c>
      <c r="AI62" s="120">
        <v>8</v>
      </c>
      <c r="AJ62" s="400"/>
      <c r="AK62" s="402"/>
      <c r="AL62" s="404"/>
      <c r="AM62" s="410"/>
      <c r="AN62" s="404"/>
      <c r="AO62" s="404"/>
      <c r="AP62" s="404"/>
      <c r="AQ62" s="404"/>
      <c r="AR62" s="404"/>
      <c r="AS62" s="404"/>
      <c r="AT62" s="404"/>
      <c r="AU62" s="406"/>
      <c r="AV62" s="408"/>
      <c r="AW62" s="406"/>
      <c r="AX62" s="415"/>
      <c r="AY62" s="415"/>
      <c r="AZ62" s="415"/>
      <c r="BA62" s="415"/>
      <c r="BB62" s="415"/>
      <c r="BC62" s="415"/>
    </row>
    <row r="63" spans="1:55" s="121" customFormat="1" hidden="1" x14ac:dyDescent="0.25">
      <c r="A63" s="391"/>
      <c r="B63" s="393"/>
      <c r="C63" s="395"/>
      <c r="D63" s="397"/>
      <c r="E63" s="399"/>
      <c r="F63" s="399"/>
      <c r="G63" s="96"/>
      <c r="H63" s="122"/>
      <c r="I63" s="122"/>
      <c r="J63" s="123"/>
      <c r="K63" s="123"/>
      <c r="L63" s="123"/>
      <c r="M63" s="123"/>
      <c r="N63" s="123"/>
      <c r="O63" s="123"/>
      <c r="P63" s="123"/>
      <c r="Q63" s="123"/>
      <c r="R63" s="123"/>
      <c r="S63" s="123"/>
      <c r="T63" s="123"/>
      <c r="U63" s="123"/>
      <c r="V63" s="123"/>
      <c r="W63" s="123"/>
      <c r="X63" s="123"/>
      <c r="Y63" s="123"/>
      <c r="Z63" s="123"/>
      <c r="AA63" s="123"/>
      <c r="AB63" s="123"/>
      <c r="AC63" s="123"/>
      <c r="AD63" s="123"/>
      <c r="AE63" s="123"/>
      <c r="AF63" s="123"/>
      <c r="AG63" s="123"/>
      <c r="AH63" s="123"/>
      <c r="AI63" s="123"/>
      <c r="AJ63" s="401"/>
      <c r="AK63" s="403"/>
      <c r="AL63" s="405"/>
      <c r="AM63" s="411"/>
      <c r="AN63" s="405"/>
      <c r="AO63" s="405"/>
      <c r="AP63" s="405"/>
      <c r="AQ63" s="405"/>
      <c r="AR63" s="405"/>
      <c r="AS63" s="405"/>
      <c r="AT63" s="405"/>
      <c r="AU63" s="407"/>
      <c r="AV63" s="409"/>
      <c r="AW63" s="407"/>
      <c r="AX63" s="389"/>
      <c r="AY63" s="389"/>
      <c r="AZ63" s="389"/>
      <c r="BA63" s="389"/>
      <c r="BB63" s="389"/>
      <c r="BC63" s="389"/>
    </row>
    <row r="64" spans="1:55" s="121" customFormat="1" hidden="1" x14ac:dyDescent="0.25">
      <c r="A64" s="390">
        <v>28</v>
      </c>
      <c r="B64" s="392"/>
      <c r="C64" s="394" t="s">
        <v>2034</v>
      </c>
      <c r="D64" s="396" t="s">
        <v>1690</v>
      </c>
      <c r="E64" s="398">
        <v>42786</v>
      </c>
      <c r="F64" s="398"/>
      <c r="G64" s="95"/>
      <c r="H64" s="119">
        <v>0</v>
      </c>
      <c r="I64" s="119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 t="s">
        <v>1628</v>
      </c>
      <c r="Q64" s="120">
        <v>8</v>
      </c>
      <c r="R64" s="120">
        <v>8</v>
      </c>
      <c r="S64" s="120">
        <v>8</v>
      </c>
      <c r="T64" s="120">
        <v>4.42</v>
      </c>
      <c r="U64" s="120">
        <v>8</v>
      </c>
      <c r="V64" s="120">
        <v>8</v>
      </c>
      <c r="W64" s="120" t="s">
        <v>1628</v>
      </c>
      <c r="X64" s="120">
        <v>8</v>
      </c>
      <c r="Y64" s="120">
        <v>8</v>
      </c>
      <c r="Z64" s="120">
        <v>8</v>
      </c>
      <c r="AA64" s="120">
        <v>8</v>
      </c>
      <c r="AB64" s="120">
        <v>8</v>
      </c>
      <c r="AC64" s="120">
        <v>8</v>
      </c>
      <c r="AD64" s="120" t="s">
        <v>1628</v>
      </c>
      <c r="AE64" s="120">
        <v>8</v>
      </c>
      <c r="AF64" s="120">
        <v>8</v>
      </c>
      <c r="AG64" s="120">
        <v>8</v>
      </c>
      <c r="AH64" s="120">
        <v>8</v>
      </c>
      <c r="AI64" s="120">
        <v>8</v>
      </c>
      <c r="AJ64" s="400"/>
      <c r="AK64" s="402"/>
      <c r="AL64" s="404"/>
      <c r="AM64" s="410"/>
      <c r="AN64" s="404"/>
      <c r="AO64" s="404"/>
      <c r="AP64" s="404"/>
      <c r="AQ64" s="404"/>
      <c r="AR64" s="404"/>
      <c r="AS64" s="404"/>
      <c r="AT64" s="404"/>
      <c r="AU64" s="406"/>
      <c r="AV64" s="408"/>
      <c r="AW64" s="406"/>
      <c r="AX64" s="415"/>
      <c r="AY64" s="415"/>
      <c r="AZ64" s="415"/>
      <c r="BA64" s="415"/>
      <c r="BB64" s="415"/>
      <c r="BC64" s="415"/>
    </row>
    <row r="65" spans="1:55" s="121" customFormat="1" hidden="1" x14ac:dyDescent="0.25">
      <c r="A65" s="391"/>
      <c r="B65" s="393"/>
      <c r="C65" s="395"/>
      <c r="D65" s="397"/>
      <c r="E65" s="399"/>
      <c r="F65" s="399"/>
      <c r="G65" s="96"/>
      <c r="H65" s="122"/>
      <c r="I65" s="122"/>
      <c r="J65" s="123"/>
      <c r="K65" s="123"/>
      <c r="L65" s="123"/>
      <c r="M65" s="123"/>
      <c r="N65" s="123"/>
      <c r="O65" s="123"/>
      <c r="P65" s="123"/>
      <c r="Q65" s="123"/>
      <c r="R65" s="123"/>
      <c r="S65" s="123"/>
      <c r="T65" s="123"/>
      <c r="U65" s="123"/>
      <c r="V65" s="123"/>
      <c r="W65" s="123"/>
      <c r="X65" s="123"/>
      <c r="Y65" s="123"/>
      <c r="Z65" s="123"/>
      <c r="AA65" s="123"/>
      <c r="AB65" s="123"/>
      <c r="AC65" s="123"/>
      <c r="AD65" s="123"/>
      <c r="AE65" s="123"/>
      <c r="AF65" s="123"/>
      <c r="AG65" s="123"/>
      <c r="AH65" s="123"/>
      <c r="AI65" s="123"/>
      <c r="AJ65" s="401"/>
      <c r="AK65" s="403"/>
      <c r="AL65" s="405"/>
      <c r="AM65" s="411"/>
      <c r="AN65" s="405"/>
      <c r="AO65" s="405"/>
      <c r="AP65" s="405"/>
      <c r="AQ65" s="405"/>
      <c r="AR65" s="405"/>
      <c r="AS65" s="405"/>
      <c r="AT65" s="405"/>
      <c r="AU65" s="407"/>
      <c r="AV65" s="409"/>
      <c r="AW65" s="407"/>
      <c r="AX65" s="389"/>
      <c r="AY65" s="389"/>
      <c r="AZ65" s="389"/>
      <c r="BA65" s="389"/>
      <c r="BB65" s="389"/>
      <c r="BC65" s="389"/>
    </row>
    <row r="66" spans="1:55" s="121" customFormat="1" hidden="1" x14ac:dyDescent="0.25">
      <c r="A66" s="390">
        <v>29</v>
      </c>
      <c r="B66" s="392"/>
      <c r="C66" s="394" t="s">
        <v>2050</v>
      </c>
      <c r="D66" s="396" t="s">
        <v>2406</v>
      </c>
      <c r="E66" s="398">
        <v>42786</v>
      </c>
      <c r="F66" s="398"/>
      <c r="G66" s="95"/>
      <c r="H66" s="119">
        <v>0</v>
      </c>
      <c r="I66" s="119">
        <v>0</v>
      </c>
      <c r="J66" s="120">
        <v>0</v>
      </c>
      <c r="K66" s="120">
        <v>0</v>
      </c>
      <c r="L66" s="120">
        <v>0</v>
      </c>
      <c r="M66" s="120">
        <v>0</v>
      </c>
      <c r="N66" s="120">
        <v>0</v>
      </c>
      <c r="O66" s="120">
        <v>0</v>
      </c>
      <c r="P66" s="120" t="s">
        <v>1628</v>
      </c>
      <c r="Q66" s="120">
        <v>8</v>
      </c>
      <c r="R66" s="120">
        <v>8</v>
      </c>
      <c r="S66" s="120">
        <v>8</v>
      </c>
      <c r="T66" s="120">
        <v>8</v>
      </c>
      <c r="U66" s="120">
        <v>8</v>
      </c>
      <c r="V66" s="120">
        <v>8</v>
      </c>
      <c r="W66" s="120" t="s">
        <v>1628</v>
      </c>
      <c r="X66" s="120">
        <v>8</v>
      </c>
      <c r="Y66" s="120">
        <v>8</v>
      </c>
      <c r="Z66" s="120">
        <v>8</v>
      </c>
      <c r="AA66" s="120">
        <v>8</v>
      </c>
      <c r="AB66" s="120">
        <v>8</v>
      </c>
      <c r="AC66" s="120">
        <v>8</v>
      </c>
      <c r="AD66" s="120" t="s">
        <v>1628</v>
      </c>
      <c r="AE66" s="120">
        <v>8</v>
      </c>
      <c r="AF66" s="120">
        <v>8</v>
      </c>
      <c r="AG66" s="120">
        <v>8</v>
      </c>
      <c r="AH66" s="120">
        <v>8</v>
      </c>
      <c r="AI66" s="120">
        <v>0</v>
      </c>
      <c r="AJ66" s="400"/>
      <c r="AK66" s="402"/>
      <c r="AL66" s="404"/>
      <c r="AM66" s="410"/>
      <c r="AN66" s="404"/>
      <c r="AO66" s="404"/>
      <c r="AP66" s="404"/>
      <c r="AQ66" s="404"/>
      <c r="AR66" s="404"/>
      <c r="AS66" s="404"/>
      <c r="AT66" s="404"/>
      <c r="AU66" s="406"/>
      <c r="AV66" s="408"/>
      <c r="AW66" s="406"/>
      <c r="AX66" s="415"/>
      <c r="AY66" s="415"/>
      <c r="AZ66" s="415"/>
      <c r="BA66" s="415"/>
      <c r="BB66" s="415"/>
      <c r="BC66" s="415"/>
    </row>
    <row r="67" spans="1:55" s="121" customFormat="1" hidden="1" x14ac:dyDescent="0.25">
      <c r="A67" s="391"/>
      <c r="B67" s="393"/>
      <c r="C67" s="395"/>
      <c r="D67" s="397"/>
      <c r="E67" s="399"/>
      <c r="F67" s="399"/>
      <c r="G67" s="96"/>
      <c r="H67" s="122"/>
      <c r="I67" s="122"/>
      <c r="J67" s="123"/>
      <c r="K67" s="123"/>
      <c r="L67" s="123"/>
      <c r="M67" s="123"/>
      <c r="N67" s="123"/>
      <c r="O67" s="123"/>
      <c r="P67" s="123"/>
      <c r="Q67" s="123"/>
      <c r="R67" s="123"/>
      <c r="S67" s="123"/>
      <c r="T67" s="123"/>
      <c r="U67" s="123"/>
      <c r="V67" s="123"/>
      <c r="W67" s="123"/>
      <c r="X67" s="123"/>
      <c r="Y67" s="123"/>
      <c r="Z67" s="123"/>
      <c r="AA67" s="123"/>
      <c r="AB67" s="123"/>
      <c r="AC67" s="123"/>
      <c r="AD67" s="123"/>
      <c r="AE67" s="123"/>
      <c r="AF67" s="123"/>
      <c r="AG67" s="123"/>
      <c r="AH67" s="123"/>
      <c r="AI67" s="123"/>
      <c r="AJ67" s="401"/>
      <c r="AK67" s="403"/>
      <c r="AL67" s="405"/>
      <c r="AM67" s="411"/>
      <c r="AN67" s="405"/>
      <c r="AO67" s="405"/>
      <c r="AP67" s="405"/>
      <c r="AQ67" s="405"/>
      <c r="AR67" s="405"/>
      <c r="AS67" s="405"/>
      <c r="AT67" s="405"/>
      <c r="AU67" s="407"/>
      <c r="AV67" s="409"/>
      <c r="AW67" s="407"/>
      <c r="AX67" s="389"/>
      <c r="AY67" s="389"/>
      <c r="AZ67" s="389"/>
      <c r="BA67" s="389"/>
      <c r="BB67" s="389"/>
      <c r="BC67" s="389"/>
    </row>
    <row r="68" spans="1:55" s="121" customFormat="1" hidden="1" x14ac:dyDescent="0.25">
      <c r="A68" s="390">
        <v>30</v>
      </c>
      <c r="B68" s="392"/>
      <c r="C68" s="394" t="s">
        <v>2027</v>
      </c>
      <c r="D68" s="396" t="s">
        <v>1685</v>
      </c>
      <c r="E68" s="398">
        <v>42786</v>
      </c>
      <c r="F68" s="398"/>
      <c r="G68" s="95"/>
      <c r="H68" s="119">
        <v>0</v>
      </c>
      <c r="I68" s="119">
        <v>0</v>
      </c>
      <c r="J68" s="120">
        <v>0</v>
      </c>
      <c r="K68" s="120">
        <v>0</v>
      </c>
      <c r="L68" s="120">
        <v>0</v>
      </c>
      <c r="M68" s="120">
        <v>0</v>
      </c>
      <c r="N68" s="120">
        <v>0</v>
      </c>
      <c r="O68" s="120">
        <v>0</v>
      </c>
      <c r="P68" s="120" t="s">
        <v>1628</v>
      </c>
      <c r="Q68" s="120">
        <v>8</v>
      </c>
      <c r="R68" s="120">
        <v>8</v>
      </c>
      <c r="S68" s="120">
        <v>8</v>
      </c>
      <c r="T68" s="120">
        <v>8</v>
      </c>
      <c r="U68" s="120">
        <v>8</v>
      </c>
      <c r="V68" s="120">
        <v>8</v>
      </c>
      <c r="W68" s="120" t="s">
        <v>1628</v>
      </c>
      <c r="X68" s="120">
        <v>8</v>
      </c>
      <c r="Y68" s="120">
        <v>8</v>
      </c>
      <c r="Z68" s="120">
        <v>8</v>
      </c>
      <c r="AA68" s="120">
        <v>8</v>
      </c>
      <c r="AB68" s="120">
        <v>8</v>
      </c>
      <c r="AC68" s="120">
        <v>8</v>
      </c>
      <c r="AD68" s="120" t="s">
        <v>1628</v>
      </c>
      <c r="AE68" s="120">
        <v>8</v>
      </c>
      <c r="AF68" s="120">
        <v>0</v>
      </c>
      <c r="AG68" s="120">
        <v>8</v>
      </c>
      <c r="AH68" s="120">
        <v>8</v>
      </c>
      <c r="AI68" s="120">
        <v>8</v>
      </c>
      <c r="AJ68" s="400"/>
      <c r="AK68" s="402"/>
      <c r="AL68" s="404"/>
      <c r="AM68" s="410"/>
      <c r="AN68" s="404"/>
      <c r="AO68" s="404"/>
      <c r="AP68" s="404"/>
      <c r="AQ68" s="404"/>
      <c r="AR68" s="404"/>
      <c r="AS68" s="404"/>
      <c r="AT68" s="404"/>
      <c r="AU68" s="406"/>
      <c r="AV68" s="408"/>
      <c r="AW68" s="406"/>
      <c r="AX68" s="415"/>
      <c r="AY68" s="415"/>
      <c r="AZ68" s="415"/>
      <c r="BA68" s="415"/>
      <c r="BB68" s="415"/>
      <c r="BC68" s="415"/>
    </row>
    <row r="69" spans="1:55" s="121" customFormat="1" hidden="1" x14ac:dyDescent="0.25">
      <c r="A69" s="391"/>
      <c r="B69" s="393"/>
      <c r="C69" s="395"/>
      <c r="D69" s="397"/>
      <c r="E69" s="399"/>
      <c r="F69" s="399"/>
      <c r="G69" s="96"/>
      <c r="H69" s="122"/>
      <c r="I69" s="122"/>
      <c r="J69" s="123"/>
      <c r="K69" s="123"/>
      <c r="L69" s="123"/>
      <c r="M69" s="123"/>
      <c r="N69" s="123"/>
      <c r="O69" s="123"/>
      <c r="P69" s="123"/>
      <c r="Q69" s="123"/>
      <c r="R69" s="123"/>
      <c r="S69" s="123"/>
      <c r="T69" s="123"/>
      <c r="U69" s="123"/>
      <c r="V69" s="123"/>
      <c r="W69" s="123"/>
      <c r="X69" s="123"/>
      <c r="Y69" s="123"/>
      <c r="Z69" s="123"/>
      <c r="AA69" s="123"/>
      <c r="AB69" s="123"/>
      <c r="AC69" s="123"/>
      <c r="AD69" s="123"/>
      <c r="AE69" s="123"/>
      <c r="AF69" s="123"/>
      <c r="AG69" s="123"/>
      <c r="AH69" s="123"/>
      <c r="AI69" s="123"/>
      <c r="AJ69" s="401"/>
      <c r="AK69" s="403"/>
      <c r="AL69" s="405"/>
      <c r="AM69" s="411"/>
      <c r="AN69" s="405"/>
      <c r="AO69" s="405"/>
      <c r="AP69" s="405"/>
      <c r="AQ69" s="405"/>
      <c r="AR69" s="405"/>
      <c r="AS69" s="405"/>
      <c r="AT69" s="405"/>
      <c r="AU69" s="407"/>
      <c r="AV69" s="409"/>
      <c r="AW69" s="407"/>
      <c r="AX69" s="389"/>
      <c r="AY69" s="389"/>
      <c r="AZ69" s="389"/>
      <c r="BA69" s="389"/>
      <c r="BB69" s="389"/>
      <c r="BC69" s="389"/>
    </row>
    <row r="70" spans="1:55" s="121" customFormat="1" hidden="1" x14ac:dyDescent="0.25">
      <c r="A70" s="390">
        <v>31</v>
      </c>
      <c r="B70" s="392"/>
      <c r="C70" s="394" t="s">
        <v>2041</v>
      </c>
      <c r="D70" s="396" t="s">
        <v>1696</v>
      </c>
      <c r="E70" s="398">
        <v>42786</v>
      </c>
      <c r="F70" s="398"/>
      <c r="G70" s="95"/>
      <c r="H70" s="119">
        <v>0</v>
      </c>
      <c r="I70" s="119">
        <v>0</v>
      </c>
      <c r="J70" s="120">
        <v>0</v>
      </c>
      <c r="K70" s="120">
        <v>0</v>
      </c>
      <c r="L70" s="120">
        <v>0</v>
      </c>
      <c r="M70" s="120">
        <v>0</v>
      </c>
      <c r="N70" s="120">
        <v>0</v>
      </c>
      <c r="O70" s="120">
        <v>0</v>
      </c>
      <c r="P70" s="120" t="s">
        <v>1628</v>
      </c>
      <c r="Q70" s="120">
        <v>8</v>
      </c>
      <c r="R70" s="120">
        <v>8</v>
      </c>
      <c r="S70" s="120">
        <v>8</v>
      </c>
      <c r="T70" s="120">
        <v>8</v>
      </c>
      <c r="U70" s="120">
        <v>8</v>
      </c>
      <c r="V70" s="120">
        <v>8</v>
      </c>
      <c r="W70" s="120" t="s">
        <v>1628</v>
      </c>
      <c r="X70" s="120">
        <v>8</v>
      </c>
      <c r="Y70" s="120">
        <v>8</v>
      </c>
      <c r="Z70" s="120">
        <v>8</v>
      </c>
      <c r="AA70" s="120">
        <v>8</v>
      </c>
      <c r="AB70" s="120">
        <v>8</v>
      </c>
      <c r="AC70" s="120">
        <v>8</v>
      </c>
      <c r="AD70" s="120" t="s">
        <v>1628</v>
      </c>
      <c r="AE70" s="120">
        <v>8</v>
      </c>
      <c r="AF70" s="120">
        <v>8</v>
      </c>
      <c r="AG70" s="120">
        <v>8</v>
      </c>
      <c r="AH70" s="120">
        <v>8</v>
      </c>
      <c r="AI70" s="120">
        <v>8</v>
      </c>
      <c r="AJ70" s="400"/>
      <c r="AK70" s="402"/>
      <c r="AL70" s="404"/>
      <c r="AM70" s="410"/>
      <c r="AN70" s="404"/>
      <c r="AO70" s="404"/>
      <c r="AP70" s="404"/>
      <c r="AQ70" s="404"/>
      <c r="AR70" s="404"/>
      <c r="AS70" s="404"/>
      <c r="AT70" s="404"/>
      <c r="AU70" s="406"/>
      <c r="AV70" s="408"/>
      <c r="AW70" s="406"/>
      <c r="AX70" s="415"/>
      <c r="AY70" s="415"/>
      <c r="AZ70" s="415"/>
      <c r="BA70" s="415"/>
      <c r="BB70" s="415"/>
      <c r="BC70" s="415"/>
    </row>
    <row r="71" spans="1:55" s="121" customFormat="1" hidden="1" x14ac:dyDescent="0.25">
      <c r="A71" s="391"/>
      <c r="B71" s="393"/>
      <c r="C71" s="395"/>
      <c r="D71" s="397"/>
      <c r="E71" s="399"/>
      <c r="F71" s="399"/>
      <c r="G71" s="96"/>
      <c r="H71" s="122"/>
      <c r="I71" s="122"/>
      <c r="J71" s="123"/>
      <c r="K71" s="123"/>
      <c r="L71" s="123"/>
      <c r="M71" s="123"/>
      <c r="N71" s="123"/>
      <c r="O71" s="123"/>
      <c r="P71" s="123"/>
      <c r="Q71" s="123"/>
      <c r="R71" s="123"/>
      <c r="S71" s="123"/>
      <c r="T71" s="123"/>
      <c r="U71" s="123"/>
      <c r="V71" s="123"/>
      <c r="W71" s="123"/>
      <c r="X71" s="123"/>
      <c r="Y71" s="123"/>
      <c r="Z71" s="123"/>
      <c r="AA71" s="123"/>
      <c r="AB71" s="123"/>
      <c r="AC71" s="123"/>
      <c r="AD71" s="123"/>
      <c r="AE71" s="123"/>
      <c r="AF71" s="123"/>
      <c r="AG71" s="123"/>
      <c r="AH71" s="123"/>
      <c r="AI71" s="123"/>
      <c r="AJ71" s="401"/>
      <c r="AK71" s="403"/>
      <c r="AL71" s="405"/>
      <c r="AM71" s="411"/>
      <c r="AN71" s="405"/>
      <c r="AO71" s="405"/>
      <c r="AP71" s="405"/>
      <c r="AQ71" s="405"/>
      <c r="AR71" s="405"/>
      <c r="AS71" s="405"/>
      <c r="AT71" s="405"/>
      <c r="AU71" s="407"/>
      <c r="AV71" s="409"/>
      <c r="AW71" s="407"/>
      <c r="AX71" s="389"/>
      <c r="AY71" s="389"/>
      <c r="AZ71" s="389"/>
      <c r="BA71" s="389"/>
      <c r="BB71" s="389"/>
      <c r="BC71" s="389"/>
    </row>
    <row r="72" spans="1:55" s="121" customFormat="1" hidden="1" x14ac:dyDescent="0.25">
      <c r="A72" s="390">
        <v>32</v>
      </c>
      <c r="B72" s="392"/>
      <c r="C72" s="394" t="s">
        <v>2030</v>
      </c>
      <c r="D72" s="396" t="s">
        <v>1687</v>
      </c>
      <c r="E72" s="398">
        <v>42786</v>
      </c>
      <c r="F72" s="398"/>
      <c r="G72" s="95"/>
      <c r="H72" s="119">
        <v>0</v>
      </c>
      <c r="I72" s="119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 t="s">
        <v>1628</v>
      </c>
      <c r="Q72" s="120">
        <v>0</v>
      </c>
      <c r="R72" s="120">
        <v>8</v>
      </c>
      <c r="S72" s="120">
        <v>8</v>
      </c>
      <c r="T72" s="120">
        <v>8</v>
      </c>
      <c r="U72" s="120">
        <v>8</v>
      </c>
      <c r="V72" s="120">
        <v>8</v>
      </c>
      <c r="W72" s="120" t="s">
        <v>1628</v>
      </c>
      <c r="X72" s="120">
        <v>8</v>
      </c>
      <c r="Y72" s="120">
        <v>8</v>
      </c>
      <c r="Z72" s="120">
        <v>8</v>
      </c>
      <c r="AA72" s="120">
        <v>8</v>
      </c>
      <c r="AB72" s="120">
        <v>6.43</v>
      </c>
      <c r="AC72" s="120">
        <v>8</v>
      </c>
      <c r="AD72" s="120" t="s">
        <v>1628</v>
      </c>
      <c r="AE72" s="120">
        <v>8</v>
      </c>
      <c r="AF72" s="120">
        <v>8</v>
      </c>
      <c r="AG72" s="120">
        <v>8</v>
      </c>
      <c r="AH72" s="120">
        <v>8</v>
      </c>
      <c r="AI72" s="120">
        <v>8</v>
      </c>
      <c r="AJ72" s="400"/>
      <c r="AK72" s="402"/>
      <c r="AL72" s="404"/>
      <c r="AM72" s="410"/>
      <c r="AN72" s="404"/>
      <c r="AO72" s="404"/>
      <c r="AP72" s="404"/>
      <c r="AQ72" s="404"/>
      <c r="AR72" s="404"/>
      <c r="AS72" s="404"/>
      <c r="AT72" s="404"/>
      <c r="AU72" s="406"/>
      <c r="AV72" s="408"/>
      <c r="AW72" s="406"/>
      <c r="AX72" s="415"/>
      <c r="AY72" s="415"/>
      <c r="AZ72" s="415"/>
      <c r="BA72" s="415"/>
      <c r="BB72" s="415"/>
      <c r="BC72" s="415"/>
    </row>
    <row r="73" spans="1:55" s="121" customFormat="1" hidden="1" x14ac:dyDescent="0.25">
      <c r="A73" s="391"/>
      <c r="B73" s="393"/>
      <c r="C73" s="395"/>
      <c r="D73" s="397"/>
      <c r="E73" s="399"/>
      <c r="F73" s="399"/>
      <c r="G73" s="96"/>
      <c r="H73" s="122"/>
      <c r="I73" s="122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  <c r="AD73" s="123"/>
      <c r="AE73" s="123"/>
      <c r="AF73" s="123"/>
      <c r="AG73" s="123"/>
      <c r="AH73" s="123"/>
      <c r="AI73" s="123"/>
      <c r="AJ73" s="401"/>
      <c r="AK73" s="403"/>
      <c r="AL73" s="405"/>
      <c r="AM73" s="411"/>
      <c r="AN73" s="405"/>
      <c r="AO73" s="405"/>
      <c r="AP73" s="405"/>
      <c r="AQ73" s="405"/>
      <c r="AR73" s="405"/>
      <c r="AS73" s="405"/>
      <c r="AT73" s="405"/>
      <c r="AU73" s="407"/>
      <c r="AV73" s="409"/>
      <c r="AW73" s="407"/>
      <c r="AX73" s="389"/>
      <c r="AY73" s="389"/>
      <c r="AZ73" s="389"/>
      <c r="BA73" s="389"/>
      <c r="BB73" s="389"/>
      <c r="BC73" s="389"/>
    </row>
    <row r="74" spans="1:55" s="121" customFormat="1" hidden="1" x14ac:dyDescent="0.25">
      <c r="A74" s="390">
        <v>33</v>
      </c>
      <c r="B74" s="392"/>
      <c r="C74" s="394" t="s">
        <v>2025</v>
      </c>
      <c r="D74" s="396" t="s">
        <v>1684</v>
      </c>
      <c r="E74" s="398">
        <v>42786</v>
      </c>
      <c r="F74" s="398"/>
      <c r="G74" s="95"/>
      <c r="H74" s="119">
        <v>0</v>
      </c>
      <c r="I74" s="119">
        <v>0</v>
      </c>
      <c r="J74" s="120">
        <v>0</v>
      </c>
      <c r="K74" s="120">
        <v>0</v>
      </c>
      <c r="L74" s="120">
        <v>0</v>
      </c>
      <c r="M74" s="120">
        <v>0</v>
      </c>
      <c r="N74" s="120">
        <v>0</v>
      </c>
      <c r="O74" s="120">
        <v>0</v>
      </c>
      <c r="P74" s="120" t="s">
        <v>1628</v>
      </c>
      <c r="Q74" s="120">
        <v>8</v>
      </c>
      <c r="R74" s="120">
        <v>8</v>
      </c>
      <c r="S74" s="120">
        <v>8</v>
      </c>
      <c r="T74" s="120">
        <v>8</v>
      </c>
      <c r="U74" s="120">
        <v>8</v>
      </c>
      <c r="V74" s="120">
        <v>8</v>
      </c>
      <c r="W74" s="120" t="s">
        <v>1628</v>
      </c>
      <c r="X74" s="120">
        <v>8</v>
      </c>
      <c r="Y74" s="120">
        <v>8</v>
      </c>
      <c r="Z74" s="120">
        <v>8</v>
      </c>
      <c r="AA74" s="120">
        <v>8</v>
      </c>
      <c r="AB74" s="120">
        <v>8</v>
      </c>
      <c r="AC74" s="120">
        <v>8</v>
      </c>
      <c r="AD74" s="120" t="s">
        <v>1628</v>
      </c>
      <c r="AE74" s="120">
        <v>8</v>
      </c>
      <c r="AF74" s="120">
        <v>8</v>
      </c>
      <c r="AG74" s="120">
        <v>8</v>
      </c>
      <c r="AH74" s="120">
        <v>8</v>
      </c>
      <c r="AI74" s="120">
        <v>8</v>
      </c>
      <c r="AJ74" s="400"/>
      <c r="AK74" s="402"/>
      <c r="AL74" s="404"/>
      <c r="AM74" s="410"/>
      <c r="AN74" s="404"/>
      <c r="AO74" s="404"/>
      <c r="AP74" s="404"/>
      <c r="AQ74" s="404"/>
      <c r="AR74" s="404"/>
      <c r="AS74" s="404"/>
      <c r="AT74" s="404"/>
      <c r="AU74" s="406"/>
      <c r="AV74" s="408"/>
      <c r="AW74" s="406"/>
      <c r="AX74" s="415"/>
      <c r="AY74" s="415"/>
      <c r="AZ74" s="415"/>
      <c r="BA74" s="415"/>
      <c r="BB74" s="415"/>
      <c r="BC74" s="415"/>
    </row>
    <row r="75" spans="1:55" s="121" customFormat="1" hidden="1" x14ac:dyDescent="0.25">
      <c r="A75" s="391"/>
      <c r="B75" s="393"/>
      <c r="C75" s="395"/>
      <c r="D75" s="397"/>
      <c r="E75" s="399"/>
      <c r="F75" s="399"/>
      <c r="G75" s="96"/>
      <c r="H75" s="122"/>
      <c r="I75" s="122"/>
      <c r="J75" s="123"/>
      <c r="K75" s="123"/>
      <c r="L75" s="123"/>
      <c r="M75" s="123"/>
      <c r="N75" s="123"/>
      <c r="O75" s="123"/>
      <c r="P75" s="123"/>
      <c r="Q75" s="123"/>
      <c r="R75" s="123"/>
      <c r="S75" s="123"/>
      <c r="T75" s="123"/>
      <c r="U75" s="123"/>
      <c r="V75" s="123"/>
      <c r="W75" s="123"/>
      <c r="X75" s="123"/>
      <c r="Y75" s="123"/>
      <c r="Z75" s="123"/>
      <c r="AA75" s="123"/>
      <c r="AB75" s="123"/>
      <c r="AC75" s="123"/>
      <c r="AD75" s="123"/>
      <c r="AE75" s="123"/>
      <c r="AF75" s="123"/>
      <c r="AG75" s="123"/>
      <c r="AH75" s="123"/>
      <c r="AI75" s="123"/>
      <c r="AJ75" s="401"/>
      <c r="AK75" s="403"/>
      <c r="AL75" s="405"/>
      <c r="AM75" s="411"/>
      <c r="AN75" s="405"/>
      <c r="AO75" s="405"/>
      <c r="AP75" s="405"/>
      <c r="AQ75" s="405"/>
      <c r="AR75" s="405"/>
      <c r="AS75" s="405"/>
      <c r="AT75" s="405"/>
      <c r="AU75" s="407"/>
      <c r="AV75" s="409"/>
      <c r="AW75" s="407"/>
      <c r="AX75" s="389"/>
      <c r="AY75" s="389"/>
      <c r="AZ75" s="389"/>
      <c r="BA75" s="389"/>
      <c r="BB75" s="389"/>
      <c r="BC75" s="389"/>
    </row>
    <row r="76" spans="1:55" s="121" customFormat="1" hidden="1" x14ac:dyDescent="0.25">
      <c r="A76" s="390">
        <v>34</v>
      </c>
      <c r="B76" s="392"/>
      <c r="C76" s="394" t="s">
        <v>2023</v>
      </c>
      <c r="D76" s="396" t="s">
        <v>1682</v>
      </c>
      <c r="E76" s="398">
        <v>42786</v>
      </c>
      <c r="F76" s="398"/>
      <c r="G76" s="95"/>
      <c r="H76" s="119">
        <v>0</v>
      </c>
      <c r="I76" s="119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 t="s">
        <v>1628</v>
      </c>
      <c r="Q76" s="120">
        <v>8</v>
      </c>
      <c r="R76" s="120">
        <v>8</v>
      </c>
      <c r="S76" s="120">
        <v>8</v>
      </c>
      <c r="T76" s="120">
        <v>8</v>
      </c>
      <c r="U76" s="120">
        <v>8</v>
      </c>
      <c r="V76" s="120">
        <v>8</v>
      </c>
      <c r="W76" s="120" t="s">
        <v>1628</v>
      </c>
      <c r="X76" s="120">
        <v>8</v>
      </c>
      <c r="Y76" s="120">
        <v>8</v>
      </c>
      <c r="Z76" s="120">
        <v>8</v>
      </c>
      <c r="AA76" s="120">
        <v>8</v>
      </c>
      <c r="AB76" s="120">
        <v>8</v>
      </c>
      <c r="AC76" s="120">
        <v>8</v>
      </c>
      <c r="AD76" s="120" t="s">
        <v>1628</v>
      </c>
      <c r="AE76" s="120">
        <v>8</v>
      </c>
      <c r="AF76" s="120">
        <v>8</v>
      </c>
      <c r="AG76" s="120">
        <v>8</v>
      </c>
      <c r="AH76" s="120">
        <v>8</v>
      </c>
      <c r="AI76" s="120">
        <v>8</v>
      </c>
      <c r="AJ76" s="400"/>
      <c r="AK76" s="402"/>
      <c r="AL76" s="404"/>
      <c r="AM76" s="410"/>
      <c r="AN76" s="404"/>
      <c r="AO76" s="404"/>
      <c r="AP76" s="404"/>
      <c r="AQ76" s="404"/>
      <c r="AR76" s="404"/>
      <c r="AS76" s="404"/>
      <c r="AT76" s="404"/>
      <c r="AU76" s="406"/>
      <c r="AV76" s="408"/>
      <c r="AW76" s="406"/>
      <c r="AX76" s="415"/>
      <c r="AY76" s="415"/>
      <c r="AZ76" s="415"/>
      <c r="BA76" s="415"/>
      <c r="BB76" s="415"/>
      <c r="BC76" s="415"/>
    </row>
    <row r="77" spans="1:55" s="121" customFormat="1" hidden="1" x14ac:dyDescent="0.25">
      <c r="A77" s="391"/>
      <c r="B77" s="393"/>
      <c r="C77" s="395"/>
      <c r="D77" s="397"/>
      <c r="E77" s="399"/>
      <c r="F77" s="399"/>
      <c r="G77" s="96"/>
      <c r="H77" s="122"/>
      <c r="I77" s="122"/>
      <c r="J77" s="123"/>
      <c r="K77" s="123"/>
      <c r="L77" s="123"/>
      <c r="M77" s="123"/>
      <c r="N77" s="123"/>
      <c r="O77" s="123"/>
      <c r="P77" s="123"/>
      <c r="Q77" s="123"/>
      <c r="R77" s="123"/>
      <c r="S77" s="123"/>
      <c r="T77" s="123"/>
      <c r="U77" s="123"/>
      <c r="V77" s="123"/>
      <c r="W77" s="123"/>
      <c r="X77" s="123"/>
      <c r="Y77" s="123"/>
      <c r="Z77" s="123"/>
      <c r="AA77" s="123"/>
      <c r="AB77" s="123"/>
      <c r="AC77" s="123"/>
      <c r="AD77" s="123"/>
      <c r="AE77" s="123"/>
      <c r="AF77" s="123"/>
      <c r="AG77" s="123"/>
      <c r="AH77" s="123"/>
      <c r="AI77" s="123"/>
      <c r="AJ77" s="401"/>
      <c r="AK77" s="403"/>
      <c r="AL77" s="405"/>
      <c r="AM77" s="411"/>
      <c r="AN77" s="405"/>
      <c r="AO77" s="405"/>
      <c r="AP77" s="405"/>
      <c r="AQ77" s="405"/>
      <c r="AR77" s="405"/>
      <c r="AS77" s="405"/>
      <c r="AT77" s="405"/>
      <c r="AU77" s="407"/>
      <c r="AV77" s="409"/>
      <c r="AW77" s="407"/>
      <c r="AX77" s="389"/>
      <c r="AY77" s="389"/>
      <c r="AZ77" s="389"/>
      <c r="BA77" s="389"/>
      <c r="BB77" s="389"/>
      <c r="BC77" s="389"/>
    </row>
    <row r="78" spans="1:55" s="121" customFormat="1" hidden="1" x14ac:dyDescent="0.25">
      <c r="A78" s="390">
        <v>35</v>
      </c>
      <c r="B78" s="392"/>
      <c r="C78" s="394" t="s">
        <v>2047</v>
      </c>
      <c r="D78" s="396" t="s">
        <v>1684</v>
      </c>
      <c r="E78" s="398">
        <v>42786</v>
      </c>
      <c r="F78" s="398"/>
      <c r="G78" s="95"/>
      <c r="H78" s="119">
        <v>0</v>
      </c>
      <c r="I78" s="119">
        <v>0</v>
      </c>
      <c r="J78" s="120">
        <v>0</v>
      </c>
      <c r="K78" s="120">
        <v>0</v>
      </c>
      <c r="L78" s="120">
        <v>0</v>
      </c>
      <c r="M78" s="120">
        <v>0</v>
      </c>
      <c r="N78" s="120">
        <v>0</v>
      </c>
      <c r="O78" s="120">
        <v>0</v>
      </c>
      <c r="P78" s="120" t="s">
        <v>1628</v>
      </c>
      <c r="Q78" s="120">
        <v>8</v>
      </c>
      <c r="R78" s="120">
        <v>8</v>
      </c>
      <c r="S78" s="120">
        <v>8</v>
      </c>
      <c r="T78" s="120">
        <v>8</v>
      </c>
      <c r="U78" s="120">
        <v>8</v>
      </c>
      <c r="V78" s="120">
        <v>8</v>
      </c>
      <c r="W78" s="120" t="s">
        <v>1628</v>
      </c>
      <c r="X78" s="120">
        <v>8</v>
      </c>
      <c r="Y78" s="120">
        <v>8</v>
      </c>
      <c r="Z78" s="120">
        <v>8</v>
      </c>
      <c r="AA78" s="120">
        <v>8</v>
      </c>
      <c r="AB78" s="120">
        <v>8</v>
      </c>
      <c r="AC78" s="120">
        <v>8</v>
      </c>
      <c r="AD78" s="120" t="s">
        <v>1628</v>
      </c>
      <c r="AE78" s="120">
        <v>8</v>
      </c>
      <c r="AF78" s="120">
        <v>8</v>
      </c>
      <c r="AG78" s="120">
        <v>8</v>
      </c>
      <c r="AH78" s="120">
        <v>8</v>
      </c>
      <c r="AI78" s="120">
        <v>8</v>
      </c>
      <c r="AJ78" s="400"/>
      <c r="AK78" s="402"/>
      <c r="AL78" s="404"/>
      <c r="AM78" s="410"/>
      <c r="AN78" s="404"/>
      <c r="AO78" s="404"/>
      <c r="AP78" s="404"/>
      <c r="AQ78" s="404"/>
      <c r="AR78" s="404"/>
      <c r="AS78" s="404"/>
      <c r="AT78" s="404"/>
      <c r="AU78" s="406"/>
      <c r="AV78" s="408"/>
      <c r="AW78" s="406"/>
      <c r="AX78" s="415"/>
      <c r="AY78" s="415"/>
      <c r="AZ78" s="415"/>
      <c r="BA78" s="415"/>
      <c r="BB78" s="415"/>
      <c r="BC78" s="415"/>
    </row>
    <row r="79" spans="1:55" s="121" customFormat="1" hidden="1" x14ac:dyDescent="0.25">
      <c r="A79" s="391"/>
      <c r="B79" s="393"/>
      <c r="C79" s="395"/>
      <c r="D79" s="397"/>
      <c r="E79" s="399"/>
      <c r="F79" s="399"/>
      <c r="G79" s="96"/>
      <c r="H79" s="122"/>
      <c r="I79" s="122"/>
      <c r="J79" s="123"/>
      <c r="K79" s="123"/>
      <c r="L79" s="123"/>
      <c r="M79" s="123"/>
      <c r="N79" s="123"/>
      <c r="O79" s="123"/>
      <c r="P79" s="123"/>
      <c r="Q79" s="123"/>
      <c r="R79" s="123"/>
      <c r="S79" s="123"/>
      <c r="T79" s="123"/>
      <c r="U79" s="123"/>
      <c r="V79" s="123"/>
      <c r="W79" s="123"/>
      <c r="X79" s="123"/>
      <c r="Y79" s="123"/>
      <c r="Z79" s="123"/>
      <c r="AA79" s="123"/>
      <c r="AB79" s="123"/>
      <c r="AC79" s="123"/>
      <c r="AD79" s="123"/>
      <c r="AE79" s="123"/>
      <c r="AF79" s="123"/>
      <c r="AG79" s="123"/>
      <c r="AH79" s="123"/>
      <c r="AI79" s="123"/>
      <c r="AJ79" s="401"/>
      <c r="AK79" s="403"/>
      <c r="AL79" s="405"/>
      <c r="AM79" s="411"/>
      <c r="AN79" s="405"/>
      <c r="AO79" s="405"/>
      <c r="AP79" s="405"/>
      <c r="AQ79" s="405"/>
      <c r="AR79" s="405"/>
      <c r="AS79" s="405"/>
      <c r="AT79" s="405"/>
      <c r="AU79" s="407"/>
      <c r="AV79" s="409"/>
      <c r="AW79" s="407"/>
      <c r="AX79" s="389"/>
      <c r="AY79" s="389"/>
      <c r="AZ79" s="389"/>
      <c r="BA79" s="389"/>
      <c r="BB79" s="389"/>
      <c r="BC79" s="389"/>
    </row>
    <row r="80" spans="1:55" s="121" customFormat="1" hidden="1" x14ac:dyDescent="0.25">
      <c r="A80" s="390">
        <v>36</v>
      </c>
      <c r="B80" s="392"/>
      <c r="C80" s="394" t="s">
        <v>2102</v>
      </c>
      <c r="D80" s="396" t="s">
        <v>1064</v>
      </c>
      <c r="E80" s="398">
        <v>42788</v>
      </c>
      <c r="F80" s="398"/>
      <c r="G80" s="95"/>
      <c r="H80" s="119">
        <v>0</v>
      </c>
      <c r="I80" s="119">
        <v>0</v>
      </c>
      <c r="J80" s="120">
        <v>0</v>
      </c>
      <c r="K80" s="120">
        <v>0</v>
      </c>
      <c r="L80" s="120">
        <v>0</v>
      </c>
      <c r="M80" s="120">
        <v>0</v>
      </c>
      <c r="N80" s="120">
        <v>0</v>
      </c>
      <c r="O80" s="120">
        <v>0</v>
      </c>
      <c r="P80" s="120" t="s">
        <v>1628</v>
      </c>
      <c r="Q80" s="120">
        <v>0</v>
      </c>
      <c r="R80" s="120">
        <v>0</v>
      </c>
      <c r="S80" s="120">
        <v>8</v>
      </c>
      <c r="T80" s="120">
        <v>8</v>
      </c>
      <c r="U80" s="120">
        <v>8</v>
      </c>
      <c r="V80" s="120">
        <v>8</v>
      </c>
      <c r="W80" s="120" t="s">
        <v>1628</v>
      </c>
      <c r="X80" s="120">
        <v>8</v>
      </c>
      <c r="Y80" s="120">
        <v>8</v>
      </c>
      <c r="Z80" s="120">
        <v>8</v>
      </c>
      <c r="AA80" s="120">
        <v>8</v>
      </c>
      <c r="AB80" s="120">
        <v>8</v>
      </c>
      <c r="AC80" s="120">
        <v>8</v>
      </c>
      <c r="AD80" s="120" t="s">
        <v>1628</v>
      </c>
      <c r="AE80" s="120">
        <v>8</v>
      </c>
      <c r="AF80" s="120">
        <v>8</v>
      </c>
      <c r="AG80" s="120">
        <v>8</v>
      </c>
      <c r="AH80" s="120">
        <v>8</v>
      </c>
      <c r="AI80" s="120">
        <v>8</v>
      </c>
      <c r="AJ80" s="400"/>
      <c r="AK80" s="402"/>
      <c r="AL80" s="404"/>
      <c r="AM80" s="410"/>
      <c r="AN80" s="404"/>
      <c r="AO80" s="404"/>
      <c r="AP80" s="404"/>
      <c r="AQ80" s="404"/>
      <c r="AR80" s="404"/>
      <c r="AS80" s="404"/>
      <c r="AT80" s="404"/>
      <c r="AU80" s="406"/>
      <c r="AV80" s="408"/>
      <c r="AW80" s="406"/>
      <c r="AX80" s="415"/>
      <c r="AY80" s="415"/>
      <c r="AZ80" s="415"/>
      <c r="BA80" s="415"/>
      <c r="BB80" s="415"/>
      <c r="BC80" s="415"/>
    </row>
    <row r="81" spans="1:55" s="121" customFormat="1" hidden="1" x14ac:dyDescent="0.25">
      <c r="A81" s="391"/>
      <c r="B81" s="393"/>
      <c r="C81" s="395"/>
      <c r="D81" s="397"/>
      <c r="E81" s="399"/>
      <c r="F81" s="399"/>
      <c r="G81" s="96"/>
      <c r="H81" s="122"/>
      <c r="I81" s="122"/>
      <c r="J81" s="123"/>
      <c r="K81" s="123"/>
      <c r="L81" s="123"/>
      <c r="M81" s="123"/>
      <c r="N81" s="123"/>
      <c r="O81" s="123"/>
      <c r="P81" s="123"/>
      <c r="Q81" s="123"/>
      <c r="R81" s="123"/>
      <c r="S81" s="123"/>
      <c r="T81" s="123"/>
      <c r="U81" s="123"/>
      <c r="V81" s="123"/>
      <c r="W81" s="123"/>
      <c r="X81" s="123"/>
      <c r="Y81" s="123"/>
      <c r="Z81" s="123"/>
      <c r="AA81" s="123"/>
      <c r="AB81" s="123"/>
      <c r="AC81" s="123"/>
      <c r="AD81" s="123"/>
      <c r="AE81" s="123"/>
      <c r="AF81" s="123"/>
      <c r="AG81" s="123"/>
      <c r="AH81" s="123"/>
      <c r="AI81" s="123"/>
      <c r="AJ81" s="401"/>
      <c r="AK81" s="403"/>
      <c r="AL81" s="405"/>
      <c r="AM81" s="411"/>
      <c r="AN81" s="405"/>
      <c r="AO81" s="405"/>
      <c r="AP81" s="405"/>
      <c r="AQ81" s="405"/>
      <c r="AR81" s="405"/>
      <c r="AS81" s="405"/>
      <c r="AT81" s="405"/>
      <c r="AU81" s="407"/>
      <c r="AV81" s="409"/>
      <c r="AW81" s="407"/>
      <c r="AX81" s="389"/>
      <c r="AY81" s="389"/>
      <c r="AZ81" s="389"/>
      <c r="BA81" s="389"/>
      <c r="BB81" s="389"/>
      <c r="BC81" s="389"/>
    </row>
    <row r="82" spans="1:55" s="121" customFormat="1" hidden="1" x14ac:dyDescent="0.25">
      <c r="A82" s="390">
        <v>37</v>
      </c>
      <c r="B82" s="392"/>
      <c r="C82" s="394" t="s">
        <v>2042</v>
      </c>
      <c r="D82" s="396" t="s">
        <v>1697</v>
      </c>
      <c r="E82" s="398">
        <v>42786</v>
      </c>
      <c r="F82" s="398"/>
      <c r="G82" s="95"/>
      <c r="H82" s="119">
        <v>0</v>
      </c>
      <c r="I82" s="119">
        <v>0</v>
      </c>
      <c r="J82" s="120">
        <v>0</v>
      </c>
      <c r="K82" s="120">
        <v>0</v>
      </c>
      <c r="L82" s="120">
        <v>0</v>
      </c>
      <c r="M82" s="120">
        <v>0</v>
      </c>
      <c r="N82" s="120">
        <v>0</v>
      </c>
      <c r="O82" s="120">
        <v>0</v>
      </c>
      <c r="P82" s="120" t="s">
        <v>1628</v>
      </c>
      <c r="Q82" s="120">
        <v>8</v>
      </c>
      <c r="R82" s="120">
        <v>8</v>
      </c>
      <c r="S82" s="120">
        <v>0</v>
      </c>
      <c r="T82" s="120">
        <v>8</v>
      </c>
      <c r="U82" s="120">
        <v>8</v>
      </c>
      <c r="V82" s="120">
        <v>8</v>
      </c>
      <c r="W82" s="120" t="s">
        <v>1628</v>
      </c>
      <c r="X82" s="120">
        <v>8</v>
      </c>
      <c r="Y82" s="120">
        <v>8</v>
      </c>
      <c r="Z82" s="120">
        <v>8</v>
      </c>
      <c r="AA82" s="120">
        <v>8</v>
      </c>
      <c r="AB82" s="120">
        <v>8</v>
      </c>
      <c r="AC82" s="120">
        <v>8</v>
      </c>
      <c r="AD82" s="120" t="s">
        <v>1628</v>
      </c>
      <c r="AE82" s="120">
        <v>8</v>
      </c>
      <c r="AF82" s="120">
        <v>8</v>
      </c>
      <c r="AG82" s="120">
        <v>8</v>
      </c>
      <c r="AH82" s="120">
        <v>8</v>
      </c>
      <c r="AI82" s="120">
        <v>8</v>
      </c>
      <c r="AJ82" s="400"/>
      <c r="AK82" s="402"/>
      <c r="AL82" s="404"/>
      <c r="AM82" s="410"/>
      <c r="AN82" s="404"/>
      <c r="AO82" s="404"/>
      <c r="AP82" s="404"/>
      <c r="AQ82" s="404"/>
      <c r="AR82" s="404"/>
      <c r="AS82" s="404"/>
      <c r="AT82" s="404"/>
      <c r="AU82" s="406"/>
      <c r="AV82" s="408"/>
      <c r="AW82" s="406"/>
      <c r="AX82" s="415"/>
      <c r="AY82" s="415"/>
      <c r="AZ82" s="415"/>
      <c r="BA82" s="415"/>
      <c r="BB82" s="415"/>
      <c r="BC82" s="415"/>
    </row>
    <row r="83" spans="1:55" s="121" customFormat="1" hidden="1" x14ac:dyDescent="0.25">
      <c r="A83" s="391"/>
      <c r="B83" s="393"/>
      <c r="C83" s="395"/>
      <c r="D83" s="397"/>
      <c r="E83" s="399"/>
      <c r="F83" s="399"/>
      <c r="G83" s="96"/>
      <c r="H83" s="122"/>
      <c r="I83" s="122"/>
      <c r="J83" s="123"/>
      <c r="K83" s="123"/>
      <c r="L83" s="123"/>
      <c r="M83" s="123"/>
      <c r="N83" s="123"/>
      <c r="O83" s="123"/>
      <c r="P83" s="123"/>
      <c r="Q83" s="123"/>
      <c r="R83" s="123"/>
      <c r="S83" s="123"/>
      <c r="T83" s="123"/>
      <c r="U83" s="123"/>
      <c r="V83" s="123"/>
      <c r="W83" s="123"/>
      <c r="X83" s="123"/>
      <c r="Y83" s="123"/>
      <c r="Z83" s="123"/>
      <c r="AA83" s="123"/>
      <c r="AB83" s="123"/>
      <c r="AC83" s="123"/>
      <c r="AD83" s="123"/>
      <c r="AE83" s="123"/>
      <c r="AF83" s="123"/>
      <c r="AG83" s="123"/>
      <c r="AH83" s="123"/>
      <c r="AI83" s="123"/>
      <c r="AJ83" s="401"/>
      <c r="AK83" s="403"/>
      <c r="AL83" s="405"/>
      <c r="AM83" s="411"/>
      <c r="AN83" s="405"/>
      <c r="AO83" s="405"/>
      <c r="AP83" s="405"/>
      <c r="AQ83" s="405"/>
      <c r="AR83" s="405"/>
      <c r="AS83" s="405"/>
      <c r="AT83" s="405"/>
      <c r="AU83" s="407"/>
      <c r="AV83" s="409"/>
      <c r="AW83" s="407"/>
      <c r="AX83" s="389"/>
      <c r="AY83" s="389"/>
      <c r="AZ83" s="389"/>
      <c r="BA83" s="389"/>
      <c r="BB83" s="389"/>
      <c r="BC83" s="389"/>
    </row>
    <row r="84" spans="1:55" s="121" customFormat="1" hidden="1" x14ac:dyDescent="0.25">
      <c r="A84" s="390">
        <v>38</v>
      </c>
      <c r="B84" s="392"/>
      <c r="C84" s="394" t="s">
        <v>2144</v>
      </c>
      <c r="D84" s="396" t="s">
        <v>1776</v>
      </c>
      <c r="E84" s="398">
        <v>42794</v>
      </c>
      <c r="F84" s="398"/>
      <c r="G84" s="95"/>
      <c r="H84" s="119">
        <v>0</v>
      </c>
      <c r="I84" s="119">
        <v>0</v>
      </c>
      <c r="J84" s="120">
        <v>0</v>
      </c>
      <c r="K84" s="120">
        <v>0</v>
      </c>
      <c r="L84" s="120">
        <v>0</v>
      </c>
      <c r="M84" s="120">
        <v>0</v>
      </c>
      <c r="N84" s="120">
        <v>0</v>
      </c>
      <c r="O84" s="120">
        <v>0</v>
      </c>
      <c r="P84" s="120" t="s">
        <v>1628</v>
      </c>
      <c r="Q84" s="120">
        <v>0</v>
      </c>
      <c r="R84" s="120">
        <v>0</v>
      </c>
      <c r="S84" s="120">
        <v>0</v>
      </c>
      <c r="T84" s="120">
        <v>0</v>
      </c>
      <c r="U84" s="120">
        <v>0</v>
      </c>
      <c r="V84" s="120">
        <v>0</v>
      </c>
      <c r="W84" s="120" t="s">
        <v>1628</v>
      </c>
      <c r="X84" s="120">
        <v>0</v>
      </c>
      <c r="Y84" s="120">
        <v>8</v>
      </c>
      <c r="Z84" s="120">
        <v>8</v>
      </c>
      <c r="AA84" s="120">
        <v>8</v>
      </c>
      <c r="AB84" s="120">
        <v>8</v>
      </c>
      <c r="AC84" s="120">
        <v>8</v>
      </c>
      <c r="AD84" s="120" t="s">
        <v>1628</v>
      </c>
      <c r="AE84" s="120">
        <v>8</v>
      </c>
      <c r="AF84" s="120">
        <v>8</v>
      </c>
      <c r="AG84" s="120">
        <v>8</v>
      </c>
      <c r="AH84" s="120">
        <v>8</v>
      </c>
      <c r="AI84" s="120">
        <v>8</v>
      </c>
      <c r="AJ84" s="400"/>
      <c r="AK84" s="402"/>
      <c r="AL84" s="404"/>
      <c r="AM84" s="410"/>
      <c r="AN84" s="404"/>
      <c r="AO84" s="404"/>
      <c r="AP84" s="404"/>
      <c r="AQ84" s="404"/>
      <c r="AR84" s="404"/>
      <c r="AS84" s="404"/>
      <c r="AT84" s="404"/>
      <c r="AU84" s="406"/>
      <c r="AV84" s="408"/>
      <c r="AW84" s="406"/>
      <c r="AX84" s="415"/>
      <c r="AY84" s="415"/>
      <c r="AZ84" s="415"/>
      <c r="BA84" s="415"/>
      <c r="BB84" s="415"/>
      <c r="BC84" s="415"/>
    </row>
    <row r="85" spans="1:55" s="121" customFormat="1" hidden="1" x14ac:dyDescent="0.25">
      <c r="A85" s="391"/>
      <c r="B85" s="393"/>
      <c r="C85" s="395"/>
      <c r="D85" s="397"/>
      <c r="E85" s="399"/>
      <c r="F85" s="399"/>
      <c r="G85" s="96"/>
      <c r="H85" s="122"/>
      <c r="I85" s="122"/>
      <c r="J85" s="123"/>
      <c r="K85" s="123"/>
      <c r="L85" s="123"/>
      <c r="M85" s="123"/>
      <c r="N85" s="123"/>
      <c r="O85" s="123"/>
      <c r="P85" s="123"/>
      <c r="Q85" s="123"/>
      <c r="R85" s="123"/>
      <c r="S85" s="123"/>
      <c r="T85" s="123"/>
      <c r="U85" s="123"/>
      <c r="V85" s="123"/>
      <c r="W85" s="123"/>
      <c r="X85" s="123"/>
      <c r="Y85" s="123"/>
      <c r="Z85" s="123"/>
      <c r="AA85" s="123"/>
      <c r="AB85" s="123"/>
      <c r="AC85" s="123"/>
      <c r="AD85" s="123"/>
      <c r="AE85" s="123"/>
      <c r="AF85" s="123"/>
      <c r="AG85" s="123"/>
      <c r="AH85" s="123"/>
      <c r="AI85" s="123"/>
      <c r="AJ85" s="401"/>
      <c r="AK85" s="403"/>
      <c r="AL85" s="405"/>
      <c r="AM85" s="411"/>
      <c r="AN85" s="405"/>
      <c r="AO85" s="405"/>
      <c r="AP85" s="405"/>
      <c r="AQ85" s="405"/>
      <c r="AR85" s="405"/>
      <c r="AS85" s="405"/>
      <c r="AT85" s="405"/>
      <c r="AU85" s="407"/>
      <c r="AV85" s="409"/>
      <c r="AW85" s="407"/>
      <c r="AX85" s="389"/>
      <c r="AY85" s="389"/>
      <c r="AZ85" s="389"/>
      <c r="BA85" s="389"/>
      <c r="BB85" s="389"/>
      <c r="BC85" s="389"/>
    </row>
    <row r="86" spans="1:55" s="121" customFormat="1" hidden="1" x14ac:dyDescent="0.25">
      <c r="A86" s="390">
        <v>39</v>
      </c>
      <c r="B86" s="392"/>
      <c r="C86" s="394" t="s">
        <v>2056</v>
      </c>
      <c r="D86" s="396" t="s">
        <v>1707</v>
      </c>
      <c r="E86" s="398">
        <v>42786</v>
      </c>
      <c r="F86" s="398"/>
      <c r="G86" s="95"/>
      <c r="H86" s="119">
        <v>0</v>
      </c>
      <c r="I86" s="119">
        <v>0</v>
      </c>
      <c r="J86" s="120">
        <v>0</v>
      </c>
      <c r="K86" s="120">
        <v>0</v>
      </c>
      <c r="L86" s="120">
        <v>0</v>
      </c>
      <c r="M86" s="120">
        <v>0</v>
      </c>
      <c r="N86" s="120">
        <v>0</v>
      </c>
      <c r="O86" s="120">
        <v>0</v>
      </c>
      <c r="P86" s="120" t="s">
        <v>1628</v>
      </c>
      <c r="Q86" s="120">
        <v>8</v>
      </c>
      <c r="R86" s="120">
        <v>8</v>
      </c>
      <c r="S86" s="120">
        <v>8</v>
      </c>
      <c r="T86" s="120">
        <v>8</v>
      </c>
      <c r="U86" s="120">
        <v>8</v>
      </c>
      <c r="V86" s="120">
        <v>8</v>
      </c>
      <c r="W86" s="120" t="s">
        <v>1628</v>
      </c>
      <c r="X86" s="120">
        <v>8</v>
      </c>
      <c r="Y86" s="120">
        <v>8</v>
      </c>
      <c r="Z86" s="120">
        <v>8</v>
      </c>
      <c r="AA86" s="120">
        <v>8</v>
      </c>
      <c r="AB86" s="120">
        <v>8</v>
      </c>
      <c r="AC86" s="120">
        <v>8</v>
      </c>
      <c r="AD86" s="120" t="s">
        <v>1628</v>
      </c>
      <c r="AE86" s="120">
        <v>8</v>
      </c>
      <c r="AF86" s="120">
        <v>8</v>
      </c>
      <c r="AG86" s="120">
        <v>8</v>
      </c>
      <c r="AH86" s="120">
        <v>8</v>
      </c>
      <c r="AI86" s="120">
        <v>8</v>
      </c>
      <c r="AJ86" s="400"/>
      <c r="AK86" s="402"/>
      <c r="AL86" s="404"/>
      <c r="AM86" s="410"/>
      <c r="AN86" s="404"/>
      <c r="AO86" s="404"/>
      <c r="AP86" s="404"/>
      <c r="AQ86" s="404"/>
      <c r="AR86" s="404"/>
      <c r="AS86" s="404"/>
      <c r="AT86" s="404"/>
      <c r="AU86" s="406"/>
      <c r="AV86" s="408"/>
      <c r="AW86" s="406"/>
      <c r="AX86" s="415"/>
      <c r="AY86" s="415"/>
      <c r="AZ86" s="415"/>
      <c r="BA86" s="415"/>
      <c r="BB86" s="415"/>
      <c r="BC86" s="415"/>
    </row>
    <row r="87" spans="1:55" s="121" customFormat="1" hidden="1" x14ac:dyDescent="0.25">
      <c r="A87" s="391"/>
      <c r="B87" s="393"/>
      <c r="C87" s="395"/>
      <c r="D87" s="397"/>
      <c r="E87" s="399"/>
      <c r="F87" s="399"/>
      <c r="G87" s="96"/>
      <c r="H87" s="122"/>
      <c r="I87" s="122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/>
      <c r="V87" s="123"/>
      <c r="W87" s="123"/>
      <c r="X87" s="123"/>
      <c r="Y87" s="123"/>
      <c r="Z87" s="123"/>
      <c r="AA87" s="123"/>
      <c r="AB87" s="123"/>
      <c r="AC87" s="123"/>
      <c r="AD87" s="123"/>
      <c r="AE87" s="123"/>
      <c r="AF87" s="123"/>
      <c r="AG87" s="123"/>
      <c r="AH87" s="123"/>
      <c r="AI87" s="123"/>
      <c r="AJ87" s="401"/>
      <c r="AK87" s="403"/>
      <c r="AL87" s="405"/>
      <c r="AM87" s="411"/>
      <c r="AN87" s="405"/>
      <c r="AO87" s="405"/>
      <c r="AP87" s="405"/>
      <c r="AQ87" s="405"/>
      <c r="AR87" s="405"/>
      <c r="AS87" s="405"/>
      <c r="AT87" s="405"/>
      <c r="AU87" s="407"/>
      <c r="AV87" s="409"/>
      <c r="AW87" s="407"/>
      <c r="AX87" s="389"/>
      <c r="AY87" s="389"/>
      <c r="AZ87" s="389"/>
      <c r="BA87" s="389"/>
      <c r="BB87" s="389"/>
      <c r="BC87" s="389"/>
    </row>
    <row r="88" spans="1:55" s="121" customFormat="1" hidden="1" x14ac:dyDescent="0.25">
      <c r="A88" s="416">
        <v>40</v>
      </c>
      <c r="B88" s="392"/>
      <c r="C88" s="394" t="s">
        <v>2003</v>
      </c>
      <c r="D88" s="396" t="s">
        <v>470</v>
      </c>
      <c r="E88" s="398">
        <v>42776</v>
      </c>
      <c r="F88" s="398"/>
      <c r="G88" s="95"/>
      <c r="H88" s="119">
        <v>8</v>
      </c>
      <c r="I88" s="119">
        <v>0</v>
      </c>
      <c r="J88" s="120">
        <v>8</v>
      </c>
      <c r="K88" s="120">
        <v>8</v>
      </c>
      <c r="L88" s="120">
        <v>8</v>
      </c>
      <c r="M88" s="120">
        <v>8</v>
      </c>
      <c r="N88" s="120">
        <v>8</v>
      </c>
      <c r="O88" s="120">
        <v>8</v>
      </c>
      <c r="P88" s="120" t="s">
        <v>1628</v>
      </c>
      <c r="Q88" s="120">
        <v>8</v>
      </c>
      <c r="R88" s="120">
        <v>8</v>
      </c>
      <c r="S88" s="120">
        <v>8</v>
      </c>
      <c r="T88" s="120">
        <v>8</v>
      </c>
      <c r="U88" s="120">
        <v>8</v>
      </c>
      <c r="V88" s="120">
        <v>8</v>
      </c>
      <c r="W88" s="120" t="s">
        <v>1628</v>
      </c>
      <c r="X88" s="120">
        <v>8</v>
      </c>
      <c r="Y88" s="120">
        <v>8</v>
      </c>
      <c r="Z88" s="120">
        <v>8</v>
      </c>
      <c r="AA88" s="120">
        <v>8</v>
      </c>
      <c r="AB88" s="120">
        <v>8</v>
      </c>
      <c r="AC88" s="120">
        <v>8</v>
      </c>
      <c r="AD88" s="120" t="s">
        <v>1628</v>
      </c>
      <c r="AE88" s="120">
        <v>8</v>
      </c>
      <c r="AF88" s="120">
        <v>8</v>
      </c>
      <c r="AG88" s="120">
        <v>8</v>
      </c>
      <c r="AH88" s="120">
        <v>8</v>
      </c>
      <c r="AI88" s="120">
        <v>8</v>
      </c>
      <c r="AJ88" s="400"/>
      <c r="AK88" s="402"/>
      <c r="AL88" s="404"/>
      <c r="AM88" s="410"/>
      <c r="AN88" s="404"/>
      <c r="AO88" s="404"/>
      <c r="AP88" s="404"/>
      <c r="AQ88" s="404"/>
      <c r="AR88" s="404"/>
      <c r="AS88" s="404"/>
      <c r="AT88" s="404"/>
      <c r="AU88" s="406"/>
      <c r="AV88" s="418"/>
      <c r="AW88" s="406"/>
      <c r="AX88" s="415"/>
      <c r="AY88" s="415"/>
      <c r="AZ88" s="415"/>
      <c r="BA88" s="415"/>
      <c r="BB88" s="415"/>
      <c r="BC88" s="415"/>
    </row>
    <row r="89" spans="1:55" s="121" customFormat="1" hidden="1" x14ac:dyDescent="0.25">
      <c r="A89" s="417"/>
      <c r="B89" s="393"/>
      <c r="C89" s="395"/>
      <c r="D89" s="397"/>
      <c r="E89" s="399"/>
      <c r="F89" s="399"/>
      <c r="G89" s="96"/>
      <c r="H89" s="122"/>
      <c r="I89" s="122"/>
      <c r="J89" s="123"/>
      <c r="K89" s="123"/>
      <c r="L89" s="123"/>
      <c r="M89" s="123"/>
      <c r="N89" s="123"/>
      <c r="O89" s="123"/>
      <c r="P89" s="123"/>
      <c r="Q89" s="123"/>
      <c r="R89" s="123"/>
      <c r="S89" s="123"/>
      <c r="T89" s="123"/>
      <c r="U89" s="123"/>
      <c r="V89" s="123"/>
      <c r="W89" s="123"/>
      <c r="X89" s="123"/>
      <c r="Y89" s="123"/>
      <c r="Z89" s="123"/>
      <c r="AA89" s="123"/>
      <c r="AB89" s="123"/>
      <c r="AC89" s="123"/>
      <c r="AD89" s="123"/>
      <c r="AE89" s="123"/>
      <c r="AF89" s="123"/>
      <c r="AG89" s="123"/>
      <c r="AH89" s="123"/>
      <c r="AI89" s="123"/>
      <c r="AJ89" s="401"/>
      <c r="AK89" s="403"/>
      <c r="AL89" s="405"/>
      <c r="AM89" s="411"/>
      <c r="AN89" s="405"/>
      <c r="AO89" s="405"/>
      <c r="AP89" s="405"/>
      <c r="AQ89" s="405"/>
      <c r="AR89" s="405"/>
      <c r="AS89" s="405"/>
      <c r="AT89" s="405"/>
      <c r="AU89" s="407"/>
      <c r="AV89" s="419"/>
      <c r="AW89" s="407"/>
      <c r="AX89" s="389"/>
      <c r="AY89" s="389"/>
      <c r="AZ89" s="389"/>
      <c r="BA89" s="389"/>
      <c r="BB89" s="389"/>
      <c r="BC89" s="389"/>
    </row>
    <row r="90" spans="1:55" s="121" customFormat="1" hidden="1" x14ac:dyDescent="0.25">
      <c r="A90" s="416">
        <v>41</v>
      </c>
      <c r="B90" s="392"/>
      <c r="C90" s="394" t="s">
        <v>2035</v>
      </c>
      <c r="D90" s="396" t="s">
        <v>1691</v>
      </c>
      <c r="E90" s="398">
        <v>42786</v>
      </c>
      <c r="F90" s="398"/>
      <c r="G90" s="95"/>
      <c r="H90" s="119">
        <v>0</v>
      </c>
      <c r="I90" s="119">
        <v>0</v>
      </c>
      <c r="J90" s="120">
        <v>0</v>
      </c>
      <c r="K90" s="120">
        <v>0</v>
      </c>
      <c r="L90" s="120">
        <v>0</v>
      </c>
      <c r="M90" s="120">
        <v>0</v>
      </c>
      <c r="N90" s="120">
        <v>0</v>
      </c>
      <c r="O90" s="120">
        <v>0</v>
      </c>
      <c r="P90" s="120" t="s">
        <v>1628</v>
      </c>
      <c r="Q90" s="120">
        <v>8</v>
      </c>
      <c r="R90" s="120">
        <v>8</v>
      </c>
      <c r="S90" s="120">
        <v>8</v>
      </c>
      <c r="T90" s="120">
        <v>8</v>
      </c>
      <c r="U90" s="120">
        <v>8</v>
      </c>
      <c r="V90" s="120">
        <v>8</v>
      </c>
      <c r="W90" s="120" t="s">
        <v>1628</v>
      </c>
      <c r="X90" s="120">
        <v>8</v>
      </c>
      <c r="Y90" s="120">
        <v>8</v>
      </c>
      <c r="Z90" s="120">
        <v>8</v>
      </c>
      <c r="AA90" s="120">
        <v>8</v>
      </c>
      <c r="AB90" s="120">
        <v>8</v>
      </c>
      <c r="AC90" s="120">
        <v>8</v>
      </c>
      <c r="AD90" s="120" t="s">
        <v>1628</v>
      </c>
      <c r="AE90" s="120">
        <v>8</v>
      </c>
      <c r="AF90" s="120">
        <v>8</v>
      </c>
      <c r="AG90" s="120">
        <v>8</v>
      </c>
      <c r="AH90" s="120">
        <v>8</v>
      </c>
      <c r="AI90" s="120">
        <v>8</v>
      </c>
      <c r="AJ90" s="400"/>
      <c r="AK90" s="402"/>
      <c r="AL90" s="404"/>
      <c r="AM90" s="410"/>
      <c r="AN90" s="404"/>
      <c r="AO90" s="404"/>
      <c r="AP90" s="404"/>
      <c r="AQ90" s="404"/>
      <c r="AR90" s="404"/>
      <c r="AS90" s="404"/>
      <c r="AT90" s="404"/>
      <c r="AU90" s="406"/>
      <c r="AV90" s="418"/>
      <c r="AW90" s="406"/>
      <c r="AX90" s="415"/>
      <c r="AY90" s="415"/>
      <c r="AZ90" s="415"/>
      <c r="BA90" s="415"/>
      <c r="BB90" s="415"/>
      <c r="BC90" s="415"/>
    </row>
    <row r="91" spans="1:55" s="121" customFormat="1" hidden="1" x14ac:dyDescent="0.25">
      <c r="A91" s="417"/>
      <c r="B91" s="393"/>
      <c r="C91" s="395"/>
      <c r="D91" s="397"/>
      <c r="E91" s="399"/>
      <c r="F91" s="399"/>
      <c r="G91" s="96"/>
      <c r="H91" s="122"/>
      <c r="I91" s="122"/>
      <c r="J91" s="123"/>
      <c r="K91" s="123"/>
      <c r="L91" s="123"/>
      <c r="M91" s="123"/>
      <c r="N91" s="123"/>
      <c r="O91" s="123"/>
      <c r="P91" s="123"/>
      <c r="Q91" s="123"/>
      <c r="R91" s="123"/>
      <c r="S91" s="123"/>
      <c r="T91" s="123"/>
      <c r="U91" s="123"/>
      <c r="V91" s="123"/>
      <c r="W91" s="123"/>
      <c r="X91" s="123"/>
      <c r="Y91" s="123"/>
      <c r="Z91" s="123"/>
      <c r="AA91" s="123"/>
      <c r="AB91" s="123"/>
      <c r="AC91" s="123"/>
      <c r="AD91" s="123"/>
      <c r="AE91" s="123"/>
      <c r="AF91" s="123"/>
      <c r="AG91" s="123"/>
      <c r="AH91" s="123"/>
      <c r="AI91" s="123"/>
      <c r="AJ91" s="401"/>
      <c r="AK91" s="403"/>
      <c r="AL91" s="405"/>
      <c r="AM91" s="411"/>
      <c r="AN91" s="405"/>
      <c r="AO91" s="405"/>
      <c r="AP91" s="405"/>
      <c r="AQ91" s="405"/>
      <c r="AR91" s="405"/>
      <c r="AS91" s="405"/>
      <c r="AT91" s="405"/>
      <c r="AU91" s="407"/>
      <c r="AV91" s="419"/>
      <c r="AW91" s="407"/>
      <c r="AX91" s="389"/>
      <c r="AY91" s="389"/>
      <c r="AZ91" s="389"/>
      <c r="BA91" s="389"/>
      <c r="BB91" s="389"/>
      <c r="BC91" s="389"/>
    </row>
    <row r="92" spans="1:55" s="121" customFormat="1" hidden="1" x14ac:dyDescent="0.25">
      <c r="A92" s="416">
        <v>42</v>
      </c>
      <c r="B92" s="392"/>
      <c r="C92" s="394" t="s">
        <v>2012</v>
      </c>
      <c r="D92" s="396" t="s">
        <v>597</v>
      </c>
      <c r="E92" s="398">
        <v>42780</v>
      </c>
      <c r="F92" s="398"/>
      <c r="G92" s="95"/>
      <c r="H92" s="119">
        <v>0</v>
      </c>
      <c r="I92" s="119">
        <v>0</v>
      </c>
      <c r="J92" s="120">
        <v>0</v>
      </c>
      <c r="K92" s="120">
        <v>8</v>
      </c>
      <c r="L92" s="120">
        <v>8</v>
      </c>
      <c r="M92" s="120">
        <v>8</v>
      </c>
      <c r="N92" s="120">
        <v>8</v>
      </c>
      <c r="O92" s="120">
        <v>8</v>
      </c>
      <c r="P92" s="120" t="s">
        <v>1628</v>
      </c>
      <c r="Q92" s="120">
        <v>8</v>
      </c>
      <c r="R92" s="120">
        <v>8</v>
      </c>
      <c r="S92" s="120">
        <v>8</v>
      </c>
      <c r="T92" s="120">
        <v>8</v>
      </c>
      <c r="U92" s="120">
        <v>8</v>
      </c>
      <c r="V92" s="120">
        <v>8</v>
      </c>
      <c r="W92" s="120" t="s">
        <v>1628</v>
      </c>
      <c r="X92" s="120">
        <v>8</v>
      </c>
      <c r="Y92" s="120">
        <v>8</v>
      </c>
      <c r="Z92" s="120">
        <v>8</v>
      </c>
      <c r="AA92" s="120">
        <v>8</v>
      </c>
      <c r="AB92" s="120">
        <v>8</v>
      </c>
      <c r="AC92" s="120">
        <v>8</v>
      </c>
      <c r="AD92" s="120" t="s">
        <v>1628</v>
      </c>
      <c r="AE92" s="120">
        <v>8</v>
      </c>
      <c r="AF92" s="120">
        <v>8</v>
      </c>
      <c r="AG92" s="120">
        <v>8</v>
      </c>
      <c r="AH92" s="120">
        <v>8</v>
      </c>
      <c r="AI92" s="120">
        <v>8</v>
      </c>
      <c r="AJ92" s="400"/>
      <c r="AK92" s="402"/>
      <c r="AL92" s="404"/>
      <c r="AM92" s="410"/>
      <c r="AN92" s="404"/>
      <c r="AO92" s="404"/>
      <c r="AP92" s="404"/>
      <c r="AQ92" s="404"/>
      <c r="AR92" s="404"/>
      <c r="AS92" s="404"/>
      <c r="AT92" s="404"/>
      <c r="AU92" s="406"/>
      <c r="AV92" s="418"/>
      <c r="AW92" s="406"/>
      <c r="AX92" s="415"/>
      <c r="AY92" s="415"/>
      <c r="AZ92" s="415"/>
      <c r="BA92" s="415"/>
      <c r="BB92" s="415"/>
      <c r="BC92" s="415"/>
    </row>
    <row r="93" spans="1:55" s="121" customFormat="1" hidden="1" x14ac:dyDescent="0.25">
      <c r="A93" s="417"/>
      <c r="B93" s="393"/>
      <c r="C93" s="395"/>
      <c r="D93" s="397"/>
      <c r="E93" s="399"/>
      <c r="F93" s="399"/>
      <c r="G93" s="96"/>
      <c r="H93" s="122"/>
      <c r="I93" s="122"/>
      <c r="J93" s="123"/>
      <c r="K93" s="123"/>
      <c r="L93" s="123"/>
      <c r="M93" s="123"/>
      <c r="N93" s="123"/>
      <c r="O93" s="123"/>
      <c r="P93" s="123"/>
      <c r="Q93" s="123"/>
      <c r="R93" s="123"/>
      <c r="S93" s="123"/>
      <c r="T93" s="123"/>
      <c r="U93" s="123"/>
      <c r="V93" s="123"/>
      <c r="W93" s="123"/>
      <c r="X93" s="123"/>
      <c r="Y93" s="123"/>
      <c r="Z93" s="123"/>
      <c r="AA93" s="123"/>
      <c r="AB93" s="123"/>
      <c r="AC93" s="123"/>
      <c r="AD93" s="123"/>
      <c r="AE93" s="123"/>
      <c r="AF93" s="123"/>
      <c r="AG93" s="123"/>
      <c r="AH93" s="123"/>
      <c r="AI93" s="123"/>
      <c r="AJ93" s="401"/>
      <c r="AK93" s="403"/>
      <c r="AL93" s="405"/>
      <c r="AM93" s="411"/>
      <c r="AN93" s="405"/>
      <c r="AO93" s="405"/>
      <c r="AP93" s="405"/>
      <c r="AQ93" s="405"/>
      <c r="AR93" s="405"/>
      <c r="AS93" s="405"/>
      <c r="AT93" s="405"/>
      <c r="AU93" s="407"/>
      <c r="AV93" s="419"/>
      <c r="AW93" s="407"/>
      <c r="AX93" s="389"/>
      <c r="AY93" s="389"/>
      <c r="AZ93" s="389"/>
      <c r="BA93" s="389"/>
      <c r="BB93" s="389"/>
      <c r="BC93" s="389"/>
    </row>
    <row r="94" spans="1:55" s="121" customFormat="1" hidden="1" x14ac:dyDescent="0.25">
      <c r="A94" s="416">
        <v>43</v>
      </c>
      <c r="B94" s="392"/>
      <c r="C94" s="394" t="s">
        <v>2036</v>
      </c>
      <c r="D94" s="396" t="s">
        <v>108</v>
      </c>
      <c r="E94" s="398">
        <v>42786</v>
      </c>
      <c r="F94" s="398"/>
      <c r="G94" s="95"/>
      <c r="H94" s="119">
        <v>0</v>
      </c>
      <c r="I94" s="119">
        <v>0</v>
      </c>
      <c r="J94" s="120">
        <v>0</v>
      </c>
      <c r="K94" s="120">
        <v>0</v>
      </c>
      <c r="L94" s="120">
        <v>0</v>
      </c>
      <c r="M94" s="120">
        <v>0</v>
      </c>
      <c r="N94" s="120">
        <v>0</v>
      </c>
      <c r="O94" s="120">
        <v>0</v>
      </c>
      <c r="P94" s="120" t="s">
        <v>1628</v>
      </c>
      <c r="Q94" s="120">
        <v>8</v>
      </c>
      <c r="R94" s="120">
        <v>8</v>
      </c>
      <c r="S94" s="120">
        <v>8</v>
      </c>
      <c r="T94" s="120">
        <v>8</v>
      </c>
      <c r="U94" s="120">
        <v>8</v>
      </c>
      <c r="V94" s="120">
        <v>8</v>
      </c>
      <c r="W94" s="120" t="s">
        <v>1628</v>
      </c>
      <c r="X94" s="120">
        <v>8</v>
      </c>
      <c r="Y94" s="120">
        <v>8</v>
      </c>
      <c r="Z94" s="120">
        <v>5.82</v>
      </c>
      <c r="AA94" s="120">
        <v>8</v>
      </c>
      <c r="AB94" s="120">
        <v>8</v>
      </c>
      <c r="AC94" s="120">
        <v>8</v>
      </c>
      <c r="AD94" s="120" t="s">
        <v>1628</v>
      </c>
      <c r="AE94" s="120">
        <v>8</v>
      </c>
      <c r="AF94" s="120">
        <v>8</v>
      </c>
      <c r="AG94" s="120">
        <v>8</v>
      </c>
      <c r="AH94" s="120">
        <v>8</v>
      </c>
      <c r="AI94" s="120">
        <v>8</v>
      </c>
      <c r="AJ94" s="400"/>
      <c r="AK94" s="402"/>
      <c r="AL94" s="404"/>
      <c r="AM94" s="410"/>
      <c r="AN94" s="404"/>
      <c r="AO94" s="404"/>
      <c r="AP94" s="404"/>
      <c r="AQ94" s="404"/>
      <c r="AR94" s="404"/>
      <c r="AS94" s="404"/>
      <c r="AT94" s="404"/>
      <c r="AU94" s="406"/>
      <c r="AV94" s="418"/>
      <c r="AW94" s="406"/>
      <c r="AX94" s="415"/>
      <c r="AY94" s="415"/>
      <c r="AZ94" s="415"/>
      <c r="BA94" s="415"/>
      <c r="BB94" s="415"/>
      <c r="BC94" s="415"/>
    </row>
    <row r="95" spans="1:55" s="121" customFormat="1" hidden="1" x14ac:dyDescent="0.25">
      <c r="A95" s="417"/>
      <c r="B95" s="393"/>
      <c r="C95" s="395"/>
      <c r="D95" s="397"/>
      <c r="E95" s="399"/>
      <c r="F95" s="399"/>
      <c r="G95" s="96"/>
      <c r="H95" s="122"/>
      <c r="I95" s="122"/>
      <c r="J95" s="123"/>
      <c r="K95" s="123"/>
      <c r="L95" s="123"/>
      <c r="M95" s="123"/>
      <c r="N95" s="123"/>
      <c r="O95" s="123"/>
      <c r="P95" s="123"/>
      <c r="Q95" s="123"/>
      <c r="R95" s="123"/>
      <c r="S95" s="123"/>
      <c r="T95" s="123"/>
      <c r="U95" s="123"/>
      <c r="V95" s="123"/>
      <c r="W95" s="123"/>
      <c r="X95" s="123"/>
      <c r="Y95" s="123"/>
      <c r="Z95" s="123"/>
      <c r="AA95" s="123"/>
      <c r="AB95" s="123"/>
      <c r="AC95" s="123"/>
      <c r="AD95" s="123"/>
      <c r="AE95" s="123"/>
      <c r="AF95" s="123"/>
      <c r="AG95" s="123"/>
      <c r="AH95" s="123"/>
      <c r="AI95" s="123"/>
      <c r="AJ95" s="401"/>
      <c r="AK95" s="403"/>
      <c r="AL95" s="405"/>
      <c r="AM95" s="411"/>
      <c r="AN95" s="405"/>
      <c r="AO95" s="405"/>
      <c r="AP95" s="405"/>
      <c r="AQ95" s="405"/>
      <c r="AR95" s="405"/>
      <c r="AS95" s="405"/>
      <c r="AT95" s="405"/>
      <c r="AU95" s="407"/>
      <c r="AV95" s="419"/>
      <c r="AW95" s="407"/>
      <c r="AX95" s="389"/>
      <c r="AY95" s="389"/>
      <c r="AZ95" s="389"/>
      <c r="BA95" s="389"/>
      <c r="BB95" s="389"/>
      <c r="BC95" s="389"/>
    </row>
    <row r="96" spans="1:55" s="121" customFormat="1" hidden="1" x14ac:dyDescent="0.25">
      <c r="A96" s="416">
        <v>44</v>
      </c>
      <c r="B96" s="392"/>
      <c r="C96" s="394" t="s">
        <v>2024</v>
      </c>
      <c r="D96" s="396" t="s">
        <v>1683</v>
      </c>
      <c r="E96" s="398">
        <v>42786</v>
      </c>
      <c r="F96" s="398"/>
      <c r="G96" s="95"/>
      <c r="H96" s="119">
        <v>0</v>
      </c>
      <c r="I96" s="119">
        <v>0</v>
      </c>
      <c r="J96" s="120">
        <v>0</v>
      </c>
      <c r="K96" s="120">
        <v>0</v>
      </c>
      <c r="L96" s="120">
        <v>0</v>
      </c>
      <c r="M96" s="120">
        <v>0</v>
      </c>
      <c r="N96" s="120">
        <v>0</v>
      </c>
      <c r="O96" s="120">
        <v>0</v>
      </c>
      <c r="P96" s="120" t="s">
        <v>1628</v>
      </c>
      <c r="Q96" s="120">
        <v>8</v>
      </c>
      <c r="R96" s="120">
        <v>8</v>
      </c>
      <c r="S96" s="120">
        <v>8</v>
      </c>
      <c r="T96" s="120">
        <v>8</v>
      </c>
      <c r="U96" s="120">
        <v>8</v>
      </c>
      <c r="V96" s="120">
        <v>8</v>
      </c>
      <c r="W96" s="120" t="s">
        <v>1628</v>
      </c>
      <c r="X96" s="120">
        <v>8</v>
      </c>
      <c r="Y96" s="120">
        <v>8</v>
      </c>
      <c r="Z96" s="120">
        <v>8</v>
      </c>
      <c r="AA96" s="120">
        <v>8</v>
      </c>
      <c r="AB96" s="120">
        <v>8</v>
      </c>
      <c r="AC96" s="120">
        <v>8</v>
      </c>
      <c r="AD96" s="120" t="s">
        <v>1628</v>
      </c>
      <c r="AE96" s="120">
        <v>8</v>
      </c>
      <c r="AF96" s="120">
        <v>8</v>
      </c>
      <c r="AG96" s="120">
        <v>8</v>
      </c>
      <c r="AH96" s="120">
        <v>8</v>
      </c>
      <c r="AI96" s="120">
        <v>8</v>
      </c>
      <c r="AJ96" s="400"/>
      <c r="AK96" s="402"/>
      <c r="AL96" s="404"/>
      <c r="AM96" s="410"/>
      <c r="AN96" s="404"/>
      <c r="AO96" s="404"/>
      <c r="AP96" s="404"/>
      <c r="AQ96" s="404"/>
      <c r="AR96" s="404"/>
      <c r="AS96" s="404"/>
      <c r="AT96" s="404"/>
      <c r="AU96" s="406"/>
      <c r="AV96" s="418"/>
      <c r="AW96" s="406"/>
      <c r="AX96" s="415"/>
      <c r="AY96" s="415"/>
      <c r="AZ96" s="415"/>
      <c r="BA96" s="415"/>
      <c r="BB96" s="415"/>
      <c r="BC96" s="415"/>
    </row>
    <row r="97" spans="1:55" s="121" customFormat="1" hidden="1" x14ac:dyDescent="0.25">
      <c r="A97" s="417"/>
      <c r="B97" s="393"/>
      <c r="C97" s="395"/>
      <c r="D97" s="397"/>
      <c r="E97" s="399"/>
      <c r="F97" s="399"/>
      <c r="G97" s="96"/>
      <c r="H97" s="122"/>
      <c r="I97" s="122"/>
      <c r="J97" s="123"/>
      <c r="K97" s="123"/>
      <c r="L97" s="123"/>
      <c r="M97" s="123"/>
      <c r="N97" s="123"/>
      <c r="O97" s="123"/>
      <c r="P97" s="123"/>
      <c r="Q97" s="123"/>
      <c r="R97" s="123"/>
      <c r="S97" s="123"/>
      <c r="T97" s="123"/>
      <c r="U97" s="123"/>
      <c r="V97" s="123"/>
      <c r="W97" s="123"/>
      <c r="X97" s="123"/>
      <c r="Y97" s="123"/>
      <c r="Z97" s="123"/>
      <c r="AA97" s="123"/>
      <c r="AB97" s="123"/>
      <c r="AC97" s="123"/>
      <c r="AD97" s="123"/>
      <c r="AE97" s="123"/>
      <c r="AF97" s="123"/>
      <c r="AG97" s="123"/>
      <c r="AH97" s="123"/>
      <c r="AI97" s="123"/>
      <c r="AJ97" s="401"/>
      <c r="AK97" s="403"/>
      <c r="AL97" s="405"/>
      <c r="AM97" s="411"/>
      <c r="AN97" s="405"/>
      <c r="AO97" s="405"/>
      <c r="AP97" s="405"/>
      <c r="AQ97" s="405"/>
      <c r="AR97" s="405"/>
      <c r="AS97" s="405"/>
      <c r="AT97" s="405"/>
      <c r="AU97" s="407"/>
      <c r="AV97" s="419"/>
      <c r="AW97" s="407"/>
      <c r="AX97" s="389"/>
      <c r="AY97" s="389"/>
      <c r="AZ97" s="389"/>
      <c r="BA97" s="389"/>
      <c r="BB97" s="389"/>
      <c r="BC97" s="389"/>
    </row>
    <row r="98" spans="1:55" s="121" customFormat="1" hidden="1" x14ac:dyDescent="0.25">
      <c r="A98" s="416">
        <v>45</v>
      </c>
      <c r="B98" s="392"/>
      <c r="C98" s="394" t="s">
        <v>2157</v>
      </c>
      <c r="D98" s="396" t="s">
        <v>1786</v>
      </c>
      <c r="E98" s="398">
        <v>42801</v>
      </c>
      <c r="F98" s="398"/>
      <c r="G98" s="95"/>
      <c r="H98" s="119">
        <v>0</v>
      </c>
      <c r="I98" s="119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 t="s">
        <v>1628</v>
      </c>
      <c r="Q98" s="120">
        <v>0</v>
      </c>
      <c r="R98" s="120">
        <v>0</v>
      </c>
      <c r="S98" s="120">
        <v>0</v>
      </c>
      <c r="T98" s="120">
        <v>0</v>
      </c>
      <c r="U98" s="120">
        <v>0</v>
      </c>
      <c r="V98" s="120">
        <v>0</v>
      </c>
      <c r="W98" s="120" t="s">
        <v>1628</v>
      </c>
      <c r="X98" s="120">
        <v>0</v>
      </c>
      <c r="Y98" s="120">
        <v>0</v>
      </c>
      <c r="Z98" s="120">
        <v>0</v>
      </c>
      <c r="AA98" s="120">
        <v>0</v>
      </c>
      <c r="AB98" s="120">
        <v>0</v>
      </c>
      <c r="AC98" s="120">
        <v>0</v>
      </c>
      <c r="AD98" s="120" t="s">
        <v>1628</v>
      </c>
      <c r="AE98" s="120">
        <v>0</v>
      </c>
      <c r="AF98" s="120">
        <v>8</v>
      </c>
      <c r="AG98" s="120">
        <v>8</v>
      </c>
      <c r="AH98" s="120">
        <v>8</v>
      </c>
      <c r="AI98" s="120">
        <v>8</v>
      </c>
      <c r="AJ98" s="400"/>
      <c r="AK98" s="402"/>
      <c r="AL98" s="404"/>
      <c r="AM98" s="410"/>
      <c r="AN98" s="404"/>
      <c r="AO98" s="404"/>
      <c r="AP98" s="404"/>
      <c r="AQ98" s="404"/>
      <c r="AR98" s="404"/>
      <c r="AS98" s="404"/>
      <c r="AT98" s="404"/>
      <c r="AU98" s="406"/>
      <c r="AV98" s="418"/>
      <c r="AW98" s="406"/>
      <c r="AX98" s="415"/>
      <c r="AY98" s="415"/>
      <c r="AZ98" s="415"/>
      <c r="BA98" s="415"/>
      <c r="BB98" s="415"/>
      <c r="BC98" s="415"/>
    </row>
    <row r="99" spans="1:55" s="121" customFormat="1" hidden="1" x14ac:dyDescent="0.25">
      <c r="A99" s="417"/>
      <c r="B99" s="393"/>
      <c r="C99" s="395"/>
      <c r="D99" s="397"/>
      <c r="E99" s="399"/>
      <c r="F99" s="399"/>
      <c r="G99" s="96"/>
      <c r="H99" s="122"/>
      <c r="I99" s="122"/>
      <c r="J99" s="123"/>
      <c r="K99" s="123"/>
      <c r="L99" s="123"/>
      <c r="M99" s="123"/>
      <c r="N99" s="123"/>
      <c r="O99" s="123"/>
      <c r="P99" s="123"/>
      <c r="Q99" s="123"/>
      <c r="R99" s="123"/>
      <c r="S99" s="123"/>
      <c r="T99" s="123"/>
      <c r="U99" s="123"/>
      <c r="V99" s="123"/>
      <c r="W99" s="123"/>
      <c r="X99" s="123"/>
      <c r="Y99" s="123"/>
      <c r="Z99" s="123"/>
      <c r="AA99" s="123"/>
      <c r="AB99" s="123"/>
      <c r="AC99" s="123"/>
      <c r="AD99" s="123"/>
      <c r="AE99" s="123"/>
      <c r="AF99" s="123"/>
      <c r="AG99" s="123"/>
      <c r="AH99" s="123"/>
      <c r="AI99" s="123"/>
      <c r="AJ99" s="401"/>
      <c r="AK99" s="403"/>
      <c r="AL99" s="405"/>
      <c r="AM99" s="411"/>
      <c r="AN99" s="405"/>
      <c r="AO99" s="405"/>
      <c r="AP99" s="405"/>
      <c r="AQ99" s="405"/>
      <c r="AR99" s="405"/>
      <c r="AS99" s="405"/>
      <c r="AT99" s="405"/>
      <c r="AU99" s="407"/>
      <c r="AV99" s="419"/>
      <c r="AW99" s="407"/>
      <c r="AX99" s="389"/>
      <c r="AY99" s="389"/>
      <c r="AZ99" s="389"/>
      <c r="BA99" s="389"/>
      <c r="BB99" s="389"/>
      <c r="BC99" s="389"/>
    </row>
    <row r="100" spans="1:55" s="121" customFormat="1" hidden="1" x14ac:dyDescent="0.25">
      <c r="A100" s="416">
        <v>46</v>
      </c>
      <c r="B100" s="392"/>
      <c r="C100" s="394" t="s">
        <v>2163</v>
      </c>
      <c r="D100" s="396" t="s">
        <v>296</v>
      </c>
      <c r="E100" s="398">
        <v>42801</v>
      </c>
      <c r="F100" s="398"/>
      <c r="G100" s="95"/>
      <c r="H100" s="119">
        <v>0</v>
      </c>
      <c r="I100" s="119">
        <v>0</v>
      </c>
      <c r="J100" s="120">
        <v>0</v>
      </c>
      <c r="K100" s="120">
        <v>0</v>
      </c>
      <c r="L100" s="120">
        <v>0</v>
      </c>
      <c r="M100" s="120">
        <v>0</v>
      </c>
      <c r="N100" s="120">
        <v>0</v>
      </c>
      <c r="O100" s="120">
        <v>0</v>
      </c>
      <c r="P100" s="120" t="s">
        <v>1628</v>
      </c>
      <c r="Q100" s="120">
        <v>0</v>
      </c>
      <c r="R100" s="120">
        <v>0</v>
      </c>
      <c r="S100" s="120">
        <v>0</v>
      </c>
      <c r="T100" s="120">
        <v>0</v>
      </c>
      <c r="U100" s="120">
        <v>0</v>
      </c>
      <c r="V100" s="120">
        <v>0</v>
      </c>
      <c r="W100" s="120" t="s">
        <v>1628</v>
      </c>
      <c r="X100" s="120">
        <v>0</v>
      </c>
      <c r="Y100" s="120">
        <v>0</v>
      </c>
      <c r="Z100" s="120">
        <v>0</v>
      </c>
      <c r="AA100" s="120">
        <v>0</v>
      </c>
      <c r="AB100" s="120">
        <v>0</v>
      </c>
      <c r="AC100" s="120">
        <v>0</v>
      </c>
      <c r="AD100" s="120" t="s">
        <v>1628</v>
      </c>
      <c r="AE100" s="120">
        <v>0</v>
      </c>
      <c r="AF100" s="120">
        <v>8</v>
      </c>
      <c r="AG100" s="120">
        <v>8</v>
      </c>
      <c r="AH100" s="120">
        <v>8</v>
      </c>
      <c r="AI100" s="120">
        <v>8</v>
      </c>
      <c r="AJ100" s="400"/>
      <c r="AK100" s="402"/>
      <c r="AL100" s="404"/>
      <c r="AM100" s="410"/>
      <c r="AN100" s="404"/>
      <c r="AO100" s="404"/>
      <c r="AP100" s="404"/>
      <c r="AQ100" s="404"/>
      <c r="AR100" s="404"/>
      <c r="AS100" s="404"/>
      <c r="AT100" s="404"/>
      <c r="AU100" s="406"/>
      <c r="AV100" s="418"/>
      <c r="AW100" s="406"/>
      <c r="AX100" s="415"/>
      <c r="AY100" s="415"/>
      <c r="AZ100" s="415"/>
      <c r="BA100" s="415"/>
      <c r="BB100" s="415"/>
      <c r="BC100" s="415"/>
    </row>
    <row r="101" spans="1:55" s="121" customFormat="1" hidden="1" x14ac:dyDescent="0.25">
      <c r="A101" s="417"/>
      <c r="B101" s="393"/>
      <c r="C101" s="395"/>
      <c r="D101" s="397"/>
      <c r="E101" s="399"/>
      <c r="F101" s="399"/>
      <c r="G101" s="96"/>
      <c r="H101" s="122"/>
      <c r="I101" s="122"/>
      <c r="J101" s="123"/>
      <c r="K101" s="123"/>
      <c r="L101" s="123"/>
      <c r="M101" s="123"/>
      <c r="N101" s="123"/>
      <c r="O101" s="123"/>
      <c r="P101" s="123"/>
      <c r="Q101" s="123"/>
      <c r="R101" s="123"/>
      <c r="S101" s="123"/>
      <c r="T101" s="123"/>
      <c r="U101" s="123"/>
      <c r="V101" s="123"/>
      <c r="W101" s="123"/>
      <c r="X101" s="123"/>
      <c r="Y101" s="123"/>
      <c r="Z101" s="123"/>
      <c r="AA101" s="123"/>
      <c r="AB101" s="123"/>
      <c r="AC101" s="123"/>
      <c r="AD101" s="123"/>
      <c r="AE101" s="123"/>
      <c r="AF101" s="123"/>
      <c r="AG101" s="123"/>
      <c r="AH101" s="123"/>
      <c r="AI101" s="123"/>
      <c r="AJ101" s="401"/>
      <c r="AK101" s="403"/>
      <c r="AL101" s="405"/>
      <c r="AM101" s="411"/>
      <c r="AN101" s="405"/>
      <c r="AO101" s="405"/>
      <c r="AP101" s="405"/>
      <c r="AQ101" s="405"/>
      <c r="AR101" s="405"/>
      <c r="AS101" s="405"/>
      <c r="AT101" s="405"/>
      <c r="AU101" s="407"/>
      <c r="AV101" s="419"/>
      <c r="AW101" s="407"/>
      <c r="AX101" s="389"/>
      <c r="AY101" s="389"/>
      <c r="AZ101" s="389"/>
      <c r="BA101" s="389"/>
      <c r="BB101" s="389"/>
      <c r="BC101" s="389"/>
    </row>
    <row r="102" spans="1:55" s="121" customFormat="1" hidden="1" x14ac:dyDescent="0.25">
      <c r="A102" s="416">
        <v>47</v>
      </c>
      <c r="B102" s="392"/>
      <c r="C102" s="394" t="s">
        <v>2160</v>
      </c>
      <c r="D102" s="396" t="s">
        <v>678</v>
      </c>
      <c r="E102" s="398">
        <v>42801</v>
      </c>
      <c r="F102" s="398"/>
      <c r="G102" s="95"/>
      <c r="H102" s="119">
        <v>0</v>
      </c>
      <c r="I102" s="119">
        <v>0</v>
      </c>
      <c r="J102" s="120">
        <v>0</v>
      </c>
      <c r="K102" s="120">
        <v>0</v>
      </c>
      <c r="L102" s="120">
        <v>0</v>
      </c>
      <c r="M102" s="120">
        <v>0</v>
      </c>
      <c r="N102" s="120">
        <v>0</v>
      </c>
      <c r="O102" s="120">
        <v>0</v>
      </c>
      <c r="P102" s="120" t="s">
        <v>1628</v>
      </c>
      <c r="Q102" s="120">
        <v>0</v>
      </c>
      <c r="R102" s="120">
        <v>0</v>
      </c>
      <c r="S102" s="120">
        <v>0</v>
      </c>
      <c r="T102" s="120">
        <v>0</v>
      </c>
      <c r="U102" s="120">
        <v>0</v>
      </c>
      <c r="V102" s="120">
        <v>0</v>
      </c>
      <c r="W102" s="120" t="s">
        <v>1628</v>
      </c>
      <c r="X102" s="120">
        <v>0</v>
      </c>
      <c r="Y102" s="120">
        <v>0</v>
      </c>
      <c r="Z102" s="120">
        <v>0</v>
      </c>
      <c r="AA102" s="120">
        <v>0</v>
      </c>
      <c r="AB102" s="120">
        <v>0</v>
      </c>
      <c r="AC102" s="120">
        <v>0</v>
      </c>
      <c r="AD102" s="120" t="s">
        <v>1628</v>
      </c>
      <c r="AE102" s="120">
        <v>0</v>
      </c>
      <c r="AF102" s="120">
        <v>8</v>
      </c>
      <c r="AG102" s="120">
        <v>8</v>
      </c>
      <c r="AH102" s="120">
        <v>8</v>
      </c>
      <c r="AI102" s="120">
        <v>8</v>
      </c>
      <c r="AJ102" s="400"/>
      <c r="AK102" s="402"/>
      <c r="AL102" s="404"/>
      <c r="AM102" s="410"/>
      <c r="AN102" s="404"/>
      <c r="AO102" s="404"/>
      <c r="AP102" s="404"/>
      <c r="AQ102" s="404"/>
      <c r="AR102" s="404"/>
      <c r="AS102" s="404"/>
      <c r="AT102" s="404"/>
      <c r="AU102" s="406"/>
      <c r="AV102" s="418"/>
      <c r="AW102" s="406"/>
      <c r="AX102" s="415"/>
      <c r="AY102" s="415"/>
      <c r="AZ102" s="415"/>
      <c r="BA102" s="415"/>
      <c r="BB102" s="415"/>
      <c r="BC102" s="415"/>
    </row>
    <row r="103" spans="1:55" s="121" customFormat="1" hidden="1" x14ac:dyDescent="0.25">
      <c r="A103" s="417"/>
      <c r="B103" s="393"/>
      <c r="C103" s="395"/>
      <c r="D103" s="397"/>
      <c r="E103" s="399"/>
      <c r="F103" s="399"/>
      <c r="G103" s="96"/>
      <c r="H103" s="122"/>
      <c r="I103" s="122"/>
      <c r="J103" s="123"/>
      <c r="K103" s="123"/>
      <c r="L103" s="123"/>
      <c r="M103" s="123"/>
      <c r="N103" s="123"/>
      <c r="O103" s="123"/>
      <c r="P103" s="123"/>
      <c r="Q103" s="123"/>
      <c r="R103" s="123"/>
      <c r="S103" s="123"/>
      <c r="T103" s="123"/>
      <c r="U103" s="123"/>
      <c r="V103" s="123"/>
      <c r="W103" s="123"/>
      <c r="X103" s="123"/>
      <c r="Y103" s="123"/>
      <c r="Z103" s="123"/>
      <c r="AA103" s="123"/>
      <c r="AB103" s="123"/>
      <c r="AC103" s="123"/>
      <c r="AD103" s="123"/>
      <c r="AE103" s="123"/>
      <c r="AF103" s="123"/>
      <c r="AG103" s="123"/>
      <c r="AH103" s="123"/>
      <c r="AI103" s="123"/>
      <c r="AJ103" s="401"/>
      <c r="AK103" s="403"/>
      <c r="AL103" s="405"/>
      <c r="AM103" s="411"/>
      <c r="AN103" s="405"/>
      <c r="AO103" s="405"/>
      <c r="AP103" s="405"/>
      <c r="AQ103" s="405"/>
      <c r="AR103" s="405"/>
      <c r="AS103" s="405"/>
      <c r="AT103" s="405"/>
      <c r="AU103" s="407"/>
      <c r="AV103" s="419"/>
      <c r="AW103" s="407"/>
      <c r="AX103" s="389"/>
      <c r="AY103" s="389"/>
      <c r="AZ103" s="389"/>
      <c r="BA103" s="389"/>
      <c r="BB103" s="389"/>
      <c r="BC103" s="389"/>
    </row>
    <row r="104" spans="1:55" s="121" customFormat="1" hidden="1" x14ac:dyDescent="0.25">
      <c r="A104" s="416">
        <v>48</v>
      </c>
      <c r="B104" s="392"/>
      <c r="C104" s="394" t="s">
        <v>2162</v>
      </c>
      <c r="D104" s="396" t="s">
        <v>1789</v>
      </c>
      <c r="E104" s="398">
        <v>42801</v>
      </c>
      <c r="F104" s="398"/>
      <c r="G104" s="95"/>
      <c r="H104" s="119">
        <v>0</v>
      </c>
      <c r="I104" s="119">
        <v>0</v>
      </c>
      <c r="J104" s="120">
        <v>0</v>
      </c>
      <c r="K104" s="120">
        <v>0</v>
      </c>
      <c r="L104" s="120">
        <v>0</v>
      </c>
      <c r="M104" s="120">
        <v>0</v>
      </c>
      <c r="N104" s="120">
        <v>0</v>
      </c>
      <c r="O104" s="120">
        <v>0</v>
      </c>
      <c r="P104" s="120" t="s">
        <v>1628</v>
      </c>
      <c r="Q104" s="120">
        <v>0</v>
      </c>
      <c r="R104" s="120">
        <v>0</v>
      </c>
      <c r="S104" s="120">
        <v>0</v>
      </c>
      <c r="T104" s="120">
        <v>0</v>
      </c>
      <c r="U104" s="120">
        <v>0</v>
      </c>
      <c r="V104" s="120">
        <v>0</v>
      </c>
      <c r="W104" s="120" t="s">
        <v>1628</v>
      </c>
      <c r="X104" s="120">
        <v>0</v>
      </c>
      <c r="Y104" s="120">
        <v>0</v>
      </c>
      <c r="Z104" s="120">
        <v>0</v>
      </c>
      <c r="AA104" s="120">
        <v>0</v>
      </c>
      <c r="AB104" s="120">
        <v>0</v>
      </c>
      <c r="AC104" s="120">
        <v>0</v>
      </c>
      <c r="AD104" s="120" t="s">
        <v>1628</v>
      </c>
      <c r="AE104" s="120">
        <v>0</v>
      </c>
      <c r="AF104" s="120">
        <v>8</v>
      </c>
      <c r="AG104" s="120">
        <v>8</v>
      </c>
      <c r="AH104" s="120">
        <v>8</v>
      </c>
      <c r="AI104" s="120">
        <v>8</v>
      </c>
      <c r="AJ104" s="400"/>
      <c r="AK104" s="402"/>
      <c r="AL104" s="404"/>
      <c r="AM104" s="410"/>
      <c r="AN104" s="404"/>
      <c r="AO104" s="404"/>
      <c r="AP104" s="404"/>
      <c r="AQ104" s="404"/>
      <c r="AR104" s="404"/>
      <c r="AS104" s="404"/>
      <c r="AT104" s="404"/>
      <c r="AU104" s="406"/>
      <c r="AV104" s="418"/>
      <c r="AW104" s="406"/>
      <c r="AX104" s="415"/>
      <c r="AY104" s="415"/>
      <c r="AZ104" s="415"/>
      <c r="BA104" s="415"/>
      <c r="BB104" s="415"/>
      <c r="BC104" s="415"/>
    </row>
    <row r="105" spans="1:55" s="121" customFormat="1" hidden="1" x14ac:dyDescent="0.25">
      <c r="A105" s="417"/>
      <c r="B105" s="393"/>
      <c r="C105" s="395"/>
      <c r="D105" s="397"/>
      <c r="E105" s="399"/>
      <c r="F105" s="399"/>
      <c r="G105" s="96"/>
      <c r="H105" s="122"/>
      <c r="I105" s="122"/>
      <c r="J105" s="123"/>
      <c r="K105" s="123"/>
      <c r="L105" s="123"/>
      <c r="M105" s="123"/>
      <c r="N105" s="123"/>
      <c r="O105" s="123"/>
      <c r="P105" s="123"/>
      <c r="Q105" s="123"/>
      <c r="R105" s="123"/>
      <c r="S105" s="123"/>
      <c r="T105" s="123"/>
      <c r="U105" s="123"/>
      <c r="V105" s="123"/>
      <c r="W105" s="123"/>
      <c r="X105" s="123"/>
      <c r="Y105" s="123"/>
      <c r="Z105" s="123"/>
      <c r="AA105" s="123"/>
      <c r="AB105" s="123"/>
      <c r="AC105" s="123"/>
      <c r="AD105" s="123"/>
      <c r="AE105" s="123"/>
      <c r="AF105" s="123"/>
      <c r="AG105" s="123"/>
      <c r="AH105" s="123"/>
      <c r="AI105" s="123"/>
      <c r="AJ105" s="401"/>
      <c r="AK105" s="403"/>
      <c r="AL105" s="405"/>
      <c r="AM105" s="411"/>
      <c r="AN105" s="405"/>
      <c r="AO105" s="405"/>
      <c r="AP105" s="405"/>
      <c r="AQ105" s="405"/>
      <c r="AR105" s="405"/>
      <c r="AS105" s="405"/>
      <c r="AT105" s="405"/>
      <c r="AU105" s="407"/>
      <c r="AV105" s="419"/>
      <c r="AW105" s="407"/>
      <c r="AX105" s="389"/>
      <c r="AY105" s="389"/>
      <c r="AZ105" s="389"/>
      <c r="BA105" s="389"/>
      <c r="BB105" s="389"/>
      <c r="BC105" s="389"/>
    </row>
    <row r="106" spans="1:55" s="121" customFormat="1" hidden="1" x14ac:dyDescent="0.25">
      <c r="A106" s="416">
        <v>49</v>
      </c>
      <c r="B106" s="392"/>
      <c r="C106" s="394" t="s">
        <v>2205</v>
      </c>
      <c r="D106" s="396" t="s">
        <v>1818</v>
      </c>
      <c r="E106" s="398">
        <v>42804</v>
      </c>
      <c r="F106" s="398"/>
      <c r="G106" s="95"/>
      <c r="H106" s="119">
        <v>0</v>
      </c>
      <c r="I106" s="119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0</v>
      </c>
      <c r="O106" s="120">
        <v>0</v>
      </c>
      <c r="P106" s="120" t="s">
        <v>1628</v>
      </c>
      <c r="Q106" s="120">
        <v>0</v>
      </c>
      <c r="R106" s="120">
        <v>0</v>
      </c>
      <c r="S106" s="120">
        <v>0</v>
      </c>
      <c r="T106" s="120">
        <v>0</v>
      </c>
      <c r="U106" s="120">
        <v>0</v>
      </c>
      <c r="V106" s="120">
        <v>0</v>
      </c>
      <c r="W106" s="120" t="s">
        <v>1628</v>
      </c>
      <c r="X106" s="120">
        <v>0</v>
      </c>
      <c r="Y106" s="120">
        <v>0</v>
      </c>
      <c r="Z106" s="120">
        <v>0</v>
      </c>
      <c r="AA106" s="120">
        <v>0</v>
      </c>
      <c r="AB106" s="120">
        <v>0</v>
      </c>
      <c r="AC106" s="120">
        <v>0</v>
      </c>
      <c r="AD106" s="120" t="s">
        <v>1628</v>
      </c>
      <c r="AE106" s="120">
        <v>0</v>
      </c>
      <c r="AF106" s="120">
        <v>0</v>
      </c>
      <c r="AG106" s="120">
        <v>0</v>
      </c>
      <c r="AH106" s="120">
        <v>0</v>
      </c>
      <c r="AI106" s="120">
        <v>8</v>
      </c>
      <c r="AJ106" s="400"/>
      <c r="AK106" s="402"/>
      <c r="AL106" s="404"/>
      <c r="AM106" s="410"/>
      <c r="AN106" s="404"/>
      <c r="AO106" s="404"/>
      <c r="AP106" s="404"/>
      <c r="AQ106" s="404"/>
      <c r="AR106" s="404"/>
      <c r="AS106" s="404"/>
      <c r="AT106" s="404"/>
      <c r="AU106" s="406"/>
      <c r="AV106" s="418"/>
      <c r="AW106" s="406"/>
      <c r="AX106" s="415"/>
      <c r="AY106" s="415"/>
      <c r="AZ106" s="415"/>
      <c r="BA106" s="415"/>
      <c r="BB106" s="415"/>
      <c r="BC106" s="415"/>
    </row>
    <row r="107" spans="1:55" s="121" customFormat="1" hidden="1" x14ac:dyDescent="0.25">
      <c r="A107" s="417"/>
      <c r="B107" s="393"/>
      <c r="C107" s="395"/>
      <c r="D107" s="397"/>
      <c r="E107" s="399"/>
      <c r="F107" s="399"/>
      <c r="G107" s="96"/>
      <c r="H107" s="122"/>
      <c r="I107" s="122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123"/>
      <c r="AA107" s="123"/>
      <c r="AB107" s="123"/>
      <c r="AC107" s="123"/>
      <c r="AD107" s="123"/>
      <c r="AE107" s="123"/>
      <c r="AF107" s="123"/>
      <c r="AG107" s="123"/>
      <c r="AH107" s="123"/>
      <c r="AI107" s="123"/>
      <c r="AJ107" s="401"/>
      <c r="AK107" s="403"/>
      <c r="AL107" s="405"/>
      <c r="AM107" s="411"/>
      <c r="AN107" s="405"/>
      <c r="AO107" s="405"/>
      <c r="AP107" s="405"/>
      <c r="AQ107" s="405"/>
      <c r="AR107" s="405"/>
      <c r="AS107" s="405"/>
      <c r="AT107" s="405"/>
      <c r="AU107" s="407"/>
      <c r="AV107" s="419"/>
      <c r="AW107" s="407"/>
      <c r="AX107" s="389"/>
      <c r="AY107" s="389"/>
      <c r="AZ107" s="389"/>
      <c r="BA107" s="389"/>
      <c r="BB107" s="389"/>
      <c r="BC107" s="389"/>
    </row>
    <row r="108" spans="1:55" s="140" customFormat="1" hidden="1" x14ac:dyDescent="0.25">
      <c r="A108" s="456" t="s">
        <v>2372</v>
      </c>
      <c r="B108" s="440"/>
      <c r="C108" s="458"/>
      <c r="D108" s="460"/>
      <c r="E108" s="442"/>
      <c r="F108" s="442"/>
      <c r="G108" s="137"/>
      <c r="H108" s="138"/>
      <c r="I108" s="138"/>
      <c r="J108" s="139"/>
      <c r="K108" s="139"/>
      <c r="L108" s="139"/>
      <c r="M108" s="139"/>
      <c r="N108" s="139"/>
      <c r="O108" s="139"/>
      <c r="P108" s="139"/>
      <c r="Q108" s="139"/>
      <c r="R108" s="139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444"/>
      <c r="AK108" s="446"/>
      <c r="AL108" s="448"/>
      <c r="AM108" s="454"/>
      <c r="AN108" s="448"/>
      <c r="AO108" s="448"/>
      <c r="AP108" s="448"/>
      <c r="AQ108" s="448"/>
      <c r="AR108" s="448"/>
      <c r="AS108" s="448"/>
      <c r="AT108" s="448"/>
      <c r="AU108" s="452"/>
      <c r="AV108" s="408"/>
      <c r="AW108" s="452"/>
      <c r="AX108" s="450"/>
      <c r="AY108" s="450"/>
      <c r="AZ108" s="450"/>
      <c r="BA108" s="450"/>
      <c r="BB108" s="450"/>
      <c r="BC108" s="450"/>
    </row>
    <row r="109" spans="1:55" s="140" customFormat="1" hidden="1" x14ac:dyDescent="0.25">
      <c r="A109" s="457"/>
      <c r="B109" s="441"/>
      <c r="C109" s="459"/>
      <c r="D109" s="461"/>
      <c r="E109" s="443"/>
      <c r="F109" s="443"/>
      <c r="G109" s="210"/>
      <c r="H109" s="211"/>
      <c r="I109" s="211"/>
      <c r="J109" s="212"/>
      <c r="K109" s="212"/>
      <c r="L109" s="212"/>
      <c r="M109" s="212"/>
      <c r="N109" s="212"/>
      <c r="O109" s="212"/>
      <c r="P109" s="212"/>
      <c r="Q109" s="212"/>
      <c r="R109" s="212"/>
      <c r="S109" s="212"/>
      <c r="T109" s="212"/>
      <c r="U109" s="212"/>
      <c r="V109" s="212"/>
      <c r="W109" s="212"/>
      <c r="X109" s="212"/>
      <c r="Y109" s="212"/>
      <c r="Z109" s="212"/>
      <c r="AA109" s="212"/>
      <c r="AB109" s="212"/>
      <c r="AC109" s="212"/>
      <c r="AD109" s="212"/>
      <c r="AE109" s="212"/>
      <c r="AF109" s="212"/>
      <c r="AG109" s="212"/>
      <c r="AH109" s="212"/>
      <c r="AI109" s="212"/>
      <c r="AJ109" s="445"/>
      <c r="AK109" s="447"/>
      <c r="AL109" s="449"/>
      <c r="AM109" s="455"/>
      <c r="AN109" s="449"/>
      <c r="AO109" s="449"/>
      <c r="AP109" s="449"/>
      <c r="AQ109" s="449"/>
      <c r="AR109" s="449"/>
      <c r="AS109" s="449"/>
      <c r="AT109" s="449"/>
      <c r="AU109" s="453"/>
      <c r="AV109" s="409"/>
      <c r="AW109" s="453"/>
      <c r="AX109" s="451"/>
      <c r="AY109" s="451"/>
      <c r="AZ109" s="451"/>
      <c r="BA109" s="451"/>
      <c r="BB109" s="451"/>
      <c r="BC109" s="451"/>
    </row>
    <row r="110" spans="1:55" s="121" customFormat="1" hidden="1" x14ac:dyDescent="0.25">
      <c r="A110" s="416">
        <v>51</v>
      </c>
      <c r="B110" s="392"/>
      <c r="C110" s="394" t="s">
        <v>2002</v>
      </c>
      <c r="D110" s="396" t="s">
        <v>1666</v>
      </c>
      <c r="E110" s="398">
        <v>42776</v>
      </c>
      <c r="F110" s="398"/>
      <c r="G110" s="95"/>
      <c r="H110" s="119">
        <v>8</v>
      </c>
      <c r="I110" s="119">
        <v>0</v>
      </c>
      <c r="J110" s="120">
        <v>8</v>
      </c>
      <c r="K110" s="120">
        <v>8</v>
      </c>
      <c r="L110" s="120">
        <v>8</v>
      </c>
      <c r="M110" s="120">
        <v>8</v>
      </c>
      <c r="N110" s="120">
        <v>8</v>
      </c>
      <c r="O110" s="120">
        <v>8</v>
      </c>
      <c r="P110" s="120" t="s">
        <v>1628</v>
      </c>
      <c r="Q110" s="120">
        <v>8</v>
      </c>
      <c r="R110" s="120">
        <v>8</v>
      </c>
      <c r="S110" s="120">
        <v>8</v>
      </c>
      <c r="T110" s="120">
        <v>8</v>
      </c>
      <c r="U110" s="120">
        <v>8</v>
      </c>
      <c r="V110" s="120">
        <v>8</v>
      </c>
      <c r="W110" s="120" t="s">
        <v>1628</v>
      </c>
      <c r="X110" s="120">
        <v>8</v>
      </c>
      <c r="Y110" s="120">
        <v>8</v>
      </c>
      <c r="Z110" s="120">
        <v>8</v>
      </c>
      <c r="AA110" s="120">
        <v>8</v>
      </c>
      <c r="AB110" s="120">
        <v>8</v>
      </c>
      <c r="AC110" s="120">
        <v>8</v>
      </c>
      <c r="AD110" s="120" t="s">
        <v>1628</v>
      </c>
      <c r="AE110" s="120">
        <v>8</v>
      </c>
      <c r="AF110" s="120">
        <v>8</v>
      </c>
      <c r="AG110" s="120">
        <v>8</v>
      </c>
      <c r="AH110" s="120">
        <v>8</v>
      </c>
      <c r="AI110" s="120">
        <v>8</v>
      </c>
      <c r="AJ110" s="400"/>
      <c r="AK110" s="402"/>
      <c r="AL110" s="404"/>
      <c r="AM110" s="410"/>
      <c r="AN110" s="404"/>
      <c r="AO110" s="404"/>
      <c r="AP110" s="404"/>
      <c r="AQ110" s="404"/>
      <c r="AR110" s="404"/>
      <c r="AS110" s="404"/>
      <c r="AT110" s="404"/>
      <c r="AU110" s="406"/>
      <c r="AV110" s="418"/>
      <c r="AW110" s="406"/>
      <c r="AX110" s="415"/>
      <c r="AY110" s="415"/>
      <c r="AZ110" s="415"/>
      <c r="BA110" s="415"/>
      <c r="BB110" s="415"/>
      <c r="BC110" s="415"/>
    </row>
    <row r="111" spans="1:55" s="121" customFormat="1" hidden="1" x14ac:dyDescent="0.25">
      <c r="A111" s="417"/>
      <c r="B111" s="393"/>
      <c r="C111" s="395"/>
      <c r="D111" s="397"/>
      <c r="E111" s="399"/>
      <c r="F111" s="399"/>
      <c r="G111" s="96"/>
      <c r="H111" s="122"/>
      <c r="I111" s="122"/>
      <c r="J111" s="123"/>
      <c r="K111" s="123"/>
      <c r="L111" s="123"/>
      <c r="M111" s="123"/>
      <c r="N111" s="123"/>
      <c r="O111" s="123"/>
      <c r="P111" s="123"/>
      <c r="Q111" s="123"/>
      <c r="R111" s="123"/>
      <c r="S111" s="123"/>
      <c r="T111" s="123"/>
      <c r="U111" s="123"/>
      <c r="V111" s="123"/>
      <c r="W111" s="123"/>
      <c r="X111" s="123"/>
      <c r="Y111" s="123"/>
      <c r="Z111" s="123"/>
      <c r="AA111" s="123"/>
      <c r="AB111" s="123"/>
      <c r="AC111" s="123"/>
      <c r="AD111" s="123"/>
      <c r="AE111" s="123"/>
      <c r="AF111" s="123"/>
      <c r="AG111" s="123"/>
      <c r="AH111" s="123"/>
      <c r="AI111" s="123"/>
      <c r="AJ111" s="401"/>
      <c r="AK111" s="403"/>
      <c r="AL111" s="405"/>
      <c r="AM111" s="411"/>
      <c r="AN111" s="405"/>
      <c r="AO111" s="405"/>
      <c r="AP111" s="405"/>
      <c r="AQ111" s="405"/>
      <c r="AR111" s="405"/>
      <c r="AS111" s="405"/>
      <c r="AT111" s="405"/>
      <c r="AU111" s="407"/>
      <c r="AV111" s="419"/>
      <c r="AW111" s="407"/>
      <c r="AX111" s="389"/>
      <c r="AY111" s="389"/>
      <c r="AZ111" s="389"/>
      <c r="BA111" s="389"/>
      <c r="BB111" s="389"/>
      <c r="BC111" s="389"/>
    </row>
    <row r="112" spans="1:55" s="121" customFormat="1" hidden="1" x14ac:dyDescent="0.25">
      <c r="A112" s="416">
        <v>52</v>
      </c>
      <c r="B112" s="392"/>
      <c r="C112" s="394" t="s">
        <v>2020</v>
      </c>
      <c r="D112" s="396" t="s">
        <v>1679</v>
      </c>
      <c r="E112" s="398">
        <v>42786</v>
      </c>
      <c r="F112" s="398"/>
      <c r="G112" s="95"/>
      <c r="H112" s="119">
        <v>0</v>
      </c>
      <c r="I112" s="119">
        <v>0</v>
      </c>
      <c r="J112" s="120">
        <v>0</v>
      </c>
      <c r="K112" s="120">
        <v>0</v>
      </c>
      <c r="L112" s="120">
        <v>0</v>
      </c>
      <c r="M112" s="120">
        <v>0</v>
      </c>
      <c r="N112" s="120">
        <v>0</v>
      </c>
      <c r="O112" s="120">
        <v>0</v>
      </c>
      <c r="P112" s="120" t="s">
        <v>1628</v>
      </c>
      <c r="Q112" s="120">
        <v>8</v>
      </c>
      <c r="R112" s="120">
        <v>8</v>
      </c>
      <c r="S112" s="120">
        <v>8</v>
      </c>
      <c r="T112" s="120">
        <v>8</v>
      </c>
      <c r="U112" s="120">
        <v>8</v>
      </c>
      <c r="V112" s="120">
        <v>8</v>
      </c>
      <c r="W112" s="120" t="s">
        <v>1628</v>
      </c>
      <c r="X112" s="120">
        <v>8</v>
      </c>
      <c r="Y112" s="120">
        <v>8</v>
      </c>
      <c r="Z112" s="120">
        <v>8</v>
      </c>
      <c r="AA112" s="120">
        <v>8</v>
      </c>
      <c r="AB112" s="120">
        <v>8</v>
      </c>
      <c r="AC112" s="120">
        <v>8</v>
      </c>
      <c r="AD112" s="120" t="s">
        <v>1628</v>
      </c>
      <c r="AE112" s="120">
        <v>8</v>
      </c>
      <c r="AF112" s="120">
        <v>8</v>
      </c>
      <c r="AG112" s="120">
        <v>8</v>
      </c>
      <c r="AH112" s="120">
        <v>8</v>
      </c>
      <c r="AI112" s="120">
        <v>8</v>
      </c>
      <c r="AJ112" s="400"/>
      <c r="AK112" s="402"/>
      <c r="AL112" s="404"/>
      <c r="AM112" s="410"/>
      <c r="AN112" s="404"/>
      <c r="AO112" s="404"/>
      <c r="AP112" s="404"/>
      <c r="AQ112" s="404"/>
      <c r="AR112" s="404"/>
      <c r="AS112" s="404"/>
      <c r="AT112" s="404"/>
      <c r="AU112" s="406"/>
      <c r="AV112" s="418"/>
      <c r="AW112" s="406"/>
      <c r="AX112" s="415"/>
      <c r="AY112" s="415"/>
      <c r="AZ112" s="415"/>
      <c r="BA112" s="415"/>
      <c r="BB112" s="415"/>
      <c r="BC112" s="415"/>
    </row>
    <row r="113" spans="1:55" s="121" customFormat="1" hidden="1" x14ac:dyDescent="0.25">
      <c r="A113" s="417"/>
      <c r="B113" s="393"/>
      <c r="C113" s="395"/>
      <c r="D113" s="397"/>
      <c r="E113" s="399"/>
      <c r="F113" s="399"/>
      <c r="G113" s="96"/>
      <c r="H113" s="122"/>
      <c r="I113" s="122"/>
      <c r="J113" s="123"/>
      <c r="K113" s="123"/>
      <c r="L113" s="123"/>
      <c r="M113" s="123"/>
      <c r="N113" s="123"/>
      <c r="O113" s="123"/>
      <c r="P113" s="123"/>
      <c r="Q113" s="123"/>
      <c r="R113" s="123"/>
      <c r="S113" s="123"/>
      <c r="T113" s="123"/>
      <c r="U113" s="123"/>
      <c r="V113" s="123"/>
      <c r="W113" s="123"/>
      <c r="X113" s="123"/>
      <c r="Y113" s="123"/>
      <c r="Z113" s="123"/>
      <c r="AA113" s="123"/>
      <c r="AB113" s="123"/>
      <c r="AC113" s="123"/>
      <c r="AD113" s="123"/>
      <c r="AE113" s="123"/>
      <c r="AF113" s="123"/>
      <c r="AG113" s="123"/>
      <c r="AH113" s="123"/>
      <c r="AI113" s="123"/>
      <c r="AJ113" s="401"/>
      <c r="AK113" s="403"/>
      <c r="AL113" s="405"/>
      <c r="AM113" s="411"/>
      <c r="AN113" s="405"/>
      <c r="AO113" s="405"/>
      <c r="AP113" s="405"/>
      <c r="AQ113" s="405"/>
      <c r="AR113" s="405"/>
      <c r="AS113" s="405"/>
      <c r="AT113" s="405"/>
      <c r="AU113" s="407"/>
      <c r="AV113" s="419"/>
      <c r="AW113" s="407"/>
      <c r="AX113" s="389"/>
      <c r="AY113" s="389"/>
      <c r="AZ113" s="389"/>
      <c r="BA113" s="389"/>
      <c r="BB113" s="389"/>
      <c r="BC113" s="389"/>
    </row>
    <row r="114" spans="1:55" s="121" customFormat="1" hidden="1" x14ac:dyDescent="0.25">
      <c r="A114" s="416">
        <v>53</v>
      </c>
      <c r="B114" s="392"/>
      <c r="C114" s="394" t="s">
        <v>2049</v>
      </c>
      <c r="D114" s="396" t="s">
        <v>1702</v>
      </c>
      <c r="E114" s="398">
        <v>42786</v>
      </c>
      <c r="F114" s="398"/>
      <c r="G114" s="95"/>
      <c r="H114" s="119">
        <v>0</v>
      </c>
      <c r="I114" s="119">
        <v>0</v>
      </c>
      <c r="J114" s="120">
        <v>0</v>
      </c>
      <c r="K114" s="120">
        <v>0</v>
      </c>
      <c r="L114" s="120">
        <v>0</v>
      </c>
      <c r="M114" s="120">
        <v>0</v>
      </c>
      <c r="N114" s="120">
        <v>0</v>
      </c>
      <c r="O114" s="120">
        <v>0</v>
      </c>
      <c r="P114" s="120" t="s">
        <v>1628</v>
      </c>
      <c r="Q114" s="120">
        <v>8</v>
      </c>
      <c r="R114" s="120">
        <v>8</v>
      </c>
      <c r="S114" s="120">
        <v>8</v>
      </c>
      <c r="T114" s="120">
        <v>8</v>
      </c>
      <c r="U114" s="120">
        <v>8</v>
      </c>
      <c r="V114" s="120">
        <v>8</v>
      </c>
      <c r="W114" s="120" t="s">
        <v>1628</v>
      </c>
      <c r="X114" s="120">
        <v>8</v>
      </c>
      <c r="Y114" s="120">
        <v>8</v>
      </c>
      <c r="Z114" s="120">
        <v>8</v>
      </c>
      <c r="AA114" s="120">
        <v>8</v>
      </c>
      <c r="AB114" s="120">
        <v>8</v>
      </c>
      <c r="AC114" s="120">
        <v>8</v>
      </c>
      <c r="AD114" s="120" t="s">
        <v>1628</v>
      </c>
      <c r="AE114" s="120">
        <v>8</v>
      </c>
      <c r="AF114" s="120">
        <v>8</v>
      </c>
      <c r="AG114" s="120">
        <v>8</v>
      </c>
      <c r="AH114" s="120">
        <v>8</v>
      </c>
      <c r="AI114" s="120">
        <v>8</v>
      </c>
      <c r="AJ114" s="400"/>
      <c r="AK114" s="402"/>
      <c r="AL114" s="404"/>
      <c r="AM114" s="410"/>
      <c r="AN114" s="404"/>
      <c r="AO114" s="404"/>
      <c r="AP114" s="404"/>
      <c r="AQ114" s="404"/>
      <c r="AR114" s="404"/>
      <c r="AS114" s="404"/>
      <c r="AT114" s="404"/>
      <c r="AU114" s="406"/>
      <c r="AV114" s="418"/>
      <c r="AW114" s="406"/>
      <c r="AX114" s="415"/>
      <c r="AY114" s="415"/>
      <c r="AZ114" s="415"/>
      <c r="BA114" s="415"/>
      <c r="BB114" s="415"/>
      <c r="BC114" s="415"/>
    </row>
    <row r="115" spans="1:55" s="121" customFormat="1" hidden="1" x14ac:dyDescent="0.25">
      <c r="A115" s="417"/>
      <c r="B115" s="393"/>
      <c r="C115" s="395"/>
      <c r="D115" s="397"/>
      <c r="E115" s="399"/>
      <c r="F115" s="399"/>
      <c r="G115" s="96"/>
      <c r="H115" s="122"/>
      <c r="I115" s="122"/>
      <c r="J115" s="123"/>
      <c r="K115" s="123"/>
      <c r="L115" s="123"/>
      <c r="M115" s="123"/>
      <c r="N115" s="123"/>
      <c r="O115" s="123"/>
      <c r="P115" s="123"/>
      <c r="Q115" s="123"/>
      <c r="R115" s="123"/>
      <c r="S115" s="123"/>
      <c r="T115" s="123"/>
      <c r="U115" s="123"/>
      <c r="V115" s="123"/>
      <c r="W115" s="123"/>
      <c r="X115" s="123"/>
      <c r="Y115" s="123"/>
      <c r="Z115" s="123"/>
      <c r="AA115" s="123"/>
      <c r="AB115" s="123"/>
      <c r="AC115" s="123"/>
      <c r="AD115" s="123"/>
      <c r="AE115" s="123"/>
      <c r="AF115" s="123"/>
      <c r="AG115" s="123"/>
      <c r="AH115" s="123"/>
      <c r="AI115" s="123"/>
      <c r="AJ115" s="401"/>
      <c r="AK115" s="403"/>
      <c r="AL115" s="405"/>
      <c r="AM115" s="411"/>
      <c r="AN115" s="405"/>
      <c r="AO115" s="405"/>
      <c r="AP115" s="405"/>
      <c r="AQ115" s="405"/>
      <c r="AR115" s="405"/>
      <c r="AS115" s="405"/>
      <c r="AT115" s="405"/>
      <c r="AU115" s="407"/>
      <c r="AV115" s="419"/>
      <c r="AW115" s="407"/>
      <c r="AX115" s="389"/>
      <c r="AY115" s="389"/>
      <c r="AZ115" s="389"/>
      <c r="BA115" s="389"/>
      <c r="BB115" s="389"/>
      <c r="BC115" s="389"/>
    </row>
    <row r="116" spans="1:55" s="121" customFormat="1" hidden="1" x14ac:dyDescent="0.25">
      <c r="A116" s="416">
        <v>54</v>
      </c>
      <c r="B116" s="392"/>
      <c r="C116" s="394" t="s">
        <v>2021</v>
      </c>
      <c r="D116" s="396" t="s">
        <v>1680</v>
      </c>
      <c r="E116" s="398">
        <v>42786</v>
      </c>
      <c r="F116" s="398"/>
      <c r="G116" s="95"/>
      <c r="H116" s="119">
        <v>0</v>
      </c>
      <c r="I116" s="119">
        <v>0</v>
      </c>
      <c r="J116" s="120">
        <v>0</v>
      </c>
      <c r="K116" s="120">
        <v>0</v>
      </c>
      <c r="L116" s="120">
        <v>0</v>
      </c>
      <c r="M116" s="120">
        <v>0</v>
      </c>
      <c r="N116" s="120">
        <v>0</v>
      </c>
      <c r="O116" s="120">
        <v>0</v>
      </c>
      <c r="P116" s="120" t="s">
        <v>1628</v>
      </c>
      <c r="Q116" s="120">
        <v>8</v>
      </c>
      <c r="R116" s="120">
        <v>8</v>
      </c>
      <c r="S116" s="120">
        <v>8</v>
      </c>
      <c r="T116" s="120">
        <v>8</v>
      </c>
      <c r="U116" s="120">
        <v>8</v>
      </c>
      <c r="V116" s="120">
        <v>8</v>
      </c>
      <c r="W116" s="120" t="s">
        <v>1628</v>
      </c>
      <c r="X116" s="120">
        <v>8</v>
      </c>
      <c r="Y116" s="120">
        <v>8</v>
      </c>
      <c r="Z116" s="120">
        <v>8</v>
      </c>
      <c r="AA116" s="120">
        <v>8</v>
      </c>
      <c r="AB116" s="120">
        <v>8</v>
      </c>
      <c r="AC116" s="120">
        <v>8</v>
      </c>
      <c r="AD116" s="120" t="s">
        <v>1628</v>
      </c>
      <c r="AE116" s="120">
        <v>8</v>
      </c>
      <c r="AF116" s="120">
        <v>8</v>
      </c>
      <c r="AG116" s="120">
        <v>8</v>
      </c>
      <c r="AH116" s="120">
        <v>8</v>
      </c>
      <c r="AI116" s="120">
        <v>8</v>
      </c>
      <c r="AJ116" s="400"/>
      <c r="AK116" s="402"/>
      <c r="AL116" s="404"/>
      <c r="AM116" s="410"/>
      <c r="AN116" s="404"/>
      <c r="AO116" s="404"/>
      <c r="AP116" s="404"/>
      <c r="AQ116" s="404"/>
      <c r="AR116" s="404"/>
      <c r="AS116" s="404"/>
      <c r="AT116" s="404"/>
      <c r="AU116" s="406"/>
      <c r="AV116" s="418"/>
      <c r="AW116" s="406"/>
      <c r="AX116" s="415"/>
      <c r="AY116" s="415"/>
      <c r="AZ116" s="415"/>
      <c r="BA116" s="415"/>
      <c r="BB116" s="415"/>
      <c r="BC116" s="415"/>
    </row>
    <row r="117" spans="1:55" s="121" customFormat="1" hidden="1" x14ac:dyDescent="0.25">
      <c r="A117" s="417"/>
      <c r="B117" s="393"/>
      <c r="C117" s="395"/>
      <c r="D117" s="397"/>
      <c r="E117" s="399"/>
      <c r="F117" s="399"/>
      <c r="G117" s="96"/>
      <c r="H117" s="122"/>
      <c r="I117" s="122"/>
      <c r="J117" s="123"/>
      <c r="K117" s="123"/>
      <c r="L117" s="123"/>
      <c r="M117" s="123"/>
      <c r="N117" s="123"/>
      <c r="O117" s="123"/>
      <c r="P117" s="123"/>
      <c r="Q117" s="123"/>
      <c r="R117" s="123"/>
      <c r="S117" s="123"/>
      <c r="T117" s="123"/>
      <c r="U117" s="123"/>
      <c r="V117" s="123"/>
      <c r="W117" s="123"/>
      <c r="X117" s="123"/>
      <c r="Y117" s="123"/>
      <c r="Z117" s="123"/>
      <c r="AA117" s="123"/>
      <c r="AB117" s="123"/>
      <c r="AC117" s="123"/>
      <c r="AD117" s="123"/>
      <c r="AE117" s="123"/>
      <c r="AF117" s="123"/>
      <c r="AG117" s="123"/>
      <c r="AH117" s="123"/>
      <c r="AI117" s="123"/>
      <c r="AJ117" s="401"/>
      <c r="AK117" s="403"/>
      <c r="AL117" s="405"/>
      <c r="AM117" s="411"/>
      <c r="AN117" s="405"/>
      <c r="AO117" s="405"/>
      <c r="AP117" s="405"/>
      <c r="AQ117" s="405"/>
      <c r="AR117" s="405"/>
      <c r="AS117" s="405"/>
      <c r="AT117" s="405"/>
      <c r="AU117" s="407"/>
      <c r="AV117" s="419"/>
      <c r="AW117" s="407"/>
      <c r="AX117" s="389"/>
      <c r="AY117" s="389"/>
      <c r="AZ117" s="389"/>
      <c r="BA117" s="389"/>
      <c r="BB117" s="389"/>
      <c r="BC117" s="389"/>
    </row>
    <row r="118" spans="1:55" s="121" customFormat="1" hidden="1" x14ac:dyDescent="0.25">
      <c r="A118" s="416">
        <v>55</v>
      </c>
      <c r="B118" s="392"/>
      <c r="C118" s="394" t="s">
        <v>2052</v>
      </c>
      <c r="D118" s="396" t="s">
        <v>916</v>
      </c>
      <c r="E118" s="398">
        <v>42786</v>
      </c>
      <c r="F118" s="398"/>
      <c r="G118" s="95"/>
      <c r="H118" s="119">
        <v>0</v>
      </c>
      <c r="I118" s="119">
        <v>0</v>
      </c>
      <c r="J118" s="120">
        <v>0</v>
      </c>
      <c r="K118" s="120">
        <v>0</v>
      </c>
      <c r="L118" s="120">
        <v>0</v>
      </c>
      <c r="M118" s="120">
        <v>0</v>
      </c>
      <c r="N118" s="120">
        <v>0</v>
      </c>
      <c r="O118" s="120">
        <v>0</v>
      </c>
      <c r="P118" s="120" t="s">
        <v>1628</v>
      </c>
      <c r="Q118" s="120">
        <v>8</v>
      </c>
      <c r="R118" s="120">
        <v>8</v>
      </c>
      <c r="S118" s="120">
        <v>8</v>
      </c>
      <c r="T118" s="120">
        <v>8</v>
      </c>
      <c r="U118" s="120">
        <v>4</v>
      </c>
      <c r="V118" s="120">
        <v>8</v>
      </c>
      <c r="W118" s="120" t="s">
        <v>1628</v>
      </c>
      <c r="X118" s="120">
        <v>8</v>
      </c>
      <c r="Y118" s="120">
        <v>8</v>
      </c>
      <c r="Z118" s="120">
        <v>8</v>
      </c>
      <c r="AA118" s="120">
        <v>8</v>
      </c>
      <c r="AB118" s="120">
        <v>8</v>
      </c>
      <c r="AC118" s="120">
        <v>8</v>
      </c>
      <c r="AD118" s="120" t="s">
        <v>1628</v>
      </c>
      <c r="AE118" s="120">
        <v>8</v>
      </c>
      <c r="AF118" s="120">
        <v>8</v>
      </c>
      <c r="AG118" s="120">
        <v>8</v>
      </c>
      <c r="AH118" s="120">
        <v>8</v>
      </c>
      <c r="AI118" s="120">
        <v>8</v>
      </c>
      <c r="AJ118" s="400"/>
      <c r="AK118" s="402"/>
      <c r="AL118" s="404"/>
      <c r="AM118" s="410"/>
      <c r="AN118" s="404"/>
      <c r="AO118" s="404"/>
      <c r="AP118" s="404"/>
      <c r="AQ118" s="404"/>
      <c r="AR118" s="404"/>
      <c r="AS118" s="404"/>
      <c r="AT118" s="404"/>
      <c r="AU118" s="406"/>
      <c r="AV118" s="418"/>
      <c r="AW118" s="406"/>
      <c r="AX118" s="415"/>
      <c r="AY118" s="415"/>
      <c r="AZ118" s="415"/>
      <c r="BA118" s="415"/>
      <c r="BB118" s="415"/>
      <c r="BC118" s="415"/>
    </row>
    <row r="119" spans="1:55" s="121" customFormat="1" hidden="1" x14ac:dyDescent="0.25">
      <c r="A119" s="417"/>
      <c r="B119" s="393"/>
      <c r="C119" s="395"/>
      <c r="D119" s="397"/>
      <c r="E119" s="399"/>
      <c r="F119" s="399"/>
      <c r="G119" s="96"/>
      <c r="H119" s="122"/>
      <c r="I119" s="122"/>
      <c r="J119" s="123"/>
      <c r="K119" s="123"/>
      <c r="L119" s="123"/>
      <c r="M119" s="123"/>
      <c r="N119" s="123"/>
      <c r="O119" s="123"/>
      <c r="P119" s="123"/>
      <c r="Q119" s="123"/>
      <c r="R119" s="123"/>
      <c r="S119" s="123"/>
      <c r="T119" s="123"/>
      <c r="U119" s="123"/>
      <c r="V119" s="123"/>
      <c r="W119" s="123"/>
      <c r="X119" s="123"/>
      <c r="Y119" s="123"/>
      <c r="Z119" s="123"/>
      <c r="AA119" s="123"/>
      <c r="AB119" s="123"/>
      <c r="AC119" s="123"/>
      <c r="AD119" s="123"/>
      <c r="AE119" s="123"/>
      <c r="AF119" s="123"/>
      <c r="AG119" s="123"/>
      <c r="AH119" s="123"/>
      <c r="AI119" s="123"/>
      <c r="AJ119" s="401"/>
      <c r="AK119" s="403"/>
      <c r="AL119" s="405"/>
      <c r="AM119" s="411"/>
      <c r="AN119" s="405"/>
      <c r="AO119" s="405"/>
      <c r="AP119" s="405"/>
      <c r="AQ119" s="405"/>
      <c r="AR119" s="405"/>
      <c r="AS119" s="405"/>
      <c r="AT119" s="405"/>
      <c r="AU119" s="407"/>
      <c r="AV119" s="419"/>
      <c r="AW119" s="407"/>
      <c r="AX119" s="389"/>
      <c r="AY119" s="389"/>
      <c r="AZ119" s="389"/>
      <c r="BA119" s="389"/>
      <c r="BB119" s="389"/>
      <c r="BC119" s="389"/>
    </row>
    <row r="120" spans="1:55" s="121" customFormat="1" hidden="1" x14ac:dyDescent="0.25">
      <c r="A120" s="416">
        <v>56</v>
      </c>
      <c r="B120" s="392"/>
      <c r="C120" s="394" t="s">
        <v>2029</v>
      </c>
      <c r="D120" s="396" t="s">
        <v>458</v>
      </c>
      <c r="E120" s="398">
        <v>42786</v>
      </c>
      <c r="F120" s="398"/>
      <c r="G120" s="95"/>
      <c r="H120" s="119">
        <v>0</v>
      </c>
      <c r="I120" s="119">
        <v>0</v>
      </c>
      <c r="J120" s="120">
        <v>0</v>
      </c>
      <c r="K120" s="120">
        <v>0</v>
      </c>
      <c r="L120" s="120">
        <v>0</v>
      </c>
      <c r="M120" s="120">
        <v>0</v>
      </c>
      <c r="N120" s="120">
        <v>0</v>
      </c>
      <c r="O120" s="120">
        <v>0</v>
      </c>
      <c r="P120" s="120" t="s">
        <v>1628</v>
      </c>
      <c r="Q120" s="120">
        <v>8</v>
      </c>
      <c r="R120" s="120">
        <v>8</v>
      </c>
      <c r="S120" s="120">
        <v>8</v>
      </c>
      <c r="T120" s="120">
        <v>8</v>
      </c>
      <c r="U120" s="120">
        <v>8</v>
      </c>
      <c r="V120" s="120">
        <v>8</v>
      </c>
      <c r="W120" s="120" t="s">
        <v>1628</v>
      </c>
      <c r="X120" s="120">
        <v>8</v>
      </c>
      <c r="Y120" s="120">
        <v>8</v>
      </c>
      <c r="Z120" s="120">
        <v>8</v>
      </c>
      <c r="AA120" s="120">
        <v>8</v>
      </c>
      <c r="AB120" s="120">
        <v>8</v>
      </c>
      <c r="AC120" s="120">
        <v>8</v>
      </c>
      <c r="AD120" s="120" t="s">
        <v>1628</v>
      </c>
      <c r="AE120" s="120">
        <v>8</v>
      </c>
      <c r="AF120" s="120">
        <v>8</v>
      </c>
      <c r="AG120" s="120">
        <v>8</v>
      </c>
      <c r="AH120" s="120">
        <v>0</v>
      </c>
      <c r="AI120" s="120">
        <v>8</v>
      </c>
      <c r="AJ120" s="400"/>
      <c r="AK120" s="402"/>
      <c r="AL120" s="404"/>
      <c r="AM120" s="410"/>
      <c r="AN120" s="404"/>
      <c r="AO120" s="404"/>
      <c r="AP120" s="404"/>
      <c r="AQ120" s="404"/>
      <c r="AR120" s="404"/>
      <c r="AS120" s="404"/>
      <c r="AT120" s="404"/>
      <c r="AU120" s="406"/>
      <c r="AV120" s="418"/>
      <c r="AW120" s="406"/>
      <c r="AX120" s="415"/>
      <c r="AY120" s="415"/>
      <c r="AZ120" s="415"/>
      <c r="BA120" s="415"/>
      <c r="BB120" s="415"/>
      <c r="BC120" s="415"/>
    </row>
    <row r="121" spans="1:55" s="121" customFormat="1" hidden="1" x14ac:dyDescent="0.25">
      <c r="A121" s="417"/>
      <c r="B121" s="393"/>
      <c r="C121" s="395"/>
      <c r="D121" s="397"/>
      <c r="E121" s="399"/>
      <c r="F121" s="399"/>
      <c r="G121" s="96"/>
      <c r="H121" s="122"/>
      <c r="I121" s="122"/>
      <c r="J121" s="123"/>
      <c r="K121" s="123"/>
      <c r="L121" s="123"/>
      <c r="M121" s="123"/>
      <c r="N121" s="123"/>
      <c r="O121" s="123"/>
      <c r="P121" s="123"/>
      <c r="Q121" s="123"/>
      <c r="R121" s="123"/>
      <c r="S121" s="123"/>
      <c r="T121" s="123"/>
      <c r="U121" s="123"/>
      <c r="V121" s="123"/>
      <c r="W121" s="123"/>
      <c r="X121" s="123"/>
      <c r="Y121" s="123"/>
      <c r="Z121" s="123"/>
      <c r="AA121" s="123"/>
      <c r="AB121" s="123"/>
      <c r="AC121" s="123"/>
      <c r="AD121" s="123"/>
      <c r="AE121" s="123"/>
      <c r="AF121" s="123"/>
      <c r="AG121" s="123"/>
      <c r="AH121" s="123"/>
      <c r="AI121" s="123"/>
      <c r="AJ121" s="401"/>
      <c r="AK121" s="403"/>
      <c r="AL121" s="405"/>
      <c r="AM121" s="411"/>
      <c r="AN121" s="405"/>
      <c r="AO121" s="405"/>
      <c r="AP121" s="405"/>
      <c r="AQ121" s="405"/>
      <c r="AR121" s="405"/>
      <c r="AS121" s="405"/>
      <c r="AT121" s="405"/>
      <c r="AU121" s="407"/>
      <c r="AV121" s="419"/>
      <c r="AW121" s="407"/>
      <c r="AX121" s="389"/>
      <c r="AY121" s="389"/>
      <c r="AZ121" s="389"/>
      <c r="BA121" s="389"/>
      <c r="BB121" s="389"/>
      <c r="BC121" s="389"/>
    </row>
    <row r="122" spans="1:55" s="121" customFormat="1" hidden="1" x14ac:dyDescent="0.25">
      <c r="A122" s="416">
        <v>57</v>
      </c>
      <c r="B122" s="392"/>
      <c r="C122" s="394" t="s">
        <v>2051</v>
      </c>
      <c r="D122" s="396" t="s">
        <v>1703</v>
      </c>
      <c r="E122" s="398">
        <v>42786</v>
      </c>
      <c r="F122" s="398"/>
      <c r="G122" s="95"/>
      <c r="H122" s="119">
        <v>0</v>
      </c>
      <c r="I122" s="119">
        <v>0</v>
      </c>
      <c r="J122" s="120">
        <v>0</v>
      </c>
      <c r="K122" s="120">
        <v>0</v>
      </c>
      <c r="L122" s="120">
        <v>0</v>
      </c>
      <c r="M122" s="120">
        <v>0</v>
      </c>
      <c r="N122" s="120">
        <v>0</v>
      </c>
      <c r="O122" s="120">
        <v>0</v>
      </c>
      <c r="P122" s="120" t="s">
        <v>1628</v>
      </c>
      <c r="Q122" s="120">
        <v>8</v>
      </c>
      <c r="R122" s="120">
        <v>8</v>
      </c>
      <c r="S122" s="120">
        <v>8</v>
      </c>
      <c r="T122" s="120">
        <v>8</v>
      </c>
      <c r="U122" s="120">
        <v>8</v>
      </c>
      <c r="V122" s="120">
        <v>8</v>
      </c>
      <c r="W122" s="120" t="s">
        <v>1628</v>
      </c>
      <c r="X122" s="120">
        <v>8</v>
      </c>
      <c r="Y122" s="120">
        <v>8</v>
      </c>
      <c r="Z122" s="120">
        <v>8</v>
      </c>
      <c r="AA122" s="120">
        <v>8</v>
      </c>
      <c r="AB122" s="120">
        <v>8</v>
      </c>
      <c r="AC122" s="120">
        <v>8</v>
      </c>
      <c r="AD122" s="120" t="s">
        <v>1628</v>
      </c>
      <c r="AE122" s="120">
        <v>8</v>
      </c>
      <c r="AF122" s="120">
        <v>8</v>
      </c>
      <c r="AG122" s="120">
        <v>8</v>
      </c>
      <c r="AH122" s="120">
        <v>8</v>
      </c>
      <c r="AI122" s="120">
        <v>8</v>
      </c>
      <c r="AJ122" s="400"/>
      <c r="AK122" s="402"/>
      <c r="AL122" s="404"/>
      <c r="AM122" s="410"/>
      <c r="AN122" s="404"/>
      <c r="AO122" s="404"/>
      <c r="AP122" s="404"/>
      <c r="AQ122" s="404"/>
      <c r="AR122" s="404"/>
      <c r="AS122" s="404"/>
      <c r="AT122" s="404"/>
      <c r="AU122" s="406"/>
      <c r="AV122" s="418"/>
      <c r="AW122" s="406"/>
      <c r="AX122" s="415"/>
      <c r="AY122" s="415"/>
      <c r="AZ122" s="415"/>
      <c r="BA122" s="415"/>
      <c r="BB122" s="415"/>
      <c r="BC122" s="415"/>
    </row>
    <row r="123" spans="1:55" s="121" customFormat="1" hidden="1" x14ac:dyDescent="0.25">
      <c r="A123" s="417"/>
      <c r="B123" s="393"/>
      <c r="C123" s="395"/>
      <c r="D123" s="397"/>
      <c r="E123" s="399"/>
      <c r="F123" s="399"/>
      <c r="G123" s="96"/>
      <c r="H123" s="122"/>
      <c r="I123" s="122"/>
      <c r="J123" s="123"/>
      <c r="K123" s="123"/>
      <c r="L123" s="123"/>
      <c r="M123" s="123"/>
      <c r="N123" s="123"/>
      <c r="O123" s="123"/>
      <c r="P123" s="123"/>
      <c r="Q123" s="123"/>
      <c r="R123" s="123"/>
      <c r="S123" s="123"/>
      <c r="T123" s="123"/>
      <c r="U123" s="123"/>
      <c r="V123" s="123"/>
      <c r="W123" s="123"/>
      <c r="X123" s="123"/>
      <c r="Y123" s="123"/>
      <c r="Z123" s="123"/>
      <c r="AA123" s="123"/>
      <c r="AB123" s="123"/>
      <c r="AC123" s="123"/>
      <c r="AD123" s="123"/>
      <c r="AE123" s="123"/>
      <c r="AF123" s="123"/>
      <c r="AG123" s="123"/>
      <c r="AH123" s="123"/>
      <c r="AI123" s="123"/>
      <c r="AJ123" s="401"/>
      <c r="AK123" s="403"/>
      <c r="AL123" s="405"/>
      <c r="AM123" s="411"/>
      <c r="AN123" s="405"/>
      <c r="AO123" s="405"/>
      <c r="AP123" s="405"/>
      <c r="AQ123" s="405"/>
      <c r="AR123" s="405"/>
      <c r="AS123" s="405"/>
      <c r="AT123" s="405"/>
      <c r="AU123" s="407"/>
      <c r="AV123" s="419"/>
      <c r="AW123" s="407"/>
      <c r="AX123" s="389"/>
      <c r="AY123" s="389"/>
      <c r="AZ123" s="389"/>
      <c r="BA123" s="389"/>
      <c r="BB123" s="389"/>
      <c r="BC123" s="389"/>
    </row>
    <row r="124" spans="1:55" s="121" customFormat="1" hidden="1" x14ac:dyDescent="0.25">
      <c r="A124" s="416">
        <v>58</v>
      </c>
      <c r="B124" s="392"/>
      <c r="C124" s="394" t="s">
        <v>2126</v>
      </c>
      <c r="D124" s="396" t="s">
        <v>1762</v>
      </c>
      <c r="E124" s="398">
        <v>42789</v>
      </c>
      <c r="F124" s="398"/>
      <c r="G124" s="95"/>
      <c r="H124" s="119">
        <v>0</v>
      </c>
      <c r="I124" s="119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 t="s">
        <v>1628</v>
      </c>
      <c r="Q124" s="120">
        <v>0</v>
      </c>
      <c r="R124" s="120">
        <v>0</v>
      </c>
      <c r="S124" s="120">
        <v>0</v>
      </c>
      <c r="T124" s="120">
        <v>8</v>
      </c>
      <c r="U124" s="120">
        <v>8</v>
      </c>
      <c r="V124" s="120">
        <v>8</v>
      </c>
      <c r="W124" s="120" t="s">
        <v>1628</v>
      </c>
      <c r="X124" s="120">
        <v>8</v>
      </c>
      <c r="Y124" s="120">
        <v>8</v>
      </c>
      <c r="Z124" s="120">
        <v>8</v>
      </c>
      <c r="AA124" s="120">
        <v>8</v>
      </c>
      <c r="AB124" s="120">
        <v>8</v>
      </c>
      <c r="AC124" s="120">
        <v>8</v>
      </c>
      <c r="AD124" s="120" t="s">
        <v>1628</v>
      </c>
      <c r="AE124" s="120">
        <v>8</v>
      </c>
      <c r="AF124" s="120">
        <v>8</v>
      </c>
      <c r="AG124" s="120">
        <v>8</v>
      </c>
      <c r="AH124" s="120">
        <v>8</v>
      </c>
      <c r="AI124" s="120">
        <v>8</v>
      </c>
      <c r="AJ124" s="400"/>
      <c r="AK124" s="402"/>
      <c r="AL124" s="404"/>
      <c r="AM124" s="410"/>
      <c r="AN124" s="404"/>
      <c r="AO124" s="404"/>
      <c r="AP124" s="404"/>
      <c r="AQ124" s="404"/>
      <c r="AR124" s="404"/>
      <c r="AS124" s="404"/>
      <c r="AT124" s="404"/>
      <c r="AU124" s="406"/>
      <c r="AV124" s="418"/>
      <c r="AW124" s="406"/>
      <c r="AX124" s="415"/>
      <c r="AY124" s="415"/>
      <c r="AZ124" s="415"/>
      <c r="BA124" s="415"/>
      <c r="BB124" s="415"/>
      <c r="BC124" s="415"/>
    </row>
    <row r="125" spans="1:55" s="121" customFormat="1" hidden="1" x14ac:dyDescent="0.25">
      <c r="A125" s="417"/>
      <c r="B125" s="393"/>
      <c r="C125" s="395"/>
      <c r="D125" s="397"/>
      <c r="E125" s="399"/>
      <c r="F125" s="399"/>
      <c r="G125" s="96"/>
      <c r="H125" s="122"/>
      <c r="I125" s="122"/>
      <c r="J125" s="123"/>
      <c r="K125" s="123"/>
      <c r="L125" s="123"/>
      <c r="M125" s="123"/>
      <c r="N125" s="123"/>
      <c r="O125" s="123"/>
      <c r="P125" s="123"/>
      <c r="Q125" s="123"/>
      <c r="R125" s="123"/>
      <c r="S125" s="123"/>
      <c r="T125" s="123"/>
      <c r="U125" s="123"/>
      <c r="V125" s="123"/>
      <c r="W125" s="123"/>
      <c r="X125" s="123"/>
      <c r="Y125" s="123"/>
      <c r="Z125" s="123"/>
      <c r="AA125" s="123"/>
      <c r="AB125" s="123"/>
      <c r="AC125" s="123"/>
      <c r="AD125" s="123"/>
      <c r="AE125" s="123"/>
      <c r="AF125" s="123"/>
      <c r="AG125" s="123"/>
      <c r="AH125" s="123"/>
      <c r="AI125" s="123"/>
      <c r="AJ125" s="401"/>
      <c r="AK125" s="403"/>
      <c r="AL125" s="405"/>
      <c r="AM125" s="411"/>
      <c r="AN125" s="405"/>
      <c r="AO125" s="405"/>
      <c r="AP125" s="405"/>
      <c r="AQ125" s="405"/>
      <c r="AR125" s="405"/>
      <c r="AS125" s="405"/>
      <c r="AT125" s="405"/>
      <c r="AU125" s="407"/>
      <c r="AV125" s="419"/>
      <c r="AW125" s="407"/>
      <c r="AX125" s="389"/>
      <c r="AY125" s="389"/>
      <c r="AZ125" s="389"/>
      <c r="BA125" s="389"/>
      <c r="BB125" s="389"/>
      <c r="BC125" s="389"/>
    </row>
    <row r="126" spans="1:55" s="121" customFormat="1" hidden="1" x14ac:dyDescent="0.25">
      <c r="A126" s="416">
        <v>59</v>
      </c>
      <c r="B126" s="392"/>
      <c r="C126" s="394" t="s">
        <v>2120</v>
      </c>
      <c r="D126" s="396" t="s">
        <v>1757</v>
      </c>
      <c r="E126" s="398">
        <v>42789</v>
      </c>
      <c r="F126" s="398"/>
      <c r="G126" s="95"/>
      <c r="H126" s="119">
        <v>0</v>
      </c>
      <c r="I126" s="119">
        <v>0</v>
      </c>
      <c r="J126" s="120">
        <v>0</v>
      </c>
      <c r="K126" s="120">
        <v>0</v>
      </c>
      <c r="L126" s="120">
        <v>0</v>
      </c>
      <c r="M126" s="120">
        <v>0</v>
      </c>
      <c r="N126" s="120">
        <v>0</v>
      </c>
      <c r="O126" s="120">
        <v>0</v>
      </c>
      <c r="P126" s="120" t="s">
        <v>1628</v>
      </c>
      <c r="Q126" s="120">
        <v>0</v>
      </c>
      <c r="R126" s="120">
        <v>0</v>
      </c>
      <c r="S126" s="120">
        <v>0</v>
      </c>
      <c r="T126" s="120">
        <v>8</v>
      </c>
      <c r="U126" s="120">
        <v>8</v>
      </c>
      <c r="V126" s="120">
        <v>8</v>
      </c>
      <c r="W126" s="120" t="s">
        <v>1628</v>
      </c>
      <c r="X126" s="120">
        <v>8</v>
      </c>
      <c r="Y126" s="120">
        <v>8</v>
      </c>
      <c r="Z126" s="120">
        <v>8</v>
      </c>
      <c r="AA126" s="120">
        <v>8</v>
      </c>
      <c r="AB126" s="120">
        <v>8</v>
      </c>
      <c r="AC126" s="120">
        <v>8</v>
      </c>
      <c r="AD126" s="120" t="s">
        <v>1628</v>
      </c>
      <c r="AE126" s="120">
        <v>8</v>
      </c>
      <c r="AF126" s="120">
        <v>8</v>
      </c>
      <c r="AG126" s="120">
        <v>8</v>
      </c>
      <c r="AH126" s="120">
        <v>8</v>
      </c>
      <c r="AI126" s="120">
        <v>8</v>
      </c>
      <c r="AJ126" s="400"/>
      <c r="AK126" s="402"/>
      <c r="AL126" s="404"/>
      <c r="AM126" s="410"/>
      <c r="AN126" s="404"/>
      <c r="AO126" s="404"/>
      <c r="AP126" s="404"/>
      <c r="AQ126" s="404"/>
      <c r="AR126" s="404"/>
      <c r="AS126" s="404"/>
      <c r="AT126" s="404"/>
      <c r="AU126" s="406"/>
      <c r="AV126" s="418"/>
      <c r="AW126" s="406"/>
      <c r="AX126" s="415"/>
      <c r="AY126" s="415"/>
      <c r="AZ126" s="415"/>
      <c r="BA126" s="415"/>
      <c r="BB126" s="415"/>
      <c r="BC126" s="415"/>
    </row>
    <row r="127" spans="1:55" s="121" customFormat="1" hidden="1" x14ac:dyDescent="0.25">
      <c r="A127" s="417"/>
      <c r="B127" s="393"/>
      <c r="C127" s="395"/>
      <c r="D127" s="397"/>
      <c r="E127" s="399"/>
      <c r="F127" s="399"/>
      <c r="G127" s="96"/>
      <c r="H127" s="122"/>
      <c r="I127" s="122"/>
      <c r="J127" s="123"/>
      <c r="K127" s="123"/>
      <c r="L127" s="123"/>
      <c r="M127" s="123"/>
      <c r="N127" s="123"/>
      <c r="O127" s="123"/>
      <c r="P127" s="123"/>
      <c r="Q127" s="123"/>
      <c r="R127" s="123"/>
      <c r="S127" s="123"/>
      <c r="T127" s="123"/>
      <c r="U127" s="123"/>
      <c r="V127" s="123"/>
      <c r="W127" s="123"/>
      <c r="X127" s="123"/>
      <c r="Y127" s="123"/>
      <c r="Z127" s="123"/>
      <c r="AA127" s="123"/>
      <c r="AB127" s="123"/>
      <c r="AC127" s="123"/>
      <c r="AD127" s="123"/>
      <c r="AE127" s="123"/>
      <c r="AF127" s="123"/>
      <c r="AG127" s="123"/>
      <c r="AH127" s="123"/>
      <c r="AI127" s="123"/>
      <c r="AJ127" s="401"/>
      <c r="AK127" s="403"/>
      <c r="AL127" s="405"/>
      <c r="AM127" s="411"/>
      <c r="AN127" s="405"/>
      <c r="AO127" s="405"/>
      <c r="AP127" s="405"/>
      <c r="AQ127" s="405"/>
      <c r="AR127" s="405"/>
      <c r="AS127" s="405"/>
      <c r="AT127" s="405"/>
      <c r="AU127" s="407"/>
      <c r="AV127" s="419"/>
      <c r="AW127" s="407"/>
      <c r="AX127" s="389"/>
      <c r="AY127" s="389"/>
      <c r="AZ127" s="389"/>
      <c r="BA127" s="389"/>
      <c r="BB127" s="389"/>
      <c r="BC127" s="389"/>
    </row>
    <row r="128" spans="1:55" s="121" customFormat="1" hidden="1" x14ac:dyDescent="0.25">
      <c r="A128" s="416">
        <v>60</v>
      </c>
      <c r="B128" s="392"/>
      <c r="C128" s="394" t="s">
        <v>2100</v>
      </c>
      <c r="D128" s="396" t="s">
        <v>1741</v>
      </c>
      <c r="E128" s="398">
        <v>42788</v>
      </c>
      <c r="F128" s="398"/>
      <c r="G128" s="95"/>
      <c r="H128" s="119">
        <v>0</v>
      </c>
      <c r="I128" s="119">
        <v>0</v>
      </c>
      <c r="J128" s="120">
        <v>0</v>
      </c>
      <c r="K128" s="120">
        <v>0</v>
      </c>
      <c r="L128" s="120">
        <v>0</v>
      </c>
      <c r="M128" s="120">
        <v>0</v>
      </c>
      <c r="N128" s="120">
        <v>0</v>
      </c>
      <c r="O128" s="120">
        <v>0</v>
      </c>
      <c r="P128" s="120" t="s">
        <v>1628</v>
      </c>
      <c r="Q128" s="120">
        <v>0</v>
      </c>
      <c r="R128" s="120">
        <v>0</v>
      </c>
      <c r="S128" s="120">
        <v>8</v>
      </c>
      <c r="T128" s="120">
        <v>8</v>
      </c>
      <c r="U128" s="120">
        <v>8</v>
      </c>
      <c r="V128" s="120">
        <v>8</v>
      </c>
      <c r="W128" s="120" t="s">
        <v>1628</v>
      </c>
      <c r="X128" s="120">
        <v>0</v>
      </c>
      <c r="Y128" s="120">
        <v>0</v>
      </c>
      <c r="Z128" s="120">
        <v>8</v>
      </c>
      <c r="AA128" s="120">
        <v>8</v>
      </c>
      <c r="AB128" s="120">
        <v>8</v>
      </c>
      <c r="AC128" s="120">
        <v>0</v>
      </c>
      <c r="AD128" s="120" t="s">
        <v>1628</v>
      </c>
      <c r="AE128" s="120">
        <v>8</v>
      </c>
      <c r="AF128" s="120">
        <v>8</v>
      </c>
      <c r="AG128" s="120">
        <v>8</v>
      </c>
      <c r="AH128" s="120">
        <v>8</v>
      </c>
      <c r="AI128" s="120">
        <v>8</v>
      </c>
      <c r="AJ128" s="400"/>
      <c r="AK128" s="402"/>
      <c r="AL128" s="404"/>
      <c r="AM128" s="410"/>
      <c r="AN128" s="404"/>
      <c r="AO128" s="404"/>
      <c r="AP128" s="404"/>
      <c r="AQ128" s="404"/>
      <c r="AR128" s="404"/>
      <c r="AS128" s="404"/>
      <c r="AT128" s="404"/>
      <c r="AU128" s="406"/>
      <c r="AV128" s="418"/>
      <c r="AW128" s="406"/>
      <c r="AX128" s="415"/>
      <c r="AY128" s="415"/>
      <c r="AZ128" s="415"/>
      <c r="BA128" s="415"/>
      <c r="BB128" s="415"/>
      <c r="BC128" s="415"/>
    </row>
    <row r="129" spans="1:55" s="121" customFormat="1" hidden="1" x14ac:dyDescent="0.25">
      <c r="A129" s="417"/>
      <c r="B129" s="393"/>
      <c r="C129" s="395"/>
      <c r="D129" s="397"/>
      <c r="E129" s="399"/>
      <c r="F129" s="399"/>
      <c r="G129" s="96"/>
      <c r="H129" s="122"/>
      <c r="I129" s="122"/>
      <c r="J129" s="123"/>
      <c r="K129" s="123"/>
      <c r="L129" s="123"/>
      <c r="M129" s="123"/>
      <c r="N129" s="123"/>
      <c r="O129" s="123"/>
      <c r="P129" s="123"/>
      <c r="Q129" s="123"/>
      <c r="R129" s="123"/>
      <c r="S129" s="123"/>
      <c r="T129" s="123"/>
      <c r="U129" s="123"/>
      <c r="V129" s="123"/>
      <c r="W129" s="123"/>
      <c r="X129" s="123"/>
      <c r="Y129" s="123"/>
      <c r="Z129" s="123"/>
      <c r="AA129" s="123"/>
      <c r="AB129" s="123"/>
      <c r="AC129" s="123"/>
      <c r="AD129" s="123"/>
      <c r="AE129" s="123"/>
      <c r="AF129" s="123"/>
      <c r="AG129" s="123"/>
      <c r="AH129" s="123"/>
      <c r="AI129" s="123"/>
      <c r="AJ129" s="401"/>
      <c r="AK129" s="403"/>
      <c r="AL129" s="405"/>
      <c r="AM129" s="411"/>
      <c r="AN129" s="405"/>
      <c r="AO129" s="405"/>
      <c r="AP129" s="405"/>
      <c r="AQ129" s="405"/>
      <c r="AR129" s="405"/>
      <c r="AS129" s="405"/>
      <c r="AT129" s="405"/>
      <c r="AU129" s="407"/>
      <c r="AV129" s="419"/>
      <c r="AW129" s="407"/>
      <c r="AX129" s="389"/>
      <c r="AY129" s="389"/>
      <c r="AZ129" s="389"/>
      <c r="BA129" s="389"/>
      <c r="BB129" s="389"/>
      <c r="BC129" s="389"/>
    </row>
    <row r="130" spans="1:55" s="121" customFormat="1" hidden="1" x14ac:dyDescent="0.25">
      <c r="A130" s="416">
        <v>61</v>
      </c>
      <c r="B130" s="392"/>
      <c r="C130" s="394" t="s">
        <v>2083</v>
      </c>
      <c r="D130" s="396" t="s">
        <v>1729</v>
      </c>
      <c r="E130" s="398">
        <v>42788</v>
      </c>
      <c r="F130" s="398"/>
      <c r="G130" s="95"/>
      <c r="H130" s="119">
        <v>0</v>
      </c>
      <c r="I130" s="119">
        <v>0</v>
      </c>
      <c r="J130" s="120">
        <v>0</v>
      </c>
      <c r="K130" s="120">
        <v>0</v>
      </c>
      <c r="L130" s="120">
        <v>0</v>
      </c>
      <c r="M130" s="120">
        <v>0</v>
      </c>
      <c r="N130" s="120">
        <v>0</v>
      </c>
      <c r="O130" s="120">
        <v>0</v>
      </c>
      <c r="P130" s="120" t="s">
        <v>1628</v>
      </c>
      <c r="Q130" s="120">
        <v>0</v>
      </c>
      <c r="R130" s="120">
        <v>0</v>
      </c>
      <c r="S130" s="120">
        <v>0</v>
      </c>
      <c r="T130" s="120">
        <v>0</v>
      </c>
      <c r="U130" s="120">
        <v>0</v>
      </c>
      <c r="V130" s="120">
        <v>0</v>
      </c>
      <c r="W130" s="120" t="s">
        <v>1628</v>
      </c>
      <c r="X130" s="120">
        <v>0</v>
      </c>
      <c r="Y130" s="120">
        <v>0</v>
      </c>
      <c r="Z130" s="120">
        <v>0</v>
      </c>
      <c r="AA130" s="120">
        <v>0</v>
      </c>
      <c r="AB130" s="120">
        <v>0</v>
      </c>
      <c r="AC130" s="120">
        <v>0</v>
      </c>
      <c r="AD130" s="120" t="s">
        <v>1628</v>
      </c>
      <c r="AE130" s="120">
        <v>0</v>
      </c>
      <c r="AF130" s="120">
        <v>0</v>
      </c>
      <c r="AG130" s="120">
        <v>0</v>
      </c>
      <c r="AH130" s="120">
        <v>0</v>
      </c>
      <c r="AI130" s="120">
        <v>0</v>
      </c>
      <c r="AJ130" s="400"/>
      <c r="AK130" s="402"/>
      <c r="AL130" s="404"/>
      <c r="AM130" s="410"/>
      <c r="AN130" s="404"/>
      <c r="AO130" s="404"/>
      <c r="AP130" s="404"/>
      <c r="AQ130" s="404"/>
      <c r="AR130" s="404"/>
      <c r="AS130" s="404"/>
      <c r="AT130" s="404"/>
      <c r="AU130" s="406"/>
      <c r="AV130" s="418"/>
      <c r="AW130" s="406"/>
      <c r="AX130" s="415"/>
      <c r="AY130" s="415"/>
      <c r="AZ130" s="415"/>
      <c r="BA130" s="415"/>
      <c r="BB130" s="415"/>
      <c r="BC130" s="415"/>
    </row>
    <row r="131" spans="1:55" s="121" customFormat="1" hidden="1" x14ac:dyDescent="0.25">
      <c r="A131" s="417"/>
      <c r="B131" s="393"/>
      <c r="C131" s="395"/>
      <c r="D131" s="397"/>
      <c r="E131" s="399"/>
      <c r="F131" s="399"/>
      <c r="G131" s="96"/>
      <c r="H131" s="122"/>
      <c r="I131" s="122"/>
      <c r="J131" s="123"/>
      <c r="K131" s="123"/>
      <c r="L131" s="123"/>
      <c r="M131" s="123"/>
      <c r="N131" s="123"/>
      <c r="O131" s="123"/>
      <c r="P131" s="123"/>
      <c r="Q131" s="123"/>
      <c r="R131" s="123"/>
      <c r="S131" s="123"/>
      <c r="T131" s="123"/>
      <c r="U131" s="123"/>
      <c r="V131" s="123"/>
      <c r="W131" s="123"/>
      <c r="X131" s="123"/>
      <c r="Y131" s="123"/>
      <c r="Z131" s="123"/>
      <c r="AA131" s="123"/>
      <c r="AB131" s="123"/>
      <c r="AC131" s="123"/>
      <c r="AD131" s="123"/>
      <c r="AE131" s="123"/>
      <c r="AF131" s="123"/>
      <c r="AG131" s="123"/>
      <c r="AH131" s="123"/>
      <c r="AI131" s="123"/>
      <c r="AJ131" s="401"/>
      <c r="AK131" s="403"/>
      <c r="AL131" s="405"/>
      <c r="AM131" s="411"/>
      <c r="AN131" s="405"/>
      <c r="AO131" s="405"/>
      <c r="AP131" s="405"/>
      <c r="AQ131" s="405"/>
      <c r="AR131" s="405"/>
      <c r="AS131" s="405"/>
      <c r="AT131" s="405"/>
      <c r="AU131" s="407"/>
      <c r="AV131" s="419"/>
      <c r="AW131" s="407"/>
      <c r="AX131" s="389"/>
      <c r="AY131" s="389"/>
      <c r="AZ131" s="389"/>
      <c r="BA131" s="389"/>
      <c r="BB131" s="389"/>
      <c r="BC131" s="389"/>
    </row>
    <row r="132" spans="1:55" s="121" customFormat="1" hidden="1" x14ac:dyDescent="0.25">
      <c r="A132" s="416">
        <v>62</v>
      </c>
      <c r="B132" s="392"/>
      <c r="C132" s="394" t="s">
        <v>2104</v>
      </c>
      <c r="D132" s="396" t="s">
        <v>1744</v>
      </c>
      <c r="E132" s="398">
        <v>42788</v>
      </c>
      <c r="F132" s="398"/>
      <c r="G132" s="95"/>
      <c r="H132" s="119">
        <v>0</v>
      </c>
      <c r="I132" s="119">
        <v>0</v>
      </c>
      <c r="J132" s="120">
        <v>0</v>
      </c>
      <c r="K132" s="120">
        <v>0</v>
      </c>
      <c r="L132" s="120">
        <v>0</v>
      </c>
      <c r="M132" s="120">
        <v>0</v>
      </c>
      <c r="N132" s="120">
        <v>0</v>
      </c>
      <c r="O132" s="120">
        <v>0</v>
      </c>
      <c r="P132" s="120" t="s">
        <v>1628</v>
      </c>
      <c r="Q132" s="120">
        <v>0</v>
      </c>
      <c r="R132" s="120">
        <v>0</v>
      </c>
      <c r="S132" s="120">
        <v>8</v>
      </c>
      <c r="T132" s="120">
        <v>8</v>
      </c>
      <c r="U132" s="120">
        <v>8</v>
      </c>
      <c r="V132" s="120">
        <v>8</v>
      </c>
      <c r="W132" s="120" t="s">
        <v>1628</v>
      </c>
      <c r="X132" s="120">
        <v>8</v>
      </c>
      <c r="Y132" s="120">
        <v>8</v>
      </c>
      <c r="Z132" s="120">
        <v>8</v>
      </c>
      <c r="AA132" s="120">
        <v>8</v>
      </c>
      <c r="AB132" s="120">
        <v>8</v>
      </c>
      <c r="AC132" s="120">
        <v>8</v>
      </c>
      <c r="AD132" s="120" t="s">
        <v>1628</v>
      </c>
      <c r="AE132" s="120">
        <v>8</v>
      </c>
      <c r="AF132" s="120">
        <v>8</v>
      </c>
      <c r="AG132" s="120">
        <v>8</v>
      </c>
      <c r="AH132" s="120">
        <v>8</v>
      </c>
      <c r="AI132" s="120">
        <v>8</v>
      </c>
      <c r="AJ132" s="400"/>
      <c r="AK132" s="402"/>
      <c r="AL132" s="404"/>
      <c r="AM132" s="410"/>
      <c r="AN132" s="404"/>
      <c r="AO132" s="404"/>
      <c r="AP132" s="404"/>
      <c r="AQ132" s="404"/>
      <c r="AR132" s="404"/>
      <c r="AS132" s="404"/>
      <c r="AT132" s="404"/>
      <c r="AU132" s="406"/>
      <c r="AV132" s="418"/>
      <c r="AW132" s="406"/>
      <c r="AX132" s="415"/>
      <c r="AY132" s="415"/>
      <c r="AZ132" s="415"/>
      <c r="BA132" s="415"/>
      <c r="BB132" s="415"/>
      <c r="BC132" s="415"/>
    </row>
    <row r="133" spans="1:55" s="121" customFormat="1" hidden="1" x14ac:dyDescent="0.25">
      <c r="A133" s="417"/>
      <c r="B133" s="393"/>
      <c r="C133" s="395"/>
      <c r="D133" s="397"/>
      <c r="E133" s="399"/>
      <c r="F133" s="399"/>
      <c r="G133" s="96"/>
      <c r="H133" s="122"/>
      <c r="I133" s="122"/>
      <c r="J133" s="123"/>
      <c r="K133" s="123"/>
      <c r="L133" s="123"/>
      <c r="M133" s="123"/>
      <c r="N133" s="123"/>
      <c r="O133" s="123"/>
      <c r="P133" s="123"/>
      <c r="Q133" s="123"/>
      <c r="R133" s="123"/>
      <c r="S133" s="123"/>
      <c r="T133" s="123"/>
      <c r="U133" s="123"/>
      <c r="V133" s="123"/>
      <c r="W133" s="123"/>
      <c r="X133" s="123"/>
      <c r="Y133" s="123"/>
      <c r="Z133" s="123"/>
      <c r="AA133" s="123"/>
      <c r="AB133" s="123"/>
      <c r="AC133" s="123"/>
      <c r="AD133" s="123"/>
      <c r="AE133" s="123"/>
      <c r="AF133" s="123"/>
      <c r="AG133" s="123"/>
      <c r="AH133" s="123"/>
      <c r="AI133" s="123"/>
      <c r="AJ133" s="401"/>
      <c r="AK133" s="403"/>
      <c r="AL133" s="405"/>
      <c r="AM133" s="411"/>
      <c r="AN133" s="405"/>
      <c r="AO133" s="405"/>
      <c r="AP133" s="405"/>
      <c r="AQ133" s="405"/>
      <c r="AR133" s="405"/>
      <c r="AS133" s="405"/>
      <c r="AT133" s="405"/>
      <c r="AU133" s="407"/>
      <c r="AV133" s="419"/>
      <c r="AW133" s="407"/>
      <c r="AX133" s="389"/>
      <c r="AY133" s="389"/>
      <c r="AZ133" s="389"/>
      <c r="BA133" s="389"/>
      <c r="BB133" s="389"/>
      <c r="BC133" s="389"/>
    </row>
    <row r="134" spans="1:55" s="121" customFormat="1" hidden="1" x14ac:dyDescent="0.25">
      <c r="A134" s="416">
        <v>63</v>
      </c>
      <c r="B134" s="392"/>
      <c r="C134" s="394" t="s">
        <v>2106</v>
      </c>
      <c r="D134" s="396" t="s">
        <v>1745</v>
      </c>
      <c r="E134" s="398">
        <v>42788</v>
      </c>
      <c r="F134" s="398"/>
      <c r="G134" s="95"/>
      <c r="H134" s="119">
        <v>0</v>
      </c>
      <c r="I134" s="119">
        <v>0</v>
      </c>
      <c r="J134" s="120">
        <v>0</v>
      </c>
      <c r="K134" s="120">
        <v>0</v>
      </c>
      <c r="L134" s="120">
        <v>0</v>
      </c>
      <c r="M134" s="120">
        <v>0</v>
      </c>
      <c r="N134" s="120">
        <v>0</v>
      </c>
      <c r="O134" s="120">
        <v>0</v>
      </c>
      <c r="P134" s="120" t="s">
        <v>1628</v>
      </c>
      <c r="Q134" s="120">
        <v>0</v>
      </c>
      <c r="R134" s="120">
        <v>0</v>
      </c>
      <c r="S134" s="120">
        <v>8</v>
      </c>
      <c r="T134" s="120">
        <v>8</v>
      </c>
      <c r="U134" s="120">
        <v>8</v>
      </c>
      <c r="V134" s="120">
        <v>8</v>
      </c>
      <c r="W134" s="120" t="s">
        <v>1628</v>
      </c>
      <c r="X134" s="120">
        <v>8</v>
      </c>
      <c r="Y134" s="120">
        <v>8</v>
      </c>
      <c r="Z134" s="120">
        <v>8</v>
      </c>
      <c r="AA134" s="120">
        <v>8</v>
      </c>
      <c r="AB134" s="120">
        <v>8</v>
      </c>
      <c r="AC134" s="120">
        <v>8</v>
      </c>
      <c r="AD134" s="120" t="s">
        <v>1628</v>
      </c>
      <c r="AE134" s="120">
        <v>8</v>
      </c>
      <c r="AF134" s="120">
        <v>8</v>
      </c>
      <c r="AG134" s="120">
        <v>8</v>
      </c>
      <c r="AH134" s="120">
        <v>8</v>
      </c>
      <c r="AI134" s="120">
        <v>8</v>
      </c>
      <c r="AJ134" s="400"/>
      <c r="AK134" s="402"/>
      <c r="AL134" s="404"/>
      <c r="AM134" s="410"/>
      <c r="AN134" s="404"/>
      <c r="AO134" s="404"/>
      <c r="AP134" s="404"/>
      <c r="AQ134" s="404"/>
      <c r="AR134" s="404"/>
      <c r="AS134" s="404"/>
      <c r="AT134" s="404"/>
      <c r="AU134" s="406"/>
      <c r="AV134" s="418"/>
      <c r="AW134" s="406"/>
      <c r="AX134" s="415"/>
      <c r="AY134" s="415"/>
      <c r="AZ134" s="415"/>
      <c r="BA134" s="415"/>
      <c r="BB134" s="415"/>
      <c r="BC134" s="415"/>
    </row>
    <row r="135" spans="1:55" s="121" customFormat="1" hidden="1" x14ac:dyDescent="0.25">
      <c r="A135" s="417"/>
      <c r="B135" s="393"/>
      <c r="C135" s="395"/>
      <c r="D135" s="397"/>
      <c r="E135" s="399"/>
      <c r="F135" s="399"/>
      <c r="G135" s="96"/>
      <c r="H135" s="122"/>
      <c r="I135" s="122"/>
      <c r="J135" s="123"/>
      <c r="K135" s="123"/>
      <c r="L135" s="123"/>
      <c r="M135" s="123"/>
      <c r="N135" s="123"/>
      <c r="O135" s="123"/>
      <c r="P135" s="123"/>
      <c r="Q135" s="123"/>
      <c r="R135" s="123"/>
      <c r="S135" s="123"/>
      <c r="T135" s="123"/>
      <c r="U135" s="123"/>
      <c r="V135" s="123"/>
      <c r="W135" s="123"/>
      <c r="X135" s="123"/>
      <c r="Y135" s="123"/>
      <c r="Z135" s="123"/>
      <c r="AA135" s="123"/>
      <c r="AB135" s="123"/>
      <c r="AC135" s="123"/>
      <c r="AD135" s="123"/>
      <c r="AE135" s="123"/>
      <c r="AF135" s="123"/>
      <c r="AG135" s="123"/>
      <c r="AH135" s="123"/>
      <c r="AI135" s="123"/>
      <c r="AJ135" s="401"/>
      <c r="AK135" s="403"/>
      <c r="AL135" s="405"/>
      <c r="AM135" s="411"/>
      <c r="AN135" s="405"/>
      <c r="AO135" s="405"/>
      <c r="AP135" s="405"/>
      <c r="AQ135" s="405"/>
      <c r="AR135" s="405"/>
      <c r="AS135" s="405"/>
      <c r="AT135" s="405"/>
      <c r="AU135" s="407"/>
      <c r="AV135" s="419"/>
      <c r="AW135" s="407"/>
      <c r="AX135" s="389"/>
      <c r="AY135" s="389"/>
      <c r="AZ135" s="389"/>
      <c r="BA135" s="389"/>
      <c r="BB135" s="389"/>
      <c r="BC135" s="389"/>
    </row>
    <row r="136" spans="1:55" s="121" customFormat="1" hidden="1" x14ac:dyDescent="0.25">
      <c r="A136" s="416">
        <v>64</v>
      </c>
      <c r="B136" s="392"/>
      <c r="C136" s="394" t="s">
        <v>1981</v>
      </c>
      <c r="D136" s="396" t="s">
        <v>1652</v>
      </c>
      <c r="E136" s="398">
        <v>42775</v>
      </c>
      <c r="F136" s="398"/>
      <c r="G136" s="95"/>
      <c r="H136" s="119">
        <v>8</v>
      </c>
      <c r="I136" s="119">
        <v>0</v>
      </c>
      <c r="J136" s="120">
        <v>0</v>
      </c>
      <c r="K136" s="120">
        <v>8</v>
      </c>
      <c r="L136" s="120">
        <v>8</v>
      </c>
      <c r="M136" s="120">
        <v>8</v>
      </c>
      <c r="N136" s="120">
        <v>8</v>
      </c>
      <c r="O136" s="120">
        <v>8</v>
      </c>
      <c r="P136" s="120" t="s">
        <v>1628</v>
      </c>
      <c r="Q136" s="120">
        <v>0</v>
      </c>
      <c r="R136" s="120">
        <v>8</v>
      </c>
      <c r="S136" s="120">
        <v>8</v>
      </c>
      <c r="T136" s="120">
        <v>8</v>
      </c>
      <c r="U136" s="120">
        <v>8</v>
      </c>
      <c r="V136" s="120">
        <v>8</v>
      </c>
      <c r="W136" s="120" t="s">
        <v>1628</v>
      </c>
      <c r="X136" s="120">
        <v>8</v>
      </c>
      <c r="Y136" s="120">
        <v>8</v>
      </c>
      <c r="Z136" s="120">
        <v>8</v>
      </c>
      <c r="AA136" s="120">
        <v>8</v>
      </c>
      <c r="AB136" s="120">
        <v>8</v>
      </c>
      <c r="AC136" s="120">
        <v>8</v>
      </c>
      <c r="AD136" s="120" t="s">
        <v>1628</v>
      </c>
      <c r="AE136" s="120">
        <v>8</v>
      </c>
      <c r="AF136" s="120">
        <v>8</v>
      </c>
      <c r="AG136" s="120">
        <v>8</v>
      </c>
      <c r="AH136" s="120">
        <v>8</v>
      </c>
      <c r="AI136" s="120">
        <v>8</v>
      </c>
      <c r="AJ136" s="400"/>
      <c r="AK136" s="402"/>
      <c r="AL136" s="404"/>
      <c r="AM136" s="410"/>
      <c r="AN136" s="404"/>
      <c r="AO136" s="404"/>
      <c r="AP136" s="404"/>
      <c r="AQ136" s="404"/>
      <c r="AR136" s="404"/>
      <c r="AS136" s="404"/>
      <c r="AT136" s="404"/>
      <c r="AU136" s="406"/>
      <c r="AV136" s="418"/>
      <c r="AW136" s="406"/>
      <c r="AX136" s="415"/>
      <c r="AY136" s="415"/>
      <c r="AZ136" s="415"/>
      <c r="BA136" s="415"/>
      <c r="BB136" s="415"/>
      <c r="BC136" s="415"/>
    </row>
    <row r="137" spans="1:55" s="121" customFormat="1" hidden="1" x14ac:dyDescent="0.25">
      <c r="A137" s="417"/>
      <c r="B137" s="393"/>
      <c r="C137" s="395"/>
      <c r="D137" s="397"/>
      <c r="E137" s="399"/>
      <c r="F137" s="399"/>
      <c r="G137" s="96"/>
      <c r="H137" s="122"/>
      <c r="I137" s="122"/>
      <c r="J137" s="123"/>
      <c r="K137" s="123"/>
      <c r="L137" s="123"/>
      <c r="M137" s="123"/>
      <c r="N137" s="123"/>
      <c r="O137" s="123"/>
      <c r="P137" s="123"/>
      <c r="Q137" s="123"/>
      <c r="R137" s="123"/>
      <c r="S137" s="123"/>
      <c r="T137" s="123"/>
      <c r="U137" s="123"/>
      <c r="V137" s="123"/>
      <c r="W137" s="123"/>
      <c r="X137" s="123"/>
      <c r="Y137" s="123"/>
      <c r="Z137" s="123"/>
      <c r="AA137" s="123"/>
      <c r="AB137" s="123"/>
      <c r="AC137" s="123"/>
      <c r="AD137" s="123"/>
      <c r="AE137" s="123"/>
      <c r="AF137" s="123"/>
      <c r="AG137" s="123"/>
      <c r="AH137" s="123"/>
      <c r="AI137" s="123"/>
      <c r="AJ137" s="401"/>
      <c r="AK137" s="403"/>
      <c r="AL137" s="405"/>
      <c r="AM137" s="411"/>
      <c r="AN137" s="405"/>
      <c r="AO137" s="405"/>
      <c r="AP137" s="405"/>
      <c r="AQ137" s="405"/>
      <c r="AR137" s="405"/>
      <c r="AS137" s="405"/>
      <c r="AT137" s="405"/>
      <c r="AU137" s="407"/>
      <c r="AV137" s="419"/>
      <c r="AW137" s="407"/>
      <c r="AX137" s="389"/>
      <c r="AY137" s="389"/>
      <c r="AZ137" s="389"/>
      <c r="BA137" s="389"/>
      <c r="BB137" s="389"/>
      <c r="BC137" s="389"/>
    </row>
    <row r="138" spans="1:55" s="121" customFormat="1" hidden="1" x14ac:dyDescent="0.25">
      <c r="A138" s="416">
        <v>65</v>
      </c>
      <c r="B138" s="392"/>
      <c r="C138" s="394" t="s">
        <v>2004</v>
      </c>
      <c r="D138" s="396" t="s">
        <v>1667</v>
      </c>
      <c r="E138" s="398">
        <v>42776</v>
      </c>
      <c r="F138" s="398"/>
      <c r="G138" s="95"/>
      <c r="H138" s="119">
        <v>8</v>
      </c>
      <c r="I138" s="119">
        <v>0</v>
      </c>
      <c r="J138" s="120">
        <v>0</v>
      </c>
      <c r="K138" s="120">
        <v>8</v>
      </c>
      <c r="L138" s="120">
        <v>8</v>
      </c>
      <c r="M138" s="120">
        <v>8</v>
      </c>
      <c r="N138" s="120">
        <v>8</v>
      </c>
      <c r="O138" s="120">
        <v>8</v>
      </c>
      <c r="P138" s="120" t="s">
        <v>1628</v>
      </c>
      <c r="Q138" s="120">
        <v>8</v>
      </c>
      <c r="R138" s="120">
        <v>8</v>
      </c>
      <c r="S138" s="120">
        <v>8</v>
      </c>
      <c r="T138" s="120">
        <v>8</v>
      </c>
      <c r="U138" s="120">
        <v>8</v>
      </c>
      <c r="V138" s="120">
        <v>8</v>
      </c>
      <c r="W138" s="120" t="s">
        <v>1628</v>
      </c>
      <c r="X138" s="120">
        <v>8</v>
      </c>
      <c r="Y138" s="120">
        <v>8</v>
      </c>
      <c r="Z138" s="120">
        <v>8</v>
      </c>
      <c r="AA138" s="120">
        <v>8</v>
      </c>
      <c r="AB138" s="120">
        <v>8</v>
      </c>
      <c r="AC138" s="120">
        <v>8</v>
      </c>
      <c r="AD138" s="120" t="s">
        <v>1628</v>
      </c>
      <c r="AE138" s="120">
        <v>8</v>
      </c>
      <c r="AF138" s="120">
        <v>8</v>
      </c>
      <c r="AG138" s="120">
        <v>8</v>
      </c>
      <c r="AH138" s="120">
        <v>8</v>
      </c>
      <c r="AI138" s="120">
        <v>7.93</v>
      </c>
      <c r="AJ138" s="400"/>
      <c r="AK138" s="402"/>
      <c r="AL138" s="404"/>
      <c r="AM138" s="410"/>
      <c r="AN138" s="404"/>
      <c r="AO138" s="404"/>
      <c r="AP138" s="404"/>
      <c r="AQ138" s="404"/>
      <c r="AR138" s="404"/>
      <c r="AS138" s="404"/>
      <c r="AT138" s="404"/>
      <c r="AU138" s="406"/>
      <c r="AV138" s="418"/>
      <c r="AW138" s="406"/>
      <c r="AX138" s="415"/>
      <c r="AY138" s="415"/>
      <c r="AZ138" s="415"/>
      <c r="BA138" s="415"/>
      <c r="BB138" s="415"/>
      <c r="BC138" s="415"/>
    </row>
    <row r="139" spans="1:55" s="121" customFormat="1" hidden="1" x14ac:dyDescent="0.25">
      <c r="A139" s="417"/>
      <c r="B139" s="393"/>
      <c r="C139" s="395"/>
      <c r="D139" s="397"/>
      <c r="E139" s="399"/>
      <c r="F139" s="399"/>
      <c r="G139" s="96"/>
      <c r="H139" s="122"/>
      <c r="I139" s="122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123"/>
      <c r="AA139" s="123"/>
      <c r="AB139" s="123"/>
      <c r="AC139" s="123"/>
      <c r="AD139" s="123"/>
      <c r="AE139" s="123"/>
      <c r="AF139" s="123"/>
      <c r="AG139" s="123"/>
      <c r="AH139" s="123"/>
      <c r="AI139" s="123"/>
      <c r="AJ139" s="401"/>
      <c r="AK139" s="403"/>
      <c r="AL139" s="405"/>
      <c r="AM139" s="411"/>
      <c r="AN139" s="405"/>
      <c r="AO139" s="405"/>
      <c r="AP139" s="405"/>
      <c r="AQ139" s="405"/>
      <c r="AR139" s="405"/>
      <c r="AS139" s="405"/>
      <c r="AT139" s="405"/>
      <c r="AU139" s="407"/>
      <c r="AV139" s="419"/>
      <c r="AW139" s="407"/>
      <c r="AX139" s="389"/>
      <c r="AY139" s="389"/>
      <c r="AZ139" s="389"/>
      <c r="BA139" s="389"/>
      <c r="BB139" s="389"/>
      <c r="BC139" s="389"/>
    </row>
    <row r="140" spans="1:55" s="121" customFormat="1" hidden="1" x14ac:dyDescent="0.25">
      <c r="A140" s="416">
        <v>66</v>
      </c>
      <c r="B140" s="392"/>
      <c r="C140" s="394" t="s">
        <v>2099</v>
      </c>
      <c r="D140" s="396" t="s">
        <v>1740</v>
      </c>
      <c r="E140" s="398">
        <v>42788</v>
      </c>
      <c r="F140" s="398"/>
      <c r="G140" s="95"/>
      <c r="H140" s="119">
        <v>0</v>
      </c>
      <c r="I140" s="119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 t="s">
        <v>1628</v>
      </c>
      <c r="Q140" s="120">
        <v>0</v>
      </c>
      <c r="R140" s="120">
        <v>0</v>
      </c>
      <c r="S140" s="120">
        <v>8</v>
      </c>
      <c r="T140" s="120">
        <v>0</v>
      </c>
      <c r="U140" s="120">
        <v>8</v>
      </c>
      <c r="V140" s="120">
        <v>8</v>
      </c>
      <c r="W140" s="120" t="s">
        <v>1628</v>
      </c>
      <c r="X140" s="120">
        <v>8</v>
      </c>
      <c r="Y140" s="120">
        <v>8</v>
      </c>
      <c r="Z140" s="120">
        <v>8</v>
      </c>
      <c r="AA140" s="120">
        <v>8</v>
      </c>
      <c r="AB140" s="120">
        <v>8</v>
      </c>
      <c r="AC140" s="120">
        <v>8</v>
      </c>
      <c r="AD140" s="120" t="s">
        <v>1628</v>
      </c>
      <c r="AE140" s="120">
        <v>8</v>
      </c>
      <c r="AF140" s="120">
        <v>8</v>
      </c>
      <c r="AG140" s="120">
        <v>8</v>
      </c>
      <c r="AH140" s="120">
        <v>8</v>
      </c>
      <c r="AI140" s="120">
        <v>8</v>
      </c>
      <c r="AJ140" s="400"/>
      <c r="AK140" s="402"/>
      <c r="AL140" s="404"/>
      <c r="AM140" s="410"/>
      <c r="AN140" s="404"/>
      <c r="AO140" s="404"/>
      <c r="AP140" s="404"/>
      <c r="AQ140" s="404"/>
      <c r="AR140" s="404"/>
      <c r="AS140" s="404"/>
      <c r="AT140" s="404"/>
      <c r="AU140" s="406"/>
      <c r="AV140" s="418"/>
      <c r="AW140" s="406"/>
      <c r="AX140" s="415"/>
      <c r="AY140" s="415"/>
      <c r="AZ140" s="415"/>
      <c r="BA140" s="415"/>
      <c r="BB140" s="415"/>
      <c r="BC140" s="415"/>
    </row>
    <row r="141" spans="1:55" s="121" customFormat="1" hidden="1" x14ac:dyDescent="0.25">
      <c r="A141" s="417"/>
      <c r="B141" s="393"/>
      <c r="C141" s="395"/>
      <c r="D141" s="397"/>
      <c r="E141" s="399"/>
      <c r="F141" s="399"/>
      <c r="G141" s="96"/>
      <c r="H141" s="122"/>
      <c r="I141" s="122"/>
      <c r="J141" s="123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/>
      <c r="V141" s="123"/>
      <c r="W141" s="123"/>
      <c r="X141" s="123"/>
      <c r="Y141" s="123"/>
      <c r="Z141" s="123"/>
      <c r="AA141" s="123"/>
      <c r="AB141" s="123"/>
      <c r="AC141" s="123"/>
      <c r="AD141" s="123"/>
      <c r="AE141" s="123"/>
      <c r="AF141" s="123"/>
      <c r="AG141" s="123"/>
      <c r="AH141" s="123"/>
      <c r="AI141" s="123"/>
      <c r="AJ141" s="401"/>
      <c r="AK141" s="403"/>
      <c r="AL141" s="405"/>
      <c r="AM141" s="411"/>
      <c r="AN141" s="405"/>
      <c r="AO141" s="405"/>
      <c r="AP141" s="405"/>
      <c r="AQ141" s="405"/>
      <c r="AR141" s="405"/>
      <c r="AS141" s="405"/>
      <c r="AT141" s="405"/>
      <c r="AU141" s="407"/>
      <c r="AV141" s="419"/>
      <c r="AW141" s="407"/>
      <c r="AX141" s="389"/>
      <c r="AY141" s="389"/>
      <c r="AZ141" s="389"/>
      <c r="BA141" s="389"/>
      <c r="BB141" s="389"/>
      <c r="BC141" s="389"/>
    </row>
    <row r="142" spans="1:55" s="121" customFormat="1" hidden="1" x14ac:dyDescent="0.25">
      <c r="A142" s="416">
        <v>67</v>
      </c>
      <c r="B142" s="392"/>
      <c r="C142" s="394" t="s">
        <v>2182</v>
      </c>
      <c r="D142" s="396" t="s">
        <v>1804</v>
      </c>
      <c r="E142" s="398">
        <v>42802</v>
      </c>
      <c r="F142" s="398"/>
      <c r="G142" s="95"/>
      <c r="H142" s="119">
        <v>0</v>
      </c>
      <c r="I142" s="119">
        <v>0</v>
      </c>
      <c r="J142" s="120">
        <v>0</v>
      </c>
      <c r="K142" s="120">
        <v>0</v>
      </c>
      <c r="L142" s="120">
        <v>0</v>
      </c>
      <c r="M142" s="120">
        <v>0</v>
      </c>
      <c r="N142" s="120">
        <v>0</v>
      </c>
      <c r="O142" s="120">
        <v>0</v>
      </c>
      <c r="P142" s="120" t="s">
        <v>1628</v>
      </c>
      <c r="Q142" s="120">
        <v>0</v>
      </c>
      <c r="R142" s="120">
        <v>0</v>
      </c>
      <c r="S142" s="120">
        <v>0</v>
      </c>
      <c r="T142" s="120">
        <v>0</v>
      </c>
      <c r="U142" s="120">
        <v>0</v>
      </c>
      <c r="V142" s="120">
        <v>0</v>
      </c>
      <c r="W142" s="120" t="s">
        <v>1628</v>
      </c>
      <c r="X142" s="120">
        <v>0</v>
      </c>
      <c r="Y142" s="120">
        <v>0</v>
      </c>
      <c r="Z142" s="120">
        <v>0</v>
      </c>
      <c r="AA142" s="120">
        <v>0</v>
      </c>
      <c r="AB142" s="120">
        <v>0</v>
      </c>
      <c r="AC142" s="120">
        <v>0</v>
      </c>
      <c r="AD142" s="120" t="s">
        <v>1628</v>
      </c>
      <c r="AE142" s="120">
        <v>0</v>
      </c>
      <c r="AF142" s="120">
        <v>0</v>
      </c>
      <c r="AG142" s="120">
        <v>8</v>
      </c>
      <c r="AH142" s="120">
        <v>8</v>
      </c>
      <c r="AI142" s="120">
        <v>8</v>
      </c>
      <c r="AJ142" s="400"/>
      <c r="AK142" s="402"/>
      <c r="AL142" s="404"/>
      <c r="AM142" s="410"/>
      <c r="AN142" s="404"/>
      <c r="AO142" s="404"/>
      <c r="AP142" s="404"/>
      <c r="AQ142" s="404"/>
      <c r="AR142" s="404"/>
      <c r="AS142" s="404"/>
      <c r="AT142" s="404"/>
      <c r="AU142" s="406"/>
      <c r="AV142" s="418"/>
      <c r="AW142" s="406"/>
      <c r="AX142" s="415"/>
      <c r="AY142" s="415"/>
      <c r="AZ142" s="415"/>
      <c r="BA142" s="415"/>
      <c r="BB142" s="415"/>
      <c r="BC142" s="415"/>
    </row>
    <row r="143" spans="1:55" s="121" customFormat="1" hidden="1" x14ac:dyDescent="0.25">
      <c r="A143" s="417"/>
      <c r="B143" s="393"/>
      <c r="C143" s="395"/>
      <c r="D143" s="397"/>
      <c r="E143" s="399"/>
      <c r="F143" s="399"/>
      <c r="G143" s="96"/>
      <c r="H143" s="122"/>
      <c r="I143" s="122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/>
      <c r="V143" s="123"/>
      <c r="W143" s="123"/>
      <c r="X143" s="123"/>
      <c r="Y143" s="123"/>
      <c r="Z143" s="123"/>
      <c r="AA143" s="123"/>
      <c r="AB143" s="123"/>
      <c r="AC143" s="123"/>
      <c r="AD143" s="123"/>
      <c r="AE143" s="123"/>
      <c r="AF143" s="123"/>
      <c r="AG143" s="123"/>
      <c r="AH143" s="123"/>
      <c r="AI143" s="123"/>
      <c r="AJ143" s="401"/>
      <c r="AK143" s="403"/>
      <c r="AL143" s="405"/>
      <c r="AM143" s="411"/>
      <c r="AN143" s="405"/>
      <c r="AO143" s="405"/>
      <c r="AP143" s="405"/>
      <c r="AQ143" s="405"/>
      <c r="AR143" s="405"/>
      <c r="AS143" s="405"/>
      <c r="AT143" s="405"/>
      <c r="AU143" s="407"/>
      <c r="AV143" s="419"/>
      <c r="AW143" s="407"/>
      <c r="AX143" s="389"/>
      <c r="AY143" s="389"/>
      <c r="AZ143" s="389"/>
      <c r="BA143" s="389"/>
      <c r="BB143" s="389"/>
      <c r="BC143" s="389"/>
    </row>
    <row r="144" spans="1:55" s="121" customFormat="1" hidden="1" x14ac:dyDescent="0.25">
      <c r="A144" s="416">
        <v>68</v>
      </c>
      <c r="B144" s="392"/>
      <c r="C144" s="394" t="s">
        <v>198</v>
      </c>
      <c r="D144" s="396" t="s">
        <v>199</v>
      </c>
      <c r="E144" s="398">
        <v>42775</v>
      </c>
      <c r="F144" s="398"/>
      <c r="G144" s="95"/>
      <c r="H144" s="119">
        <v>8</v>
      </c>
      <c r="I144" s="119">
        <v>0</v>
      </c>
      <c r="J144" s="120">
        <v>8</v>
      </c>
      <c r="K144" s="120">
        <v>8</v>
      </c>
      <c r="L144" s="120">
        <v>7.48</v>
      </c>
      <c r="M144" s="120">
        <v>8</v>
      </c>
      <c r="N144" s="120">
        <v>8</v>
      </c>
      <c r="O144" s="120">
        <v>8</v>
      </c>
      <c r="P144" s="120" t="s">
        <v>1628</v>
      </c>
      <c r="Q144" s="120">
        <v>8</v>
      </c>
      <c r="R144" s="120">
        <v>8</v>
      </c>
      <c r="S144" s="120">
        <v>8</v>
      </c>
      <c r="T144" s="120">
        <v>8</v>
      </c>
      <c r="U144" s="120">
        <v>8</v>
      </c>
      <c r="V144" s="120">
        <v>8</v>
      </c>
      <c r="W144" s="120" t="s">
        <v>1628</v>
      </c>
      <c r="X144" s="120">
        <v>8</v>
      </c>
      <c r="Y144" s="120">
        <v>8</v>
      </c>
      <c r="Z144" s="120">
        <v>8</v>
      </c>
      <c r="AA144" s="120">
        <v>8</v>
      </c>
      <c r="AB144" s="120">
        <v>8</v>
      </c>
      <c r="AC144" s="120">
        <v>8</v>
      </c>
      <c r="AD144" s="120" t="s">
        <v>1628</v>
      </c>
      <c r="AE144" s="120">
        <v>8</v>
      </c>
      <c r="AF144" s="120">
        <v>8</v>
      </c>
      <c r="AG144" s="120">
        <v>8</v>
      </c>
      <c r="AH144" s="120">
        <v>8</v>
      </c>
      <c r="AI144" s="120">
        <v>8</v>
      </c>
      <c r="AJ144" s="400"/>
      <c r="AK144" s="402"/>
      <c r="AL144" s="404"/>
      <c r="AM144" s="410"/>
      <c r="AN144" s="404"/>
      <c r="AO144" s="404"/>
      <c r="AP144" s="404"/>
      <c r="AQ144" s="404"/>
      <c r="AR144" s="404"/>
      <c r="AS144" s="404"/>
      <c r="AT144" s="404"/>
      <c r="AU144" s="406"/>
      <c r="AV144" s="418"/>
      <c r="AW144" s="406"/>
      <c r="AX144" s="415"/>
      <c r="AY144" s="415"/>
      <c r="AZ144" s="415"/>
      <c r="BA144" s="415"/>
      <c r="BB144" s="415"/>
      <c r="BC144" s="415"/>
    </row>
    <row r="145" spans="1:55" s="121" customFormat="1" hidden="1" x14ac:dyDescent="0.25">
      <c r="A145" s="417"/>
      <c r="B145" s="393"/>
      <c r="C145" s="395"/>
      <c r="D145" s="397"/>
      <c r="E145" s="399"/>
      <c r="F145" s="399"/>
      <c r="G145" s="96"/>
      <c r="H145" s="122"/>
      <c r="I145" s="122"/>
      <c r="J145" s="123"/>
      <c r="K145" s="123"/>
      <c r="L145" s="123"/>
      <c r="M145" s="123"/>
      <c r="N145" s="123"/>
      <c r="O145" s="123"/>
      <c r="P145" s="123"/>
      <c r="Q145" s="123"/>
      <c r="R145" s="123"/>
      <c r="S145" s="123"/>
      <c r="T145" s="123"/>
      <c r="U145" s="123"/>
      <c r="V145" s="123"/>
      <c r="W145" s="123"/>
      <c r="X145" s="123"/>
      <c r="Y145" s="123"/>
      <c r="Z145" s="123"/>
      <c r="AA145" s="123"/>
      <c r="AB145" s="123"/>
      <c r="AC145" s="123"/>
      <c r="AD145" s="123"/>
      <c r="AE145" s="123"/>
      <c r="AF145" s="123"/>
      <c r="AG145" s="123"/>
      <c r="AH145" s="123"/>
      <c r="AI145" s="123"/>
      <c r="AJ145" s="401"/>
      <c r="AK145" s="403"/>
      <c r="AL145" s="405"/>
      <c r="AM145" s="411"/>
      <c r="AN145" s="405"/>
      <c r="AO145" s="405"/>
      <c r="AP145" s="405"/>
      <c r="AQ145" s="405"/>
      <c r="AR145" s="405"/>
      <c r="AS145" s="405"/>
      <c r="AT145" s="405"/>
      <c r="AU145" s="407"/>
      <c r="AV145" s="419"/>
      <c r="AW145" s="407"/>
      <c r="AX145" s="389"/>
      <c r="AY145" s="389"/>
      <c r="AZ145" s="389"/>
      <c r="BA145" s="389"/>
      <c r="BB145" s="389"/>
      <c r="BC145" s="389"/>
    </row>
    <row r="146" spans="1:55" s="121" customFormat="1" hidden="1" x14ac:dyDescent="0.25">
      <c r="A146" s="416">
        <v>69</v>
      </c>
      <c r="B146" s="392"/>
      <c r="C146" s="394" t="s">
        <v>2184</v>
      </c>
      <c r="D146" s="396" t="s">
        <v>762</v>
      </c>
      <c r="E146" s="398">
        <v>42802</v>
      </c>
      <c r="F146" s="398"/>
      <c r="G146" s="95"/>
      <c r="H146" s="119">
        <v>0</v>
      </c>
      <c r="I146" s="119">
        <v>0</v>
      </c>
      <c r="J146" s="120">
        <v>0</v>
      </c>
      <c r="K146" s="120">
        <v>0</v>
      </c>
      <c r="L146" s="120">
        <v>0</v>
      </c>
      <c r="M146" s="120">
        <v>0</v>
      </c>
      <c r="N146" s="120">
        <v>0</v>
      </c>
      <c r="O146" s="120">
        <v>0</v>
      </c>
      <c r="P146" s="120" t="s">
        <v>1628</v>
      </c>
      <c r="Q146" s="120">
        <v>0</v>
      </c>
      <c r="R146" s="120">
        <v>0</v>
      </c>
      <c r="S146" s="120">
        <v>0</v>
      </c>
      <c r="T146" s="120">
        <v>0</v>
      </c>
      <c r="U146" s="120">
        <v>0</v>
      </c>
      <c r="V146" s="120">
        <v>0</v>
      </c>
      <c r="W146" s="120" t="s">
        <v>1628</v>
      </c>
      <c r="X146" s="120">
        <v>0</v>
      </c>
      <c r="Y146" s="120">
        <v>0</v>
      </c>
      <c r="Z146" s="120">
        <v>0</v>
      </c>
      <c r="AA146" s="120">
        <v>0</v>
      </c>
      <c r="AB146" s="120">
        <v>0</v>
      </c>
      <c r="AC146" s="120">
        <v>0</v>
      </c>
      <c r="AD146" s="120" t="s">
        <v>1628</v>
      </c>
      <c r="AE146" s="120">
        <v>0</v>
      </c>
      <c r="AF146" s="120">
        <v>0</v>
      </c>
      <c r="AG146" s="120">
        <v>0</v>
      </c>
      <c r="AH146" s="120">
        <v>8</v>
      </c>
      <c r="AI146" s="120">
        <v>8</v>
      </c>
      <c r="AJ146" s="400"/>
      <c r="AK146" s="402"/>
      <c r="AL146" s="404"/>
      <c r="AM146" s="410"/>
      <c r="AN146" s="404"/>
      <c r="AO146" s="404"/>
      <c r="AP146" s="404"/>
      <c r="AQ146" s="404"/>
      <c r="AR146" s="404"/>
      <c r="AS146" s="404"/>
      <c r="AT146" s="404"/>
      <c r="AU146" s="406"/>
      <c r="AV146" s="418"/>
      <c r="AW146" s="406"/>
      <c r="AX146" s="415"/>
      <c r="AY146" s="415"/>
      <c r="AZ146" s="415"/>
      <c r="BA146" s="415"/>
      <c r="BB146" s="415"/>
      <c r="BC146" s="415"/>
    </row>
    <row r="147" spans="1:55" s="121" customFormat="1" hidden="1" x14ac:dyDescent="0.25">
      <c r="A147" s="417"/>
      <c r="B147" s="393"/>
      <c r="C147" s="395"/>
      <c r="D147" s="397"/>
      <c r="E147" s="399"/>
      <c r="F147" s="399"/>
      <c r="G147" s="96"/>
      <c r="H147" s="122"/>
      <c r="I147" s="122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123"/>
      <c r="AA147" s="123"/>
      <c r="AB147" s="123"/>
      <c r="AC147" s="123"/>
      <c r="AD147" s="123"/>
      <c r="AE147" s="123"/>
      <c r="AF147" s="123"/>
      <c r="AG147" s="123"/>
      <c r="AH147" s="123"/>
      <c r="AI147" s="123"/>
      <c r="AJ147" s="401"/>
      <c r="AK147" s="403"/>
      <c r="AL147" s="405"/>
      <c r="AM147" s="411"/>
      <c r="AN147" s="405"/>
      <c r="AO147" s="405"/>
      <c r="AP147" s="405"/>
      <c r="AQ147" s="405"/>
      <c r="AR147" s="405"/>
      <c r="AS147" s="405"/>
      <c r="AT147" s="405"/>
      <c r="AU147" s="407"/>
      <c r="AV147" s="419"/>
      <c r="AW147" s="407"/>
      <c r="AX147" s="389"/>
      <c r="AY147" s="389"/>
      <c r="AZ147" s="389"/>
      <c r="BA147" s="389"/>
      <c r="BB147" s="389"/>
      <c r="BC147" s="389"/>
    </row>
    <row r="148" spans="1:55" s="121" customFormat="1" hidden="1" x14ac:dyDescent="0.25">
      <c r="A148" s="416">
        <v>70</v>
      </c>
      <c r="B148" s="392"/>
      <c r="C148" s="394" t="s">
        <v>2175</v>
      </c>
      <c r="D148" s="396" t="s">
        <v>1798</v>
      </c>
      <c r="E148" s="398">
        <v>42802</v>
      </c>
      <c r="F148" s="398"/>
      <c r="G148" s="95"/>
      <c r="H148" s="119">
        <v>0</v>
      </c>
      <c r="I148" s="119">
        <v>0</v>
      </c>
      <c r="J148" s="120">
        <v>0</v>
      </c>
      <c r="K148" s="120">
        <v>0</v>
      </c>
      <c r="L148" s="120">
        <v>0</v>
      </c>
      <c r="M148" s="120">
        <v>0</v>
      </c>
      <c r="N148" s="120">
        <v>0</v>
      </c>
      <c r="O148" s="120">
        <v>0</v>
      </c>
      <c r="P148" s="120" t="s">
        <v>1628</v>
      </c>
      <c r="Q148" s="120">
        <v>0</v>
      </c>
      <c r="R148" s="120">
        <v>0</v>
      </c>
      <c r="S148" s="120">
        <v>0</v>
      </c>
      <c r="T148" s="120">
        <v>0</v>
      </c>
      <c r="U148" s="120">
        <v>0</v>
      </c>
      <c r="V148" s="120">
        <v>0</v>
      </c>
      <c r="W148" s="120" t="s">
        <v>1628</v>
      </c>
      <c r="X148" s="120">
        <v>0</v>
      </c>
      <c r="Y148" s="120">
        <v>0</v>
      </c>
      <c r="Z148" s="120">
        <v>0</v>
      </c>
      <c r="AA148" s="120">
        <v>0</v>
      </c>
      <c r="AB148" s="120">
        <v>0</v>
      </c>
      <c r="AC148" s="120">
        <v>0</v>
      </c>
      <c r="AD148" s="120" t="s">
        <v>1628</v>
      </c>
      <c r="AE148" s="120">
        <v>0</v>
      </c>
      <c r="AF148" s="120">
        <v>0</v>
      </c>
      <c r="AG148" s="120">
        <v>0</v>
      </c>
      <c r="AH148" s="120">
        <v>8</v>
      </c>
      <c r="AI148" s="120">
        <v>8</v>
      </c>
      <c r="AJ148" s="400"/>
      <c r="AK148" s="402"/>
      <c r="AL148" s="404"/>
      <c r="AM148" s="410"/>
      <c r="AN148" s="404"/>
      <c r="AO148" s="404"/>
      <c r="AP148" s="404"/>
      <c r="AQ148" s="404"/>
      <c r="AR148" s="404"/>
      <c r="AS148" s="404"/>
      <c r="AT148" s="404"/>
      <c r="AU148" s="406"/>
      <c r="AV148" s="418"/>
      <c r="AW148" s="406"/>
      <c r="AX148" s="415"/>
      <c r="AY148" s="415"/>
      <c r="AZ148" s="415"/>
      <c r="BA148" s="415"/>
      <c r="BB148" s="415"/>
      <c r="BC148" s="415"/>
    </row>
    <row r="149" spans="1:55" s="121" customFormat="1" hidden="1" x14ac:dyDescent="0.25">
      <c r="A149" s="417"/>
      <c r="B149" s="393"/>
      <c r="C149" s="395"/>
      <c r="D149" s="397"/>
      <c r="E149" s="399"/>
      <c r="F149" s="399"/>
      <c r="G149" s="96"/>
      <c r="H149" s="122"/>
      <c r="I149" s="122"/>
      <c r="J149" s="123"/>
      <c r="K149" s="123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/>
      <c r="V149" s="123"/>
      <c r="W149" s="123"/>
      <c r="X149" s="123"/>
      <c r="Y149" s="123"/>
      <c r="Z149" s="123"/>
      <c r="AA149" s="123"/>
      <c r="AB149" s="123"/>
      <c r="AC149" s="123"/>
      <c r="AD149" s="123"/>
      <c r="AE149" s="123"/>
      <c r="AF149" s="123"/>
      <c r="AG149" s="123"/>
      <c r="AH149" s="123"/>
      <c r="AI149" s="123"/>
      <c r="AJ149" s="401"/>
      <c r="AK149" s="403"/>
      <c r="AL149" s="405"/>
      <c r="AM149" s="411"/>
      <c r="AN149" s="405"/>
      <c r="AO149" s="405"/>
      <c r="AP149" s="405"/>
      <c r="AQ149" s="405"/>
      <c r="AR149" s="405"/>
      <c r="AS149" s="405"/>
      <c r="AT149" s="405"/>
      <c r="AU149" s="407"/>
      <c r="AV149" s="419"/>
      <c r="AW149" s="407"/>
      <c r="AX149" s="389"/>
      <c r="AY149" s="389"/>
      <c r="AZ149" s="389"/>
      <c r="BA149" s="389"/>
      <c r="BB149" s="389"/>
      <c r="BC149" s="389"/>
    </row>
    <row r="150" spans="1:55" s="121" customFormat="1" hidden="1" x14ac:dyDescent="0.25">
      <c r="A150" s="416">
        <v>71</v>
      </c>
      <c r="B150" s="392"/>
      <c r="C150" s="394" t="s">
        <v>2127</v>
      </c>
      <c r="D150" s="396" t="s">
        <v>1763</v>
      </c>
      <c r="E150" s="398">
        <v>42789</v>
      </c>
      <c r="F150" s="398"/>
      <c r="G150" s="95"/>
      <c r="H150" s="119">
        <v>0</v>
      </c>
      <c r="I150" s="119">
        <v>0</v>
      </c>
      <c r="J150" s="120">
        <v>0</v>
      </c>
      <c r="K150" s="120">
        <v>0</v>
      </c>
      <c r="L150" s="120">
        <v>0</v>
      </c>
      <c r="M150" s="120">
        <v>0</v>
      </c>
      <c r="N150" s="120">
        <v>0</v>
      </c>
      <c r="O150" s="120">
        <v>0</v>
      </c>
      <c r="P150" s="120" t="s">
        <v>1628</v>
      </c>
      <c r="Q150" s="120">
        <v>0</v>
      </c>
      <c r="R150" s="120">
        <v>0</v>
      </c>
      <c r="S150" s="120">
        <v>0</v>
      </c>
      <c r="T150" s="120">
        <v>8</v>
      </c>
      <c r="U150" s="120">
        <v>8</v>
      </c>
      <c r="V150" s="120">
        <v>8</v>
      </c>
      <c r="W150" s="120" t="s">
        <v>1628</v>
      </c>
      <c r="X150" s="120">
        <v>8</v>
      </c>
      <c r="Y150" s="120">
        <v>8</v>
      </c>
      <c r="Z150" s="120">
        <v>8</v>
      </c>
      <c r="AA150" s="120">
        <v>8</v>
      </c>
      <c r="AB150" s="120">
        <v>8</v>
      </c>
      <c r="AC150" s="120">
        <v>8</v>
      </c>
      <c r="AD150" s="120" t="s">
        <v>1628</v>
      </c>
      <c r="AE150" s="120">
        <v>8</v>
      </c>
      <c r="AF150" s="120">
        <v>8</v>
      </c>
      <c r="AG150" s="120">
        <v>8</v>
      </c>
      <c r="AH150" s="120">
        <v>8</v>
      </c>
      <c r="AI150" s="120">
        <v>8</v>
      </c>
      <c r="AJ150" s="400"/>
      <c r="AK150" s="402"/>
      <c r="AL150" s="404"/>
      <c r="AM150" s="410"/>
      <c r="AN150" s="404"/>
      <c r="AO150" s="404"/>
      <c r="AP150" s="404"/>
      <c r="AQ150" s="404"/>
      <c r="AR150" s="404"/>
      <c r="AS150" s="404"/>
      <c r="AT150" s="404"/>
      <c r="AU150" s="406"/>
      <c r="AV150" s="418"/>
      <c r="AW150" s="406"/>
      <c r="AX150" s="415"/>
      <c r="AY150" s="415"/>
      <c r="AZ150" s="415"/>
      <c r="BA150" s="415"/>
      <c r="BB150" s="415"/>
      <c r="BC150" s="415"/>
    </row>
    <row r="151" spans="1:55" s="121" customFormat="1" hidden="1" x14ac:dyDescent="0.25">
      <c r="A151" s="417"/>
      <c r="B151" s="393"/>
      <c r="C151" s="395"/>
      <c r="D151" s="397"/>
      <c r="E151" s="399"/>
      <c r="F151" s="399"/>
      <c r="G151" s="96"/>
      <c r="H151" s="122"/>
      <c r="I151" s="122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  <c r="Z151" s="123"/>
      <c r="AA151" s="123"/>
      <c r="AB151" s="123"/>
      <c r="AC151" s="123"/>
      <c r="AD151" s="123"/>
      <c r="AE151" s="123"/>
      <c r="AF151" s="123"/>
      <c r="AG151" s="123"/>
      <c r="AH151" s="123"/>
      <c r="AI151" s="123"/>
      <c r="AJ151" s="401"/>
      <c r="AK151" s="403"/>
      <c r="AL151" s="405"/>
      <c r="AM151" s="411"/>
      <c r="AN151" s="405"/>
      <c r="AO151" s="405"/>
      <c r="AP151" s="405"/>
      <c r="AQ151" s="405"/>
      <c r="AR151" s="405"/>
      <c r="AS151" s="405"/>
      <c r="AT151" s="405"/>
      <c r="AU151" s="407"/>
      <c r="AV151" s="419"/>
      <c r="AW151" s="407"/>
      <c r="AX151" s="389"/>
      <c r="AY151" s="389"/>
      <c r="AZ151" s="389"/>
      <c r="BA151" s="389"/>
      <c r="BB151" s="389"/>
      <c r="BC151" s="389"/>
    </row>
    <row r="152" spans="1:55" s="121" customFormat="1" hidden="1" x14ac:dyDescent="0.25">
      <c r="A152" s="416">
        <v>72</v>
      </c>
      <c r="B152" s="392"/>
      <c r="C152" s="394" t="s">
        <v>2178</v>
      </c>
      <c r="D152" s="396" t="s">
        <v>1800</v>
      </c>
      <c r="E152" s="398">
        <v>42802</v>
      </c>
      <c r="F152" s="398"/>
      <c r="G152" s="95"/>
      <c r="H152" s="119">
        <v>0</v>
      </c>
      <c r="I152" s="119">
        <v>0</v>
      </c>
      <c r="J152" s="120">
        <v>0</v>
      </c>
      <c r="K152" s="120">
        <v>0</v>
      </c>
      <c r="L152" s="120">
        <v>0</v>
      </c>
      <c r="M152" s="120">
        <v>0</v>
      </c>
      <c r="N152" s="120">
        <v>0</v>
      </c>
      <c r="O152" s="120">
        <v>0</v>
      </c>
      <c r="P152" s="120" t="s">
        <v>1628</v>
      </c>
      <c r="Q152" s="120">
        <v>0</v>
      </c>
      <c r="R152" s="120">
        <v>0</v>
      </c>
      <c r="S152" s="120">
        <v>0</v>
      </c>
      <c r="T152" s="120">
        <v>0</v>
      </c>
      <c r="U152" s="120">
        <v>0</v>
      </c>
      <c r="V152" s="120">
        <v>0</v>
      </c>
      <c r="W152" s="120" t="s">
        <v>1628</v>
      </c>
      <c r="X152" s="120">
        <v>0</v>
      </c>
      <c r="Y152" s="120">
        <v>0</v>
      </c>
      <c r="Z152" s="120">
        <v>0</v>
      </c>
      <c r="AA152" s="120">
        <v>0</v>
      </c>
      <c r="AB152" s="120">
        <v>0</v>
      </c>
      <c r="AC152" s="120">
        <v>0</v>
      </c>
      <c r="AD152" s="120" t="s">
        <v>1628</v>
      </c>
      <c r="AE152" s="120">
        <v>0</v>
      </c>
      <c r="AF152" s="120">
        <v>0</v>
      </c>
      <c r="AG152" s="120">
        <v>0</v>
      </c>
      <c r="AH152" s="120">
        <v>8</v>
      </c>
      <c r="AI152" s="120">
        <v>8</v>
      </c>
      <c r="AJ152" s="400"/>
      <c r="AK152" s="402"/>
      <c r="AL152" s="404"/>
      <c r="AM152" s="410"/>
      <c r="AN152" s="404"/>
      <c r="AO152" s="404"/>
      <c r="AP152" s="404"/>
      <c r="AQ152" s="404"/>
      <c r="AR152" s="404"/>
      <c r="AS152" s="404"/>
      <c r="AT152" s="404"/>
      <c r="AU152" s="406"/>
      <c r="AV152" s="418"/>
      <c r="AW152" s="406"/>
      <c r="AX152" s="415"/>
      <c r="AY152" s="415"/>
      <c r="AZ152" s="415"/>
      <c r="BA152" s="415"/>
      <c r="BB152" s="415"/>
      <c r="BC152" s="415"/>
    </row>
    <row r="153" spans="1:55" s="121" customFormat="1" hidden="1" x14ac:dyDescent="0.25">
      <c r="A153" s="417"/>
      <c r="B153" s="393"/>
      <c r="C153" s="395"/>
      <c r="D153" s="397"/>
      <c r="E153" s="399"/>
      <c r="F153" s="399"/>
      <c r="G153" s="96"/>
      <c r="H153" s="122"/>
      <c r="I153" s="122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3"/>
      <c r="AA153" s="123"/>
      <c r="AB153" s="123"/>
      <c r="AC153" s="123"/>
      <c r="AD153" s="123"/>
      <c r="AE153" s="123"/>
      <c r="AF153" s="123"/>
      <c r="AG153" s="123"/>
      <c r="AH153" s="123"/>
      <c r="AI153" s="123"/>
      <c r="AJ153" s="401"/>
      <c r="AK153" s="403"/>
      <c r="AL153" s="405"/>
      <c r="AM153" s="411"/>
      <c r="AN153" s="405"/>
      <c r="AO153" s="405"/>
      <c r="AP153" s="405"/>
      <c r="AQ153" s="405"/>
      <c r="AR153" s="405"/>
      <c r="AS153" s="405"/>
      <c r="AT153" s="405"/>
      <c r="AU153" s="407"/>
      <c r="AV153" s="419"/>
      <c r="AW153" s="407"/>
      <c r="AX153" s="389"/>
      <c r="AY153" s="389"/>
      <c r="AZ153" s="389"/>
      <c r="BA153" s="389"/>
      <c r="BB153" s="389"/>
      <c r="BC153" s="389"/>
    </row>
    <row r="154" spans="1:55" s="121" customFormat="1" hidden="1" x14ac:dyDescent="0.25">
      <c r="A154" s="416">
        <v>73</v>
      </c>
      <c r="B154" s="392"/>
      <c r="C154" s="394" t="s">
        <v>2177</v>
      </c>
      <c r="D154" s="396" t="s">
        <v>697</v>
      </c>
      <c r="E154" s="398">
        <v>42802</v>
      </c>
      <c r="F154" s="398"/>
      <c r="G154" s="95"/>
      <c r="H154" s="119">
        <v>0</v>
      </c>
      <c r="I154" s="119">
        <v>0</v>
      </c>
      <c r="J154" s="120">
        <v>0</v>
      </c>
      <c r="K154" s="120">
        <v>0</v>
      </c>
      <c r="L154" s="120">
        <v>0</v>
      </c>
      <c r="M154" s="120">
        <v>0</v>
      </c>
      <c r="N154" s="120">
        <v>0</v>
      </c>
      <c r="O154" s="120">
        <v>0</v>
      </c>
      <c r="P154" s="120" t="s">
        <v>1628</v>
      </c>
      <c r="Q154" s="120">
        <v>0</v>
      </c>
      <c r="R154" s="120">
        <v>0</v>
      </c>
      <c r="S154" s="120">
        <v>0</v>
      </c>
      <c r="T154" s="120">
        <v>0</v>
      </c>
      <c r="U154" s="120">
        <v>0</v>
      </c>
      <c r="V154" s="120">
        <v>0</v>
      </c>
      <c r="W154" s="120" t="s">
        <v>1628</v>
      </c>
      <c r="X154" s="120">
        <v>0</v>
      </c>
      <c r="Y154" s="120">
        <v>0</v>
      </c>
      <c r="Z154" s="120">
        <v>0</v>
      </c>
      <c r="AA154" s="120">
        <v>0</v>
      </c>
      <c r="AB154" s="120">
        <v>0</v>
      </c>
      <c r="AC154" s="120">
        <v>0</v>
      </c>
      <c r="AD154" s="120" t="s">
        <v>1628</v>
      </c>
      <c r="AE154" s="120">
        <v>0</v>
      </c>
      <c r="AF154" s="120">
        <v>0</v>
      </c>
      <c r="AG154" s="120">
        <v>0</v>
      </c>
      <c r="AH154" s="120">
        <v>8</v>
      </c>
      <c r="AI154" s="120">
        <v>8</v>
      </c>
      <c r="AJ154" s="400"/>
      <c r="AK154" s="402"/>
      <c r="AL154" s="404"/>
      <c r="AM154" s="410"/>
      <c r="AN154" s="404"/>
      <c r="AO154" s="404"/>
      <c r="AP154" s="404"/>
      <c r="AQ154" s="404"/>
      <c r="AR154" s="404"/>
      <c r="AS154" s="404"/>
      <c r="AT154" s="404"/>
      <c r="AU154" s="406"/>
      <c r="AV154" s="418"/>
      <c r="AW154" s="406"/>
      <c r="AX154" s="415"/>
      <c r="AY154" s="415"/>
      <c r="AZ154" s="415"/>
      <c r="BA154" s="415"/>
      <c r="BB154" s="415"/>
      <c r="BC154" s="415"/>
    </row>
    <row r="155" spans="1:55" s="121" customFormat="1" hidden="1" x14ac:dyDescent="0.25">
      <c r="A155" s="417"/>
      <c r="B155" s="393"/>
      <c r="C155" s="395"/>
      <c r="D155" s="397"/>
      <c r="E155" s="399"/>
      <c r="F155" s="399"/>
      <c r="G155" s="96"/>
      <c r="H155" s="122"/>
      <c r="I155" s="122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  <c r="Z155" s="123"/>
      <c r="AA155" s="123"/>
      <c r="AB155" s="123"/>
      <c r="AC155" s="123"/>
      <c r="AD155" s="123"/>
      <c r="AE155" s="123"/>
      <c r="AF155" s="123"/>
      <c r="AG155" s="123"/>
      <c r="AH155" s="123"/>
      <c r="AI155" s="123"/>
      <c r="AJ155" s="401"/>
      <c r="AK155" s="403"/>
      <c r="AL155" s="405"/>
      <c r="AM155" s="411"/>
      <c r="AN155" s="405"/>
      <c r="AO155" s="405"/>
      <c r="AP155" s="405"/>
      <c r="AQ155" s="405"/>
      <c r="AR155" s="405"/>
      <c r="AS155" s="405"/>
      <c r="AT155" s="405"/>
      <c r="AU155" s="407"/>
      <c r="AV155" s="419"/>
      <c r="AW155" s="407"/>
      <c r="AX155" s="389"/>
      <c r="AY155" s="389"/>
      <c r="AZ155" s="389"/>
      <c r="BA155" s="389"/>
      <c r="BB155" s="389"/>
      <c r="BC155" s="389"/>
    </row>
    <row r="156" spans="1:55" s="121" customFormat="1" hidden="1" x14ac:dyDescent="0.25">
      <c r="A156" s="416">
        <v>74</v>
      </c>
      <c r="B156" s="392"/>
      <c r="C156" s="394" t="s">
        <v>2176</v>
      </c>
      <c r="D156" s="396" t="s">
        <v>1799</v>
      </c>
      <c r="E156" s="398">
        <v>42802</v>
      </c>
      <c r="F156" s="398"/>
      <c r="G156" s="95"/>
      <c r="H156" s="119">
        <v>0</v>
      </c>
      <c r="I156" s="119">
        <v>0</v>
      </c>
      <c r="J156" s="120">
        <v>0</v>
      </c>
      <c r="K156" s="120">
        <v>0</v>
      </c>
      <c r="L156" s="120">
        <v>0</v>
      </c>
      <c r="M156" s="120">
        <v>0</v>
      </c>
      <c r="N156" s="120">
        <v>0</v>
      </c>
      <c r="O156" s="120">
        <v>0</v>
      </c>
      <c r="P156" s="120" t="s">
        <v>1628</v>
      </c>
      <c r="Q156" s="120">
        <v>0</v>
      </c>
      <c r="R156" s="120">
        <v>0</v>
      </c>
      <c r="S156" s="120">
        <v>0</v>
      </c>
      <c r="T156" s="120">
        <v>0</v>
      </c>
      <c r="U156" s="120">
        <v>0</v>
      </c>
      <c r="V156" s="120">
        <v>0</v>
      </c>
      <c r="W156" s="120" t="s">
        <v>1628</v>
      </c>
      <c r="X156" s="120">
        <v>0</v>
      </c>
      <c r="Y156" s="120">
        <v>0</v>
      </c>
      <c r="Z156" s="120">
        <v>0</v>
      </c>
      <c r="AA156" s="120">
        <v>0</v>
      </c>
      <c r="AB156" s="120">
        <v>0</v>
      </c>
      <c r="AC156" s="120">
        <v>0</v>
      </c>
      <c r="AD156" s="120" t="s">
        <v>1628</v>
      </c>
      <c r="AE156" s="120">
        <v>0</v>
      </c>
      <c r="AF156" s="120">
        <v>0</v>
      </c>
      <c r="AG156" s="120">
        <v>0</v>
      </c>
      <c r="AH156" s="120">
        <v>8</v>
      </c>
      <c r="AI156" s="120">
        <v>8</v>
      </c>
      <c r="AJ156" s="400"/>
      <c r="AK156" s="402"/>
      <c r="AL156" s="404"/>
      <c r="AM156" s="410"/>
      <c r="AN156" s="404"/>
      <c r="AO156" s="404"/>
      <c r="AP156" s="404"/>
      <c r="AQ156" s="404"/>
      <c r="AR156" s="404"/>
      <c r="AS156" s="404"/>
      <c r="AT156" s="404"/>
      <c r="AU156" s="406"/>
      <c r="AV156" s="418"/>
      <c r="AW156" s="406"/>
      <c r="AX156" s="415"/>
      <c r="AY156" s="415"/>
      <c r="AZ156" s="415"/>
      <c r="BA156" s="415"/>
      <c r="BB156" s="415"/>
      <c r="BC156" s="415"/>
    </row>
    <row r="157" spans="1:55" s="121" customFormat="1" hidden="1" x14ac:dyDescent="0.25">
      <c r="A157" s="417"/>
      <c r="B157" s="393"/>
      <c r="C157" s="395"/>
      <c r="D157" s="397"/>
      <c r="E157" s="399"/>
      <c r="F157" s="399"/>
      <c r="G157" s="96"/>
      <c r="H157" s="122"/>
      <c r="I157" s="122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3"/>
      <c r="AA157" s="123"/>
      <c r="AB157" s="123"/>
      <c r="AC157" s="123"/>
      <c r="AD157" s="123"/>
      <c r="AE157" s="123"/>
      <c r="AF157" s="123"/>
      <c r="AG157" s="123"/>
      <c r="AH157" s="123"/>
      <c r="AI157" s="123"/>
      <c r="AJ157" s="401"/>
      <c r="AK157" s="403"/>
      <c r="AL157" s="405"/>
      <c r="AM157" s="411"/>
      <c r="AN157" s="405"/>
      <c r="AO157" s="405"/>
      <c r="AP157" s="405"/>
      <c r="AQ157" s="405"/>
      <c r="AR157" s="405"/>
      <c r="AS157" s="405"/>
      <c r="AT157" s="405"/>
      <c r="AU157" s="407"/>
      <c r="AV157" s="419"/>
      <c r="AW157" s="407"/>
      <c r="AX157" s="389"/>
      <c r="AY157" s="389"/>
      <c r="AZ157" s="389"/>
      <c r="BA157" s="389"/>
      <c r="BB157" s="389"/>
      <c r="BC157" s="389"/>
    </row>
    <row r="158" spans="1:55" s="121" customFormat="1" hidden="1" x14ac:dyDescent="0.25">
      <c r="A158" s="416">
        <v>75</v>
      </c>
      <c r="B158" s="392"/>
      <c r="C158" s="394" t="s">
        <v>2282</v>
      </c>
      <c r="D158" s="396" t="s">
        <v>1871</v>
      </c>
      <c r="E158" s="398">
        <v>42787</v>
      </c>
      <c r="F158" s="398"/>
      <c r="G158" s="95"/>
      <c r="H158" s="119">
        <v>0</v>
      </c>
      <c r="I158" s="119">
        <v>0</v>
      </c>
      <c r="J158" s="120">
        <v>0</v>
      </c>
      <c r="K158" s="120">
        <v>0</v>
      </c>
      <c r="L158" s="120">
        <v>0</v>
      </c>
      <c r="M158" s="120">
        <v>0</v>
      </c>
      <c r="N158" s="120">
        <v>0</v>
      </c>
      <c r="O158" s="120">
        <v>0</v>
      </c>
      <c r="P158" s="120" t="s">
        <v>1628</v>
      </c>
      <c r="Q158" s="120">
        <v>0</v>
      </c>
      <c r="R158" s="120">
        <v>8</v>
      </c>
      <c r="S158" s="120">
        <v>8</v>
      </c>
      <c r="T158" s="120">
        <v>8</v>
      </c>
      <c r="U158" s="120">
        <v>8</v>
      </c>
      <c r="V158" s="120">
        <v>8</v>
      </c>
      <c r="W158" s="120" t="s">
        <v>1628</v>
      </c>
      <c r="X158" s="120">
        <v>8</v>
      </c>
      <c r="Y158" s="120">
        <v>8</v>
      </c>
      <c r="Z158" s="120">
        <v>8</v>
      </c>
      <c r="AA158" s="120">
        <v>8</v>
      </c>
      <c r="AB158" s="120">
        <v>8</v>
      </c>
      <c r="AC158" s="120">
        <v>8</v>
      </c>
      <c r="AD158" s="120" t="s">
        <v>1628</v>
      </c>
      <c r="AE158" s="120">
        <v>8</v>
      </c>
      <c r="AF158" s="120">
        <v>8</v>
      </c>
      <c r="AG158" s="120">
        <v>8</v>
      </c>
      <c r="AH158" s="120">
        <v>8</v>
      </c>
      <c r="AI158" s="120">
        <v>8</v>
      </c>
      <c r="AJ158" s="400"/>
      <c r="AK158" s="402"/>
      <c r="AL158" s="404"/>
      <c r="AM158" s="410"/>
      <c r="AN158" s="404"/>
      <c r="AO158" s="404"/>
      <c r="AP158" s="404"/>
      <c r="AQ158" s="404"/>
      <c r="AR158" s="404"/>
      <c r="AS158" s="404"/>
      <c r="AT158" s="404"/>
      <c r="AU158" s="406"/>
      <c r="AV158" s="418"/>
      <c r="AW158" s="406"/>
      <c r="AX158" s="415"/>
      <c r="AY158" s="415"/>
      <c r="AZ158" s="415"/>
      <c r="BA158" s="415"/>
      <c r="BB158" s="415"/>
      <c r="BC158" s="415"/>
    </row>
    <row r="159" spans="1:55" s="121" customFormat="1" hidden="1" x14ac:dyDescent="0.25">
      <c r="A159" s="417"/>
      <c r="B159" s="393"/>
      <c r="C159" s="395"/>
      <c r="D159" s="397"/>
      <c r="E159" s="399"/>
      <c r="F159" s="399"/>
      <c r="G159" s="96"/>
      <c r="H159" s="122"/>
      <c r="I159" s="122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3"/>
      <c r="AA159" s="123"/>
      <c r="AB159" s="123"/>
      <c r="AC159" s="123"/>
      <c r="AD159" s="123"/>
      <c r="AE159" s="123"/>
      <c r="AF159" s="123"/>
      <c r="AG159" s="123"/>
      <c r="AH159" s="123"/>
      <c r="AI159" s="123"/>
      <c r="AJ159" s="401"/>
      <c r="AK159" s="403"/>
      <c r="AL159" s="405"/>
      <c r="AM159" s="411"/>
      <c r="AN159" s="405"/>
      <c r="AO159" s="405"/>
      <c r="AP159" s="405"/>
      <c r="AQ159" s="405"/>
      <c r="AR159" s="405"/>
      <c r="AS159" s="405"/>
      <c r="AT159" s="405"/>
      <c r="AU159" s="407"/>
      <c r="AV159" s="419"/>
      <c r="AW159" s="407"/>
      <c r="AX159" s="389"/>
      <c r="AY159" s="389"/>
      <c r="AZ159" s="389"/>
      <c r="BA159" s="389"/>
      <c r="BB159" s="389"/>
      <c r="BC159" s="389"/>
    </row>
    <row r="160" spans="1:55" s="140" customFormat="1" hidden="1" x14ac:dyDescent="0.25">
      <c r="A160" s="456" t="s">
        <v>2373</v>
      </c>
      <c r="B160" s="440"/>
      <c r="C160" s="458"/>
      <c r="D160" s="460"/>
      <c r="E160" s="442"/>
      <c r="F160" s="442"/>
      <c r="G160" s="137"/>
      <c r="H160" s="119"/>
      <c r="I160" s="119"/>
      <c r="J160" s="120"/>
      <c r="K160" s="120"/>
      <c r="L160" s="120"/>
      <c r="M160" s="120"/>
      <c r="N160" s="120"/>
      <c r="O160" s="120"/>
      <c r="P160" s="120"/>
      <c r="Q160" s="120"/>
      <c r="R160" s="120"/>
      <c r="S160" s="120"/>
      <c r="T160" s="120"/>
      <c r="U160" s="120"/>
      <c r="V160" s="120"/>
      <c r="W160" s="120"/>
      <c r="X160" s="120"/>
      <c r="Y160" s="120"/>
      <c r="Z160" s="120"/>
      <c r="AA160" s="120"/>
      <c r="AB160" s="120"/>
      <c r="AC160" s="120"/>
      <c r="AD160" s="120"/>
      <c r="AE160" s="120"/>
      <c r="AF160" s="120"/>
      <c r="AG160" s="120"/>
      <c r="AH160" s="120"/>
      <c r="AI160" s="120"/>
      <c r="AJ160" s="444"/>
      <c r="AK160" s="446"/>
      <c r="AL160" s="448"/>
      <c r="AM160" s="454"/>
      <c r="AN160" s="448"/>
      <c r="AO160" s="448"/>
      <c r="AP160" s="448"/>
      <c r="AQ160" s="448"/>
      <c r="AR160" s="448"/>
      <c r="AS160" s="448"/>
      <c r="AT160" s="448"/>
      <c r="AU160" s="452"/>
      <c r="AV160" s="408"/>
      <c r="AW160" s="452"/>
      <c r="AX160" s="450"/>
      <c r="AY160" s="450"/>
      <c r="AZ160" s="450"/>
      <c r="BA160" s="450"/>
      <c r="BB160" s="450"/>
      <c r="BC160" s="450"/>
    </row>
    <row r="161" spans="1:55" s="140" customFormat="1" hidden="1" x14ac:dyDescent="0.25">
      <c r="A161" s="457"/>
      <c r="B161" s="441"/>
      <c r="C161" s="459"/>
      <c r="D161" s="461"/>
      <c r="E161" s="443"/>
      <c r="F161" s="443"/>
      <c r="G161" s="210"/>
      <c r="H161" s="122"/>
      <c r="I161" s="122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3"/>
      <c r="AA161" s="123"/>
      <c r="AB161" s="123"/>
      <c r="AC161" s="123"/>
      <c r="AD161" s="123"/>
      <c r="AE161" s="123"/>
      <c r="AF161" s="123"/>
      <c r="AG161" s="123"/>
      <c r="AH161" s="123"/>
      <c r="AI161" s="123"/>
      <c r="AJ161" s="445"/>
      <c r="AK161" s="447"/>
      <c r="AL161" s="449"/>
      <c r="AM161" s="455"/>
      <c r="AN161" s="449"/>
      <c r="AO161" s="449"/>
      <c r="AP161" s="449"/>
      <c r="AQ161" s="449"/>
      <c r="AR161" s="449"/>
      <c r="AS161" s="449"/>
      <c r="AT161" s="449"/>
      <c r="AU161" s="453"/>
      <c r="AV161" s="409"/>
      <c r="AW161" s="453"/>
      <c r="AX161" s="451"/>
      <c r="AY161" s="451"/>
      <c r="AZ161" s="451"/>
      <c r="BA161" s="451"/>
      <c r="BB161" s="451"/>
      <c r="BC161" s="451"/>
    </row>
    <row r="162" spans="1:55" s="121" customFormat="1" hidden="1" x14ac:dyDescent="0.25">
      <c r="A162" s="416">
        <v>76</v>
      </c>
      <c r="B162" s="392"/>
      <c r="C162" s="394" t="s">
        <v>1961</v>
      </c>
      <c r="D162" s="396" t="s">
        <v>1636</v>
      </c>
      <c r="E162" s="398">
        <v>42784</v>
      </c>
      <c r="F162" s="398"/>
      <c r="G162" s="95"/>
      <c r="H162" s="119">
        <v>0</v>
      </c>
      <c r="I162" s="119">
        <v>0</v>
      </c>
      <c r="J162" s="120">
        <v>0</v>
      </c>
      <c r="K162" s="120">
        <v>0</v>
      </c>
      <c r="L162" s="120">
        <v>0</v>
      </c>
      <c r="M162" s="120">
        <v>0</v>
      </c>
      <c r="N162" s="120">
        <v>0</v>
      </c>
      <c r="O162" s="120">
        <v>0</v>
      </c>
      <c r="P162" s="120" t="s">
        <v>1628</v>
      </c>
      <c r="Q162" s="120">
        <v>8</v>
      </c>
      <c r="R162" s="120">
        <v>8</v>
      </c>
      <c r="S162" s="120">
        <v>8</v>
      </c>
      <c r="T162" s="120">
        <v>8</v>
      </c>
      <c r="U162" s="120">
        <v>8</v>
      </c>
      <c r="V162" s="120">
        <v>8</v>
      </c>
      <c r="W162" s="120" t="s">
        <v>1628</v>
      </c>
      <c r="X162" s="120">
        <v>8</v>
      </c>
      <c r="Y162" s="120">
        <v>8</v>
      </c>
      <c r="Z162" s="120">
        <v>8</v>
      </c>
      <c r="AA162" s="120">
        <v>8</v>
      </c>
      <c r="AB162" s="120">
        <v>8</v>
      </c>
      <c r="AC162" s="120">
        <v>8</v>
      </c>
      <c r="AD162" s="120" t="s">
        <v>1628</v>
      </c>
      <c r="AE162" s="120">
        <v>8</v>
      </c>
      <c r="AF162" s="120">
        <v>8</v>
      </c>
      <c r="AG162" s="120">
        <v>8</v>
      </c>
      <c r="AH162" s="120">
        <v>8</v>
      </c>
      <c r="AI162" s="120">
        <v>8</v>
      </c>
      <c r="AJ162" s="400"/>
      <c r="AK162" s="402"/>
      <c r="AL162" s="404"/>
      <c r="AM162" s="410"/>
      <c r="AN162" s="404"/>
      <c r="AO162" s="404"/>
      <c r="AP162" s="404"/>
      <c r="AQ162" s="404"/>
      <c r="AR162" s="404"/>
      <c r="AS162" s="404"/>
      <c r="AT162" s="404"/>
      <c r="AU162" s="406"/>
      <c r="AV162" s="418"/>
      <c r="AW162" s="406"/>
      <c r="AX162" s="415"/>
      <c r="AY162" s="415"/>
      <c r="AZ162" s="415"/>
      <c r="BA162" s="415"/>
      <c r="BB162" s="415"/>
      <c r="BC162" s="415"/>
    </row>
    <row r="163" spans="1:55" s="121" customFormat="1" hidden="1" x14ac:dyDescent="0.25">
      <c r="A163" s="417"/>
      <c r="B163" s="393"/>
      <c r="C163" s="395"/>
      <c r="D163" s="397"/>
      <c r="E163" s="399"/>
      <c r="F163" s="399"/>
      <c r="G163" s="96"/>
      <c r="H163" s="122"/>
      <c r="I163" s="122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3"/>
      <c r="AA163" s="123"/>
      <c r="AB163" s="123"/>
      <c r="AC163" s="123"/>
      <c r="AD163" s="123"/>
      <c r="AE163" s="123"/>
      <c r="AF163" s="123"/>
      <c r="AG163" s="123"/>
      <c r="AH163" s="123"/>
      <c r="AI163" s="123"/>
      <c r="AJ163" s="401"/>
      <c r="AK163" s="403"/>
      <c r="AL163" s="405"/>
      <c r="AM163" s="411"/>
      <c r="AN163" s="405"/>
      <c r="AO163" s="405"/>
      <c r="AP163" s="405"/>
      <c r="AQ163" s="405"/>
      <c r="AR163" s="405"/>
      <c r="AS163" s="405"/>
      <c r="AT163" s="405"/>
      <c r="AU163" s="407"/>
      <c r="AV163" s="419"/>
      <c r="AW163" s="407"/>
      <c r="AX163" s="389"/>
      <c r="AY163" s="389"/>
      <c r="AZ163" s="389"/>
      <c r="BA163" s="389"/>
      <c r="BB163" s="389"/>
      <c r="BC163" s="389"/>
    </row>
    <row r="164" spans="1:55" s="121" customFormat="1" hidden="1" x14ac:dyDescent="0.25">
      <c r="A164" s="416">
        <v>77</v>
      </c>
      <c r="B164" s="392"/>
      <c r="C164" s="394" t="s">
        <v>2072</v>
      </c>
      <c r="D164" s="396" t="s">
        <v>1720</v>
      </c>
      <c r="E164" s="398">
        <v>42787</v>
      </c>
      <c r="F164" s="398"/>
      <c r="G164" s="95"/>
      <c r="H164" s="119">
        <v>0</v>
      </c>
      <c r="I164" s="119">
        <v>0</v>
      </c>
      <c r="J164" s="120">
        <v>0</v>
      </c>
      <c r="K164" s="120">
        <v>0</v>
      </c>
      <c r="L164" s="120">
        <v>0</v>
      </c>
      <c r="M164" s="120">
        <v>0</v>
      </c>
      <c r="N164" s="120">
        <v>0</v>
      </c>
      <c r="O164" s="120">
        <v>0</v>
      </c>
      <c r="P164" s="120" t="s">
        <v>1628</v>
      </c>
      <c r="Q164" s="120">
        <v>0</v>
      </c>
      <c r="R164" s="120">
        <v>8</v>
      </c>
      <c r="S164" s="120">
        <v>8</v>
      </c>
      <c r="T164" s="120">
        <v>8</v>
      </c>
      <c r="U164" s="120">
        <v>8</v>
      </c>
      <c r="V164" s="120">
        <v>8</v>
      </c>
      <c r="W164" s="120" t="s">
        <v>1628</v>
      </c>
      <c r="X164" s="120">
        <v>8</v>
      </c>
      <c r="Y164" s="120">
        <v>8</v>
      </c>
      <c r="Z164" s="120">
        <v>8</v>
      </c>
      <c r="AA164" s="120">
        <v>8</v>
      </c>
      <c r="AB164" s="120">
        <v>8</v>
      </c>
      <c r="AC164" s="120">
        <v>8</v>
      </c>
      <c r="AD164" s="120" t="s">
        <v>1628</v>
      </c>
      <c r="AE164" s="120">
        <v>8</v>
      </c>
      <c r="AF164" s="120">
        <v>8</v>
      </c>
      <c r="AG164" s="120">
        <v>0</v>
      </c>
      <c r="AH164" s="120">
        <v>8</v>
      </c>
      <c r="AI164" s="120">
        <v>8</v>
      </c>
      <c r="AJ164" s="400"/>
      <c r="AK164" s="402"/>
      <c r="AL164" s="404"/>
      <c r="AM164" s="410"/>
      <c r="AN164" s="404"/>
      <c r="AO164" s="404"/>
      <c r="AP164" s="404"/>
      <c r="AQ164" s="404"/>
      <c r="AR164" s="404"/>
      <c r="AS164" s="404"/>
      <c r="AT164" s="404"/>
      <c r="AU164" s="406"/>
      <c r="AV164" s="418"/>
      <c r="AW164" s="406"/>
      <c r="AX164" s="415"/>
      <c r="AY164" s="415"/>
      <c r="AZ164" s="415"/>
      <c r="BA164" s="415"/>
      <c r="BB164" s="415"/>
      <c r="BC164" s="415"/>
    </row>
    <row r="165" spans="1:55" s="121" customFormat="1" hidden="1" x14ac:dyDescent="0.25">
      <c r="A165" s="417"/>
      <c r="B165" s="393"/>
      <c r="C165" s="395"/>
      <c r="D165" s="397"/>
      <c r="E165" s="399"/>
      <c r="F165" s="399"/>
      <c r="G165" s="96"/>
      <c r="H165" s="122"/>
      <c r="I165" s="122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3"/>
      <c r="AA165" s="123"/>
      <c r="AB165" s="123"/>
      <c r="AC165" s="123"/>
      <c r="AD165" s="123"/>
      <c r="AE165" s="123"/>
      <c r="AF165" s="123"/>
      <c r="AG165" s="123"/>
      <c r="AH165" s="123"/>
      <c r="AI165" s="123"/>
      <c r="AJ165" s="401"/>
      <c r="AK165" s="403"/>
      <c r="AL165" s="405"/>
      <c r="AM165" s="411"/>
      <c r="AN165" s="405"/>
      <c r="AO165" s="405"/>
      <c r="AP165" s="405"/>
      <c r="AQ165" s="405"/>
      <c r="AR165" s="405"/>
      <c r="AS165" s="405"/>
      <c r="AT165" s="405"/>
      <c r="AU165" s="407"/>
      <c r="AV165" s="419"/>
      <c r="AW165" s="407"/>
      <c r="AX165" s="389"/>
      <c r="AY165" s="389"/>
      <c r="AZ165" s="389"/>
      <c r="BA165" s="389"/>
      <c r="BB165" s="389"/>
      <c r="BC165" s="389"/>
    </row>
    <row r="166" spans="1:55" s="121" customFormat="1" hidden="1" x14ac:dyDescent="0.25">
      <c r="A166" s="416">
        <v>78</v>
      </c>
      <c r="B166" s="392"/>
      <c r="C166" s="394" t="s">
        <v>2076</v>
      </c>
      <c r="D166" s="396" t="s">
        <v>1725</v>
      </c>
      <c r="E166" s="398">
        <v>42787</v>
      </c>
      <c r="F166" s="398"/>
      <c r="G166" s="95"/>
      <c r="H166" s="119">
        <v>0</v>
      </c>
      <c r="I166" s="119">
        <v>0</v>
      </c>
      <c r="J166" s="120">
        <v>0</v>
      </c>
      <c r="K166" s="120">
        <v>0</v>
      </c>
      <c r="L166" s="120">
        <v>0</v>
      </c>
      <c r="M166" s="120">
        <v>0</v>
      </c>
      <c r="N166" s="120">
        <v>0</v>
      </c>
      <c r="O166" s="120">
        <v>0</v>
      </c>
      <c r="P166" s="120" t="s">
        <v>1628</v>
      </c>
      <c r="Q166" s="120">
        <v>0</v>
      </c>
      <c r="R166" s="120">
        <v>8</v>
      </c>
      <c r="S166" s="120">
        <v>8</v>
      </c>
      <c r="T166" s="120">
        <v>8</v>
      </c>
      <c r="U166" s="120">
        <v>8</v>
      </c>
      <c r="V166" s="120">
        <v>8</v>
      </c>
      <c r="W166" s="120" t="s">
        <v>1628</v>
      </c>
      <c r="X166" s="120">
        <v>8</v>
      </c>
      <c r="Y166" s="120">
        <v>8</v>
      </c>
      <c r="Z166" s="120">
        <v>8</v>
      </c>
      <c r="AA166" s="120">
        <v>8</v>
      </c>
      <c r="AB166" s="120">
        <v>8</v>
      </c>
      <c r="AC166" s="120">
        <v>8</v>
      </c>
      <c r="AD166" s="120" t="s">
        <v>1628</v>
      </c>
      <c r="AE166" s="120">
        <v>8</v>
      </c>
      <c r="AF166" s="120">
        <v>8</v>
      </c>
      <c r="AG166" s="120">
        <v>8</v>
      </c>
      <c r="AH166" s="120">
        <v>8</v>
      </c>
      <c r="AI166" s="120">
        <v>8</v>
      </c>
      <c r="AJ166" s="400"/>
      <c r="AK166" s="402"/>
      <c r="AL166" s="404"/>
      <c r="AM166" s="410"/>
      <c r="AN166" s="404"/>
      <c r="AO166" s="404"/>
      <c r="AP166" s="404"/>
      <c r="AQ166" s="404"/>
      <c r="AR166" s="404"/>
      <c r="AS166" s="404"/>
      <c r="AT166" s="404"/>
      <c r="AU166" s="406"/>
      <c r="AV166" s="418"/>
      <c r="AW166" s="406"/>
      <c r="AX166" s="415"/>
      <c r="AY166" s="415"/>
      <c r="AZ166" s="415"/>
      <c r="BA166" s="415"/>
      <c r="BB166" s="415"/>
      <c r="BC166" s="415"/>
    </row>
    <row r="167" spans="1:55" s="121" customFormat="1" hidden="1" x14ac:dyDescent="0.25">
      <c r="A167" s="417"/>
      <c r="B167" s="393"/>
      <c r="C167" s="395"/>
      <c r="D167" s="397"/>
      <c r="E167" s="399"/>
      <c r="F167" s="399"/>
      <c r="G167" s="96"/>
      <c r="H167" s="122"/>
      <c r="I167" s="122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3"/>
      <c r="AA167" s="123"/>
      <c r="AB167" s="123"/>
      <c r="AC167" s="123"/>
      <c r="AD167" s="123"/>
      <c r="AE167" s="123"/>
      <c r="AF167" s="123"/>
      <c r="AG167" s="123"/>
      <c r="AH167" s="123"/>
      <c r="AI167" s="123"/>
      <c r="AJ167" s="401"/>
      <c r="AK167" s="403"/>
      <c r="AL167" s="405"/>
      <c r="AM167" s="411"/>
      <c r="AN167" s="405"/>
      <c r="AO167" s="405"/>
      <c r="AP167" s="405"/>
      <c r="AQ167" s="405"/>
      <c r="AR167" s="405"/>
      <c r="AS167" s="405"/>
      <c r="AT167" s="405"/>
      <c r="AU167" s="407"/>
      <c r="AV167" s="419"/>
      <c r="AW167" s="407"/>
      <c r="AX167" s="389"/>
      <c r="AY167" s="389"/>
      <c r="AZ167" s="389"/>
      <c r="BA167" s="389"/>
      <c r="BB167" s="389"/>
      <c r="BC167" s="389"/>
    </row>
    <row r="168" spans="1:55" s="121" customFormat="1" hidden="1" x14ac:dyDescent="0.25">
      <c r="A168" s="416">
        <v>79</v>
      </c>
      <c r="B168" s="392"/>
      <c r="C168" s="394" t="s">
        <v>2064</v>
      </c>
      <c r="D168" s="396" t="s">
        <v>1712</v>
      </c>
      <c r="E168" s="398">
        <v>42787</v>
      </c>
      <c r="F168" s="398"/>
      <c r="G168" s="95"/>
      <c r="H168" s="119">
        <v>0</v>
      </c>
      <c r="I168" s="119">
        <v>0</v>
      </c>
      <c r="J168" s="120">
        <v>0</v>
      </c>
      <c r="K168" s="120">
        <v>0</v>
      </c>
      <c r="L168" s="120">
        <v>0</v>
      </c>
      <c r="M168" s="120">
        <v>0</v>
      </c>
      <c r="N168" s="120">
        <v>0</v>
      </c>
      <c r="O168" s="120">
        <v>0</v>
      </c>
      <c r="P168" s="120" t="s">
        <v>1628</v>
      </c>
      <c r="Q168" s="120">
        <v>0</v>
      </c>
      <c r="R168" s="120">
        <v>8</v>
      </c>
      <c r="S168" s="120">
        <v>8</v>
      </c>
      <c r="T168" s="120">
        <v>8</v>
      </c>
      <c r="U168" s="120">
        <v>8</v>
      </c>
      <c r="V168" s="120">
        <v>8</v>
      </c>
      <c r="W168" s="120" t="s">
        <v>1628</v>
      </c>
      <c r="X168" s="120">
        <v>8</v>
      </c>
      <c r="Y168" s="120">
        <v>8</v>
      </c>
      <c r="Z168" s="120">
        <v>8</v>
      </c>
      <c r="AA168" s="120">
        <v>8</v>
      </c>
      <c r="AB168" s="120">
        <v>8</v>
      </c>
      <c r="AC168" s="120">
        <v>8</v>
      </c>
      <c r="AD168" s="120" t="s">
        <v>1628</v>
      </c>
      <c r="AE168" s="120">
        <v>8</v>
      </c>
      <c r="AF168" s="120">
        <v>8</v>
      </c>
      <c r="AG168" s="120">
        <v>8</v>
      </c>
      <c r="AH168" s="120">
        <v>8</v>
      </c>
      <c r="AI168" s="120">
        <v>8</v>
      </c>
      <c r="AJ168" s="400"/>
      <c r="AK168" s="402"/>
      <c r="AL168" s="404"/>
      <c r="AM168" s="410"/>
      <c r="AN168" s="404"/>
      <c r="AO168" s="404"/>
      <c r="AP168" s="404"/>
      <c r="AQ168" s="404"/>
      <c r="AR168" s="404"/>
      <c r="AS168" s="404"/>
      <c r="AT168" s="404"/>
      <c r="AU168" s="406"/>
      <c r="AV168" s="418"/>
      <c r="AW168" s="406"/>
      <c r="AX168" s="415"/>
      <c r="AY168" s="415"/>
      <c r="AZ168" s="415"/>
      <c r="BA168" s="415"/>
      <c r="BB168" s="415"/>
      <c r="BC168" s="415"/>
    </row>
    <row r="169" spans="1:55" s="121" customFormat="1" hidden="1" x14ac:dyDescent="0.25">
      <c r="A169" s="417"/>
      <c r="B169" s="393"/>
      <c r="C169" s="395"/>
      <c r="D169" s="397"/>
      <c r="E169" s="399"/>
      <c r="F169" s="399"/>
      <c r="G169" s="96"/>
      <c r="H169" s="122"/>
      <c r="I169" s="122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  <c r="AA169" s="123"/>
      <c r="AB169" s="123"/>
      <c r="AC169" s="123"/>
      <c r="AD169" s="123"/>
      <c r="AE169" s="123"/>
      <c r="AF169" s="123"/>
      <c r="AG169" s="123"/>
      <c r="AH169" s="123"/>
      <c r="AI169" s="123"/>
      <c r="AJ169" s="401"/>
      <c r="AK169" s="403"/>
      <c r="AL169" s="405"/>
      <c r="AM169" s="411"/>
      <c r="AN169" s="405"/>
      <c r="AO169" s="405"/>
      <c r="AP169" s="405"/>
      <c r="AQ169" s="405"/>
      <c r="AR169" s="405"/>
      <c r="AS169" s="405"/>
      <c r="AT169" s="405"/>
      <c r="AU169" s="407"/>
      <c r="AV169" s="419"/>
      <c r="AW169" s="407"/>
      <c r="AX169" s="389"/>
      <c r="AY169" s="389"/>
      <c r="AZ169" s="389"/>
      <c r="BA169" s="389"/>
      <c r="BB169" s="389"/>
      <c r="BC169" s="389"/>
    </row>
    <row r="170" spans="1:55" s="121" customFormat="1" hidden="1" x14ac:dyDescent="0.25">
      <c r="A170" s="416">
        <v>80</v>
      </c>
      <c r="B170" s="392"/>
      <c r="C170" s="394" t="s">
        <v>2070</v>
      </c>
      <c r="D170" s="396" t="s">
        <v>1718</v>
      </c>
      <c r="E170" s="398">
        <v>42787</v>
      </c>
      <c r="F170" s="398"/>
      <c r="G170" s="95"/>
      <c r="H170" s="119">
        <v>0</v>
      </c>
      <c r="I170" s="119">
        <v>0</v>
      </c>
      <c r="J170" s="120">
        <v>0</v>
      </c>
      <c r="K170" s="120">
        <v>0</v>
      </c>
      <c r="L170" s="120">
        <v>0</v>
      </c>
      <c r="M170" s="120">
        <v>0</v>
      </c>
      <c r="N170" s="120">
        <v>0</v>
      </c>
      <c r="O170" s="120">
        <v>0</v>
      </c>
      <c r="P170" s="120" t="s">
        <v>1628</v>
      </c>
      <c r="Q170" s="120">
        <v>0</v>
      </c>
      <c r="R170" s="120">
        <v>8</v>
      </c>
      <c r="S170" s="120">
        <v>8</v>
      </c>
      <c r="T170" s="120">
        <v>8</v>
      </c>
      <c r="U170" s="120">
        <v>8</v>
      </c>
      <c r="V170" s="120">
        <v>8</v>
      </c>
      <c r="W170" s="120" t="s">
        <v>1628</v>
      </c>
      <c r="X170" s="120">
        <v>8</v>
      </c>
      <c r="Y170" s="120">
        <v>0</v>
      </c>
      <c r="Z170" s="120">
        <v>8</v>
      </c>
      <c r="AA170" s="120">
        <v>8</v>
      </c>
      <c r="AB170" s="120">
        <v>8</v>
      </c>
      <c r="AC170" s="120">
        <v>8</v>
      </c>
      <c r="AD170" s="120" t="s">
        <v>1628</v>
      </c>
      <c r="AE170" s="120">
        <v>8</v>
      </c>
      <c r="AF170" s="120">
        <v>8</v>
      </c>
      <c r="AG170" s="120">
        <v>8</v>
      </c>
      <c r="AH170" s="120">
        <v>8</v>
      </c>
      <c r="AI170" s="120">
        <v>8</v>
      </c>
      <c r="AJ170" s="400"/>
      <c r="AK170" s="402"/>
      <c r="AL170" s="404"/>
      <c r="AM170" s="410"/>
      <c r="AN170" s="404"/>
      <c r="AO170" s="404"/>
      <c r="AP170" s="404"/>
      <c r="AQ170" s="404"/>
      <c r="AR170" s="404"/>
      <c r="AS170" s="404"/>
      <c r="AT170" s="404"/>
      <c r="AU170" s="406"/>
      <c r="AV170" s="418"/>
      <c r="AW170" s="406"/>
      <c r="AX170" s="415"/>
      <c r="AY170" s="415"/>
      <c r="AZ170" s="415"/>
      <c r="BA170" s="415"/>
      <c r="BB170" s="415"/>
      <c r="BC170" s="415"/>
    </row>
    <row r="171" spans="1:55" s="121" customFormat="1" hidden="1" x14ac:dyDescent="0.25">
      <c r="A171" s="417"/>
      <c r="B171" s="393"/>
      <c r="C171" s="395"/>
      <c r="D171" s="397"/>
      <c r="E171" s="399"/>
      <c r="F171" s="399"/>
      <c r="G171" s="96"/>
      <c r="H171" s="122"/>
      <c r="I171" s="122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  <c r="AA171" s="123"/>
      <c r="AB171" s="123"/>
      <c r="AC171" s="123"/>
      <c r="AD171" s="123"/>
      <c r="AE171" s="123"/>
      <c r="AF171" s="123"/>
      <c r="AG171" s="123"/>
      <c r="AH171" s="123"/>
      <c r="AI171" s="123"/>
      <c r="AJ171" s="401"/>
      <c r="AK171" s="403"/>
      <c r="AL171" s="405"/>
      <c r="AM171" s="411"/>
      <c r="AN171" s="405"/>
      <c r="AO171" s="405"/>
      <c r="AP171" s="405"/>
      <c r="AQ171" s="405"/>
      <c r="AR171" s="405"/>
      <c r="AS171" s="405"/>
      <c r="AT171" s="405"/>
      <c r="AU171" s="407"/>
      <c r="AV171" s="419"/>
      <c r="AW171" s="407"/>
      <c r="AX171" s="389"/>
      <c r="AY171" s="389"/>
      <c r="AZ171" s="389"/>
      <c r="BA171" s="389"/>
      <c r="BB171" s="389"/>
      <c r="BC171" s="389"/>
    </row>
    <row r="172" spans="1:55" s="121" customFormat="1" hidden="1" x14ac:dyDescent="0.25">
      <c r="A172" s="416">
        <v>81</v>
      </c>
      <c r="B172" s="392"/>
      <c r="C172" s="394" t="s">
        <v>105</v>
      </c>
      <c r="D172" s="396" t="s">
        <v>1723</v>
      </c>
      <c r="E172" s="398">
        <v>42787</v>
      </c>
      <c r="F172" s="398"/>
      <c r="G172" s="95"/>
      <c r="H172" s="119">
        <v>0</v>
      </c>
      <c r="I172" s="119">
        <v>0</v>
      </c>
      <c r="J172" s="120">
        <v>0</v>
      </c>
      <c r="K172" s="120">
        <v>0</v>
      </c>
      <c r="L172" s="120">
        <v>0</v>
      </c>
      <c r="M172" s="120">
        <v>0</v>
      </c>
      <c r="N172" s="120">
        <v>0</v>
      </c>
      <c r="O172" s="120">
        <v>0</v>
      </c>
      <c r="P172" s="120" t="s">
        <v>1628</v>
      </c>
      <c r="Q172" s="120">
        <v>0</v>
      </c>
      <c r="R172" s="120">
        <v>8</v>
      </c>
      <c r="S172" s="120">
        <v>8</v>
      </c>
      <c r="T172" s="120">
        <v>8</v>
      </c>
      <c r="U172" s="120">
        <v>8</v>
      </c>
      <c r="V172" s="120">
        <v>0</v>
      </c>
      <c r="W172" s="120" t="s">
        <v>1628</v>
      </c>
      <c r="X172" s="120">
        <v>0</v>
      </c>
      <c r="Y172" s="120">
        <v>8</v>
      </c>
      <c r="Z172" s="120">
        <v>8</v>
      </c>
      <c r="AA172" s="120">
        <v>8</v>
      </c>
      <c r="AB172" s="120">
        <v>8</v>
      </c>
      <c r="AC172" s="120">
        <v>8</v>
      </c>
      <c r="AD172" s="120" t="s">
        <v>1628</v>
      </c>
      <c r="AE172" s="120">
        <v>8</v>
      </c>
      <c r="AF172" s="120">
        <v>8</v>
      </c>
      <c r="AG172" s="120">
        <v>8</v>
      </c>
      <c r="AH172" s="120">
        <v>8</v>
      </c>
      <c r="AI172" s="120">
        <v>0</v>
      </c>
      <c r="AJ172" s="400"/>
      <c r="AK172" s="402"/>
      <c r="AL172" s="404"/>
      <c r="AM172" s="410"/>
      <c r="AN172" s="404"/>
      <c r="AO172" s="404"/>
      <c r="AP172" s="404"/>
      <c r="AQ172" s="404"/>
      <c r="AR172" s="404"/>
      <c r="AS172" s="404"/>
      <c r="AT172" s="404"/>
      <c r="AU172" s="406"/>
      <c r="AV172" s="418"/>
      <c r="AW172" s="406"/>
      <c r="AX172" s="415"/>
      <c r="AY172" s="415"/>
      <c r="AZ172" s="415"/>
      <c r="BA172" s="415"/>
      <c r="BB172" s="415"/>
      <c r="BC172" s="415"/>
    </row>
    <row r="173" spans="1:55" s="121" customFormat="1" hidden="1" x14ac:dyDescent="0.25">
      <c r="A173" s="417"/>
      <c r="B173" s="393"/>
      <c r="C173" s="395"/>
      <c r="D173" s="397"/>
      <c r="E173" s="399"/>
      <c r="F173" s="399"/>
      <c r="G173" s="96"/>
      <c r="H173" s="122"/>
      <c r="I173" s="122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  <c r="AA173" s="123"/>
      <c r="AB173" s="123"/>
      <c r="AC173" s="123"/>
      <c r="AD173" s="123"/>
      <c r="AE173" s="123"/>
      <c r="AF173" s="123"/>
      <c r="AG173" s="123"/>
      <c r="AH173" s="123"/>
      <c r="AI173" s="123"/>
      <c r="AJ173" s="401"/>
      <c r="AK173" s="403"/>
      <c r="AL173" s="405"/>
      <c r="AM173" s="411"/>
      <c r="AN173" s="405"/>
      <c r="AO173" s="405"/>
      <c r="AP173" s="405"/>
      <c r="AQ173" s="405"/>
      <c r="AR173" s="405"/>
      <c r="AS173" s="405"/>
      <c r="AT173" s="405"/>
      <c r="AU173" s="407"/>
      <c r="AV173" s="419"/>
      <c r="AW173" s="407"/>
      <c r="AX173" s="389"/>
      <c r="AY173" s="389"/>
      <c r="AZ173" s="389"/>
      <c r="BA173" s="389"/>
      <c r="BB173" s="389"/>
      <c r="BC173" s="389"/>
    </row>
    <row r="174" spans="1:55" s="121" customFormat="1" hidden="1" x14ac:dyDescent="0.25">
      <c r="A174" s="416">
        <v>82</v>
      </c>
      <c r="B174" s="392"/>
      <c r="C174" s="394" t="s">
        <v>2081</v>
      </c>
      <c r="D174" s="396" t="s">
        <v>1076</v>
      </c>
      <c r="E174" s="398">
        <v>42787</v>
      </c>
      <c r="F174" s="398"/>
      <c r="G174" s="95"/>
      <c r="H174" s="119">
        <v>0</v>
      </c>
      <c r="I174" s="119">
        <v>0</v>
      </c>
      <c r="J174" s="120">
        <v>0</v>
      </c>
      <c r="K174" s="120">
        <v>0</v>
      </c>
      <c r="L174" s="120">
        <v>0</v>
      </c>
      <c r="M174" s="120">
        <v>0</v>
      </c>
      <c r="N174" s="120">
        <v>0</v>
      </c>
      <c r="O174" s="120">
        <v>0</v>
      </c>
      <c r="P174" s="120" t="s">
        <v>1628</v>
      </c>
      <c r="Q174" s="120">
        <v>0</v>
      </c>
      <c r="R174" s="120">
        <v>8</v>
      </c>
      <c r="S174" s="120">
        <v>8</v>
      </c>
      <c r="T174" s="120">
        <v>8</v>
      </c>
      <c r="U174" s="120">
        <v>8</v>
      </c>
      <c r="V174" s="120">
        <v>8</v>
      </c>
      <c r="W174" s="120" t="s">
        <v>1628</v>
      </c>
      <c r="X174" s="120">
        <v>8</v>
      </c>
      <c r="Y174" s="120">
        <v>8</v>
      </c>
      <c r="Z174" s="120">
        <v>8</v>
      </c>
      <c r="AA174" s="120">
        <v>8</v>
      </c>
      <c r="AB174" s="120">
        <v>8</v>
      </c>
      <c r="AC174" s="120">
        <v>8</v>
      </c>
      <c r="AD174" s="120" t="s">
        <v>1628</v>
      </c>
      <c r="AE174" s="120">
        <v>8</v>
      </c>
      <c r="AF174" s="120">
        <v>8</v>
      </c>
      <c r="AG174" s="120">
        <v>8</v>
      </c>
      <c r="AH174" s="120">
        <v>8</v>
      </c>
      <c r="AI174" s="120">
        <v>8</v>
      </c>
      <c r="AJ174" s="400"/>
      <c r="AK174" s="402"/>
      <c r="AL174" s="404"/>
      <c r="AM174" s="410"/>
      <c r="AN174" s="404"/>
      <c r="AO174" s="404"/>
      <c r="AP174" s="404"/>
      <c r="AQ174" s="404"/>
      <c r="AR174" s="404"/>
      <c r="AS174" s="404"/>
      <c r="AT174" s="404"/>
      <c r="AU174" s="406"/>
      <c r="AV174" s="418"/>
      <c r="AW174" s="406"/>
      <c r="AX174" s="415"/>
      <c r="AY174" s="415"/>
      <c r="AZ174" s="415"/>
      <c r="BA174" s="415"/>
      <c r="BB174" s="415"/>
      <c r="BC174" s="415"/>
    </row>
    <row r="175" spans="1:55" s="121" customFormat="1" hidden="1" x14ac:dyDescent="0.25">
      <c r="A175" s="417"/>
      <c r="B175" s="393"/>
      <c r="C175" s="395"/>
      <c r="D175" s="397"/>
      <c r="E175" s="399"/>
      <c r="F175" s="399"/>
      <c r="G175" s="96"/>
      <c r="H175" s="122"/>
      <c r="I175" s="122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  <c r="AA175" s="123"/>
      <c r="AB175" s="123"/>
      <c r="AC175" s="123"/>
      <c r="AD175" s="123"/>
      <c r="AE175" s="123"/>
      <c r="AF175" s="123"/>
      <c r="AG175" s="123"/>
      <c r="AH175" s="123"/>
      <c r="AI175" s="123"/>
      <c r="AJ175" s="401"/>
      <c r="AK175" s="403"/>
      <c r="AL175" s="405"/>
      <c r="AM175" s="411"/>
      <c r="AN175" s="405"/>
      <c r="AO175" s="405"/>
      <c r="AP175" s="405"/>
      <c r="AQ175" s="405"/>
      <c r="AR175" s="405"/>
      <c r="AS175" s="405"/>
      <c r="AT175" s="405"/>
      <c r="AU175" s="407"/>
      <c r="AV175" s="419"/>
      <c r="AW175" s="407"/>
      <c r="AX175" s="389"/>
      <c r="AY175" s="389"/>
      <c r="AZ175" s="389"/>
      <c r="BA175" s="389"/>
      <c r="BB175" s="389"/>
      <c r="BC175" s="389"/>
    </row>
    <row r="176" spans="1:55" s="121" customFormat="1" hidden="1" x14ac:dyDescent="0.25">
      <c r="A176" s="416">
        <v>83</v>
      </c>
      <c r="B176" s="392"/>
      <c r="C176" s="394" t="s">
        <v>2282</v>
      </c>
      <c r="D176" s="396" t="s">
        <v>1871</v>
      </c>
      <c r="E176" s="398">
        <v>42787</v>
      </c>
      <c r="F176" s="398"/>
      <c r="G176" s="95"/>
      <c r="H176" s="119">
        <v>0</v>
      </c>
      <c r="I176" s="119">
        <v>0</v>
      </c>
      <c r="J176" s="120">
        <v>0</v>
      </c>
      <c r="K176" s="120">
        <v>0</v>
      </c>
      <c r="L176" s="120">
        <v>0</v>
      </c>
      <c r="M176" s="120">
        <v>0</v>
      </c>
      <c r="N176" s="120">
        <v>0</v>
      </c>
      <c r="O176" s="120">
        <v>0</v>
      </c>
      <c r="P176" s="120" t="s">
        <v>1628</v>
      </c>
      <c r="Q176" s="120">
        <v>0</v>
      </c>
      <c r="R176" s="120">
        <v>8</v>
      </c>
      <c r="S176" s="120">
        <v>8</v>
      </c>
      <c r="T176" s="120">
        <v>8</v>
      </c>
      <c r="U176" s="120">
        <v>8</v>
      </c>
      <c r="V176" s="120">
        <v>8</v>
      </c>
      <c r="W176" s="120" t="s">
        <v>1628</v>
      </c>
      <c r="X176" s="120">
        <v>8</v>
      </c>
      <c r="Y176" s="120">
        <v>8</v>
      </c>
      <c r="Z176" s="120">
        <v>8</v>
      </c>
      <c r="AA176" s="120">
        <v>8</v>
      </c>
      <c r="AB176" s="120">
        <v>8</v>
      </c>
      <c r="AC176" s="120">
        <v>8</v>
      </c>
      <c r="AD176" s="120" t="s">
        <v>1628</v>
      </c>
      <c r="AE176" s="120">
        <v>8</v>
      </c>
      <c r="AF176" s="120">
        <v>8</v>
      </c>
      <c r="AG176" s="120">
        <v>8</v>
      </c>
      <c r="AH176" s="120">
        <v>8</v>
      </c>
      <c r="AI176" s="120">
        <v>8</v>
      </c>
      <c r="AJ176" s="400"/>
      <c r="AK176" s="402"/>
      <c r="AL176" s="404"/>
      <c r="AM176" s="410"/>
      <c r="AN176" s="404"/>
      <c r="AO176" s="404"/>
      <c r="AP176" s="404"/>
      <c r="AQ176" s="404"/>
      <c r="AR176" s="404"/>
      <c r="AS176" s="404"/>
      <c r="AT176" s="404"/>
      <c r="AU176" s="406"/>
      <c r="AV176" s="418"/>
      <c r="AW176" s="406"/>
      <c r="AX176" s="415"/>
      <c r="AY176" s="415"/>
      <c r="AZ176" s="415"/>
      <c r="BA176" s="415"/>
      <c r="BB176" s="415"/>
      <c r="BC176" s="415"/>
    </row>
    <row r="177" spans="1:55" s="121" customFormat="1" hidden="1" x14ac:dyDescent="0.25">
      <c r="A177" s="417"/>
      <c r="B177" s="393"/>
      <c r="C177" s="395"/>
      <c r="D177" s="397"/>
      <c r="E177" s="399"/>
      <c r="F177" s="399"/>
      <c r="G177" s="96"/>
      <c r="H177" s="122"/>
      <c r="I177" s="122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  <c r="AA177" s="123"/>
      <c r="AB177" s="123"/>
      <c r="AC177" s="123"/>
      <c r="AD177" s="123"/>
      <c r="AE177" s="123"/>
      <c r="AF177" s="123"/>
      <c r="AG177" s="123"/>
      <c r="AH177" s="123"/>
      <c r="AI177" s="123"/>
      <c r="AJ177" s="401"/>
      <c r="AK177" s="403"/>
      <c r="AL177" s="405"/>
      <c r="AM177" s="411"/>
      <c r="AN177" s="405"/>
      <c r="AO177" s="405"/>
      <c r="AP177" s="405"/>
      <c r="AQ177" s="405"/>
      <c r="AR177" s="405"/>
      <c r="AS177" s="405"/>
      <c r="AT177" s="405"/>
      <c r="AU177" s="407"/>
      <c r="AV177" s="419"/>
      <c r="AW177" s="407"/>
      <c r="AX177" s="389"/>
      <c r="AY177" s="389"/>
      <c r="AZ177" s="389"/>
      <c r="BA177" s="389"/>
      <c r="BB177" s="389"/>
      <c r="BC177" s="389"/>
    </row>
    <row r="178" spans="1:55" s="121" customFormat="1" hidden="1" x14ac:dyDescent="0.25">
      <c r="A178" s="416">
        <v>84</v>
      </c>
      <c r="B178" s="392"/>
      <c r="C178" s="394" t="s">
        <v>2010</v>
      </c>
      <c r="D178" s="396" t="s">
        <v>1671</v>
      </c>
      <c r="E178" s="398">
        <v>42779</v>
      </c>
      <c r="F178" s="398"/>
      <c r="G178" s="95"/>
      <c r="H178" s="119">
        <v>0</v>
      </c>
      <c r="I178" s="119">
        <v>0</v>
      </c>
      <c r="J178" s="120">
        <v>8</v>
      </c>
      <c r="K178" s="120">
        <v>8</v>
      </c>
      <c r="L178" s="120">
        <v>8</v>
      </c>
      <c r="M178" s="120">
        <v>8</v>
      </c>
      <c r="N178" s="120">
        <v>8</v>
      </c>
      <c r="O178" s="120">
        <v>8</v>
      </c>
      <c r="P178" s="120" t="s">
        <v>1628</v>
      </c>
      <c r="Q178" s="120">
        <v>8</v>
      </c>
      <c r="R178" s="120">
        <v>8</v>
      </c>
      <c r="S178" s="120">
        <v>8</v>
      </c>
      <c r="T178" s="120">
        <v>8</v>
      </c>
      <c r="U178" s="120">
        <v>8</v>
      </c>
      <c r="V178" s="120">
        <v>8</v>
      </c>
      <c r="W178" s="120" t="s">
        <v>1628</v>
      </c>
      <c r="X178" s="120">
        <v>8</v>
      </c>
      <c r="Y178" s="120">
        <v>8</v>
      </c>
      <c r="Z178" s="120">
        <v>8</v>
      </c>
      <c r="AA178" s="120">
        <v>8</v>
      </c>
      <c r="AB178" s="120">
        <v>8</v>
      </c>
      <c r="AC178" s="120">
        <v>8</v>
      </c>
      <c r="AD178" s="120" t="s">
        <v>1628</v>
      </c>
      <c r="AE178" s="120">
        <v>8</v>
      </c>
      <c r="AF178" s="120">
        <v>8</v>
      </c>
      <c r="AG178" s="120">
        <v>8</v>
      </c>
      <c r="AH178" s="120">
        <v>8</v>
      </c>
      <c r="AI178" s="120">
        <v>8</v>
      </c>
      <c r="AJ178" s="400"/>
      <c r="AK178" s="402"/>
      <c r="AL178" s="404"/>
      <c r="AM178" s="410"/>
      <c r="AN178" s="404"/>
      <c r="AO178" s="404"/>
      <c r="AP178" s="404"/>
      <c r="AQ178" s="404"/>
      <c r="AR178" s="404"/>
      <c r="AS178" s="404"/>
      <c r="AT178" s="404"/>
      <c r="AU178" s="406"/>
      <c r="AV178" s="418"/>
      <c r="AW178" s="406"/>
      <c r="AX178" s="415"/>
      <c r="AY178" s="415"/>
      <c r="AZ178" s="415"/>
      <c r="BA178" s="415"/>
      <c r="BB178" s="415"/>
      <c r="BC178" s="415"/>
    </row>
    <row r="179" spans="1:55" s="121" customFormat="1" hidden="1" x14ac:dyDescent="0.25">
      <c r="A179" s="417"/>
      <c r="B179" s="393"/>
      <c r="C179" s="395"/>
      <c r="D179" s="397"/>
      <c r="E179" s="399"/>
      <c r="F179" s="399"/>
      <c r="G179" s="96"/>
      <c r="H179" s="122"/>
      <c r="I179" s="122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  <c r="AA179" s="123"/>
      <c r="AB179" s="123"/>
      <c r="AC179" s="123"/>
      <c r="AD179" s="123"/>
      <c r="AE179" s="123"/>
      <c r="AF179" s="123"/>
      <c r="AG179" s="123"/>
      <c r="AH179" s="123"/>
      <c r="AI179" s="123"/>
      <c r="AJ179" s="401"/>
      <c r="AK179" s="403"/>
      <c r="AL179" s="405"/>
      <c r="AM179" s="411"/>
      <c r="AN179" s="405"/>
      <c r="AO179" s="405"/>
      <c r="AP179" s="405"/>
      <c r="AQ179" s="405"/>
      <c r="AR179" s="405"/>
      <c r="AS179" s="405"/>
      <c r="AT179" s="405"/>
      <c r="AU179" s="407"/>
      <c r="AV179" s="419"/>
      <c r="AW179" s="407"/>
      <c r="AX179" s="389"/>
      <c r="AY179" s="389"/>
      <c r="AZ179" s="389"/>
      <c r="BA179" s="389"/>
      <c r="BB179" s="389"/>
      <c r="BC179" s="389"/>
    </row>
    <row r="180" spans="1:55" s="121" customFormat="1" hidden="1" x14ac:dyDescent="0.25">
      <c r="A180" s="416">
        <v>85</v>
      </c>
      <c r="B180" s="392"/>
      <c r="C180" s="394" t="s">
        <v>2055</v>
      </c>
      <c r="D180" s="396" t="s">
        <v>1706</v>
      </c>
      <c r="E180" s="398">
        <v>42786</v>
      </c>
      <c r="F180" s="398"/>
      <c r="G180" s="95"/>
      <c r="H180" s="119">
        <v>0</v>
      </c>
      <c r="I180" s="119">
        <v>0</v>
      </c>
      <c r="J180" s="120">
        <v>0</v>
      </c>
      <c r="K180" s="120">
        <v>0</v>
      </c>
      <c r="L180" s="120">
        <v>0</v>
      </c>
      <c r="M180" s="120">
        <v>0</v>
      </c>
      <c r="N180" s="120">
        <v>0</v>
      </c>
      <c r="O180" s="120">
        <v>0</v>
      </c>
      <c r="P180" s="120" t="s">
        <v>1628</v>
      </c>
      <c r="Q180" s="120">
        <v>0</v>
      </c>
      <c r="R180" s="120">
        <v>8</v>
      </c>
      <c r="S180" s="120">
        <v>8</v>
      </c>
      <c r="T180" s="120">
        <v>8</v>
      </c>
      <c r="U180" s="120">
        <v>8</v>
      </c>
      <c r="V180" s="120">
        <v>8</v>
      </c>
      <c r="W180" s="120" t="s">
        <v>1628</v>
      </c>
      <c r="X180" s="120">
        <v>8</v>
      </c>
      <c r="Y180" s="120">
        <v>8</v>
      </c>
      <c r="Z180" s="120">
        <v>8</v>
      </c>
      <c r="AA180" s="120">
        <v>8</v>
      </c>
      <c r="AB180" s="120">
        <v>8</v>
      </c>
      <c r="AC180" s="120">
        <v>8</v>
      </c>
      <c r="AD180" s="120" t="s">
        <v>1628</v>
      </c>
      <c r="AE180" s="120">
        <v>8</v>
      </c>
      <c r="AF180" s="120">
        <v>8</v>
      </c>
      <c r="AG180" s="120">
        <v>8</v>
      </c>
      <c r="AH180" s="120">
        <v>8</v>
      </c>
      <c r="AI180" s="120">
        <v>8</v>
      </c>
      <c r="AJ180" s="400"/>
      <c r="AK180" s="402"/>
      <c r="AL180" s="404"/>
      <c r="AM180" s="410"/>
      <c r="AN180" s="404"/>
      <c r="AO180" s="404"/>
      <c r="AP180" s="404"/>
      <c r="AQ180" s="404"/>
      <c r="AR180" s="404"/>
      <c r="AS180" s="404"/>
      <c r="AT180" s="404"/>
      <c r="AU180" s="406"/>
      <c r="AV180" s="418"/>
      <c r="AW180" s="406"/>
      <c r="AX180" s="415"/>
      <c r="AY180" s="415"/>
      <c r="AZ180" s="415"/>
      <c r="BA180" s="415"/>
      <c r="BB180" s="415"/>
      <c r="BC180" s="415"/>
    </row>
    <row r="181" spans="1:55" s="121" customFormat="1" hidden="1" x14ac:dyDescent="0.25">
      <c r="A181" s="417"/>
      <c r="B181" s="393"/>
      <c r="C181" s="395"/>
      <c r="D181" s="397"/>
      <c r="E181" s="399"/>
      <c r="F181" s="399"/>
      <c r="G181" s="96"/>
      <c r="H181" s="122"/>
      <c r="I181" s="122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3"/>
      <c r="AA181" s="123"/>
      <c r="AB181" s="123"/>
      <c r="AC181" s="123"/>
      <c r="AD181" s="123"/>
      <c r="AE181" s="123"/>
      <c r="AF181" s="123"/>
      <c r="AG181" s="123"/>
      <c r="AH181" s="123"/>
      <c r="AI181" s="123"/>
      <c r="AJ181" s="401"/>
      <c r="AK181" s="403"/>
      <c r="AL181" s="405"/>
      <c r="AM181" s="411"/>
      <c r="AN181" s="405"/>
      <c r="AO181" s="405"/>
      <c r="AP181" s="405"/>
      <c r="AQ181" s="405"/>
      <c r="AR181" s="405"/>
      <c r="AS181" s="405"/>
      <c r="AT181" s="405"/>
      <c r="AU181" s="407"/>
      <c r="AV181" s="419"/>
      <c r="AW181" s="407"/>
      <c r="AX181" s="389"/>
      <c r="AY181" s="389"/>
      <c r="AZ181" s="389"/>
      <c r="BA181" s="389"/>
      <c r="BB181" s="389"/>
      <c r="BC181" s="389"/>
    </row>
    <row r="182" spans="1:55" s="121" customFormat="1" hidden="1" x14ac:dyDescent="0.25">
      <c r="A182" s="416">
        <v>86</v>
      </c>
      <c r="B182" s="392"/>
      <c r="C182" s="394" t="s">
        <v>2007</v>
      </c>
      <c r="D182" s="396" t="s">
        <v>1668</v>
      </c>
      <c r="E182" s="398">
        <v>42777</v>
      </c>
      <c r="F182" s="398"/>
      <c r="G182" s="95"/>
      <c r="H182" s="119">
        <v>8</v>
      </c>
      <c r="I182" s="119">
        <v>0</v>
      </c>
      <c r="J182" s="120">
        <v>8</v>
      </c>
      <c r="K182" s="120">
        <v>8</v>
      </c>
      <c r="L182" s="120">
        <v>8</v>
      </c>
      <c r="M182" s="120">
        <v>8</v>
      </c>
      <c r="N182" s="120">
        <v>8</v>
      </c>
      <c r="O182" s="120">
        <v>8</v>
      </c>
      <c r="P182" s="120" t="s">
        <v>1628</v>
      </c>
      <c r="Q182" s="120">
        <v>8</v>
      </c>
      <c r="R182" s="120">
        <v>8</v>
      </c>
      <c r="S182" s="120">
        <v>8</v>
      </c>
      <c r="T182" s="120">
        <v>8</v>
      </c>
      <c r="U182" s="120">
        <v>8</v>
      </c>
      <c r="V182" s="120">
        <v>8</v>
      </c>
      <c r="W182" s="120" t="s">
        <v>1628</v>
      </c>
      <c r="X182" s="120">
        <v>8</v>
      </c>
      <c r="Y182" s="120">
        <v>8</v>
      </c>
      <c r="Z182" s="120">
        <v>8</v>
      </c>
      <c r="AA182" s="120">
        <v>8</v>
      </c>
      <c r="AB182" s="120">
        <v>8</v>
      </c>
      <c r="AC182" s="120">
        <v>8</v>
      </c>
      <c r="AD182" s="120" t="s">
        <v>1628</v>
      </c>
      <c r="AE182" s="120">
        <v>8</v>
      </c>
      <c r="AF182" s="120">
        <v>8</v>
      </c>
      <c r="AG182" s="120">
        <v>8</v>
      </c>
      <c r="AH182" s="120">
        <v>8</v>
      </c>
      <c r="AI182" s="120">
        <v>8</v>
      </c>
      <c r="AJ182" s="400"/>
      <c r="AK182" s="402"/>
      <c r="AL182" s="404"/>
      <c r="AM182" s="410"/>
      <c r="AN182" s="404"/>
      <c r="AO182" s="404"/>
      <c r="AP182" s="404"/>
      <c r="AQ182" s="404"/>
      <c r="AR182" s="404"/>
      <c r="AS182" s="404"/>
      <c r="AT182" s="404"/>
      <c r="AU182" s="406"/>
      <c r="AV182" s="418"/>
      <c r="AW182" s="406"/>
      <c r="AX182" s="415"/>
      <c r="AY182" s="415"/>
      <c r="AZ182" s="415"/>
      <c r="BA182" s="415"/>
      <c r="BB182" s="415"/>
      <c r="BC182" s="415"/>
    </row>
    <row r="183" spans="1:55" s="121" customFormat="1" hidden="1" x14ac:dyDescent="0.25">
      <c r="A183" s="417"/>
      <c r="B183" s="393"/>
      <c r="C183" s="395"/>
      <c r="D183" s="397"/>
      <c r="E183" s="399"/>
      <c r="F183" s="399"/>
      <c r="G183" s="96"/>
      <c r="H183" s="122"/>
      <c r="I183" s="122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  <c r="AA183" s="123"/>
      <c r="AB183" s="123"/>
      <c r="AC183" s="123"/>
      <c r="AD183" s="123"/>
      <c r="AE183" s="123"/>
      <c r="AF183" s="123"/>
      <c r="AG183" s="123"/>
      <c r="AH183" s="123"/>
      <c r="AI183" s="123"/>
      <c r="AJ183" s="401"/>
      <c r="AK183" s="403"/>
      <c r="AL183" s="405"/>
      <c r="AM183" s="411"/>
      <c r="AN183" s="405"/>
      <c r="AO183" s="405"/>
      <c r="AP183" s="405"/>
      <c r="AQ183" s="405"/>
      <c r="AR183" s="405"/>
      <c r="AS183" s="405"/>
      <c r="AT183" s="405"/>
      <c r="AU183" s="407"/>
      <c r="AV183" s="419"/>
      <c r="AW183" s="407"/>
      <c r="AX183" s="389"/>
      <c r="AY183" s="389"/>
      <c r="AZ183" s="389"/>
      <c r="BA183" s="389"/>
      <c r="BB183" s="389"/>
      <c r="BC183" s="389"/>
    </row>
    <row r="184" spans="1:55" s="121" customFormat="1" hidden="1" x14ac:dyDescent="0.25">
      <c r="A184" s="416">
        <v>87</v>
      </c>
      <c r="B184" s="392"/>
      <c r="C184" s="394" t="s">
        <v>1964</v>
      </c>
      <c r="D184" s="396" t="s">
        <v>572</v>
      </c>
      <c r="E184" s="398">
        <v>42784</v>
      </c>
      <c r="F184" s="398"/>
      <c r="G184" s="95"/>
      <c r="H184" s="119">
        <v>0</v>
      </c>
      <c r="I184" s="119">
        <v>0</v>
      </c>
      <c r="J184" s="120">
        <v>0</v>
      </c>
      <c r="K184" s="120">
        <v>0</v>
      </c>
      <c r="L184" s="120">
        <v>0</v>
      </c>
      <c r="M184" s="120">
        <v>0</v>
      </c>
      <c r="N184" s="120">
        <v>0</v>
      </c>
      <c r="O184" s="120">
        <v>0</v>
      </c>
      <c r="P184" s="120" t="s">
        <v>1628</v>
      </c>
      <c r="Q184" s="120">
        <v>8</v>
      </c>
      <c r="R184" s="120">
        <v>8</v>
      </c>
      <c r="S184" s="120">
        <v>8</v>
      </c>
      <c r="T184" s="120">
        <v>8</v>
      </c>
      <c r="U184" s="120">
        <v>8</v>
      </c>
      <c r="V184" s="120">
        <v>8</v>
      </c>
      <c r="W184" s="120" t="s">
        <v>1628</v>
      </c>
      <c r="X184" s="120">
        <v>8</v>
      </c>
      <c r="Y184" s="120">
        <v>8</v>
      </c>
      <c r="Z184" s="120">
        <v>8</v>
      </c>
      <c r="AA184" s="120">
        <v>8</v>
      </c>
      <c r="AB184" s="120">
        <v>8</v>
      </c>
      <c r="AC184" s="120">
        <v>8</v>
      </c>
      <c r="AD184" s="120" t="s">
        <v>1628</v>
      </c>
      <c r="AE184" s="120">
        <v>8</v>
      </c>
      <c r="AF184" s="120">
        <v>8</v>
      </c>
      <c r="AG184" s="120">
        <v>8</v>
      </c>
      <c r="AH184" s="120">
        <v>8</v>
      </c>
      <c r="AI184" s="120">
        <v>0</v>
      </c>
      <c r="AJ184" s="400"/>
      <c r="AK184" s="402"/>
      <c r="AL184" s="404"/>
      <c r="AM184" s="410"/>
      <c r="AN184" s="404"/>
      <c r="AO184" s="404"/>
      <c r="AP184" s="404"/>
      <c r="AQ184" s="404"/>
      <c r="AR184" s="404"/>
      <c r="AS184" s="404"/>
      <c r="AT184" s="404"/>
      <c r="AU184" s="406"/>
      <c r="AV184" s="418"/>
      <c r="AW184" s="406"/>
      <c r="AX184" s="415"/>
      <c r="AY184" s="415"/>
      <c r="AZ184" s="415"/>
      <c r="BA184" s="415"/>
      <c r="BB184" s="415"/>
      <c r="BC184" s="415"/>
    </row>
    <row r="185" spans="1:55" s="121" customFormat="1" hidden="1" x14ac:dyDescent="0.25">
      <c r="A185" s="417"/>
      <c r="B185" s="393"/>
      <c r="C185" s="395"/>
      <c r="D185" s="397"/>
      <c r="E185" s="399"/>
      <c r="F185" s="399"/>
      <c r="G185" s="96"/>
      <c r="H185" s="122"/>
      <c r="I185" s="122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  <c r="AA185" s="123"/>
      <c r="AB185" s="123"/>
      <c r="AC185" s="123"/>
      <c r="AD185" s="123"/>
      <c r="AE185" s="123"/>
      <c r="AF185" s="123"/>
      <c r="AG185" s="123"/>
      <c r="AH185" s="123"/>
      <c r="AI185" s="123"/>
      <c r="AJ185" s="401"/>
      <c r="AK185" s="403"/>
      <c r="AL185" s="405"/>
      <c r="AM185" s="411"/>
      <c r="AN185" s="405"/>
      <c r="AO185" s="405"/>
      <c r="AP185" s="405"/>
      <c r="AQ185" s="405"/>
      <c r="AR185" s="405"/>
      <c r="AS185" s="405"/>
      <c r="AT185" s="405"/>
      <c r="AU185" s="407"/>
      <c r="AV185" s="419"/>
      <c r="AW185" s="407"/>
      <c r="AX185" s="389"/>
      <c r="AY185" s="389"/>
      <c r="AZ185" s="389"/>
      <c r="BA185" s="389"/>
      <c r="BB185" s="389"/>
      <c r="BC185" s="389"/>
    </row>
    <row r="186" spans="1:55" s="121" customFormat="1" hidden="1" x14ac:dyDescent="0.25">
      <c r="A186" s="416">
        <v>88</v>
      </c>
      <c r="B186" s="392"/>
      <c r="C186" s="394" t="s">
        <v>2046</v>
      </c>
      <c r="D186" s="396" t="s">
        <v>108</v>
      </c>
      <c r="E186" s="398">
        <v>42786</v>
      </c>
      <c r="F186" s="398"/>
      <c r="G186" s="95"/>
      <c r="H186" s="119">
        <v>0</v>
      </c>
      <c r="I186" s="119">
        <v>0</v>
      </c>
      <c r="J186" s="120">
        <v>0</v>
      </c>
      <c r="K186" s="120">
        <v>0</v>
      </c>
      <c r="L186" s="120">
        <v>0</v>
      </c>
      <c r="M186" s="120">
        <v>0</v>
      </c>
      <c r="N186" s="120">
        <v>0</v>
      </c>
      <c r="O186" s="120">
        <v>0</v>
      </c>
      <c r="P186" s="120" t="s">
        <v>1628</v>
      </c>
      <c r="Q186" s="120">
        <v>8</v>
      </c>
      <c r="R186" s="120">
        <v>8</v>
      </c>
      <c r="S186" s="120">
        <v>8</v>
      </c>
      <c r="T186" s="120">
        <v>8</v>
      </c>
      <c r="U186" s="120">
        <v>8</v>
      </c>
      <c r="V186" s="120">
        <v>8</v>
      </c>
      <c r="W186" s="120" t="s">
        <v>1628</v>
      </c>
      <c r="X186" s="120">
        <v>8</v>
      </c>
      <c r="Y186" s="120">
        <v>8</v>
      </c>
      <c r="Z186" s="120">
        <v>8</v>
      </c>
      <c r="AA186" s="120">
        <v>8</v>
      </c>
      <c r="AB186" s="120">
        <v>8</v>
      </c>
      <c r="AC186" s="120">
        <v>8</v>
      </c>
      <c r="AD186" s="120" t="s">
        <v>1628</v>
      </c>
      <c r="AE186" s="120">
        <v>8</v>
      </c>
      <c r="AF186" s="120">
        <v>8</v>
      </c>
      <c r="AG186" s="120">
        <v>8</v>
      </c>
      <c r="AH186" s="120">
        <v>8</v>
      </c>
      <c r="AI186" s="120">
        <v>8</v>
      </c>
      <c r="AJ186" s="400"/>
      <c r="AK186" s="402"/>
      <c r="AL186" s="404"/>
      <c r="AM186" s="410"/>
      <c r="AN186" s="404"/>
      <c r="AO186" s="404"/>
      <c r="AP186" s="404"/>
      <c r="AQ186" s="404"/>
      <c r="AR186" s="404"/>
      <c r="AS186" s="404"/>
      <c r="AT186" s="404"/>
      <c r="AU186" s="406"/>
      <c r="AV186" s="418"/>
      <c r="AW186" s="406"/>
      <c r="AX186" s="415"/>
      <c r="AY186" s="415"/>
      <c r="AZ186" s="415"/>
      <c r="BA186" s="415"/>
      <c r="BB186" s="415"/>
      <c r="BC186" s="415"/>
    </row>
    <row r="187" spans="1:55" s="121" customFormat="1" hidden="1" x14ac:dyDescent="0.25">
      <c r="A187" s="417"/>
      <c r="B187" s="393"/>
      <c r="C187" s="395"/>
      <c r="D187" s="397"/>
      <c r="E187" s="399"/>
      <c r="F187" s="399"/>
      <c r="G187" s="96"/>
      <c r="H187" s="122"/>
      <c r="I187" s="122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  <c r="AA187" s="123"/>
      <c r="AB187" s="123"/>
      <c r="AC187" s="123"/>
      <c r="AD187" s="123"/>
      <c r="AE187" s="123"/>
      <c r="AF187" s="123"/>
      <c r="AG187" s="123"/>
      <c r="AH187" s="123"/>
      <c r="AI187" s="123"/>
      <c r="AJ187" s="401"/>
      <c r="AK187" s="403"/>
      <c r="AL187" s="405"/>
      <c r="AM187" s="411"/>
      <c r="AN187" s="405"/>
      <c r="AO187" s="405"/>
      <c r="AP187" s="405"/>
      <c r="AQ187" s="405"/>
      <c r="AR187" s="405"/>
      <c r="AS187" s="405"/>
      <c r="AT187" s="405"/>
      <c r="AU187" s="407"/>
      <c r="AV187" s="419"/>
      <c r="AW187" s="407"/>
      <c r="AX187" s="389"/>
      <c r="AY187" s="389"/>
      <c r="AZ187" s="389"/>
      <c r="BA187" s="389"/>
      <c r="BB187" s="389"/>
      <c r="BC187" s="389"/>
    </row>
    <row r="188" spans="1:55" s="121" customFormat="1" hidden="1" x14ac:dyDescent="0.25">
      <c r="A188" s="416">
        <v>89</v>
      </c>
      <c r="B188" s="392"/>
      <c r="C188" s="394" t="s">
        <v>1983</v>
      </c>
      <c r="D188" s="396" t="s">
        <v>1654</v>
      </c>
      <c r="E188" s="398">
        <v>42776</v>
      </c>
      <c r="F188" s="398"/>
      <c r="G188" s="95"/>
      <c r="H188" s="119">
        <v>8</v>
      </c>
      <c r="I188" s="119">
        <v>0</v>
      </c>
      <c r="J188" s="120">
        <v>8</v>
      </c>
      <c r="K188" s="120">
        <v>8</v>
      </c>
      <c r="L188" s="120">
        <v>8</v>
      </c>
      <c r="M188" s="120">
        <v>8</v>
      </c>
      <c r="N188" s="120">
        <v>8</v>
      </c>
      <c r="O188" s="120">
        <v>8</v>
      </c>
      <c r="P188" s="120" t="s">
        <v>1628</v>
      </c>
      <c r="Q188" s="120">
        <v>8</v>
      </c>
      <c r="R188" s="120" t="s">
        <v>2367</v>
      </c>
      <c r="S188" s="120">
        <v>8</v>
      </c>
      <c r="T188" s="120">
        <v>8</v>
      </c>
      <c r="U188" s="120">
        <v>8</v>
      </c>
      <c r="V188" s="120">
        <v>8</v>
      </c>
      <c r="W188" s="120" t="s">
        <v>1628</v>
      </c>
      <c r="X188" s="120">
        <v>8</v>
      </c>
      <c r="Y188" s="120">
        <v>8</v>
      </c>
      <c r="Z188" s="120">
        <v>8</v>
      </c>
      <c r="AA188" s="120">
        <v>8</v>
      </c>
      <c r="AB188" s="120">
        <v>8</v>
      </c>
      <c r="AC188" s="120">
        <v>8</v>
      </c>
      <c r="AD188" s="120" t="s">
        <v>1628</v>
      </c>
      <c r="AE188" s="120">
        <v>8</v>
      </c>
      <c r="AF188" s="120">
        <v>8</v>
      </c>
      <c r="AG188" s="120">
        <v>8</v>
      </c>
      <c r="AH188" s="120">
        <v>8</v>
      </c>
      <c r="AI188" s="120">
        <v>8</v>
      </c>
      <c r="AJ188" s="400"/>
      <c r="AK188" s="402"/>
      <c r="AL188" s="404"/>
      <c r="AM188" s="410"/>
      <c r="AN188" s="404"/>
      <c r="AO188" s="404"/>
      <c r="AP188" s="404"/>
      <c r="AQ188" s="404"/>
      <c r="AR188" s="404"/>
      <c r="AS188" s="404"/>
      <c r="AT188" s="404"/>
      <c r="AU188" s="406"/>
      <c r="AV188" s="418"/>
      <c r="AW188" s="406"/>
      <c r="AX188" s="415"/>
      <c r="AY188" s="415"/>
      <c r="AZ188" s="415"/>
      <c r="BA188" s="415"/>
      <c r="BB188" s="415"/>
      <c r="BC188" s="415"/>
    </row>
    <row r="189" spans="1:55" s="121" customFormat="1" hidden="1" x14ac:dyDescent="0.25">
      <c r="A189" s="417"/>
      <c r="B189" s="393"/>
      <c r="C189" s="395"/>
      <c r="D189" s="397"/>
      <c r="E189" s="399"/>
      <c r="F189" s="399"/>
      <c r="G189" s="96"/>
      <c r="H189" s="122"/>
      <c r="I189" s="122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  <c r="AA189" s="123"/>
      <c r="AB189" s="123"/>
      <c r="AC189" s="123"/>
      <c r="AD189" s="123"/>
      <c r="AE189" s="123"/>
      <c r="AF189" s="123"/>
      <c r="AG189" s="123"/>
      <c r="AH189" s="123"/>
      <c r="AI189" s="123"/>
      <c r="AJ189" s="401"/>
      <c r="AK189" s="403"/>
      <c r="AL189" s="405"/>
      <c r="AM189" s="411"/>
      <c r="AN189" s="405"/>
      <c r="AO189" s="405"/>
      <c r="AP189" s="405"/>
      <c r="AQ189" s="405"/>
      <c r="AR189" s="405"/>
      <c r="AS189" s="405"/>
      <c r="AT189" s="405"/>
      <c r="AU189" s="407"/>
      <c r="AV189" s="419"/>
      <c r="AW189" s="407"/>
      <c r="AX189" s="389"/>
      <c r="AY189" s="389"/>
      <c r="AZ189" s="389"/>
      <c r="BA189" s="389"/>
      <c r="BB189" s="389"/>
      <c r="BC189" s="389"/>
    </row>
    <row r="190" spans="1:55" s="121" customFormat="1" hidden="1" x14ac:dyDescent="0.25">
      <c r="A190" s="416">
        <v>90</v>
      </c>
      <c r="B190" s="392"/>
      <c r="C190" s="394" t="s">
        <v>2009</v>
      </c>
      <c r="D190" s="396" t="s">
        <v>1891</v>
      </c>
      <c r="E190" s="398">
        <v>42779</v>
      </c>
      <c r="F190" s="398"/>
      <c r="G190" s="95"/>
      <c r="H190" s="119">
        <v>0</v>
      </c>
      <c r="I190" s="119">
        <v>0</v>
      </c>
      <c r="J190" s="120">
        <v>8</v>
      </c>
      <c r="K190" s="120">
        <v>8</v>
      </c>
      <c r="L190" s="120">
        <v>8</v>
      </c>
      <c r="M190" s="120">
        <v>8</v>
      </c>
      <c r="N190" s="120">
        <v>8</v>
      </c>
      <c r="O190" s="120">
        <v>8</v>
      </c>
      <c r="P190" s="120" t="s">
        <v>1628</v>
      </c>
      <c r="Q190" s="120">
        <v>8</v>
      </c>
      <c r="R190" s="120">
        <v>8</v>
      </c>
      <c r="S190" s="120">
        <v>8</v>
      </c>
      <c r="T190" s="120">
        <v>8</v>
      </c>
      <c r="U190" s="120">
        <v>8</v>
      </c>
      <c r="V190" s="120">
        <v>8</v>
      </c>
      <c r="W190" s="120" t="s">
        <v>1628</v>
      </c>
      <c r="X190" s="120">
        <v>8</v>
      </c>
      <c r="Y190" s="120">
        <v>8</v>
      </c>
      <c r="Z190" s="120">
        <v>8</v>
      </c>
      <c r="AA190" s="120">
        <v>8</v>
      </c>
      <c r="AB190" s="120">
        <v>8</v>
      </c>
      <c r="AC190" s="120">
        <v>8</v>
      </c>
      <c r="AD190" s="120" t="s">
        <v>1628</v>
      </c>
      <c r="AE190" s="120">
        <v>8</v>
      </c>
      <c r="AF190" s="120">
        <v>8</v>
      </c>
      <c r="AG190" s="120">
        <v>8</v>
      </c>
      <c r="AH190" s="120">
        <v>8</v>
      </c>
      <c r="AI190" s="120">
        <v>0</v>
      </c>
      <c r="AJ190" s="400"/>
      <c r="AK190" s="402"/>
      <c r="AL190" s="404"/>
      <c r="AM190" s="410"/>
      <c r="AN190" s="404"/>
      <c r="AO190" s="404"/>
      <c r="AP190" s="404"/>
      <c r="AQ190" s="404"/>
      <c r="AR190" s="404"/>
      <c r="AS190" s="404"/>
      <c r="AT190" s="404"/>
      <c r="AU190" s="406"/>
      <c r="AV190" s="418"/>
      <c r="AW190" s="406"/>
      <c r="AX190" s="415"/>
      <c r="AY190" s="415"/>
      <c r="AZ190" s="415"/>
      <c r="BA190" s="415"/>
      <c r="BB190" s="415"/>
      <c r="BC190" s="415"/>
    </row>
    <row r="191" spans="1:55" s="121" customFormat="1" hidden="1" x14ac:dyDescent="0.25">
      <c r="A191" s="417"/>
      <c r="B191" s="393"/>
      <c r="C191" s="395"/>
      <c r="D191" s="397"/>
      <c r="E191" s="399"/>
      <c r="F191" s="399"/>
      <c r="G191" s="96"/>
      <c r="H191" s="122"/>
      <c r="I191" s="122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  <c r="AA191" s="123"/>
      <c r="AB191" s="123"/>
      <c r="AC191" s="123"/>
      <c r="AD191" s="123"/>
      <c r="AE191" s="123"/>
      <c r="AF191" s="123"/>
      <c r="AG191" s="123"/>
      <c r="AH191" s="123"/>
      <c r="AI191" s="123"/>
      <c r="AJ191" s="401"/>
      <c r="AK191" s="403"/>
      <c r="AL191" s="405"/>
      <c r="AM191" s="411"/>
      <c r="AN191" s="405"/>
      <c r="AO191" s="405"/>
      <c r="AP191" s="405"/>
      <c r="AQ191" s="405"/>
      <c r="AR191" s="405"/>
      <c r="AS191" s="405"/>
      <c r="AT191" s="405"/>
      <c r="AU191" s="407"/>
      <c r="AV191" s="419"/>
      <c r="AW191" s="407"/>
      <c r="AX191" s="389"/>
      <c r="AY191" s="389"/>
      <c r="AZ191" s="389"/>
      <c r="BA191" s="389"/>
      <c r="BB191" s="389"/>
      <c r="BC191" s="389"/>
    </row>
    <row r="192" spans="1:55" s="121" customFormat="1" hidden="1" x14ac:dyDescent="0.25">
      <c r="A192" s="416">
        <v>91</v>
      </c>
      <c r="B192" s="392"/>
      <c r="C192" s="394" t="s">
        <v>2118</v>
      </c>
      <c r="D192" s="396" t="s">
        <v>1756</v>
      </c>
      <c r="E192" s="398">
        <v>42789</v>
      </c>
      <c r="F192" s="398"/>
      <c r="G192" s="95"/>
      <c r="H192" s="119">
        <v>0</v>
      </c>
      <c r="I192" s="119">
        <v>0</v>
      </c>
      <c r="J192" s="120">
        <v>0</v>
      </c>
      <c r="K192" s="120">
        <v>0</v>
      </c>
      <c r="L192" s="120">
        <v>0</v>
      </c>
      <c r="M192" s="120">
        <v>0</v>
      </c>
      <c r="N192" s="120">
        <v>0</v>
      </c>
      <c r="O192" s="120">
        <v>0</v>
      </c>
      <c r="P192" s="120" t="s">
        <v>1628</v>
      </c>
      <c r="Q192" s="120">
        <v>0</v>
      </c>
      <c r="R192" s="120">
        <v>0</v>
      </c>
      <c r="S192" s="120">
        <v>0</v>
      </c>
      <c r="T192" s="120">
        <v>8</v>
      </c>
      <c r="U192" s="120">
        <v>8</v>
      </c>
      <c r="V192" s="120">
        <v>8</v>
      </c>
      <c r="W192" s="120" t="s">
        <v>1628</v>
      </c>
      <c r="X192" s="120">
        <v>8</v>
      </c>
      <c r="Y192" s="120">
        <v>8</v>
      </c>
      <c r="Z192" s="120">
        <v>8</v>
      </c>
      <c r="AA192" s="120">
        <v>8</v>
      </c>
      <c r="AB192" s="120">
        <v>8</v>
      </c>
      <c r="AC192" s="120">
        <v>8</v>
      </c>
      <c r="AD192" s="120" t="s">
        <v>1628</v>
      </c>
      <c r="AE192" s="120">
        <v>8</v>
      </c>
      <c r="AF192" s="120">
        <v>8</v>
      </c>
      <c r="AG192" s="120">
        <v>8</v>
      </c>
      <c r="AH192" s="120">
        <v>8</v>
      </c>
      <c r="AI192" s="120">
        <v>8</v>
      </c>
      <c r="AJ192" s="400"/>
      <c r="AK192" s="402"/>
      <c r="AL192" s="404"/>
      <c r="AM192" s="410"/>
      <c r="AN192" s="404"/>
      <c r="AO192" s="404"/>
      <c r="AP192" s="404"/>
      <c r="AQ192" s="404"/>
      <c r="AR192" s="404"/>
      <c r="AS192" s="404"/>
      <c r="AT192" s="404"/>
      <c r="AU192" s="406"/>
      <c r="AV192" s="418"/>
      <c r="AW192" s="406"/>
      <c r="AX192" s="415"/>
      <c r="AY192" s="415"/>
      <c r="AZ192" s="415"/>
      <c r="BA192" s="415"/>
      <c r="BB192" s="415"/>
      <c r="BC192" s="415"/>
    </row>
    <row r="193" spans="1:55" s="121" customFormat="1" hidden="1" x14ac:dyDescent="0.25">
      <c r="A193" s="417"/>
      <c r="B193" s="393"/>
      <c r="C193" s="395"/>
      <c r="D193" s="397"/>
      <c r="E193" s="399"/>
      <c r="F193" s="399"/>
      <c r="G193" s="96"/>
      <c r="H193" s="122"/>
      <c r="I193" s="122"/>
      <c r="J193" s="123"/>
      <c r="K193" s="123"/>
      <c r="L193" s="123"/>
      <c r="M193" s="123"/>
      <c r="N193" s="123"/>
      <c r="O193" s="123"/>
      <c r="P193" s="123"/>
      <c r="Q193" s="123"/>
      <c r="R193" s="123"/>
      <c r="S193" s="123"/>
      <c r="T193" s="123"/>
      <c r="U193" s="123"/>
      <c r="V193" s="123"/>
      <c r="W193" s="123"/>
      <c r="X193" s="123"/>
      <c r="Y193" s="123"/>
      <c r="Z193" s="123"/>
      <c r="AA193" s="123"/>
      <c r="AB193" s="123"/>
      <c r="AC193" s="123"/>
      <c r="AD193" s="123"/>
      <c r="AE193" s="123"/>
      <c r="AF193" s="123"/>
      <c r="AG193" s="123"/>
      <c r="AH193" s="123"/>
      <c r="AI193" s="123"/>
      <c r="AJ193" s="401"/>
      <c r="AK193" s="403"/>
      <c r="AL193" s="405"/>
      <c r="AM193" s="411"/>
      <c r="AN193" s="405"/>
      <c r="AO193" s="405"/>
      <c r="AP193" s="405"/>
      <c r="AQ193" s="405"/>
      <c r="AR193" s="405"/>
      <c r="AS193" s="405"/>
      <c r="AT193" s="405"/>
      <c r="AU193" s="407"/>
      <c r="AV193" s="419"/>
      <c r="AW193" s="407"/>
      <c r="AX193" s="389"/>
      <c r="AY193" s="389"/>
      <c r="AZ193" s="389"/>
      <c r="BA193" s="389"/>
      <c r="BB193" s="389"/>
      <c r="BC193" s="389"/>
    </row>
    <row r="194" spans="1:55" s="121" customFormat="1" hidden="1" x14ac:dyDescent="0.25">
      <c r="A194" s="416">
        <v>92</v>
      </c>
      <c r="B194" s="392"/>
      <c r="C194" s="394" t="s">
        <v>2117</v>
      </c>
      <c r="D194" s="396" t="s">
        <v>1755</v>
      </c>
      <c r="E194" s="398">
        <v>42789</v>
      </c>
      <c r="F194" s="398"/>
      <c r="G194" s="95"/>
      <c r="H194" s="119">
        <v>0</v>
      </c>
      <c r="I194" s="119">
        <v>0</v>
      </c>
      <c r="J194" s="120">
        <v>0</v>
      </c>
      <c r="K194" s="120">
        <v>0</v>
      </c>
      <c r="L194" s="120">
        <v>0</v>
      </c>
      <c r="M194" s="120">
        <v>0</v>
      </c>
      <c r="N194" s="120">
        <v>0</v>
      </c>
      <c r="O194" s="120">
        <v>0</v>
      </c>
      <c r="P194" s="120" t="s">
        <v>1628</v>
      </c>
      <c r="Q194" s="120">
        <v>0</v>
      </c>
      <c r="R194" s="120">
        <v>0</v>
      </c>
      <c r="S194" s="120">
        <v>0</v>
      </c>
      <c r="T194" s="120">
        <v>8</v>
      </c>
      <c r="U194" s="120">
        <v>8</v>
      </c>
      <c r="V194" s="120">
        <v>8</v>
      </c>
      <c r="W194" s="120" t="s">
        <v>1628</v>
      </c>
      <c r="X194" s="120">
        <v>8</v>
      </c>
      <c r="Y194" s="120">
        <v>8</v>
      </c>
      <c r="Z194" s="120">
        <v>8</v>
      </c>
      <c r="AA194" s="120">
        <v>8</v>
      </c>
      <c r="AB194" s="120">
        <v>8</v>
      </c>
      <c r="AC194" s="120">
        <v>8</v>
      </c>
      <c r="AD194" s="120" t="s">
        <v>1628</v>
      </c>
      <c r="AE194" s="120">
        <v>8</v>
      </c>
      <c r="AF194" s="120">
        <v>8</v>
      </c>
      <c r="AG194" s="120">
        <v>8</v>
      </c>
      <c r="AH194" s="120">
        <v>8</v>
      </c>
      <c r="AI194" s="120">
        <v>7.93</v>
      </c>
      <c r="AJ194" s="400"/>
      <c r="AK194" s="402"/>
      <c r="AL194" s="404"/>
      <c r="AM194" s="410"/>
      <c r="AN194" s="404"/>
      <c r="AO194" s="404"/>
      <c r="AP194" s="404"/>
      <c r="AQ194" s="404"/>
      <c r="AR194" s="404"/>
      <c r="AS194" s="404"/>
      <c r="AT194" s="404"/>
      <c r="AU194" s="406"/>
      <c r="AV194" s="418"/>
      <c r="AW194" s="406"/>
      <c r="AX194" s="415"/>
      <c r="AY194" s="415"/>
      <c r="AZ194" s="415"/>
      <c r="BA194" s="415"/>
      <c r="BB194" s="415"/>
      <c r="BC194" s="415"/>
    </row>
    <row r="195" spans="1:55" s="121" customFormat="1" hidden="1" x14ac:dyDescent="0.25">
      <c r="A195" s="417"/>
      <c r="B195" s="393"/>
      <c r="C195" s="395"/>
      <c r="D195" s="397"/>
      <c r="E195" s="399"/>
      <c r="F195" s="399"/>
      <c r="G195" s="96"/>
      <c r="H195" s="122"/>
      <c r="I195" s="122"/>
      <c r="J195" s="123"/>
      <c r="K195" s="123"/>
      <c r="L195" s="123"/>
      <c r="M195" s="123"/>
      <c r="N195" s="123"/>
      <c r="O195" s="123"/>
      <c r="P195" s="123"/>
      <c r="Q195" s="123"/>
      <c r="R195" s="123"/>
      <c r="S195" s="123"/>
      <c r="T195" s="123"/>
      <c r="U195" s="123"/>
      <c r="V195" s="123"/>
      <c r="W195" s="123"/>
      <c r="X195" s="123"/>
      <c r="Y195" s="123"/>
      <c r="Z195" s="123"/>
      <c r="AA195" s="123"/>
      <c r="AB195" s="123"/>
      <c r="AC195" s="123"/>
      <c r="AD195" s="123"/>
      <c r="AE195" s="123"/>
      <c r="AF195" s="123"/>
      <c r="AG195" s="123"/>
      <c r="AH195" s="123"/>
      <c r="AI195" s="123"/>
      <c r="AJ195" s="401"/>
      <c r="AK195" s="403"/>
      <c r="AL195" s="405"/>
      <c r="AM195" s="411"/>
      <c r="AN195" s="405"/>
      <c r="AO195" s="405"/>
      <c r="AP195" s="405"/>
      <c r="AQ195" s="405"/>
      <c r="AR195" s="405"/>
      <c r="AS195" s="405"/>
      <c r="AT195" s="405"/>
      <c r="AU195" s="407"/>
      <c r="AV195" s="419"/>
      <c r="AW195" s="407"/>
      <c r="AX195" s="389"/>
      <c r="AY195" s="389"/>
      <c r="AZ195" s="389"/>
      <c r="BA195" s="389"/>
      <c r="BB195" s="389"/>
      <c r="BC195" s="389"/>
    </row>
    <row r="196" spans="1:55" s="121" customFormat="1" hidden="1" x14ac:dyDescent="0.25">
      <c r="A196" s="390">
        <v>93</v>
      </c>
      <c r="B196" s="392"/>
      <c r="C196" s="394" t="s">
        <v>2089</v>
      </c>
      <c r="D196" s="396" t="s">
        <v>1733</v>
      </c>
      <c r="E196" s="398">
        <v>42788</v>
      </c>
      <c r="F196" s="398"/>
      <c r="G196" s="95"/>
      <c r="H196" s="119">
        <v>0</v>
      </c>
      <c r="I196" s="119">
        <v>0</v>
      </c>
      <c r="J196" s="120">
        <v>0</v>
      </c>
      <c r="K196" s="120">
        <v>0</v>
      </c>
      <c r="L196" s="120">
        <v>0</v>
      </c>
      <c r="M196" s="120">
        <v>0</v>
      </c>
      <c r="N196" s="120">
        <v>0</v>
      </c>
      <c r="O196" s="120">
        <v>0</v>
      </c>
      <c r="P196" s="120" t="s">
        <v>1628</v>
      </c>
      <c r="Q196" s="120">
        <v>0</v>
      </c>
      <c r="R196" s="120">
        <v>0</v>
      </c>
      <c r="S196" s="120">
        <v>8</v>
      </c>
      <c r="T196" s="120">
        <v>8</v>
      </c>
      <c r="U196" s="120">
        <v>8</v>
      </c>
      <c r="V196" s="120">
        <v>8</v>
      </c>
      <c r="W196" s="120" t="s">
        <v>1628</v>
      </c>
      <c r="X196" s="120">
        <v>8</v>
      </c>
      <c r="Y196" s="120">
        <v>8</v>
      </c>
      <c r="Z196" s="120">
        <v>8</v>
      </c>
      <c r="AA196" s="120">
        <v>8</v>
      </c>
      <c r="AB196" s="120">
        <v>8</v>
      </c>
      <c r="AC196" s="120">
        <v>8</v>
      </c>
      <c r="AD196" s="120" t="s">
        <v>1628</v>
      </c>
      <c r="AE196" s="120">
        <v>8</v>
      </c>
      <c r="AF196" s="120">
        <v>8</v>
      </c>
      <c r="AG196" s="120">
        <v>8</v>
      </c>
      <c r="AH196" s="120">
        <v>8</v>
      </c>
      <c r="AI196" s="120">
        <v>8</v>
      </c>
      <c r="AJ196" s="400"/>
      <c r="AK196" s="402"/>
      <c r="AL196" s="404"/>
      <c r="AM196" s="410"/>
      <c r="AN196" s="404"/>
      <c r="AO196" s="404"/>
      <c r="AP196" s="404"/>
      <c r="AQ196" s="404"/>
      <c r="AR196" s="404"/>
      <c r="AS196" s="404"/>
      <c r="AT196" s="404"/>
      <c r="AU196" s="406"/>
      <c r="AV196" s="408"/>
      <c r="AW196" s="406"/>
      <c r="AX196" s="415"/>
      <c r="AY196" s="415"/>
      <c r="AZ196" s="415"/>
      <c r="BA196" s="415"/>
      <c r="BB196" s="415"/>
      <c r="BC196" s="415"/>
    </row>
    <row r="197" spans="1:55" s="121" customFormat="1" hidden="1" x14ac:dyDescent="0.25">
      <c r="A197" s="391"/>
      <c r="B197" s="393"/>
      <c r="C197" s="395"/>
      <c r="D197" s="397"/>
      <c r="E197" s="399"/>
      <c r="F197" s="399"/>
      <c r="G197" s="96"/>
      <c r="H197" s="122"/>
      <c r="I197" s="122"/>
      <c r="J197" s="123"/>
      <c r="K197" s="123"/>
      <c r="L197" s="123"/>
      <c r="M197" s="123"/>
      <c r="N197" s="123"/>
      <c r="O197" s="123"/>
      <c r="P197" s="123"/>
      <c r="Q197" s="123"/>
      <c r="R197" s="123"/>
      <c r="S197" s="123"/>
      <c r="T197" s="123"/>
      <c r="U197" s="123"/>
      <c r="V197" s="123"/>
      <c r="W197" s="123"/>
      <c r="X197" s="123"/>
      <c r="Y197" s="123"/>
      <c r="Z197" s="123"/>
      <c r="AA197" s="123"/>
      <c r="AB197" s="123"/>
      <c r="AC197" s="123"/>
      <c r="AD197" s="123"/>
      <c r="AE197" s="123"/>
      <c r="AF197" s="123"/>
      <c r="AG197" s="123"/>
      <c r="AH197" s="123"/>
      <c r="AI197" s="123"/>
      <c r="AJ197" s="401"/>
      <c r="AK197" s="403"/>
      <c r="AL197" s="405"/>
      <c r="AM197" s="411"/>
      <c r="AN197" s="405"/>
      <c r="AO197" s="405"/>
      <c r="AP197" s="405"/>
      <c r="AQ197" s="405"/>
      <c r="AR197" s="405"/>
      <c r="AS197" s="405"/>
      <c r="AT197" s="405"/>
      <c r="AU197" s="407"/>
      <c r="AV197" s="409"/>
      <c r="AW197" s="407"/>
      <c r="AX197" s="389"/>
      <c r="AY197" s="389"/>
      <c r="AZ197" s="389"/>
      <c r="BA197" s="389"/>
      <c r="BB197" s="389"/>
      <c r="BC197" s="389"/>
    </row>
    <row r="198" spans="1:55" s="121" customFormat="1" hidden="1" x14ac:dyDescent="0.25">
      <c r="A198" s="390">
        <v>94</v>
      </c>
      <c r="B198" s="392"/>
      <c r="C198" s="394" t="s">
        <v>2148</v>
      </c>
      <c r="D198" s="396" t="s">
        <v>1780</v>
      </c>
      <c r="E198" s="398">
        <v>42794</v>
      </c>
      <c r="F198" s="398"/>
      <c r="G198" s="95"/>
      <c r="H198" s="119">
        <v>0</v>
      </c>
      <c r="I198" s="119">
        <v>0</v>
      </c>
      <c r="J198" s="120">
        <v>0</v>
      </c>
      <c r="K198" s="120">
        <v>0</v>
      </c>
      <c r="L198" s="120">
        <v>0</v>
      </c>
      <c r="M198" s="120">
        <v>0</v>
      </c>
      <c r="N198" s="120">
        <v>0</v>
      </c>
      <c r="O198" s="120">
        <v>0</v>
      </c>
      <c r="P198" s="120" t="s">
        <v>1628</v>
      </c>
      <c r="Q198" s="120">
        <v>0</v>
      </c>
      <c r="R198" s="120">
        <v>0</v>
      </c>
      <c r="S198" s="120">
        <v>0</v>
      </c>
      <c r="T198" s="120">
        <v>0</v>
      </c>
      <c r="U198" s="120">
        <v>0</v>
      </c>
      <c r="V198" s="120">
        <v>0</v>
      </c>
      <c r="W198" s="120" t="s">
        <v>1628</v>
      </c>
      <c r="X198" s="120">
        <v>0</v>
      </c>
      <c r="Y198" s="120">
        <v>8</v>
      </c>
      <c r="Z198" s="120">
        <v>8</v>
      </c>
      <c r="AA198" s="120">
        <v>8</v>
      </c>
      <c r="AB198" s="120">
        <v>8</v>
      </c>
      <c r="AC198" s="120">
        <v>8</v>
      </c>
      <c r="AD198" s="120" t="s">
        <v>1628</v>
      </c>
      <c r="AE198" s="120">
        <v>8</v>
      </c>
      <c r="AF198" s="120">
        <v>8</v>
      </c>
      <c r="AG198" s="120">
        <v>8</v>
      </c>
      <c r="AH198" s="120">
        <v>8</v>
      </c>
      <c r="AI198" s="120">
        <v>8</v>
      </c>
      <c r="AJ198" s="400"/>
      <c r="AK198" s="402"/>
      <c r="AL198" s="404"/>
      <c r="AM198" s="410"/>
      <c r="AN198" s="404"/>
      <c r="AO198" s="404"/>
      <c r="AP198" s="404"/>
      <c r="AQ198" s="404"/>
      <c r="AR198" s="404"/>
      <c r="AS198" s="404"/>
      <c r="AT198" s="404"/>
      <c r="AU198" s="406"/>
      <c r="AV198" s="408"/>
      <c r="AW198" s="406"/>
      <c r="AX198" s="415"/>
      <c r="AY198" s="415"/>
      <c r="AZ198" s="415"/>
      <c r="BA198" s="415"/>
      <c r="BB198" s="415"/>
      <c r="BC198" s="415"/>
    </row>
    <row r="199" spans="1:55" s="121" customFormat="1" hidden="1" x14ac:dyDescent="0.25">
      <c r="A199" s="391"/>
      <c r="B199" s="393"/>
      <c r="C199" s="395"/>
      <c r="D199" s="397"/>
      <c r="E199" s="399"/>
      <c r="F199" s="399"/>
      <c r="G199" s="96"/>
      <c r="H199" s="122"/>
      <c r="I199" s="122"/>
      <c r="J199" s="123"/>
      <c r="K199" s="123"/>
      <c r="L199" s="123"/>
      <c r="M199" s="123"/>
      <c r="N199" s="123"/>
      <c r="O199" s="123"/>
      <c r="P199" s="123"/>
      <c r="Q199" s="123"/>
      <c r="R199" s="123"/>
      <c r="S199" s="123"/>
      <c r="T199" s="123"/>
      <c r="U199" s="123"/>
      <c r="V199" s="123"/>
      <c r="W199" s="123"/>
      <c r="X199" s="123"/>
      <c r="Y199" s="123"/>
      <c r="Z199" s="123"/>
      <c r="AA199" s="123"/>
      <c r="AB199" s="123"/>
      <c r="AC199" s="123"/>
      <c r="AD199" s="123"/>
      <c r="AE199" s="123"/>
      <c r="AF199" s="123"/>
      <c r="AG199" s="123"/>
      <c r="AH199" s="123"/>
      <c r="AI199" s="123"/>
      <c r="AJ199" s="401"/>
      <c r="AK199" s="403"/>
      <c r="AL199" s="405"/>
      <c r="AM199" s="411"/>
      <c r="AN199" s="405"/>
      <c r="AO199" s="405"/>
      <c r="AP199" s="405"/>
      <c r="AQ199" s="405"/>
      <c r="AR199" s="405"/>
      <c r="AS199" s="405"/>
      <c r="AT199" s="405"/>
      <c r="AU199" s="407"/>
      <c r="AV199" s="409"/>
      <c r="AW199" s="407"/>
      <c r="AX199" s="389"/>
      <c r="AY199" s="389"/>
      <c r="AZ199" s="389"/>
      <c r="BA199" s="389"/>
      <c r="BB199" s="389"/>
      <c r="BC199" s="389"/>
    </row>
    <row r="200" spans="1:55" s="121" customFormat="1" hidden="1" x14ac:dyDescent="0.25">
      <c r="A200" s="390">
        <v>95</v>
      </c>
      <c r="B200" s="392"/>
      <c r="C200" s="394" t="s">
        <v>214</v>
      </c>
      <c r="D200" s="396" t="s">
        <v>215</v>
      </c>
      <c r="E200" s="398">
        <v>42775</v>
      </c>
      <c r="F200" s="398"/>
      <c r="G200" s="95"/>
      <c r="H200" s="119">
        <v>8</v>
      </c>
      <c r="I200" s="119">
        <v>0</v>
      </c>
      <c r="J200" s="120">
        <v>8</v>
      </c>
      <c r="K200" s="120">
        <v>8</v>
      </c>
      <c r="L200" s="120">
        <v>8</v>
      </c>
      <c r="M200" s="120">
        <v>8</v>
      </c>
      <c r="N200" s="120">
        <v>8</v>
      </c>
      <c r="O200" s="120">
        <v>8</v>
      </c>
      <c r="P200" s="120" t="s">
        <v>1628</v>
      </c>
      <c r="Q200" s="120">
        <v>8</v>
      </c>
      <c r="R200" s="120">
        <v>8</v>
      </c>
      <c r="S200" s="120">
        <v>8</v>
      </c>
      <c r="T200" s="120">
        <v>8</v>
      </c>
      <c r="U200" s="120">
        <v>8</v>
      </c>
      <c r="V200" s="120">
        <v>8</v>
      </c>
      <c r="W200" s="120" t="s">
        <v>1628</v>
      </c>
      <c r="X200" s="120">
        <v>8</v>
      </c>
      <c r="Y200" s="120">
        <v>8</v>
      </c>
      <c r="Z200" s="120">
        <v>8</v>
      </c>
      <c r="AA200" s="120">
        <v>8</v>
      </c>
      <c r="AB200" s="120">
        <v>8</v>
      </c>
      <c r="AC200" s="120">
        <v>8</v>
      </c>
      <c r="AD200" s="120" t="s">
        <v>1628</v>
      </c>
      <c r="AE200" s="120">
        <v>8</v>
      </c>
      <c r="AF200" s="120">
        <v>8</v>
      </c>
      <c r="AG200" s="120">
        <v>8</v>
      </c>
      <c r="AH200" s="120">
        <v>8</v>
      </c>
      <c r="AI200" s="120">
        <v>8</v>
      </c>
      <c r="AJ200" s="400"/>
      <c r="AK200" s="402"/>
      <c r="AL200" s="404"/>
      <c r="AM200" s="410"/>
      <c r="AN200" s="404"/>
      <c r="AO200" s="404"/>
      <c r="AP200" s="404"/>
      <c r="AQ200" s="404"/>
      <c r="AR200" s="404"/>
      <c r="AS200" s="404"/>
      <c r="AT200" s="404"/>
      <c r="AU200" s="406"/>
      <c r="AV200" s="408"/>
      <c r="AW200" s="406"/>
      <c r="AX200" s="415"/>
      <c r="AY200" s="415"/>
      <c r="AZ200" s="415"/>
      <c r="BA200" s="415"/>
      <c r="BB200" s="415"/>
      <c r="BC200" s="415"/>
    </row>
    <row r="201" spans="1:55" s="121" customFormat="1" hidden="1" x14ac:dyDescent="0.25">
      <c r="A201" s="391"/>
      <c r="B201" s="393"/>
      <c r="C201" s="395"/>
      <c r="D201" s="397"/>
      <c r="E201" s="399"/>
      <c r="F201" s="399"/>
      <c r="G201" s="96"/>
      <c r="H201" s="122"/>
      <c r="I201" s="122"/>
      <c r="J201" s="123"/>
      <c r="K201" s="123"/>
      <c r="L201" s="123"/>
      <c r="M201" s="123"/>
      <c r="N201" s="123"/>
      <c r="O201" s="123"/>
      <c r="P201" s="123"/>
      <c r="Q201" s="123"/>
      <c r="R201" s="123"/>
      <c r="S201" s="123"/>
      <c r="T201" s="123"/>
      <c r="U201" s="123"/>
      <c r="V201" s="123"/>
      <c r="W201" s="123"/>
      <c r="X201" s="123"/>
      <c r="Y201" s="123"/>
      <c r="Z201" s="123"/>
      <c r="AA201" s="123"/>
      <c r="AB201" s="123"/>
      <c r="AC201" s="123"/>
      <c r="AD201" s="123"/>
      <c r="AE201" s="123"/>
      <c r="AF201" s="123"/>
      <c r="AG201" s="123"/>
      <c r="AH201" s="123"/>
      <c r="AI201" s="123"/>
      <c r="AJ201" s="401"/>
      <c r="AK201" s="403"/>
      <c r="AL201" s="405"/>
      <c r="AM201" s="411"/>
      <c r="AN201" s="405"/>
      <c r="AO201" s="405"/>
      <c r="AP201" s="405"/>
      <c r="AQ201" s="405"/>
      <c r="AR201" s="405"/>
      <c r="AS201" s="405"/>
      <c r="AT201" s="405"/>
      <c r="AU201" s="407"/>
      <c r="AV201" s="409"/>
      <c r="AW201" s="407"/>
      <c r="AX201" s="389"/>
      <c r="AY201" s="389"/>
      <c r="AZ201" s="389"/>
      <c r="BA201" s="389"/>
      <c r="BB201" s="389"/>
      <c r="BC201" s="389"/>
    </row>
    <row r="202" spans="1:55" s="121" customFormat="1" hidden="1" x14ac:dyDescent="0.25">
      <c r="A202" s="390">
        <v>96</v>
      </c>
      <c r="B202" s="392"/>
      <c r="C202" s="394" t="s">
        <v>2148</v>
      </c>
      <c r="D202" s="396" t="s">
        <v>1780</v>
      </c>
      <c r="E202" s="398">
        <v>42794</v>
      </c>
      <c r="F202" s="398"/>
      <c r="G202" s="95"/>
      <c r="H202" s="119">
        <v>0</v>
      </c>
      <c r="I202" s="119">
        <v>0</v>
      </c>
      <c r="J202" s="120">
        <v>0</v>
      </c>
      <c r="K202" s="120">
        <v>0</v>
      </c>
      <c r="L202" s="120">
        <v>0</v>
      </c>
      <c r="M202" s="120">
        <v>0</v>
      </c>
      <c r="N202" s="120">
        <v>0</v>
      </c>
      <c r="O202" s="120">
        <v>0</v>
      </c>
      <c r="P202" s="120" t="s">
        <v>1628</v>
      </c>
      <c r="Q202" s="120">
        <v>0</v>
      </c>
      <c r="R202" s="120">
        <v>0</v>
      </c>
      <c r="S202" s="120">
        <v>0</v>
      </c>
      <c r="T202" s="120">
        <v>0</v>
      </c>
      <c r="U202" s="120">
        <v>0</v>
      </c>
      <c r="V202" s="120">
        <v>0</v>
      </c>
      <c r="W202" s="120" t="s">
        <v>1628</v>
      </c>
      <c r="X202" s="120">
        <v>0</v>
      </c>
      <c r="Y202" s="120">
        <v>8</v>
      </c>
      <c r="Z202" s="120">
        <v>8</v>
      </c>
      <c r="AA202" s="120">
        <v>8</v>
      </c>
      <c r="AB202" s="120">
        <v>8</v>
      </c>
      <c r="AC202" s="120">
        <v>8</v>
      </c>
      <c r="AD202" s="120" t="s">
        <v>1628</v>
      </c>
      <c r="AE202" s="120">
        <v>8</v>
      </c>
      <c r="AF202" s="120">
        <v>8</v>
      </c>
      <c r="AG202" s="120">
        <v>8</v>
      </c>
      <c r="AH202" s="120">
        <v>8</v>
      </c>
      <c r="AI202" s="120">
        <v>8</v>
      </c>
      <c r="AJ202" s="400"/>
      <c r="AK202" s="402"/>
      <c r="AL202" s="404"/>
      <c r="AM202" s="410"/>
      <c r="AN202" s="404"/>
      <c r="AO202" s="404"/>
      <c r="AP202" s="404"/>
      <c r="AQ202" s="404"/>
      <c r="AR202" s="404"/>
      <c r="AS202" s="404"/>
      <c r="AT202" s="404"/>
      <c r="AU202" s="406"/>
      <c r="AV202" s="408"/>
      <c r="AW202" s="406"/>
      <c r="AX202" s="415"/>
      <c r="AY202" s="415"/>
      <c r="AZ202" s="415"/>
      <c r="BA202" s="415"/>
      <c r="BB202" s="415"/>
      <c r="BC202" s="415"/>
    </row>
    <row r="203" spans="1:55" s="121" customFormat="1" hidden="1" x14ac:dyDescent="0.25">
      <c r="A203" s="391"/>
      <c r="B203" s="393"/>
      <c r="C203" s="395"/>
      <c r="D203" s="397"/>
      <c r="E203" s="399"/>
      <c r="F203" s="399"/>
      <c r="G203" s="96"/>
      <c r="H203" s="122"/>
      <c r="I203" s="122"/>
      <c r="J203" s="123"/>
      <c r="K203" s="123"/>
      <c r="L203" s="123"/>
      <c r="M203" s="123"/>
      <c r="N203" s="123"/>
      <c r="O203" s="123"/>
      <c r="P203" s="123"/>
      <c r="Q203" s="123"/>
      <c r="R203" s="123"/>
      <c r="S203" s="123"/>
      <c r="T203" s="123"/>
      <c r="U203" s="123"/>
      <c r="V203" s="123"/>
      <c r="W203" s="123"/>
      <c r="X203" s="123"/>
      <c r="Y203" s="123"/>
      <c r="Z203" s="123"/>
      <c r="AA203" s="123"/>
      <c r="AB203" s="123"/>
      <c r="AC203" s="123"/>
      <c r="AD203" s="123"/>
      <c r="AE203" s="123"/>
      <c r="AF203" s="123"/>
      <c r="AG203" s="123"/>
      <c r="AH203" s="123"/>
      <c r="AI203" s="123"/>
      <c r="AJ203" s="401"/>
      <c r="AK203" s="403"/>
      <c r="AL203" s="405"/>
      <c r="AM203" s="411"/>
      <c r="AN203" s="405"/>
      <c r="AO203" s="405"/>
      <c r="AP203" s="405"/>
      <c r="AQ203" s="405"/>
      <c r="AR203" s="405"/>
      <c r="AS203" s="405"/>
      <c r="AT203" s="405"/>
      <c r="AU203" s="407"/>
      <c r="AV203" s="409"/>
      <c r="AW203" s="407"/>
      <c r="AX203" s="389"/>
      <c r="AY203" s="389"/>
      <c r="AZ203" s="389"/>
      <c r="BA203" s="389"/>
      <c r="BB203" s="389"/>
      <c r="BC203" s="389"/>
    </row>
    <row r="204" spans="1:55" s="121" customFormat="1" hidden="1" x14ac:dyDescent="0.25">
      <c r="A204" s="390">
        <v>97</v>
      </c>
      <c r="B204" s="392"/>
      <c r="C204" s="394" t="s">
        <v>2193</v>
      </c>
      <c r="D204" s="396" t="s">
        <v>278</v>
      </c>
      <c r="E204" s="398">
        <v>42802</v>
      </c>
      <c r="F204" s="398"/>
      <c r="G204" s="95"/>
      <c r="H204" s="119">
        <v>0</v>
      </c>
      <c r="I204" s="119">
        <v>0</v>
      </c>
      <c r="J204" s="120">
        <v>0</v>
      </c>
      <c r="K204" s="120">
        <v>0</v>
      </c>
      <c r="L204" s="120">
        <v>0</v>
      </c>
      <c r="M204" s="120">
        <v>0</v>
      </c>
      <c r="N204" s="120">
        <v>0</v>
      </c>
      <c r="O204" s="120">
        <v>0</v>
      </c>
      <c r="P204" s="120" t="s">
        <v>1628</v>
      </c>
      <c r="Q204" s="120">
        <v>0</v>
      </c>
      <c r="R204" s="120">
        <v>0</v>
      </c>
      <c r="S204" s="120">
        <v>0</v>
      </c>
      <c r="T204" s="120">
        <v>0</v>
      </c>
      <c r="U204" s="120">
        <v>0</v>
      </c>
      <c r="V204" s="120">
        <v>0</v>
      </c>
      <c r="W204" s="120" t="s">
        <v>1628</v>
      </c>
      <c r="X204" s="120">
        <v>0</v>
      </c>
      <c r="Y204" s="120">
        <v>0</v>
      </c>
      <c r="Z204" s="120">
        <v>0</v>
      </c>
      <c r="AA204" s="120">
        <v>0</v>
      </c>
      <c r="AB204" s="120">
        <v>0</v>
      </c>
      <c r="AC204" s="120">
        <v>0</v>
      </c>
      <c r="AD204" s="120" t="s">
        <v>1628</v>
      </c>
      <c r="AE204" s="120">
        <v>0</v>
      </c>
      <c r="AF204" s="120">
        <v>0</v>
      </c>
      <c r="AG204" s="120">
        <v>8</v>
      </c>
      <c r="AH204" s="120">
        <v>8</v>
      </c>
      <c r="AI204" s="120">
        <v>8</v>
      </c>
      <c r="AJ204" s="400"/>
      <c r="AK204" s="402"/>
      <c r="AL204" s="404"/>
      <c r="AM204" s="410"/>
      <c r="AN204" s="404"/>
      <c r="AO204" s="404"/>
      <c r="AP204" s="404"/>
      <c r="AQ204" s="404"/>
      <c r="AR204" s="404"/>
      <c r="AS204" s="404"/>
      <c r="AT204" s="404"/>
      <c r="AU204" s="406"/>
      <c r="AV204" s="408"/>
      <c r="AW204" s="406"/>
      <c r="AX204" s="415"/>
      <c r="AY204" s="415"/>
      <c r="AZ204" s="415"/>
      <c r="BA204" s="415"/>
      <c r="BB204" s="415"/>
      <c r="BC204" s="415"/>
    </row>
    <row r="205" spans="1:55" s="121" customFormat="1" hidden="1" x14ac:dyDescent="0.25">
      <c r="A205" s="391"/>
      <c r="B205" s="393"/>
      <c r="C205" s="395"/>
      <c r="D205" s="397"/>
      <c r="E205" s="399"/>
      <c r="F205" s="399"/>
      <c r="G205" s="96"/>
      <c r="H205" s="122"/>
      <c r="I205" s="122"/>
      <c r="J205" s="123"/>
      <c r="K205" s="123"/>
      <c r="L205" s="123"/>
      <c r="M205" s="123"/>
      <c r="N205" s="123"/>
      <c r="O205" s="123"/>
      <c r="P205" s="123"/>
      <c r="Q205" s="123"/>
      <c r="R205" s="123"/>
      <c r="S205" s="123"/>
      <c r="T205" s="123"/>
      <c r="U205" s="123"/>
      <c r="V205" s="123"/>
      <c r="W205" s="123"/>
      <c r="X205" s="123"/>
      <c r="Y205" s="123"/>
      <c r="Z205" s="123"/>
      <c r="AA205" s="123"/>
      <c r="AB205" s="123"/>
      <c r="AC205" s="123"/>
      <c r="AD205" s="123"/>
      <c r="AE205" s="123"/>
      <c r="AF205" s="123"/>
      <c r="AG205" s="123"/>
      <c r="AH205" s="123"/>
      <c r="AI205" s="123"/>
      <c r="AJ205" s="401"/>
      <c r="AK205" s="403"/>
      <c r="AL205" s="405"/>
      <c r="AM205" s="411"/>
      <c r="AN205" s="405"/>
      <c r="AO205" s="405"/>
      <c r="AP205" s="405"/>
      <c r="AQ205" s="405"/>
      <c r="AR205" s="405"/>
      <c r="AS205" s="405"/>
      <c r="AT205" s="405"/>
      <c r="AU205" s="407"/>
      <c r="AV205" s="409"/>
      <c r="AW205" s="407"/>
      <c r="AX205" s="389"/>
      <c r="AY205" s="389"/>
      <c r="AZ205" s="389"/>
      <c r="BA205" s="389"/>
      <c r="BB205" s="389"/>
      <c r="BC205" s="389"/>
    </row>
    <row r="206" spans="1:55" s="121" customFormat="1" hidden="1" x14ac:dyDescent="0.25">
      <c r="A206" s="390">
        <v>98</v>
      </c>
      <c r="B206" s="392"/>
      <c r="C206" s="394" t="s">
        <v>2183</v>
      </c>
      <c r="D206" s="396" t="s">
        <v>1805</v>
      </c>
      <c r="E206" s="398">
        <v>42802</v>
      </c>
      <c r="F206" s="398"/>
      <c r="G206" s="95"/>
      <c r="H206" s="119">
        <v>0</v>
      </c>
      <c r="I206" s="119">
        <v>0</v>
      </c>
      <c r="J206" s="120">
        <v>0</v>
      </c>
      <c r="K206" s="120">
        <v>0</v>
      </c>
      <c r="L206" s="120">
        <v>0</v>
      </c>
      <c r="M206" s="120">
        <v>0</v>
      </c>
      <c r="N206" s="120">
        <v>0</v>
      </c>
      <c r="O206" s="120">
        <v>0</v>
      </c>
      <c r="P206" s="120" t="s">
        <v>1628</v>
      </c>
      <c r="Q206" s="120">
        <v>0</v>
      </c>
      <c r="R206" s="120">
        <v>0</v>
      </c>
      <c r="S206" s="120">
        <v>0</v>
      </c>
      <c r="T206" s="120">
        <v>0</v>
      </c>
      <c r="U206" s="120">
        <v>0</v>
      </c>
      <c r="V206" s="120">
        <v>0</v>
      </c>
      <c r="W206" s="120" t="s">
        <v>1628</v>
      </c>
      <c r="X206" s="120">
        <v>0</v>
      </c>
      <c r="Y206" s="120">
        <v>0</v>
      </c>
      <c r="Z206" s="120">
        <v>0</v>
      </c>
      <c r="AA206" s="120">
        <v>0</v>
      </c>
      <c r="AB206" s="120">
        <v>0</v>
      </c>
      <c r="AC206" s="120">
        <v>0</v>
      </c>
      <c r="AD206" s="120" t="s">
        <v>1628</v>
      </c>
      <c r="AE206" s="120">
        <v>0</v>
      </c>
      <c r="AF206" s="120">
        <v>0</v>
      </c>
      <c r="AG206" s="120">
        <v>0</v>
      </c>
      <c r="AH206" s="120">
        <v>0</v>
      </c>
      <c r="AI206" s="120">
        <v>8</v>
      </c>
      <c r="AJ206" s="400"/>
      <c r="AK206" s="402"/>
      <c r="AL206" s="404"/>
      <c r="AM206" s="410"/>
      <c r="AN206" s="404"/>
      <c r="AO206" s="404"/>
      <c r="AP206" s="404"/>
      <c r="AQ206" s="404"/>
      <c r="AR206" s="404"/>
      <c r="AS206" s="404"/>
      <c r="AT206" s="404"/>
      <c r="AU206" s="406"/>
      <c r="AV206" s="408"/>
      <c r="AW206" s="406"/>
      <c r="AX206" s="415"/>
      <c r="AY206" s="415"/>
      <c r="AZ206" s="415"/>
      <c r="BA206" s="415"/>
      <c r="BB206" s="415"/>
      <c r="BC206" s="415"/>
    </row>
    <row r="207" spans="1:55" s="121" customFormat="1" hidden="1" x14ac:dyDescent="0.25">
      <c r="A207" s="391"/>
      <c r="B207" s="393"/>
      <c r="C207" s="395"/>
      <c r="D207" s="397"/>
      <c r="E207" s="399"/>
      <c r="F207" s="399"/>
      <c r="G207" s="96"/>
      <c r="H207" s="122"/>
      <c r="I207" s="122"/>
      <c r="J207" s="123"/>
      <c r="K207" s="123"/>
      <c r="L207" s="123"/>
      <c r="M207" s="123"/>
      <c r="N207" s="123"/>
      <c r="O207" s="123"/>
      <c r="P207" s="123"/>
      <c r="Q207" s="123"/>
      <c r="R207" s="123"/>
      <c r="S207" s="123"/>
      <c r="T207" s="123"/>
      <c r="U207" s="123"/>
      <c r="V207" s="123"/>
      <c r="W207" s="123"/>
      <c r="X207" s="123"/>
      <c r="Y207" s="123"/>
      <c r="Z207" s="123"/>
      <c r="AA207" s="123"/>
      <c r="AB207" s="123"/>
      <c r="AC207" s="123"/>
      <c r="AD207" s="123"/>
      <c r="AE207" s="123"/>
      <c r="AF207" s="123"/>
      <c r="AG207" s="123"/>
      <c r="AH207" s="123"/>
      <c r="AI207" s="123"/>
      <c r="AJ207" s="401"/>
      <c r="AK207" s="403"/>
      <c r="AL207" s="405"/>
      <c r="AM207" s="411"/>
      <c r="AN207" s="405"/>
      <c r="AO207" s="405"/>
      <c r="AP207" s="405"/>
      <c r="AQ207" s="405"/>
      <c r="AR207" s="405"/>
      <c r="AS207" s="405"/>
      <c r="AT207" s="405"/>
      <c r="AU207" s="407"/>
      <c r="AV207" s="409"/>
      <c r="AW207" s="407"/>
      <c r="AX207" s="389"/>
      <c r="AY207" s="389"/>
      <c r="AZ207" s="389"/>
      <c r="BA207" s="389"/>
      <c r="BB207" s="389"/>
      <c r="BC207" s="389"/>
    </row>
    <row r="208" spans="1:55" s="121" customFormat="1" hidden="1" x14ac:dyDescent="0.25">
      <c r="A208" s="390">
        <v>99</v>
      </c>
      <c r="B208" s="392"/>
      <c r="C208" s="394" t="s">
        <v>2002</v>
      </c>
      <c r="D208" s="396" t="s">
        <v>1666</v>
      </c>
      <c r="E208" s="398">
        <v>42776</v>
      </c>
      <c r="F208" s="398"/>
      <c r="G208" s="95"/>
      <c r="H208" s="119">
        <v>8</v>
      </c>
      <c r="I208" s="119">
        <v>0</v>
      </c>
      <c r="J208" s="120">
        <v>8</v>
      </c>
      <c r="K208" s="120">
        <v>8</v>
      </c>
      <c r="L208" s="120">
        <v>8</v>
      </c>
      <c r="M208" s="120">
        <v>8</v>
      </c>
      <c r="N208" s="120">
        <v>8</v>
      </c>
      <c r="O208" s="120">
        <v>8</v>
      </c>
      <c r="P208" s="120" t="s">
        <v>1628</v>
      </c>
      <c r="Q208" s="120">
        <v>8</v>
      </c>
      <c r="R208" s="120">
        <v>8</v>
      </c>
      <c r="S208" s="120">
        <v>8</v>
      </c>
      <c r="T208" s="120">
        <v>8</v>
      </c>
      <c r="U208" s="120">
        <v>8</v>
      </c>
      <c r="V208" s="120">
        <v>8</v>
      </c>
      <c r="W208" s="120" t="s">
        <v>1628</v>
      </c>
      <c r="X208" s="120">
        <v>8</v>
      </c>
      <c r="Y208" s="120">
        <v>8</v>
      </c>
      <c r="Z208" s="120">
        <v>8</v>
      </c>
      <c r="AA208" s="120">
        <v>8</v>
      </c>
      <c r="AB208" s="120">
        <v>8</v>
      </c>
      <c r="AC208" s="120">
        <v>8</v>
      </c>
      <c r="AD208" s="120" t="s">
        <v>1628</v>
      </c>
      <c r="AE208" s="120">
        <v>8</v>
      </c>
      <c r="AF208" s="120">
        <v>8</v>
      </c>
      <c r="AG208" s="120">
        <v>8</v>
      </c>
      <c r="AH208" s="120">
        <v>8</v>
      </c>
      <c r="AI208" s="120">
        <v>8</v>
      </c>
      <c r="AJ208" s="400"/>
      <c r="AK208" s="402"/>
      <c r="AL208" s="404"/>
      <c r="AM208" s="410"/>
      <c r="AN208" s="404"/>
      <c r="AO208" s="404"/>
      <c r="AP208" s="404"/>
      <c r="AQ208" s="404"/>
      <c r="AR208" s="404"/>
      <c r="AS208" s="404"/>
      <c r="AT208" s="404"/>
      <c r="AU208" s="406"/>
      <c r="AV208" s="408"/>
      <c r="AW208" s="406"/>
      <c r="AX208" s="415"/>
      <c r="AY208" s="415"/>
      <c r="AZ208" s="415"/>
      <c r="BA208" s="415"/>
      <c r="BB208" s="415"/>
      <c r="BC208" s="415"/>
    </row>
    <row r="209" spans="1:55" s="121" customFormat="1" hidden="1" x14ac:dyDescent="0.25">
      <c r="A209" s="391"/>
      <c r="B209" s="393"/>
      <c r="C209" s="395"/>
      <c r="D209" s="397"/>
      <c r="E209" s="399"/>
      <c r="F209" s="399"/>
      <c r="G209" s="96"/>
      <c r="H209" s="122"/>
      <c r="I209" s="122"/>
      <c r="J209" s="123"/>
      <c r="K209" s="123"/>
      <c r="L209" s="123"/>
      <c r="M209" s="123"/>
      <c r="N209" s="123"/>
      <c r="O209" s="123"/>
      <c r="P209" s="123"/>
      <c r="Q209" s="123"/>
      <c r="R209" s="123"/>
      <c r="S209" s="123"/>
      <c r="T209" s="123"/>
      <c r="U209" s="123"/>
      <c r="V209" s="123"/>
      <c r="W209" s="123"/>
      <c r="X209" s="123"/>
      <c r="Y209" s="123"/>
      <c r="Z209" s="123"/>
      <c r="AA209" s="123"/>
      <c r="AB209" s="123"/>
      <c r="AC209" s="123"/>
      <c r="AD209" s="123"/>
      <c r="AE209" s="123"/>
      <c r="AF209" s="123"/>
      <c r="AG209" s="123"/>
      <c r="AH209" s="123"/>
      <c r="AI209" s="123"/>
      <c r="AJ209" s="401"/>
      <c r="AK209" s="403"/>
      <c r="AL209" s="405"/>
      <c r="AM209" s="411"/>
      <c r="AN209" s="405"/>
      <c r="AO209" s="405"/>
      <c r="AP209" s="405"/>
      <c r="AQ209" s="405"/>
      <c r="AR209" s="405"/>
      <c r="AS209" s="405"/>
      <c r="AT209" s="405"/>
      <c r="AU209" s="407"/>
      <c r="AV209" s="409"/>
      <c r="AW209" s="407"/>
      <c r="AX209" s="389"/>
      <c r="AY209" s="389"/>
      <c r="AZ209" s="389"/>
      <c r="BA209" s="389"/>
      <c r="BB209" s="389"/>
      <c r="BC209" s="389"/>
    </row>
    <row r="210" spans="1:55" s="121" customFormat="1" hidden="1" x14ac:dyDescent="0.25">
      <c r="A210" s="390">
        <v>100</v>
      </c>
      <c r="B210" s="392"/>
      <c r="C210" s="394" t="s">
        <v>2125</v>
      </c>
      <c r="D210" s="396" t="s">
        <v>593</v>
      </c>
      <c r="E210" s="398">
        <v>42789</v>
      </c>
      <c r="F210" s="398"/>
      <c r="G210" s="95"/>
      <c r="H210" s="119">
        <v>0</v>
      </c>
      <c r="I210" s="119">
        <v>0</v>
      </c>
      <c r="J210" s="120">
        <v>0</v>
      </c>
      <c r="K210" s="120">
        <v>0</v>
      </c>
      <c r="L210" s="120">
        <v>0</v>
      </c>
      <c r="M210" s="120">
        <v>0</v>
      </c>
      <c r="N210" s="120">
        <v>0</v>
      </c>
      <c r="O210" s="120">
        <v>0</v>
      </c>
      <c r="P210" s="120" t="s">
        <v>1628</v>
      </c>
      <c r="Q210" s="120">
        <v>0</v>
      </c>
      <c r="R210" s="120">
        <v>0</v>
      </c>
      <c r="S210" s="120">
        <v>0</v>
      </c>
      <c r="T210" s="120">
        <v>8</v>
      </c>
      <c r="U210" s="120">
        <v>8</v>
      </c>
      <c r="V210" s="120">
        <v>8</v>
      </c>
      <c r="W210" s="120" t="s">
        <v>1628</v>
      </c>
      <c r="X210" s="120">
        <v>8</v>
      </c>
      <c r="Y210" s="120">
        <v>8</v>
      </c>
      <c r="Z210" s="120">
        <v>8</v>
      </c>
      <c r="AA210" s="120">
        <v>8</v>
      </c>
      <c r="AB210" s="120">
        <v>8</v>
      </c>
      <c r="AC210" s="120">
        <v>8</v>
      </c>
      <c r="AD210" s="120" t="s">
        <v>1628</v>
      </c>
      <c r="AE210" s="120">
        <v>8</v>
      </c>
      <c r="AF210" s="120">
        <v>8</v>
      </c>
      <c r="AG210" s="120">
        <v>8</v>
      </c>
      <c r="AH210" s="120">
        <v>8</v>
      </c>
      <c r="AI210" s="120">
        <v>8</v>
      </c>
      <c r="AJ210" s="400"/>
      <c r="AK210" s="402"/>
      <c r="AL210" s="404"/>
      <c r="AM210" s="410"/>
      <c r="AN210" s="404"/>
      <c r="AO210" s="404"/>
      <c r="AP210" s="404"/>
      <c r="AQ210" s="404"/>
      <c r="AR210" s="404"/>
      <c r="AS210" s="404"/>
      <c r="AT210" s="404"/>
      <c r="AU210" s="406"/>
      <c r="AV210" s="408"/>
      <c r="AW210" s="406"/>
      <c r="AX210" s="415"/>
      <c r="AY210" s="415"/>
      <c r="AZ210" s="415"/>
      <c r="BA210" s="415"/>
      <c r="BB210" s="415"/>
      <c r="BC210" s="415"/>
    </row>
    <row r="211" spans="1:55" s="121" customFormat="1" hidden="1" x14ac:dyDescent="0.25">
      <c r="A211" s="391"/>
      <c r="B211" s="393"/>
      <c r="C211" s="395"/>
      <c r="D211" s="397"/>
      <c r="E211" s="399"/>
      <c r="F211" s="399"/>
      <c r="G211" s="96"/>
      <c r="H211" s="122"/>
      <c r="I211" s="122"/>
      <c r="J211" s="123"/>
      <c r="K211" s="123"/>
      <c r="L211" s="123"/>
      <c r="M211" s="123"/>
      <c r="N211" s="123"/>
      <c r="O211" s="123"/>
      <c r="P211" s="123"/>
      <c r="Q211" s="123"/>
      <c r="R211" s="123"/>
      <c r="S211" s="123"/>
      <c r="T211" s="123"/>
      <c r="U211" s="123"/>
      <c r="V211" s="123"/>
      <c r="W211" s="123"/>
      <c r="X211" s="123"/>
      <c r="Y211" s="123"/>
      <c r="Z211" s="123"/>
      <c r="AA211" s="123"/>
      <c r="AB211" s="123"/>
      <c r="AC211" s="123"/>
      <c r="AD211" s="123"/>
      <c r="AE211" s="123"/>
      <c r="AF211" s="123"/>
      <c r="AG211" s="123"/>
      <c r="AH211" s="123"/>
      <c r="AI211" s="123"/>
      <c r="AJ211" s="401"/>
      <c r="AK211" s="403"/>
      <c r="AL211" s="405"/>
      <c r="AM211" s="411"/>
      <c r="AN211" s="405"/>
      <c r="AO211" s="405"/>
      <c r="AP211" s="405"/>
      <c r="AQ211" s="405"/>
      <c r="AR211" s="405"/>
      <c r="AS211" s="405"/>
      <c r="AT211" s="405"/>
      <c r="AU211" s="407"/>
      <c r="AV211" s="409"/>
      <c r="AW211" s="407"/>
      <c r="AX211" s="389"/>
      <c r="AY211" s="389"/>
      <c r="AZ211" s="389"/>
      <c r="BA211" s="389"/>
      <c r="BB211" s="389"/>
      <c r="BC211" s="389"/>
    </row>
    <row r="212" spans="1:55" s="140" customFormat="1" hidden="1" x14ac:dyDescent="0.25">
      <c r="A212" s="456" t="s">
        <v>2374</v>
      </c>
      <c r="B212" s="440"/>
      <c r="C212" s="458"/>
      <c r="D212" s="460"/>
      <c r="E212" s="442"/>
      <c r="F212" s="442"/>
      <c r="G212" s="137"/>
      <c r="H212" s="119"/>
      <c r="I212" s="119"/>
      <c r="J212" s="120"/>
      <c r="K212" s="120"/>
      <c r="L212" s="120"/>
      <c r="M212" s="120"/>
      <c r="N212" s="120"/>
      <c r="O212" s="120"/>
      <c r="P212" s="120"/>
      <c r="Q212" s="120"/>
      <c r="R212" s="120"/>
      <c r="S212" s="120"/>
      <c r="T212" s="120"/>
      <c r="U212" s="120"/>
      <c r="V212" s="120"/>
      <c r="W212" s="120"/>
      <c r="X212" s="120"/>
      <c r="Y212" s="120"/>
      <c r="Z212" s="120"/>
      <c r="AA212" s="120"/>
      <c r="AB212" s="120"/>
      <c r="AC212" s="120"/>
      <c r="AD212" s="120"/>
      <c r="AE212" s="120"/>
      <c r="AF212" s="120"/>
      <c r="AG212" s="120"/>
      <c r="AH212" s="120"/>
      <c r="AI212" s="120"/>
      <c r="AJ212" s="444"/>
      <c r="AK212" s="446"/>
      <c r="AL212" s="448"/>
      <c r="AM212" s="454"/>
      <c r="AN212" s="448"/>
      <c r="AO212" s="448"/>
      <c r="AP212" s="448"/>
      <c r="AQ212" s="448"/>
      <c r="AR212" s="448"/>
      <c r="AS212" s="448"/>
      <c r="AT212" s="448"/>
      <c r="AU212" s="452"/>
      <c r="AV212" s="408"/>
      <c r="AW212" s="452"/>
      <c r="AX212" s="450"/>
      <c r="AY212" s="450"/>
      <c r="AZ212" s="450"/>
      <c r="BA212" s="450"/>
      <c r="BB212" s="450"/>
      <c r="BC212" s="450"/>
    </row>
    <row r="213" spans="1:55" s="140" customFormat="1" hidden="1" x14ac:dyDescent="0.25">
      <c r="A213" s="457"/>
      <c r="B213" s="441"/>
      <c r="C213" s="459"/>
      <c r="D213" s="461"/>
      <c r="E213" s="443"/>
      <c r="F213" s="443"/>
      <c r="G213" s="210"/>
      <c r="H213" s="122"/>
      <c r="I213" s="122"/>
      <c r="J213" s="123"/>
      <c r="K213" s="123"/>
      <c r="L213" s="123"/>
      <c r="M213" s="123"/>
      <c r="N213" s="123"/>
      <c r="O213" s="123"/>
      <c r="P213" s="123"/>
      <c r="Q213" s="123"/>
      <c r="R213" s="123"/>
      <c r="S213" s="123"/>
      <c r="T213" s="123"/>
      <c r="U213" s="123"/>
      <c r="V213" s="123"/>
      <c r="W213" s="123"/>
      <c r="X213" s="123"/>
      <c r="Y213" s="123"/>
      <c r="Z213" s="123"/>
      <c r="AA213" s="123"/>
      <c r="AB213" s="123"/>
      <c r="AC213" s="123"/>
      <c r="AD213" s="123"/>
      <c r="AE213" s="123"/>
      <c r="AF213" s="123"/>
      <c r="AG213" s="123"/>
      <c r="AH213" s="123"/>
      <c r="AI213" s="123"/>
      <c r="AJ213" s="445"/>
      <c r="AK213" s="447"/>
      <c r="AL213" s="449"/>
      <c r="AM213" s="455"/>
      <c r="AN213" s="449"/>
      <c r="AO213" s="449"/>
      <c r="AP213" s="449"/>
      <c r="AQ213" s="449"/>
      <c r="AR213" s="449"/>
      <c r="AS213" s="449"/>
      <c r="AT213" s="449"/>
      <c r="AU213" s="453"/>
      <c r="AV213" s="409"/>
      <c r="AW213" s="453"/>
      <c r="AX213" s="451"/>
      <c r="AY213" s="451"/>
      <c r="AZ213" s="451"/>
      <c r="BA213" s="451"/>
      <c r="BB213" s="451"/>
      <c r="BC213" s="451"/>
    </row>
    <row r="214" spans="1:55" s="121" customFormat="1" hidden="1" x14ac:dyDescent="0.25">
      <c r="A214" s="390">
        <v>101</v>
      </c>
      <c r="B214" s="392"/>
      <c r="C214" s="394" t="s">
        <v>2093</v>
      </c>
      <c r="D214" s="396" t="s">
        <v>1735</v>
      </c>
      <c r="E214" s="398">
        <v>42788</v>
      </c>
      <c r="F214" s="398"/>
      <c r="G214" s="95"/>
      <c r="H214" s="119">
        <v>0</v>
      </c>
      <c r="I214" s="119">
        <v>0</v>
      </c>
      <c r="J214" s="120">
        <v>0</v>
      </c>
      <c r="K214" s="120">
        <v>0</v>
      </c>
      <c r="L214" s="120">
        <v>0</v>
      </c>
      <c r="M214" s="120">
        <v>0</v>
      </c>
      <c r="N214" s="120">
        <v>0</v>
      </c>
      <c r="O214" s="120">
        <v>0</v>
      </c>
      <c r="P214" s="120" t="s">
        <v>1628</v>
      </c>
      <c r="Q214" s="120">
        <v>0</v>
      </c>
      <c r="R214" s="120">
        <v>0</v>
      </c>
      <c r="S214" s="120">
        <v>0</v>
      </c>
      <c r="T214" s="120">
        <v>8</v>
      </c>
      <c r="U214" s="120">
        <v>8</v>
      </c>
      <c r="V214" s="120">
        <v>8</v>
      </c>
      <c r="W214" s="120" t="s">
        <v>1628</v>
      </c>
      <c r="X214" s="120">
        <v>8</v>
      </c>
      <c r="Y214" s="120">
        <v>8</v>
      </c>
      <c r="Z214" s="120">
        <v>8</v>
      </c>
      <c r="AA214" s="120">
        <v>8</v>
      </c>
      <c r="AB214" s="120">
        <v>8</v>
      </c>
      <c r="AC214" s="120">
        <v>8</v>
      </c>
      <c r="AD214" s="120" t="s">
        <v>1628</v>
      </c>
      <c r="AE214" s="120">
        <v>8</v>
      </c>
      <c r="AF214" s="120">
        <v>8</v>
      </c>
      <c r="AG214" s="120">
        <v>8</v>
      </c>
      <c r="AH214" s="120">
        <v>8</v>
      </c>
      <c r="AI214" s="120">
        <v>8</v>
      </c>
      <c r="AJ214" s="400"/>
      <c r="AK214" s="402"/>
      <c r="AL214" s="404"/>
      <c r="AM214" s="410"/>
      <c r="AN214" s="404"/>
      <c r="AO214" s="404"/>
      <c r="AP214" s="404"/>
      <c r="AQ214" s="404"/>
      <c r="AR214" s="404"/>
      <c r="AS214" s="404"/>
      <c r="AT214" s="404"/>
      <c r="AU214" s="406"/>
      <c r="AV214" s="408"/>
      <c r="AW214" s="406"/>
      <c r="AX214" s="415"/>
      <c r="AY214" s="415"/>
      <c r="AZ214" s="415"/>
      <c r="BA214" s="415"/>
      <c r="BB214" s="415"/>
      <c r="BC214" s="415"/>
    </row>
    <row r="215" spans="1:55" s="121" customFormat="1" hidden="1" x14ac:dyDescent="0.25">
      <c r="A215" s="391"/>
      <c r="B215" s="393"/>
      <c r="C215" s="395"/>
      <c r="D215" s="397"/>
      <c r="E215" s="399"/>
      <c r="F215" s="399"/>
      <c r="G215" s="96"/>
      <c r="H215" s="122"/>
      <c r="I215" s="122"/>
      <c r="J215" s="123"/>
      <c r="K215" s="123"/>
      <c r="L215" s="123"/>
      <c r="M215" s="123"/>
      <c r="N215" s="123"/>
      <c r="O215" s="123"/>
      <c r="P215" s="123"/>
      <c r="Q215" s="123"/>
      <c r="R215" s="123"/>
      <c r="S215" s="123"/>
      <c r="T215" s="123"/>
      <c r="U215" s="123"/>
      <c r="V215" s="123"/>
      <c r="W215" s="123"/>
      <c r="X215" s="123"/>
      <c r="Y215" s="123"/>
      <c r="Z215" s="123"/>
      <c r="AA215" s="123"/>
      <c r="AB215" s="123"/>
      <c r="AC215" s="123"/>
      <c r="AD215" s="123"/>
      <c r="AE215" s="123"/>
      <c r="AF215" s="123"/>
      <c r="AG215" s="123"/>
      <c r="AH215" s="123"/>
      <c r="AI215" s="123"/>
      <c r="AJ215" s="401"/>
      <c r="AK215" s="403"/>
      <c r="AL215" s="405"/>
      <c r="AM215" s="411"/>
      <c r="AN215" s="405"/>
      <c r="AO215" s="405"/>
      <c r="AP215" s="405"/>
      <c r="AQ215" s="405"/>
      <c r="AR215" s="405"/>
      <c r="AS215" s="405"/>
      <c r="AT215" s="405"/>
      <c r="AU215" s="407"/>
      <c r="AV215" s="409"/>
      <c r="AW215" s="407"/>
      <c r="AX215" s="389"/>
      <c r="AY215" s="389"/>
      <c r="AZ215" s="389"/>
      <c r="BA215" s="389"/>
      <c r="BB215" s="389"/>
      <c r="BC215" s="389"/>
    </row>
    <row r="216" spans="1:55" s="121" customFormat="1" hidden="1" x14ac:dyDescent="0.25">
      <c r="A216" s="390">
        <v>102</v>
      </c>
      <c r="B216" s="392"/>
      <c r="C216" s="394" t="s">
        <v>2060</v>
      </c>
      <c r="D216" s="396" t="s">
        <v>1709</v>
      </c>
      <c r="E216" s="398">
        <v>42787</v>
      </c>
      <c r="F216" s="398"/>
      <c r="G216" s="95"/>
      <c r="H216" s="119">
        <v>0</v>
      </c>
      <c r="I216" s="119">
        <v>0</v>
      </c>
      <c r="J216" s="120">
        <v>0</v>
      </c>
      <c r="K216" s="120">
        <v>0</v>
      </c>
      <c r="L216" s="120">
        <v>0</v>
      </c>
      <c r="M216" s="120">
        <v>0</v>
      </c>
      <c r="N216" s="120">
        <v>0</v>
      </c>
      <c r="O216" s="120">
        <v>0</v>
      </c>
      <c r="P216" s="120" t="s">
        <v>1628</v>
      </c>
      <c r="Q216" s="120">
        <v>0</v>
      </c>
      <c r="R216" s="120">
        <v>8</v>
      </c>
      <c r="S216" s="120">
        <v>8</v>
      </c>
      <c r="T216" s="120">
        <v>8</v>
      </c>
      <c r="U216" s="120">
        <v>8</v>
      </c>
      <c r="V216" s="120">
        <v>8</v>
      </c>
      <c r="W216" s="120" t="s">
        <v>1628</v>
      </c>
      <c r="X216" s="120">
        <v>8</v>
      </c>
      <c r="Y216" s="120">
        <v>8</v>
      </c>
      <c r="Z216" s="120">
        <v>8</v>
      </c>
      <c r="AA216" s="120">
        <v>8</v>
      </c>
      <c r="AB216" s="120">
        <v>8</v>
      </c>
      <c r="AC216" s="120">
        <v>8</v>
      </c>
      <c r="AD216" s="120" t="s">
        <v>1628</v>
      </c>
      <c r="AE216" s="120">
        <v>8</v>
      </c>
      <c r="AF216" s="120">
        <v>8</v>
      </c>
      <c r="AG216" s="120">
        <v>8</v>
      </c>
      <c r="AH216" s="120">
        <v>8</v>
      </c>
      <c r="AI216" s="120">
        <v>8</v>
      </c>
      <c r="AJ216" s="400"/>
      <c r="AK216" s="402"/>
      <c r="AL216" s="404"/>
      <c r="AM216" s="410"/>
      <c r="AN216" s="404"/>
      <c r="AO216" s="404"/>
      <c r="AP216" s="404"/>
      <c r="AQ216" s="404"/>
      <c r="AR216" s="404"/>
      <c r="AS216" s="404"/>
      <c r="AT216" s="404"/>
      <c r="AU216" s="406"/>
      <c r="AV216" s="408"/>
      <c r="AW216" s="406"/>
      <c r="AX216" s="415"/>
      <c r="AY216" s="415"/>
      <c r="AZ216" s="415"/>
      <c r="BA216" s="415"/>
      <c r="BB216" s="415"/>
      <c r="BC216" s="415"/>
    </row>
    <row r="217" spans="1:55" s="121" customFormat="1" hidden="1" x14ac:dyDescent="0.25">
      <c r="A217" s="391"/>
      <c r="B217" s="393"/>
      <c r="C217" s="395"/>
      <c r="D217" s="397"/>
      <c r="E217" s="399"/>
      <c r="F217" s="399"/>
      <c r="G217" s="96"/>
      <c r="H217" s="122"/>
      <c r="I217" s="122"/>
      <c r="J217" s="123"/>
      <c r="K217" s="123"/>
      <c r="L217" s="123"/>
      <c r="M217" s="123"/>
      <c r="N217" s="123"/>
      <c r="O217" s="123"/>
      <c r="P217" s="123"/>
      <c r="Q217" s="123"/>
      <c r="R217" s="123"/>
      <c r="S217" s="123"/>
      <c r="T217" s="123"/>
      <c r="U217" s="123"/>
      <c r="V217" s="123"/>
      <c r="W217" s="123"/>
      <c r="X217" s="123"/>
      <c r="Y217" s="123"/>
      <c r="Z217" s="123"/>
      <c r="AA217" s="123"/>
      <c r="AB217" s="123"/>
      <c r="AC217" s="123"/>
      <c r="AD217" s="123"/>
      <c r="AE217" s="123"/>
      <c r="AF217" s="123"/>
      <c r="AG217" s="123"/>
      <c r="AH217" s="123"/>
      <c r="AI217" s="123"/>
      <c r="AJ217" s="401"/>
      <c r="AK217" s="403"/>
      <c r="AL217" s="405"/>
      <c r="AM217" s="411"/>
      <c r="AN217" s="405"/>
      <c r="AO217" s="405"/>
      <c r="AP217" s="405"/>
      <c r="AQ217" s="405"/>
      <c r="AR217" s="405"/>
      <c r="AS217" s="405"/>
      <c r="AT217" s="405"/>
      <c r="AU217" s="407"/>
      <c r="AV217" s="409"/>
      <c r="AW217" s="407"/>
      <c r="AX217" s="389"/>
      <c r="AY217" s="389"/>
      <c r="AZ217" s="389"/>
      <c r="BA217" s="389"/>
      <c r="BB217" s="389"/>
      <c r="BC217" s="389"/>
    </row>
    <row r="218" spans="1:55" s="121" customFormat="1" hidden="1" x14ac:dyDescent="0.25">
      <c r="A218" s="390">
        <v>103</v>
      </c>
      <c r="B218" s="392"/>
      <c r="C218" s="394" t="s">
        <v>2075</v>
      </c>
      <c r="D218" s="396" t="s">
        <v>1724</v>
      </c>
      <c r="E218" s="398">
        <v>42787</v>
      </c>
      <c r="F218" s="398"/>
      <c r="G218" s="95"/>
      <c r="H218" s="119">
        <v>0</v>
      </c>
      <c r="I218" s="119">
        <v>0</v>
      </c>
      <c r="J218" s="120">
        <v>0</v>
      </c>
      <c r="K218" s="120">
        <v>0</v>
      </c>
      <c r="L218" s="120">
        <v>0</v>
      </c>
      <c r="M218" s="120">
        <v>0</v>
      </c>
      <c r="N218" s="120">
        <v>0</v>
      </c>
      <c r="O218" s="120">
        <v>0</v>
      </c>
      <c r="P218" s="120" t="s">
        <v>1628</v>
      </c>
      <c r="Q218" s="120">
        <v>0</v>
      </c>
      <c r="R218" s="120">
        <v>8</v>
      </c>
      <c r="S218" s="120">
        <v>8</v>
      </c>
      <c r="T218" s="120">
        <v>8</v>
      </c>
      <c r="U218" s="120">
        <v>8</v>
      </c>
      <c r="V218" s="120">
        <v>8</v>
      </c>
      <c r="W218" s="120" t="s">
        <v>1628</v>
      </c>
      <c r="X218" s="120">
        <v>8</v>
      </c>
      <c r="Y218" s="120">
        <v>8</v>
      </c>
      <c r="Z218" s="120">
        <v>8</v>
      </c>
      <c r="AA218" s="120">
        <v>8</v>
      </c>
      <c r="AB218" s="120">
        <v>8</v>
      </c>
      <c r="AC218" s="120">
        <v>8</v>
      </c>
      <c r="AD218" s="120" t="s">
        <v>1628</v>
      </c>
      <c r="AE218" s="120">
        <v>8</v>
      </c>
      <c r="AF218" s="120">
        <v>8</v>
      </c>
      <c r="AG218" s="120">
        <v>8</v>
      </c>
      <c r="AH218" s="120">
        <v>8</v>
      </c>
      <c r="AI218" s="120">
        <v>8</v>
      </c>
      <c r="AJ218" s="400"/>
      <c r="AK218" s="402"/>
      <c r="AL218" s="404"/>
      <c r="AM218" s="410"/>
      <c r="AN218" s="404"/>
      <c r="AO218" s="404"/>
      <c r="AP218" s="404"/>
      <c r="AQ218" s="404"/>
      <c r="AR218" s="404"/>
      <c r="AS218" s="404"/>
      <c r="AT218" s="404"/>
      <c r="AU218" s="406"/>
      <c r="AV218" s="408"/>
      <c r="AW218" s="406"/>
      <c r="AX218" s="415"/>
      <c r="AY218" s="415"/>
      <c r="AZ218" s="415"/>
      <c r="BA218" s="415"/>
      <c r="BB218" s="415"/>
      <c r="BC218" s="415"/>
    </row>
    <row r="219" spans="1:55" s="121" customFormat="1" hidden="1" x14ac:dyDescent="0.25">
      <c r="A219" s="391"/>
      <c r="B219" s="393"/>
      <c r="C219" s="395"/>
      <c r="D219" s="397"/>
      <c r="E219" s="399"/>
      <c r="F219" s="399"/>
      <c r="G219" s="96"/>
      <c r="H219" s="122"/>
      <c r="I219" s="122"/>
      <c r="J219" s="123"/>
      <c r="K219" s="123"/>
      <c r="L219" s="123"/>
      <c r="M219" s="123"/>
      <c r="N219" s="123"/>
      <c r="O219" s="123"/>
      <c r="P219" s="123"/>
      <c r="Q219" s="123"/>
      <c r="R219" s="123"/>
      <c r="S219" s="123"/>
      <c r="T219" s="123"/>
      <c r="U219" s="123"/>
      <c r="V219" s="123"/>
      <c r="W219" s="123"/>
      <c r="X219" s="123"/>
      <c r="Y219" s="123"/>
      <c r="Z219" s="123"/>
      <c r="AA219" s="123"/>
      <c r="AB219" s="123"/>
      <c r="AC219" s="123"/>
      <c r="AD219" s="123"/>
      <c r="AE219" s="123"/>
      <c r="AF219" s="123"/>
      <c r="AG219" s="123"/>
      <c r="AH219" s="123"/>
      <c r="AI219" s="123"/>
      <c r="AJ219" s="401"/>
      <c r="AK219" s="403"/>
      <c r="AL219" s="405"/>
      <c r="AM219" s="411"/>
      <c r="AN219" s="405"/>
      <c r="AO219" s="405"/>
      <c r="AP219" s="405"/>
      <c r="AQ219" s="405"/>
      <c r="AR219" s="405"/>
      <c r="AS219" s="405"/>
      <c r="AT219" s="405"/>
      <c r="AU219" s="407"/>
      <c r="AV219" s="409"/>
      <c r="AW219" s="407"/>
      <c r="AX219" s="389"/>
      <c r="AY219" s="389"/>
      <c r="AZ219" s="389"/>
      <c r="BA219" s="389"/>
      <c r="BB219" s="389"/>
      <c r="BC219" s="389"/>
    </row>
    <row r="220" spans="1:55" s="121" customFormat="1" hidden="1" x14ac:dyDescent="0.25">
      <c r="A220" s="390">
        <v>104</v>
      </c>
      <c r="B220" s="392"/>
      <c r="C220" s="394" t="s">
        <v>2071</v>
      </c>
      <c r="D220" s="396" t="s">
        <v>1719</v>
      </c>
      <c r="E220" s="398">
        <v>42787</v>
      </c>
      <c r="F220" s="398"/>
      <c r="G220" s="95"/>
      <c r="H220" s="119">
        <v>0</v>
      </c>
      <c r="I220" s="119">
        <v>0</v>
      </c>
      <c r="J220" s="120">
        <v>0</v>
      </c>
      <c r="K220" s="120">
        <v>0</v>
      </c>
      <c r="L220" s="120">
        <v>0</v>
      </c>
      <c r="M220" s="120">
        <v>0</v>
      </c>
      <c r="N220" s="120">
        <v>0</v>
      </c>
      <c r="O220" s="120">
        <v>0</v>
      </c>
      <c r="P220" s="120" t="s">
        <v>1628</v>
      </c>
      <c r="Q220" s="120">
        <v>0</v>
      </c>
      <c r="R220" s="120">
        <v>8</v>
      </c>
      <c r="S220" s="120">
        <v>8</v>
      </c>
      <c r="T220" s="120">
        <v>8</v>
      </c>
      <c r="U220" s="120">
        <v>8</v>
      </c>
      <c r="V220" s="120">
        <v>8</v>
      </c>
      <c r="W220" s="120" t="s">
        <v>1628</v>
      </c>
      <c r="X220" s="120">
        <v>8</v>
      </c>
      <c r="Y220" s="120">
        <v>8</v>
      </c>
      <c r="Z220" s="120">
        <v>8</v>
      </c>
      <c r="AA220" s="120">
        <v>8</v>
      </c>
      <c r="AB220" s="120">
        <v>8</v>
      </c>
      <c r="AC220" s="120">
        <v>8</v>
      </c>
      <c r="AD220" s="120" t="s">
        <v>1628</v>
      </c>
      <c r="AE220" s="120">
        <v>8</v>
      </c>
      <c r="AF220" s="120">
        <v>0</v>
      </c>
      <c r="AG220" s="120">
        <v>8</v>
      </c>
      <c r="AH220" s="120">
        <v>8</v>
      </c>
      <c r="AI220" s="120">
        <v>8</v>
      </c>
      <c r="AJ220" s="400"/>
      <c r="AK220" s="402"/>
      <c r="AL220" s="404"/>
      <c r="AM220" s="410"/>
      <c r="AN220" s="404"/>
      <c r="AO220" s="404"/>
      <c r="AP220" s="404"/>
      <c r="AQ220" s="404"/>
      <c r="AR220" s="404"/>
      <c r="AS220" s="404"/>
      <c r="AT220" s="404"/>
      <c r="AU220" s="406"/>
      <c r="AV220" s="408"/>
      <c r="AW220" s="406"/>
      <c r="AX220" s="415"/>
      <c r="AY220" s="415"/>
      <c r="AZ220" s="415"/>
      <c r="BA220" s="415"/>
      <c r="BB220" s="415"/>
      <c r="BC220" s="415"/>
    </row>
    <row r="221" spans="1:55" s="121" customFormat="1" hidden="1" x14ac:dyDescent="0.25">
      <c r="A221" s="391"/>
      <c r="B221" s="393"/>
      <c r="C221" s="395"/>
      <c r="D221" s="397"/>
      <c r="E221" s="399"/>
      <c r="F221" s="399"/>
      <c r="G221" s="96"/>
      <c r="H221" s="122"/>
      <c r="I221" s="122"/>
      <c r="J221" s="123"/>
      <c r="K221" s="123"/>
      <c r="L221" s="123"/>
      <c r="M221" s="123"/>
      <c r="N221" s="123"/>
      <c r="O221" s="123"/>
      <c r="P221" s="123"/>
      <c r="Q221" s="123"/>
      <c r="R221" s="123"/>
      <c r="S221" s="123"/>
      <c r="T221" s="123"/>
      <c r="U221" s="123"/>
      <c r="V221" s="123"/>
      <c r="W221" s="123"/>
      <c r="X221" s="123"/>
      <c r="Y221" s="123"/>
      <c r="Z221" s="123"/>
      <c r="AA221" s="123"/>
      <c r="AB221" s="123"/>
      <c r="AC221" s="123"/>
      <c r="AD221" s="123"/>
      <c r="AE221" s="123"/>
      <c r="AF221" s="123"/>
      <c r="AG221" s="123"/>
      <c r="AH221" s="123"/>
      <c r="AI221" s="123"/>
      <c r="AJ221" s="401"/>
      <c r="AK221" s="403"/>
      <c r="AL221" s="405"/>
      <c r="AM221" s="411"/>
      <c r="AN221" s="405"/>
      <c r="AO221" s="405"/>
      <c r="AP221" s="405"/>
      <c r="AQ221" s="405"/>
      <c r="AR221" s="405"/>
      <c r="AS221" s="405"/>
      <c r="AT221" s="405"/>
      <c r="AU221" s="407"/>
      <c r="AV221" s="409"/>
      <c r="AW221" s="407"/>
      <c r="AX221" s="389"/>
      <c r="AY221" s="389"/>
      <c r="AZ221" s="389"/>
      <c r="BA221" s="389"/>
      <c r="BB221" s="389"/>
      <c r="BC221" s="389"/>
    </row>
    <row r="222" spans="1:55" s="121" customFormat="1" hidden="1" x14ac:dyDescent="0.25">
      <c r="A222" s="390">
        <v>105</v>
      </c>
      <c r="B222" s="392"/>
      <c r="C222" s="394" t="s">
        <v>2078</v>
      </c>
      <c r="D222" s="396" t="s">
        <v>1727</v>
      </c>
      <c r="E222" s="398">
        <v>42787</v>
      </c>
      <c r="F222" s="398"/>
      <c r="G222" s="95"/>
      <c r="H222" s="119">
        <v>0</v>
      </c>
      <c r="I222" s="119">
        <v>0</v>
      </c>
      <c r="J222" s="120">
        <v>0</v>
      </c>
      <c r="K222" s="120">
        <v>0</v>
      </c>
      <c r="L222" s="120">
        <v>0</v>
      </c>
      <c r="M222" s="120">
        <v>0</v>
      </c>
      <c r="N222" s="120">
        <v>0</v>
      </c>
      <c r="O222" s="120">
        <v>0</v>
      </c>
      <c r="P222" s="120" t="s">
        <v>1628</v>
      </c>
      <c r="Q222" s="120">
        <v>0</v>
      </c>
      <c r="R222" s="120">
        <v>8</v>
      </c>
      <c r="S222" s="120">
        <v>8</v>
      </c>
      <c r="T222" s="120">
        <v>8</v>
      </c>
      <c r="U222" s="120">
        <v>8</v>
      </c>
      <c r="V222" s="120">
        <v>8</v>
      </c>
      <c r="W222" s="120" t="s">
        <v>1628</v>
      </c>
      <c r="X222" s="120">
        <v>8</v>
      </c>
      <c r="Y222" s="120">
        <v>8</v>
      </c>
      <c r="Z222" s="120">
        <v>8</v>
      </c>
      <c r="AA222" s="120">
        <v>8</v>
      </c>
      <c r="AB222" s="120">
        <v>8</v>
      </c>
      <c r="AC222" s="120">
        <v>8</v>
      </c>
      <c r="AD222" s="120" t="s">
        <v>1628</v>
      </c>
      <c r="AE222" s="120">
        <v>8</v>
      </c>
      <c r="AF222" s="120">
        <v>8</v>
      </c>
      <c r="AG222" s="120">
        <v>8</v>
      </c>
      <c r="AH222" s="120">
        <v>8</v>
      </c>
      <c r="AI222" s="120">
        <v>8</v>
      </c>
      <c r="AJ222" s="400"/>
      <c r="AK222" s="402"/>
      <c r="AL222" s="404"/>
      <c r="AM222" s="410"/>
      <c r="AN222" s="404"/>
      <c r="AO222" s="404"/>
      <c r="AP222" s="404"/>
      <c r="AQ222" s="404"/>
      <c r="AR222" s="404"/>
      <c r="AS222" s="404"/>
      <c r="AT222" s="404"/>
      <c r="AU222" s="406"/>
      <c r="AV222" s="408"/>
      <c r="AW222" s="406"/>
      <c r="AX222" s="415"/>
      <c r="AY222" s="415"/>
      <c r="AZ222" s="415"/>
      <c r="BA222" s="415"/>
      <c r="BB222" s="415"/>
      <c r="BC222" s="415"/>
    </row>
    <row r="223" spans="1:55" s="121" customFormat="1" hidden="1" x14ac:dyDescent="0.25">
      <c r="A223" s="391"/>
      <c r="B223" s="393"/>
      <c r="C223" s="395"/>
      <c r="D223" s="397"/>
      <c r="E223" s="399"/>
      <c r="F223" s="399"/>
      <c r="G223" s="96"/>
      <c r="H223" s="122"/>
      <c r="I223" s="122"/>
      <c r="J223" s="123"/>
      <c r="K223" s="123"/>
      <c r="L223" s="123"/>
      <c r="M223" s="123"/>
      <c r="N223" s="123"/>
      <c r="O223" s="123"/>
      <c r="P223" s="123"/>
      <c r="Q223" s="123"/>
      <c r="R223" s="123"/>
      <c r="S223" s="123"/>
      <c r="T223" s="123"/>
      <c r="U223" s="123"/>
      <c r="V223" s="123"/>
      <c r="W223" s="123"/>
      <c r="X223" s="123"/>
      <c r="Y223" s="123"/>
      <c r="Z223" s="123"/>
      <c r="AA223" s="123"/>
      <c r="AB223" s="123"/>
      <c r="AC223" s="123"/>
      <c r="AD223" s="123"/>
      <c r="AE223" s="123"/>
      <c r="AF223" s="123"/>
      <c r="AG223" s="123"/>
      <c r="AH223" s="123"/>
      <c r="AI223" s="123"/>
      <c r="AJ223" s="401"/>
      <c r="AK223" s="403"/>
      <c r="AL223" s="405"/>
      <c r="AM223" s="411"/>
      <c r="AN223" s="405"/>
      <c r="AO223" s="405"/>
      <c r="AP223" s="405"/>
      <c r="AQ223" s="405"/>
      <c r="AR223" s="405"/>
      <c r="AS223" s="405"/>
      <c r="AT223" s="405"/>
      <c r="AU223" s="407"/>
      <c r="AV223" s="409"/>
      <c r="AW223" s="407"/>
      <c r="AX223" s="389"/>
      <c r="AY223" s="389"/>
      <c r="AZ223" s="389"/>
      <c r="BA223" s="389"/>
      <c r="BB223" s="389"/>
      <c r="BC223" s="389"/>
    </row>
    <row r="224" spans="1:55" s="121" customFormat="1" hidden="1" x14ac:dyDescent="0.25">
      <c r="A224" s="390">
        <v>106</v>
      </c>
      <c r="B224" s="392"/>
      <c r="C224" s="394" t="s">
        <v>1063</v>
      </c>
      <c r="D224" s="396" t="s">
        <v>1064</v>
      </c>
      <c r="E224" s="398">
        <v>42788</v>
      </c>
      <c r="F224" s="398"/>
      <c r="G224" s="95"/>
      <c r="H224" s="119">
        <v>0</v>
      </c>
      <c r="I224" s="119">
        <v>0</v>
      </c>
      <c r="J224" s="120">
        <v>0</v>
      </c>
      <c r="K224" s="120">
        <v>0</v>
      </c>
      <c r="L224" s="120">
        <v>0</v>
      </c>
      <c r="M224" s="120">
        <v>0</v>
      </c>
      <c r="N224" s="120">
        <v>0</v>
      </c>
      <c r="O224" s="120">
        <v>0</v>
      </c>
      <c r="P224" s="120" t="s">
        <v>1628</v>
      </c>
      <c r="Q224" s="120">
        <v>0</v>
      </c>
      <c r="R224" s="120">
        <v>0</v>
      </c>
      <c r="S224" s="120">
        <v>0</v>
      </c>
      <c r="T224" s="120">
        <v>8</v>
      </c>
      <c r="U224" s="120">
        <v>8</v>
      </c>
      <c r="V224" s="120">
        <v>8</v>
      </c>
      <c r="W224" s="120" t="s">
        <v>1628</v>
      </c>
      <c r="X224" s="120">
        <v>8</v>
      </c>
      <c r="Y224" s="120">
        <v>8</v>
      </c>
      <c r="Z224" s="120">
        <v>8</v>
      </c>
      <c r="AA224" s="120">
        <v>8</v>
      </c>
      <c r="AB224" s="120">
        <v>8</v>
      </c>
      <c r="AC224" s="120">
        <v>8</v>
      </c>
      <c r="AD224" s="120" t="s">
        <v>1628</v>
      </c>
      <c r="AE224" s="120">
        <v>8</v>
      </c>
      <c r="AF224" s="120">
        <v>8</v>
      </c>
      <c r="AG224" s="120">
        <v>8</v>
      </c>
      <c r="AH224" s="120">
        <v>8</v>
      </c>
      <c r="AI224" s="120">
        <v>8</v>
      </c>
      <c r="AJ224" s="400"/>
      <c r="AK224" s="402"/>
      <c r="AL224" s="404"/>
      <c r="AM224" s="410"/>
      <c r="AN224" s="404"/>
      <c r="AO224" s="404"/>
      <c r="AP224" s="404"/>
      <c r="AQ224" s="404"/>
      <c r="AR224" s="404"/>
      <c r="AS224" s="404"/>
      <c r="AT224" s="404"/>
      <c r="AU224" s="406"/>
      <c r="AV224" s="408"/>
      <c r="AW224" s="406"/>
      <c r="AX224" s="415"/>
      <c r="AY224" s="415"/>
      <c r="AZ224" s="415"/>
      <c r="BA224" s="415"/>
      <c r="BB224" s="415"/>
      <c r="BC224" s="415"/>
    </row>
    <row r="225" spans="1:55" s="121" customFormat="1" hidden="1" x14ac:dyDescent="0.25">
      <c r="A225" s="391"/>
      <c r="B225" s="393"/>
      <c r="C225" s="395"/>
      <c r="D225" s="397"/>
      <c r="E225" s="399"/>
      <c r="F225" s="399"/>
      <c r="G225" s="96"/>
      <c r="H225" s="122"/>
      <c r="I225" s="122"/>
      <c r="J225" s="123"/>
      <c r="K225" s="123"/>
      <c r="L225" s="123"/>
      <c r="M225" s="123"/>
      <c r="N225" s="123"/>
      <c r="O225" s="123"/>
      <c r="P225" s="123"/>
      <c r="Q225" s="123"/>
      <c r="R225" s="123"/>
      <c r="S225" s="123"/>
      <c r="T225" s="123"/>
      <c r="U225" s="123"/>
      <c r="V225" s="123"/>
      <c r="W225" s="123"/>
      <c r="X225" s="123"/>
      <c r="Y225" s="123"/>
      <c r="Z225" s="123"/>
      <c r="AA225" s="123"/>
      <c r="AB225" s="123"/>
      <c r="AC225" s="123"/>
      <c r="AD225" s="123"/>
      <c r="AE225" s="123"/>
      <c r="AF225" s="123"/>
      <c r="AG225" s="123"/>
      <c r="AH225" s="123"/>
      <c r="AI225" s="123"/>
      <c r="AJ225" s="401"/>
      <c r="AK225" s="403"/>
      <c r="AL225" s="405"/>
      <c r="AM225" s="411"/>
      <c r="AN225" s="405"/>
      <c r="AO225" s="405"/>
      <c r="AP225" s="405"/>
      <c r="AQ225" s="405"/>
      <c r="AR225" s="405"/>
      <c r="AS225" s="405"/>
      <c r="AT225" s="405"/>
      <c r="AU225" s="407"/>
      <c r="AV225" s="409"/>
      <c r="AW225" s="407"/>
      <c r="AX225" s="389"/>
      <c r="AY225" s="389"/>
      <c r="AZ225" s="389"/>
      <c r="BA225" s="389"/>
      <c r="BB225" s="389"/>
      <c r="BC225" s="389"/>
    </row>
    <row r="226" spans="1:55" s="121" customFormat="1" hidden="1" x14ac:dyDescent="0.25">
      <c r="A226" s="390">
        <v>107</v>
      </c>
      <c r="B226" s="392"/>
      <c r="C226" s="394" t="s">
        <v>2088</v>
      </c>
      <c r="D226" s="396" t="s">
        <v>1732</v>
      </c>
      <c r="E226" s="398">
        <v>42788</v>
      </c>
      <c r="F226" s="398"/>
      <c r="G226" s="95"/>
      <c r="H226" s="119">
        <v>0</v>
      </c>
      <c r="I226" s="119">
        <v>0</v>
      </c>
      <c r="J226" s="120">
        <v>0</v>
      </c>
      <c r="K226" s="120">
        <v>0</v>
      </c>
      <c r="L226" s="120">
        <v>0</v>
      </c>
      <c r="M226" s="120">
        <v>0</v>
      </c>
      <c r="N226" s="120">
        <v>0</v>
      </c>
      <c r="O226" s="120">
        <v>0</v>
      </c>
      <c r="P226" s="120" t="s">
        <v>1628</v>
      </c>
      <c r="Q226" s="120">
        <v>0</v>
      </c>
      <c r="R226" s="120">
        <v>0</v>
      </c>
      <c r="S226" s="120">
        <v>8</v>
      </c>
      <c r="T226" s="120">
        <v>8</v>
      </c>
      <c r="U226" s="120">
        <v>8</v>
      </c>
      <c r="V226" s="120">
        <v>8</v>
      </c>
      <c r="W226" s="120" t="s">
        <v>1628</v>
      </c>
      <c r="X226" s="120" t="s">
        <v>2368</v>
      </c>
      <c r="Y226" s="120">
        <v>8</v>
      </c>
      <c r="Z226" s="120">
        <v>8</v>
      </c>
      <c r="AA226" s="120">
        <v>8</v>
      </c>
      <c r="AB226" s="120">
        <v>8</v>
      </c>
      <c r="AC226" s="120">
        <v>8</v>
      </c>
      <c r="AD226" s="120" t="s">
        <v>1628</v>
      </c>
      <c r="AE226" s="120">
        <v>8</v>
      </c>
      <c r="AF226" s="120">
        <v>8</v>
      </c>
      <c r="AG226" s="120">
        <v>8</v>
      </c>
      <c r="AH226" s="120">
        <v>8</v>
      </c>
      <c r="AI226" s="120">
        <v>0</v>
      </c>
      <c r="AJ226" s="400"/>
      <c r="AK226" s="402"/>
      <c r="AL226" s="404"/>
      <c r="AM226" s="410"/>
      <c r="AN226" s="404"/>
      <c r="AO226" s="404"/>
      <c r="AP226" s="404"/>
      <c r="AQ226" s="404"/>
      <c r="AR226" s="404"/>
      <c r="AS226" s="404"/>
      <c r="AT226" s="404"/>
      <c r="AU226" s="406"/>
      <c r="AV226" s="408"/>
      <c r="AW226" s="406"/>
      <c r="AX226" s="415"/>
      <c r="AY226" s="415"/>
      <c r="AZ226" s="415"/>
      <c r="BA226" s="415"/>
      <c r="BB226" s="415"/>
      <c r="BC226" s="415"/>
    </row>
    <row r="227" spans="1:55" s="121" customFormat="1" hidden="1" x14ac:dyDescent="0.25">
      <c r="A227" s="391"/>
      <c r="B227" s="393"/>
      <c r="C227" s="395"/>
      <c r="D227" s="397"/>
      <c r="E227" s="399"/>
      <c r="F227" s="399"/>
      <c r="G227" s="96"/>
      <c r="H227" s="122"/>
      <c r="I227" s="122"/>
      <c r="J227" s="123"/>
      <c r="K227" s="123"/>
      <c r="L227" s="123"/>
      <c r="M227" s="123"/>
      <c r="N227" s="123"/>
      <c r="O227" s="123"/>
      <c r="P227" s="123"/>
      <c r="Q227" s="123"/>
      <c r="R227" s="123"/>
      <c r="S227" s="123"/>
      <c r="T227" s="123"/>
      <c r="U227" s="123"/>
      <c r="V227" s="123"/>
      <c r="W227" s="123"/>
      <c r="X227" s="123"/>
      <c r="Y227" s="123"/>
      <c r="Z227" s="123"/>
      <c r="AA227" s="123"/>
      <c r="AB227" s="123"/>
      <c r="AC227" s="123"/>
      <c r="AD227" s="123"/>
      <c r="AE227" s="123"/>
      <c r="AF227" s="123"/>
      <c r="AG227" s="123"/>
      <c r="AH227" s="123"/>
      <c r="AI227" s="123"/>
      <c r="AJ227" s="401"/>
      <c r="AK227" s="403"/>
      <c r="AL227" s="405"/>
      <c r="AM227" s="411"/>
      <c r="AN227" s="405"/>
      <c r="AO227" s="405"/>
      <c r="AP227" s="405"/>
      <c r="AQ227" s="405"/>
      <c r="AR227" s="405"/>
      <c r="AS227" s="405"/>
      <c r="AT227" s="405"/>
      <c r="AU227" s="407"/>
      <c r="AV227" s="409"/>
      <c r="AW227" s="407"/>
      <c r="AX227" s="389"/>
      <c r="AY227" s="389"/>
      <c r="AZ227" s="389"/>
      <c r="BA227" s="389"/>
      <c r="BB227" s="389"/>
      <c r="BC227" s="389"/>
    </row>
    <row r="228" spans="1:55" s="121" customFormat="1" hidden="1" x14ac:dyDescent="0.25">
      <c r="A228" s="390">
        <v>108</v>
      </c>
      <c r="B228" s="392"/>
      <c r="C228" s="394" t="s">
        <v>2079</v>
      </c>
      <c r="D228" s="396" t="s">
        <v>230</v>
      </c>
      <c r="E228" s="398">
        <v>42787</v>
      </c>
      <c r="F228" s="398"/>
      <c r="G228" s="95"/>
      <c r="H228" s="119">
        <v>0</v>
      </c>
      <c r="I228" s="119">
        <v>0</v>
      </c>
      <c r="J228" s="120">
        <v>0</v>
      </c>
      <c r="K228" s="120">
        <v>0</v>
      </c>
      <c r="L228" s="120">
        <v>0</v>
      </c>
      <c r="M228" s="120">
        <v>0</v>
      </c>
      <c r="N228" s="120">
        <v>0</v>
      </c>
      <c r="O228" s="120">
        <v>0</v>
      </c>
      <c r="P228" s="120" t="s">
        <v>1628</v>
      </c>
      <c r="Q228" s="120">
        <v>0</v>
      </c>
      <c r="R228" s="120">
        <v>8</v>
      </c>
      <c r="S228" s="120">
        <v>8</v>
      </c>
      <c r="T228" s="120">
        <v>8</v>
      </c>
      <c r="U228" s="120">
        <v>8</v>
      </c>
      <c r="V228" s="120">
        <v>8</v>
      </c>
      <c r="W228" s="120" t="s">
        <v>1628</v>
      </c>
      <c r="X228" s="120">
        <v>8</v>
      </c>
      <c r="Y228" s="120">
        <v>8</v>
      </c>
      <c r="Z228" s="120">
        <v>8</v>
      </c>
      <c r="AA228" s="120">
        <v>8</v>
      </c>
      <c r="AB228" s="120">
        <v>8</v>
      </c>
      <c r="AC228" s="120">
        <v>8</v>
      </c>
      <c r="AD228" s="120" t="s">
        <v>1628</v>
      </c>
      <c r="AE228" s="120">
        <v>8</v>
      </c>
      <c r="AF228" s="120">
        <v>8</v>
      </c>
      <c r="AG228" s="120">
        <v>8</v>
      </c>
      <c r="AH228" s="120">
        <v>8</v>
      </c>
      <c r="AI228" s="120">
        <v>8</v>
      </c>
      <c r="AJ228" s="400"/>
      <c r="AK228" s="402"/>
      <c r="AL228" s="404"/>
      <c r="AM228" s="410"/>
      <c r="AN228" s="404"/>
      <c r="AO228" s="404"/>
      <c r="AP228" s="404"/>
      <c r="AQ228" s="404"/>
      <c r="AR228" s="404"/>
      <c r="AS228" s="404"/>
      <c r="AT228" s="404"/>
      <c r="AU228" s="406"/>
      <c r="AV228" s="408"/>
      <c r="AW228" s="406"/>
      <c r="AX228" s="415"/>
      <c r="AY228" s="415"/>
      <c r="AZ228" s="415"/>
      <c r="BA228" s="415"/>
      <c r="BB228" s="415"/>
      <c r="BC228" s="415"/>
    </row>
    <row r="229" spans="1:55" s="121" customFormat="1" hidden="1" x14ac:dyDescent="0.25">
      <c r="A229" s="391"/>
      <c r="B229" s="393"/>
      <c r="C229" s="395"/>
      <c r="D229" s="397"/>
      <c r="E229" s="399"/>
      <c r="F229" s="399"/>
      <c r="G229" s="96"/>
      <c r="H229" s="122"/>
      <c r="I229" s="122"/>
      <c r="J229" s="123"/>
      <c r="K229" s="123"/>
      <c r="L229" s="123"/>
      <c r="M229" s="123"/>
      <c r="N229" s="123"/>
      <c r="O229" s="123"/>
      <c r="P229" s="123"/>
      <c r="Q229" s="123"/>
      <c r="R229" s="123"/>
      <c r="S229" s="123"/>
      <c r="T229" s="123"/>
      <c r="U229" s="123"/>
      <c r="V229" s="123"/>
      <c r="W229" s="123"/>
      <c r="X229" s="123"/>
      <c r="Y229" s="123"/>
      <c r="Z229" s="123"/>
      <c r="AA229" s="123"/>
      <c r="AB229" s="123"/>
      <c r="AC229" s="123"/>
      <c r="AD229" s="123"/>
      <c r="AE229" s="123"/>
      <c r="AF229" s="123"/>
      <c r="AG229" s="123"/>
      <c r="AH229" s="123"/>
      <c r="AI229" s="123"/>
      <c r="AJ229" s="401"/>
      <c r="AK229" s="403"/>
      <c r="AL229" s="405"/>
      <c r="AM229" s="411"/>
      <c r="AN229" s="405"/>
      <c r="AO229" s="405"/>
      <c r="AP229" s="405"/>
      <c r="AQ229" s="405"/>
      <c r="AR229" s="405"/>
      <c r="AS229" s="405"/>
      <c r="AT229" s="405"/>
      <c r="AU229" s="407"/>
      <c r="AV229" s="409"/>
      <c r="AW229" s="407"/>
      <c r="AX229" s="389"/>
      <c r="AY229" s="389"/>
      <c r="AZ229" s="389"/>
      <c r="BA229" s="389"/>
      <c r="BB229" s="389"/>
      <c r="BC229" s="389"/>
    </row>
    <row r="230" spans="1:55" s="121" customFormat="1" hidden="1" x14ac:dyDescent="0.25">
      <c r="A230" s="390">
        <v>109</v>
      </c>
      <c r="B230" s="392"/>
      <c r="C230" s="394" t="s">
        <v>2013</v>
      </c>
      <c r="D230" s="396" t="s">
        <v>1420</v>
      </c>
      <c r="E230" s="398">
        <v>42780</v>
      </c>
      <c r="F230" s="398"/>
      <c r="G230" s="95"/>
      <c r="H230" s="119">
        <v>0</v>
      </c>
      <c r="I230" s="119">
        <v>0</v>
      </c>
      <c r="J230" s="120">
        <v>0</v>
      </c>
      <c r="K230" s="120">
        <v>8</v>
      </c>
      <c r="L230" s="120">
        <v>8</v>
      </c>
      <c r="M230" s="120">
        <v>8</v>
      </c>
      <c r="N230" s="120">
        <v>8</v>
      </c>
      <c r="O230" s="120">
        <v>8</v>
      </c>
      <c r="P230" s="120" t="s">
        <v>1628</v>
      </c>
      <c r="Q230" s="120">
        <v>8</v>
      </c>
      <c r="R230" s="120">
        <v>8</v>
      </c>
      <c r="S230" s="120">
        <v>8</v>
      </c>
      <c r="T230" s="120">
        <v>8</v>
      </c>
      <c r="U230" s="120">
        <v>8</v>
      </c>
      <c r="V230" s="120">
        <v>8</v>
      </c>
      <c r="W230" s="120" t="s">
        <v>1628</v>
      </c>
      <c r="X230" s="120">
        <v>8</v>
      </c>
      <c r="Y230" s="120">
        <v>8</v>
      </c>
      <c r="Z230" s="120">
        <v>8</v>
      </c>
      <c r="AA230" s="120">
        <v>8</v>
      </c>
      <c r="AB230" s="120">
        <v>8</v>
      </c>
      <c r="AC230" s="120">
        <v>8</v>
      </c>
      <c r="AD230" s="120" t="s">
        <v>1628</v>
      </c>
      <c r="AE230" s="120">
        <v>8</v>
      </c>
      <c r="AF230" s="120">
        <v>8</v>
      </c>
      <c r="AG230" s="120">
        <v>8</v>
      </c>
      <c r="AH230" s="120">
        <v>8</v>
      </c>
      <c r="AI230" s="120">
        <v>8</v>
      </c>
      <c r="AJ230" s="400"/>
      <c r="AK230" s="402"/>
      <c r="AL230" s="404"/>
      <c r="AM230" s="410"/>
      <c r="AN230" s="404"/>
      <c r="AO230" s="404"/>
      <c r="AP230" s="404"/>
      <c r="AQ230" s="404"/>
      <c r="AR230" s="404"/>
      <c r="AS230" s="404"/>
      <c r="AT230" s="404"/>
      <c r="AU230" s="406"/>
      <c r="AV230" s="408"/>
      <c r="AW230" s="406"/>
      <c r="AX230" s="415"/>
      <c r="AY230" s="415"/>
      <c r="AZ230" s="415"/>
      <c r="BA230" s="415"/>
      <c r="BB230" s="415"/>
      <c r="BC230" s="415"/>
    </row>
    <row r="231" spans="1:55" s="121" customFormat="1" hidden="1" x14ac:dyDescent="0.25">
      <c r="A231" s="391"/>
      <c r="B231" s="393"/>
      <c r="C231" s="395"/>
      <c r="D231" s="397"/>
      <c r="E231" s="399"/>
      <c r="F231" s="399"/>
      <c r="G231" s="96"/>
      <c r="H231" s="122"/>
      <c r="I231" s="122"/>
      <c r="J231" s="123"/>
      <c r="K231" s="123"/>
      <c r="L231" s="123"/>
      <c r="M231" s="123"/>
      <c r="N231" s="123"/>
      <c r="O231" s="123"/>
      <c r="P231" s="123"/>
      <c r="Q231" s="123"/>
      <c r="R231" s="123"/>
      <c r="S231" s="123"/>
      <c r="T231" s="123"/>
      <c r="U231" s="123"/>
      <c r="V231" s="123"/>
      <c r="W231" s="123"/>
      <c r="X231" s="123"/>
      <c r="Y231" s="123"/>
      <c r="Z231" s="123"/>
      <c r="AA231" s="123"/>
      <c r="AB231" s="123"/>
      <c r="AC231" s="123"/>
      <c r="AD231" s="123"/>
      <c r="AE231" s="123"/>
      <c r="AF231" s="123"/>
      <c r="AG231" s="123"/>
      <c r="AH231" s="123"/>
      <c r="AI231" s="123"/>
      <c r="AJ231" s="401"/>
      <c r="AK231" s="403"/>
      <c r="AL231" s="405"/>
      <c r="AM231" s="411"/>
      <c r="AN231" s="405"/>
      <c r="AO231" s="405"/>
      <c r="AP231" s="405"/>
      <c r="AQ231" s="405"/>
      <c r="AR231" s="405"/>
      <c r="AS231" s="405"/>
      <c r="AT231" s="405"/>
      <c r="AU231" s="407"/>
      <c r="AV231" s="409"/>
      <c r="AW231" s="407"/>
      <c r="AX231" s="389"/>
      <c r="AY231" s="389"/>
      <c r="AZ231" s="389"/>
      <c r="BA231" s="389"/>
      <c r="BB231" s="389"/>
      <c r="BC231" s="389"/>
    </row>
    <row r="232" spans="1:55" s="121" customFormat="1" hidden="1" x14ac:dyDescent="0.25">
      <c r="A232" s="390">
        <v>110</v>
      </c>
      <c r="B232" s="392"/>
      <c r="C232" s="394" t="s">
        <v>1993</v>
      </c>
      <c r="D232" s="396" t="s">
        <v>964</v>
      </c>
      <c r="E232" s="398">
        <v>42776</v>
      </c>
      <c r="F232" s="398"/>
      <c r="G232" s="95"/>
      <c r="H232" s="119">
        <v>8</v>
      </c>
      <c r="I232" s="119">
        <v>0</v>
      </c>
      <c r="J232" s="120">
        <v>8</v>
      </c>
      <c r="K232" s="120">
        <v>8</v>
      </c>
      <c r="L232" s="120">
        <v>8</v>
      </c>
      <c r="M232" s="120">
        <v>8</v>
      </c>
      <c r="N232" s="120">
        <v>8</v>
      </c>
      <c r="O232" s="120">
        <v>8</v>
      </c>
      <c r="P232" s="120" t="s">
        <v>1628</v>
      </c>
      <c r="Q232" s="120">
        <v>8</v>
      </c>
      <c r="R232" s="120">
        <v>8</v>
      </c>
      <c r="S232" s="120">
        <v>8</v>
      </c>
      <c r="T232" s="120">
        <v>8</v>
      </c>
      <c r="U232" s="120">
        <v>8</v>
      </c>
      <c r="V232" s="120">
        <v>8</v>
      </c>
      <c r="W232" s="120" t="s">
        <v>1628</v>
      </c>
      <c r="X232" s="120">
        <v>8</v>
      </c>
      <c r="Y232" s="120">
        <v>8</v>
      </c>
      <c r="Z232" s="120">
        <v>8</v>
      </c>
      <c r="AA232" s="120">
        <v>8</v>
      </c>
      <c r="AB232" s="120">
        <v>8</v>
      </c>
      <c r="AC232" s="120">
        <v>8</v>
      </c>
      <c r="AD232" s="120" t="s">
        <v>1628</v>
      </c>
      <c r="AE232" s="120">
        <v>8</v>
      </c>
      <c r="AF232" s="120">
        <v>8</v>
      </c>
      <c r="AG232" s="120">
        <v>8</v>
      </c>
      <c r="AH232" s="120">
        <v>8</v>
      </c>
      <c r="AI232" s="120">
        <v>8</v>
      </c>
      <c r="AJ232" s="400"/>
      <c r="AK232" s="402"/>
      <c r="AL232" s="404"/>
      <c r="AM232" s="410"/>
      <c r="AN232" s="404"/>
      <c r="AO232" s="404"/>
      <c r="AP232" s="404"/>
      <c r="AQ232" s="404"/>
      <c r="AR232" s="404"/>
      <c r="AS232" s="404"/>
      <c r="AT232" s="404"/>
      <c r="AU232" s="406"/>
      <c r="AV232" s="408"/>
      <c r="AW232" s="406"/>
      <c r="AX232" s="415"/>
      <c r="AY232" s="415"/>
      <c r="AZ232" s="415"/>
      <c r="BA232" s="415"/>
      <c r="BB232" s="415"/>
      <c r="BC232" s="415"/>
    </row>
    <row r="233" spans="1:55" s="121" customFormat="1" hidden="1" x14ac:dyDescent="0.25">
      <c r="A233" s="391"/>
      <c r="B233" s="393"/>
      <c r="C233" s="395"/>
      <c r="D233" s="397"/>
      <c r="E233" s="399"/>
      <c r="F233" s="399"/>
      <c r="G233" s="96"/>
      <c r="H233" s="122"/>
      <c r="I233" s="122"/>
      <c r="J233" s="123"/>
      <c r="K233" s="123"/>
      <c r="L233" s="123"/>
      <c r="M233" s="123"/>
      <c r="N233" s="123"/>
      <c r="O233" s="123"/>
      <c r="P233" s="123"/>
      <c r="Q233" s="123"/>
      <c r="R233" s="123"/>
      <c r="S233" s="123"/>
      <c r="T233" s="123"/>
      <c r="U233" s="123"/>
      <c r="V233" s="123"/>
      <c r="W233" s="123"/>
      <c r="X233" s="123"/>
      <c r="Y233" s="123"/>
      <c r="Z233" s="123"/>
      <c r="AA233" s="123"/>
      <c r="AB233" s="123"/>
      <c r="AC233" s="123"/>
      <c r="AD233" s="123"/>
      <c r="AE233" s="123"/>
      <c r="AF233" s="123"/>
      <c r="AG233" s="123"/>
      <c r="AH233" s="123"/>
      <c r="AI233" s="123"/>
      <c r="AJ233" s="401"/>
      <c r="AK233" s="403"/>
      <c r="AL233" s="405"/>
      <c r="AM233" s="411"/>
      <c r="AN233" s="405"/>
      <c r="AO233" s="405"/>
      <c r="AP233" s="405"/>
      <c r="AQ233" s="405"/>
      <c r="AR233" s="405"/>
      <c r="AS233" s="405"/>
      <c r="AT233" s="405"/>
      <c r="AU233" s="407"/>
      <c r="AV233" s="409"/>
      <c r="AW233" s="407"/>
      <c r="AX233" s="389"/>
      <c r="AY233" s="389"/>
      <c r="AZ233" s="389"/>
      <c r="BA233" s="389"/>
      <c r="BB233" s="389"/>
      <c r="BC233" s="389"/>
    </row>
    <row r="234" spans="1:55" s="121" customFormat="1" hidden="1" x14ac:dyDescent="0.25">
      <c r="A234" s="390">
        <v>111</v>
      </c>
      <c r="B234" s="392"/>
      <c r="C234" s="394" t="s">
        <v>2095</v>
      </c>
      <c r="D234" s="396" t="s">
        <v>1737</v>
      </c>
      <c r="E234" s="398">
        <v>42788</v>
      </c>
      <c r="F234" s="398"/>
      <c r="G234" s="95"/>
      <c r="H234" s="119">
        <v>0</v>
      </c>
      <c r="I234" s="119">
        <v>0</v>
      </c>
      <c r="J234" s="120">
        <v>0</v>
      </c>
      <c r="K234" s="120">
        <v>0</v>
      </c>
      <c r="L234" s="120">
        <v>0</v>
      </c>
      <c r="M234" s="120">
        <v>0</v>
      </c>
      <c r="N234" s="120">
        <v>0</v>
      </c>
      <c r="O234" s="120">
        <v>0</v>
      </c>
      <c r="P234" s="120" t="s">
        <v>1628</v>
      </c>
      <c r="Q234" s="120">
        <v>0</v>
      </c>
      <c r="R234" s="120">
        <v>0</v>
      </c>
      <c r="S234" s="120">
        <v>8</v>
      </c>
      <c r="T234" s="120">
        <v>8</v>
      </c>
      <c r="U234" s="120">
        <v>8</v>
      </c>
      <c r="V234" s="120">
        <v>8</v>
      </c>
      <c r="W234" s="120" t="s">
        <v>1628</v>
      </c>
      <c r="X234" s="120">
        <v>8</v>
      </c>
      <c r="Y234" s="120">
        <v>8</v>
      </c>
      <c r="Z234" s="120">
        <v>8</v>
      </c>
      <c r="AA234" s="120">
        <v>8</v>
      </c>
      <c r="AB234" s="120">
        <v>8</v>
      </c>
      <c r="AC234" s="120">
        <v>8</v>
      </c>
      <c r="AD234" s="120" t="s">
        <v>1628</v>
      </c>
      <c r="AE234" s="120">
        <v>8</v>
      </c>
      <c r="AF234" s="120">
        <v>8</v>
      </c>
      <c r="AG234" s="120">
        <v>8</v>
      </c>
      <c r="AH234" s="120">
        <v>8</v>
      </c>
      <c r="AI234" s="120">
        <v>8</v>
      </c>
      <c r="AJ234" s="400"/>
      <c r="AK234" s="402"/>
      <c r="AL234" s="404"/>
      <c r="AM234" s="410"/>
      <c r="AN234" s="404"/>
      <c r="AO234" s="404"/>
      <c r="AP234" s="404"/>
      <c r="AQ234" s="404"/>
      <c r="AR234" s="404"/>
      <c r="AS234" s="404"/>
      <c r="AT234" s="404"/>
      <c r="AU234" s="406"/>
      <c r="AV234" s="408"/>
      <c r="AW234" s="406"/>
      <c r="AX234" s="415"/>
      <c r="AY234" s="415"/>
      <c r="AZ234" s="415"/>
      <c r="BA234" s="415"/>
      <c r="BB234" s="415"/>
      <c r="BC234" s="415"/>
    </row>
    <row r="235" spans="1:55" s="121" customFormat="1" hidden="1" x14ac:dyDescent="0.25">
      <c r="A235" s="391"/>
      <c r="B235" s="393"/>
      <c r="C235" s="395"/>
      <c r="D235" s="397"/>
      <c r="E235" s="399"/>
      <c r="F235" s="399"/>
      <c r="G235" s="96"/>
      <c r="H235" s="122"/>
      <c r="I235" s="122"/>
      <c r="J235" s="123"/>
      <c r="K235" s="123"/>
      <c r="L235" s="123"/>
      <c r="M235" s="123"/>
      <c r="N235" s="123"/>
      <c r="O235" s="123"/>
      <c r="P235" s="123"/>
      <c r="Q235" s="123"/>
      <c r="R235" s="123"/>
      <c r="S235" s="123"/>
      <c r="T235" s="123"/>
      <c r="U235" s="123"/>
      <c r="V235" s="123"/>
      <c r="W235" s="123"/>
      <c r="X235" s="123"/>
      <c r="Y235" s="123"/>
      <c r="Z235" s="123"/>
      <c r="AA235" s="123"/>
      <c r="AB235" s="123"/>
      <c r="AC235" s="123"/>
      <c r="AD235" s="123"/>
      <c r="AE235" s="123"/>
      <c r="AF235" s="123"/>
      <c r="AG235" s="123"/>
      <c r="AH235" s="123"/>
      <c r="AI235" s="123"/>
      <c r="AJ235" s="401"/>
      <c r="AK235" s="403"/>
      <c r="AL235" s="405"/>
      <c r="AM235" s="411"/>
      <c r="AN235" s="405"/>
      <c r="AO235" s="405"/>
      <c r="AP235" s="405"/>
      <c r="AQ235" s="405"/>
      <c r="AR235" s="405"/>
      <c r="AS235" s="405"/>
      <c r="AT235" s="405"/>
      <c r="AU235" s="407"/>
      <c r="AV235" s="409"/>
      <c r="AW235" s="407"/>
      <c r="AX235" s="389"/>
      <c r="AY235" s="389"/>
      <c r="AZ235" s="389"/>
      <c r="BA235" s="389"/>
      <c r="BB235" s="389"/>
      <c r="BC235" s="389"/>
    </row>
    <row r="236" spans="1:55" s="121" customFormat="1" hidden="1" x14ac:dyDescent="0.25">
      <c r="A236" s="390">
        <v>112</v>
      </c>
      <c r="B236" s="392"/>
      <c r="C236" s="394" t="s">
        <v>2022</v>
      </c>
      <c r="D236" s="396" t="s">
        <v>1681</v>
      </c>
      <c r="E236" s="398">
        <v>42786</v>
      </c>
      <c r="F236" s="398"/>
      <c r="G236" s="95"/>
      <c r="H236" s="119">
        <v>0</v>
      </c>
      <c r="I236" s="119">
        <v>0</v>
      </c>
      <c r="J236" s="120">
        <v>0</v>
      </c>
      <c r="K236" s="120">
        <v>0</v>
      </c>
      <c r="L236" s="120">
        <v>0</v>
      </c>
      <c r="M236" s="120">
        <v>0</v>
      </c>
      <c r="N236" s="120">
        <v>0</v>
      </c>
      <c r="O236" s="120">
        <v>0</v>
      </c>
      <c r="P236" s="120" t="s">
        <v>1628</v>
      </c>
      <c r="Q236" s="120">
        <v>8</v>
      </c>
      <c r="R236" s="120">
        <v>8</v>
      </c>
      <c r="S236" s="120">
        <v>8</v>
      </c>
      <c r="T236" s="120">
        <v>8</v>
      </c>
      <c r="U236" s="120">
        <v>8</v>
      </c>
      <c r="V236" s="120">
        <v>8</v>
      </c>
      <c r="W236" s="120" t="s">
        <v>1628</v>
      </c>
      <c r="X236" s="120">
        <v>8</v>
      </c>
      <c r="Y236" s="120">
        <v>8</v>
      </c>
      <c r="Z236" s="120">
        <v>8</v>
      </c>
      <c r="AA236" s="120">
        <v>8</v>
      </c>
      <c r="AB236" s="120">
        <v>8</v>
      </c>
      <c r="AC236" s="120">
        <v>8</v>
      </c>
      <c r="AD236" s="120" t="s">
        <v>1628</v>
      </c>
      <c r="AE236" s="120">
        <v>8</v>
      </c>
      <c r="AF236" s="120">
        <v>8</v>
      </c>
      <c r="AG236" s="120">
        <v>8</v>
      </c>
      <c r="AH236" s="120">
        <v>8</v>
      </c>
      <c r="AI236" s="120">
        <v>8</v>
      </c>
      <c r="AJ236" s="400"/>
      <c r="AK236" s="402"/>
      <c r="AL236" s="404"/>
      <c r="AM236" s="410"/>
      <c r="AN236" s="404"/>
      <c r="AO236" s="404"/>
      <c r="AP236" s="404"/>
      <c r="AQ236" s="404"/>
      <c r="AR236" s="404"/>
      <c r="AS236" s="404"/>
      <c r="AT236" s="404"/>
      <c r="AU236" s="406"/>
      <c r="AV236" s="408"/>
      <c r="AW236" s="406"/>
      <c r="AX236" s="415"/>
      <c r="AY236" s="415"/>
      <c r="AZ236" s="415"/>
      <c r="BA236" s="415"/>
      <c r="BB236" s="415"/>
      <c r="BC236" s="415"/>
    </row>
    <row r="237" spans="1:55" s="121" customFormat="1" hidden="1" x14ac:dyDescent="0.25">
      <c r="A237" s="391"/>
      <c r="B237" s="393"/>
      <c r="C237" s="395"/>
      <c r="D237" s="397"/>
      <c r="E237" s="399"/>
      <c r="F237" s="399"/>
      <c r="G237" s="96"/>
      <c r="H237" s="122"/>
      <c r="I237" s="122"/>
      <c r="J237" s="123"/>
      <c r="K237" s="123"/>
      <c r="L237" s="123"/>
      <c r="M237" s="123"/>
      <c r="N237" s="123"/>
      <c r="O237" s="123"/>
      <c r="P237" s="123"/>
      <c r="Q237" s="123"/>
      <c r="R237" s="123"/>
      <c r="S237" s="123"/>
      <c r="T237" s="123"/>
      <c r="U237" s="123"/>
      <c r="V237" s="123"/>
      <c r="W237" s="123"/>
      <c r="X237" s="123"/>
      <c r="Y237" s="123"/>
      <c r="Z237" s="123"/>
      <c r="AA237" s="123"/>
      <c r="AB237" s="123"/>
      <c r="AC237" s="123"/>
      <c r="AD237" s="123"/>
      <c r="AE237" s="123"/>
      <c r="AF237" s="123"/>
      <c r="AG237" s="123"/>
      <c r="AH237" s="123"/>
      <c r="AI237" s="123"/>
      <c r="AJ237" s="401"/>
      <c r="AK237" s="403"/>
      <c r="AL237" s="405"/>
      <c r="AM237" s="411"/>
      <c r="AN237" s="405"/>
      <c r="AO237" s="405"/>
      <c r="AP237" s="405"/>
      <c r="AQ237" s="405"/>
      <c r="AR237" s="405"/>
      <c r="AS237" s="405"/>
      <c r="AT237" s="405"/>
      <c r="AU237" s="407"/>
      <c r="AV237" s="409"/>
      <c r="AW237" s="407"/>
      <c r="AX237" s="389"/>
      <c r="AY237" s="389"/>
      <c r="AZ237" s="389"/>
      <c r="BA237" s="389"/>
      <c r="BB237" s="389"/>
      <c r="BC237" s="389"/>
    </row>
    <row r="238" spans="1:55" s="121" customFormat="1" hidden="1" x14ac:dyDescent="0.25">
      <c r="A238" s="390">
        <v>113</v>
      </c>
      <c r="B238" s="392"/>
      <c r="C238" s="394" t="s">
        <v>2091</v>
      </c>
      <c r="D238" s="396" t="s">
        <v>1684</v>
      </c>
      <c r="E238" s="398">
        <v>42788</v>
      </c>
      <c r="F238" s="398"/>
      <c r="G238" s="95"/>
      <c r="H238" s="119">
        <v>0</v>
      </c>
      <c r="I238" s="119">
        <v>0</v>
      </c>
      <c r="J238" s="120">
        <v>0</v>
      </c>
      <c r="K238" s="120">
        <v>0</v>
      </c>
      <c r="L238" s="120">
        <v>0</v>
      </c>
      <c r="M238" s="120">
        <v>0</v>
      </c>
      <c r="N238" s="120">
        <v>0</v>
      </c>
      <c r="O238" s="120">
        <v>0</v>
      </c>
      <c r="P238" s="120" t="s">
        <v>1628</v>
      </c>
      <c r="Q238" s="120">
        <v>0</v>
      </c>
      <c r="R238" s="120">
        <v>0</v>
      </c>
      <c r="S238" s="120">
        <v>8</v>
      </c>
      <c r="T238" s="120">
        <v>8</v>
      </c>
      <c r="U238" s="120">
        <v>8</v>
      </c>
      <c r="V238" s="120">
        <v>8</v>
      </c>
      <c r="W238" s="120" t="s">
        <v>1628</v>
      </c>
      <c r="X238" s="120">
        <v>8</v>
      </c>
      <c r="Y238" s="120">
        <v>8</v>
      </c>
      <c r="Z238" s="120">
        <v>8</v>
      </c>
      <c r="AA238" s="120">
        <v>8</v>
      </c>
      <c r="AB238" s="120">
        <v>8</v>
      </c>
      <c r="AC238" s="120">
        <v>8</v>
      </c>
      <c r="AD238" s="120" t="s">
        <v>1628</v>
      </c>
      <c r="AE238" s="120">
        <v>8</v>
      </c>
      <c r="AF238" s="120">
        <v>8</v>
      </c>
      <c r="AG238" s="120">
        <v>8</v>
      </c>
      <c r="AH238" s="120">
        <v>8</v>
      </c>
      <c r="AI238" s="120">
        <v>8</v>
      </c>
      <c r="AJ238" s="400"/>
      <c r="AK238" s="402"/>
      <c r="AL238" s="404"/>
      <c r="AM238" s="410"/>
      <c r="AN238" s="404"/>
      <c r="AO238" s="404"/>
      <c r="AP238" s="404"/>
      <c r="AQ238" s="404"/>
      <c r="AR238" s="404"/>
      <c r="AS238" s="404"/>
      <c r="AT238" s="404"/>
      <c r="AU238" s="406"/>
      <c r="AV238" s="408"/>
      <c r="AW238" s="406"/>
      <c r="AX238" s="415"/>
      <c r="AY238" s="415"/>
      <c r="AZ238" s="415"/>
      <c r="BA238" s="415"/>
      <c r="BB238" s="415"/>
      <c r="BC238" s="415"/>
    </row>
    <row r="239" spans="1:55" s="121" customFormat="1" hidden="1" x14ac:dyDescent="0.25">
      <c r="A239" s="391"/>
      <c r="B239" s="393"/>
      <c r="C239" s="395"/>
      <c r="D239" s="397"/>
      <c r="E239" s="399"/>
      <c r="F239" s="399"/>
      <c r="G239" s="96"/>
      <c r="H239" s="122"/>
      <c r="I239" s="122"/>
      <c r="J239" s="123"/>
      <c r="K239" s="123"/>
      <c r="L239" s="123"/>
      <c r="M239" s="123"/>
      <c r="N239" s="123"/>
      <c r="O239" s="123"/>
      <c r="P239" s="123"/>
      <c r="Q239" s="123"/>
      <c r="R239" s="123"/>
      <c r="S239" s="123"/>
      <c r="T239" s="123"/>
      <c r="U239" s="123"/>
      <c r="V239" s="123"/>
      <c r="W239" s="123"/>
      <c r="X239" s="123"/>
      <c r="Y239" s="123"/>
      <c r="Z239" s="123"/>
      <c r="AA239" s="123"/>
      <c r="AB239" s="123"/>
      <c r="AC239" s="123"/>
      <c r="AD239" s="123"/>
      <c r="AE239" s="123"/>
      <c r="AF239" s="123"/>
      <c r="AG239" s="123"/>
      <c r="AH239" s="123"/>
      <c r="AI239" s="123"/>
      <c r="AJ239" s="401"/>
      <c r="AK239" s="403"/>
      <c r="AL239" s="405"/>
      <c r="AM239" s="411"/>
      <c r="AN239" s="405"/>
      <c r="AO239" s="405"/>
      <c r="AP239" s="405"/>
      <c r="AQ239" s="405"/>
      <c r="AR239" s="405"/>
      <c r="AS239" s="405"/>
      <c r="AT239" s="405"/>
      <c r="AU239" s="407"/>
      <c r="AV239" s="409"/>
      <c r="AW239" s="407"/>
      <c r="AX239" s="389"/>
      <c r="AY239" s="389"/>
      <c r="AZ239" s="389"/>
      <c r="BA239" s="389"/>
      <c r="BB239" s="389"/>
      <c r="BC239" s="389"/>
    </row>
    <row r="240" spans="1:55" s="121" customFormat="1" hidden="1" x14ac:dyDescent="0.25">
      <c r="A240" s="390">
        <v>114</v>
      </c>
      <c r="B240" s="392"/>
      <c r="C240" s="394" t="s">
        <v>2146</v>
      </c>
      <c r="D240" s="396" t="s">
        <v>1778</v>
      </c>
      <c r="E240" s="398">
        <v>42794</v>
      </c>
      <c r="F240" s="398"/>
      <c r="G240" s="95"/>
      <c r="H240" s="119">
        <v>0</v>
      </c>
      <c r="I240" s="119">
        <v>0</v>
      </c>
      <c r="J240" s="120">
        <v>0</v>
      </c>
      <c r="K240" s="120">
        <v>0</v>
      </c>
      <c r="L240" s="120">
        <v>0</v>
      </c>
      <c r="M240" s="120">
        <v>0</v>
      </c>
      <c r="N240" s="120">
        <v>0</v>
      </c>
      <c r="O240" s="120">
        <v>0</v>
      </c>
      <c r="P240" s="120" t="s">
        <v>1628</v>
      </c>
      <c r="Q240" s="120">
        <v>0</v>
      </c>
      <c r="R240" s="120">
        <v>0</v>
      </c>
      <c r="S240" s="120">
        <v>0</v>
      </c>
      <c r="T240" s="120">
        <v>0</v>
      </c>
      <c r="U240" s="120">
        <v>0</v>
      </c>
      <c r="V240" s="120">
        <v>0</v>
      </c>
      <c r="W240" s="120" t="s">
        <v>1628</v>
      </c>
      <c r="X240" s="120">
        <v>0</v>
      </c>
      <c r="Y240" s="120">
        <v>8</v>
      </c>
      <c r="Z240" s="120">
        <v>8</v>
      </c>
      <c r="AA240" s="120">
        <v>8</v>
      </c>
      <c r="AB240" s="120">
        <v>8</v>
      </c>
      <c r="AC240" s="120">
        <v>8</v>
      </c>
      <c r="AD240" s="120" t="s">
        <v>1628</v>
      </c>
      <c r="AE240" s="120">
        <v>8</v>
      </c>
      <c r="AF240" s="120">
        <v>8</v>
      </c>
      <c r="AG240" s="120">
        <v>8</v>
      </c>
      <c r="AH240" s="120">
        <v>8</v>
      </c>
      <c r="AI240" s="120">
        <v>8</v>
      </c>
      <c r="AJ240" s="400"/>
      <c r="AK240" s="402"/>
      <c r="AL240" s="404"/>
      <c r="AM240" s="410"/>
      <c r="AN240" s="404"/>
      <c r="AO240" s="404"/>
      <c r="AP240" s="404"/>
      <c r="AQ240" s="404"/>
      <c r="AR240" s="404"/>
      <c r="AS240" s="404"/>
      <c r="AT240" s="404"/>
      <c r="AU240" s="406"/>
      <c r="AV240" s="408"/>
      <c r="AW240" s="406"/>
      <c r="AX240" s="415"/>
      <c r="AY240" s="415"/>
      <c r="AZ240" s="415"/>
      <c r="BA240" s="415"/>
      <c r="BB240" s="415"/>
      <c r="BC240" s="415"/>
    </row>
    <row r="241" spans="1:55" s="121" customFormat="1" hidden="1" x14ac:dyDescent="0.25">
      <c r="A241" s="391"/>
      <c r="B241" s="393"/>
      <c r="C241" s="395"/>
      <c r="D241" s="397"/>
      <c r="E241" s="399"/>
      <c r="F241" s="399"/>
      <c r="G241" s="96"/>
      <c r="H241" s="122"/>
      <c r="I241" s="122"/>
      <c r="J241" s="123"/>
      <c r="K241" s="123"/>
      <c r="L241" s="123"/>
      <c r="M241" s="123"/>
      <c r="N241" s="123"/>
      <c r="O241" s="123"/>
      <c r="P241" s="123"/>
      <c r="Q241" s="123"/>
      <c r="R241" s="123"/>
      <c r="S241" s="123"/>
      <c r="T241" s="123"/>
      <c r="U241" s="123"/>
      <c r="V241" s="123"/>
      <c r="W241" s="123"/>
      <c r="X241" s="123"/>
      <c r="Y241" s="123"/>
      <c r="Z241" s="123"/>
      <c r="AA241" s="123"/>
      <c r="AB241" s="123"/>
      <c r="AC241" s="123"/>
      <c r="AD241" s="123"/>
      <c r="AE241" s="123"/>
      <c r="AF241" s="123"/>
      <c r="AG241" s="123"/>
      <c r="AH241" s="123"/>
      <c r="AI241" s="123"/>
      <c r="AJ241" s="401"/>
      <c r="AK241" s="403"/>
      <c r="AL241" s="405"/>
      <c r="AM241" s="411"/>
      <c r="AN241" s="405"/>
      <c r="AO241" s="405"/>
      <c r="AP241" s="405"/>
      <c r="AQ241" s="405"/>
      <c r="AR241" s="405"/>
      <c r="AS241" s="405"/>
      <c r="AT241" s="405"/>
      <c r="AU241" s="407"/>
      <c r="AV241" s="409"/>
      <c r="AW241" s="407"/>
      <c r="AX241" s="389"/>
      <c r="AY241" s="389"/>
      <c r="AZ241" s="389"/>
      <c r="BA241" s="389"/>
      <c r="BB241" s="389"/>
      <c r="BC241" s="389"/>
    </row>
    <row r="242" spans="1:55" s="121" customFormat="1" hidden="1" x14ac:dyDescent="0.25">
      <c r="A242" s="390">
        <v>115</v>
      </c>
      <c r="B242" s="392"/>
      <c r="C242" s="394" t="s">
        <v>2278</v>
      </c>
      <c r="D242" s="396" t="s">
        <v>1867</v>
      </c>
      <c r="E242" s="398">
        <v>42793</v>
      </c>
      <c r="F242" s="398"/>
      <c r="G242" s="95"/>
      <c r="H242" s="119">
        <v>0</v>
      </c>
      <c r="I242" s="119">
        <v>0</v>
      </c>
      <c r="J242" s="120">
        <v>0</v>
      </c>
      <c r="K242" s="120">
        <v>0</v>
      </c>
      <c r="L242" s="120">
        <v>0</v>
      </c>
      <c r="M242" s="120">
        <v>0</v>
      </c>
      <c r="N242" s="120">
        <v>0</v>
      </c>
      <c r="O242" s="120">
        <v>0</v>
      </c>
      <c r="P242" s="120" t="s">
        <v>1628</v>
      </c>
      <c r="Q242" s="120">
        <v>0</v>
      </c>
      <c r="R242" s="120">
        <v>0</v>
      </c>
      <c r="S242" s="120">
        <v>0</v>
      </c>
      <c r="T242" s="120">
        <v>0</v>
      </c>
      <c r="U242" s="120">
        <v>0</v>
      </c>
      <c r="V242" s="120">
        <v>0</v>
      </c>
      <c r="W242" s="120" t="s">
        <v>1628</v>
      </c>
      <c r="X242" s="120">
        <v>8</v>
      </c>
      <c r="Y242" s="120">
        <v>8</v>
      </c>
      <c r="Z242" s="120">
        <v>8</v>
      </c>
      <c r="AA242" s="120">
        <v>8</v>
      </c>
      <c r="AB242" s="120">
        <v>8</v>
      </c>
      <c r="AC242" s="120">
        <v>8</v>
      </c>
      <c r="AD242" s="120" t="s">
        <v>1628</v>
      </c>
      <c r="AE242" s="120">
        <v>8</v>
      </c>
      <c r="AF242" s="120">
        <v>8</v>
      </c>
      <c r="AG242" s="120">
        <v>8</v>
      </c>
      <c r="AH242" s="120">
        <v>8</v>
      </c>
      <c r="AI242" s="120">
        <v>8</v>
      </c>
      <c r="AJ242" s="400"/>
      <c r="AK242" s="402"/>
      <c r="AL242" s="404"/>
      <c r="AM242" s="410"/>
      <c r="AN242" s="404"/>
      <c r="AO242" s="404"/>
      <c r="AP242" s="404"/>
      <c r="AQ242" s="404"/>
      <c r="AR242" s="404"/>
      <c r="AS242" s="404"/>
      <c r="AT242" s="404"/>
      <c r="AU242" s="406"/>
      <c r="AV242" s="408"/>
      <c r="AW242" s="406"/>
      <c r="AX242" s="415"/>
      <c r="AY242" s="415"/>
      <c r="AZ242" s="415"/>
      <c r="BA242" s="415"/>
      <c r="BB242" s="415"/>
      <c r="BC242" s="415"/>
    </row>
    <row r="243" spans="1:55" s="121" customFormat="1" hidden="1" x14ac:dyDescent="0.25">
      <c r="A243" s="391"/>
      <c r="B243" s="393"/>
      <c r="C243" s="395"/>
      <c r="D243" s="397"/>
      <c r="E243" s="399"/>
      <c r="F243" s="399"/>
      <c r="G243" s="96"/>
      <c r="H243" s="122"/>
      <c r="I243" s="122"/>
      <c r="J243" s="123"/>
      <c r="K243" s="123"/>
      <c r="L243" s="123"/>
      <c r="M243" s="123"/>
      <c r="N243" s="123"/>
      <c r="O243" s="123"/>
      <c r="P243" s="123"/>
      <c r="Q243" s="123"/>
      <c r="R243" s="123"/>
      <c r="S243" s="123"/>
      <c r="T243" s="123"/>
      <c r="U243" s="123"/>
      <c r="V243" s="123"/>
      <c r="W243" s="123"/>
      <c r="X243" s="123"/>
      <c r="Y243" s="123"/>
      <c r="Z243" s="123"/>
      <c r="AA243" s="123"/>
      <c r="AB243" s="123"/>
      <c r="AC243" s="123"/>
      <c r="AD243" s="123"/>
      <c r="AE243" s="123"/>
      <c r="AF243" s="123"/>
      <c r="AG243" s="123"/>
      <c r="AH243" s="123"/>
      <c r="AI243" s="123"/>
      <c r="AJ243" s="401"/>
      <c r="AK243" s="403"/>
      <c r="AL243" s="405"/>
      <c r="AM243" s="411"/>
      <c r="AN243" s="405"/>
      <c r="AO243" s="405"/>
      <c r="AP243" s="405"/>
      <c r="AQ243" s="405"/>
      <c r="AR243" s="405"/>
      <c r="AS243" s="405"/>
      <c r="AT243" s="405"/>
      <c r="AU243" s="407"/>
      <c r="AV243" s="409"/>
      <c r="AW243" s="407"/>
      <c r="AX243" s="389"/>
      <c r="AY243" s="389"/>
      <c r="AZ243" s="389"/>
      <c r="BA243" s="389"/>
      <c r="BB243" s="389"/>
      <c r="BC243" s="389"/>
    </row>
    <row r="244" spans="1:55" s="121" customFormat="1" hidden="1" x14ac:dyDescent="0.25">
      <c r="A244" s="390">
        <v>116</v>
      </c>
      <c r="B244" s="392"/>
      <c r="C244" s="394" t="s">
        <v>2059</v>
      </c>
      <c r="D244" s="396" t="s">
        <v>1708</v>
      </c>
      <c r="E244" s="398">
        <v>42786</v>
      </c>
      <c r="F244" s="398"/>
      <c r="G244" s="95"/>
      <c r="H244" s="119">
        <v>0</v>
      </c>
      <c r="I244" s="119">
        <v>0</v>
      </c>
      <c r="J244" s="120">
        <v>0</v>
      </c>
      <c r="K244" s="120">
        <v>0</v>
      </c>
      <c r="L244" s="120">
        <v>0</v>
      </c>
      <c r="M244" s="120">
        <v>0</v>
      </c>
      <c r="N244" s="120">
        <v>0</v>
      </c>
      <c r="O244" s="120">
        <v>0</v>
      </c>
      <c r="P244" s="120" t="s">
        <v>1628</v>
      </c>
      <c r="Q244" s="120">
        <v>8</v>
      </c>
      <c r="R244" s="120">
        <v>0</v>
      </c>
      <c r="S244" s="120">
        <v>8</v>
      </c>
      <c r="T244" s="120">
        <v>8</v>
      </c>
      <c r="U244" s="120">
        <v>8</v>
      </c>
      <c r="V244" s="120">
        <v>8</v>
      </c>
      <c r="W244" s="120" t="s">
        <v>1628</v>
      </c>
      <c r="X244" s="120">
        <v>8</v>
      </c>
      <c r="Y244" s="120">
        <v>8</v>
      </c>
      <c r="Z244" s="120">
        <v>8</v>
      </c>
      <c r="AA244" s="120">
        <v>8</v>
      </c>
      <c r="AB244" s="120">
        <v>8</v>
      </c>
      <c r="AC244" s="120">
        <v>8</v>
      </c>
      <c r="AD244" s="120" t="s">
        <v>1628</v>
      </c>
      <c r="AE244" s="120">
        <v>8</v>
      </c>
      <c r="AF244" s="120">
        <v>8</v>
      </c>
      <c r="AG244" s="120">
        <v>0</v>
      </c>
      <c r="AH244" s="120">
        <v>8</v>
      </c>
      <c r="AI244" s="120">
        <v>0</v>
      </c>
      <c r="AJ244" s="400"/>
      <c r="AK244" s="402"/>
      <c r="AL244" s="404"/>
      <c r="AM244" s="410"/>
      <c r="AN244" s="404"/>
      <c r="AO244" s="404"/>
      <c r="AP244" s="404"/>
      <c r="AQ244" s="404"/>
      <c r="AR244" s="404"/>
      <c r="AS244" s="404"/>
      <c r="AT244" s="404"/>
      <c r="AU244" s="406"/>
      <c r="AV244" s="408"/>
      <c r="AW244" s="406"/>
      <c r="AX244" s="415"/>
      <c r="AY244" s="415"/>
      <c r="AZ244" s="415"/>
      <c r="BA244" s="415"/>
      <c r="BB244" s="415"/>
      <c r="BC244" s="415"/>
    </row>
    <row r="245" spans="1:55" s="121" customFormat="1" hidden="1" x14ac:dyDescent="0.25">
      <c r="A245" s="391"/>
      <c r="B245" s="393"/>
      <c r="C245" s="395"/>
      <c r="D245" s="397"/>
      <c r="E245" s="399"/>
      <c r="F245" s="399"/>
      <c r="G245" s="96"/>
      <c r="H245" s="122"/>
      <c r="I245" s="122"/>
      <c r="J245" s="123"/>
      <c r="K245" s="123"/>
      <c r="L245" s="123"/>
      <c r="M245" s="123"/>
      <c r="N245" s="123"/>
      <c r="O245" s="123"/>
      <c r="P245" s="123"/>
      <c r="Q245" s="123"/>
      <c r="R245" s="123"/>
      <c r="S245" s="123"/>
      <c r="T245" s="123"/>
      <c r="U245" s="123"/>
      <c r="V245" s="123"/>
      <c r="W245" s="123"/>
      <c r="X245" s="123"/>
      <c r="Y245" s="123"/>
      <c r="Z245" s="123"/>
      <c r="AA245" s="123"/>
      <c r="AB245" s="123"/>
      <c r="AC245" s="123"/>
      <c r="AD245" s="123"/>
      <c r="AE245" s="123"/>
      <c r="AF245" s="123"/>
      <c r="AG245" s="123"/>
      <c r="AH245" s="123"/>
      <c r="AI245" s="123"/>
      <c r="AJ245" s="401"/>
      <c r="AK245" s="403"/>
      <c r="AL245" s="405"/>
      <c r="AM245" s="411"/>
      <c r="AN245" s="405"/>
      <c r="AO245" s="405"/>
      <c r="AP245" s="405"/>
      <c r="AQ245" s="405"/>
      <c r="AR245" s="405"/>
      <c r="AS245" s="405"/>
      <c r="AT245" s="405"/>
      <c r="AU245" s="407"/>
      <c r="AV245" s="409"/>
      <c r="AW245" s="407"/>
      <c r="AX245" s="389"/>
      <c r="AY245" s="389"/>
      <c r="AZ245" s="389"/>
      <c r="BA245" s="389"/>
      <c r="BB245" s="389"/>
      <c r="BC245" s="389"/>
    </row>
    <row r="246" spans="1:55" s="121" customFormat="1" hidden="1" x14ac:dyDescent="0.25">
      <c r="A246" s="390">
        <v>117</v>
      </c>
      <c r="B246" s="392"/>
      <c r="C246" s="394" t="s">
        <v>2114</v>
      </c>
      <c r="D246" s="396" t="s">
        <v>1753</v>
      </c>
      <c r="E246" s="398">
        <v>42789</v>
      </c>
      <c r="F246" s="398"/>
      <c r="G246" s="95"/>
      <c r="H246" s="119">
        <v>0</v>
      </c>
      <c r="I246" s="119">
        <v>0</v>
      </c>
      <c r="J246" s="120">
        <v>0</v>
      </c>
      <c r="K246" s="120">
        <v>0</v>
      </c>
      <c r="L246" s="120">
        <v>0</v>
      </c>
      <c r="M246" s="120">
        <v>0</v>
      </c>
      <c r="N246" s="120">
        <v>0</v>
      </c>
      <c r="O246" s="120">
        <v>0</v>
      </c>
      <c r="P246" s="120" t="s">
        <v>1628</v>
      </c>
      <c r="Q246" s="120">
        <v>0</v>
      </c>
      <c r="R246" s="120">
        <v>0</v>
      </c>
      <c r="S246" s="120">
        <v>0</v>
      </c>
      <c r="T246" s="120">
        <v>8</v>
      </c>
      <c r="U246" s="120">
        <v>8</v>
      </c>
      <c r="V246" s="120">
        <v>8</v>
      </c>
      <c r="W246" s="120" t="s">
        <v>1628</v>
      </c>
      <c r="X246" s="120">
        <v>8</v>
      </c>
      <c r="Y246" s="120">
        <v>8</v>
      </c>
      <c r="Z246" s="120">
        <v>8</v>
      </c>
      <c r="AA246" s="120">
        <v>8</v>
      </c>
      <c r="AB246" s="120">
        <v>8</v>
      </c>
      <c r="AC246" s="120">
        <v>8</v>
      </c>
      <c r="AD246" s="120" t="s">
        <v>1628</v>
      </c>
      <c r="AE246" s="120">
        <v>8</v>
      </c>
      <c r="AF246" s="120">
        <v>8</v>
      </c>
      <c r="AG246" s="120">
        <v>8</v>
      </c>
      <c r="AH246" s="120">
        <v>8</v>
      </c>
      <c r="AI246" s="120">
        <v>8</v>
      </c>
      <c r="AJ246" s="400"/>
      <c r="AK246" s="402"/>
      <c r="AL246" s="404"/>
      <c r="AM246" s="410"/>
      <c r="AN246" s="404"/>
      <c r="AO246" s="404"/>
      <c r="AP246" s="404"/>
      <c r="AQ246" s="404"/>
      <c r="AR246" s="404"/>
      <c r="AS246" s="404"/>
      <c r="AT246" s="404"/>
      <c r="AU246" s="406"/>
      <c r="AV246" s="408"/>
      <c r="AW246" s="406"/>
      <c r="AX246" s="415"/>
      <c r="AY246" s="415"/>
      <c r="AZ246" s="415"/>
      <c r="BA246" s="415"/>
      <c r="BB246" s="415"/>
      <c r="BC246" s="415"/>
    </row>
    <row r="247" spans="1:55" s="121" customFormat="1" hidden="1" x14ac:dyDescent="0.25">
      <c r="A247" s="391"/>
      <c r="B247" s="393"/>
      <c r="C247" s="395"/>
      <c r="D247" s="397"/>
      <c r="E247" s="399"/>
      <c r="F247" s="399"/>
      <c r="G247" s="96"/>
      <c r="H247" s="122"/>
      <c r="I247" s="122"/>
      <c r="J247" s="123"/>
      <c r="K247" s="123"/>
      <c r="L247" s="123"/>
      <c r="M247" s="123"/>
      <c r="N247" s="123"/>
      <c r="O247" s="123"/>
      <c r="P247" s="123"/>
      <c r="Q247" s="123"/>
      <c r="R247" s="123"/>
      <c r="S247" s="123"/>
      <c r="T247" s="123"/>
      <c r="U247" s="123"/>
      <c r="V247" s="123"/>
      <c r="W247" s="123"/>
      <c r="X247" s="123"/>
      <c r="Y247" s="123"/>
      <c r="Z247" s="123"/>
      <c r="AA247" s="123"/>
      <c r="AB247" s="123"/>
      <c r="AC247" s="123"/>
      <c r="AD247" s="123"/>
      <c r="AE247" s="123"/>
      <c r="AF247" s="123"/>
      <c r="AG247" s="123"/>
      <c r="AH247" s="123"/>
      <c r="AI247" s="123"/>
      <c r="AJ247" s="401"/>
      <c r="AK247" s="403"/>
      <c r="AL247" s="405"/>
      <c r="AM247" s="411"/>
      <c r="AN247" s="405"/>
      <c r="AO247" s="405"/>
      <c r="AP247" s="405"/>
      <c r="AQ247" s="405"/>
      <c r="AR247" s="405"/>
      <c r="AS247" s="405"/>
      <c r="AT247" s="405"/>
      <c r="AU247" s="407"/>
      <c r="AV247" s="409"/>
      <c r="AW247" s="407"/>
      <c r="AX247" s="389"/>
      <c r="AY247" s="389"/>
      <c r="AZ247" s="389"/>
      <c r="BA247" s="389"/>
      <c r="BB247" s="389"/>
      <c r="BC247" s="389"/>
    </row>
    <row r="248" spans="1:55" s="121" customFormat="1" hidden="1" x14ac:dyDescent="0.25">
      <c r="A248" s="390">
        <v>118</v>
      </c>
      <c r="B248" s="392"/>
      <c r="C248" s="394" t="s">
        <v>2065</v>
      </c>
      <c r="D248" s="396" t="s">
        <v>1713</v>
      </c>
      <c r="E248" s="398">
        <v>42787</v>
      </c>
      <c r="F248" s="398"/>
      <c r="G248" s="95"/>
      <c r="H248" s="119">
        <v>0</v>
      </c>
      <c r="I248" s="119">
        <v>0</v>
      </c>
      <c r="J248" s="120">
        <v>0</v>
      </c>
      <c r="K248" s="120">
        <v>0</v>
      </c>
      <c r="L248" s="120">
        <v>0</v>
      </c>
      <c r="M248" s="120">
        <v>0</v>
      </c>
      <c r="N248" s="120">
        <v>0</v>
      </c>
      <c r="O248" s="120">
        <v>0</v>
      </c>
      <c r="P248" s="120" t="s">
        <v>1628</v>
      </c>
      <c r="Q248" s="120">
        <v>0</v>
      </c>
      <c r="R248" s="120">
        <v>8</v>
      </c>
      <c r="S248" s="120">
        <v>8</v>
      </c>
      <c r="T248" s="120">
        <v>8</v>
      </c>
      <c r="U248" s="120">
        <v>8</v>
      </c>
      <c r="V248" s="120">
        <v>8</v>
      </c>
      <c r="W248" s="120" t="s">
        <v>1628</v>
      </c>
      <c r="X248" s="120">
        <v>8</v>
      </c>
      <c r="Y248" s="120">
        <v>8</v>
      </c>
      <c r="Z248" s="120">
        <v>8</v>
      </c>
      <c r="AA248" s="120">
        <v>8</v>
      </c>
      <c r="AB248" s="120">
        <v>8</v>
      </c>
      <c r="AC248" s="120">
        <v>8</v>
      </c>
      <c r="AD248" s="120" t="s">
        <v>1628</v>
      </c>
      <c r="AE248" s="120">
        <v>8</v>
      </c>
      <c r="AF248" s="120">
        <v>8</v>
      </c>
      <c r="AG248" s="120">
        <v>8</v>
      </c>
      <c r="AH248" s="120">
        <v>0</v>
      </c>
      <c r="AI248" s="120">
        <v>8</v>
      </c>
      <c r="AJ248" s="400"/>
      <c r="AK248" s="402"/>
      <c r="AL248" s="404"/>
      <c r="AM248" s="410"/>
      <c r="AN248" s="404"/>
      <c r="AO248" s="404"/>
      <c r="AP248" s="404"/>
      <c r="AQ248" s="404"/>
      <c r="AR248" s="404"/>
      <c r="AS248" s="404"/>
      <c r="AT248" s="404"/>
      <c r="AU248" s="406"/>
      <c r="AV248" s="408"/>
      <c r="AW248" s="406"/>
      <c r="AX248" s="415"/>
      <c r="AY248" s="415"/>
      <c r="AZ248" s="415"/>
      <c r="BA248" s="415"/>
      <c r="BB248" s="415"/>
      <c r="BC248" s="415"/>
    </row>
    <row r="249" spans="1:55" s="121" customFormat="1" hidden="1" x14ac:dyDescent="0.25">
      <c r="A249" s="391"/>
      <c r="B249" s="393"/>
      <c r="C249" s="395"/>
      <c r="D249" s="397"/>
      <c r="E249" s="399"/>
      <c r="F249" s="399"/>
      <c r="G249" s="96"/>
      <c r="H249" s="122"/>
      <c r="I249" s="122"/>
      <c r="J249" s="123"/>
      <c r="K249" s="123"/>
      <c r="L249" s="123"/>
      <c r="M249" s="123"/>
      <c r="N249" s="123"/>
      <c r="O249" s="123"/>
      <c r="P249" s="123"/>
      <c r="Q249" s="123"/>
      <c r="R249" s="123"/>
      <c r="S249" s="123"/>
      <c r="T249" s="123"/>
      <c r="U249" s="123"/>
      <c r="V249" s="123"/>
      <c r="W249" s="123"/>
      <c r="X249" s="123"/>
      <c r="Y249" s="123"/>
      <c r="Z249" s="123"/>
      <c r="AA249" s="123"/>
      <c r="AB249" s="123"/>
      <c r="AC249" s="123"/>
      <c r="AD249" s="123"/>
      <c r="AE249" s="123"/>
      <c r="AF249" s="123"/>
      <c r="AG249" s="123"/>
      <c r="AH249" s="123"/>
      <c r="AI249" s="123"/>
      <c r="AJ249" s="401"/>
      <c r="AK249" s="403"/>
      <c r="AL249" s="405"/>
      <c r="AM249" s="411"/>
      <c r="AN249" s="405"/>
      <c r="AO249" s="405"/>
      <c r="AP249" s="405"/>
      <c r="AQ249" s="405"/>
      <c r="AR249" s="405"/>
      <c r="AS249" s="405"/>
      <c r="AT249" s="405"/>
      <c r="AU249" s="407"/>
      <c r="AV249" s="409"/>
      <c r="AW249" s="407"/>
      <c r="AX249" s="389"/>
      <c r="AY249" s="389"/>
      <c r="AZ249" s="389"/>
      <c r="BA249" s="389"/>
      <c r="BB249" s="389"/>
      <c r="BC249" s="389"/>
    </row>
    <row r="250" spans="1:55" s="121" customFormat="1" hidden="1" x14ac:dyDescent="0.25">
      <c r="A250" s="390">
        <v>119</v>
      </c>
      <c r="B250" s="392"/>
      <c r="C250" s="394" t="s">
        <v>2066</v>
      </c>
      <c r="D250" s="396" t="s">
        <v>1714</v>
      </c>
      <c r="E250" s="398">
        <v>42787</v>
      </c>
      <c r="F250" s="398"/>
      <c r="G250" s="95"/>
      <c r="H250" s="119">
        <v>0</v>
      </c>
      <c r="I250" s="119">
        <v>0</v>
      </c>
      <c r="J250" s="120">
        <v>0</v>
      </c>
      <c r="K250" s="120">
        <v>0</v>
      </c>
      <c r="L250" s="120">
        <v>0</v>
      </c>
      <c r="M250" s="120">
        <v>0</v>
      </c>
      <c r="N250" s="120">
        <v>0</v>
      </c>
      <c r="O250" s="120">
        <v>0</v>
      </c>
      <c r="P250" s="120" t="s">
        <v>1628</v>
      </c>
      <c r="Q250" s="120">
        <v>0</v>
      </c>
      <c r="R250" s="120">
        <v>8</v>
      </c>
      <c r="S250" s="120">
        <v>8</v>
      </c>
      <c r="T250" s="120">
        <v>8</v>
      </c>
      <c r="U250" s="120">
        <v>8</v>
      </c>
      <c r="V250" s="120">
        <v>8</v>
      </c>
      <c r="W250" s="120" t="s">
        <v>1628</v>
      </c>
      <c r="X250" s="120">
        <v>8</v>
      </c>
      <c r="Y250" s="120">
        <v>8</v>
      </c>
      <c r="Z250" s="120">
        <v>8</v>
      </c>
      <c r="AA250" s="120">
        <v>8</v>
      </c>
      <c r="AB250" s="120">
        <v>8</v>
      </c>
      <c r="AC250" s="120">
        <v>8</v>
      </c>
      <c r="AD250" s="120" t="s">
        <v>1628</v>
      </c>
      <c r="AE250" s="120">
        <v>8</v>
      </c>
      <c r="AF250" s="120">
        <v>8</v>
      </c>
      <c r="AG250" s="120">
        <v>8</v>
      </c>
      <c r="AH250" s="120">
        <v>8</v>
      </c>
      <c r="AI250" s="120">
        <v>8</v>
      </c>
      <c r="AJ250" s="400"/>
      <c r="AK250" s="402"/>
      <c r="AL250" s="404"/>
      <c r="AM250" s="410"/>
      <c r="AN250" s="404"/>
      <c r="AO250" s="404"/>
      <c r="AP250" s="404"/>
      <c r="AQ250" s="404"/>
      <c r="AR250" s="404"/>
      <c r="AS250" s="404"/>
      <c r="AT250" s="404"/>
      <c r="AU250" s="406"/>
      <c r="AV250" s="408"/>
      <c r="AW250" s="406"/>
      <c r="AX250" s="415"/>
      <c r="AY250" s="415"/>
      <c r="AZ250" s="415"/>
      <c r="BA250" s="415"/>
      <c r="BB250" s="415"/>
      <c r="BC250" s="415"/>
    </row>
    <row r="251" spans="1:55" s="121" customFormat="1" hidden="1" x14ac:dyDescent="0.25">
      <c r="A251" s="391"/>
      <c r="B251" s="393"/>
      <c r="C251" s="395"/>
      <c r="D251" s="397"/>
      <c r="E251" s="399"/>
      <c r="F251" s="399"/>
      <c r="G251" s="96"/>
      <c r="H251" s="122"/>
      <c r="I251" s="122"/>
      <c r="J251" s="123"/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3"/>
      <c r="AA251" s="123"/>
      <c r="AB251" s="123"/>
      <c r="AC251" s="123"/>
      <c r="AD251" s="123"/>
      <c r="AE251" s="123"/>
      <c r="AF251" s="123"/>
      <c r="AG251" s="123"/>
      <c r="AH251" s="123"/>
      <c r="AI251" s="123"/>
      <c r="AJ251" s="401"/>
      <c r="AK251" s="403"/>
      <c r="AL251" s="405"/>
      <c r="AM251" s="411"/>
      <c r="AN251" s="405"/>
      <c r="AO251" s="405"/>
      <c r="AP251" s="405"/>
      <c r="AQ251" s="405"/>
      <c r="AR251" s="405"/>
      <c r="AS251" s="405"/>
      <c r="AT251" s="405"/>
      <c r="AU251" s="407"/>
      <c r="AV251" s="409"/>
      <c r="AW251" s="407"/>
      <c r="AX251" s="389"/>
      <c r="AY251" s="389"/>
      <c r="AZ251" s="389"/>
      <c r="BA251" s="389"/>
      <c r="BB251" s="389"/>
      <c r="BC251" s="389"/>
    </row>
    <row r="252" spans="1:55" s="121" customFormat="1" hidden="1" x14ac:dyDescent="0.25">
      <c r="A252" s="390">
        <v>120</v>
      </c>
      <c r="B252" s="392"/>
      <c r="C252" s="394" t="s">
        <v>1982</v>
      </c>
      <c r="D252" s="396" t="s">
        <v>249</v>
      </c>
      <c r="E252" s="398">
        <v>42775</v>
      </c>
      <c r="F252" s="398"/>
      <c r="G252" s="95"/>
      <c r="H252" s="119">
        <v>8</v>
      </c>
      <c r="I252" s="119">
        <v>0</v>
      </c>
      <c r="J252" s="120">
        <v>8</v>
      </c>
      <c r="K252" s="120">
        <v>8</v>
      </c>
      <c r="L252" s="120">
        <v>8</v>
      </c>
      <c r="M252" s="120">
        <v>8</v>
      </c>
      <c r="N252" s="120">
        <v>0</v>
      </c>
      <c r="O252" s="120">
        <v>0</v>
      </c>
      <c r="P252" s="120" t="s">
        <v>1628</v>
      </c>
      <c r="Q252" s="120">
        <v>8</v>
      </c>
      <c r="R252" s="120">
        <v>8</v>
      </c>
      <c r="S252" s="120">
        <v>8</v>
      </c>
      <c r="T252" s="120">
        <v>8</v>
      </c>
      <c r="U252" s="120">
        <v>8</v>
      </c>
      <c r="V252" s="120">
        <v>8</v>
      </c>
      <c r="W252" s="120" t="s">
        <v>1628</v>
      </c>
      <c r="X252" s="120">
        <v>8</v>
      </c>
      <c r="Y252" s="120">
        <v>8</v>
      </c>
      <c r="Z252" s="120">
        <v>8</v>
      </c>
      <c r="AA252" s="120">
        <v>8</v>
      </c>
      <c r="AB252" s="120">
        <v>8</v>
      </c>
      <c r="AC252" s="120">
        <v>8</v>
      </c>
      <c r="AD252" s="120" t="s">
        <v>1628</v>
      </c>
      <c r="AE252" s="120">
        <v>8</v>
      </c>
      <c r="AF252" s="120">
        <v>8</v>
      </c>
      <c r="AG252" s="120">
        <v>8</v>
      </c>
      <c r="AH252" s="120">
        <v>8</v>
      </c>
      <c r="AI252" s="120">
        <v>8</v>
      </c>
      <c r="AJ252" s="400"/>
      <c r="AK252" s="402"/>
      <c r="AL252" s="404"/>
      <c r="AM252" s="410"/>
      <c r="AN252" s="404"/>
      <c r="AO252" s="404"/>
      <c r="AP252" s="404"/>
      <c r="AQ252" s="404"/>
      <c r="AR252" s="404"/>
      <c r="AS252" s="404"/>
      <c r="AT252" s="404"/>
      <c r="AU252" s="406"/>
      <c r="AV252" s="408"/>
      <c r="AW252" s="406"/>
      <c r="AX252" s="415"/>
      <c r="AY252" s="415"/>
      <c r="AZ252" s="415"/>
      <c r="BA252" s="415"/>
      <c r="BB252" s="415"/>
      <c r="BC252" s="415"/>
    </row>
    <row r="253" spans="1:55" s="121" customFormat="1" hidden="1" x14ac:dyDescent="0.25">
      <c r="A253" s="391"/>
      <c r="B253" s="393"/>
      <c r="C253" s="395"/>
      <c r="D253" s="397"/>
      <c r="E253" s="399"/>
      <c r="F253" s="399"/>
      <c r="G253" s="96"/>
      <c r="H253" s="122"/>
      <c r="I253" s="122"/>
      <c r="J253" s="123"/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3"/>
      <c r="AA253" s="123"/>
      <c r="AB253" s="123"/>
      <c r="AC253" s="123"/>
      <c r="AD253" s="123"/>
      <c r="AE253" s="123"/>
      <c r="AF253" s="123"/>
      <c r="AG253" s="123"/>
      <c r="AH253" s="123"/>
      <c r="AI253" s="123"/>
      <c r="AJ253" s="401"/>
      <c r="AK253" s="403"/>
      <c r="AL253" s="405"/>
      <c r="AM253" s="411"/>
      <c r="AN253" s="405"/>
      <c r="AO253" s="405"/>
      <c r="AP253" s="405"/>
      <c r="AQ253" s="405"/>
      <c r="AR253" s="405"/>
      <c r="AS253" s="405"/>
      <c r="AT253" s="405"/>
      <c r="AU253" s="407"/>
      <c r="AV253" s="409"/>
      <c r="AW253" s="407"/>
      <c r="AX253" s="389"/>
      <c r="AY253" s="389"/>
      <c r="AZ253" s="389"/>
      <c r="BA253" s="389"/>
      <c r="BB253" s="389"/>
      <c r="BC253" s="389"/>
    </row>
    <row r="254" spans="1:55" s="121" customFormat="1" hidden="1" x14ac:dyDescent="0.25">
      <c r="A254" s="390">
        <v>121</v>
      </c>
      <c r="B254" s="392"/>
      <c r="C254" s="394" t="s">
        <v>2001</v>
      </c>
      <c r="D254" s="396" t="s">
        <v>1366</v>
      </c>
      <c r="E254" s="398">
        <v>42776</v>
      </c>
      <c r="F254" s="398"/>
      <c r="G254" s="95"/>
      <c r="H254" s="119">
        <v>8</v>
      </c>
      <c r="I254" s="119">
        <v>0</v>
      </c>
      <c r="J254" s="120">
        <v>8</v>
      </c>
      <c r="K254" s="120">
        <v>8</v>
      </c>
      <c r="L254" s="120">
        <v>8</v>
      </c>
      <c r="M254" s="120">
        <v>8</v>
      </c>
      <c r="N254" s="120">
        <v>8</v>
      </c>
      <c r="O254" s="120">
        <v>8</v>
      </c>
      <c r="P254" s="120" t="s">
        <v>1628</v>
      </c>
      <c r="Q254" s="120">
        <v>8</v>
      </c>
      <c r="R254" s="120">
        <v>8</v>
      </c>
      <c r="S254" s="120">
        <v>8</v>
      </c>
      <c r="T254" s="120">
        <v>8</v>
      </c>
      <c r="U254" s="120">
        <v>8</v>
      </c>
      <c r="V254" s="120">
        <v>8</v>
      </c>
      <c r="W254" s="120" t="s">
        <v>1628</v>
      </c>
      <c r="X254" s="120">
        <v>8</v>
      </c>
      <c r="Y254" s="120">
        <v>8</v>
      </c>
      <c r="Z254" s="120">
        <v>8</v>
      </c>
      <c r="AA254" s="120">
        <v>8</v>
      </c>
      <c r="AB254" s="120">
        <v>8</v>
      </c>
      <c r="AC254" s="120">
        <v>8</v>
      </c>
      <c r="AD254" s="120" t="s">
        <v>1628</v>
      </c>
      <c r="AE254" s="120">
        <v>8</v>
      </c>
      <c r="AF254" s="120">
        <v>8</v>
      </c>
      <c r="AG254" s="120">
        <v>8</v>
      </c>
      <c r="AH254" s="120">
        <v>8</v>
      </c>
      <c r="AI254" s="120">
        <v>8</v>
      </c>
      <c r="AJ254" s="400"/>
      <c r="AK254" s="402"/>
      <c r="AL254" s="404"/>
      <c r="AM254" s="410"/>
      <c r="AN254" s="404"/>
      <c r="AO254" s="404"/>
      <c r="AP254" s="404"/>
      <c r="AQ254" s="404"/>
      <c r="AR254" s="404"/>
      <c r="AS254" s="404"/>
      <c r="AT254" s="404"/>
      <c r="AU254" s="406"/>
      <c r="AV254" s="408"/>
      <c r="AW254" s="406"/>
      <c r="AX254" s="415"/>
      <c r="AY254" s="415"/>
      <c r="AZ254" s="415"/>
      <c r="BA254" s="415"/>
      <c r="BB254" s="415"/>
      <c r="BC254" s="415"/>
    </row>
    <row r="255" spans="1:55" s="121" customFormat="1" hidden="1" x14ac:dyDescent="0.25">
      <c r="A255" s="391"/>
      <c r="B255" s="393"/>
      <c r="C255" s="395"/>
      <c r="D255" s="397"/>
      <c r="E255" s="399"/>
      <c r="F255" s="399"/>
      <c r="G255" s="96"/>
      <c r="H255" s="122"/>
      <c r="I255" s="122"/>
      <c r="J255" s="123"/>
      <c r="K255" s="123"/>
      <c r="L255" s="123"/>
      <c r="M255" s="123"/>
      <c r="N255" s="123"/>
      <c r="O255" s="123"/>
      <c r="P255" s="123"/>
      <c r="Q255" s="123"/>
      <c r="R255" s="123"/>
      <c r="S255" s="123"/>
      <c r="T255" s="123"/>
      <c r="U255" s="123"/>
      <c r="V255" s="123"/>
      <c r="W255" s="123"/>
      <c r="X255" s="123"/>
      <c r="Y255" s="123"/>
      <c r="Z255" s="123"/>
      <c r="AA255" s="123"/>
      <c r="AB255" s="123"/>
      <c r="AC255" s="123"/>
      <c r="AD255" s="123"/>
      <c r="AE255" s="123"/>
      <c r="AF255" s="123"/>
      <c r="AG255" s="123"/>
      <c r="AH255" s="123"/>
      <c r="AI255" s="123"/>
      <c r="AJ255" s="401"/>
      <c r="AK255" s="403"/>
      <c r="AL255" s="405"/>
      <c r="AM255" s="411"/>
      <c r="AN255" s="405"/>
      <c r="AO255" s="405"/>
      <c r="AP255" s="405"/>
      <c r="AQ255" s="405"/>
      <c r="AR255" s="405"/>
      <c r="AS255" s="405"/>
      <c r="AT255" s="405"/>
      <c r="AU255" s="407"/>
      <c r="AV255" s="409"/>
      <c r="AW255" s="407"/>
      <c r="AX255" s="389"/>
      <c r="AY255" s="389"/>
      <c r="AZ255" s="389"/>
      <c r="BA255" s="389"/>
      <c r="BB255" s="389"/>
      <c r="BC255" s="389"/>
    </row>
    <row r="256" spans="1:55" s="121" customFormat="1" hidden="1" x14ac:dyDescent="0.25">
      <c r="A256" s="390">
        <v>122</v>
      </c>
      <c r="B256" s="392"/>
      <c r="C256" s="394" t="s">
        <v>2308</v>
      </c>
      <c r="D256" s="396" t="s">
        <v>1531</v>
      </c>
      <c r="E256" s="398">
        <v>42800</v>
      </c>
      <c r="F256" s="398"/>
      <c r="G256" s="95"/>
      <c r="H256" s="119">
        <v>0</v>
      </c>
      <c r="I256" s="119">
        <v>0</v>
      </c>
      <c r="J256" s="120">
        <v>0</v>
      </c>
      <c r="K256" s="120">
        <v>0</v>
      </c>
      <c r="L256" s="120">
        <v>0</v>
      </c>
      <c r="M256" s="120">
        <v>0</v>
      </c>
      <c r="N256" s="120">
        <v>0</v>
      </c>
      <c r="O256" s="120">
        <v>0</v>
      </c>
      <c r="P256" s="120" t="s">
        <v>1628</v>
      </c>
      <c r="Q256" s="120">
        <v>0</v>
      </c>
      <c r="R256" s="120">
        <v>0</v>
      </c>
      <c r="S256" s="120">
        <v>0</v>
      </c>
      <c r="T256" s="120">
        <v>0</v>
      </c>
      <c r="U256" s="120">
        <v>0</v>
      </c>
      <c r="V256" s="120">
        <v>0</v>
      </c>
      <c r="W256" s="120" t="s">
        <v>1628</v>
      </c>
      <c r="X256" s="120">
        <v>0</v>
      </c>
      <c r="Y256" s="120">
        <v>0</v>
      </c>
      <c r="Z256" s="120">
        <v>0</v>
      </c>
      <c r="AA256" s="120">
        <v>0</v>
      </c>
      <c r="AB256" s="120">
        <v>0</v>
      </c>
      <c r="AC256" s="120">
        <v>0</v>
      </c>
      <c r="AD256" s="120" t="s">
        <v>1628</v>
      </c>
      <c r="AE256" s="120">
        <v>8</v>
      </c>
      <c r="AF256" s="120">
        <v>8</v>
      </c>
      <c r="AG256" s="120">
        <v>8</v>
      </c>
      <c r="AH256" s="120">
        <v>8</v>
      </c>
      <c r="AI256" s="120">
        <v>8</v>
      </c>
      <c r="AJ256" s="400"/>
      <c r="AK256" s="402"/>
      <c r="AL256" s="404"/>
      <c r="AM256" s="410"/>
      <c r="AN256" s="404"/>
      <c r="AO256" s="404"/>
      <c r="AP256" s="404"/>
      <c r="AQ256" s="404"/>
      <c r="AR256" s="404"/>
      <c r="AS256" s="404"/>
      <c r="AT256" s="404"/>
      <c r="AU256" s="406"/>
      <c r="AV256" s="408"/>
      <c r="AW256" s="406"/>
      <c r="AX256" s="415"/>
      <c r="AY256" s="415"/>
      <c r="AZ256" s="415"/>
      <c r="BA256" s="415"/>
      <c r="BB256" s="415"/>
      <c r="BC256" s="415"/>
    </row>
    <row r="257" spans="1:55" s="121" customFormat="1" hidden="1" x14ac:dyDescent="0.25">
      <c r="A257" s="391"/>
      <c r="B257" s="393"/>
      <c r="C257" s="395"/>
      <c r="D257" s="397"/>
      <c r="E257" s="399"/>
      <c r="F257" s="399"/>
      <c r="G257" s="96"/>
      <c r="H257" s="122"/>
      <c r="I257" s="122"/>
      <c r="J257" s="123"/>
      <c r="K257" s="123"/>
      <c r="L257" s="123"/>
      <c r="M257" s="123"/>
      <c r="N257" s="123"/>
      <c r="O257" s="123"/>
      <c r="P257" s="123"/>
      <c r="Q257" s="123"/>
      <c r="R257" s="123"/>
      <c r="S257" s="123"/>
      <c r="T257" s="123"/>
      <c r="U257" s="123"/>
      <c r="V257" s="123"/>
      <c r="W257" s="123"/>
      <c r="X257" s="123"/>
      <c r="Y257" s="123"/>
      <c r="Z257" s="123"/>
      <c r="AA257" s="123"/>
      <c r="AB257" s="123"/>
      <c r="AC257" s="123"/>
      <c r="AD257" s="123"/>
      <c r="AE257" s="123"/>
      <c r="AF257" s="123"/>
      <c r="AG257" s="123"/>
      <c r="AH257" s="123"/>
      <c r="AI257" s="123"/>
      <c r="AJ257" s="401"/>
      <c r="AK257" s="403"/>
      <c r="AL257" s="405"/>
      <c r="AM257" s="411"/>
      <c r="AN257" s="405"/>
      <c r="AO257" s="405"/>
      <c r="AP257" s="405"/>
      <c r="AQ257" s="405"/>
      <c r="AR257" s="405"/>
      <c r="AS257" s="405"/>
      <c r="AT257" s="405"/>
      <c r="AU257" s="407"/>
      <c r="AV257" s="409"/>
      <c r="AW257" s="407"/>
      <c r="AX257" s="389"/>
      <c r="AY257" s="389"/>
      <c r="AZ257" s="389"/>
      <c r="BA257" s="389"/>
      <c r="BB257" s="389"/>
      <c r="BC257" s="389"/>
    </row>
    <row r="258" spans="1:55" s="121" customFormat="1" hidden="1" x14ac:dyDescent="0.25">
      <c r="A258" s="390">
        <v>123</v>
      </c>
      <c r="B258" s="392"/>
      <c r="C258" s="394" t="s">
        <v>2164</v>
      </c>
      <c r="D258" s="396" t="s">
        <v>1790</v>
      </c>
      <c r="E258" s="398">
        <v>42801</v>
      </c>
      <c r="F258" s="398"/>
      <c r="G258" s="95"/>
      <c r="H258" s="119">
        <v>0</v>
      </c>
      <c r="I258" s="119">
        <v>0</v>
      </c>
      <c r="J258" s="120">
        <v>0</v>
      </c>
      <c r="K258" s="120">
        <v>0</v>
      </c>
      <c r="L258" s="120">
        <v>0</v>
      </c>
      <c r="M258" s="120">
        <v>0</v>
      </c>
      <c r="N258" s="120">
        <v>0</v>
      </c>
      <c r="O258" s="120">
        <v>0</v>
      </c>
      <c r="P258" s="120" t="s">
        <v>1628</v>
      </c>
      <c r="Q258" s="120">
        <v>0</v>
      </c>
      <c r="R258" s="120">
        <v>0</v>
      </c>
      <c r="S258" s="120">
        <v>0</v>
      </c>
      <c r="T258" s="120">
        <v>0</v>
      </c>
      <c r="U258" s="120">
        <v>0</v>
      </c>
      <c r="V258" s="120">
        <v>0</v>
      </c>
      <c r="W258" s="120" t="s">
        <v>1628</v>
      </c>
      <c r="X258" s="120">
        <v>0</v>
      </c>
      <c r="Y258" s="120">
        <v>0</v>
      </c>
      <c r="Z258" s="120">
        <v>0</v>
      </c>
      <c r="AA258" s="120">
        <v>0</v>
      </c>
      <c r="AB258" s="120">
        <v>0</v>
      </c>
      <c r="AC258" s="120">
        <v>0</v>
      </c>
      <c r="AD258" s="120" t="s">
        <v>1628</v>
      </c>
      <c r="AE258" s="120">
        <v>0</v>
      </c>
      <c r="AF258" s="120">
        <v>8</v>
      </c>
      <c r="AG258" s="120">
        <v>8</v>
      </c>
      <c r="AH258" s="120">
        <v>8</v>
      </c>
      <c r="AI258" s="120">
        <v>0</v>
      </c>
      <c r="AJ258" s="400"/>
      <c r="AK258" s="402"/>
      <c r="AL258" s="404"/>
      <c r="AM258" s="410"/>
      <c r="AN258" s="404"/>
      <c r="AO258" s="404"/>
      <c r="AP258" s="404"/>
      <c r="AQ258" s="404"/>
      <c r="AR258" s="404"/>
      <c r="AS258" s="404"/>
      <c r="AT258" s="404"/>
      <c r="AU258" s="406"/>
      <c r="AV258" s="408"/>
      <c r="AW258" s="406"/>
      <c r="AX258" s="415"/>
      <c r="AY258" s="415"/>
      <c r="AZ258" s="415"/>
      <c r="BA258" s="415"/>
      <c r="BB258" s="415"/>
      <c r="BC258" s="415"/>
    </row>
    <row r="259" spans="1:55" s="121" customFormat="1" hidden="1" x14ac:dyDescent="0.25">
      <c r="A259" s="391"/>
      <c r="B259" s="393"/>
      <c r="C259" s="395"/>
      <c r="D259" s="397"/>
      <c r="E259" s="399"/>
      <c r="F259" s="399"/>
      <c r="G259" s="96"/>
      <c r="H259" s="122"/>
      <c r="I259" s="122"/>
      <c r="J259" s="123"/>
      <c r="K259" s="123"/>
      <c r="L259" s="123"/>
      <c r="M259" s="123"/>
      <c r="N259" s="123"/>
      <c r="O259" s="123"/>
      <c r="P259" s="123"/>
      <c r="Q259" s="123"/>
      <c r="R259" s="123"/>
      <c r="S259" s="123"/>
      <c r="T259" s="123"/>
      <c r="U259" s="123"/>
      <c r="V259" s="123"/>
      <c r="W259" s="123"/>
      <c r="X259" s="123"/>
      <c r="Y259" s="123"/>
      <c r="Z259" s="123"/>
      <c r="AA259" s="123"/>
      <c r="AB259" s="123"/>
      <c r="AC259" s="123"/>
      <c r="AD259" s="123"/>
      <c r="AE259" s="123"/>
      <c r="AF259" s="123"/>
      <c r="AG259" s="123"/>
      <c r="AH259" s="123"/>
      <c r="AI259" s="123"/>
      <c r="AJ259" s="401"/>
      <c r="AK259" s="403"/>
      <c r="AL259" s="405"/>
      <c r="AM259" s="411"/>
      <c r="AN259" s="405"/>
      <c r="AO259" s="405"/>
      <c r="AP259" s="405"/>
      <c r="AQ259" s="405"/>
      <c r="AR259" s="405"/>
      <c r="AS259" s="405"/>
      <c r="AT259" s="405"/>
      <c r="AU259" s="407"/>
      <c r="AV259" s="409"/>
      <c r="AW259" s="407"/>
      <c r="AX259" s="389"/>
      <c r="AY259" s="389"/>
      <c r="AZ259" s="389"/>
      <c r="BA259" s="389"/>
      <c r="BB259" s="389"/>
      <c r="BC259" s="389"/>
    </row>
    <row r="260" spans="1:55" s="121" customFormat="1" hidden="1" x14ac:dyDescent="0.25">
      <c r="A260" s="390">
        <v>124</v>
      </c>
      <c r="B260" s="392"/>
      <c r="C260" s="394" t="s">
        <v>2171</v>
      </c>
      <c r="D260" s="396" t="s">
        <v>1147</v>
      </c>
      <c r="E260" s="398">
        <v>42802</v>
      </c>
      <c r="F260" s="398"/>
      <c r="G260" s="95"/>
      <c r="H260" s="119">
        <v>0</v>
      </c>
      <c r="I260" s="119">
        <v>0</v>
      </c>
      <c r="J260" s="120">
        <v>0</v>
      </c>
      <c r="K260" s="120">
        <v>0</v>
      </c>
      <c r="L260" s="120">
        <v>0</v>
      </c>
      <c r="M260" s="120">
        <v>0</v>
      </c>
      <c r="N260" s="120">
        <v>0</v>
      </c>
      <c r="O260" s="120">
        <v>0</v>
      </c>
      <c r="P260" s="120" t="s">
        <v>1628</v>
      </c>
      <c r="Q260" s="120">
        <v>0</v>
      </c>
      <c r="R260" s="120">
        <v>0</v>
      </c>
      <c r="S260" s="120">
        <v>0</v>
      </c>
      <c r="T260" s="120">
        <v>0</v>
      </c>
      <c r="U260" s="120">
        <v>0</v>
      </c>
      <c r="V260" s="120">
        <v>0</v>
      </c>
      <c r="W260" s="120" t="s">
        <v>1628</v>
      </c>
      <c r="X260" s="120">
        <v>0</v>
      </c>
      <c r="Y260" s="120">
        <v>0</v>
      </c>
      <c r="Z260" s="120">
        <v>0</v>
      </c>
      <c r="AA260" s="120">
        <v>0</v>
      </c>
      <c r="AB260" s="120">
        <v>0</v>
      </c>
      <c r="AC260" s="120">
        <v>0</v>
      </c>
      <c r="AD260" s="120" t="s">
        <v>1628</v>
      </c>
      <c r="AE260" s="120">
        <v>0</v>
      </c>
      <c r="AF260" s="120">
        <v>0</v>
      </c>
      <c r="AG260" s="120">
        <v>0</v>
      </c>
      <c r="AH260" s="120">
        <v>8</v>
      </c>
      <c r="AI260" s="120">
        <v>8</v>
      </c>
      <c r="AJ260" s="400"/>
      <c r="AK260" s="402"/>
      <c r="AL260" s="404"/>
      <c r="AM260" s="410"/>
      <c r="AN260" s="404"/>
      <c r="AO260" s="404"/>
      <c r="AP260" s="404"/>
      <c r="AQ260" s="404"/>
      <c r="AR260" s="404"/>
      <c r="AS260" s="404"/>
      <c r="AT260" s="404"/>
      <c r="AU260" s="406"/>
      <c r="AV260" s="408"/>
      <c r="AW260" s="406"/>
      <c r="AX260" s="415"/>
      <c r="AY260" s="415"/>
      <c r="AZ260" s="415"/>
      <c r="BA260" s="415"/>
      <c r="BB260" s="415"/>
      <c r="BC260" s="415"/>
    </row>
    <row r="261" spans="1:55" s="121" customFormat="1" hidden="1" x14ac:dyDescent="0.25">
      <c r="A261" s="391"/>
      <c r="B261" s="393"/>
      <c r="C261" s="395"/>
      <c r="D261" s="397"/>
      <c r="E261" s="399"/>
      <c r="F261" s="399"/>
      <c r="G261" s="96"/>
      <c r="H261" s="122"/>
      <c r="I261" s="122"/>
      <c r="J261" s="123"/>
      <c r="K261" s="123"/>
      <c r="L261" s="123"/>
      <c r="M261" s="123"/>
      <c r="N261" s="123"/>
      <c r="O261" s="123"/>
      <c r="P261" s="123"/>
      <c r="Q261" s="123"/>
      <c r="R261" s="123"/>
      <c r="S261" s="123"/>
      <c r="T261" s="123"/>
      <c r="U261" s="123"/>
      <c r="V261" s="123"/>
      <c r="W261" s="123"/>
      <c r="X261" s="123"/>
      <c r="Y261" s="123"/>
      <c r="Z261" s="123"/>
      <c r="AA261" s="123"/>
      <c r="AB261" s="123"/>
      <c r="AC261" s="123"/>
      <c r="AD261" s="123"/>
      <c r="AE261" s="123"/>
      <c r="AF261" s="123"/>
      <c r="AG261" s="123"/>
      <c r="AH261" s="123"/>
      <c r="AI261" s="123"/>
      <c r="AJ261" s="401"/>
      <c r="AK261" s="403"/>
      <c r="AL261" s="405"/>
      <c r="AM261" s="411"/>
      <c r="AN261" s="405"/>
      <c r="AO261" s="405"/>
      <c r="AP261" s="405"/>
      <c r="AQ261" s="405"/>
      <c r="AR261" s="405"/>
      <c r="AS261" s="405"/>
      <c r="AT261" s="405"/>
      <c r="AU261" s="407"/>
      <c r="AV261" s="409"/>
      <c r="AW261" s="407"/>
      <c r="AX261" s="389"/>
      <c r="AY261" s="389"/>
      <c r="AZ261" s="389"/>
      <c r="BA261" s="389"/>
      <c r="BB261" s="389"/>
      <c r="BC261" s="389"/>
    </row>
    <row r="262" spans="1:55" s="121" customFormat="1" hidden="1" x14ac:dyDescent="0.25">
      <c r="A262" s="390">
        <v>125</v>
      </c>
      <c r="B262" s="392"/>
      <c r="C262" s="394" t="s">
        <v>2181</v>
      </c>
      <c r="D262" s="396" t="s">
        <v>1803</v>
      </c>
      <c r="E262" s="398">
        <v>42802</v>
      </c>
      <c r="F262" s="398"/>
      <c r="G262" s="95"/>
      <c r="H262" s="119">
        <v>0</v>
      </c>
      <c r="I262" s="119">
        <v>0</v>
      </c>
      <c r="J262" s="120">
        <v>0</v>
      </c>
      <c r="K262" s="120">
        <v>0</v>
      </c>
      <c r="L262" s="120">
        <v>0</v>
      </c>
      <c r="M262" s="120">
        <v>0</v>
      </c>
      <c r="N262" s="120">
        <v>0</v>
      </c>
      <c r="O262" s="120">
        <v>0</v>
      </c>
      <c r="P262" s="120" t="s">
        <v>1628</v>
      </c>
      <c r="Q262" s="120">
        <v>0</v>
      </c>
      <c r="R262" s="120">
        <v>0</v>
      </c>
      <c r="S262" s="120">
        <v>0</v>
      </c>
      <c r="T262" s="120">
        <v>0</v>
      </c>
      <c r="U262" s="120">
        <v>0</v>
      </c>
      <c r="V262" s="120">
        <v>0</v>
      </c>
      <c r="W262" s="120" t="s">
        <v>1628</v>
      </c>
      <c r="X262" s="120">
        <v>0</v>
      </c>
      <c r="Y262" s="120">
        <v>0</v>
      </c>
      <c r="Z262" s="120">
        <v>0</v>
      </c>
      <c r="AA262" s="120">
        <v>0</v>
      </c>
      <c r="AB262" s="120">
        <v>0</v>
      </c>
      <c r="AC262" s="120">
        <v>0</v>
      </c>
      <c r="AD262" s="120" t="s">
        <v>1628</v>
      </c>
      <c r="AE262" s="120">
        <v>0</v>
      </c>
      <c r="AF262" s="120">
        <v>0</v>
      </c>
      <c r="AG262" s="120">
        <v>0</v>
      </c>
      <c r="AH262" s="120">
        <v>8</v>
      </c>
      <c r="AI262" s="120">
        <v>0</v>
      </c>
      <c r="AJ262" s="400"/>
      <c r="AK262" s="402"/>
      <c r="AL262" s="404"/>
      <c r="AM262" s="410"/>
      <c r="AN262" s="404"/>
      <c r="AO262" s="404"/>
      <c r="AP262" s="404"/>
      <c r="AQ262" s="404"/>
      <c r="AR262" s="404"/>
      <c r="AS262" s="404"/>
      <c r="AT262" s="404"/>
      <c r="AU262" s="406"/>
      <c r="AV262" s="408"/>
      <c r="AW262" s="406"/>
      <c r="AX262" s="415"/>
      <c r="AY262" s="415"/>
      <c r="AZ262" s="415"/>
      <c r="BA262" s="415"/>
      <c r="BB262" s="415"/>
      <c r="BC262" s="415"/>
    </row>
    <row r="263" spans="1:55" s="121" customFormat="1" hidden="1" x14ac:dyDescent="0.25">
      <c r="A263" s="391"/>
      <c r="B263" s="393"/>
      <c r="C263" s="395"/>
      <c r="D263" s="397"/>
      <c r="E263" s="399"/>
      <c r="F263" s="399"/>
      <c r="G263" s="96"/>
      <c r="H263" s="122"/>
      <c r="I263" s="122"/>
      <c r="J263" s="123"/>
      <c r="K263" s="123"/>
      <c r="L263" s="123"/>
      <c r="M263" s="123"/>
      <c r="N263" s="123"/>
      <c r="O263" s="123"/>
      <c r="P263" s="123"/>
      <c r="Q263" s="123"/>
      <c r="R263" s="123"/>
      <c r="S263" s="123"/>
      <c r="T263" s="123"/>
      <c r="U263" s="123"/>
      <c r="V263" s="123"/>
      <c r="W263" s="123"/>
      <c r="X263" s="123"/>
      <c r="Y263" s="123"/>
      <c r="Z263" s="123"/>
      <c r="AA263" s="123"/>
      <c r="AB263" s="123"/>
      <c r="AC263" s="123"/>
      <c r="AD263" s="123"/>
      <c r="AE263" s="123"/>
      <c r="AF263" s="123"/>
      <c r="AG263" s="123"/>
      <c r="AH263" s="123"/>
      <c r="AI263" s="123"/>
      <c r="AJ263" s="401"/>
      <c r="AK263" s="403"/>
      <c r="AL263" s="405"/>
      <c r="AM263" s="411"/>
      <c r="AN263" s="405"/>
      <c r="AO263" s="405"/>
      <c r="AP263" s="405"/>
      <c r="AQ263" s="405"/>
      <c r="AR263" s="405"/>
      <c r="AS263" s="405"/>
      <c r="AT263" s="405"/>
      <c r="AU263" s="407"/>
      <c r="AV263" s="409"/>
      <c r="AW263" s="407"/>
      <c r="AX263" s="389"/>
      <c r="AY263" s="389"/>
      <c r="AZ263" s="389"/>
      <c r="BA263" s="389"/>
      <c r="BB263" s="389"/>
      <c r="BC263" s="389"/>
    </row>
    <row r="264" spans="1:55" s="121" customFormat="1" hidden="1" x14ac:dyDescent="0.25">
      <c r="A264" s="390">
        <v>126</v>
      </c>
      <c r="B264" s="392"/>
      <c r="C264" s="394" t="s">
        <v>2169</v>
      </c>
      <c r="D264" s="396" t="s">
        <v>1794</v>
      </c>
      <c r="E264" s="398">
        <v>42802</v>
      </c>
      <c r="F264" s="398"/>
      <c r="G264" s="95"/>
      <c r="H264" s="119">
        <v>0</v>
      </c>
      <c r="I264" s="119">
        <v>0</v>
      </c>
      <c r="J264" s="120">
        <v>0</v>
      </c>
      <c r="K264" s="120">
        <v>0</v>
      </c>
      <c r="L264" s="120">
        <v>0</v>
      </c>
      <c r="M264" s="120">
        <v>0</v>
      </c>
      <c r="N264" s="120">
        <v>0</v>
      </c>
      <c r="O264" s="120">
        <v>0</v>
      </c>
      <c r="P264" s="120" t="s">
        <v>1628</v>
      </c>
      <c r="Q264" s="120">
        <v>0</v>
      </c>
      <c r="R264" s="120">
        <v>0</v>
      </c>
      <c r="S264" s="120">
        <v>0</v>
      </c>
      <c r="T264" s="120">
        <v>0</v>
      </c>
      <c r="U264" s="120">
        <v>0</v>
      </c>
      <c r="V264" s="120">
        <v>0</v>
      </c>
      <c r="W264" s="120" t="s">
        <v>1628</v>
      </c>
      <c r="X264" s="120">
        <v>0</v>
      </c>
      <c r="Y264" s="120">
        <v>0</v>
      </c>
      <c r="Z264" s="120">
        <v>0</v>
      </c>
      <c r="AA264" s="120">
        <v>0</v>
      </c>
      <c r="AB264" s="120">
        <v>0</v>
      </c>
      <c r="AC264" s="120">
        <v>0</v>
      </c>
      <c r="AD264" s="120" t="s">
        <v>1628</v>
      </c>
      <c r="AE264" s="120">
        <v>0</v>
      </c>
      <c r="AF264" s="120">
        <v>0</v>
      </c>
      <c r="AG264" s="120">
        <v>0</v>
      </c>
      <c r="AH264" s="120">
        <v>3.6</v>
      </c>
      <c r="AI264" s="120">
        <v>8</v>
      </c>
      <c r="AJ264" s="400"/>
      <c r="AK264" s="402"/>
      <c r="AL264" s="404"/>
      <c r="AM264" s="410"/>
      <c r="AN264" s="404"/>
      <c r="AO264" s="404"/>
      <c r="AP264" s="404"/>
      <c r="AQ264" s="404"/>
      <c r="AR264" s="404"/>
      <c r="AS264" s="404"/>
      <c r="AT264" s="404"/>
      <c r="AU264" s="406"/>
      <c r="AV264" s="408"/>
      <c r="AW264" s="406"/>
      <c r="AX264" s="415"/>
      <c r="AY264" s="415"/>
      <c r="AZ264" s="415"/>
      <c r="BA264" s="415"/>
      <c r="BB264" s="415"/>
      <c r="BC264" s="415"/>
    </row>
    <row r="265" spans="1:55" s="121" customFormat="1" hidden="1" x14ac:dyDescent="0.25">
      <c r="A265" s="391"/>
      <c r="B265" s="393"/>
      <c r="C265" s="395"/>
      <c r="D265" s="397"/>
      <c r="E265" s="399"/>
      <c r="F265" s="399"/>
      <c r="G265" s="96"/>
      <c r="H265" s="122"/>
      <c r="I265" s="122"/>
      <c r="J265" s="123"/>
      <c r="K265" s="123"/>
      <c r="L265" s="123"/>
      <c r="M265" s="123"/>
      <c r="N265" s="123"/>
      <c r="O265" s="123"/>
      <c r="P265" s="123"/>
      <c r="Q265" s="123"/>
      <c r="R265" s="123"/>
      <c r="S265" s="123"/>
      <c r="T265" s="123"/>
      <c r="U265" s="123"/>
      <c r="V265" s="123"/>
      <c r="W265" s="123"/>
      <c r="X265" s="123"/>
      <c r="Y265" s="123"/>
      <c r="Z265" s="123"/>
      <c r="AA265" s="123"/>
      <c r="AB265" s="123"/>
      <c r="AC265" s="123"/>
      <c r="AD265" s="123"/>
      <c r="AE265" s="123"/>
      <c r="AF265" s="123"/>
      <c r="AG265" s="123"/>
      <c r="AH265" s="123"/>
      <c r="AI265" s="123"/>
      <c r="AJ265" s="401"/>
      <c r="AK265" s="403"/>
      <c r="AL265" s="405"/>
      <c r="AM265" s="411"/>
      <c r="AN265" s="405"/>
      <c r="AO265" s="405"/>
      <c r="AP265" s="405"/>
      <c r="AQ265" s="405"/>
      <c r="AR265" s="405"/>
      <c r="AS265" s="405"/>
      <c r="AT265" s="405"/>
      <c r="AU265" s="407"/>
      <c r="AV265" s="409"/>
      <c r="AW265" s="407"/>
      <c r="AX265" s="389"/>
      <c r="AY265" s="389"/>
      <c r="AZ265" s="389"/>
      <c r="BA265" s="389"/>
      <c r="BB265" s="389"/>
      <c r="BC265" s="389"/>
    </row>
    <row r="266" spans="1:55" s="121" customFormat="1" hidden="1" x14ac:dyDescent="0.25">
      <c r="A266" s="390">
        <v>127</v>
      </c>
      <c r="B266" s="392"/>
      <c r="C266" s="394" t="s">
        <v>2112</v>
      </c>
      <c r="D266" s="396" t="s">
        <v>1751</v>
      </c>
      <c r="E266" s="398">
        <v>42789</v>
      </c>
      <c r="F266" s="398"/>
      <c r="G266" s="95"/>
      <c r="H266" s="119">
        <v>0</v>
      </c>
      <c r="I266" s="119">
        <v>0</v>
      </c>
      <c r="J266" s="120">
        <v>0</v>
      </c>
      <c r="K266" s="120">
        <v>0</v>
      </c>
      <c r="L266" s="120">
        <v>0</v>
      </c>
      <c r="M266" s="120">
        <v>0</v>
      </c>
      <c r="N266" s="120">
        <v>0</v>
      </c>
      <c r="O266" s="120">
        <v>0</v>
      </c>
      <c r="P266" s="120" t="s">
        <v>1628</v>
      </c>
      <c r="Q266" s="120">
        <v>0</v>
      </c>
      <c r="R266" s="120">
        <v>0</v>
      </c>
      <c r="S266" s="120">
        <v>0</v>
      </c>
      <c r="T266" s="120">
        <v>8</v>
      </c>
      <c r="U266" s="120">
        <v>8</v>
      </c>
      <c r="V266" s="120">
        <v>8</v>
      </c>
      <c r="W266" s="120" t="s">
        <v>1628</v>
      </c>
      <c r="X266" s="120">
        <v>8</v>
      </c>
      <c r="Y266" s="120">
        <v>8</v>
      </c>
      <c r="Z266" s="120">
        <v>8</v>
      </c>
      <c r="AA266" s="120">
        <v>4</v>
      </c>
      <c r="AB266" s="120">
        <v>8</v>
      </c>
      <c r="AC266" s="120">
        <v>8</v>
      </c>
      <c r="AD266" s="120" t="s">
        <v>1628</v>
      </c>
      <c r="AE266" s="120">
        <v>8</v>
      </c>
      <c r="AF266" s="120">
        <v>8</v>
      </c>
      <c r="AG266" s="120">
        <v>8</v>
      </c>
      <c r="AH266" s="120">
        <v>8</v>
      </c>
      <c r="AI266" s="120">
        <v>8</v>
      </c>
      <c r="AJ266" s="400"/>
      <c r="AK266" s="402"/>
      <c r="AL266" s="404"/>
      <c r="AM266" s="410"/>
      <c r="AN266" s="404"/>
      <c r="AO266" s="404"/>
      <c r="AP266" s="404"/>
      <c r="AQ266" s="404"/>
      <c r="AR266" s="404"/>
      <c r="AS266" s="404"/>
      <c r="AT266" s="404"/>
      <c r="AU266" s="406"/>
      <c r="AV266" s="408"/>
      <c r="AW266" s="406"/>
      <c r="AX266" s="415"/>
      <c r="AY266" s="415"/>
      <c r="AZ266" s="415"/>
      <c r="BA266" s="415"/>
      <c r="BB266" s="415"/>
      <c r="BC266" s="415"/>
    </row>
    <row r="267" spans="1:55" s="121" customFormat="1" hidden="1" x14ac:dyDescent="0.25">
      <c r="A267" s="391"/>
      <c r="B267" s="393"/>
      <c r="C267" s="395"/>
      <c r="D267" s="397"/>
      <c r="E267" s="399"/>
      <c r="F267" s="399"/>
      <c r="G267" s="96"/>
      <c r="H267" s="122"/>
      <c r="I267" s="122"/>
      <c r="J267" s="123"/>
      <c r="K267" s="123"/>
      <c r="L267" s="123"/>
      <c r="M267" s="123"/>
      <c r="N267" s="123"/>
      <c r="O267" s="123"/>
      <c r="P267" s="123"/>
      <c r="Q267" s="123"/>
      <c r="R267" s="123"/>
      <c r="S267" s="123"/>
      <c r="T267" s="123"/>
      <c r="U267" s="123"/>
      <c r="V267" s="123"/>
      <c r="W267" s="123"/>
      <c r="X267" s="123"/>
      <c r="Y267" s="123"/>
      <c r="Z267" s="123"/>
      <c r="AA267" s="123"/>
      <c r="AB267" s="123"/>
      <c r="AC267" s="123"/>
      <c r="AD267" s="123"/>
      <c r="AE267" s="123"/>
      <c r="AF267" s="123"/>
      <c r="AG267" s="123"/>
      <c r="AH267" s="123"/>
      <c r="AI267" s="123"/>
      <c r="AJ267" s="401"/>
      <c r="AK267" s="403"/>
      <c r="AL267" s="405"/>
      <c r="AM267" s="411"/>
      <c r="AN267" s="405"/>
      <c r="AO267" s="405"/>
      <c r="AP267" s="405"/>
      <c r="AQ267" s="405"/>
      <c r="AR267" s="405"/>
      <c r="AS267" s="405"/>
      <c r="AT267" s="405"/>
      <c r="AU267" s="407"/>
      <c r="AV267" s="409"/>
      <c r="AW267" s="407"/>
      <c r="AX267" s="389"/>
      <c r="AY267" s="389"/>
      <c r="AZ267" s="389"/>
      <c r="BA267" s="389"/>
      <c r="BB267" s="389"/>
      <c r="BC267" s="389"/>
    </row>
    <row r="268" spans="1:55" s="121" customFormat="1" hidden="1" x14ac:dyDescent="0.25">
      <c r="A268" s="390">
        <v>128</v>
      </c>
      <c r="B268" s="392"/>
      <c r="C268" s="394" t="s">
        <v>1999</v>
      </c>
      <c r="D268" s="396" t="s">
        <v>94</v>
      </c>
      <c r="E268" s="398">
        <v>42776</v>
      </c>
      <c r="F268" s="398"/>
      <c r="G268" s="95"/>
      <c r="H268" s="119">
        <v>8</v>
      </c>
      <c r="I268" s="119">
        <v>0</v>
      </c>
      <c r="J268" s="120">
        <v>0</v>
      </c>
      <c r="K268" s="120">
        <v>8</v>
      </c>
      <c r="L268" s="120">
        <v>8</v>
      </c>
      <c r="M268" s="120">
        <v>8</v>
      </c>
      <c r="N268" s="120">
        <v>8</v>
      </c>
      <c r="O268" s="120">
        <v>8</v>
      </c>
      <c r="P268" s="120" t="s">
        <v>1628</v>
      </c>
      <c r="Q268" s="120">
        <v>8</v>
      </c>
      <c r="R268" s="120">
        <v>8</v>
      </c>
      <c r="S268" s="120">
        <v>8</v>
      </c>
      <c r="T268" s="120">
        <v>8</v>
      </c>
      <c r="U268" s="120">
        <v>8</v>
      </c>
      <c r="V268" s="120">
        <v>8</v>
      </c>
      <c r="W268" s="120" t="s">
        <v>1628</v>
      </c>
      <c r="X268" s="120">
        <v>8</v>
      </c>
      <c r="Y268" s="120">
        <v>8</v>
      </c>
      <c r="Z268" s="120">
        <v>8</v>
      </c>
      <c r="AA268" s="120">
        <v>8</v>
      </c>
      <c r="AB268" s="120">
        <v>8</v>
      </c>
      <c r="AC268" s="120">
        <v>8</v>
      </c>
      <c r="AD268" s="120" t="s">
        <v>1628</v>
      </c>
      <c r="AE268" s="120">
        <v>8</v>
      </c>
      <c r="AF268" s="120">
        <v>8</v>
      </c>
      <c r="AG268" s="120">
        <v>8</v>
      </c>
      <c r="AH268" s="120">
        <v>8</v>
      </c>
      <c r="AI268" s="120">
        <v>8</v>
      </c>
      <c r="AJ268" s="400"/>
      <c r="AK268" s="402"/>
      <c r="AL268" s="404"/>
      <c r="AM268" s="410"/>
      <c r="AN268" s="404"/>
      <c r="AO268" s="404"/>
      <c r="AP268" s="404"/>
      <c r="AQ268" s="404"/>
      <c r="AR268" s="404"/>
      <c r="AS268" s="404"/>
      <c r="AT268" s="404"/>
      <c r="AU268" s="406"/>
      <c r="AV268" s="408"/>
      <c r="AW268" s="406"/>
      <c r="AX268" s="415"/>
      <c r="AY268" s="415"/>
      <c r="AZ268" s="415"/>
      <c r="BA268" s="415"/>
      <c r="BB268" s="415"/>
      <c r="BC268" s="415"/>
    </row>
    <row r="269" spans="1:55" s="121" customFormat="1" hidden="1" x14ac:dyDescent="0.25">
      <c r="A269" s="391"/>
      <c r="B269" s="393"/>
      <c r="C269" s="395"/>
      <c r="D269" s="397"/>
      <c r="E269" s="399"/>
      <c r="F269" s="399"/>
      <c r="G269" s="96"/>
      <c r="H269" s="122"/>
      <c r="I269" s="122"/>
      <c r="J269" s="123"/>
      <c r="K269" s="123"/>
      <c r="L269" s="123"/>
      <c r="M269" s="123"/>
      <c r="N269" s="123"/>
      <c r="O269" s="123"/>
      <c r="P269" s="123"/>
      <c r="Q269" s="123"/>
      <c r="R269" s="123"/>
      <c r="S269" s="123"/>
      <c r="T269" s="123"/>
      <c r="U269" s="123"/>
      <c r="V269" s="123"/>
      <c r="W269" s="123"/>
      <c r="X269" s="123"/>
      <c r="Y269" s="123"/>
      <c r="Z269" s="123"/>
      <c r="AA269" s="123"/>
      <c r="AB269" s="123"/>
      <c r="AC269" s="123"/>
      <c r="AD269" s="123"/>
      <c r="AE269" s="123"/>
      <c r="AF269" s="123"/>
      <c r="AG269" s="123"/>
      <c r="AH269" s="123"/>
      <c r="AI269" s="123"/>
      <c r="AJ269" s="401"/>
      <c r="AK269" s="403"/>
      <c r="AL269" s="405"/>
      <c r="AM269" s="411"/>
      <c r="AN269" s="405"/>
      <c r="AO269" s="405"/>
      <c r="AP269" s="405"/>
      <c r="AQ269" s="405"/>
      <c r="AR269" s="405"/>
      <c r="AS269" s="405"/>
      <c r="AT269" s="405"/>
      <c r="AU269" s="407"/>
      <c r="AV269" s="409"/>
      <c r="AW269" s="407"/>
      <c r="AX269" s="389"/>
      <c r="AY269" s="389"/>
      <c r="AZ269" s="389"/>
      <c r="BA269" s="389"/>
      <c r="BB269" s="389"/>
      <c r="BC269" s="389"/>
    </row>
    <row r="270" spans="1:55" s="121" customFormat="1" hidden="1" x14ac:dyDescent="0.25">
      <c r="A270" s="390">
        <v>129</v>
      </c>
      <c r="B270" s="392"/>
      <c r="C270" s="394" t="s">
        <v>2092</v>
      </c>
      <c r="D270" s="396" t="s">
        <v>1734</v>
      </c>
      <c r="E270" s="398">
        <v>42788</v>
      </c>
      <c r="F270" s="398"/>
      <c r="G270" s="95"/>
      <c r="H270" s="119">
        <v>0</v>
      </c>
      <c r="I270" s="119">
        <v>0</v>
      </c>
      <c r="J270" s="120">
        <v>0</v>
      </c>
      <c r="K270" s="120">
        <v>0</v>
      </c>
      <c r="L270" s="120">
        <v>0</v>
      </c>
      <c r="M270" s="120">
        <v>0</v>
      </c>
      <c r="N270" s="120">
        <v>0</v>
      </c>
      <c r="O270" s="120">
        <v>0</v>
      </c>
      <c r="P270" s="120" t="s">
        <v>1628</v>
      </c>
      <c r="Q270" s="120">
        <v>0</v>
      </c>
      <c r="R270" s="120">
        <v>0</v>
      </c>
      <c r="S270" s="120">
        <v>8</v>
      </c>
      <c r="T270" s="120">
        <v>8</v>
      </c>
      <c r="U270" s="120">
        <v>8</v>
      </c>
      <c r="V270" s="120">
        <v>8</v>
      </c>
      <c r="W270" s="120" t="s">
        <v>1628</v>
      </c>
      <c r="X270" s="120">
        <v>8</v>
      </c>
      <c r="Y270" s="120">
        <v>8</v>
      </c>
      <c r="Z270" s="120">
        <v>8</v>
      </c>
      <c r="AA270" s="120">
        <v>8</v>
      </c>
      <c r="AB270" s="120">
        <v>8</v>
      </c>
      <c r="AC270" s="120">
        <v>8</v>
      </c>
      <c r="AD270" s="120" t="s">
        <v>1628</v>
      </c>
      <c r="AE270" s="120">
        <v>8</v>
      </c>
      <c r="AF270" s="120">
        <v>8</v>
      </c>
      <c r="AG270" s="120">
        <v>8</v>
      </c>
      <c r="AH270" s="120">
        <v>8</v>
      </c>
      <c r="AI270" s="120">
        <v>8</v>
      </c>
      <c r="AJ270" s="400"/>
      <c r="AK270" s="402"/>
      <c r="AL270" s="404"/>
      <c r="AM270" s="410"/>
      <c r="AN270" s="404"/>
      <c r="AO270" s="404"/>
      <c r="AP270" s="404"/>
      <c r="AQ270" s="404"/>
      <c r="AR270" s="404"/>
      <c r="AS270" s="404"/>
      <c r="AT270" s="404"/>
      <c r="AU270" s="406"/>
      <c r="AV270" s="408"/>
      <c r="AW270" s="406"/>
      <c r="AX270" s="415"/>
      <c r="AY270" s="415"/>
      <c r="AZ270" s="415"/>
      <c r="BA270" s="415"/>
      <c r="BB270" s="415"/>
      <c r="BC270" s="415"/>
    </row>
    <row r="271" spans="1:55" s="121" customFormat="1" hidden="1" x14ac:dyDescent="0.25">
      <c r="A271" s="391"/>
      <c r="B271" s="393"/>
      <c r="C271" s="395"/>
      <c r="D271" s="397"/>
      <c r="E271" s="399"/>
      <c r="F271" s="399"/>
      <c r="G271" s="96"/>
      <c r="H271" s="122"/>
      <c r="I271" s="122"/>
      <c r="J271" s="123"/>
      <c r="K271" s="123"/>
      <c r="L271" s="123"/>
      <c r="M271" s="123"/>
      <c r="N271" s="123"/>
      <c r="O271" s="123"/>
      <c r="P271" s="123"/>
      <c r="Q271" s="123"/>
      <c r="R271" s="123"/>
      <c r="S271" s="123"/>
      <c r="T271" s="123"/>
      <c r="U271" s="123"/>
      <c r="V271" s="123"/>
      <c r="W271" s="123"/>
      <c r="X271" s="123"/>
      <c r="Y271" s="123"/>
      <c r="Z271" s="123"/>
      <c r="AA271" s="123"/>
      <c r="AB271" s="123"/>
      <c r="AC271" s="123"/>
      <c r="AD271" s="123"/>
      <c r="AE271" s="123"/>
      <c r="AF271" s="123"/>
      <c r="AG271" s="123"/>
      <c r="AH271" s="123"/>
      <c r="AI271" s="123"/>
      <c r="AJ271" s="401"/>
      <c r="AK271" s="403"/>
      <c r="AL271" s="405"/>
      <c r="AM271" s="411"/>
      <c r="AN271" s="405"/>
      <c r="AO271" s="405"/>
      <c r="AP271" s="405"/>
      <c r="AQ271" s="405"/>
      <c r="AR271" s="405"/>
      <c r="AS271" s="405"/>
      <c r="AT271" s="405"/>
      <c r="AU271" s="407"/>
      <c r="AV271" s="409"/>
      <c r="AW271" s="407"/>
      <c r="AX271" s="389"/>
      <c r="AY271" s="389"/>
      <c r="AZ271" s="389"/>
      <c r="BA271" s="389"/>
      <c r="BB271" s="389"/>
      <c r="BC271" s="389"/>
    </row>
    <row r="272" spans="1:55" s="121" customFormat="1" hidden="1" x14ac:dyDescent="0.25">
      <c r="A272" s="390">
        <v>130</v>
      </c>
      <c r="B272" s="392"/>
      <c r="C272" s="394" t="s">
        <v>1989</v>
      </c>
      <c r="D272" s="396" t="s">
        <v>1658</v>
      </c>
      <c r="E272" s="398">
        <v>42776</v>
      </c>
      <c r="F272" s="398"/>
      <c r="G272" s="95"/>
      <c r="H272" s="119">
        <v>8</v>
      </c>
      <c r="I272" s="119">
        <v>0</v>
      </c>
      <c r="J272" s="120">
        <v>8</v>
      </c>
      <c r="K272" s="120">
        <v>8</v>
      </c>
      <c r="L272" s="120">
        <v>8</v>
      </c>
      <c r="M272" s="120">
        <v>0</v>
      </c>
      <c r="N272" s="120">
        <v>8</v>
      </c>
      <c r="O272" s="120">
        <v>8</v>
      </c>
      <c r="P272" s="120" t="s">
        <v>1628</v>
      </c>
      <c r="Q272" s="120">
        <v>8</v>
      </c>
      <c r="R272" s="120">
        <v>8</v>
      </c>
      <c r="S272" s="120">
        <v>8</v>
      </c>
      <c r="T272" s="120">
        <v>8</v>
      </c>
      <c r="U272" s="120">
        <v>8</v>
      </c>
      <c r="V272" s="120">
        <v>8</v>
      </c>
      <c r="W272" s="120" t="s">
        <v>1628</v>
      </c>
      <c r="X272" s="120">
        <v>8</v>
      </c>
      <c r="Y272" s="120">
        <v>8</v>
      </c>
      <c r="Z272" s="120">
        <v>8</v>
      </c>
      <c r="AA272" s="120">
        <v>8</v>
      </c>
      <c r="AB272" s="120">
        <v>8</v>
      </c>
      <c r="AC272" s="120">
        <v>8</v>
      </c>
      <c r="AD272" s="120" t="s">
        <v>1628</v>
      </c>
      <c r="AE272" s="120">
        <v>8</v>
      </c>
      <c r="AF272" s="120">
        <v>8</v>
      </c>
      <c r="AG272" s="120">
        <v>8</v>
      </c>
      <c r="AH272" s="120">
        <v>8</v>
      </c>
      <c r="AI272" s="120">
        <v>8</v>
      </c>
      <c r="AJ272" s="400"/>
      <c r="AK272" s="402"/>
      <c r="AL272" s="404"/>
      <c r="AM272" s="410"/>
      <c r="AN272" s="404"/>
      <c r="AO272" s="404"/>
      <c r="AP272" s="404"/>
      <c r="AQ272" s="404"/>
      <c r="AR272" s="404"/>
      <c r="AS272" s="404"/>
      <c r="AT272" s="404"/>
      <c r="AU272" s="406"/>
      <c r="AV272" s="408"/>
      <c r="AW272" s="406"/>
      <c r="AX272" s="415"/>
      <c r="AY272" s="415"/>
      <c r="AZ272" s="415"/>
      <c r="BA272" s="415"/>
      <c r="BB272" s="415"/>
      <c r="BC272" s="415"/>
    </row>
    <row r="273" spans="1:55" s="121" customFormat="1" hidden="1" x14ac:dyDescent="0.25">
      <c r="A273" s="391"/>
      <c r="B273" s="393"/>
      <c r="C273" s="395"/>
      <c r="D273" s="397"/>
      <c r="E273" s="399"/>
      <c r="F273" s="399"/>
      <c r="G273" s="96"/>
      <c r="H273" s="122"/>
      <c r="I273" s="122"/>
      <c r="J273" s="123"/>
      <c r="K273" s="123"/>
      <c r="L273" s="123"/>
      <c r="M273" s="123"/>
      <c r="N273" s="123"/>
      <c r="O273" s="123"/>
      <c r="P273" s="123"/>
      <c r="Q273" s="123"/>
      <c r="R273" s="123"/>
      <c r="S273" s="123"/>
      <c r="T273" s="123"/>
      <c r="U273" s="123"/>
      <c r="V273" s="123"/>
      <c r="W273" s="123"/>
      <c r="X273" s="123"/>
      <c r="Y273" s="123"/>
      <c r="Z273" s="123"/>
      <c r="AA273" s="123"/>
      <c r="AB273" s="123"/>
      <c r="AC273" s="123"/>
      <c r="AD273" s="123"/>
      <c r="AE273" s="123"/>
      <c r="AF273" s="123"/>
      <c r="AG273" s="123"/>
      <c r="AH273" s="123"/>
      <c r="AI273" s="123"/>
      <c r="AJ273" s="401"/>
      <c r="AK273" s="403"/>
      <c r="AL273" s="405"/>
      <c r="AM273" s="411"/>
      <c r="AN273" s="405"/>
      <c r="AO273" s="405"/>
      <c r="AP273" s="405"/>
      <c r="AQ273" s="405"/>
      <c r="AR273" s="405"/>
      <c r="AS273" s="405"/>
      <c r="AT273" s="405"/>
      <c r="AU273" s="407"/>
      <c r="AV273" s="409"/>
      <c r="AW273" s="407"/>
      <c r="AX273" s="389"/>
      <c r="AY273" s="389"/>
      <c r="AZ273" s="389"/>
      <c r="BA273" s="389"/>
      <c r="BB273" s="389"/>
      <c r="BC273" s="389"/>
    </row>
    <row r="274" spans="1:55" s="121" customFormat="1" hidden="1" x14ac:dyDescent="0.25">
      <c r="A274" s="390">
        <v>131</v>
      </c>
      <c r="B274" s="392"/>
      <c r="C274" s="394" t="s">
        <v>2085</v>
      </c>
      <c r="D274" s="396" t="s">
        <v>1730</v>
      </c>
      <c r="E274" s="398">
        <v>42788</v>
      </c>
      <c r="F274" s="398"/>
      <c r="G274" s="95"/>
      <c r="H274" s="119">
        <v>0</v>
      </c>
      <c r="I274" s="119">
        <v>0</v>
      </c>
      <c r="J274" s="120">
        <v>0</v>
      </c>
      <c r="K274" s="120">
        <v>0</v>
      </c>
      <c r="L274" s="120">
        <v>0</v>
      </c>
      <c r="M274" s="120">
        <v>0</v>
      </c>
      <c r="N274" s="120">
        <v>0</v>
      </c>
      <c r="O274" s="120">
        <v>0</v>
      </c>
      <c r="P274" s="120" t="s">
        <v>1628</v>
      </c>
      <c r="Q274" s="120">
        <v>0</v>
      </c>
      <c r="R274" s="120">
        <v>0</v>
      </c>
      <c r="S274" s="120">
        <v>8</v>
      </c>
      <c r="T274" s="120">
        <v>8</v>
      </c>
      <c r="U274" s="120">
        <v>8</v>
      </c>
      <c r="V274" s="120">
        <v>8</v>
      </c>
      <c r="W274" s="120" t="s">
        <v>1628</v>
      </c>
      <c r="X274" s="120">
        <v>8</v>
      </c>
      <c r="Y274" s="120">
        <v>8</v>
      </c>
      <c r="Z274" s="120">
        <v>8</v>
      </c>
      <c r="AA274" s="120">
        <v>0</v>
      </c>
      <c r="AB274" s="120">
        <v>0</v>
      </c>
      <c r="AC274" s="120">
        <v>0</v>
      </c>
      <c r="AD274" s="120" t="s">
        <v>1628</v>
      </c>
      <c r="AE274" s="120">
        <v>0</v>
      </c>
      <c r="AF274" s="120">
        <v>8</v>
      </c>
      <c r="AG274" s="120">
        <v>8</v>
      </c>
      <c r="AH274" s="120">
        <v>0</v>
      </c>
      <c r="AI274" s="120">
        <v>0</v>
      </c>
      <c r="AJ274" s="400"/>
      <c r="AK274" s="402"/>
      <c r="AL274" s="404"/>
      <c r="AM274" s="410"/>
      <c r="AN274" s="404"/>
      <c r="AO274" s="404"/>
      <c r="AP274" s="404"/>
      <c r="AQ274" s="404"/>
      <c r="AR274" s="404"/>
      <c r="AS274" s="404"/>
      <c r="AT274" s="404"/>
      <c r="AU274" s="406"/>
      <c r="AV274" s="408"/>
      <c r="AW274" s="406"/>
      <c r="AX274" s="415"/>
      <c r="AY274" s="415"/>
      <c r="AZ274" s="415"/>
      <c r="BA274" s="415"/>
      <c r="BB274" s="415"/>
      <c r="BC274" s="415"/>
    </row>
    <row r="275" spans="1:55" s="121" customFormat="1" hidden="1" x14ac:dyDescent="0.25">
      <c r="A275" s="391"/>
      <c r="B275" s="393"/>
      <c r="C275" s="395"/>
      <c r="D275" s="397"/>
      <c r="E275" s="399"/>
      <c r="F275" s="399"/>
      <c r="G275" s="96"/>
      <c r="H275" s="122"/>
      <c r="I275" s="122"/>
      <c r="J275" s="123"/>
      <c r="K275" s="123"/>
      <c r="L275" s="123"/>
      <c r="M275" s="123"/>
      <c r="N275" s="123"/>
      <c r="O275" s="123"/>
      <c r="P275" s="123"/>
      <c r="Q275" s="123"/>
      <c r="R275" s="123"/>
      <c r="S275" s="123"/>
      <c r="T275" s="123"/>
      <c r="U275" s="123"/>
      <c r="V275" s="123"/>
      <c r="W275" s="123"/>
      <c r="X275" s="123"/>
      <c r="Y275" s="123"/>
      <c r="Z275" s="123"/>
      <c r="AA275" s="123"/>
      <c r="AB275" s="123"/>
      <c r="AC275" s="123"/>
      <c r="AD275" s="123"/>
      <c r="AE275" s="123"/>
      <c r="AF275" s="123"/>
      <c r="AG275" s="123"/>
      <c r="AH275" s="123"/>
      <c r="AI275" s="123"/>
      <c r="AJ275" s="401"/>
      <c r="AK275" s="403"/>
      <c r="AL275" s="405"/>
      <c r="AM275" s="411"/>
      <c r="AN275" s="405"/>
      <c r="AO275" s="405"/>
      <c r="AP275" s="405"/>
      <c r="AQ275" s="405"/>
      <c r="AR275" s="405"/>
      <c r="AS275" s="405"/>
      <c r="AT275" s="405"/>
      <c r="AU275" s="407"/>
      <c r="AV275" s="409"/>
      <c r="AW275" s="407"/>
      <c r="AX275" s="389"/>
      <c r="AY275" s="389"/>
      <c r="AZ275" s="389"/>
      <c r="BA275" s="389"/>
      <c r="BB275" s="389"/>
      <c r="BC275" s="389"/>
    </row>
    <row r="276" spans="1:55" s="121" customFormat="1" hidden="1" x14ac:dyDescent="0.25">
      <c r="A276" s="390">
        <v>132</v>
      </c>
      <c r="B276" s="392"/>
      <c r="C276" s="394" t="s">
        <v>2116</v>
      </c>
      <c r="D276" s="396" t="s">
        <v>103</v>
      </c>
      <c r="E276" s="398">
        <v>42789</v>
      </c>
      <c r="F276" s="398"/>
      <c r="G276" s="95"/>
      <c r="H276" s="119">
        <v>0</v>
      </c>
      <c r="I276" s="119">
        <v>0</v>
      </c>
      <c r="J276" s="120">
        <v>0</v>
      </c>
      <c r="K276" s="120">
        <v>0</v>
      </c>
      <c r="L276" s="120">
        <v>0</v>
      </c>
      <c r="M276" s="120">
        <v>0</v>
      </c>
      <c r="N276" s="120">
        <v>0</v>
      </c>
      <c r="O276" s="120">
        <v>0</v>
      </c>
      <c r="P276" s="120" t="s">
        <v>1628</v>
      </c>
      <c r="Q276" s="120">
        <v>0</v>
      </c>
      <c r="R276" s="120">
        <v>0</v>
      </c>
      <c r="S276" s="120">
        <v>0</v>
      </c>
      <c r="T276" s="120">
        <v>8</v>
      </c>
      <c r="U276" s="120">
        <v>8</v>
      </c>
      <c r="V276" s="120">
        <v>8</v>
      </c>
      <c r="W276" s="120" t="s">
        <v>1628</v>
      </c>
      <c r="X276" s="120">
        <v>8</v>
      </c>
      <c r="Y276" s="120">
        <v>8</v>
      </c>
      <c r="Z276" s="120">
        <v>8</v>
      </c>
      <c r="AA276" s="120">
        <v>8</v>
      </c>
      <c r="AB276" s="120">
        <v>0</v>
      </c>
      <c r="AC276" s="120">
        <v>8</v>
      </c>
      <c r="AD276" s="120" t="s">
        <v>1628</v>
      </c>
      <c r="AE276" s="120">
        <v>0</v>
      </c>
      <c r="AF276" s="120">
        <v>0</v>
      </c>
      <c r="AG276" s="120">
        <v>0</v>
      </c>
      <c r="AH276" s="120">
        <v>0</v>
      </c>
      <c r="AI276" s="120">
        <v>0</v>
      </c>
      <c r="AJ276" s="400"/>
      <c r="AK276" s="402"/>
      <c r="AL276" s="404"/>
      <c r="AM276" s="410"/>
      <c r="AN276" s="404"/>
      <c r="AO276" s="404"/>
      <c r="AP276" s="404"/>
      <c r="AQ276" s="404"/>
      <c r="AR276" s="404"/>
      <c r="AS276" s="404"/>
      <c r="AT276" s="404"/>
      <c r="AU276" s="406"/>
      <c r="AV276" s="408"/>
      <c r="AW276" s="406"/>
      <c r="AX276" s="415"/>
      <c r="AY276" s="415"/>
      <c r="AZ276" s="415"/>
      <c r="BA276" s="415"/>
      <c r="BB276" s="415"/>
      <c r="BC276" s="415"/>
    </row>
    <row r="277" spans="1:55" s="121" customFormat="1" hidden="1" x14ac:dyDescent="0.25">
      <c r="A277" s="391"/>
      <c r="B277" s="393"/>
      <c r="C277" s="395"/>
      <c r="D277" s="397"/>
      <c r="E277" s="399"/>
      <c r="F277" s="399"/>
      <c r="G277" s="96"/>
      <c r="H277" s="122"/>
      <c r="I277" s="122"/>
      <c r="J277" s="123"/>
      <c r="K277" s="123"/>
      <c r="L277" s="123"/>
      <c r="M277" s="123"/>
      <c r="N277" s="123"/>
      <c r="O277" s="123"/>
      <c r="P277" s="123"/>
      <c r="Q277" s="123"/>
      <c r="R277" s="123"/>
      <c r="S277" s="123"/>
      <c r="T277" s="123"/>
      <c r="U277" s="123"/>
      <c r="V277" s="123"/>
      <c r="W277" s="123"/>
      <c r="X277" s="123"/>
      <c r="Y277" s="123"/>
      <c r="Z277" s="123"/>
      <c r="AA277" s="123"/>
      <c r="AB277" s="123"/>
      <c r="AC277" s="123"/>
      <c r="AD277" s="123"/>
      <c r="AE277" s="123"/>
      <c r="AF277" s="123"/>
      <c r="AG277" s="123"/>
      <c r="AH277" s="123"/>
      <c r="AI277" s="123"/>
      <c r="AJ277" s="401"/>
      <c r="AK277" s="403"/>
      <c r="AL277" s="405"/>
      <c r="AM277" s="411"/>
      <c r="AN277" s="405"/>
      <c r="AO277" s="405"/>
      <c r="AP277" s="405"/>
      <c r="AQ277" s="405"/>
      <c r="AR277" s="405"/>
      <c r="AS277" s="405"/>
      <c r="AT277" s="405"/>
      <c r="AU277" s="407"/>
      <c r="AV277" s="409"/>
      <c r="AW277" s="407"/>
      <c r="AX277" s="389"/>
      <c r="AY277" s="389"/>
      <c r="AZ277" s="389"/>
      <c r="BA277" s="389"/>
      <c r="BB277" s="389"/>
      <c r="BC277" s="389"/>
    </row>
    <row r="278" spans="1:55" s="140" customFormat="1" hidden="1" x14ac:dyDescent="0.25">
      <c r="A278" s="438" t="s">
        <v>2375</v>
      </c>
      <c r="B278" s="440"/>
      <c r="C278" s="458"/>
      <c r="D278" s="460"/>
      <c r="E278" s="442"/>
      <c r="F278" s="442"/>
      <c r="G278" s="137"/>
      <c r="H278" s="119"/>
      <c r="I278" s="119"/>
      <c r="J278" s="120"/>
      <c r="K278" s="120"/>
      <c r="L278" s="120"/>
      <c r="M278" s="120"/>
      <c r="N278" s="120"/>
      <c r="O278" s="120"/>
      <c r="P278" s="120"/>
      <c r="Q278" s="120"/>
      <c r="R278" s="120"/>
      <c r="S278" s="120"/>
      <c r="T278" s="120"/>
      <c r="U278" s="120"/>
      <c r="V278" s="120"/>
      <c r="W278" s="120"/>
      <c r="X278" s="120"/>
      <c r="Y278" s="120"/>
      <c r="Z278" s="120"/>
      <c r="AA278" s="120"/>
      <c r="AB278" s="120"/>
      <c r="AC278" s="120"/>
      <c r="AD278" s="120"/>
      <c r="AE278" s="120"/>
      <c r="AF278" s="120"/>
      <c r="AG278" s="120"/>
      <c r="AH278" s="120"/>
      <c r="AI278" s="120"/>
      <c r="AJ278" s="444"/>
      <c r="AK278" s="446"/>
      <c r="AL278" s="448"/>
      <c r="AM278" s="454"/>
      <c r="AN278" s="448"/>
      <c r="AO278" s="448"/>
      <c r="AP278" s="448"/>
      <c r="AQ278" s="448"/>
      <c r="AR278" s="448"/>
      <c r="AS278" s="448"/>
      <c r="AT278" s="448"/>
      <c r="AU278" s="452"/>
      <c r="AV278" s="408"/>
      <c r="AW278" s="452"/>
      <c r="AX278" s="450"/>
      <c r="AY278" s="450"/>
      <c r="AZ278" s="450"/>
      <c r="BA278" s="450"/>
      <c r="BB278" s="450"/>
      <c r="BC278" s="450"/>
    </row>
    <row r="279" spans="1:55" s="140" customFormat="1" hidden="1" x14ac:dyDescent="0.25">
      <c r="A279" s="439"/>
      <c r="B279" s="441"/>
      <c r="C279" s="459"/>
      <c r="D279" s="461"/>
      <c r="E279" s="443"/>
      <c r="F279" s="443"/>
      <c r="G279" s="210"/>
      <c r="H279" s="122"/>
      <c r="I279" s="122"/>
      <c r="J279" s="123"/>
      <c r="K279" s="123"/>
      <c r="L279" s="123"/>
      <c r="M279" s="123"/>
      <c r="N279" s="123"/>
      <c r="O279" s="123"/>
      <c r="P279" s="123"/>
      <c r="Q279" s="123"/>
      <c r="R279" s="123"/>
      <c r="S279" s="123"/>
      <c r="T279" s="123"/>
      <c r="U279" s="123"/>
      <c r="V279" s="123"/>
      <c r="W279" s="123"/>
      <c r="X279" s="123"/>
      <c r="Y279" s="123"/>
      <c r="Z279" s="123"/>
      <c r="AA279" s="123"/>
      <c r="AB279" s="123"/>
      <c r="AC279" s="123"/>
      <c r="AD279" s="123"/>
      <c r="AE279" s="123"/>
      <c r="AF279" s="123"/>
      <c r="AG279" s="123"/>
      <c r="AH279" s="123"/>
      <c r="AI279" s="123"/>
      <c r="AJ279" s="445"/>
      <c r="AK279" s="447"/>
      <c r="AL279" s="449"/>
      <c r="AM279" s="455"/>
      <c r="AN279" s="449"/>
      <c r="AO279" s="449"/>
      <c r="AP279" s="449"/>
      <c r="AQ279" s="449"/>
      <c r="AR279" s="449"/>
      <c r="AS279" s="449"/>
      <c r="AT279" s="449"/>
      <c r="AU279" s="453"/>
      <c r="AV279" s="409"/>
      <c r="AW279" s="453"/>
      <c r="AX279" s="451"/>
      <c r="AY279" s="451"/>
      <c r="AZ279" s="451"/>
      <c r="BA279" s="451"/>
      <c r="BB279" s="451"/>
      <c r="BC279" s="451"/>
    </row>
    <row r="280" spans="1:55" s="121" customFormat="1" hidden="1" x14ac:dyDescent="0.25">
      <c r="A280" s="390">
        <v>133</v>
      </c>
      <c r="B280" s="392"/>
      <c r="C280" s="394" t="s">
        <v>1967</v>
      </c>
      <c r="D280" s="396" t="s">
        <v>734</v>
      </c>
      <c r="E280" s="398">
        <v>42786</v>
      </c>
      <c r="F280" s="398"/>
      <c r="G280" s="95"/>
      <c r="H280" s="119">
        <v>0</v>
      </c>
      <c r="I280" s="119">
        <v>0</v>
      </c>
      <c r="J280" s="120">
        <v>0</v>
      </c>
      <c r="K280" s="120">
        <v>0</v>
      </c>
      <c r="L280" s="120">
        <v>0</v>
      </c>
      <c r="M280" s="120">
        <v>0</v>
      </c>
      <c r="N280" s="120">
        <v>0</v>
      </c>
      <c r="O280" s="120">
        <v>0</v>
      </c>
      <c r="P280" s="120" t="s">
        <v>1628</v>
      </c>
      <c r="Q280" s="120">
        <v>8</v>
      </c>
      <c r="R280" s="120">
        <v>8</v>
      </c>
      <c r="S280" s="120">
        <v>8</v>
      </c>
      <c r="T280" s="120">
        <v>8</v>
      </c>
      <c r="U280" s="120">
        <v>8</v>
      </c>
      <c r="V280" s="120">
        <v>8</v>
      </c>
      <c r="W280" s="120" t="s">
        <v>1628</v>
      </c>
      <c r="X280" s="120">
        <v>8</v>
      </c>
      <c r="Y280" s="120">
        <v>8</v>
      </c>
      <c r="Z280" s="120">
        <v>8</v>
      </c>
      <c r="AA280" s="120">
        <v>8</v>
      </c>
      <c r="AB280" s="120">
        <v>8</v>
      </c>
      <c r="AC280" s="120">
        <v>8</v>
      </c>
      <c r="AD280" s="120" t="s">
        <v>1628</v>
      </c>
      <c r="AE280" s="120">
        <v>8</v>
      </c>
      <c r="AF280" s="120">
        <v>8</v>
      </c>
      <c r="AG280" s="120">
        <v>8</v>
      </c>
      <c r="AH280" s="120">
        <v>8</v>
      </c>
      <c r="AI280" s="120">
        <v>8</v>
      </c>
      <c r="AJ280" s="400"/>
      <c r="AK280" s="402"/>
      <c r="AL280" s="404"/>
      <c r="AM280" s="410"/>
      <c r="AN280" s="404"/>
      <c r="AO280" s="404"/>
      <c r="AP280" s="404"/>
      <c r="AQ280" s="404"/>
      <c r="AR280" s="404"/>
      <c r="AS280" s="404"/>
      <c r="AT280" s="404"/>
      <c r="AU280" s="406"/>
      <c r="AV280" s="408"/>
      <c r="AW280" s="406"/>
      <c r="AX280" s="415"/>
      <c r="AY280" s="415"/>
      <c r="AZ280" s="415"/>
      <c r="BA280" s="415"/>
      <c r="BB280" s="415"/>
      <c r="BC280" s="415"/>
    </row>
    <row r="281" spans="1:55" s="121" customFormat="1" hidden="1" x14ac:dyDescent="0.25">
      <c r="A281" s="391"/>
      <c r="B281" s="393"/>
      <c r="C281" s="395"/>
      <c r="D281" s="397"/>
      <c r="E281" s="399"/>
      <c r="F281" s="399"/>
      <c r="G281" s="96"/>
      <c r="H281" s="122"/>
      <c r="I281" s="122"/>
      <c r="J281" s="123"/>
      <c r="K281" s="123"/>
      <c r="L281" s="123"/>
      <c r="M281" s="123"/>
      <c r="N281" s="123"/>
      <c r="O281" s="123"/>
      <c r="P281" s="123"/>
      <c r="Q281" s="123"/>
      <c r="R281" s="123"/>
      <c r="S281" s="123"/>
      <c r="T281" s="123"/>
      <c r="U281" s="123"/>
      <c r="V281" s="123"/>
      <c r="W281" s="123"/>
      <c r="X281" s="123"/>
      <c r="Y281" s="123"/>
      <c r="Z281" s="123"/>
      <c r="AA281" s="123"/>
      <c r="AB281" s="123"/>
      <c r="AC281" s="123"/>
      <c r="AD281" s="123"/>
      <c r="AE281" s="123"/>
      <c r="AF281" s="123"/>
      <c r="AG281" s="123"/>
      <c r="AH281" s="123"/>
      <c r="AI281" s="123"/>
      <c r="AJ281" s="401"/>
      <c r="AK281" s="403"/>
      <c r="AL281" s="405"/>
      <c r="AM281" s="411"/>
      <c r="AN281" s="405"/>
      <c r="AO281" s="405"/>
      <c r="AP281" s="405"/>
      <c r="AQ281" s="405"/>
      <c r="AR281" s="405"/>
      <c r="AS281" s="405"/>
      <c r="AT281" s="405"/>
      <c r="AU281" s="407"/>
      <c r="AV281" s="409"/>
      <c r="AW281" s="407"/>
      <c r="AX281" s="389"/>
      <c r="AY281" s="389"/>
      <c r="AZ281" s="389"/>
      <c r="BA281" s="389"/>
      <c r="BB281" s="389"/>
      <c r="BC281" s="389"/>
    </row>
    <row r="282" spans="1:55" s="121" customFormat="1" hidden="1" x14ac:dyDescent="0.25">
      <c r="A282" s="390">
        <v>134</v>
      </c>
      <c r="B282" s="392"/>
      <c r="C282" s="394" t="s">
        <v>2000</v>
      </c>
      <c r="D282" s="396" t="s">
        <v>726</v>
      </c>
      <c r="E282" s="398">
        <v>42776</v>
      </c>
      <c r="F282" s="398"/>
      <c r="G282" s="95"/>
      <c r="H282" s="119">
        <v>8</v>
      </c>
      <c r="I282" s="119">
        <v>0</v>
      </c>
      <c r="J282" s="120">
        <v>0</v>
      </c>
      <c r="K282" s="120">
        <v>8</v>
      </c>
      <c r="L282" s="120">
        <v>8</v>
      </c>
      <c r="M282" s="120">
        <v>8</v>
      </c>
      <c r="N282" s="120">
        <v>8</v>
      </c>
      <c r="O282" s="120">
        <v>8</v>
      </c>
      <c r="P282" s="120" t="s">
        <v>1628</v>
      </c>
      <c r="Q282" s="120">
        <v>8</v>
      </c>
      <c r="R282" s="120">
        <v>8</v>
      </c>
      <c r="S282" s="120">
        <v>8</v>
      </c>
      <c r="T282" s="120">
        <v>8</v>
      </c>
      <c r="U282" s="120">
        <v>8</v>
      </c>
      <c r="V282" s="120">
        <v>8</v>
      </c>
      <c r="W282" s="120" t="s">
        <v>1628</v>
      </c>
      <c r="X282" s="120">
        <v>8</v>
      </c>
      <c r="Y282" s="120">
        <v>8</v>
      </c>
      <c r="Z282" s="120">
        <v>8</v>
      </c>
      <c r="AA282" s="120">
        <v>8</v>
      </c>
      <c r="AB282" s="120">
        <v>8</v>
      </c>
      <c r="AC282" s="120">
        <v>8</v>
      </c>
      <c r="AD282" s="120" t="s">
        <v>1628</v>
      </c>
      <c r="AE282" s="120">
        <v>8</v>
      </c>
      <c r="AF282" s="120">
        <v>8</v>
      </c>
      <c r="AG282" s="120">
        <v>8</v>
      </c>
      <c r="AH282" s="120">
        <v>8</v>
      </c>
      <c r="AI282" s="120">
        <v>8</v>
      </c>
      <c r="AJ282" s="400"/>
      <c r="AK282" s="402"/>
      <c r="AL282" s="404"/>
      <c r="AM282" s="410"/>
      <c r="AN282" s="404"/>
      <c r="AO282" s="404"/>
      <c r="AP282" s="404"/>
      <c r="AQ282" s="404"/>
      <c r="AR282" s="404"/>
      <c r="AS282" s="404"/>
      <c r="AT282" s="404"/>
      <c r="AU282" s="406"/>
      <c r="AV282" s="408"/>
      <c r="AW282" s="406"/>
      <c r="AX282" s="415"/>
      <c r="AY282" s="415"/>
      <c r="AZ282" s="415"/>
      <c r="BA282" s="415"/>
      <c r="BB282" s="415"/>
      <c r="BC282" s="415"/>
    </row>
    <row r="283" spans="1:55" s="121" customFormat="1" hidden="1" x14ac:dyDescent="0.25">
      <c r="A283" s="391"/>
      <c r="B283" s="393"/>
      <c r="C283" s="395"/>
      <c r="D283" s="397"/>
      <c r="E283" s="399"/>
      <c r="F283" s="399"/>
      <c r="G283" s="96"/>
      <c r="H283" s="122"/>
      <c r="I283" s="122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  <c r="AA283" s="123"/>
      <c r="AB283" s="123"/>
      <c r="AC283" s="123"/>
      <c r="AD283" s="123"/>
      <c r="AE283" s="123"/>
      <c r="AF283" s="123"/>
      <c r="AG283" s="123"/>
      <c r="AH283" s="123"/>
      <c r="AI283" s="123"/>
      <c r="AJ283" s="401"/>
      <c r="AK283" s="403"/>
      <c r="AL283" s="405"/>
      <c r="AM283" s="411"/>
      <c r="AN283" s="405"/>
      <c r="AO283" s="405"/>
      <c r="AP283" s="405"/>
      <c r="AQ283" s="405"/>
      <c r="AR283" s="405"/>
      <c r="AS283" s="405"/>
      <c r="AT283" s="405"/>
      <c r="AU283" s="407"/>
      <c r="AV283" s="409"/>
      <c r="AW283" s="407"/>
      <c r="AX283" s="389"/>
      <c r="AY283" s="389"/>
      <c r="AZ283" s="389"/>
      <c r="BA283" s="389"/>
      <c r="BB283" s="389"/>
      <c r="BC283" s="389"/>
    </row>
    <row r="284" spans="1:55" s="121" customFormat="1" hidden="1" x14ac:dyDescent="0.25">
      <c r="A284" s="390">
        <v>135</v>
      </c>
      <c r="B284" s="392"/>
      <c r="C284" s="394" t="s">
        <v>1998</v>
      </c>
      <c r="D284" s="396" t="s">
        <v>1663</v>
      </c>
      <c r="E284" s="398">
        <v>42776</v>
      </c>
      <c r="F284" s="398"/>
      <c r="G284" s="95"/>
      <c r="H284" s="119">
        <v>8</v>
      </c>
      <c r="I284" s="119">
        <v>0</v>
      </c>
      <c r="J284" s="120">
        <v>8</v>
      </c>
      <c r="K284" s="120">
        <v>8</v>
      </c>
      <c r="L284" s="120">
        <v>8</v>
      </c>
      <c r="M284" s="120">
        <v>8</v>
      </c>
      <c r="N284" s="120">
        <v>8</v>
      </c>
      <c r="O284" s="120">
        <v>8</v>
      </c>
      <c r="P284" s="120" t="s">
        <v>1628</v>
      </c>
      <c r="Q284" s="120">
        <v>8</v>
      </c>
      <c r="R284" s="120">
        <v>8</v>
      </c>
      <c r="S284" s="120">
        <v>8</v>
      </c>
      <c r="T284" s="120">
        <v>8</v>
      </c>
      <c r="U284" s="120">
        <v>8</v>
      </c>
      <c r="V284" s="120">
        <v>8</v>
      </c>
      <c r="W284" s="120" t="s">
        <v>1628</v>
      </c>
      <c r="X284" s="120">
        <v>8</v>
      </c>
      <c r="Y284" s="120">
        <v>8</v>
      </c>
      <c r="Z284" s="120">
        <v>8</v>
      </c>
      <c r="AA284" s="120">
        <v>8</v>
      </c>
      <c r="AB284" s="120">
        <v>8</v>
      </c>
      <c r="AC284" s="120">
        <v>8</v>
      </c>
      <c r="AD284" s="120" t="s">
        <v>1628</v>
      </c>
      <c r="AE284" s="120">
        <v>8</v>
      </c>
      <c r="AF284" s="120">
        <v>8</v>
      </c>
      <c r="AG284" s="120">
        <v>8</v>
      </c>
      <c r="AH284" s="120">
        <v>0</v>
      </c>
      <c r="AI284" s="120">
        <v>0</v>
      </c>
      <c r="AJ284" s="400"/>
      <c r="AK284" s="402"/>
      <c r="AL284" s="404"/>
      <c r="AM284" s="410"/>
      <c r="AN284" s="404"/>
      <c r="AO284" s="404"/>
      <c r="AP284" s="404"/>
      <c r="AQ284" s="404"/>
      <c r="AR284" s="404"/>
      <c r="AS284" s="404"/>
      <c r="AT284" s="404"/>
      <c r="AU284" s="406"/>
      <c r="AV284" s="408"/>
      <c r="AW284" s="406"/>
      <c r="AX284" s="415"/>
      <c r="AY284" s="415"/>
      <c r="AZ284" s="415"/>
      <c r="BA284" s="415"/>
      <c r="BB284" s="415"/>
      <c r="BC284" s="415"/>
    </row>
    <row r="285" spans="1:55" s="121" customFormat="1" hidden="1" x14ac:dyDescent="0.25">
      <c r="A285" s="391"/>
      <c r="B285" s="393"/>
      <c r="C285" s="395"/>
      <c r="D285" s="397"/>
      <c r="E285" s="399"/>
      <c r="F285" s="399"/>
      <c r="G285" s="96"/>
      <c r="H285" s="122"/>
      <c r="I285" s="122"/>
      <c r="J285" s="123"/>
      <c r="K285" s="123"/>
      <c r="L285" s="123"/>
      <c r="M285" s="123"/>
      <c r="N285" s="123"/>
      <c r="O285" s="123"/>
      <c r="P285" s="123"/>
      <c r="Q285" s="123"/>
      <c r="R285" s="123"/>
      <c r="S285" s="123"/>
      <c r="T285" s="123"/>
      <c r="U285" s="123"/>
      <c r="V285" s="123"/>
      <c r="W285" s="123"/>
      <c r="X285" s="123"/>
      <c r="Y285" s="123"/>
      <c r="Z285" s="123"/>
      <c r="AA285" s="123"/>
      <c r="AB285" s="123"/>
      <c r="AC285" s="123"/>
      <c r="AD285" s="123"/>
      <c r="AE285" s="123"/>
      <c r="AF285" s="123"/>
      <c r="AG285" s="123"/>
      <c r="AH285" s="123"/>
      <c r="AI285" s="123"/>
      <c r="AJ285" s="401"/>
      <c r="AK285" s="403"/>
      <c r="AL285" s="405"/>
      <c r="AM285" s="411"/>
      <c r="AN285" s="405"/>
      <c r="AO285" s="405"/>
      <c r="AP285" s="405"/>
      <c r="AQ285" s="405"/>
      <c r="AR285" s="405"/>
      <c r="AS285" s="405"/>
      <c r="AT285" s="405"/>
      <c r="AU285" s="407"/>
      <c r="AV285" s="409"/>
      <c r="AW285" s="407"/>
      <c r="AX285" s="389"/>
      <c r="AY285" s="389"/>
      <c r="AZ285" s="389"/>
      <c r="BA285" s="389"/>
      <c r="BB285" s="389"/>
      <c r="BC285" s="389"/>
    </row>
    <row r="286" spans="1:55" s="121" customFormat="1" hidden="1" x14ac:dyDescent="0.25">
      <c r="A286" s="390">
        <v>137</v>
      </c>
      <c r="B286" s="392"/>
      <c r="C286" s="394" t="s">
        <v>2073</v>
      </c>
      <c r="D286" s="396" t="s">
        <v>1721</v>
      </c>
      <c r="E286" s="398">
        <v>42787</v>
      </c>
      <c r="F286" s="398"/>
      <c r="G286" s="95"/>
      <c r="H286" s="119">
        <v>0</v>
      </c>
      <c r="I286" s="119">
        <v>0</v>
      </c>
      <c r="J286" s="120">
        <v>0</v>
      </c>
      <c r="K286" s="120">
        <v>0</v>
      </c>
      <c r="L286" s="120">
        <v>0</v>
      </c>
      <c r="M286" s="120">
        <v>0</v>
      </c>
      <c r="N286" s="120">
        <v>0</v>
      </c>
      <c r="O286" s="120">
        <v>0</v>
      </c>
      <c r="P286" s="120" t="s">
        <v>1628</v>
      </c>
      <c r="Q286" s="120">
        <v>0</v>
      </c>
      <c r="R286" s="120">
        <v>8</v>
      </c>
      <c r="S286" s="120">
        <v>8</v>
      </c>
      <c r="T286" s="120">
        <v>8</v>
      </c>
      <c r="U286" s="120">
        <v>8</v>
      </c>
      <c r="V286" s="120">
        <v>8</v>
      </c>
      <c r="W286" s="120" t="s">
        <v>1628</v>
      </c>
      <c r="X286" s="120">
        <v>8</v>
      </c>
      <c r="Y286" s="120">
        <v>8</v>
      </c>
      <c r="Z286" s="120">
        <v>8</v>
      </c>
      <c r="AA286" s="120">
        <v>8</v>
      </c>
      <c r="AB286" s="120">
        <v>8</v>
      </c>
      <c r="AC286" s="120">
        <v>8</v>
      </c>
      <c r="AD286" s="120" t="s">
        <v>1628</v>
      </c>
      <c r="AE286" s="120">
        <v>8</v>
      </c>
      <c r="AF286" s="120">
        <v>8</v>
      </c>
      <c r="AG286" s="120">
        <v>8</v>
      </c>
      <c r="AH286" s="120">
        <v>8</v>
      </c>
      <c r="AI286" s="120">
        <v>7.93</v>
      </c>
      <c r="AJ286" s="400"/>
      <c r="AK286" s="402"/>
      <c r="AL286" s="404"/>
      <c r="AM286" s="410"/>
      <c r="AN286" s="404"/>
      <c r="AO286" s="404"/>
      <c r="AP286" s="404"/>
      <c r="AQ286" s="404"/>
      <c r="AR286" s="404"/>
      <c r="AS286" s="404"/>
      <c r="AT286" s="404"/>
      <c r="AU286" s="406"/>
      <c r="AV286" s="408"/>
      <c r="AW286" s="406"/>
      <c r="AX286" s="415"/>
      <c r="AY286" s="415"/>
      <c r="AZ286" s="415"/>
      <c r="BA286" s="415"/>
      <c r="BB286" s="415"/>
      <c r="BC286" s="415"/>
    </row>
    <row r="287" spans="1:55" s="121" customFormat="1" hidden="1" x14ac:dyDescent="0.25">
      <c r="A287" s="391"/>
      <c r="B287" s="393"/>
      <c r="C287" s="395"/>
      <c r="D287" s="397"/>
      <c r="E287" s="399"/>
      <c r="F287" s="399"/>
      <c r="G287" s="96"/>
      <c r="H287" s="122"/>
      <c r="I287" s="122"/>
      <c r="J287" s="123"/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3"/>
      <c r="AA287" s="123"/>
      <c r="AB287" s="123"/>
      <c r="AC287" s="123"/>
      <c r="AD287" s="123"/>
      <c r="AE287" s="123"/>
      <c r="AF287" s="123"/>
      <c r="AG287" s="123"/>
      <c r="AH287" s="123"/>
      <c r="AI287" s="123"/>
      <c r="AJ287" s="401"/>
      <c r="AK287" s="403"/>
      <c r="AL287" s="405"/>
      <c r="AM287" s="411"/>
      <c r="AN287" s="405"/>
      <c r="AO287" s="405"/>
      <c r="AP287" s="405"/>
      <c r="AQ287" s="405"/>
      <c r="AR287" s="405"/>
      <c r="AS287" s="405"/>
      <c r="AT287" s="405"/>
      <c r="AU287" s="407"/>
      <c r="AV287" s="409"/>
      <c r="AW287" s="407"/>
      <c r="AX287" s="389"/>
      <c r="AY287" s="389"/>
      <c r="AZ287" s="389"/>
      <c r="BA287" s="389"/>
      <c r="BB287" s="389"/>
      <c r="BC287" s="389"/>
    </row>
    <row r="288" spans="1:55" s="121" customFormat="1" hidden="1" x14ac:dyDescent="0.25">
      <c r="A288" s="390">
        <v>138</v>
      </c>
      <c r="B288" s="392"/>
      <c r="C288" s="394" t="s">
        <v>2087</v>
      </c>
      <c r="D288" s="396" t="s">
        <v>1677</v>
      </c>
      <c r="E288" s="398">
        <v>42788</v>
      </c>
      <c r="F288" s="398"/>
      <c r="G288" s="95"/>
      <c r="H288" s="119">
        <v>0</v>
      </c>
      <c r="I288" s="119">
        <v>0</v>
      </c>
      <c r="J288" s="120">
        <v>0</v>
      </c>
      <c r="K288" s="120">
        <v>0</v>
      </c>
      <c r="L288" s="120">
        <v>0</v>
      </c>
      <c r="M288" s="120">
        <v>0</v>
      </c>
      <c r="N288" s="120">
        <v>0</v>
      </c>
      <c r="O288" s="120">
        <v>0</v>
      </c>
      <c r="P288" s="120" t="s">
        <v>1628</v>
      </c>
      <c r="Q288" s="120">
        <v>0</v>
      </c>
      <c r="R288" s="120">
        <v>0</v>
      </c>
      <c r="S288" s="120">
        <v>8</v>
      </c>
      <c r="T288" s="120">
        <v>8</v>
      </c>
      <c r="U288" s="120">
        <v>8</v>
      </c>
      <c r="V288" s="120">
        <v>8</v>
      </c>
      <c r="W288" s="120" t="s">
        <v>1628</v>
      </c>
      <c r="X288" s="120">
        <v>8</v>
      </c>
      <c r="Y288" s="120">
        <v>8</v>
      </c>
      <c r="Z288" s="120">
        <v>8</v>
      </c>
      <c r="AA288" s="120">
        <v>8</v>
      </c>
      <c r="AB288" s="120">
        <v>8</v>
      </c>
      <c r="AC288" s="120">
        <v>0</v>
      </c>
      <c r="AD288" s="120" t="s">
        <v>1628</v>
      </c>
      <c r="AE288" s="120">
        <v>8</v>
      </c>
      <c r="AF288" s="120">
        <v>8</v>
      </c>
      <c r="AG288" s="120">
        <v>8</v>
      </c>
      <c r="AH288" s="120">
        <v>8</v>
      </c>
      <c r="AI288" s="120">
        <v>8</v>
      </c>
      <c r="AJ288" s="400"/>
      <c r="AK288" s="402"/>
      <c r="AL288" s="404"/>
      <c r="AM288" s="410"/>
      <c r="AN288" s="404"/>
      <c r="AO288" s="404"/>
      <c r="AP288" s="404"/>
      <c r="AQ288" s="404"/>
      <c r="AR288" s="404"/>
      <c r="AS288" s="404"/>
      <c r="AT288" s="404"/>
      <c r="AU288" s="406"/>
      <c r="AV288" s="408"/>
      <c r="AW288" s="406"/>
      <c r="AX288" s="415"/>
      <c r="AY288" s="415"/>
      <c r="AZ288" s="415"/>
      <c r="BA288" s="415"/>
      <c r="BB288" s="415"/>
      <c r="BC288" s="415"/>
    </row>
    <row r="289" spans="1:55" s="121" customFormat="1" hidden="1" x14ac:dyDescent="0.25">
      <c r="A289" s="391"/>
      <c r="B289" s="393"/>
      <c r="C289" s="395"/>
      <c r="D289" s="397"/>
      <c r="E289" s="399"/>
      <c r="F289" s="399"/>
      <c r="G289" s="96"/>
      <c r="H289" s="122"/>
      <c r="I289" s="122"/>
      <c r="J289" s="123"/>
      <c r="K289" s="123"/>
      <c r="L289" s="123"/>
      <c r="M289" s="123"/>
      <c r="N289" s="123"/>
      <c r="O289" s="123"/>
      <c r="P289" s="123"/>
      <c r="Q289" s="123"/>
      <c r="R289" s="123"/>
      <c r="S289" s="123"/>
      <c r="T289" s="123"/>
      <c r="U289" s="123"/>
      <c r="V289" s="123"/>
      <c r="W289" s="123"/>
      <c r="X289" s="123"/>
      <c r="Y289" s="123"/>
      <c r="Z289" s="123"/>
      <c r="AA289" s="123"/>
      <c r="AB289" s="123"/>
      <c r="AC289" s="123"/>
      <c r="AD289" s="123"/>
      <c r="AE289" s="123"/>
      <c r="AF289" s="123"/>
      <c r="AG289" s="123"/>
      <c r="AH289" s="123"/>
      <c r="AI289" s="123"/>
      <c r="AJ289" s="401"/>
      <c r="AK289" s="403"/>
      <c r="AL289" s="405"/>
      <c r="AM289" s="411"/>
      <c r="AN289" s="405"/>
      <c r="AO289" s="405"/>
      <c r="AP289" s="405"/>
      <c r="AQ289" s="405"/>
      <c r="AR289" s="405"/>
      <c r="AS289" s="405"/>
      <c r="AT289" s="405"/>
      <c r="AU289" s="407"/>
      <c r="AV289" s="409"/>
      <c r="AW289" s="407"/>
      <c r="AX289" s="389"/>
      <c r="AY289" s="389"/>
      <c r="AZ289" s="389"/>
      <c r="BA289" s="389"/>
      <c r="BB289" s="389"/>
      <c r="BC289" s="389"/>
    </row>
    <row r="290" spans="1:55" s="121" customFormat="1" hidden="1" x14ac:dyDescent="0.25">
      <c r="A290" s="390">
        <v>139</v>
      </c>
      <c r="B290" s="392"/>
      <c r="C290" s="394" t="s">
        <v>2074</v>
      </c>
      <c r="D290" s="396" t="s">
        <v>1722</v>
      </c>
      <c r="E290" s="398">
        <v>42787</v>
      </c>
      <c r="F290" s="398"/>
      <c r="G290" s="95"/>
      <c r="H290" s="119">
        <v>0</v>
      </c>
      <c r="I290" s="119">
        <v>0</v>
      </c>
      <c r="J290" s="120">
        <v>0</v>
      </c>
      <c r="K290" s="120">
        <v>0</v>
      </c>
      <c r="L290" s="120">
        <v>0</v>
      </c>
      <c r="M290" s="120">
        <v>0</v>
      </c>
      <c r="N290" s="120">
        <v>0</v>
      </c>
      <c r="O290" s="120">
        <v>0</v>
      </c>
      <c r="P290" s="120" t="s">
        <v>1628</v>
      </c>
      <c r="Q290" s="120">
        <v>0</v>
      </c>
      <c r="R290" s="120">
        <v>8</v>
      </c>
      <c r="S290" s="120">
        <v>8</v>
      </c>
      <c r="T290" s="120">
        <v>8</v>
      </c>
      <c r="U290" s="120">
        <v>8</v>
      </c>
      <c r="V290" s="120">
        <v>8</v>
      </c>
      <c r="W290" s="120" t="s">
        <v>1628</v>
      </c>
      <c r="X290" s="120">
        <v>8</v>
      </c>
      <c r="Y290" s="120">
        <v>8</v>
      </c>
      <c r="Z290" s="120">
        <v>8</v>
      </c>
      <c r="AA290" s="120">
        <v>8</v>
      </c>
      <c r="AB290" s="120">
        <v>8</v>
      </c>
      <c r="AC290" s="120">
        <v>8</v>
      </c>
      <c r="AD290" s="120" t="s">
        <v>1628</v>
      </c>
      <c r="AE290" s="120">
        <v>8</v>
      </c>
      <c r="AF290" s="120">
        <v>0</v>
      </c>
      <c r="AG290" s="120">
        <v>8</v>
      </c>
      <c r="AH290" s="120">
        <v>8</v>
      </c>
      <c r="AI290" s="120">
        <v>8</v>
      </c>
      <c r="AJ290" s="400"/>
      <c r="AK290" s="402"/>
      <c r="AL290" s="404"/>
      <c r="AM290" s="410"/>
      <c r="AN290" s="404"/>
      <c r="AO290" s="404"/>
      <c r="AP290" s="404"/>
      <c r="AQ290" s="404"/>
      <c r="AR290" s="404"/>
      <c r="AS290" s="404"/>
      <c r="AT290" s="404"/>
      <c r="AU290" s="406"/>
      <c r="AV290" s="408"/>
      <c r="AW290" s="406"/>
      <c r="AX290" s="415"/>
      <c r="AY290" s="415"/>
      <c r="AZ290" s="415"/>
      <c r="BA290" s="415"/>
      <c r="BB290" s="415"/>
      <c r="BC290" s="415"/>
    </row>
    <row r="291" spans="1:55" s="121" customFormat="1" hidden="1" x14ac:dyDescent="0.25">
      <c r="A291" s="391"/>
      <c r="B291" s="393"/>
      <c r="C291" s="395"/>
      <c r="D291" s="397"/>
      <c r="E291" s="399"/>
      <c r="F291" s="399"/>
      <c r="G291" s="96"/>
      <c r="H291" s="122"/>
      <c r="I291" s="122"/>
      <c r="J291" s="123"/>
      <c r="K291" s="123"/>
      <c r="L291" s="123"/>
      <c r="M291" s="123"/>
      <c r="N291" s="123"/>
      <c r="O291" s="123"/>
      <c r="P291" s="123"/>
      <c r="Q291" s="123"/>
      <c r="R291" s="123"/>
      <c r="S291" s="123"/>
      <c r="T291" s="123"/>
      <c r="U291" s="123"/>
      <c r="V291" s="123"/>
      <c r="W291" s="123"/>
      <c r="X291" s="123"/>
      <c r="Y291" s="123"/>
      <c r="Z291" s="123"/>
      <c r="AA291" s="123"/>
      <c r="AB291" s="123"/>
      <c r="AC291" s="123"/>
      <c r="AD291" s="123"/>
      <c r="AE291" s="123"/>
      <c r="AF291" s="123"/>
      <c r="AG291" s="123"/>
      <c r="AH291" s="123"/>
      <c r="AI291" s="123"/>
      <c r="AJ291" s="401"/>
      <c r="AK291" s="403"/>
      <c r="AL291" s="405"/>
      <c r="AM291" s="411"/>
      <c r="AN291" s="405"/>
      <c r="AO291" s="405"/>
      <c r="AP291" s="405"/>
      <c r="AQ291" s="405"/>
      <c r="AR291" s="405"/>
      <c r="AS291" s="405"/>
      <c r="AT291" s="405"/>
      <c r="AU291" s="407"/>
      <c r="AV291" s="409"/>
      <c r="AW291" s="407"/>
      <c r="AX291" s="389"/>
      <c r="AY291" s="389"/>
      <c r="AZ291" s="389"/>
      <c r="BA291" s="389"/>
      <c r="BB291" s="389"/>
      <c r="BC291" s="389"/>
    </row>
    <row r="292" spans="1:55" s="121" customFormat="1" hidden="1" x14ac:dyDescent="0.25">
      <c r="A292" s="390">
        <v>140</v>
      </c>
      <c r="B292" s="392"/>
      <c r="C292" s="394" t="s">
        <v>2018</v>
      </c>
      <c r="D292" s="396" t="s">
        <v>1676</v>
      </c>
      <c r="E292" s="398">
        <v>42782</v>
      </c>
      <c r="F292" s="398"/>
      <c r="G292" s="95"/>
      <c r="H292" s="119">
        <v>0</v>
      </c>
      <c r="I292" s="119">
        <v>0</v>
      </c>
      <c r="J292" s="120">
        <v>0</v>
      </c>
      <c r="K292" s="120">
        <v>0</v>
      </c>
      <c r="L292" s="120">
        <v>0</v>
      </c>
      <c r="M292" s="120">
        <v>0</v>
      </c>
      <c r="N292" s="120">
        <v>8</v>
      </c>
      <c r="O292" s="120">
        <v>8</v>
      </c>
      <c r="P292" s="120" t="s">
        <v>1628</v>
      </c>
      <c r="Q292" s="120">
        <v>8</v>
      </c>
      <c r="R292" s="120">
        <v>8</v>
      </c>
      <c r="S292" s="120">
        <v>8</v>
      </c>
      <c r="T292" s="120">
        <v>8</v>
      </c>
      <c r="U292" s="120">
        <v>8</v>
      </c>
      <c r="V292" s="120">
        <v>8</v>
      </c>
      <c r="W292" s="120" t="s">
        <v>1628</v>
      </c>
      <c r="X292" s="120">
        <v>8</v>
      </c>
      <c r="Y292" s="120">
        <v>8</v>
      </c>
      <c r="Z292" s="120">
        <v>8</v>
      </c>
      <c r="AA292" s="120">
        <v>8</v>
      </c>
      <c r="AB292" s="120">
        <v>8</v>
      </c>
      <c r="AC292" s="120">
        <v>8</v>
      </c>
      <c r="AD292" s="120" t="s">
        <v>1628</v>
      </c>
      <c r="AE292" s="120">
        <v>8</v>
      </c>
      <c r="AF292" s="120">
        <v>8</v>
      </c>
      <c r="AG292" s="120">
        <v>8</v>
      </c>
      <c r="AH292" s="120">
        <v>8</v>
      </c>
      <c r="AI292" s="120">
        <v>8</v>
      </c>
      <c r="AJ292" s="400"/>
      <c r="AK292" s="402"/>
      <c r="AL292" s="404"/>
      <c r="AM292" s="410"/>
      <c r="AN292" s="404"/>
      <c r="AO292" s="404"/>
      <c r="AP292" s="404"/>
      <c r="AQ292" s="404"/>
      <c r="AR292" s="404"/>
      <c r="AS292" s="404"/>
      <c r="AT292" s="404"/>
      <c r="AU292" s="406"/>
      <c r="AV292" s="408"/>
      <c r="AW292" s="406"/>
      <c r="AX292" s="415"/>
      <c r="AY292" s="415"/>
      <c r="AZ292" s="415"/>
      <c r="BA292" s="415"/>
      <c r="BB292" s="415"/>
      <c r="BC292" s="415"/>
    </row>
    <row r="293" spans="1:55" s="121" customFormat="1" hidden="1" x14ac:dyDescent="0.25">
      <c r="A293" s="391"/>
      <c r="B293" s="393"/>
      <c r="C293" s="395"/>
      <c r="D293" s="397"/>
      <c r="E293" s="399"/>
      <c r="F293" s="399"/>
      <c r="G293" s="96"/>
      <c r="H293" s="122"/>
      <c r="I293" s="122"/>
      <c r="J293" s="123"/>
      <c r="K293" s="123"/>
      <c r="L293" s="123"/>
      <c r="M293" s="123"/>
      <c r="N293" s="123"/>
      <c r="O293" s="123"/>
      <c r="P293" s="123"/>
      <c r="Q293" s="123"/>
      <c r="R293" s="123"/>
      <c r="S293" s="123"/>
      <c r="T293" s="123"/>
      <c r="U293" s="123"/>
      <c r="V293" s="123"/>
      <c r="W293" s="123"/>
      <c r="X293" s="123"/>
      <c r="Y293" s="123"/>
      <c r="Z293" s="123"/>
      <c r="AA293" s="123"/>
      <c r="AB293" s="123"/>
      <c r="AC293" s="123"/>
      <c r="AD293" s="123"/>
      <c r="AE293" s="123"/>
      <c r="AF293" s="123"/>
      <c r="AG293" s="123"/>
      <c r="AH293" s="123"/>
      <c r="AI293" s="123"/>
      <c r="AJ293" s="401"/>
      <c r="AK293" s="403"/>
      <c r="AL293" s="405"/>
      <c r="AM293" s="411"/>
      <c r="AN293" s="405"/>
      <c r="AO293" s="405"/>
      <c r="AP293" s="405"/>
      <c r="AQ293" s="405"/>
      <c r="AR293" s="405"/>
      <c r="AS293" s="405"/>
      <c r="AT293" s="405"/>
      <c r="AU293" s="407"/>
      <c r="AV293" s="409"/>
      <c r="AW293" s="407"/>
      <c r="AX293" s="389"/>
      <c r="AY293" s="389"/>
      <c r="AZ293" s="389"/>
      <c r="BA293" s="389"/>
      <c r="BB293" s="389"/>
      <c r="BC293" s="389"/>
    </row>
    <row r="294" spans="1:55" s="121" customFormat="1" hidden="1" x14ac:dyDescent="0.25">
      <c r="A294" s="390">
        <v>141</v>
      </c>
      <c r="B294" s="392"/>
      <c r="C294" s="394" t="s">
        <v>2008</v>
      </c>
      <c r="D294" s="396" t="s">
        <v>1669</v>
      </c>
      <c r="E294" s="398">
        <v>42777</v>
      </c>
      <c r="F294" s="398"/>
      <c r="G294" s="95"/>
      <c r="H294" s="119">
        <v>8</v>
      </c>
      <c r="I294" s="119">
        <v>0</v>
      </c>
      <c r="J294" s="120">
        <v>0</v>
      </c>
      <c r="K294" s="120">
        <v>8</v>
      </c>
      <c r="L294" s="120">
        <v>8</v>
      </c>
      <c r="M294" s="120">
        <v>8</v>
      </c>
      <c r="N294" s="120">
        <v>8</v>
      </c>
      <c r="O294" s="120">
        <v>8</v>
      </c>
      <c r="P294" s="120" t="s">
        <v>1628</v>
      </c>
      <c r="Q294" s="120">
        <v>8</v>
      </c>
      <c r="R294" s="120">
        <v>8</v>
      </c>
      <c r="S294" s="120">
        <v>8</v>
      </c>
      <c r="T294" s="120">
        <v>8</v>
      </c>
      <c r="U294" s="120">
        <v>8</v>
      </c>
      <c r="V294" s="120" t="s">
        <v>2367</v>
      </c>
      <c r="W294" s="120" t="s">
        <v>1628</v>
      </c>
      <c r="X294" s="120">
        <v>8</v>
      </c>
      <c r="Y294" s="120">
        <v>8</v>
      </c>
      <c r="Z294" s="120">
        <v>8</v>
      </c>
      <c r="AA294" s="120">
        <v>8</v>
      </c>
      <c r="AB294" s="120">
        <v>8</v>
      </c>
      <c r="AC294" s="120">
        <v>8</v>
      </c>
      <c r="AD294" s="120" t="s">
        <v>1628</v>
      </c>
      <c r="AE294" s="120">
        <v>8</v>
      </c>
      <c r="AF294" s="120">
        <v>8</v>
      </c>
      <c r="AG294" s="120">
        <v>8</v>
      </c>
      <c r="AH294" s="120">
        <v>8</v>
      </c>
      <c r="AI294" s="120">
        <v>8</v>
      </c>
      <c r="AJ294" s="400"/>
      <c r="AK294" s="402"/>
      <c r="AL294" s="404"/>
      <c r="AM294" s="410"/>
      <c r="AN294" s="404"/>
      <c r="AO294" s="404"/>
      <c r="AP294" s="404"/>
      <c r="AQ294" s="404"/>
      <c r="AR294" s="404"/>
      <c r="AS294" s="404"/>
      <c r="AT294" s="404"/>
      <c r="AU294" s="406"/>
      <c r="AV294" s="408"/>
      <c r="AW294" s="406"/>
      <c r="AX294" s="415"/>
      <c r="AY294" s="415"/>
      <c r="AZ294" s="415"/>
      <c r="BA294" s="415"/>
      <c r="BB294" s="415"/>
      <c r="BC294" s="415"/>
    </row>
    <row r="295" spans="1:55" s="121" customFormat="1" hidden="1" x14ac:dyDescent="0.25">
      <c r="A295" s="391"/>
      <c r="B295" s="393"/>
      <c r="C295" s="395"/>
      <c r="D295" s="397"/>
      <c r="E295" s="399"/>
      <c r="F295" s="399"/>
      <c r="G295" s="96"/>
      <c r="H295" s="122"/>
      <c r="I295" s="122"/>
      <c r="J295" s="123"/>
      <c r="K295" s="123"/>
      <c r="L295" s="123"/>
      <c r="M295" s="123"/>
      <c r="N295" s="123"/>
      <c r="O295" s="123"/>
      <c r="P295" s="123"/>
      <c r="Q295" s="123"/>
      <c r="R295" s="123"/>
      <c r="S295" s="123"/>
      <c r="T295" s="123"/>
      <c r="U295" s="123"/>
      <c r="V295" s="123"/>
      <c r="W295" s="123"/>
      <c r="X295" s="123"/>
      <c r="Y295" s="123"/>
      <c r="Z295" s="123"/>
      <c r="AA295" s="123"/>
      <c r="AB295" s="123"/>
      <c r="AC295" s="123"/>
      <c r="AD295" s="123"/>
      <c r="AE295" s="123"/>
      <c r="AF295" s="123"/>
      <c r="AG295" s="123"/>
      <c r="AH295" s="123"/>
      <c r="AI295" s="123"/>
      <c r="AJ295" s="401"/>
      <c r="AK295" s="403"/>
      <c r="AL295" s="405"/>
      <c r="AM295" s="411"/>
      <c r="AN295" s="405"/>
      <c r="AO295" s="405"/>
      <c r="AP295" s="405"/>
      <c r="AQ295" s="405"/>
      <c r="AR295" s="405"/>
      <c r="AS295" s="405"/>
      <c r="AT295" s="405"/>
      <c r="AU295" s="407"/>
      <c r="AV295" s="409"/>
      <c r="AW295" s="407"/>
      <c r="AX295" s="389"/>
      <c r="AY295" s="389"/>
      <c r="AZ295" s="389"/>
      <c r="BA295" s="389"/>
      <c r="BB295" s="389"/>
      <c r="BC295" s="389"/>
    </row>
    <row r="296" spans="1:55" s="121" customFormat="1" hidden="1" x14ac:dyDescent="0.25">
      <c r="A296" s="390">
        <v>142</v>
      </c>
      <c r="B296" s="392"/>
      <c r="C296" s="394" t="s">
        <v>388</v>
      </c>
      <c r="D296" s="396" t="s">
        <v>389</v>
      </c>
      <c r="E296" s="398">
        <v>42776</v>
      </c>
      <c r="F296" s="398"/>
      <c r="G296" s="95"/>
      <c r="H296" s="119">
        <v>8</v>
      </c>
      <c r="I296" s="119">
        <v>0</v>
      </c>
      <c r="J296" s="120">
        <v>8</v>
      </c>
      <c r="K296" s="120">
        <v>8</v>
      </c>
      <c r="L296" s="120">
        <v>8</v>
      </c>
      <c r="M296" s="120">
        <v>8</v>
      </c>
      <c r="N296" s="120">
        <v>8</v>
      </c>
      <c r="O296" s="120">
        <v>8</v>
      </c>
      <c r="P296" s="120" t="s">
        <v>1628</v>
      </c>
      <c r="Q296" s="120">
        <v>8</v>
      </c>
      <c r="R296" s="120">
        <v>8</v>
      </c>
      <c r="S296" s="120">
        <v>8</v>
      </c>
      <c r="T296" s="120">
        <v>8</v>
      </c>
      <c r="U296" s="120">
        <v>8</v>
      </c>
      <c r="V296" s="120">
        <v>8</v>
      </c>
      <c r="W296" s="120" t="s">
        <v>1628</v>
      </c>
      <c r="X296" s="120">
        <v>8</v>
      </c>
      <c r="Y296" s="120">
        <v>8</v>
      </c>
      <c r="Z296" s="120">
        <v>8</v>
      </c>
      <c r="AA296" s="120">
        <v>8</v>
      </c>
      <c r="AB296" s="120">
        <v>8</v>
      </c>
      <c r="AC296" s="120">
        <v>8</v>
      </c>
      <c r="AD296" s="120" t="s">
        <v>1628</v>
      </c>
      <c r="AE296" s="120">
        <v>8</v>
      </c>
      <c r="AF296" s="120">
        <v>8</v>
      </c>
      <c r="AG296" s="120">
        <v>8</v>
      </c>
      <c r="AH296" s="120">
        <v>8</v>
      </c>
      <c r="AI296" s="120">
        <v>8</v>
      </c>
      <c r="AJ296" s="400"/>
      <c r="AK296" s="402"/>
      <c r="AL296" s="404"/>
      <c r="AM296" s="410"/>
      <c r="AN296" s="404"/>
      <c r="AO296" s="404"/>
      <c r="AP296" s="404"/>
      <c r="AQ296" s="404"/>
      <c r="AR296" s="404"/>
      <c r="AS296" s="404"/>
      <c r="AT296" s="404"/>
      <c r="AU296" s="406"/>
      <c r="AV296" s="408"/>
      <c r="AW296" s="406"/>
      <c r="AX296" s="415"/>
      <c r="AY296" s="415"/>
      <c r="AZ296" s="415"/>
      <c r="BA296" s="415"/>
      <c r="BB296" s="415"/>
      <c r="BC296" s="415"/>
    </row>
    <row r="297" spans="1:55" s="121" customFormat="1" hidden="1" x14ac:dyDescent="0.25">
      <c r="A297" s="391"/>
      <c r="B297" s="393"/>
      <c r="C297" s="395"/>
      <c r="D297" s="397"/>
      <c r="E297" s="399"/>
      <c r="F297" s="399"/>
      <c r="G297" s="96"/>
      <c r="H297" s="122"/>
      <c r="I297" s="122"/>
      <c r="J297" s="123"/>
      <c r="K297" s="123"/>
      <c r="L297" s="123"/>
      <c r="M297" s="123"/>
      <c r="N297" s="123"/>
      <c r="O297" s="123"/>
      <c r="P297" s="123"/>
      <c r="Q297" s="123"/>
      <c r="R297" s="123"/>
      <c r="S297" s="123"/>
      <c r="T297" s="123"/>
      <c r="U297" s="123"/>
      <c r="V297" s="123"/>
      <c r="W297" s="123"/>
      <c r="X297" s="123"/>
      <c r="Y297" s="123"/>
      <c r="Z297" s="123"/>
      <c r="AA297" s="123"/>
      <c r="AB297" s="123"/>
      <c r="AC297" s="123"/>
      <c r="AD297" s="123"/>
      <c r="AE297" s="123"/>
      <c r="AF297" s="123"/>
      <c r="AG297" s="123"/>
      <c r="AH297" s="123"/>
      <c r="AI297" s="123"/>
      <c r="AJ297" s="401"/>
      <c r="AK297" s="403"/>
      <c r="AL297" s="405"/>
      <c r="AM297" s="411"/>
      <c r="AN297" s="405"/>
      <c r="AO297" s="405"/>
      <c r="AP297" s="405"/>
      <c r="AQ297" s="405"/>
      <c r="AR297" s="405"/>
      <c r="AS297" s="405"/>
      <c r="AT297" s="405"/>
      <c r="AU297" s="407"/>
      <c r="AV297" s="409"/>
      <c r="AW297" s="407"/>
      <c r="AX297" s="389"/>
      <c r="AY297" s="389"/>
      <c r="AZ297" s="389"/>
      <c r="BA297" s="389"/>
      <c r="BB297" s="389"/>
      <c r="BC297" s="389"/>
    </row>
    <row r="298" spans="1:55" s="121" customFormat="1" hidden="1" x14ac:dyDescent="0.25">
      <c r="A298" s="390">
        <v>143</v>
      </c>
      <c r="B298" s="392"/>
      <c r="C298" s="394" t="s">
        <v>2002</v>
      </c>
      <c r="D298" s="396" t="s">
        <v>1666</v>
      </c>
      <c r="E298" s="398">
        <v>42776</v>
      </c>
      <c r="F298" s="398"/>
      <c r="G298" s="95"/>
      <c r="H298" s="119">
        <v>8</v>
      </c>
      <c r="I298" s="119">
        <v>0</v>
      </c>
      <c r="J298" s="120">
        <v>8</v>
      </c>
      <c r="K298" s="120">
        <v>8</v>
      </c>
      <c r="L298" s="120">
        <v>8</v>
      </c>
      <c r="M298" s="120">
        <v>8</v>
      </c>
      <c r="N298" s="120">
        <v>8</v>
      </c>
      <c r="O298" s="120">
        <v>8</v>
      </c>
      <c r="P298" s="120" t="s">
        <v>1628</v>
      </c>
      <c r="Q298" s="120">
        <v>8</v>
      </c>
      <c r="R298" s="120">
        <v>8</v>
      </c>
      <c r="S298" s="120">
        <v>8</v>
      </c>
      <c r="T298" s="120">
        <v>8</v>
      </c>
      <c r="U298" s="120">
        <v>8</v>
      </c>
      <c r="V298" s="120">
        <v>8</v>
      </c>
      <c r="W298" s="120" t="s">
        <v>1628</v>
      </c>
      <c r="X298" s="120">
        <v>8</v>
      </c>
      <c r="Y298" s="120">
        <v>8</v>
      </c>
      <c r="Z298" s="120">
        <v>8</v>
      </c>
      <c r="AA298" s="120">
        <v>8</v>
      </c>
      <c r="AB298" s="120">
        <v>8</v>
      </c>
      <c r="AC298" s="120">
        <v>8</v>
      </c>
      <c r="AD298" s="120" t="s">
        <v>1628</v>
      </c>
      <c r="AE298" s="120">
        <v>8</v>
      </c>
      <c r="AF298" s="120">
        <v>8</v>
      </c>
      <c r="AG298" s="120">
        <v>8</v>
      </c>
      <c r="AH298" s="120">
        <v>8</v>
      </c>
      <c r="AI298" s="120">
        <v>8</v>
      </c>
      <c r="AJ298" s="400"/>
      <c r="AK298" s="402"/>
      <c r="AL298" s="404"/>
      <c r="AM298" s="410"/>
      <c r="AN298" s="404"/>
      <c r="AO298" s="404"/>
      <c r="AP298" s="404"/>
      <c r="AQ298" s="404"/>
      <c r="AR298" s="404"/>
      <c r="AS298" s="404"/>
      <c r="AT298" s="404"/>
      <c r="AU298" s="406"/>
      <c r="AV298" s="408"/>
      <c r="AW298" s="406"/>
      <c r="AX298" s="415"/>
      <c r="AY298" s="415"/>
      <c r="AZ298" s="415"/>
      <c r="BA298" s="415"/>
      <c r="BB298" s="415"/>
      <c r="BC298" s="415"/>
    </row>
    <row r="299" spans="1:55" s="121" customFormat="1" hidden="1" x14ac:dyDescent="0.25">
      <c r="A299" s="391"/>
      <c r="B299" s="393"/>
      <c r="C299" s="395"/>
      <c r="D299" s="397"/>
      <c r="E299" s="399"/>
      <c r="F299" s="399"/>
      <c r="G299" s="96"/>
      <c r="H299" s="122"/>
      <c r="I299" s="122"/>
      <c r="J299" s="123"/>
      <c r="K299" s="123"/>
      <c r="L299" s="123"/>
      <c r="M299" s="123"/>
      <c r="N299" s="123"/>
      <c r="O299" s="123"/>
      <c r="P299" s="123"/>
      <c r="Q299" s="123"/>
      <c r="R299" s="123"/>
      <c r="S299" s="123"/>
      <c r="T299" s="123"/>
      <c r="U299" s="123"/>
      <c r="V299" s="123"/>
      <c r="W299" s="123"/>
      <c r="X299" s="123"/>
      <c r="Y299" s="123"/>
      <c r="Z299" s="123"/>
      <c r="AA299" s="123"/>
      <c r="AB299" s="123"/>
      <c r="AC299" s="123"/>
      <c r="AD299" s="123"/>
      <c r="AE299" s="123"/>
      <c r="AF299" s="123"/>
      <c r="AG299" s="123"/>
      <c r="AH299" s="123"/>
      <c r="AI299" s="123"/>
      <c r="AJ299" s="401"/>
      <c r="AK299" s="403"/>
      <c r="AL299" s="405"/>
      <c r="AM299" s="411"/>
      <c r="AN299" s="405"/>
      <c r="AO299" s="405"/>
      <c r="AP299" s="405"/>
      <c r="AQ299" s="405"/>
      <c r="AR299" s="405"/>
      <c r="AS299" s="405"/>
      <c r="AT299" s="405"/>
      <c r="AU299" s="407"/>
      <c r="AV299" s="409"/>
      <c r="AW299" s="407"/>
      <c r="AX299" s="389"/>
      <c r="AY299" s="389"/>
      <c r="AZ299" s="389"/>
      <c r="BA299" s="389"/>
      <c r="BB299" s="389"/>
      <c r="BC299" s="389"/>
    </row>
    <row r="300" spans="1:55" s="121" customFormat="1" hidden="1" x14ac:dyDescent="0.25">
      <c r="A300" s="390">
        <v>144</v>
      </c>
      <c r="B300" s="392"/>
      <c r="C300" s="394" t="s">
        <v>1995</v>
      </c>
      <c r="D300" s="396" t="s">
        <v>1637</v>
      </c>
      <c r="E300" s="398">
        <v>42776</v>
      </c>
      <c r="F300" s="398"/>
      <c r="G300" s="95"/>
      <c r="H300" s="119">
        <v>8</v>
      </c>
      <c r="I300" s="119">
        <v>0</v>
      </c>
      <c r="J300" s="120">
        <v>8</v>
      </c>
      <c r="K300" s="120">
        <v>8</v>
      </c>
      <c r="L300" s="120">
        <v>8</v>
      </c>
      <c r="M300" s="120">
        <v>8</v>
      </c>
      <c r="N300" s="120">
        <v>8</v>
      </c>
      <c r="O300" s="120">
        <v>8</v>
      </c>
      <c r="P300" s="120" t="s">
        <v>1628</v>
      </c>
      <c r="Q300" s="120">
        <v>8</v>
      </c>
      <c r="R300" s="120">
        <v>8</v>
      </c>
      <c r="S300" s="120">
        <v>8</v>
      </c>
      <c r="T300" s="120">
        <v>8</v>
      </c>
      <c r="U300" s="120">
        <v>8</v>
      </c>
      <c r="V300" s="120">
        <v>8</v>
      </c>
      <c r="W300" s="120" t="s">
        <v>1628</v>
      </c>
      <c r="X300" s="120">
        <v>8</v>
      </c>
      <c r="Y300" s="120">
        <v>8</v>
      </c>
      <c r="Z300" s="120">
        <v>8</v>
      </c>
      <c r="AA300" s="120">
        <v>8</v>
      </c>
      <c r="AB300" s="120">
        <v>8</v>
      </c>
      <c r="AC300" s="120">
        <v>8</v>
      </c>
      <c r="AD300" s="120" t="s">
        <v>1628</v>
      </c>
      <c r="AE300" s="120">
        <v>8</v>
      </c>
      <c r="AF300" s="120">
        <v>8</v>
      </c>
      <c r="AG300" s="120">
        <v>8</v>
      </c>
      <c r="AH300" s="120">
        <v>8</v>
      </c>
      <c r="AI300" s="120">
        <v>8</v>
      </c>
      <c r="AJ300" s="400"/>
      <c r="AK300" s="402"/>
      <c r="AL300" s="404"/>
      <c r="AM300" s="410"/>
      <c r="AN300" s="404"/>
      <c r="AO300" s="404"/>
      <c r="AP300" s="404"/>
      <c r="AQ300" s="404"/>
      <c r="AR300" s="404"/>
      <c r="AS300" s="404"/>
      <c r="AT300" s="404"/>
      <c r="AU300" s="406"/>
      <c r="AV300" s="408"/>
      <c r="AW300" s="406"/>
      <c r="AX300" s="415"/>
      <c r="AY300" s="415"/>
      <c r="AZ300" s="415"/>
      <c r="BA300" s="415"/>
      <c r="BB300" s="415"/>
      <c r="BC300" s="415"/>
    </row>
    <row r="301" spans="1:55" s="121" customFormat="1" hidden="1" x14ac:dyDescent="0.25">
      <c r="A301" s="391"/>
      <c r="B301" s="393"/>
      <c r="C301" s="395"/>
      <c r="D301" s="397"/>
      <c r="E301" s="399"/>
      <c r="F301" s="399"/>
      <c r="G301" s="96"/>
      <c r="H301" s="122"/>
      <c r="I301" s="122"/>
      <c r="J301" s="123"/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3"/>
      <c r="AA301" s="123"/>
      <c r="AB301" s="123"/>
      <c r="AC301" s="123"/>
      <c r="AD301" s="123"/>
      <c r="AE301" s="123"/>
      <c r="AF301" s="123"/>
      <c r="AG301" s="123"/>
      <c r="AH301" s="123"/>
      <c r="AI301" s="123"/>
      <c r="AJ301" s="401"/>
      <c r="AK301" s="403"/>
      <c r="AL301" s="405"/>
      <c r="AM301" s="411"/>
      <c r="AN301" s="405"/>
      <c r="AO301" s="405"/>
      <c r="AP301" s="405"/>
      <c r="AQ301" s="405"/>
      <c r="AR301" s="405"/>
      <c r="AS301" s="405"/>
      <c r="AT301" s="405"/>
      <c r="AU301" s="407"/>
      <c r="AV301" s="409"/>
      <c r="AW301" s="407"/>
      <c r="AX301" s="389"/>
      <c r="AY301" s="389"/>
      <c r="AZ301" s="389"/>
      <c r="BA301" s="389"/>
      <c r="BB301" s="389"/>
      <c r="BC301" s="389"/>
    </row>
    <row r="302" spans="1:55" s="121" customFormat="1" hidden="1" x14ac:dyDescent="0.25">
      <c r="A302" s="390">
        <v>145</v>
      </c>
      <c r="B302" s="392"/>
      <c r="C302" s="394" t="s">
        <v>2113</v>
      </c>
      <c r="D302" s="396" t="s">
        <v>1752</v>
      </c>
      <c r="E302" s="398">
        <v>42789</v>
      </c>
      <c r="F302" s="398"/>
      <c r="G302" s="95"/>
      <c r="H302" s="119">
        <v>0</v>
      </c>
      <c r="I302" s="119">
        <v>0</v>
      </c>
      <c r="J302" s="120">
        <v>0</v>
      </c>
      <c r="K302" s="120">
        <v>0</v>
      </c>
      <c r="L302" s="120">
        <v>0</v>
      </c>
      <c r="M302" s="120">
        <v>0</v>
      </c>
      <c r="N302" s="120">
        <v>0</v>
      </c>
      <c r="O302" s="120">
        <v>0</v>
      </c>
      <c r="P302" s="120" t="s">
        <v>1628</v>
      </c>
      <c r="Q302" s="120">
        <v>0</v>
      </c>
      <c r="R302" s="120">
        <v>0</v>
      </c>
      <c r="S302" s="120">
        <v>0</v>
      </c>
      <c r="T302" s="120">
        <v>8</v>
      </c>
      <c r="U302" s="120">
        <v>8</v>
      </c>
      <c r="V302" s="120">
        <v>8</v>
      </c>
      <c r="W302" s="120" t="s">
        <v>1628</v>
      </c>
      <c r="X302" s="120">
        <v>8</v>
      </c>
      <c r="Y302" s="120">
        <v>8</v>
      </c>
      <c r="Z302" s="120">
        <v>8</v>
      </c>
      <c r="AA302" s="120">
        <v>8</v>
      </c>
      <c r="AB302" s="120">
        <v>8</v>
      </c>
      <c r="AC302" s="120">
        <v>8</v>
      </c>
      <c r="AD302" s="120" t="s">
        <v>1628</v>
      </c>
      <c r="AE302" s="120">
        <v>8</v>
      </c>
      <c r="AF302" s="120">
        <v>8</v>
      </c>
      <c r="AG302" s="120">
        <v>8</v>
      </c>
      <c r="AH302" s="120">
        <v>8</v>
      </c>
      <c r="AI302" s="120">
        <v>8</v>
      </c>
      <c r="AJ302" s="400"/>
      <c r="AK302" s="402"/>
      <c r="AL302" s="404"/>
      <c r="AM302" s="410"/>
      <c r="AN302" s="404"/>
      <c r="AO302" s="404"/>
      <c r="AP302" s="404"/>
      <c r="AQ302" s="404"/>
      <c r="AR302" s="404"/>
      <c r="AS302" s="404"/>
      <c r="AT302" s="404"/>
      <c r="AU302" s="406"/>
      <c r="AV302" s="408"/>
      <c r="AW302" s="406"/>
      <c r="AX302" s="415"/>
      <c r="AY302" s="415"/>
      <c r="AZ302" s="415"/>
      <c r="BA302" s="415"/>
      <c r="BB302" s="415"/>
      <c r="BC302" s="415"/>
    </row>
    <row r="303" spans="1:55" s="121" customFormat="1" hidden="1" x14ac:dyDescent="0.25">
      <c r="A303" s="391"/>
      <c r="B303" s="393"/>
      <c r="C303" s="395"/>
      <c r="D303" s="397"/>
      <c r="E303" s="399"/>
      <c r="F303" s="399"/>
      <c r="G303" s="96"/>
      <c r="H303" s="122"/>
      <c r="I303" s="122"/>
      <c r="J303" s="123"/>
      <c r="K303" s="123"/>
      <c r="L303" s="123"/>
      <c r="M303" s="123"/>
      <c r="N303" s="123"/>
      <c r="O303" s="123"/>
      <c r="P303" s="123"/>
      <c r="Q303" s="123"/>
      <c r="R303" s="123"/>
      <c r="S303" s="123"/>
      <c r="T303" s="123"/>
      <c r="U303" s="123"/>
      <c r="V303" s="123"/>
      <c r="W303" s="123"/>
      <c r="X303" s="123"/>
      <c r="Y303" s="123"/>
      <c r="Z303" s="123"/>
      <c r="AA303" s="123"/>
      <c r="AB303" s="123"/>
      <c r="AC303" s="123"/>
      <c r="AD303" s="123"/>
      <c r="AE303" s="123"/>
      <c r="AF303" s="123"/>
      <c r="AG303" s="123"/>
      <c r="AH303" s="123"/>
      <c r="AI303" s="123"/>
      <c r="AJ303" s="401"/>
      <c r="AK303" s="403"/>
      <c r="AL303" s="405"/>
      <c r="AM303" s="411"/>
      <c r="AN303" s="405"/>
      <c r="AO303" s="405"/>
      <c r="AP303" s="405"/>
      <c r="AQ303" s="405"/>
      <c r="AR303" s="405"/>
      <c r="AS303" s="405"/>
      <c r="AT303" s="405"/>
      <c r="AU303" s="407"/>
      <c r="AV303" s="409"/>
      <c r="AW303" s="407"/>
      <c r="AX303" s="389"/>
      <c r="AY303" s="389"/>
      <c r="AZ303" s="389"/>
      <c r="BA303" s="389"/>
      <c r="BB303" s="389"/>
      <c r="BC303" s="389"/>
    </row>
    <row r="304" spans="1:55" s="121" customFormat="1" hidden="1" x14ac:dyDescent="0.25">
      <c r="A304" s="390">
        <v>146</v>
      </c>
      <c r="B304" s="392"/>
      <c r="C304" s="394" t="s">
        <v>2140</v>
      </c>
      <c r="D304" s="396" t="s">
        <v>1772</v>
      </c>
      <c r="E304" s="398">
        <v>42794</v>
      </c>
      <c r="F304" s="398"/>
      <c r="G304" s="95"/>
      <c r="H304" s="119">
        <v>0</v>
      </c>
      <c r="I304" s="119">
        <v>0</v>
      </c>
      <c r="J304" s="120">
        <v>0</v>
      </c>
      <c r="K304" s="120">
        <v>0</v>
      </c>
      <c r="L304" s="120">
        <v>0</v>
      </c>
      <c r="M304" s="120">
        <v>0</v>
      </c>
      <c r="N304" s="120">
        <v>0</v>
      </c>
      <c r="O304" s="120">
        <v>0</v>
      </c>
      <c r="P304" s="120" t="s">
        <v>1628</v>
      </c>
      <c r="Q304" s="120">
        <v>0</v>
      </c>
      <c r="R304" s="120">
        <v>0</v>
      </c>
      <c r="S304" s="120">
        <v>0</v>
      </c>
      <c r="T304" s="120">
        <v>0</v>
      </c>
      <c r="U304" s="120">
        <v>0</v>
      </c>
      <c r="V304" s="120">
        <v>0</v>
      </c>
      <c r="W304" s="120" t="s">
        <v>1628</v>
      </c>
      <c r="X304" s="120">
        <v>0</v>
      </c>
      <c r="Y304" s="120">
        <v>8</v>
      </c>
      <c r="Z304" s="120">
        <v>8</v>
      </c>
      <c r="AA304" s="120">
        <v>8</v>
      </c>
      <c r="AB304" s="120">
        <v>8</v>
      </c>
      <c r="AC304" s="120">
        <v>8</v>
      </c>
      <c r="AD304" s="120" t="s">
        <v>1628</v>
      </c>
      <c r="AE304" s="120">
        <v>8</v>
      </c>
      <c r="AF304" s="120">
        <v>8</v>
      </c>
      <c r="AG304" s="120">
        <v>8</v>
      </c>
      <c r="AH304" s="120">
        <v>8</v>
      </c>
      <c r="AI304" s="120">
        <v>8</v>
      </c>
      <c r="AJ304" s="400"/>
      <c r="AK304" s="402"/>
      <c r="AL304" s="404"/>
      <c r="AM304" s="410"/>
      <c r="AN304" s="404"/>
      <c r="AO304" s="404"/>
      <c r="AP304" s="404"/>
      <c r="AQ304" s="404"/>
      <c r="AR304" s="404"/>
      <c r="AS304" s="404"/>
      <c r="AT304" s="404"/>
      <c r="AU304" s="406"/>
      <c r="AV304" s="408"/>
      <c r="AW304" s="406"/>
      <c r="AX304" s="415"/>
      <c r="AY304" s="415"/>
      <c r="AZ304" s="415"/>
      <c r="BA304" s="415"/>
      <c r="BB304" s="415"/>
      <c r="BC304" s="415"/>
    </row>
    <row r="305" spans="1:55" s="121" customFormat="1" hidden="1" x14ac:dyDescent="0.25">
      <c r="A305" s="391"/>
      <c r="B305" s="393"/>
      <c r="C305" s="395"/>
      <c r="D305" s="397"/>
      <c r="E305" s="399"/>
      <c r="F305" s="399"/>
      <c r="G305" s="96"/>
      <c r="H305" s="122"/>
      <c r="I305" s="122"/>
      <c r="J305" s="123"/>
      <c r="K305" s="123"/>
      <c r="L305" s="123"/>
      <c r="M305" s="123"/>
      <c r="N305" s="123"/>
      <c r="O305" s="123"/>
      <c r="P305" s="123"/>
      <c r="Q305" s="123"/>
      <c r="R305" s="123"/>
      <c r="S305" s="123"/>
      <c r="T305" s="123"/>
      <c r="U305" s="123"/>
      <c r="V305" s="123"/>
      <c r="W305" s="123"/>
      <c r="X305" s="123"/>
      <c r="Y305" s="123"/>
      <c r="Z305" s="123"/>
      <c r="AA305" s="123"/>
      <c r="AB305" s="123"/>
      <c r="AC305" s="123"/>
      <c r="AD305" s="123"/>
      <c r="AE305" s="123"/>
      <c r="AF305" s="123"/>
      <c r="AG305" s="123"/>
      <c r="AH305" s="123"/>
      <c r="AI305" s="123"/>
      <c r="AJ305" s="401"/>
      <c r="AK305" s="403"/>
      <c r="AL305" s="405"/>
      <c r="AM305" s="411"/>
      <c r="AN305" s="405"/>
      <c r="AO305" s="405"/>
      <c r="AP305" s="405"/>
      <c r="AQ305" s="405"/>
      <c r="AR305" s="405"/>
      <c r="AS305" s="405"/>
      <c r="AT305" s="405"/>
      <c r="AU305" s="407"/>
      <c r="AV305" s="409"/>
      <c r="AW305" s="407"/>
      <c r="AX305" s="389"/>
      <c r="AY305" s="389"/>
      <c r="AZ305" s="389"/>
      <c r="BA305" s="389"/>
      <c r="BB305" s="389"/>
      <c r="BC305" s="389"/>
    </row>
    <row r="306" spans="1:55" s="121" customFormat="1" hidden="1" x14ac:dyDescent="0.25">
      <c r="A306" s="390">
        <v>147</v>
      </c>
      <c r="B306" s="392"/>
      <c r="C306" s="394" t="s">
        <v>523</v>
      </c>
      <c r="D306" s="396" t="s">
        <v>524</v>
      </c>
      <c r="E306" s="398">
        <v>42776</v>
      </c>
      <c r="F306" s="398"/>
      <c r="G306" s="95"/>
      <c r="H306" s="119">
        <v>8</v>
      </c>
      <c r="I306" s="119">
        <v>0</v>
      </c>
      <c r="J306" s="120">
        <v>8</v>
      </c>
      <c r="K306" s="120">
        <v>8</v>
      </c>
      <c r="L306" s="120">
        <v>8</v>
      </c>
      <c r="M306" s="120">
        <v>8</v>
      </c>
      <c r="N306" s="120">
        <v>8</v>
      </c>
      <c r="O306" s="120">
        <v>8</v>
      </c>
      <c r="P306" s="120" t="s">
        <v>1628</v>
      </c>
      <c r="Q306" s="120">
        <v>8</v>
      </c>
      <c r="R306" s="120">
        <v>8</v>
      </c>
      <c r="S306" s="120">
        <v>8</v>
      </c>
      <c r="T306" s="120">
        <v>8</v>
      </c>
      <c r="U306" s="120">
        <v>8</v>
      </c>
      <c r="V306" s="120">
        <v>8</v>
      </c>
      <c r="W306" s="120" t="s">
        <v>1628</v>
      </c>
      <c r="X306" s="120">
        <v>8</v>
      </c>
      <c r="Y306" s="120">
        <v>8</v>
      </c>
      <c r="Z306" s="120">
        <v>8</v>
      </c>
      <c r="AA306" s="120">
        <v>8</v>
      </c>
      <c r="AB306" s="120">
        <v>8</v>
      </c>
      <c r="AC306" s="120">
        <v>8</v>
      </c>
      <c r="AD306" s="120" t="s">
        <v>1628</v>
      </c>
      <c r="AE306" s="120">
        <v>8</v>
      </c>
      <c r="AF306" s="120">
        <v>8</v>
      </c>
      <c r="AG306" s="120">
        <v>8</v>
      </c>
      <c r="AH306" s="120">
        <v>8</v>
      </c>
      <c r="AI306" s="120">
        <v>8</v>
      </c>
      <c r="AJ306" s="400"/>
      <c r="AK306" s="402"/>
      <c r="AL306" s="404"/>
      <c r="AM306" s="410"/>
      <c r="AN306" s="404"/>
      <c r="AO306" s="404"/>
      <c r="AP306" s="404"/>
      <c r="AQ306" s="404"/>
      <c r="AR306" s="404"/>
      <c r="AS306" s="404"/>
      <c r="AT306" s="404"/>
      <c r="AU306" s="406"/>
      <c r="AV306" s="408"/>
      <c r="AW306" s="406"/>
      <c r="AX306" s="415"/>
      <c r="AY306" s="415"/>
      <c r="AZ306" s="415"/>
      <c r="BA306" s="415"/>
      <c r="BB306" s="415"/>
      <c r="BC306" s="415"/>
    </row>
    <row r="307" spans="1:55" s="121" customFormat="1" hidden="1" x14ac:dyDescent="0.25">
      <c r="A307" s="391"/>
      <c r="B307" s="393"/>
      <c r="C307" s="395"/>
      <c r="D307" s="397"/>
      <c r="E307" s="399"/>
      <c r="F307" s="399"/>
      <c r="G307" s="96"/>
      <c r="H307" s="122"/>
      <c r="I307" s="122"/>
      <c r="J307" s="123"/>
      <c r="K307" s="123"/>
      <c r="L307" s="123"/>
      <c r="M307" s="123"/>
      <c r="N307" s="123"/>
      <c r="O307" s="123"/>
      <c r="P307" s="123"/>
      <c r="Q307" s="123"/>
      <c r="R307" s="123"/>
      <c r="S307" s="123"/>
      <c r="T307" s="123"/>
      <c r="U307" s="123"/>
      <c r="V307" s="123"/>
      <c r="W307" s="123"/>
      <c r="X307" s="123"/>
      <c r="Y307" s="123"/>
      <c r="Z307" s="123"/>
      <c r="AA307" s="123"/>
      <c r="AB307" s="123"/>
      <c r="AC307" s="123"/>
      <c r="AD307" s="123"/>
      <c r="AE307" s="123"/>
      <c r="AF307" s="123"/>
      <c r="AG307" s="123"/>
      <c r="AH307" s="123"/>
      <c r="AI307" s="123"/>
      <c r="AJ307" s="401"/>
      <c r="AK307" s="403"/>
      <c r="AL307" s="405"/>
      <c r="AM307" s="411"/>
      <c r="AN307" s="405"/>
      <c r="AO307" s="405"/>
      <c r="AP307" s="405"/>
      <c r="AQ307" s="405"/>
      <c r="AR307" s="405"/>
      <c r="AS307" s="405"/>
      <c r="AT307" s="405"/>
      <c r="AU307" s="407"/>
      <c r="AV307" s="409"/>
      <c r="AW307" s="407"/>
      <c r="AX307" s="389"/>
      <c r="AY307" s="389"/>
      <c r="AZ307" s="389"/>
      <c r="BA307" s="389"/>
      <c r="BB307" s="389"/>
      <c r="BC307" s="389"/>
    </row>
    <row r="308" spans="1:55" s="121" customFormat="1" hidden="1" x14ac:dyDescent="0.25">
      <c r="A308" s="390">
        <v>148</v>
      </c>
      <c r="B308" s="392"/>
      <c r="C308" s="394" t="s">
        <v>2109</v>
      </c>
      <c r="D308" s="396" t="s">
        <v>1748</v>
      </c>
      <c r="E308" s="398">
        <v>42789</v>
      </c>
      <c r="F308" s="398"/>
      <c r="G308" s="95"/>
      <c r="H308" s="119">
        <v>0</v>
      </c>
      <c r="I308" s="119">
        <v>0</v>
      </c>
      <c r="J308" s="120">
        <v>0</v>
      </c>
      <c r="K308" s="120">
        <v>0</v>
      </c>
      <c r="L308" s="120">
        <v>0</v>
      </c>
      <c r="M308" s="120">
        <v>0</v>
      </c>
      <c r="N308" s="120">
        <v>0</v>
      </c>
      <c r="O308" s="120">
        <v>0</v>
      </c>
      <c r="P308" s="120" t="s">
        <v>1628</v>
      </c>
      <c r="Q308" s="120">
        <v>0</v>
      </c>
      <c r="R308" s="120">
        <v>0</v>
      </c>
      <c r="S308" s="120">
        <v>0</v>
      </c>
      <c r="T308" s="120">
        <v>0</v>
      </c>
      <c r="U308" s="120">
        <v>0</v>
      </c>
      <c r="V308" s="120">
        <v>0</v>
      </c>
      <c r="W308" s="120" t="s">
        <v>1628</v>
      </c>
      <c r="X308" s="120">
        <v>8</v>
      </c>
      <c r="Y308" s="120">
        <v>8</v>
      </c>
      <c r="Z308" s="120">
        <v>8</v>
      </c>
      <c r="AA308" s="120">
        <v>8</v>
      </c>
      <c r="AB308" s="120">
        <v>0</v>
      </c>
      <c r="AC308" s="120">
        <v>8</v>
      </c>
      <c r="AD308" s="120" t="s">
        <v>1628</v>
      </c>
      <c r="AE308" s="120">
        <v>8</v>
      </c>
      <c r="AF308" s="120">
        <v>8</v>
      </c>
      <c r="AG308" s="120">
        <v>8</v>
      </c>
      <c r="AH308" s="120">
        <v>8</v>
      </c>
      <c r="AI308" s="120">
        <v>8</v>
      </c>
      <c r="AJ308" s="400"/>
      <c r="AK308" s="402"/>
      <c r="AL308" s="404"/>
      <c r="AM308" s="410"/>
      <c r="AN308" s="404"/>
      <c r="AO308" s="404"/>
      <c r="AP308" s="404"/>
      <c r="AQ308" s="404"/>
      <c r="AR308" s="404"/>
      <c r="AS308" s="404"/>
      <c r="AT308" s="404"/>
      <c r="AU308" s="406"/>
      <c r="AV308" s="408"/>
      <c r="AW308" s="406"/>
      <c r="AX308" s="415"/>
      <c r="AY308" s="415"/>
      <c r="AZ308" s="415"/>
      <c r="BA308" s="415"/>
      <c r="BB308" s="415"/>
      <c r="BC308" s="415"/>
    </row>
    <row r="309" spans="1:55" s="121" customFormat="1" hidden="1" x14ac:dyDescent="0.25">
      <c r="A309" s="391"/>
      <c r="B309" s="393"/>
      <c r="C309" s="395"/>
      <c r="D309" s="397"/>
      <c r="E309" s="399"/>
      <c r="F309" s="399"/>
      <c r="G309" s="96"/>
      <c r="H309" s="122"/>
      <c r="I309" s="122"/>
      <c r="J309" s="123"/>
      <c r="K309" s="123"/>
      <c r="L309" s="123"/>
      <c r="M309" s="123"/>
      <c r="N309" s="123"/>
      <c r="O309" s="123"/>
      <c r="P309" s="123"/>
      <c r="Q309" s="123"/>
      <c r="R309" s="123"/>
      <c r="S309" s="123"/>
      <c r="T309" s="123"/>
      <c r="U309" s="123"/>
      <c r="V309" s="123"/>
      <c r="W309" s="123"/>
      <c r="X309" s="123"/>
      <c r="Y309" s="123"/>
      <c r="Z309" s="123"/>
      <c r="AA309" s="123"/>
      <c r="AB309" s="123"/>
      <c r="AC309" s="123"/>
      <c r="AD309" s="123"/>
      <c r="AE309" s="123"/>
      <c r="AF309" s="123"/>
      <c r="AG309" s="123"/>
      <c r="AH309" s="123"/>
      <c r="AI309" s="123"/>
      <c r="AJ309" s="401"/>
      <c r="AK309" s="403"/>
      <c r="AL309" s="405"/>
      <c r="AM309" s="411"/>
      <c r="AN309" s="405"/>
      <c r="AO309" s="405"/>
      <c r="AP309" s="405"/>
      <c r="AQ309" s="405"/>
      <c r="AR309" s="405"/>
      <c r="AS309" s="405"/>
      <c r="AT309" s="405"/>
      <c r="AU309" s="407"/>
      <c r="AV309" s="409"/>
      <c r="AW309" s="407"/>
      <c r="AX309" s="389"/>
      <c r="AY309" s="389"/>
      <c r="AZ309" s="389"/>
      <c r="BA309" s="389"/>
      <c r="BB309" s="389"/>
      <c r="BC309" s="389"/>
    </row>
    <row r="310" spans="1:55" s="121" customFormat="1" hidden="1" x14ac:dyDescent="0.25">
      <c r="A310" s="390">
        <v>149</v>
      </c>
      <c r="B310" s="392"/>
      <c r="C310" s="394" t="s">
        <v>2111</v>
      </c>
      <c r="D310" s="396" t="s">
        <v>1750</v>
      </c>
      <c r="E310" s="398">
        <v>42789</v>
      </c>
      <c r="F310" s="398"/>
      <c r="G310" s="95"/>
      <c r="H310" s="119">
        <v>0</v>
      </c>
      <c r="I310" s="119">
        <v>0</v>
      </c>
      <c r="J310" s="120">
        <v>0</v>
      </c>
      <c r="K310" s="120">
        <v>0</v>
      </c>
      <c r="L310" s="120">
        <v>0</v>
      </c>
      <c r="M310" s="120">
        <v>0</v>
      </c>
      <c r="N310" s="120">
        <v>0</v>
      </c>
      <c r="O310" s="120">
        <v>0</v>
      </c>
      <c r="P310" s="120" t="s">
        <v>1628</v>
      </c>
      <c r="Q310" s="120">
        <v>0</v>
      </c>
      <c r="R310" s="120">
        <v>0</v>
      </c>
      <c r="S310" s="120">
        <v>0</v>
      </c>
      <c r="T310" s="120">
        <v>8</v>
      </c>
      <c r="U310" s="120">
        <v>8</v>
      </c>
      <c r="V310" s="120">
        <v>8</v>
      </c>
      <c r="W310" s="120" t="s">
        <v>1628</v>
      </c>
      <c r="X310" s="120">
        <v>8</v>
      </c>
      <c r="Y310" s="120">
        <v>8</v>
      </c>
      <c r="Z310" s="120">
        <v>8</v>
      </c>
      <c r="AA310" s="120">
        <v>8</v>
      </c>
      <c r="AB310" s="120">
        <v>8</v>
      </c>
      <c r="AC310" s="120">
        <v>8</v>
      </c>
      <c r="AD310" s="120" t="s">
        <v>1628</v>
      </c>
      <c r="AE310" s="120">
        <v>8</v>
      </c>
      <c r="AF310" s="120">
        <v>8</v>
      </c>
      <c r="AG310" s="120">
        <v>8</v>
      </c>
      <c r="AH310" s="120">
        <v>8</v>
      </c>
      <c r="AI310" s="120">
        <v>8</v>
      </c>
      <c r="AJ310" s="400"/>
      <c r="AK310" s="402"/>
      <c r="AL310" s="404"/>
      <c r="AM310" s="410"/>
      <c r="AN310" s="404"/>
      <c r="AO310" s="404"/>
      <c r="AP310" s="404"/>
      <c r="AQ310" s="404"/>
      <c r="AR310" s="404"/>
      <c r="AS310" s="404"/>
      <c r="AT310" s="404"/>
      <c r="AU310" s="406"/>
      <c r="AV310" s="408"/>
      <c r="AW310" s="406"/>
      <c r="AX310" s="415"/>
      <c r="AY310" s="415"/>
      <c r="AZ310" s="415"/>
      <c r="BA310" s="415"/>
      <c r="BB310" s="415"/>
      <c r="BC310" s="415"/>
    </row>
    <row r="311" spans="1:55" s="121" customFormat="1" hidden="1" x14ac:dyDescent="0.25">
      <c r="A311" s="391"/>
      <c r="B311" s="393"/>
      <c r="C311" s="395"/>
      <c r="D311" s="397"/>
      <c r="E311" s="399"/>
      <c r="F311" s="399"/>
      <c r="G311" s="96"/>
      <c r="H311" s="122"/>
      <c r="I311" s="122"/>
      <c r="J311" s="123"/>
      <c r="K311" s="123"/>
      <c r="L311" s="123"/>
      <c r="M311" s="123"/>
      <c r="N311" s="123"/>
      <c r="O311" s="123"/>
      <c r="P311" s="123"/>
      <c r="Q311" s="123"/>
      <c r="R311" s="123"/>
      <c r="S311" s="123"/>
      <c r="T311" s="123"/>
      <c r="U311" s="123"/>
      <c r="V311" s="123"/>
      <c r="W311" s="123"/>
      <c r="X311" s="123"/>
      <c r="Y311" s="123"/>
      <c r="Z311" s="123"/>
      <c r="AA311" s="123"/>
      <c r="AB311" s="123"/>
      <c r="AC311" s="123"/>
      <c r="AD311" s="123"/>
      <c r="AE311" s="123"/>
      <c r="AF311" s="123"/>
      <c r="AG311" s="123"/>
      <c r="AH311" s="123"/>
      <c r="AI311" s="123"/>
      <c r="AJ311" s="401"/>
      <c r="AK311" s="403"/>
      <c r="AL311" s="405"/>
      <c r="AM311" s="411"/>
      <c r="AN311" s="405"/>
      <c r="AO311" s="405"/>
      <c r="AP311" s="405"/>
      <c r="AQ311" s="405"/>
      <c r="AR311" s="405"/>
      <c r="AS311" s="405"/>
      <c r="AT311" s="405"/>
      <c r="AU311" s="407"/>
      <c r="AV311" s="409"/>
      <c r="AW311" s="407"/>
      <c r="AX311" s="389"/>
      <c r="AY311" s="389"/>
      <c r="AZ311" s="389"/>
      <c r="BA311" s="389"/>
      <c r="BB311" s="389"/>
      <c r="BC311" s="389"/>
    </row>
    <row r="312" spans="1:55" s="121" customFormat="1" hidden="1" x14ac:dyDescent="0.25">
      <c r="A312" s="390">
        <v>150</v>
      </c>
      <c r="B312" s="392"/>
      <c r="C312" s="394" t="s">
        <v>2074</v>
      </c>
      <c r="D312" s="396" t="s">
        <v>1722</v>
      </c>
      <c r="E312" s="398">
        <v>42787</v>
      </c>
      <c r="F312" s="398"/>
      <c r="G312" s="95"/>
      <c r="H312" s="119">
        <v>0</v>
      </c>
      <c r="I312" s="119">
        <v>0</v>
      </c>
      <c r="J312" s="120">
        <v>0</v>
      </c>
      <c r="K312" s="120">
        <v>0</v>
      </c>
      <c r="L312" s="120">
        <v>0</v>
      </c>
      <c r="M312" s="120">
        <v>0</v>
      </c>
      <c r="N312" s="120">
        <v>0</v>
      </c>
      <c r="O312" s="120">
        <v>0</v>
      </c>
      <c r="P312" s="120" t="s">
        <v>1628</v>
      </c>
      <c r="Q312" s="120">
        <v>0</v>
      </c>
      <c r="R312" s="120">
        <v>8</v>
      </c>
      <c r="S312" s="120">
        <v>8</v>
      </c>
      <c r="T312" s="120">
        <v>8</v>
      </c>
      <c r="U312" s="120">
        <v>8</v>
      </c>
      <c r="V312" s="120">
        <v>8</v>
      </c>
      <c r="W312" s="120" t="s">
        <v>1628</v>
      </c>
      <c r="X312" s="120">
        <v>8</v>
      </c>
      <c r="Y312" s="120">
        <v>8</v>
      </c>
      <c r="Z312" s="120">
        <v>8</v>
      </c>
      <c r="AA312" s="120">
        <v>8</v>
      </c>
      <c r="AB312" s="120">
        <v>8</v>
      </c>
      <c r="AC312" s="120">
        <v>8</v>
      </c>
      <c r="AD312" s="120" t="s">
        <v>1628</v>
      </c>
      <c r="AE312" s="120">
        <v>8</v>
      </c>
      <c r="AF312" s="120">
        <v>0</v>
      </c>
      <c r="AG312" s="120">
        <v>8</v>
      </c>
      <c r="AH312" s="120">
        <v>8</v>
      </c>
      <c r="AI312" s="120">
        <v>8</v>
      </c>
      <c r="AJ312" s="400"/>
      <c r="AK312" s="402"/>
      <c r="AL312" s="404"/>
      <c r="AM312" s="410"/>
      <c r="AN312" s="404"/>
      <c r="AO312" s="404"/>
      <c r="AP312" s="404"/>
      <c r="AQ312" s="404"/>
      <c r="AR312" s="404"/>
      <c r="AS312" s="404"/>
      <c r="AT312" s="404"/>
      <c r="AU312" s="406"/>
      <c r="AV312" s="408"/>
      <c r="AW312" s="406"/>
      <c r="AX312" s="415"/>
      <c r="AY312" s="415"/>
      <c r="AZ312" s="415"/>
      <c r="BA312" s="415"/>
      <c r="BB312" s="415"/>
      <c r="BC312" s="415"/>
    </row>
    <row r="313" spans="1:55" s="121" customFormat="1" hidden="1" x14ac:dyDescent="0.25">
      <c r="A313" s="391"/>
      <c r="B313" s="393"/>
      <c r="C313" s="395"/>
      <c r="D313" s="397"/>
      <c r="E313" s="399"/>
      <c r="F313" s="399"/>
      <c r="G313" s="96"/>
      <c r="H313" s="122"/>
      <c r="I313" s="122"/>
      <c r="J313" s="123"/>
      <c r="K313" s="123"/>
      <c r="L313" s="123"/>
      <c r="M313" s="123"/>
      <c r="N313" s="123"/>
      <c r="O313" s="123"/>
      <c r="P313" s="123"/>
      <c r="Q313" s="123"/>
      <c r="R313" s="123"/>
      <c r="S313" s="123"/>
      <c r="T313" s="123"/>
      <c r="U313" s="123"/>
      <c r="V313" s="123"/>
      <c r="W313" s="123"/>
      <c r="X313" s="123"/>
      <c r="Y313" s="123"/>
      <c r="Z313" s="123"/>
      <c r="AA313" s="123"/>
      <c r="AB313" s="123"/>
      <c r="AC313" s="123"/>
      <c r="AD313" s="123"/>
      <c r="AE313" s="123"/>
      <c r="AF313" s="123"/>
      <c r="AG313" s="123"/>
      <c r="AH313" s="123"/>
      <c r="AI313" s="123"/>
      <c r="AJ313" s="401"/>
      <c r="AK313" s="403"/>
      <c r="AL313" s="405"/>
      <c r="AM313" s="411"/>
      <c r="AN313" s="405"/>
      <c r="AO313" s="405"/>
      <c r="AP313" s="405"/>
      <c r="AQ313" s="405"/>
      <c r="AR313" s="405"/>
      <c r="AS313" s="405"/>
      <c r="AT313" s="405"/>
      <c r="AU313" s="407"/>
      <c r="AV313" s="409"/>
      <c r="AW313" s="407"/>
      <c r="AX313" s="389"/>
      <c r="AY313" s="389"/>
      <c r="AZ313" s="389"/>
      <c r="BA313" s="389"/>
      <c r="BB313" s="389"/>
      <c r="BC313" s="389"/>
    </row>
    <row r="314" spans="1:55" s="121" customFormat="1" hidden="1" x14ac:dyDescent="0.25">
      <c r="A314" s="390">
        <v>151</v>
      </c>
      <c r="B314" s="392"/>
      <c r="C314" s="394" t="s">
        <v>2016</v>
      </c>
      <c r="D314" s="396" t="s">
        <v>1645</v>
      </c>
      <c r="E314" s="398">
        <v>42780</v>
      </c>
      <c r="F314" s="398"/>
      <c r="G314" s="95"/>
      <c r="H314" s="119">
        <v>0</v>
      </c>
      <c r="I314" s="119">
        <v>0</v>
      </c>
      <c r="J314" s="120">
        <v>0</v>
      </c>
      <c r="K314" s="120">
        <v>8</v>
      </c>
      <c r="L314" s="120">
        <v>8</v>
      </c>
      <c r="M314" s="120">
        <v>8</v>
      </c>
      <c r="N314" s="120">
        <v>8</v>
      </c>
      <c r="O314" s="120">
        <v>8</v>
      </c>
      <c r="P314" s="120" t="s">
        <v>1628</v>
      </c>
      <c r="Q314" s="120">
        <v>8</v>
      </c>
      <c r="R314" s="120">
        <v>8</v>
      </c>
      <c r="S314" s="120">
        <v>8</v>
      </c>
      <c r="T314" s="120">
        <v>8</v>
      </c>
      <c r="U314" s="120">
        <v>8</v>
      </c>
      <c r="V314" s="120">
        <v>8</v>
      </c>
      <c r="W314" s="120" t="s">
        <v>1628</v>
      </c>
      <c r="X314" s="120">
        <v>8</v>
      </c>
      <c r="Y314" s="120">
        <v>8</v>
      </c>
      <c r="Z314" s="120">
        <v>8</v>
      </c>
      <c r="AA314" s="120">
        <v>8</v>
      </c>
      <c r="AB314" s="120">
        <v>8</v>
      </c>
      <c r="AC314" s="120">
        <v>8</v>
      </c>
      <c r="AD314" s="120" t="s">
        <v>1628</v>
      </c>
      <c r="AE314" s="120">
        <v>8</v>
      </c>
      <c r="AF314" s="120">
        <v>8</v>
      </c>
      <c r="AG314" s="120">
        <v>8</v>
      </c>
      <c r="AH314" s="120">
        <v>8</v>
      </c>
      <c r="AI314" s="120">
        <v>8</v>
      </c>
      <c r="AJ314" s="400"/>
      <c r="AK314" s="402"/>
      <c r="AL314" s="404"/>
      <c r="AM314" s="410"/>
      <c r="AN314" s="404"/>
      <c r="AO314" s="404"/>
      <c r="AP314" s="404"/>
      <c r="AQ314" s="404"/>
      <c r="AR314" s="404"/>
      <c r="AS314" s="404"/>
      <c r="AT314" s="404"/>
      <c r="AU314" s="406"/>
      <c r="AV314" s="408"/>
      <c r="AW314" s="406"/>
      <c r="AX314" s="415"/>
      <c r="AY314" s="415"/>
      <c r="AZ314" s="415"/>
      <c r="BA314" s="415"/>
      <c r="BB314" s="415"/>
      <c r="BC314" s="415"/>
    </row>
    <row r="315" spans="1:55" s="121" customFormat="1" hidden="1" x14ac:dyDescent="0.25">
      <c r="A315" s="391"/>
      <c r="B315" s="393"/>
      <c r="C315" s="395"/>
      <c r="D315" s="397"/>
      <c r="E315" s="399"/>
      <c r="F315" s="399"/>
      <c r="G315" s="96"/>
      <c r="H315" s="122"/>
      <c r="I315" s="122"/>
      <c r="J315" s="123"/>
      <c r="K315" s="123"/>
      <c r="L315" s="123"/>
      <c r="M315" s="123"/>
      <c r="N315" s="123"/>
      <c r="O315" s="123"/>
      <c r="P315" s="123"/>
      <c r="Q315" s="123"/>
      <c r="R315" s="123"/>
      <c r="S315" s="123"/>
      <c r="T315" s="123"/>
      <c r="U315" s="123"/>
      <c r="V315" s="123"/>
      <c r="W315" s="123"/>
      <c r="X315" s="123"/>
      <c r="Y315" s="123"/>
      <c r="Z315" s="123"/>
      <c r="AA315" s="123"/>
      <c r="AB315" s="123"/>
      <c r="AC315" s="123"/>
      <c r="AD315" s="123"/>
      <c r="AE315" s="123"/>
      <c r="AF315" s="123"/>
      <c r="AG315" s="123"/>
      <c r="AH315" s="123"/>
      <c r="AI315" s="123"/>
      <c r="AJ315" s="401"/>
      <c r="AK315" s="403"/>
      <c r="AL315" s="405"/>
      <c r="AM315" s="411"/>
      <c r="AN315" s="405"/>
      <c r="AO315" s="405"/>
      <c r="AP315" s="405"/>
      <c r="AQ315" s="405"/>
      <c r="AR315" s="405"/>
      <c r="AS315" s="405"/>
      <c r="AT315" s="405"/>
      <c r="AU315" s="407"/>
      <c r="AV315" s="409"/>
      <c r="AW315" s="407"/>
      <c r="AX315" s="389"/>
      <c r="AY315" s="389"/>
      <c r="AZ315" s="389"/>
      <c r="BA315" s="389"/>
      <c r="BB315" s="389"/>
      <c r="BC315" s="389"/>
    </row>
    <row r="316" spans="1:55" s="121" customFormat="1" hidden="1" x14ac:dyDescent="0.25">
      <c r="A316" s="390">
        <v>152</v>
      </c>
      <c r="B316" s="392"/>
      <c r="C316" s="394" t="s">
        <v>2174</v>
      </c>
      <c r="D316" s="396" t="s">
        <v>1797</v>
      </c>
      <c r="E316" s="398">
        <v>42802</v>
      </c>
      <c r="F316" s="398"/>
      <c r="G316" s="95"/>
      <c r="H316" s="119">
        <v>0</v>
      </c>
      <c r="I316" s="119">
        <v>0</v>
      </c>
      <c r="J316" s="120">
        <v>0</v>
      </c>
      <c r="K316" s="120">
        <v>0</v>
      </c>
      <c r="L316" s="120">
        <v>0</v>
      </c>
      <c r="M316" s="120">
        <v>0</v>
      </c>
      <c r="N316" s="120">
        <v>0</v>
      </c>
      <c r="O316" s="120">
        <v>0</v>
      </c>
      <c r="P316" s="120" t="s">
        <v>1628</v>
      </c>
      <c r="Q316" s="120">
        <v>0</v>
      </c>
      <c r="R316" s="120">
        <v>0</v>
      </c>
      <c r="S316" s="120">
        <v>0</v>
      </c>
      <c r="T316" s="120">
        <v>0</v>
      </c>
      <c r="U316" s="120">
        <v>0</v>
      </c>
      <c r="V316" s="120">
        <v>0</v>
      </c>
      <c r="W316" s="120" t="s">
        <v>1628</v>
      </c>
      <c r="X316" s="120">
        <v>0</v>
      </c>
      <c r="Y316" s="120">
        <v>0</v>
      </c>
      <c r="Z316" s="120">
        <v>0</v>
      </c>
      <c r="AA316" s="120">
        <v>0</v>
      </c>
      <c r="AB316" s="120">
        <v>0</v>
      </c>
      <c r="AC316" s="120">
        <v>0</v>
      </c>
      <c r="AD316" s="120" t="s">
        <v>1628</v>
      </c>
      <c r="AE316" s="120">
        <v>0</v>
      </c>
      <c r="AF316" s="120">
        <v>0</v>
      </c>
      <c r="AG316" s="120">
        <v>0</v>
      </c>
      <c r="AH316" s="120">
        <v>8</v>
      </c>
      <c r="AI316" s="120">
        <v>8</v>
      </c>
      <c r="AJ316" s="400"/>
      <c r="AK316" s="402"/>
      <c r="AL316" s="404"/>
      <c r="AM316" s="410"/>
      <c r="AN316" s="404"/>
      <c r="AO316" s="404"/>
      <c r="AP316" s="404"/>
      <c r="AQ316" s="404"/>
      <c r="AR316" s="404"/>
      <c r="AS316" s="404"/>
      <c r="AT316" s="404"/>
      <c r="AU316" s="406"/>
      <c r="AV316" s="408"/>
      <c r="AW316" s="406"/>
      <c r="AX316" s="415"/>
      <c r="AY316" s="415"/>
      <c r="AZ316" s="415"/>
      <c r="BA316" s="415"/>
      <c r="BB316" s="415"/>
      <c r="BC316" s="415"/>
    </row>
    <row r="317" spans="1:55" s="121" customFormat="1" hidden="1" x14ac:dyDescent="0.25">
      <c r="A317" s="391"/>
      <c r="B317" s="393"/>
      <c r="C317" s="395"/>
      <c r="D317" s="397"/>
      <c r="E317" s="399"/>
      <c r="F317" s="399"/>
      <c r="G317" s="96"/>
      <c r="H317" s="122"/>
      <c r="I317" s="122"/>
      <c r="J317" s="123"/>
      <c r="K317" s="123"/>
      <c r="L317" s="123"/>
      <c r="M317" s="123"/>
      <c r="N317" s="123"/>
      <c r="O317" s="123"/>
      <c r="P317" s="123"/>
      <c r="Q317" s="123"/>
      <c r="R317" s="123"/>
      <c r="S317" s="123"/>
      <c r="T317" s="123"/>
      <c r="U317" s="123"/>
      <c r="V317" s="123"/>
      <c r="W317" s="123"/>
      <c r="X317" s="123"/>
      <c r="Y317" s="123"/>
      <c r="Z317" s="123"/>
      <c r="AA317" s="123"/>
      <c r="AB317" s="123"/>
      <c r="AC317" s="123"/>
      <c r="AD317" s="123"/>
      <c r="AE317" s="123"/>
      <c r="AF317" s="123"/>
      <c r="AG317" s="123"/>
      <c r="AH317" s="123"/>
      <c r="AI317" s="123"/>
      <c r="AJ317" s="401"/>
      <c r="AK317" s="403"/>
      <c r="AL317" s="405"/>
      <c r="AM317" s="411"/>
      <c r="AN317" s="405"/>
      <c r="AO317" s="405"/>
      <c r="AP317" s="405"/>
      <c r="AQ317" s="405"/>
      <c r="AR317" s="405"/>
      <c r="AS317" s="405"/>
      <c r="AT317" s="405"/>
      <c r="AU317" s="407"/>
      <c r="AV317" s="409"/>
      <c r="AW317" s="407"/>
      <c r="AX317" s="389"/>
      <c r="AY317" s="389"/>
      <c r="AZ317" s="389"/>
      <c r="BA317" s="389"/>
      <c r="BB317" s="389"/>
      <c r="BC317" s="389"/>
    </row>
    <row r="318" spans="1:55" s="121" customFormat="1" hidden="1" x14ac:dyDescent="0.25">
      <c r="A318" s="390">
        <v>153</v>
      </c>
      <c r="B318" s="392"/>
      <c r="C318" s="394" t="s">
        <v>2272</v>
      </c>
      <c r="D318" s="396" t="s">
        <v>1863</v>
      </c>
      <c r="E318" s="398">
        <v>42802</v>
      </c>
      <c r="F318" s="398"/>
      <c r="G318" s="95"/>
      <c r="H318" s="119">
        <v>0</v>
      </c>
      <c r="I318" s="119">
        <v>0</v>
      </c>
      <c r="J318" s="120">
        <v>0</v>
      </c>
      <c r="K318" s="120">
        <v>0</v>
      </c>
      <c r="L318" s="120">
        <v>0</v>
      </c>
      <c r="M318" s="120">
        <v>0</v>
      </c>
      <c r="N318" s="120">
        <v>0</v>
      </c>
      <c r="O318" s="120">
        <v>0</v>
      </c>
      <c r="P318" s="120" t="s">
        <v>1628</v>
      </c>
      <c r="Q318" s="120">
        <v>0</v>
      </c>
      <c r="R318" s="120">
        <v>0</v>
      </c>
      <c r="S318" s="120">
        <v>0</v>
      </c>
      <c r="T318" s="120">
        <v>0</v>
      </c>
      <c r="U318" s="120">
        <v>0</v>
      </c>
      <c r="V318" s="120">
        <v>0</v>
      </c>
      <c r="W318" s="120" t="s">
        <v>1628</v>
      </c>
      <c r="X318" s="120">
        <v>0</v>
      </c>
      <c r="Y318" s="120">
        <v>0</v>
      </c>
      <c r="Z318" s="120">
        <v>0</v>
      </c>
      <c r="AA318" s="120">
        <v>0</v>
      </c>
      <c r="AB318" s="120">
        <v>0</v>
      </c>
      <c r="AC318" s="120">
        <v>0</v>
      </c>
      <c r="AD318" s="120" t="s">
        <v>1628</v>
      </c>
      <c r="AE318" s="120">
        <v>0</v>
      </c>
      <c r="AF318" s="120">
        <v>0</v>
      </c>
      <c r="AG318" s="120">
        <v>8</v>
      </c>
      <c r="AH318" s="120">
        <v>8</v>
      </c>
      <c r="AI318" s="120">
        <v>8</v>
      </c>
      <c r="AJ318" s="400"/>
      <c r="AK318" s="402"/>
      <c r="AL318" s="404"/>
      <c r="AM318" s="410"/>
      <c r="AN318" s="404"/>
      <c r="AO318" s="404"/>
      <c r="AP318" s="404"/>
      <c r="AQ318" s="404"/>
      <c r="AR318" s="404"/>
      <c r="AS318" s="404"/>
      <c r="AT318" s="404"/>
      <c r="AU318" s="406"/>
      <c r="AV318" s="408"/>
      <c r="AW318" s="406"/>
      <c r="AX318" s="415"/>
      <c r="AY318" s="415"/>
      <c r="AZ318" s="415"/>
      <c r="BA318" s="415"/>
      <c r="BB318" s="415"/>
      <c r="BC318" s="415"/>
    </row>
    <row r="319" spans="1:55" s="121" customFormat="1" hidden="1" x14ac:dyDescent="0.25">
      <c r="A319" s="391"/>
      <c r="B319" s="393"/>
      <c r="C319" s="395"/>
      <c r="D319" s="397"/>
      <c r="E319" s="399"/>
      <c r="F319" s="399"/>
      <c r="G319" s="96"/>
      <c r="H319" s="122"/>
      <c r="I319" s="122"/>
      <c r="J319" s="123"/>
      <c r="K319" s="123"/>
      <c r="L319" s="123"/>
      <c r="M319" s="123"/>
      <c r="N319" s="123"/>
      <c r="O319" s="123"/>
      <c r="P319" s="123"/>
      <c r="Q319" s="123"/>
      <c r="R319" s="123"/>
      <c r="S319" s="123"/>
      <c r="T319" s="123"/>
      <c r="U319" s="123"/>
      <c r="V319" s="123"/>
      <c r="W319" s="123"/>
      <c r="X319" s="123"/>
      <c r="Y319" s="123"/>
      <c r="Z319" s="123"/>
      <c r="AA319" s="123"/>
      <c r="AB319" s="123"/>
      <c r="AC319" s="123"/>
      <c r="AD319" s="123"/>
      <c r="AE319" s="123"/>
      <c r="AF319" s="123"/>
      <c r="AG319" s="123"/>
      <c r="AH319" s="123"/>
      <c r="AI319" s="123"/>
      <c r="AJ319" s="401"/>
      <c r="AK319" s="403"/>
      <c r="AL319" s="405"/>
      <c r="AM319" s="411"/>
      <c r="AN319" s="405"/>
      <c r="AO319" s="405"/>
      <c r="AP319" s="405"/>
      <c r="AQ319" s="405"/>
      <c r="AR319" s="405"/>
      <c r="AS319" s="405"/>
      <c r="AT319" s="405"/>
      <c r="AU319" s="407"/>
      <c r="AV319" s="409"/>
      <c r="AW319" s="407"/>
      <c r="AX319" s="389"/>
      <c r="AY319" s="389"/>
      <c r="AZ319" s="389"/>
      <c r="BA319" s="389"/>
      <c r="BB319" s="389"/>
      <c r="BC319" s="389"/>
    </row>
    <row r="320" spans="1:55" s="121" customFormat="1" hidden="1" x14ac:dyDescent="0.25">
      <c r="A320" s="390">
        <v>154</v>
      </c>
      <c r="B320" s="392"/>
      <c r="C320" s="394" t="s">
        <v>2188</v>
      </c>
      <c r="D320" s="396" t="s">
        <v>1808</v>
      </c>
      <c r="E320" s="398">
        <v>42802</v>
      </c>
      <c r="F320" s="398"/>
      <c r="G320" s="95"/>
      <c r="H320" s="119">
        <v>0</v>
      </c>
      <c r="I320" s="119">
        <v>0</v>
      </c>
      <c r="J320" s="120">
        <v>0</v>
      </c>
      <c r="K320" s="120">
        <v>0</v>
      </c>
      <c r="L320" s="120">
        <v>0</v>
      </c>
      <c r="M320" s="120">
        <v>0</v>
      </c>
      <c r="N320" s="120">
        <v>0</v>
      </c>
      <c r="O320" s="120">
        <v>0</v>
      </c>
      <c r="P320" s="120" t="s">
        <v>1628</v>
      </c>
      <c r="Q320" s="120">
        <v>0</v>
      </c>
      <c r="R320" s="120">
        <v>0</v>
      </c>
      <c r="S320" s="120">
        <v>0</v>
      </c>
      <c r="T320" s="120">
        <v>0</v>
      </c>
      <c r="U320" s="120">
        <v>0</v>
      </c>
      <c r="V320" s="120">
        <v>0</v>
      </c>
      <c r="W320" s="120" t="s">
        <v>1628</v>
      </c>
      <c r="X320" s="120">
        <v>0</v>
      </c>
      <c r="Y320" s="120">
        <v>0</v>
      </c>
      <c r="Z320" s="120">
        <v>0</v>
      </c>
      <c r="AA320" s="120">
        <v>0</v>
      </c>
      <c r="AB320" s="120">
        <v>0</v>
      </c>
      <c r="AC320" s="120">
        <v>0</v>
      </c>
      <c r="AD320" s="120" t="s">
        <v>1628</v>
      </c>
      <c r="AE320" s="120">
        <v>0</v>
      </c>
      <c r="AF320" s="120">
        <v>0</v>
      </c>
      <c r="AG320" s="120">
        <v>0</v>
      </c>
      <c r="AH320" s="120">
        <v>8</v>
      </c>
      <c r="AI320" s="120">
        <v>8</v>
      </c>
      <c r="AJ320" s="400"/>
      <c r="AK320" s="402"/>
      <c r="AL320" s="404"/>
      <c r="AM320" s="410"/>
      <c r="AN320" s="404"/>
      <c r="AO320" s="404"/>
      <c r="AP320" s="404"/>
      <c r="AQ320" s="404"/>
      <c r="AR320" s="404"/>
      <c r="AS320" s="404"/>
      <c r="AT320" s="404"/>
      <c r="AU320" s="406"/>
      <c r="AV320" s="408"/>
      <c r="AW320" s="406"/>
      <c r="AX320" s="415"/>
      <c r="AY320" s="415"/>
      <c r="AZ320" s="415"/>
      <c r="BA320" s="415"/>
      <c r="BB320" s="415"/>
      <c r="BC320" s="415"/>
    </row>
    <row r="321" spans="1:55" s="121" customFormat="1" hidden="1" x14ac:dyDescent="0.25">
      <c r="A321" s="391"/>
      <c r="B321" s="393"/>
      <c r="C321" s="395"/>
      <c r="D321" s="397"/>
      <c r="E321" s="399"/>
      <c r="F321" s="399"/>
      <c r="G321" s="96"/>
      <c r="H321" s="122"/>
      <c r="I321" s="122"/>
      <c r="J321" s="123"/>
      <c r="K321" s="123"/>
      <c r="L321" s="123"/>
      <c r="M321" s="123"/>
      <c r="N321" s="123"/>
      <c r="O321" s="123"/>
      <c r="P321" s="123"/>
      <c r="Q321" s="123"/>
      <c r="R321" s="123"/>
      <c r="S321" s="123"/>
      <c r="T321" s="123"/>
      <c r="U321" s="123"/>
      <c r="V321" s="123"/>
      <c r="W321" s="123"/>
      <c r="X321" s="123"/>
      <c r="Y321" s="123"/>
      <c r="Z321" s="123"/>
      <c r="AA321" s="123"/>
      <c r="AB321" s="123"/>
      <c r="AC321" s="123"/>
      <c r="AD321" s="123"/>
      <c r="AE321" s="123"/>
      <c r="AF321" s="123"/>
      <c r="AG321" s="123"/>
      <c r="AH321" s="123"/>
      <c r="AI321" s="123"/>
      <c r="AJ321" s="401"/>
      <c r="AK321" s="403"/>
      <c r="AL321" s="405"/>
      <c r="AM321" s="411"/>
      <c r="AN321" s="405"/>
      <c r="AO321" s="405"/>
      <c r="AP321" s="405"/>
      <c r="AQ321" s="405"/>
      <c r="AR321" s="405"/>
      <c r="AS321" s="405"/>
      <c r="AT321" s="405"/>
      <c r="AU321" s="407"/>
      <c r="AV321" s="409"/>
      <c r="AW321" s="407"/>
      <c r="AX321" s="389"/>
      <c r="AY321" s="389"/>
      <c r="AZ321" s="389"/>
      <c r="BA321" s="389"/>
      <c r="BB321" s="389"/>
      <c r="BC321" s="389"/>
    </row>
    <row r="322" spans="1:55" s="121" customFormat="1" hidden="1" x14ac:dyDescent="0.25">
      <c r="A322" s="390">
        <v>155</v>
      </c>
      <c r="B322" s="392"/>
      <c r="C322" s="394" t="s">
        <v>2159</v>
      </c>
      <c r="D322" s="396" t="s">
        <v>630</v>
      </c>
      <c r="E322" s="398">
        <v>42801</v>
      </c>
      <c r="F322" s="398"/>
      <c r="G322" s="95"/>
      <c r="H322" s="119">
        <v>0</v>
      </c>
      <c r="I322" s="119">
        <v>0</v>
      </c>
      <c r="J322" s="120">
        <v>0</v>
      </c>
      <c r="K322" s="120">
        <v>0</v>
      </c>
      <c r="L322" s="120">
        <v>0</v>
      </c>
      <c r="M322" s="120">
        <v>0</v>
      </c>
      <c r="N322" s="120">
        <v>0</v>
      </c>
      <c r="O322" s="120">
        <v>0</v>
      </c>
      <c r="P322" s="120" t="s">
        <v>1628</v>
      </c>
      <c r="Q322" s="120">
        <v>0</v>
      </c>
      <c r="R322" s="120">
        <v>0</v>
      </c>
      <c r="S322" s="120">
        <v>0</v>
      </c>
      <c r="T322" s="120">
        <v>0</v>
      </c>
      <c r="U322" s="120">
        <v>0</v>
      </c>
      <c r="V322" s="120">
        <v>0</v>
      </c>
      <c r="W322" s="120" t="s">
        <v>1628</v>
      </c>
      <c r="X322" s="120">
        <v>0</v>
      </c>
      <c r="Y322" s="120">
        <v>0</v>
      </c>
      <c r="Z322" s="120">
        <v>0</v>
      </c>
      <c r="AA322" s="120">
        <v>0</v>
      </c>
      <c r="AB322" s="120">
        <v>0</v>
      </c>
      <c r="AC322" s="120">
        <v>0</v>
      </c>
      <c r="AD322" s="120" t="s">
        <v>1628</v>
      </c>
      <c r="AE322" s="120">
        <v>0</v>
      </c>
      <c r="AF322" s="120">
        <v>8</v>
      </c>
      <c r="AG322" s="120">
        <v>8</v>
      </c>
      <c r="AH322" s="120">
        <v>8</v>
      </c>
      <c r="AI322" s="120">
        <v>8</v>
      </c>
      <c r="AJ322" s="400"/>
      <c r="AK322" s="402"/>
      <c r="AL322" s="404"/>
      <c r="AM322" s="410"/>
      <c r="AN322" s="404"/>
      <c r="AO322" s="404"/>
      <c r="AP322" s="404"/>
      <c r="AQ322" s="404"/>
      <c r="AR322" s="404"/>
      <c r="AS322" s="404"/>
      <c r="AT322" s="404"/>
      <c r="AU322" s="406"/>
      <c r="AV322" s="408"/>
      <c r="AW322" s="406"/>
      <c r="AX322" s="415"/>
      <c r="AY322" s="415"/>
      <c r="AZ322" s="415"/>
      <c r="BA322" s="415"/>
      <c r="BB322" s="415"/>
      <c r="BC322" s="415"/>
    </row>
    <row r="323" spans="1:55" s="121" customFormat="1" hidden="1" x14ac:dyDescent="0.25">
      <c r="A323" s="391"/>
      <c r="B323" s="393"/>
      <c r="C323" s="395"/>
      <c r="D323" s="397"/>
      <c r="E323" s="399"/>
      <c r="F323" s="399"/>
      <c r="G323" s="96"/>
      <c r="H323" s="122"/>
      <c r="I323" s="122"/>
      <c r="J323" s="123"/>
      <c r="K323" s="123"/>
      <c r="L323" s="123"/>
      <c r="M323" s="123"/>
      <c r="N323" s="123"/>
      <c r="O323" s="123"/>
      <c r="P323" s="123"/>
      <c r="Q323" s="123"/>
      <c r="R323" s="123"/>
      <c r="S323" s="123"/>
      <c r="T323" s="123"/>
      <c r="U323" s="123"/>
      <c r="V323" s="123"/>
      <c r="W323" s="123"/>
      <c r="X323" s="123"/>
      <c r="Y323" s="123"/>
      <c r="Z323" s="123"/>
      <c r="AA323" s="123"/>
      <c r="AB323" s="123"/>
      <c r="AC323" s="123"/>
      <c r="AD323" s="123"/>
      <c r="AE323" s="123"/>
      <c r="AF323" s="123"/>
      <c r="AG323" s="123"/>
      <c r="AH323" s="123"/>
      <c r="AI323" s="123"/>
      <c r="AJ323" s="401"/>
      <c r="AK323" s="403"/>
      <c r="AL323" s="405"/>
      <c r="AM323" s="411"/>
      <c r="AN323" s="405"/>
      <c r="AO323" s="405"/>
      <c r="AP323" s="405"/>
      <c r="AQ323" s="405"/>
      <c r="AR323" s="405"/>
      <c r="AS323" s="405"/>
      <c r="AT323" s="405"/>
      <c r="AU323" s="407"/>
      <c r="AV323" s="409"/>
      <c r="AW323" s="407"/>
      <c r="AX323" s="389"/>
      <c r="AY323" s="389"/>
      <c r="AZ323" s="389"/>
      <c r="BA323" s="389"/>
      <c r="BB323" s="389"/>
      <c r="BC323" s="389"/>
    </row>
    <row r="324" spans="1:55" s="121" customFormat="1" hidden="1" x14ac:dyDescent="0.25">
      <c r="A324" s="390">
        <v>156</v>
      </c>
      <c r="B324" s="392"/>
      <c r="C324" s="394" t="s">
        <v>2194</v>
      </c>
      <c r="D324" s="396" t="s">
        <v>1812</v>
      </c>
      <c r="E324" s="398">
        <v>42802</v>
      </c>
      <c r="F324" s="398"/>
      <c r="G324" s="95"/>
      <c r="H324" s="119">
        <v>0</v>
      </c>
      <c r="I324" s="119">
        <v>0</v>
      </c>
      <c r="J324" s="120">
        <v>0</v>
      </c>
      <c r="K324" s="120">
        <v>0</v>
      </c>
      <c r="L324" s="120">
        <v>0</v>
      </c>
      <c r="M324" s="120">
        <v>0</v>
      </c>
      <c r="N324" s="120">
        <v>0</v>
      </c>
      <c r="O324" s="120">
        <v>0</v>
      </c>
      <c r="P324" s="120" t="s">
        <v>1628</v>
      </c>
      <c r="Q324" s="120">
        <v>0</v>
      </c>
      <c r="R324" s="120">
        <v>0</v>
      </c>
      <c r="S324" s="120">
        <v>0</v>
      </c>
      <c r="T324" s="120">
        <v>0</v>
      </c>
      <c r="U324" s="120">
        <v>0</v>
      </c>
      <c r="V324" s="120">
        <v>0</v>
      </c>
      <c r="W324" s="120" t="s">
        <v>1628</v>
      </c>
      <c r="X324" s="120">
        <v>0</v>
      </c>
      <c r="Y324" s="120">
        <v>0</v>
      </c>
      <c r="Z324" s="120">
        <v>0</v>
      </c>
      <c r="AA324" s="120">
        <v>0</v>
      </c>
      <c r="AB324" s="120">
        <v>0</v>
      </c>
      <c r="AC324" s="120">
        <v>0</v>
      </c>
      <c r="AD324" s="120" t="s">
        <v>1628</v>
      </c>
      <c r="AE324" s="120">
        <v>0</v>
      </c>
      <c r="AF324" s="120">
        <v>0</v>
      </c>
      <c r="AG324" s="120">
        <v>8</v>
      </c>
      <c r="AH324" s="120">
        <v>8</v>
      </c>
      <c r="AI324" s="120">
        <v>8</v>
      </c>
      <c r="AJ324" s="400"/>
      <c r="AK324" s="402"/>
      <c r="AL324" s="404"/>
      <c r="AM324" s="410"/>
      <c r="AN324" s="404"/>
      <c r="AO324" s="404"/>
      <c r="AP324" s="404"/>
      <c r="AQ324" s="404"/>
      <c r="AR324" s="404"/>
      <c r="AS324" s="404"/>
      <c r="AT324" s="404"/>
      <c r="AU324" s="406"/>
      <c r="AV324" s="408"/>
      <c r="AW324" s="406"/>
      <c r="AX324" s="415"/>
      <c r="AY324" s="415"/>
      <c r="AZ324" s="415"/>
      <c r="BA324" s="415"/>
      <c r="BB324" s="415"/>
      <c r="BC324" s="415"/>
    </row>
    <row r="325" spans="1:55" s="121" customFormat="1" hidden="1" x14ac:dyDescent="0.25">
      <c r="A325" s="391"/>
      <c r="B325" s="393"/>
      <c r="C325" s="395"/>
      <c r="D325" s="397"/>
      <c r="E325" s="399"/>
      <c r="F325" s="399"/>
      <c r="G325" s="96"/>
      <c r="H325" s="122"/>
      <c r="I325" s="122"/>
      <c r="J325" s="123"/>
      <c r="K325" s="123"/>
      <c r="L325" s="123"/>
      <c r="M325" s="123"/>
      <c r="N325" s="123"/>
      <c r="O325" s="123"/>
      <c r="P325" s="123"/>
      <c r="Q325" s="123"/>
      <c r="R325" s="123"/>
      <c r="S325" s="123"/>
      <c r="T325" s="123"/>
      <c r="U325" s="123"/>
      <c r="V325" s="123"/>
      <c r="W325" s="123"/>
      <c r="X325" s="123"/>
      <c r="Y325" s="123"/>
      <c r="Z325" s="123"/>
      <c r="AA325" s="123"/>
      <c r="AB325" s="123"/>
      <c r="AC325" s="123"/>
      <c r="AD325" s="123"/>
      <c r="AE325" s="123"/>
      <c r="AF325" s="123"/>
      <c r="AG325" s="123"/>
      <c r="AH325" s="123"/>
      <c r="AI325" s="123"/>
      <c r="AJ325" s="401"/>
      <c r="AK325" s="403"/>
      <c r="AL325" s="405"/>
      <c r="AM325" s="411"/>
      <c r="AN325" s="405"/>
      <c r="AO325" s="405"/>
      <c r="AP325" s="405"/>
      <c r="AQ325" s="405"/>
      <c r="AR325" s="405"/>
      <c r="AS325" s="405"/>
      <c r="AT325" s="405"/>
      <c r="AU325" s="407"/>
      <c r="AV325" s="409"/>
      <c r="AW325" s="407"/>
      <c r="AX325" s="389"/>
      <c r="AY325" s="389"/>
      <c r="AZ325" s="389"/>
      <c r="BA325" s="389"/>
      <c r="BB325" s="389"/>
      <c r="BC325" s="389"/>
    </row>
    <row r="326" spans="1:55" s="121" customFormat="1" hidden="1" x14ac:dyDescent="0.25">
      <c r="A326" s="390">
        <v>157</v>
      </c>
      <c r="B326" s="392"/>
      <c r="C326" s="394" t="s">
        <v>2158</v>
      </c>
      <c r="D326" s="396" t="s">
        <v>1787</v>
      </c>
      <c r="E326" s="398">
        <v>42801</v>
      </c>
      <c r="F326" s="398"/>
      <c r="G326" s="95"/>
      <c r="H326" s="119">
        <v>0</v>
      </c>
      <c r="I326" s="119">
        <v>0</v>
      </c>
      <c r="J326" s="120">
        <v>0</v>
      </c>
      <c r="K326" s="120">
        <v>0</v>
      </c>
      <c r="L326" s="120">
        <v>0</v>
      </c>
      <c r="M326" s="120">
        <v>0</v>
      </c>
      <c r="N326" s="120">
        <v>0</v>
      </c>
      <c r="O326" s="120">
        <v>0</v>
      </c>
      <c r="P326" s="120" t="s">
        <v>1628</v>
      </c>
      <c r="Q326" s="120">
        <v>0</v>
      </c>
      <c r="R326" s="120">
        <v>0</v>
      </c>
      <c r="S326" s="120">
        <v>0</v>
      </c>
      <c r="T326" s="120">
        <v>0</v>
      </c>
      <c r="U326" s="120">
        <v>0</v>
      </c>
      <c r="V326" s="120">
        <v>0</v>
      </c>
      <c r="W326" s="120" t="s">
        <v>1628</v>
      </c>
      <c r="X326" s="120">
        <v>0</v>
      </c>
      <c r="Y326" s="120">
        <v>0</v>
      </c>
      <c r="Z326" s="120">
        <v>0</v>
      </c>
      <c r="AA326" s="120">
        <v>0</v>
      </c>
      <c r="AB326" s="120">
        <v>0</v>
      </c>
      <c r="AC326" s="120">
        <v>0</v>
      </c>
      <c r="AD326" s="120" t="s">
        <v>1628</v>
      </c>
      <c r="AE326" s="120">
        <v>0</v>
      </c>
      <c r="AF326" s="120">
        <v>8</v>
      </c>
      <c r="AG326" s="120">
        <v>8</v>
      </c>
      <c r="AH326" s="120">
        <v>8</v>
      </c>
      <c r="AI326" s="120">
        <v>8</v>
      </c>
      <c r="AJ326" s="400"/>
      <c r="AK326" s="402"/>
      <c r="AL326" s="404"/>
      <c r="AM326" s="410"/>
      <c r="AN326" s="404"/>
      <c r="AO326" s="404"/>
      <c r="AP326" s="404"/>
      <c r="AQ326" s="404"/>
      <c r="AR326" s="404"/>
      <c r="AS326" s="404"/>
      <c r="AT326" s="404"/>
      <c r="AU326" s="406"/>
      <c r="AV326" s="408"/>
      <c r="AW326" s="406"/>
      <c r="AX326" s="415"/>
      <c r="AY326" s="415"/>
      <c r="AZ326" s="415"/>
      <c r="BA326" s="415"/>
      <c r="BB326" s="415"/>
      <c r="BC326" s="415"/>
    </row>
    <row r="327" spans="1:55" s="121" customFormat="1" hidden="1" x14ac:dyDescent="0.25">
      <c r="A327" s="391"/>
      <c r="B327" s="393"/>
      <c r="C327" s="395"/>
      <c r="D327" s="397"/>
      <c r="E327" s="399"/>
      <c r="F327" s="399"/>
      <c r="G327" s="96"/>
      <c r="H327" s="122"/>
      <c r="I327" s="122"/>
      <c r="J327" s="123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3"/>
      <c r="AA327" s="123"/>
      <c r="AB327" s="123"/>
      <c r="AC327" s="123"/>
      <c r="AD327" s="123"/>
      <c r="AE327" s="123"/>
      <c r="AF327" s="123"/>
      <c r="AG327" s="123"/>
      <c r="AH327" s="123"/>
      <c r="AI327" s="123"/>
      <c r="AJ327" s="401"/>
      <c r="AK327" s="403"/>
      <c r="AL327" s="405"/>
      <c r="AM327" s="411"/>
      <c r="AN327" s="405"/>
      <c r="AO327" s="405"/>
      <c r="AP327" s="405"/>
      <c r="AQ327" s="405"/>
      <c r="AR327" s="405"/>
      <c r="AS327" s="405"/>
      <c r="AT327" s="405"/>
      <c r="AU327" s="407"/>
      <c r="AV327" s="409"/>
      <c r="AW327" s="407"/>
      <c r="AX327" s="389"/>
      <c r="AY327" s="389"/>
      <c r="AZ327" s="389"/>
      <c r="BA327" s="389"/>
      <c r="BB327" s="389"/>
      <c r="BC327" s="389"/>
    </row>
    <row r="328" spans="1:55" s="140" customFormat="1" hidden="1" x14ac:dyDescent="0.25">
      <c r="A328" s="456" t="s">
        <v>2376</v>
      </c>
      <c r="B328" s="440"/>
      <c r="C328" s="458"/>
      <c r="D328" s="460"/>
      <c r="E328" s="442"/>
      <c r="F328" s="442"/>
      <c r="G328" s="137"/>
      <c r="H328" s="119"/>
      <c r="I328" s="119"/>
      <c r="J328" s="120"/>
      <c r="K328" s="120"/>
      <c r="L328" s="120"/>
      <c r="M328" s="120"/>
      <c r="N328" s="120"/>
      <c r="O328" s="120"/>
      <c r="P328" s="120"/>
      <c r="Q328" s="120"/>
      <c r="R328" s="120"/>
      <c r="S328" s="120"/>
      <c r="T328" s="120"/>
      <c r="U328" s="120"/>
      <c r="V328" s="120"/>
      <c r="W328" s="120"/>
      <c r="X328" s="120"/>
      <c r="Y328" s="120"/>
      <c r="Z328" s="120"/>
      <c r="AA328" s="120"/>
      <c r="AB328" s="120"/>
      <c r="AC328" s="120"/>
      <c r="AD328" s="120"/>
      <c r="AE328" s="120"/>
      <c r="AF328" s="120"/>
      <c r="AG328" s="120"/>
      <c r="AH328" s="120"/>
      <c r="AI328" s="120"/>
      <c r="AJ328" s="444"/>
      <c r="AK328" s="446"/>
      <c r="AL328" s="448"/>
      <c r="AM328" s="454"/>
      <c r="AN328" s="448"/>
      <c r="AO328" s="448"/>
      <c r="AP328" s="448"/>
      <c r="AQ328" s="448"/>
      <c r="AR328" s="448"/>
      <c r="AS328" s="448"/>
      <c r="AT328" s="448"/>
      <c r="AU328" s="452"/>
      <c r="AV328" s="408"/>
      <c r="AW328" s="452"/>
      <c r="AX328" s="450"/>
      <c r="AY328" s="450"/>
      <c r="AZ328" s="450"/>
      <c r="BA328" s="450"/>
      <c r="BB328" s="450"/>
      <c r="BC328" s="450"/>
    </row>
    <row r="329" spans="1:55" s="140" customFormat="1" hidden="1" x14ac:dyDescent="0.25">
      <c r="A329" s="457"/>
      <c r="B329" s="441"/>
      <c r="C329" s="459"/>
      <c r="D329" s="461"/>
      <c r="E329" s="443"/>
      <c r="F329" s="443"/>
      <c r="G329" s="210"/>
      <c r="H329" s="122"/>
      <c r="I329" s="122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  <c r="AA329" s="123"/>
      <c r="AB329" s="123"/>
      <c r="AC329" s="123"/>
      <c r="AD329" s="123"/>
      <c r="AE329" s="123"/>
      <c r="AF329" s="123"/>
      <c r="AG329" s="123"/>
      <c r="AH329" s="123"/>
      <c r="AI329" s="123"/>
      <c r="AJ329" s="445"/>
      <c r="AK329" s="447"/>
      <c r="AL329" s="449"/>
      <c r="AM329" s="455"/>
      <c r="AN329" s="449"/>
      <c r="AO329" s="449"/>
      <c r="AP329" s="449"/>
      <c r="AQ329" s="449"/>
      <c r="AR329" s="449"/>
      <c r="AS329" s="449"/>
      <c r="AT329" s="449"/>
      <c r="AU329" s="453"/>
      <c r="AV329" s="409"/>
      <c r="AW329" s="453"/>
      <c r="AX329" s="451"/>
      <c r="AY329" s="451"/>
      <c r="AZ329" s="451"/>
      <c r="BA329" s="451"/>
      <c r="BB329" s="451"/>
      <c r="BC329" s="451"/>
    </row>
    <row r="330" spans="1:55" s="121" customFormat="1" hidden="1" x14ac:dyDescent="0.25">
      <c r="A330" s="390">
        <v>158</v>
      </c>
      <c r="B330" s="392"/>
      <c r="C330" s="394" t="s">
        <v>1978</v>
      </c>
      <c r="D330" s="396" t="s">
        <v>1650</v>
      </c>
      <c r="E330" s="398">
        <v>42775</v>
      </c>
      <c r="F330" s="398"/>
      <c r="G330" s="95"/>
      <c r="H330" s="119">
        <v>8</v>
      </c>
      <c r="I330" s="119">
        <v>0</v>
      </c>
      <c r="J330" s="120">
        <v>8</v>
      </c>
      <c r="K330" s="120">
        <v>8</v>
      </c>
      <c r="L330" s="120">
        <v>8</v>
      </c>
      <c r="M330" s="120">
        <v>8</v>
      </c>
      <c r="N330" s="120">
        <v>8</v>
      </c>
      <c r="O330" s="120">
        <v>8</v>
      </c>
      <c r="P330" s="120" t="s">
        <v>1628</v>
      </c>
      <c r="Q330" s="120">
        <v>8</v>
      </c>
      <c r="R330" s="120">
        <v>8</v>
      </c>
      <c r="S330" s="120">
        <v>8</v>
      </c>
      <c r="T330" s="120">
        <v>8</v>
      </c>
      <c r="U330" s="120">
        <v>8</v>
      </c>
      <c r="V330" s="120">
        <v>8</v>
      </c>
      <c r="W330" s="120" t="s">
        <v>1628</v>
      </c>
      <c r="X330" s="120">
        <v>8</v>
      </c>
      <c r="Y330" s="120">
        <v>8</v>
      </c>
      <c r="Z330" s="120">
        <v>8</v>
      </c>
      <c r="AA330" s="120">
        <v>8</v>
      </c>
      <c r="AB330" s="120">
        <v>8</v>
      </c>
      <c r="AC330" s="120">
        <v>8</v>
      </c>
      <c r="AD330" s="120" t="s">
        <v>1628</v>
      </c>
      <c r="AE330" s="120">
        <v>8</v>
      </c>
      <c r="AF330" s="120">
        <v>8</v>
      </c>
      <c r="AG330" s="120">
        <v>8</v>
      </c>
      <c r="AH330" s="120">
        <v>8</v>
      </c>
      <c r="AI330" s="120">
        <v>8</v>
      </c>
      <c r="AJ330" s="400"/>
      <c r="AK330" s="402"/>
      <c r="AL330" s="404"/>
      <c r="AM330" s="410"/>
      <c r="AN330" s="404"/>
      <c r="AO330" s="404"/>
      <c r="AP330" s="404"/>
      <c r="AQ330" s="404"/>
      <c r="AR330" s="404"/>
      <c r="AS330" s="404"/>
      <c r="AT330" s="404"/>
      <c r="AU330" s="406"/>
      <c r="AV330" s="408"/>
      <c r="AW330" s="406"/>
      <c r="AX330" s="415"/>
      <c r="AY330" s="415"/>
      <c r="AZ330" s="415"/>
      <c r="BA330" s="415"/>
      <c r="BB330" s="415"/>
      <c r="BC330" s="415"/>
    </row>
    <row r="331" spans="1:55" s="121" customFormat="1" hidden="1" x14ac:dyDescent="0.25">
      <c r="A331" s="391"/>
      <c r="B331" s="393"/>
      <c r="C331" s="395"/>
      <c r="D331" s="397"/>
      <c r="E331" s="399"/>
      <c r="F331" s="399"/>
      <c r="G331" s="96"/>
      <c r="H331" s="122"/>
      <c r="I331" s="122"/>
      <c r="J331" s="123"/>
      <c r="K331" s="123"/>
      <c r="L331" s="123"/>
      <c r="M331" s="123"/>
      <c r="N331" s="123"/>
      <c r="O331" s="123"/>
      <c r="P331" s="123"/>
      <c r="Q331" s="123"/>
      <c r="R331" s="123"/>
      <c r="S331" s="123"/>
      <c r="T331" s="123"/>
      <c r="U331" s="123"/>
      <c r="V331" s="123"/>
      <c r="W331" s="123"/>
      <c r="X331" s="123"/>
      <c r="Y331" s="123"/>
      <c r="Z331" s="123"/>
      <c r="AA331" s="123"/>
      <c r="AB331" s="123"/>
      <c r="AC331" s="123"/>
      <c r="AD331" s="123"/>
      <c r="AE331" s="123"/>
      <c r="AF331" s="123"/>
      <c r="AG331" s="123"/>
      <c r="AH331" s="123"/>
      <c r="AI331" s="123"/>
      <c r="AJ331" s="401"/>
      <c r="AK331" s="403"/>
      <c r="AL331" s="405"/>
      <c r="AM331" s="411"/>
      <c r="AN331" s="405"/>
      <c r="AO331" s="405"/>
      <c r="AP331" s="405"/>
      <c r="AQ331" s="405"/>
      <c r="AR331" s="405"/>
      <c r="AS331" s="405"/>
      <c r="AT331" s="405"/>
      <c r="AU331" s="407"/>
      <c r="AV331" s="409"/>
      <c r="AW331" s="407"/>
      <c r="AX331" s="389"/>
      <c r="AY331" s="389"/>
      <c r="AZ331" s="389"/>
      <c r="BA331" s="389"/>
      <c r="BB331" s="389"/>
      <c r="BC331" s="389"/>
    </row>
    <row r="332" spans="1:55" s="121" customFormat="1" hidden="1" x14ac:dyDescent="0.25">
      <c r="A332" s="390">
        <v>159</v>
      </c>
      <c r="B332" s="392"/>
      <c r="C332" s="394" t="s">
        <v>2068</v>
      </c>
      <c r="D332" s="396" t="s">
        <v>1716</v>
      </c>
      <c r="E332" s="398">
        <v>42787</v>
      </c>
      <c r="F332" s="398"/>
      <c r="G332" s="95"/>
      <c r="H332" s="119">
        <v>0</v>
      </c>
      <c r="I332" s="119">
        <v>0</v>
      </c>
      <c r="J332" s="120">
        <v>0</v>
      </c>
      <c r="K332" s="120">
        <v>0</v>
      </c>
      <c r="L332" s="120">
        <v>0</v>
      </c>
      <c r="M332" s="120">
        <v>0</v>
      </c>
      <c r="N332" s="120">
        <v>0</v>
      </c>
      <c r="O332" s="120">
        <v>0</v>
      </c>
      <c r="P332" s="120" t="s">
        <v>1628</v>
      </c>
      <c r="Q332" s="120">
        <v>0</v>
      </c>
      <c r="R332" s="120">
        <v>8</v>
      </c>
      <c r="S332" s="120">
        <v>8</v>
      </c>
      <c r="T332" s="120">
        <v>8</v>
      </c>
      <c r="U332" s="120">
        <v>8</v>
      </c>
      <c r="V332" s="120">
        <v>8</v>
      </c>
      <c r="W332" s="120" t="s">
        <v>1628</v>
      </c>
      <c r="X332" s="120">
        <v>8</v>
      </c>
      <c r="Y332" s="120">
        <v>8</v>
      </c>
      <c r="Z332" s="120">
        <v>8</v>
      </c>
      <c r="AA332" s="120">
        <v>8</v>
      </c>
      <c r="AB332" s="120">
        <v>8</v>
      </c>
      <c r="AC332" s="120">
        <v>8</v>
      </c>
      <c r="AD332" s="120" t="s">
        <v>1628</v>
      </c>
      <c r="AE332" s="120">
        <v>8</v>
      </c>
      <c r="AF332" s="120">
        <v>8</v>
      </c>
      <c r="AG332" s="120">
        <v>8</v>
      </c>
      <c r="AH332" s="120">
        <v>8</v>
      </c>
      <c r="AI332" s="120">
        <v>8</v>
      </c>
      <c r="AJ332" s="400"/>
      <c r="AK332" s="402"/>
      <c r="AL332" s="404"/>
      <c r="AM332" s="410"/>
      <c r="AN332" s="404"/>
      <c r="AO332" s="404"/>
      <c r="AP332" s="404"/>
      <c r="AQ332" s="404"/>
      <c r="AR332" s="404"/>
      <c r="AS332" s="404"/>
      <c r="AT332" s="404"/>
      <c r="AU332" s="406"/>
      <c r="AV332" s="408"/>
      <c r="AW332" s="406"/>
      <c r="AX332" s="415"/>
      <c r="AY332" s="415"/>
      <c r="AZ332" s="415"/>
      <c r="BA332" s="415"/>
      <c r="BB332" s="415"/>
      <c r="BC332" s="415"/>
    </row>
    <row r="333" spans="1:55" s="121" customFormat="1" hidden="1" x14ac:dyDescent="0.25">
      <c r="A333" s="391"/>
      <c r="B333" s="393"/>
      <c r="C333" s="395"/>
      <c r="D333" s="397"/>
      <c r="E333" s="399"/>
      <c r="F333" s="399"/>
      <c r="G333" s="96"/>
      <c r="H333" s="122"/>
      <c r="I333" s="122"/>
      <c r="J333" s="123"/>
      <c r="K333" s="123"/>
      <c r="L333" s="123"/>
      <c r="M333" s="123"/>
      <c r="N333" s="123"/>
      <c r="O333" s="123"/>
      <c r="P333" s="123"/>
      <c r="Q333" s="123"/>
      <c r="R333" s="123"/>
      <c r="S333" s="123"/>
      <c r="T333" s="123"/>
      <c r="U333" s="123"/>
      <c r="V333" s="123"/>
      <c r="W333" s="123"/>
      <c r="X333" s="123"/>
      <c r="Y333" s="123"/>
      <c r="Z333" s="123"/>
      <c r="AA333" s="123"/>
      <c r="AB333" s="123"/>
      <c r="AC333" s="123"/>
      <c r="AD333" s="123"/>
      <c r="AE333" s="123"/>
      <c r="AF333" s="123"/>
      <c r="AG333" s="123"/>
      <c r="AH333" s="123"/>
      <c r="AI333" s="123"/>
      <c r="AJ333" s="401"/>
      <c r="AK333" s="403"/>
      <c r="AL333" s="405"/>
      <c r="AM333" s="411"/>
      <c r="AN333" s="405"/>
      <c r="AO333" s="405"/>
      <c r="AP333" s="405"/>
      <c r="AQ333" s="405"/>
      <c r="AR333" s="405"/>
      <c r="AS333" s="405"/>
      <c r="AT333" s="405"/>
      <c r="AU333" s="407"/>
      <c r="AV333" s="409"/>
      <c r="AW333" s="407"/>
      <c r="AX333" s="389"/>
      <c r="AY333" s="389"/>
      <c r="AZ333" s="389"/>
      <c r="BA333" s="389"/>
      <c r="BB333" s="389"/>
      <c r="BC333" s="389"/>
    </row>
    <row r="334" spans="1:55" s="121" customFormat="1" hidden="1" x14ac:dyDescent="0.25">
      <c r="A334" s="390">
        <v>160</v>
      </c>
      <c r="B334" s="392"/>
      <c r="C334" s="394" t="s">
        <v>2090</v>
      </c>
      <c r="D334" s="396" t="s">
        <v>373</v>
      </c>
      <c r="E334" s="398">
        <v>42788</v>
      </c>
      <c r="F334" s="398"/>
      <c r="G334" s="95"/>
      <c r="H334" s="119">
        <v>0</v>
      </c>
      <c r="I334" s="119">
        <v>0</v>
      </c>
      <c r="J334" s="120">
        <v>0</v>
      </c>
      <c r="K334" s="120">
        <v>0</v>
      </c>
      <c r="L334" s="120">
        <v>0</v>
      </c>
      <c r="M334" s="120">
        <v>0</v>
      </c>
      <c r="N334" s="120">
        <v>0</v>
      </c>
      <c r="O334" s="120">
        <v>0</v>
      </c>
      <c r="P334" s="120" t="s">
        <v>1628</v>
      </c>
      <c r="Q334" s="120">
        <v>0</v>
      </c>
      <c r="R334" s="120">
        <v>0</v>
      </c>
      <c r="S334" s="120">
        <v>8</v>
      </c>
      <c r="T334" s="120">
        <v>8</v>
      </c>
      <c r="U334" s="120">
        <v>8</v>
      </c>
      <c r="V334" s="120">
        <v>8</v>
      </c>
      <c r="W334" s="120" t="s">
        <v>1628</v>
      </c>
      <c r="X334" s="120">
        <v>8</v>
      </c>
      <c r="Y334" s="120">
        <v>8</v>
      </c>
      <c r="Z334" s="120">
        <v>8</v>
      </c>
      <c r="AA334" s="120">
        <v>8</v>
      </c>
      <c r="AB334" s="120">
        <v>8</v>
      </c>
      <c r="AC334" s="120">
        <v>8</v>
      </c>
      <c r="AD334" s="120" t="s">
        <v>1628</v>
      </c>
      <c r="AE334" s="120">
        <v>8</v>
      </c>
      <c r="AF334" s="120">
        <v>8</v>
      </c>
      <c r="AG334" s="120">
        <v>8</v>
      </c>
      <c r="AH334" s="120">
        <v>8</v>
      </c>
      <c r="AI334" s="120">
        <v>8</v>
      </c>
      <c r="AJ334" s="400"/>
      <c r="AK334" s="402"/>
      <c r="AL334" s="404"/>
      <c r="AM334" s="410"/>
      <c r="AN334" s="404"/>
      <c r="AO334" s="404"/>
      <c r="AP334" s="404"/>
      <c r="AQ334" s="404"/>
      <c r="AR334" s="404"/>
      <c r="AS334" s="404"/>
      <c r="AT334" s="404"/>
      <c r="AU334" s="406"/>
      <c r="AV334" s="408"/>
      <c r="AW334" s="406"/>
      <c r="AX334" s="415"/>
      <c r="AY334" s="415"/>
      <c r="AZ334" s="415"/>
      <c r="BA334" s="415"/>
      <c r="BB334" s="415"/>
      <c r="BC334" s="415"/>
    </row>
    <row r="335" spans="1:55" s="121" customFormat="1" hidden="1" x14ac:dyDescent="0.25">
      <c r="A335" s="391"/>
      <c r="B335" s="393"/>
      <c r="C335" s="395"/>
      <c r="D335" s="397"/>
      <c r="E335" s="399"/>
      <c r="F335" s="399"/>
      <c r="G335" s="96"/>
      <c r="H335" s="122"/>
      <c r="I335" s="122"/>
      <c r="J335" s="123"/>
      <c r="K335" s="123"/>
      <c r="L335" s="123"/>
      <c r="M335" s="123"/>
      <c r="N335" s="123"/>
      <c r="O335" s="123"/>
      <c r="P335" s="123"/>
      <c r="Q335" s="123"/>
      <c r="R335" s="123"/>
      <c r="S335" s="123"/>
      <c r="T335" s="123"/>
      <c r="U335" s="123"/>
      <c r="V335" s="123"/>
      <c r="W335" s="123"/>
      <c r="X335" s="123"/>
      <c r="Y335" s="123"/>
      <c r="Z335" s="123"/>
      <c r="AA335" s="123"/>
      <c r="AB335" s="123"/>
      <c r="AC335" s="123"/>
      <c r="AD335" s="123"/>
      <c r="AE335" s="123"/>
      <c r="AF335" s="123"/>
      <c r="AG335" s="123"/>
      <c r="AH335" s="123"/>
      <c r="AI335" s="123"/>
      <c r="AJ335" s="401"/>
      <c r="AK335" s="403"/>
      <c r="AL335" s="405"/>
      <c r="AM335" s="411"/>
      <c r="AN335" s="405"/>
      <c r="AO335" s="405"/>
      <c r="AP335" s="405"/>
      <c r="AQ335" s="405"/>
      <c r="AR335" s="405"/>
      <c r="AS335" s="405"/>
      <c r="AT335" s="405"/>
      <c r="AU335" s="407"/>
      <c r="AV335" s="409"/>
      <c r="AW335" s="407"/>
      <c r="AX335" s="389"/>
      <c r="AY335" s="389"/>
      <c r="AZ335" s="389"/>
      <c r="BA335" s="389"/>
      <c r="BB335" s="389"/>
      <c r="BC335" s="389"/>
    </row>
    <row r="336" spans="1:55" s="121" customFormat="1" hidden="1" x14ac:dyDescent="0.25">
      <c r="A336" s="390">
        <v>161</v>
      </c>
      <c r="B336" s="392"/>
      <c r="C336" s="394" t="s">
        <v>2005</v>
      </c>
      <c r="D336" s="396" t="s">
        <v>2460</v>
      </c>
      <c r="E336" s="398">
        <v>42777</v>
      </c>
      <c r="F336" s="398"/>
      <c r="G336" s="95"/>
      <c r="H336" s="119">
        <v>8</v>
      </c>
      <c r="I336" s="119">
        <v>0</v>
      </c>
      <c r="J336" s="120">
        <v>8</v>
      </c>
      <c r="K336" s="120">
        <v>8</v>
      </c>
      <c r="L336" s="120">
        <v>8</v>
      </c>
      <c r="M336" s="120">
        <v>8</v>
      </c>
      <c r="N336" s="120">
        <v>8</v>
      </c>
      <c r="O336" s="120">
        <v>8</v>
      </c>
      <c r="P336" s="120" t="s">
        <v>1628</v>
      </c>
      <c r="Q336" s="120">
        <v>8</v>
      </c>
      <c r="R336" s="120">
        <v>8</v>
      </c>
      <c r="S336" s="120">
        <v>8</v>
      </c>
      <c r="T336" s="120">
        <v>8</v>
      </c>
      <c r="U336" s="120">
        <v>8</v>
      </c>
      <c r="V336" s="120">
        <v>8</v>
      </c>
      <c r="W336" s="120" t="s">
        <v>1628</v>
      </c>
      <c r="X336" s="120">
        <v>8</v>
      </c>
      <c r="Y336" s="120">
        <v>8</v>
      </c>
      <c r="Z336" s="120">
        <v>8</v>
      </c>
      <c r="AA336" s="120">
        <v>8</v>
      </c>
      <c r="AB336" s="120">
        <v>8</v>
      </c>
      <c r="AC336" s="120">
        <v>8</v>
      </c>
      <c r="AD336" s="120" t="s">
        <v>1628</v>
      </c>
      <c r="AE336" s="120">
        <v>8</v>
      </c>
      <c r="AF336" s="120">
        <v>8</v>
      </c>
      <c r="AG336" s="120">
        <v>8</v>
      </c>
      <c r="AH336" s="120">
        <v>8</v>
      </c>
      <c r="AI336" s="120">
        <v>8</v>
      </c>
      <c r="AJ336" s="400"/>
      <c r="AK336" s="402"/>
      <c r="AL336" s="404"/>
      <c r="AM336" s="410"/>
      <c r="AN336" s="404"/>
      <c r="AO336" s="404"/>
      <c r="AP336" s="404"/>
      <c r="AQ336" s="404"/>
      <c r="AR336" s="404"/>
      <c r="AS336" s="404"/>
      <c r="AT336" s="404"/>
      <c r="AU336" s="406"/>
      <c r="AV336" s="408"/>
      <c r="AW336" s="406"/>
      <c r="AX336" s="415"/>
      <c r="AY336" s="415"/>
      <c r="AZ336" s="415"/>
      <c r="BA336" s="415"/>
      <c r="BB336" s="415"/>
      <c r="BC336" s="415"/>
    </row>
    <row r="337" spans="1:55" s="121" customFormat="1" hidden="1" x14ac:dyDescent="0.25">
      <c r="A337" s="391"/>
      <c r="B337" s="393"/>
      <c r="C337" s="395"/>
      <c r="D337" s="397"/>
      <c r="E337" s="399"/>
      <c r="F337" s="399"/>
      <c r="G337" s="96"/>
      <c r="H337" s="122"/>
      <c r="I337" s="122"/>
      <c r="J337" s="123"/>
      <c r="K337" s="123"/>
      <c r="L337" s="123"/>
      <c r="M337" s="123"/>
      <c r="N337" s="123"/>
      <c r="O337" s="123"/>
      <c r="P337" s="123"/>
      <c r="Q337" s="123"/>
      <c r="R337" s="123"/>
      <c r="S337" s="123"/>
      <c r="T337" s="123"/>
      <c r="U337" s="123"/>
      <c r="V337" s="123"/>
      <c r="W337" s="123"/>
      <c r="X337" s="123"/>
      <c r="Y337" s="123"/>
      <c r="Z337" s="123"/>
      <c r="AA337" s="123"/>
      <c r="AB337" s="123"/>
      <c r="AC337" s="123"/>
      <c r="AD337" s="123"/>
      <c r="AE337" s="123"/>
      <c r="AF337" s="123"/>
      <c r="AG337" s="123"/>
      <c r="AH337" s="123"/>
      <c r="AI337" s="123"/>
      <c r="AJ337" s="401"/>
      <c r="AK337" s="403"/>
      <c r="AL337" s="405"/>
      <c r="AM337" s="411"/>
      <c r="AN337" s="405"/>
      <c r="AO337" s="405"/>
      <c r="AP337" s="405"/>
      <c r="AQ337" s="405"/>
      <c r="AR337" s="405"/>
      <c r="AS337" s="405"/>
      <c r="AT337" s="405"/>
      <c r="AU337" s="407"/>
      <c r="AV337" s="409"/>
      <c r="AW337" s="407"/>
      <c r="AX337" s="389"/>
      <c r="AY337" s="389"/>
      <c r="AZ337" s="389"/>
      <c r="BA337" s="389"/>
      <c r="BB337" s="389"/>
      <c r="BC337" s="389"/>
    </row>
    <row r="338" spans="1:55" s="121" customFormat="1" hidden="1" x14ac:dyDescent="0.25">
      <c r="A338" s="390">
        <v>162</v>
      </c>
      <c r="B338" s="392"/>
      <c r="C338" s="394" t="s">
        <v>1974</v>
      </c>
      <c r="D338" s="396" t="s">
        <v>2462</v>
      </c>
      <c r="E338" s="398">
        <v>42772</v>
      </c>
      <c r="F338" s="398"/>
      <c r="G338" s="95"/>
      <c r="H338" s="119">
        <v>8</v>
      </c>
      <c r="I338" s="119">
        <v>0</v>
      </c>
      <c r="J338" s="120">
        <v>8</v>
      </c>
      <c r="K338" s="120">
        <v>8</v>
      </c>
      <c r="L338" s="120">
        <v>0</v>
      </c>
      <c r="M338" s="120">
        <v>8</v>
      </c>
      <c r="N338" s="120">
        <v>8</v>
      </c>
      <c r="O338" s="120">
        <v>8</v>
      </c>
      <c r="P338" s="120" t="s">
        <v>1628</v>
      </c>
      <c r="Q338" s="120">
        <v>8</v>
      </c>
      <c r="R338" s="120">
        <v>8</v>
      </c>
      <c r="S338" s="120">
        <v>8</v>
      </c>
      <c r="T338" s="120">
        <v>8</v>
      </c>
      <c r="U338" s="120">
        <v>0</v>
      </c>
      <c r="V338" s="120">
        <v>8</v>
      </c>
      <c r="W338" s="120" t="s">
        <v>1628</v>
      </c>
      <c r="X338" s="120">
        <v>8</v>
      </c>
      <c r="Y338" s="120">
        <v>8</v>
      </c>
      <c r="Z338" s="120">
        <v>8</v>
      </c>
      <c r="AA338" s="120">
        <v>8</v>
      </c>
      <c r="AB338" s="120">
        <v>8</v>
      </c>
      <c r="AC338" s="120">
        <v>8</v>
      </c>
      <c r="AD338" s="120" t="s">
        <v>1628</v>
      </c>
      <c r="AE338" s="120">
        <v>8</v>
      </c>
      <c r="AF338" s="120">
        <v>8</v>
      </c>
      <c r="AG338" s="120">
        <v>8</v>
      </c>
      <c r="AH338" s="120">
        <v>8</v>
      </c>
      <c r="AI338" s="120">
        <v>8</v>
      </c>
      <c r="AJ338" s="400"/>
      <c r="AK338" s="402"/>
      <c r="AL338" s="404"/>
      <c r="AM338" s="410"/>
      <c r="AN338" s="404"/>
      <c r="AO338" s="404"/>
      <c r="AP338" s="404"/>
      <c r="AQ338" s="404"/>
      <c r="AR338" s="404"/>
      <c r="AS338" s="404"/>
      <c r="AT338" s="404"/>
      <c r="AU338" s="406"/>
      <c r="AV338" s="408"/>
      <c r="AW338" s="406"/>
      <c r="AX338" s="415"/>
      <c r="AY338" s="415"/>
      <c r="AZ338" s="415"/>
      <c r="BA338" s="415"/>
      <c r="BB338" s="415"/>
      <c r="BC338" s="415"/>
    </row>
    <row r="339" spans="1:55" s="121" customFormat="1" hidden="1" x14ac:dyDescent="0.25">
      <c r="A339" s="391"/>
      <c r="B339" s="393"/>
      <c r="C339" s="395"/>
      <c r="D339" s="397"/>
      <c r="E339" s="399"/>
      <c r="F339" s="399"/>
      <c r="G339" s="96"/>
      <c r="H339" s="122"/>
      <c r="I339" s="122"/>
      <c r="J339" s="123"/>
      <c r="K339" s="123"/>
      <c r="L339" s="123"/>
      <c r="M339" s="123"/>
      <c r="N339" s="123"/>
      <c r="O339" s="123"/>
      <c r="P339" s="123"/>
      <c r="Q339" s="123"/>
      <c r="R339" s="123"/>
      <c r="S339" s="123"/>
      <c r="T339" s="123"/>
      <c r="U339" s="123"/>
      <c r="V339" s="123"/>
      <c r="W339" s="123"/>
      <c r="X339" s="123"/>
      <c r="Y339" s="123"/>
      <c r="Z339" s="123"/>
      <c r="AA339" s="123"/>
      <c r="AB339" s="123"/>
      <c r="AC339" s="123"/>
      <c r="AD339" s="123"/>
      <c r="AE339" s="123"/>
      <c r="AF339" s="123"/>
      <c r="AG339" s="123"/>
      <c r="AH339" s="123"/>
      <c r="AI339" s="123"/>
      <c r="AJ339" s="401"/>
      <c r="AK339" s="403"/>
      <c r="AL339" s="405"/>
      <c r="AM339" s="411"/>
      <c r="AN339" s="405"/>
      <c r="AO339" s="405"/>
      <c r="AP339" s="405"/>
      <c r="AQ339" s="405"/>
      <c r="AR339" s="405"/>
      <c r="AS339" s="405"/>
      <c r="AT339" s="405"/>
      <c r="AU339" s="407"/>
      <c r="AV339" s="409"/>
      <c r="AW339" s="407"/>
      <c r="AX339" s="389"/>
      <c r="AY339" s="389"/>
      <c r="AZ339" s="389"/>
      <c r="BA339" s="389"/>
      <c r="BB339" s="389"/>
      <c r="BC339" s="389"/>
    </row>
    <row r="340" spans="1:55" s="121" customFormat="1" hidden="1" x14ac:dyDescent="0.25">
      <c r="A340" s="390">
        <v>163</v>
      </c>
      <c r="B340" s="392"/>
      <c r="C340" s="394" t="s">
        <v>2045</v>
      </c>
      <c r="D340" s="396" t="s">
        <v>1700</v>
      </c>
      <c r="E340" s="398">
        <v>42786</v>
      </c>
      <c r="F340" s="398"/>
      <c r="G340" s="95"/>
      <c r="H340" s="119">
        <v>0</v>
      </c>
      <c r="I340" s="119">
        <v>0</v>
      </c>
      <c r="J340" s="120">
        <v>0</v>
      </c>
      <c r="K340" s="120">
        <v>0</v>
      </c>
      <c r="L340" s="120">
        <v>0</v>
      </c>
      <c r="M340" s="120">
        <v>0</v>
      </c>
      <c r="N340" s="120">
        <v>0</v>
      </c>
      <c r="O340" s="120">
        <v>0</v>
      </c>
      <c r="P340" s="120" t="s">
        <v>1628</v>
      </c>
      <c r="Q340" s="120">
        <v>8</v>
      </c>
      <c r="R340" s="120">
        <v>8</v>
      </c>
      <c r="S340" s="120">
        <v>8</v>
      </c>
      <c r="T340" s="120">
        <v>8</v>
      </c>
      <c r="U340" s="120">
        <v>8</v>
      </c>
      <c r="V340" s="120">
        <v>8</v>
      </c>
      <c r="W340" s="120" t="s">
        <v>1628</v>
      </c>
      <c r="X340" s="120">
        <v>8</v>
      </c>
      <c r="Y340" s="120">
        <v>8</v>
      </c>
      <c r="Z340" s="120">
        <v>8</v>
      </c>
      <c r="AA340" s="120">
        <v>8</v>
      </c>
      <c r="AB340" s="120">
        <v>8</v>
      </c>
      <c r="AC340" s="120">
        <v>8</v>
      </c>
      <c r="AD340" s="120" t="s">
        <v>1628</v>
      </c>
      <c r="AE340" s="120">
        <v>8</v>
      </c>
      <c r="AF340" s="120">
        <v>8</v>
      </c>
      <c r="AG340" s="120">
        <v>8</v>
      </c>
      <c r="AH340" s="120">
        <v>8</v>
      </c>
      <c r="AI340" s="120">
        <v>8</v>
      </c>
      <c r="AJ340" s="400"/>
      <c r="AK340" s="402"/>
      <c r="AL340" s="404"/>
      <c r="AM340" s="410"/>
      <c r="AN340" s="404"/>
      <c r="AO340" s="404"/>
      <c r="AP340" s="404"/>
      <c r="AQ340" s="404"/>
      <c r="AR340" s="404"/>
      <c r="AS340" s="404"/>
      <c r="AT340" s="404"/>
      <c r="AU340" s="406"/>
      <c r="AV340" s="408"/>
      <c r="AW340" s="406"/>
      <c r="AX340" s="415"/>
      <c r="AY340" s="415"/>
      <c r="AZ340" s="415"/>
      <c r="BA340" s="415"/>
      <c r="BB340" s="415"/>
      <c r="BC340" s="415"/>
    </row>
    <row r="341" spans="1:55" s="121" customFormat="1" hidden="1" x14ac:dyDescent="0.25">
      <c r="A341" s="391"/>
      <c r="B341" s="393"/>
      <c r="C341" s="395"/>
      <c r="D341" s="397"/>
      <c r="E341" s="399"/>
      <c r="F341" s="399"/>
      <c r="G341" s="96"/>
      <c r="H341" s="122"/>
      <c r="I341" s="122"/>
      <c r="J341" s="123"/>
      <c r="K341" s="123"/>
      <c r="L341" s="123"/>
      <c r="M341" s="123"/>
      <c r="N341" s="123"/>
      <c r="O341" s="123"/>
      <c r="P341" s="123"/>
      <c r="Q341" s="123"/>
      <c r="R341" s="123"/>
      <c r="S341" s="123"/>
      <c r="T341" s="123"/>
      <c r="U341" s="123"/>
      <c r="V341" s="123"/>
      <c r="W341" s="123"/>
      <c r="X341" s="123"/>
      <c r="Y341" s="123"/>
      <c r="Z341" s="123"/>
      <c r="AA341" s="123"/>
      <c r="AB341" s="123"/>
      <c r="AC341" s="123"/>
      <c r="AD341" s="123"/>
      <c r="AE341" s="123"/>
      <c r="AF341" s="123"/>
      <c r="AG341" s="123"/>
      <c r="AH341" s="123"/>
      <c r="AI341" s="123"/>
      <c r="AJ341" s="401"/>
      <c r="AK341" s="403"/>
      <c r="AL341" s="405"/>
      <c r="AM341" s="411"/>
      <c r="AN341" s="405"/>
      <c r="AO341" s="405"/>
      <c r="AP341" s="405"/>
      <c r="AQ341" s="405"/>
      <c r="AR341" s="405"/>
      <c r="AS341" s="405"/>
      <c r="AT341" s="405"/>
      <c r="AU341" s="407"/>
      <c r="AV341" s="409"/>
      <c r="AW341" s="407"/>
      <c r="AX341" s="389"/>
      <c r="AY341" s="389"/>
      <c r="AZ341" s="389"/>
      <c r="BA341" s="389"/>
      <c r="BB341" s="389"/>
      <c r="BC341" s="389"/>
    </row>
    <row r="342" spans="1:55" s="121" customFormat="1" hidden="1" x14ac:dyDescent="0.25">
      <c r="A342" s="390">
        <v>164</v>
      </c>
      <c r="B342" s="392"/>
      <c r="C342" s="394" t="s">
        <v>2038</v>
      </c>
      <c r="D342" s="396" t="s">
        <v>1693</v>
      </c>
      <c r="E342" s="398">
        <v>42786</v>
      </c>
      <c r="F342" s="398"/>
      <c r="G342" s="95"/>
      <c r="H342" s="119">
        <v>0</v>
      </c>
      <c r="I342" s="119">
        <v>0</v>
      </c>
      <c r="J342" s="120">
        <v>0</v>
      </c>
      <c r="K342" s="120">
        <v>0</v>
      </c>
      <c r="L342" s="120">
        <v>0</v>
      </c>
      <c r="M342" s="120">
        <v>0</v>
      </c>
      <c r="N342" s="120">
        <v>0</v>
      </c>
      <c r="O342" s="120">
        <v>0</v>
      </c>
      <c r="P342" s="120" t="s">
        <v>1628</v>
      </c>
      <c r="Q342" s="120">
        <v>8</v>
      </c>
      <c r="R342" s="120">
        <v>8</v>
      </c>
      <c r="S342" s="120">
        <v>8</v>
      </c>
      <c r="T342" s="120">
        <v>8</v>
      </c>
      <c r="U342" s="120">
        <v>8</v>
      </c>
      <c r="V342" s="120">
        <v>8</v>
      </c>
      <c r="W342" s="120" t="s">
        <v>1628</v>
      </c>
      <c r="X342" s="120">
        <v>8</v>
      </c>
      <c r="Y342" s="120">
        <v>8</v>
      </c>
      <c r="Z342" s="120">
        <v>8</v>
      </c>
      <c r="AA342" s="120">
        <v>8</v>
      </c>
      <c r="AB342" s="120">
        <v>8</v>
      </c>
      <c r="AC342" s="120">
        <v>8</v>
      </c>
      <c r="AD342" s="120" t="s">
        <v>1628</v>
      </c>
      <c r="AE342" s="120">
        <v>8</v>
      </c>
      <c r="AF342" s="120">
        <v>8</v>
      </c>
      <c r="AG342" s="120">
        <v>8</v>
      </c>
      <c r="AH342" s="120">
        <v>8</v>
      </c>
      <c r="AI342" s="120">
        <v>8</v>
      </c>
      <c r="AJ342" s="400"/>
      <c r="AK342" s="402"/>
      <c r="AL342" s="404"/>
      <c r="AM342" s="410"/>
      <c r="AN342" s="404"/>
      <c r="AO342" s="404"/>
      <c r="AP342" s="404"/>
      <c r="AQ342" s="404"/>
      <c r="AR342" s="404"/>
      <c r="AS342" s="404"/>
      <c r="AT342" s="404"/>
      <c r="AU342" s="406"/>
      <c r="AV342" s="408"/>
      <c r="AW342" s="406"/>
      <c r="AX342" s="415"/>
      <c r="AY342" s="415"/>
      <c r="AZ342" s="415"/>
      <c r="BA342" s="415"/>
      <c r="BB342" s="415"/>
      <c r="BC342" s="415"/>
    </row>
    <row r="343" spans="1:55" s="121" customFormat="1" hidden="1" x14ac:dyDescent="0.25">
      <c r="A343" s="391"/>
      <c r="B343" s="393"/>
      <c r="C343" s="395"/>
      <c r="D343" s="397"/>
      <c r="E343" s="399"/>
      <c r="F343" s="399"/>
      <c r="G343" s="96"/>
      <c r="H343" s="122"/>
      <c r="I343" s="122"/>
      <c r="J343" s="123"/>
      <c r="K343" s="123"/>
      <c r="L343" s="123"/>
      <c r="M343" s="123"/>
      <c r="N343" s="123"/>
      <c r="O343" s="123"/>
      <c r="P343" s="123"/>
      <c r="Q343" s="123"/>
      <c r="R343" s="123"/>
      <c r="S343" s="123"/>
      <c r="T343" s="123"/>
      <c r="U343" s="123"/>
      <c r="V343" s="123"/>
      <c r="W343" s="123"/>
      <c r="X343" s="123"/>
      <c r="Y343" s="123"/>
      <c r="Z343" s="123"/>
      <c r="AA343" s="123"/>
      <c r="AB343" s="123"/>
      <c r="AC343" s="123"/>
      <c r="AD343" s="123"/>
      <c r="AE343" s="123"/>
      <c r="AF343" s="123"/>
      <c r="AG343" s="123"/>
      <c r="AH343" s="123"/>
      <c r="AI343" s="123"/>
      <c r="AJ343" s="401"/>
      <c r="AK343" s="403"/>
      <c r="AL343" s="405"/>
      <c r="AM343" s="411"/>
      <c r="AN343" s="405"/>
      <c r="AO343" s="405"/>
      <c r="AP343" s="405"/>
      <c r="AQ343" s="405"/>
      <c r="AR343" s="405"/>
      <c r="AS343" s="405"/>
      <c r="AT343" s="405"/>
      <c r="AU343" s="407"/>
      <c r="AV343" s="409"/>
      <c r="AW343" s="407"/>
      <c r="AX343" s="389"/>
      <c r="AY343" s="389"/>
      <c r="AZ343" s="389"/>
      <c r="BA343" s="389"/>
      <c r="BB343" s="389"/>
      <c r="BC343" s="389"/>
    </row>
    <row r="344" spans="1:55" s="121" customFormat="1" hidden="1" x14ac:dyDescent="0.25">
      <c r="A344" s="390">
        <v>165</v>
      </c>
      <c r="B344" s="392"/>
      <c r="C344" s="394" t="s">
        <v>2028</v>
      </c>
      <c r="D344" s="396" t="s">
        <v>1686</v>
      </c>
      <c r="E344" s="398">
        <v>42786</v>
      </c>
      <c r="F344" s="398"/>
      <c r="G344" s="95"/>
      <c r="H344" s="119">
        <v>0</v>
      </c>
      <c r="I344" s="119">
        <v>0</v>
      </c>
      <c r="J344" s="120">
        <v>0</v>
      </c>
      <c r="K344" s="120">
        <v>0</v>
      </c>
      <c r="L344" s="120">
        <v>0</v>
      </c>
      <c r="M344" s="120">
        <v>0</v>
      </c>
      <c r="N344" s="120">
        <v>0</v>
      </c>
      <c r="O344" s="120">
        <v>0</v>
      </c>
      <c r="P344" s="120" t="s">
        <v>1628</v>
      </c>
      <c r="Q344" s="120">
        <v>8</v>
      </c>
      <c r="R344" s="120">
        <v>8</v>
      </c>
      <c r="S344" s="120">
        <v>8</v>
      </c>
      <c r="T344" s="120">
        <v>8</v>
      </c>
      <c r="U344" s="120">
        <v>8</v>
      </c>
      <c r="V344" s="120">
        <v>8</v>
      </c>
      <c r="W344" s="120" t="s">
        <v>1628</v>
      </c>
      <c r="X344" s="120">
        <v>8</v>
      </c>
      <c r="Y344" s="120">
        <v>8</v>
      </c>
      <c r="Z344" s="120">
        <v>8</v>
      </c>
      <c r="AA344" s="120">
        <v>8</v>
      </c>
      <c r="AB344" s="120">
        <v>8</v>
      </c>
      <c r="AC344" s="120">
        <v>8</v>
      </c>
      <c r="AD344" s="120" t="s">
        <v>1628</v>
      </c>
      <c r="AE344" s="120">
        <v>8</v>
      </c>
      <c r="AF344" s="120">
        <v>8</v>
      </c>
      <c r="AG344" s="120">
        <v>8</v>
      </c>
      <c r="AH344" s="120">
        <v>8</v>
      </c>
      <c r="AI344" s="120">
        <v>8</v>
      </c>
      <c r="AJ344" s="400"/>
      <c r="AK344" s="402"/>
      <c r="AL344" s="404"/>
      <c r="AM344" s="410"/>
      <c r="AN344" s="404"/>
      <c r="AO344" s="404"/>
      <c r="AP344" s="404"/>
      <c r="AQ344" s="404"/>
      <c r="AR344" s="404"/>
      <c r="AS344" s="404"/>
      <c r="AT344" s="404"/>
      <c r="AU344" s="406"/>
      <c r="AV344" s="408"/>
      <c r="AW344" s="406"/>
      <c r="AX344" s="415"/>
      <c r="AY344" s="415"/>
      <c r="AZ344" s="415"/>
      <c r="BA344" s="415"/>
      <c r="BB344" s="415"/>
      <c r="BC344" s="415"/>
    </row>
    <row r="345" spans="1:55" s="121" customFormat="1" hidden="1" x14ac:dyDescent="0.25">
      <c r="A345" s="391"/>
      <c r="B345" s="393"/>
      <c r="C345" s="395"/>
      <c r="D345" s="397"/>
      <c r="E345" s="399"/>
      <c r="F345" s="399"/>
      <c r="G345" s="96"/>
      <c r="H345" s="122"/>
      <c r="I345" s="122"/>
      <c r="J345" s="123"/>
      <c r="K345" s="123"/>
      <c r="L345" s="123"/>
      <c r="M345" s="123"/>
      <c r="N345" s="123"/>
      <c r="O345" s="123"/>
      <c r="P345" s="123"/>
      <c r="Q345" s="123"/>
      <c r="R345" s="123"/>
      <c r="S345" s="123"/>
      <c r="T345" s="123"/>
      <c r="U345" s="123"/>
      <c r="V345" s="123"/>
      <c r="W345" s="123"/>
      <c r="X345" s="123"/>
      <c r="Y345" s="123"/>
      <c r="Z345" s="123"/>
      <c r="AA345" s="123"/>
      <c r="AB345" s="123"/>
      <c r="AC345" s="123"/>
      <c r="AD345" s="123"/>
      <c r="AE345" s="123"/>
      <c r="AF345" s="123"/>
      <c r="AG345" s="123"/>
      <c r="AH345" s="123"/>
      <c r="AI345" s="123"/>
      <c r="AJ345" s="401"/>
      <c r="AK345" s="403"/>
      <c r="AL345" s="405"/>
      <c r="AM345" s="411"/>
      <c r="AN345" s="405"/>
      <c r="AO345" s="405"/>
      <c r="AP345" s="405"/>
      <c r="AQ345" s="405"/>
      <c r="AR345" s="405"/>
      <c r="AS345" s="405"/>
      <c r="AT345" s="405"/>
      <c r="AU345" s="407"/>
      <c r="AV345" s="409"/>
      <c r="AW345" s="407"/>
      <c r="AX345" s="389"/>
      <c r="AY345" s="389"/>
      <c r="AZ345" s="389"/>
      <c r="BA345" s="389"/>
      <c r="BB345" s="389"/>
      <c r="BC345" s="389"/>
    </row>
    <row r="346" spans="1:55" s="121" customFormat="1" hidden="1" x14ac:dyDescent="0.25">
      <c r="A346" s="390">
        <v>166</v>
      </c>
      <c r="B346" s="392"/>
      <c r="C346" s="394" t="s">
        <v>2053</v>
      </c>
      <c r="D346" s="396" t="s">
        <v>1704</v>
      </c>
      <c r="E346" s="398">
        <v>42786</v>
      </c>
      <c r="F346" s="398"/>
      <c r="G346" s="95"/>
      <c r="H346" s="119">
        <v>0</v>
      </c>
      <c r="I346" s="119">
        <v>0</v>
      </c>
      <c r="J346" s="120">
        <v>0</v>
      </c>
      <c r="K346" s="120">
        <v>0</v>
      </c>
      <c r="L346" s="120">
        <v>0</v>
      </c>
      <c r="M346" s="120">
        <v>0</v>
      </c>
      <c r="N346" s="120">
        <v>0</v>
      </c>
      <c r="O346" s="120">
        <v>0</v>
      </c>
      <c r="P346" s="120" t="s">
        <v>1628</v>
      </c>
      <c r="Q346" s="120">
        <v>8</v>
      </c>
      <c r="R346" s="120">
        <v>8</v>
      </c>
      <c r="S346" s="120">
        <v>8</v>
      </c>
      <c r="T346" s="120">
        <v>8</v>
      </c>
      <c r="U346" s="120">
        <v>8</v>
      </c>
      <c r="V346" s="120">
        <v>8</v>
      </c>
      <c r="W346" s="120" t="s">
        <v>1628</v>
      </c>
      <c r="X346" s="120">
        <v>8</v>
      </c>
      <c r="Y346" s="120">
        <v>8</v>
      </c>
      <c r="Z346" s="120">
        <v>8</v>
      </c>
      <c r="AA346" s="120">
        <v>8</v>
      </c>
      <c r="AB346" s="120">
        <v>6.43</v>
      </c>
      <c r="AC346" s="120">
        <v>8</v>
      </c>
      <c r="AD346" s="120" t="s">
        <v>1628</v>
      </c>
      <c r="AE346" s="120">
        <v>8</v>
      </c>
      <c r="AF346" s="120">
        <v>8</v>
      </c>
      <c r="AG346" s="120">
        <v>8</v>
      </c>
      <c r="AH346" s="120">
        <v>8</v>
      </c>
      <c r="AI346" s="120">
        <v>8</v>
      </c>
      <c r="AJ346" s="400"/>
      <c r="AK346" s="402"/>
      <c r="AL346" s="404"/>
      <c r="AM346" s="410"/>
      <c r="AN346" s="404"/>
      <c r="AO346" s="404"/>
      <c r="AP346" s="404"/>
      <c r="AQ346" s="404"/>
      <c r="AR346" s="404"/>
      <c r="AS346" s="404"/>
      <c r="AT346" s="404"/>
      <c r="AU346" s="406"/>
      <c r="AV346" s="408"/>
      <c r="AW346" s="406"/>
      <c r="AX346" s="415"/>
      <c r="AY346" s="415"/>
      <c r="AZ346" s="415"/>
      <c r="BA346" s="415"/>
      <c r="BB346" s="415"/>
      <c r="BC346" s="415"/>
    </row>
    <row r="347" spans="1:55" s="121" customFormat="1" hidden="1" x14ac:dyDescent="0.25">
      <c r="A347" s="391"/>
      <c r="B347" s="393"/>
      <c r="C347" s="395"/>
      <c r="D347" s="397"/>
      <c r="E347" s="399"/>
      <c r="F347" s="399"/>
      <c r="G347" s="96"/>
      <c r="H347" s="122"/>
      <c r="I347" s="122"/>
      <c r="J347" s="123"/>
      <c r="K347" s="123"/>
      <c r="L347" s="123"/>
      <c r="M347" s="123"/>
      <c r="N347" s="123"/>
      <c r="O347" s="123"/>
      <c r="P347" s="123"/>
      <c r="Q347" s="123"/>
      <c r="R347" s="123"/>
      <c r="S347" s="123"/>
      <c r="T347" s="123"/>
      <c r="U347" s="123"/>
      <c r="V347" s="123"/>
      <c r="W347" s="123"/>
      <c r="X347" s="123"/>
      <c r="Y347" s="123"/>
      <c r="Z347" s="123"/>
      <c r="AA347" s="123"/>
      <c r="AB347" s="123"/>
      <c r="AC347" s="123"/>
      <c r="AD347" s="123"/>
      <c r="AE347" s="123"/>
      <c r="AF347" s="123"/>
      <c r="AG347" s="123"/>
      <c r="AH347" s="123"/>
      <c r="AI347" s="123"/>
      <c r="AJ347" s="401"/>
      <c r="AK347" s="403"/>
      <c r="AL347" s="405"/>
      <c r="AM347" s="411"/>
      <c r="AN347" s="405"/>
      <c r="AO347" s="405"/>
      <c r="AP347" s="405"/>
      <c r="AQ347" s="405"/>
      <c r="AR347" s="405"/>
      <c r="AS347" s="405"/>
      <c r="AT347" s="405"/>
      <c r="AU347" s="407"/>
      <c r="AV347" s="409"/>
      <c r="AW347" s="407"/>
      <c r="AX347" s="389"/>
      <c r="AY347" s="389"/>
      <c r="AZ347" s="389"/>
      <c r="BA347" s="389"/>
      <c r="BB347" s="389"/>
      <c r="BC347" s="389"/>
    </row>
    <row r="348" spans="1:55" s="121" customFormat="1" hidden="1" x14ac:dyDescent="0.25">
      <c r="A348" s="390">
        <v>167</v>
      </c>
      <c r="B348" s="392"/>
      <c r="C348" s="394" t="s">
        <v>2142</v>
      </c>
      <c r="D348" s="396" t="s">
        <v>1774</v>
      </c>
      <c r="E348" s="398">
        <v>42794</v>
      </c>
      <c r="F348" s="398"/>
      <c r="G348" s="95"/>
      <c r="H348" s="119">
        <v>0</v>
      </c>
      <c r="I348" s="119">
        <v>0</v>
      </c>
      <c r="J348" s="120">
        <v>0</v>
      </c>
      <c r="K348" s="120">
        <v>0</v>
      </c>
      <c r="L348" s="120">
        <v>0</v>
      </c>
      <c r="M348" s="120">
        <v>0</v>
      </c>
      <c r="N348" s="120">
        <v>0</v>
      </c>
      <c r="O348" s="120">
        <v>0</v>
      </c>
      <c r="P348" s="120" t="s">
        <v>1628</v>
      </c>
      <c r="Q348" s="120">
        <v>0</v>
      </c>
      <c r="R348" s="120">
        <v>0</v>
      </c>
      <c r="S348" s="120">
        <v>0</v>
      </c>
      <c r="T348" s="120">
        <v>0</v>
      </c>
      <c r="U348" s="120">
        <v>0</v>
      </c>
      <c r="V348" s="120">
        <v>0</v>
      </c>
      <c r="W348" s="120" t="s">
        <v>1628</v>
      </c>
      <c r="X348" s="120">
        <v>0</v>
      </c>
      <c r="Y348" s="120">
        <v>8</v>
      </c>
      <c r="Z348" s="120">
        <v>8</v>
      </c>
      <c r="AA348" s="120">
        <v>8</v>
      </c>
      <c r="AB348" s="120">
        <v>8</v>
      </c>
      <c r="AC348" s="120">
        <v>8</v>
      </c>
      <c r="AD348" s="120" t="s">
        <v>1628</v>
      </c>
      <c r="AE348" s="120">
        <v>8</v>
      </c>
      <c r="AF348" s="120">
        <v>8</v>
      </c>
      <c r="AG348" s="120">
        <v>8</v>
      </c>
      <c r="AH348" s="120">
        <v>8</v>
      </c>
      <c r="AI348" s="120">
        <v>8</v>
      </c>
      <c r="AJ348" s="400"/>
      <c r="AK348" s="402"/>
      <c r="AL348" s="404"/>
      <c r="AM348" s="410"/>
      <c r="AN348" s="404"/>
      <c r="AO348" s="404"/>
      <c r="AP348" s="404"/>
      <c r="AQ348" s="404"/>
      <c r="AR348" s="404"/>
      <c r="AS348" s="404"/>
      <c r="AT348" s="404"/>
      <c r="AU348" s="406"/>
      <c r="AV348" s="408"/>
      <c r="AW348" s="406"/>
      <c r="AX348" s="415"/>
      <c r="AY348" s="415"/>
      <c r="AZ348" s="415"/>
      <c r="BA348" s="415"/>
      <c r="BB348" s="415"/>
      <c r="BC348" s="415"/>
    </row>
    <row r="349" spans="1:55" s="121" customFormat="1" hidden="1" x14ac:dyDescent="0.25">
      <c r="A349" s="391"/>
      <c r="B349" s="393"/>
      <c r="C349" s="395"/>
      <c r="D349" s="397"/>
      <c r="E349" s="399"/>
      <c r="F349" s="399"/>
      <c r="G349" s="96"/>
      <c r="H349" s="122"/>
      <c r="I349" s="122"/>
      <c r="J349" s="123"/>
      <c r="K349" s="123"/>
      <c r="L349" s="123"/>
      <c r="M349" s="123"/>
      <c r="N349" s="123"/>
      <c r="O349" s="123"/>
      <c r="P349" s="123"/>
      <c r="Q349" s="123"/>
      <c r="R349" s="123"/>
      <c r="S349" s="123"/>
      <c r="T349" s="123"/>
      <c r="U349" s="123"/>
      <c r="V349" s="123"/>
      <c r="W349" s="123"/>
      <c r="X349" s="123"/>
      <c r="Y349" s="123"/>
      <c r="Z349" s="123"/>
      <c r="AA349" s="123"/>
      <c r="AB349" s="123"/>
      <c r="AC349" s="123"/>
      <c r="AD349" s="123"/>
      <c r="AE349" s="123"/>
      <c r="AF349" s="123"/>
      <c r="AG349" s="123"/>
      <c r="AH349" s="123"/>
      <c r="AI349" s="123"/>
      <c r="AJ349" s="401"/>
      <c r="AK349" s="403"/>
      <c r="AL349" s="405"/>
      <c r="AM349" s="411"/>
      <c r="AN349" s="405"/>
      <c r="AO349" s="405"/>
      <c r="AP349" s="405"/>
      <c r="AQ349" s="405"/>
      <c r="AR349" s="405"/>
      <c r="AS349" s="405"/>
      <c r="AT349" s="405"/>
      <c r="AU349" s="407"/>
      <c r="AV349" s="409"/>
      <c r="AW349" s="407"/>
      <c r="AX349" s="389"/>
      <c r="AY349" s="389"/>
      <c r="AZ349" s="389"/>
      <c r="BA349" s="389"/>
      <c r="BB349" s="389"/>
      <c r="BC349" s="389"/>
    </row>
    <row r="350" spans="1:55" s="121" customFormat="1" hidden="1" x14ac:dyDescent="0.25">
      <c r="A350" s="390">
        <v>168</v>
      </c>
      <c r="B350" s="392"/>
      <c r="C350" s="394" t="s">
        <v>2031</v>
      </c>
      <c r="D350" s="396" t="s">
        <v>1688</v>
      </c>
      <c r="E350" s="398">
        <v>42786</v>
      </c>
      <c r="F350" s="398"/>
      <c r="G350" s="95"/>
      <c r="H350" s="119">
        <v>0</v>
      </c>
      <c r="I350" s="119">
        <v>0</v>
      </c>
      <c r="J350" s="120">
        <v>0</v>
      </c>
      <c r="K350" s="120">
        <v>0</v>
      </c>
      <c r="L350" s="120">
        <v>0</v>
      </c>
      <c r="M350" s="120">
        <v>0</v>
      </c>
      <c r="N350" s="120">
        <v>0</v>
      </c>
      <c r="O350" s="120">
        <v>0</v>
      </c>
      <c r="P350" s="120" t="s">
        <v>1628</v>
      </c>
      <c r="Q350" s="120">
        <v>8</v>
      </c>
      <c r="R350" s="120">
        <v>8</v>
      </c>
      <c r="S350" s="120">
        <v>8</v>
      </c>
      <c r="T350" s="120">
        <v>8</v>
      </c>
      <c r="U350" s="120">
        <v>8</v>
      </c>
      <c r="V350" s="120">
        <v>8</v>
      </c>
      <c r="W350" s="120" t="s">
        <v>1628</v>
      </c>
      <c r="X350" s="120">
        <v>8</v>
      </c>
      <c r="Y350" s="120">
        <v>8</v>
      </c>
      <c r="Z350" s="120">
        <v>8</v>
      </c>
      <c r="AA350" s="120">
        <v>8</v>
      </c>
      <c r="AB350" s="120">
        <v>8</v>
      </c>
      <c r="AC350" s="120">
        <v>8</v>
      </c>
      <c r="AD350" s="120" t="s">
        <v>1628</v>
      </c>
      <c r="AE350" s="120">
        <v>8</v>
      </c>
      <c r="AF350" s="120">
        <v>8</v>
      </c>
      <c r="AG350" s="120">
        <v>8</v>
      </c>
      <c r="AH350" s="120">
        <v>8</v>
      </c>
      <c r="AI350" s="120">
        <v>8</v>
      </c>
      <c r="AJ350" s="400"/>
      <c r="AK350" s="402"/>
      <c r="AL350" s="404"/>
      <c r="AM350" s="410"/>
      <c r="AN350" s="404"/>
      <c r="AO350" s="404"/>
      <c r="AP350" s="404"/>
      <c r="AQ350" s="404"/>
      <c r="AR350" s="404"/>
      <c r="AS350" s="404"/>
      <c r="AT350" s="404"/>
      <c r="AU350" s="406"/>
      <c r="AV350" s="408"/>
      <c r="AW350" s="406"/>
      <c r="AX350" s="415"/>
      <c r="AY350" s="415"/>
      <c r="AZ350" s="415"/>
      <c r="BA350" s="415"/>
      <c r="BB350" s="415"/>
      <c r="BC350" s="415"/>
    </row>
    <row r="351" spans="1:55" s="121" customFormat="1" hidden="1" x14ac:dyDescent="0.25">
      <c r="A351" s="391"/>
      <c r="B351" s="393"/>
      <c r="C351" s="395"/>
      <c r="D351" s="397"/>
      <c r="E351" s="399"/>
      <c r="F351" s="399"/>
      <c r="G351" s="96"/>
      <c r="H351" s="122"/>
      <c r="I351" s="122"/>
      <c r="J351" s="123"/>
      <c r="K351" s="123"/>
      <c r="L351" s="123"/>
      <c r="M351" s="123"/>
      <c r="N351" s="123"/>
      <c r="O351" s="123"/>
      <c r="P351" s="123"/>
      <c r="Q351" s="123"/>
      <c r="R351" s="123"/>
      <c r="S351" s="123"/>
      <c r="T351" s="123"/>
      <c r="U351" s="123"/>
      <c r="V351" s="123"/>
      <c r="W351" s="123"/>
      <c r="X351" s="123"/>
      <c r="Y351" s="123"/>
      <c r="Z351" s="123"/>
      <c r="AA351" s="123"/>
      <c r="AB351" s="123"/>
      <c r="AC351" s="123"/>
      <c r="AD351" s="123"/>
      <c r="AE351" s="123"/>
      <c r="AF351" s="123"/>
      <c r="AG351" s="123"/>
      <c r="AH351" s="123"/>
      <c r="AI351" s="123"/>
      <c r="AJ351" s="401"/>
      <c r="AK351" s="403"/>
      <c r="AL351" s="405"/>
      <c r="AM351" s="411"/>
      <c r="AN351" s="405"/>
      <c r="AO351" s="405"/>
      <c r="AP351" s="405"/>
      <c r="AQ351" s="405"/>
      <c r="AR351" s="405"/>
      <c r="AS351" s="405"/>
      <c r="AT351" s="405"/>
      <c r="AU351" s="407"/>
      <c r="AV351" s="409"/>
      <c r="AW351" s="407"/>
      <c r="AX351" s="389"/>
      <c r="AY351" s="389"/>
      <c r="AZ351" s="389"/>
      <c r="BA351" s="389"/>
      <c r="BB351" s="389"/>
      <c r="BC351" s="389"/>
    </row>
    <row r="352" spans="1:55" s="121" customFormat="1" hidden="1" x14ac:dyDescent="0.25">
      <c r="A352" s="390">
        <v>169</v>
      </c>
      <c r="B352" s="392"/>
      <c r="C352" s="394" t="s">
        <v>2096</v>
      </c>
      <c r="D352" s="396" t="s">
        <v>1738</v>
      </c>
      <c r="E352" s="398">
        <v>42788</v>
      </c>
      <c r="F352" s="398"/>
      <c r="G352" s="95"/>
      <c r="H352" s="119">
        <v>0</v>
      </c>
      <c r="I352" s="119">
        <v>0</v>
      </c>
      <c r="J352" s="120">
        <v>0</v>
      </c>
      <c r="K352" s="120">
        <v>0</v>
      </c>
      <c r="L352" s="120">
        <v>0</v>
      </c>
      <c r="M352" s="120">
        <v>0</v>
      </c>
      <c r="N352" s="120">
        <v>0</v>
      </c>
      <c r="O352" s="120">
        <v>0</v>
      </c>
      <c r="P352" s="120" t="s">
        <v>1628</v>
      </c>
      <c r="Q352" s="120">
        <v>0</v>
      </c>
      <c r="R352" s="120">
        <v>0</v>
      </c>
      <c r="S352" s="120">
        <v>8</v>
      </c>
      <c r="T352" s="120">
        <v>8</v>
      </c>
      <c r="U352" s="120">
        <v>8</v>
      </c>
      <c r="V352" s="120">
        <v>8</v>
      </c>
      <c r="W352" s="120" t="s">
        <v>1628</v>
      </c>
      <c r="X352" s="120">
        <v>8</v>
      </c>
      <c r="Y352" s="120">
        <v>8</v>
      </c>
      <c r="Z352" s="120">
        <v>8</v>
      </c>
      <c r="AA352" s="120">
        <v>8</v>
      </c>
      <c r="AB352" s="120">
        <v>8</v>
      </c>
      <c r="AC352" s="120">
        <v>8</v>
      </c>
      <c r="AD352" s="120" t="s">
        <v>1628</v>
      </c>
      <c r="AE352" s="120">
        <v>8</v>
      </c>
      <c r="AF352" s="120">
        <v>8</v>
      </c>
      <c r="AG352" s="120">
        <v>8</v>
      </c>
      <c r="AH352" s="120">
        <v>8</v>
      </c>
      <c r="AI352" s="120">
        <v>8</v>
      </c>
      <c r="AJ352" s="400"/>
      <c r="AK352" s="402"/>
      <c r="AL352" s="404"/>
      <c r="AM352" s="410"/>
      <c r="AN352" s="404"/>
      <c r="AO352" s="404"/>
      <c r="AP352" s="404"/>
      <c r="AQ352" s="404"/>
      <c r="AR352" s="404"/>
      <c r="AS352" s="404"/>
      <c r="AT352" s="404"/>
      <c r="AU352" s="406"/>
      <c r="AV352" s="408"/>
      <c r="AW352" s="406"/>
      <c r="AX352" s="415"/>
      <c r="AY352" s="415"/>
      <c r="AZ352" s="415"/>
      <c r="BA352" s="415"/>
      <c r="BB352" s="415"/>
      <c r="BC352" s="415"/>
    </row>
    <row r="353" spans="1:55" s="121" customFormat="1" hidden="1" x14ac:dyDescent="0.25">
      <c r="A353" s="391"/>
      <c r="B353" s="393"/>
      <c r="C353" s="395"/>
      <c r="D353" s="397"/>
      <c r="E353" s="399"/>
      <c r="F353" s="399"/>
      <c r="G353" s="96"/>
      <c r="H353" s="122"/>
      <c r="I353" s="122"/>
      <c r="J353" s="123"/>
      <c r="K353" s="123"/>
      <c r="L353" s="123"/>
      <c r="M353" s="123"/>
      <c r="N353" s="123"/>
      <c r="O353" s="123"/>
      <c r="P353" s="123"/>
      <c r="Q353" s="123"/>
      <c r="R353" s="123"/>
      <c r="S353" s="123"/>
      <c r="T353" s="123"/>
      <c r="U353" s="123"/>
      <c r="V353" s="123"/>
      <c r="W353" s="123"/>
      <c r="X353" s="123"/>
      <c r="Y353" s="123"/>
      <c r="Z353" s="123"/>
      <c r="AA353" s="123"/>
      <c r="AB353" s="123"/>
      <c r="AC353" s="123"/>
      <c r="AD353" s="123"/>
      <c r="AE353" s="123"/>
      <c r="AF353" s="123"/>
      <c r="AG353" s="123"/>
      <c r="AH353" s="123"/>
      <c r="AI353" s="123"/>
      <c r="AJ353" s="401"/>
      <c r="AK353" s="403"/>
      <c r="AL353" s="405"/>
      <c r="AM353" s="411"/>
      <c r="AN353" s="405"/>
      <c r="AO353" s="405"/>
      <c r="AP353" s="405"/>
      <c r="AQ353" s="405"/>
      <c r="AR353" s="405"/>
      <c r="AS353" s="405"/>
      <c r="AT353" s="405"/>
      <c r="AU353" s="407"/>
      <c r="AV353" s="409"/>
      <c r="AW353" s="407"/>
      <c r="AX353" s="389"/>
      <c r="AY353" s="389"/>
      <c r="AZ353" s="389"/>
      <c r="BA353" s="389"/>
      <c r="BB353" s="389"/>
      <c r="BC353" s="389"/>
    </row>
    <row r="354" spans="1:55" s="121" customFormat="1" hidden="1" x14ac:dyDescent="0.25">
      <c r="A354" s="390">
        <v>170</v>
      </c>
      <c r="B354" s="392"/>
      <c r="C354" s="394" t="s">
        <v>2124</v>
      </c>
      <c r="D354" s="396" t="s">
        <v>1761</v>
      </c>
      <c r="E354" s="398">
        <v>42789</v>
      </c>
      <c r="F354" s="398"/>
      <c r="G354" s="95"/>
      <c r="H354" s="119">
        <v>0</v>
      </c>
      <c r="I354" s="119">
        <v>0</v>
      </c>
      <c r="J354" s="120">
        <v>0</v>
      </c>
      <c r="K354" s="120">
        <v>0</v>
      </c>
      <c r="L354" s="120">
        <v>0</v>
      </c>
      <c r="M354" s="120">
        <v>0</v>
      </c>
      <c r="N354" s="120">
        <v>0</v>
      </c>
      <c r="O354" s="120">
        <v>0</v>
      </c>
      <c r="P354" s="120" t="s">
        <v>1628</v>
      </c>
      <c r="Q354" s="120">
        <v>0</v>
      </c>
      <c r="R354" s="120">
        <v>0</v>
      </c>
      <c r="S354" s="120">
        <v>0</v>
      </c>
      <c r="T354" s="120">
        <v>8</v>
      </c>
      <c r="U354" s="120">
        <v>8</v>
      </c>
      <c r="V354" s="120">
        <v>8</v>
      </c>
      <c r="W354" s="120" t="s">
        <v>1628</v>
      </c>
      <c r="X354" s="120">
        <v>8</v>
      </c>
      <c r="Y354" s="120">
        <v>8</v>
      </c>
      <c r="Z354" s="120">
        <v>8</v>
      </c>
      <c r="AA354" s="120">
        <v>8</v>
      </c>
      <c r="AB354" s="120">
        <v>8</v>
      </c>
      <c r="AC354" s="120">
        <v>8</v>
      </c>
      <c r="AD354" s="120" t="s">
        <v>1628</v>
      </c>
      <c r="AE354" s="120">
        <v>8</v>
      </c>
      <c r="AF354" s="120">
        <v>4.05</v>
      </c>
      <c r="AG354" s="120">
        <v>8</v>
      </c>
      <c r="AH354" s="120">
        <v>8</v>
      </c>
      <c r="AI354" s="120">
        <v>8</v>
      </c>
      <c r="AJ354" s="400"/>
      <c r="AK354" s="402"/>
      <c r="AL354" s="404"/>
      <c r="AM354" s="410"/>
      <c r="AN354" s="404"/>
      <c r="AO354" s="404"/>
      <c r="AP354" s="404"/>
      <c r="AQ354" s="404"/>
      <c r="AR354" s="404"/>
      <c r="AS354" s="404"/>
      <c r="AT354" s="404"/>
      <c r="AU354" s="406"/>
      <c r="AV354" s="408"/>
      <c r="AW354" s="406"/>
      <c r="AX354" s="415"/>
      <c r="AY354" s="415"/>
      <c r="AZ354" s="415"/>
      <c r="BA354" s="415"/>
      <c r="BB354" s="415"/>
      <c r="BC354" s="415"/>
    </row>
    <row r="355" spans="1:55" s="121" customFormat="1" hidden="1" x14ac:dyDescent="0.25">
      <c r="A355" s="391"/>
      <c r="B355" s="393"/>
      <c r="C355" s="395"/>
      <c r="D355" s="397"/>
      <c r="E355" s="399"/>
      <c r="F355" s="399"/>
      <c r="G355" s="96"/>
      <c r="H355" s="122"/>
      <c r="I355" s="122"/>
      <c r="J355" s="123"/>
      <c r="K355" s="123"/>
      <c r="L355" s="123"/>
      <c r="M355" s="123"/>
      <c r="N355" s="123"/>
      <c r="O355" s="123"/>
      <c r="P355" s="123"/>
      <c r="Q355" s="123"/>
      <c r="R355" s="123"/>
      <c r="S355" s="123"/>
      <c r="T355" s="123"/>
      <c r="U355" s="123"/>
      <c r="V355" s="123"/>
      <c r="W355" s="123"/>
      <c r="X355" s="123"/>
      <c r="Y355" s="123"/>
      <c r="Z355" s="123"/>
      <c r="AA355" s="123"/>
      <c r="AB355" s="123"/>
      <c r="AC355" s="123"/>
      <c r="AD355" s="123"/>
      <c r="AE355" s="123"/>
      <c r="AF355" s="123"/>
      <c r="AG355" s="123"/>
      <c r="AH355" s="123"/>
      <c r="AI355" s="123"/>
      <c r="AJ355" s="401"/>
      <c r="AK355" s="403"/>
      <c r="AL355" s="405"/>
      <c r="AM355" s="411"/>
      <c r="AN355" s="405"/>
      <c r="AO355" s="405"/>
      <c r="AP355" s="405"/>
      <c r="AQ355" s="405"/>
      <c r="AR355" s="405"/>
      <c r="AS355" s="405"/>
      <c r="AT355" s="405"/>
      <c r="AU355" s="407"/>
      <c r="AV355" s="409"/>
      <c r="AW355" s="407"/>
      <c r="AX355" s="389"/>
      <c r="AY355" s="389"/>
      <c r="AZ355" s="389"/>
      <c r="BA355" s="389"/>
      <c r="BB355" s="389"/>
      <c r="BC355" s="389"/>
    </row>
    <row r="356" spans="1:55" s="121" customFormat="1" hidden="1" x14ac:dyDescent="0.25">
      <c r="A356" s="390">
        <v>171</v>
      </c>
      <c r="B356" s="392"/>
      <c r="C356" s="394" t="s">
        <v>2015</v>
      </c>
      <c r="D356" s="396" t="s">
        <v>1638</v>
      </c>
      <c r="E356" s="398">
        <v>42780</v>
      </c>
      <c r="F356" s="398"/>
      <c r="G356" s="95"/>
      <c r="H356" s="119">
        <v>0</v>
      </c>
      <c r="I356" s="119">
        <v>0</v>
      </c>
      <c r="J356" s="120">
        <v>0</v>
      </c>
      <c r="K356" s="120">
        <v>8</v>
      </c>
      <c r="L356" s="120">
        <v>8</v>
      </c>
      <c r="M356" s="120">
        <v>8</v>
      </c>
      <c r="N356" s="120">
        <v>8</v>
      </c>
      <c r="O356" s="120">
        <v>8</v>
      </c>
      <c r="P356" s="120" t="s">
        <v>1628</v>
      </c>
      <c r="Q356" s="120">
        <v>8</v>
      </c>
      <c r="R356" s="120">
        <v>8</v>
      </c>
      <c r="S356" s="120">
        <v>8</v>
      </c>
      <c r="T356" s="120">
        <v>8</v>
      </c>
      <c r="U356" s="120">
        <v>8</v>
      </c>
      <c r="V356" s="120">
        <v>8</v>
      </c>
      <c r="W356" s="120" t="s">
        <v>1628</v>
      </c>
      <c r="X356" s="120">
        <v>8</v>
      </c>
      <c r="Y356" s="120">
        <v>7.73</v>
      </c>
      <c r="Z356" s="120">
        <v>8</v>
      </c>
      <c r="AA356" s="120">
        <v>8</v>
      </c>
      <c r="AB356" s="120">
        <v>8</v>
      </c>
      <c r="AC356" s="120">
        <v>8</v>
      </c>
      <c r="AD356" s="120" t="s">
        <v>1628</v>
      </c>
      <c r="AE356" s="120">
        <v>8</v>
      </c>
      <c r="AF356" s="120">
        <v>8</v>
      </c>
      <c r="AG356" s="120">
        <v>8</v>
      </c>
      <c r="AH356" s="120">
        <v>8</v>
      </c>
      <c r="AI356" s="120">
        <v>8</v>
      </c>
      <c r="AJ356" s="400"/>
      <c r="AK356" s="402"/>
      <c r="AL356" s="404"/>
      <c r="AM356" s="410"/>
      <c r="AN356" s="404"/>
      <c r="AO356" s="404"/>
      <c r="AP356" s="404"/>
      <c r="AQ356" s="404"/>
      <c r="AR356" s="404"/>
      <c r="AS356" s="404"/>
      <c r="AT356" s="404"/>
      <c r="AU356" s="406"/>
      <c r="AV356" s="408"/>
      <c r="AW356" s="406"/>
      <c r="AX356" s="415"/>
      <c r="AY356" s="415"/>
      <c r="AZ356" s="415"/>
      <c r="BA356" s="415"/>
      <c r="BB356" s="415"/>
      <c r="BC356" s="415"/>
    </row>
    <row r="357" spans="1:55" s="121" customFormat="1" hidden="1" x14ac:dyDescent="0.25">
      <c r="A357" s="391"/>
      <c r="B357" s="393"/>
      <c r="C357" s="395"/>
      <c r="D357" s="397"/>
      <c r="E357" s="399"/>
      <c r="F357" s="399"/>
      <c r="G357" s="96"/>
      <c r="H357" s="122"/>
      <c r="I357" s="122"/>
      <c r="J357" s="123"/>
      <c r="K357" s="123"/>
      <c r="L357" s="123"/>
      <c r="M357" s="123"/>
      <c r="N357" s="123"/>
      <c r="O357" s="123"/>
      <c r="P357" s="123"/>
      <c r="Q357" s="123"/>
      <c r="R357" s="123"/>
      <c r="S357" s="123"/>
      <c r="T357" s="123"/>
      <c r="U357" s="123"/>
      <c r="V357" s="123"/>
      <c r="W357" s="123"/>
      <c r="X357" s="123"/>
      <c r="Y357" s="123"/>
      <c r="Z357" s="123"/>
      <c r="AA357" s="123"/>
      <c r="AB357" s="123"/>
      <c r="AC357" s="123"/>
      <c r="AD357" s="123"/>
      <c r="AE357" s="123"/>
      <c r="AF357" s="123"/>
      <c r="AG357" s="123"/>
      <c r="AH357" s="123"/>
      <c r="AI357" s="123"/>
      <c r="AJ357" s="401"/>
      <c r="AK357" s="403"/>
      <c r="AL357" s="405"/>
      <c r="AM357" s="411"/>
      <c r="AN357" s="405"/>
      <c r="AO357" s="405"/>
      <c r="AP357" s="405"/>
      <c r="AQ357" s="405"/>
      <c r="AR357" s="405"/>
      <c r="AS357" s="405"/>
      <c r="AT357" s="405"/>
      <c r="AU357" s="407"/>
      <c r="AV357" s="409"/>
      <c r="AW357" s="407"/>
      <c r="AX357" s="389"/>
      <c r="AY357" s="389"/>
      <c r="AZ357" s="389"/>
      <c r="BA357" s="389"/>
      <c r="BB357" s="389"/>
      <c r="BC357" s="389"/>
    </row>
    <row r="358" spans="1:55" s="121" customFormat="1" hidden="1" x14ac:dyDescent="0.25">
      <c r="A358" s="390">
        <v>173</v>
      </c>
      <c r="B358" s="392"/>
      <c r="C358" s="394" t="s">
        <v>2037</v>
      </c>
      <c r="D358" s="396" t="s">
        <v>1692</v>
      </c>
      <c r="E358" s="398">
        <v>42786</v>
      </c>
      <c r="F358" s="398"/>
      <c r="G358" s="95"/>
      <c r="H358" s="119">
        <v>0</v>
      </c>
      <c r="I358" s="119">
        <v>0</v>
      </c>
      <c r="J358" s="120">
        <v>0</v>
      </c>
      <c r="K358" s="120">
        <v>0</v>
      </c>
      <c r="L358" s="120">
        <v>0</v>
      </c>
      <c r="M358" s="120">
        <v>0</v>
      </c>
      <c r="N358" s="120">
        <v>0</v>
      </c>
      <c r="O358" s="120">
        <v>0</v>
      </c>
      <c r="P358" s="120" t="s">
        <v>1628</v>
      </c>
      <c r="Q358" s="120">
        <v>8</v>
      </c>
      <c r="R358" s="120">
        <v>8</v>
      </c>
      <c r="S358" s="120">
        <v>8</v>
      </c>
      <c r="T358" s="120">
        <v>8</v>
      </c>
      <c r="U358" s="120">
        <v>8</v>
      </c>
      <c r="V358" s="120">
        <v>8</v>
      </c>
      <c r="W358" s="120" t="s">
        <v>1628</v>
      </c>
      <c r="X358" s="120">
        <v>8</v>
      </c>
      <c r="Y358" s="120">
        <v>8</v>
      </c>
      <c r="Z358" s="120">
        <v>8</v>
      </c>
      <c r="AA358" s="120">
        <v>8</v>
      </c>
      <c r="AB358" s="120">
        <v>8</v>
      </c>
      <c r="AC358" s="120">
        <v>8</v>
      </c>
      <c r="AD358" s="120" t="s">
        <v>1628</v>
      </c>
      <c r="AE358" s="120">
        <v>8</v>
      </c>
      <c r="AF358" s="120">
        <v>8</v>
      </c>
      <c r="AG358" s="120">
        <v>8</v>
      </c>
      <c r="AH358" s="120">
        <v>8</v>
      </c>
      <c r="AI358" s="120">
        <v>8</v>
      </c>
      <c r="AJ358" s="400"/>
      <c r="AK358" s="402"/>
      <c r="AL358" s="404"/>
      <c r="AM358" s="410"/>
      <c r="AN358" s="404"/>
      <c r="AO358" s="404"/>
      <c r="AP358" s="404"/>
      <c r="AQ358" s="404"/>
      <c r="AR358" s="404"/>
      <c r="AS358" s="404"/>
      <c r="AT358" s="404"/>
      <c r="AU358" s="406"/>
      <c r="AV358" s="408"/>
      <c r="AW358" s="406"/>
      <c r="AX358" s="415"/>
      <c r="AY358" s="415"/>
      <c r="AZ358" s="415"/>
      <c r="BA358" s="415"/>
      <c r="BB358" s="415"/>
      <c r="BC358" s="415"/>
    </row>
    <row r="359" spans="1:55" s="121" customFormat="1" hidden="1" x14ac:dyDescent="0.25">
      <c r="A359" s="391"/>
      <c r="B359" s="393"/>
      <c r="C359" s="395"/>
      <c r="D359" s="397"/>
      <c r="E359" s="399"/>
      <c r="F359" s="399"/>
      <c r="G359" s="96"/>
      <c r="H359" s="122"/>
      <c r="I359" s="122"/>
      <c r="J359" s="123"/>
      <c r="K359" s="123"/>
      <c r="L359" s="123"/>
      <c r="M359" s="123"/>
      <c r="N359" s="123"/>
      <c r="O359" s="123"/>
      <c r="P359" s="123"/>
      <c r="Q359" s="123"/>
      <c r="R359" s="123"/>
      <c r="S359" s="123"/>
      <c r="T359" s="123"/>
      <c r="U359" s="123"/>
      <c r="V359" s="123"/>
      <c r="W359" s="123"/>
      <c r="X359" s="123"/>
      <c r="Y359" s="123"/>
      <c r="Z359" s="123"/>
      <c r="AA359" s="123"/>
      <c r="AB359" s="123"/>
      <c r="AC359" s="123"/>
      <c r="AD359" s="123"/>
      <c r="AE359" s="123"/>
      <c r="AF359" s="123"/>
      <c r="AG359" s="123"/>
      <c r="AH359" s="123"/>
      <c r="AI359" s="123"/>
      <c r="AJ359" s="401"/>
      <c r="AK359" s="403"/>
      <c r="AL359" s="405"/>
      <c r="AM359" s="411"/>
      <c r="AN359" s="405"/>
      <c r="AO359" s="405"/>
      <c r="AP359" s="405"/>
      <c r="AQ359" s="405"/>
      <c r="AR359" s="405"/>
      <c r="AS359" s="405"/>
      <c r="AT359" s="405"/>
      <c r="AU359" s="407"/>
      <c r="AV359" s="409"/>
      <c r="AW359" s="407"/>
      <c r="AX359" s="389"/>
      <c r="AY359" s="389"/>
      <c r="AZ359" s="389"/>
      <c r="BA359" s="389"/>
      <c r="BB359" s="389"/>
      <c r="BC359" s="389"/>
    </row>
    <row r="360" spans="1:55" s="121" customFormat="1" hidden="1" x14ac:dyDescent="0.25">
      <c r="A360" s="390">
        <v>174</v>
      </c>
      <c r="B360" s="392"/>
      <c r="C360" s="394" t="s">
        <v>2069</v>
      </c>
      <c r="D360" s="396" t="s">
        <v>1717</v>
      </c>
      <c r="E360" s="398">
        <v>42787</v>
      </c>
      <c r="F360" s="398"/>
      <c r="G360" s="95"/>
      <c r="H360" s="119">
        <v>0</v>
      </c>
      <c r="I360" s="119">
        <v>0</v>
      </c>
      <c r="J360" s="120">
        <v>0</v>
      </c>
      <c r="K360" s="120">
        <v>0</v>
      </c>
      <c r="L360" s="120">
        <v>0</v>
      </c>
      <c r="M360" s="120">
        <v>0</v>
      </c>
      <c r="N360" s="120">
        <v>0</v>
      </c>
      <c r="O360" s="120">
        <v>0</v>
      </c>
      <c r="P360" s="120" t="s">
        <v>1628</v>
      </c>
      <c r="Q360" s="120">
        <v>0</v>
      </c>
      <c r="R360" s="120">
        <v>8</v>
      </c>
      <c r="S360" s="120">
        <v>8</v>
      </c>
      <c r="T360" s="120">
        <v>8</v>
      </c>
      <c r="U360" s="120">
        <v>8</v>
      </c>
      <c r="V360" s="120">
        <v>8</v>
      </c>
      <c r="W360" s="120" t="s">
        <v>1628</v>
      </c>
      <c r="X360" s="120">
        <v>8</v>
      </c>
      <c r="Y360" s="120">
        <v>8</v>
      </c>
      <c r="Z360" s="120">
        <v>8</v>
      </c>
      <c r="AA360" s="120">
        <v>8</v>
      </c>
      <c r="AB360" s="120">
        <v>8</v>
      </c>
      <c r="AC360" s="120">
        <v>8</v>
      </c>
      <c r="AD360" s="120" t="s">
        <v>1628</v>
      </c>
      <c r="AE360" s="120">
        <v>8</v>
      </c>
      <c r="AF360" s="120">
        <v>8</v>
      </c>
      <c r="AG360" s="120">
        <v>8</v>
      </c>
      <c r="AH360" s="120">
        <v>8</v>
      </c>
      <c r="AI360" s="120">
        <v>8</v>
      </c>
      <c r="AJ360" s="400"/>
      <c r="AK360" s="402"/>
      <c r="AL360" s="404"/>
      <c r="AM360" s="410"/>
      <c r="AN360" s="404"/>
      <c r="AO360" s="404"/>
      <c r="AP360" s="404"/>
      <c r="AQ360" s="404"/>
      <c r="AR360" s="404"/>
      <c r="AS360" s="404"/>
      <c r="AT360" s="404"/>
      <c r="AU360" s="406"/>
      <c r="AV360" s="408"/>
      <c r="AW360" s="406"/>
      <c r="AX360" s="415"/>
      <c r="AY360" s="415"/>
      <c r="AZ360" s="415"/>
      <c r="BA360" s="415"/>
      <c r="BB360" s="415"/>
      <c r="BC360" s="415"/>
    </row>
    <row r="361" spans="1:55" s="121" customFormat="1" hidden="1" x14ac:dyDescent="0.25">
      <c r="A361" s="391"/>
      <c r="B361" s="393"/>
      <c r="C361" s="395"/>
      <c r="D361" s="397"/>
      <c r="E361" s="399"/>
      <c r="F361" s="399"/>
      <c r="G361" s="96"/>
      <c r="H361" s="122"/>
      <c r="I361" s="122"/>
      <c r="J361" s="123"/>
      <c r="K361" s="123"/>
      <c r="L361" s="123"/>
      <c r="M361" s="123"/>
      <c r="N361" s="123"/>
      <c r="O361" s="123"/>
      <c r="P361" s="123"/>
      <c r="Q361" s="123"/>
      <c r="R361" s="123"/>
      <c r="S361" s="123"/>
      <c r="T361" s="123"/>
      <c r="U361" s="123"/>
      <c r="V361" s="123"/>
      <c r="W361" s="123"/>
      <c r="X361" s="123"/>
      <c r="Y361" s="123"/>
      <c r="Z361" s="123"/>
      <c r="AA361" s="123"/>
      <c r="AB361" s="123"/>
      <c r="AC361" s="123"/>
      <c r="AD361" s="123"/>
      <c r="AE361" s="123"/>
      <c r="AF361" s="123"/>
      <c r="AG361" s="123"/>
      <c r="AH361" s="123"/>
      <c r="AI361" s="123"/>
      <c r="AJ361" s="401"/>
      <c r="AK361" s="403"/>
      <c r="AL361" s="405"/>
      <c r="AM361" s="411"/>
      <c r="AN361" s="405"/>
      <c r="AO361" s="405"/>
      <c r="AP361" s="405"/>
      <c r="AQ361" s="405"/>
      <c r="AR361" s="405"/>
      <c r="AS361" s="405"/>
      <c r="AT361" s="405"/>
      <c r="AU361" s="407"/>
      <c r="AV361" s="409"/>
      <c r="AW361" s="407"/>
      <c r="AX361" s="389"/>
      <c r="AY361" s="389"/>
      <c r="AZ361" s="389"/>
      <c r="BA361" s="389"/>
      <c r="BB361" s="389"/>
      <c r="BC361" s="389"/>
    </row>
    <row r="362" spans="1:55" s="121" customFormat="1" hidden="1" x14ac:dyDescent="0.25">
      <c r="A362" s="390">
        <v>175</v>
      </c>
      <c r="B362" s="392"/>
      <c r="C362" s="394" t="s">
        <v>2077</v>
      </c>
      <c r="D362" s="396" t="s">
        <v>1726</v>
      </c>
      <c r="E362" s="398">
        <v>42787</v>
      </c>
      <c r="F362" s="398"/>
      <c r="G362" s="95"/>
      <c r="H362" s="119">
        <v>0</v>
      </c>
      <c r="I362" s="119">
        <v>0</v>
      </c>
      <c r="J362" s="120">
        <v>0</v>
      </c>
      <c r="K362" s="120">
        <v>0</v>
      </c>
      <c r="L362" s="120">
        <v>0</v>
      </c>
      <c r="M362" s="120">
        <v>0</v>
      </c>
      <c r="N362" s="120">
        <v>0</v>
      </c>
      <c r="O362" s="120">
        <v>0</v>
      </c>
      <c r="P362" s="120" t="s">
        <v>1628</v>
      </c>
      <c r="Q362" s="120">
        <v>0</v>
      </c>
      <c r="R362" s="120">
        <v>8</v>
      </c>
      <c r="S362" s="120">
        <v>8</v>
      </c>
      <c r="T362" s="120">
        <v>8</v>
      </c>
      <c r="U362" s="120">
        <v>8</v>
      </c>
      <c r="V362" s="120">
        <v>8</v>
      </c>
      <c r="W362" s="120" t="s">
        <v>1628</v>
      </c>
      <c r="X362" s="120">
        <v>8</v>
      </c>
      <c r="Y362" s="120">
        <v>8</v>
      </c>
      <c r="Z362" s="120">
        <v>8</v>
      </c>
      <c r="AA362" s="120">
        <v>8</v>
      </c>
      <c r="AB362" s="120">
        <v>8</v>
      </c>
      <c r="AC362" s="120">
        <v>8</v>
      </c>
      <c r="AD362" s="120" t="s">
        <v>1628</v>
      </c>
      <c r="AE362" s="120">
        <v>8</v>
      </c>
      <c r="AF362" s="120">
        <v>8</v>
      </c>
      <c r="AG362" s="120">
        <v>8</v>
      </c>
      <c r="AH362" s="120">
        <v>8</v>
      </c>
      <c r="AI362" s="120">
        <v>8</v>
      </c>
      <c r="AJ362" s="400"/>
      <c r="AK362" s="402"/>
      <c r="AL362" s="404"/>
      <c r="AM362" s="410"/>
      <c r="AN362" s="404"/>
      <c r="AO362" s="404"/>
      <c r="AP362" s="404"/>
      <c r="AQ362" s="404"/>
      <c r="AR362" s="404"/>
      <c r="AS362" s="404"/>
      <c r="AT362" s="404"/>
      <c r="AU362" s="406"/>
      <c r="AV362" s="408"/>
      <c r="AW362" s="406"/>
      <c r="AX362" s="415"/>
      <c r="AY362" s="415"/>
      <c r="AZ362" s="415"/>
      <c r="BA362" s="415"/>
      <c r="BB362" s="415"/>
      <c r="BC362" s="415"/>
    </row>
    <row r="363" spans="1:55" s="121" customFormat="1" hidden="1" x14ac:dyDescent="0.25">
      <c r="A363" s="391"/>
      <c r="B363" s="393"/>
      <c r="C363" s="395"/>
      <c r="D363" s="397"/>
      <c r="E363" s="399"/>
      <c r="F363" s="399"/>
      <c r="G363" s="96"/>
      <c r="H363" s="122"/>
      <c r="I363" s="122"/>
      <c r="J363" s="123"/>
      <c r="K363" s="123"/>
      <c r="L363" s="123"/>
      <c r="M363" s="123"/>
      <c r="N363" s="123"/>
      <c r="O363" s="123"/>
      <c r="P363" s="123"/>
      <c r="Q363" s="123"/>
      <c r="R363" s="123"/>
      <c r="S363" s="123"/>
      <c r="T363" s="123"/>
      <c r="U363" s="123"/>
      <c r="V363" s="123"/>
      <c r="W363" s="123"/>
      <c r="X363" s="123"/>
      <c r="Y363" s="123"/>
      <c r="Z363" s="123"/>
      <c r="AA363" s="123"/>
      <c r="AB363" s="123"/>
      <c r="AC363" s="123"/>
      <c r="AD363" s="123"/>
      <c r="AE363" s="123"/>
      <c r="AF363" s="123"/>
      <c r="AG363" s="123"/>
      <c r="AH363" s="123"/>
      <c r="AI363" s="123"/>
      <c r="AJ363" s="401"/>
      <c r="AK363" s="403"/>
      <c r="AL363" s="405"/>
      <c r="AM363" s="411"/>
      <c r="AN363" s="405"/>
      <c r="AO363" s="405"/>
      <c r="AP363" s="405"/>
      <c r="AQ363" s="405"/>
      <c r="AR363" s="405"/>
      <c r="AS363" s="405"/>
      <c r="AT363" s="405"/>
      <c r="AU363" s="407"/>
      <c r="AV363" s="409"/>
      <c r="AW363" s="407"/>
      <c r="AX363" s="389"/>
      <c r="AY363" s="389"/>
      <c r="AZ363" s="389"/>
      <c r="BA363" s="389"/>
      <c r="BB363" s="389"/>
      <c r="BC363" s="389"/>
    </row>
    <row r="364" spans="1:55" s="121" customFormat="1" hidden="1" x14ac:dyDescent="0.25">
      <c r="A364" s="390">
        <v>176</v>
      </c>
      <c r="B364" s="392"/>
      <c r="C364" s="394" t="s">
        <v>1964</v>
      </c>
      <c r="D364" s="396" t="s">
        <v>572</v>
      </c>
      <c r="E364" s="398">
        <v>42784</v>
      </c>
      <c r="F364" s="398"/>
      <c r="G364" s="95"/>
      <c r="H364" s="119">
        <v>0</v>
      </c>
      <c r="I364" s="119">
        <v>0</v>
      </c>
      <c r="J364" s="120">
        <v>0</v>
      </c>
      <c r="K364" s="120">
        <v>0</v>
      </c>
      <c r="L364" s="120">
        <v>0</v>
      </c>
      <c r="M364" s="120">
        <v>0</v>
      </c>
      <c r="N364" s="120">
        <v>0</v>
      </c>
      <c r="O364" s="120">
        <v>0</v>
      </c>
      <c r="P364" s="120" t="s">
        <v>1628</v>
      </c>
      <c r="Q364" s="120">
        <v>8</v>
      </c>
      <c r="R364" s="120">
        <v>8</v>
      </c>
      <c r="S364" s="120">
        <v>8</v>
      </c>
      <c r="T364" s="120">
        <v>8</v>
      </c>
      <c r="U364" s="120">
        <v>8</v>
      </c>
      <c r="V364" s="120">
        <v>8</v>
      </c>
      <c r="W364" s="120" t="s">
        <v>1628</v>
      </c>
      <c r="X364" s="120">
        <v>8</v>
      </c>
      <c r="Y364" s="120">
        <v>8</v>
      </c>
      <c r="Z364" s="120">
        <v>8</v>
      </c>
      <c r="AA364" s="120">
        <v>8</v>
      </c>
      <c r="AB364" s="120">
        <v>8</v>
      </c>
      <c r="AC364" s="120">
        <v>8</v>
      </c>
      <c r="AD364" s="120" t="s">
        <v>1628</v>
      </c>
      <c r="AE364" s="120">
        <v>8</v>
      </c>
      <c r="AF364" s="120">
        <v>8</v>
      </c>
      <c r="AG364" s="120">
        <v>8</v>
      </c>
      <c r="AH364" s="120">
        <v>8</v>
      </c>
      <c r="AI364" s="120">
        <v>0</v>
      </c>
      <c r="AJ364" s="400"/>
      <c r="AK364" s="402"/>
      <c r="AL364" s="404"/>
      <c r="AM364" s="410"/>
      <c r="AN364" s="404"/>
      <c r="AO364" s="404"/>
      <c r="AP364" s="404"/>
      <c r="AQ364" s="404"/>
      <c r="AR364" s="404"/>
      <c r="AS364" s="404"/>
      <c r="AT364" s="404"/>
      <c r="AU364" s="406"/>
      <c r="AV364" s="408"/>
      <c r="AW364" s="406"/>
      <c r="AX364" s="415"/>
      <c r="AY364" s="415"/>
      <c r="AZ364" s="415"/>
      <c r="BA364" s="415"/>
      <c r="BB364" s="415"/>
      <c r="BC364" s="415"/>
    </row>
    <row r="365" spans="1:55" s="121" customFormat="1" hidden="1" x14ac:dyDescent="0.25">
      <c r="A365" s="391"/>
      <c r="B365" s="393"/>
      <c r="C365" s="395"/>
      <c r="D365" s="397"/>
      <c r="E365" s="399"/>
      <c r="F365" s="399"/>
      <c r="G365" s="96"/>
      <c r="H365" s="122"/>
      <c r="I365" s="122"/>
      <c r="J365" s="123"/>
      <c r="K365" s="123"/>
      <c r="L365" s="123"/>
      <c r="M365" s="123"/>
      <c r="N365" s="123"/>
      <c r="O365" s="123"/>
      <c r="P365" s="123"/>
      <c r="Q365" s="123"/>
      <c r="R365" s="123"/>
      <c r="S365" s="123"/>
      <c r="T365" s="123"/>
      <c r="U365" s="123"/>
      <c r="V365" s="123"/>
      <c r="W365" s="123"/>
      <c r="X365" s="123"/>
      <c r="Y365" s="123"/>
      <c r="Z365" s="123"/>
      <c r="AA365" s="123"/>
      <c r="AB365" s="123"/>
      <c r="AC365" s="123"/>
      <c r="AD365" s="123"/>
      <c r="AE365" s="123"/>
      <c r="AF365" s="123"/>
      <c r="AG365" s="123"/>
      <c r="AH365" s="123"/>
      <c r="AI365" s="123"/>
      <c r="AJ365" s="401"/>
      <c r="AK365" s="403"/>
      <c r="AL365" s="405"/>
      <c r="AM365" s="411"/>
      <c r="AN365" s="405"/>
      <c r="AO365" s="405"/>
      <c r="AP365" s="405"/>
      <c r="AQ365" s="405"/>
      <c r="AR365" s="405"/>
      <c r="AS365" s="405"/>
      <c r="AT365" s="405"/>
      <c r="AU365" s="407"/>
      <c r="AV365" s="409"/>
      <c r="AW365" s="407"/>
      <c r="AX365" s="389"/>
      <c r="AY365" s="389"/>
      <c r="AZ365" s="389"/>
      <c r="BA365" s="389"/>
      <c r="BB365" s="389"/>
      <c r="BC365" s="389"/>
    </row>
    <row r="366" spans="1:55" s="121" customFormat="1" hidden="1" x14ac:dyDescent="0.25">
      <c r="A366" s="390">
        <v>177</v>
      </c>
      <c r="B366" s="392"/>
      <c r="C366" s="394" t="s">
        <v>2173</v>
      </c>
      <c r="D366" s="396" t="s">
        <v>215</v>
      </c>
      <c r="E366" s="398">
        <v>42802</v>
      </c>
      <c r="F366" s="398"/>
      <c r="G366" s="95"/>
      <c r="H366" s="119">
        <v>0</v>
      </c>
      <c r="I366" s="119">
        <v>0</v>
      </c>
      <c r="J366" s="120">
        <v>0</v>
      </c>
      <c r="K366" s="120">
        <v>0</v>
      </c>
      <c r="L366" s="120">
        <v>0</v>
      </c>
      <c r="M366" s="120">
        <v>0</v>
      </c>
      <c r="N366" s="120">
        <v>0</v>
      </c>
      <c r="O366" s="120">
        <v>0</v>
      </c>
      <c r="P366" s="120" t="s">
        <v>1628</v>
      </c>
      <c r="Q366" s="120">
        <v>0</v>
      </c>
      <c r="R366" s="120">
        <v>0</v>
      </c>
      <c r="S366" s="120">
        <v>0</v>
      </c>
      <c r="T366" s="120">
        <v>0</v>
      </c>
      <c r="U366" s="120">
        <v>0</v>
      </c>
      <c r="V366" s="120">
        <v>0</v>
      </c>
      <c r="W366" s="120" t="s">
        <v>1628</v>
      </c>
      <c r="X366" s="120">
        <v>0</v>
      </c>
      <c r="Y366" s="120">
        <v>0</v>
      </c>
      <c r="Z366" s="120">
        <v>0</v>
      </c>
      <c r="AA366" s="120">
        <v>0</v>
      </c>
      <c r="AB366" s="120">
        <v>0</v>
      </c>
      <c r="AC366" s="120">
        <v>0</v>
      </c>
      <c r="AD366" s="120" t="s">
        <v>1628</v>
      </c>
      <c r="AE366" s="120">
        <v>0</v>
      </c>
      <c r="AF366" s="120">
        <v>0</v>
      </c>
      <c r="AG366" s="120">
        <v>0</v>
      </c>
      <c r="AH366" s="120">
        <v>0</v>
      </c>
      <c r="AI366" s="120">
        <v>8</v>
      </c>
      <c r="AJ366" s="400"/>
      <c r="AK366" s="402"/>
      <c r="AL366" s="404"/>
      <c r="AM366" s="410"/>
      <c r="AN366" s="404"/>
      <c r="AO366" s="404"/>
      <c r="AP366" s="404"/>
      <c r="AQ366" s="404"/>
      <c r="AR366" s="404"/>
      <c r="AS366" s="404"/>
      <c r="AT366" s="404"/>
      <c r="AU366" s="406"/>
      <c r="AV366" s="408"/>
      <c r="AW366" s="406"/>
      <c r="AX366" s="415"/>
      <c r="AY366" s="415"/>
      <c r="AZ366" s="415"/>
      <c r="BA366" s="415"/>
      <c r="BB366" s="415"/>
      <c r="BC366" s="415"/>
    </row>
    <row r="367" spans="1:55" s="121" customFormat="1" hidden="1" x14ac:dyDescent="0.25">
      <c r="A367" s="391"/>
      <c r="B367" s="393"/>
      <c r="C367" s="395"/>
      <c r="D367" s="397"/>
      <c r="E367" s="399"/>
      <c r="F367" s="399"/>
      <c r="G367" s="96"/>
      <c r="H367" s="122"/>
      <c r="I367" s="122"/>
      <c r="J367" s="123"/>
      <c r="K367" s="123"/>
      <c r="L367" s="123"/>
      <c r="M367" s="123"/>
      <c r="N367" s="123"/>
      <c r="O367" s="123"/>
      <c r="P367" s="123"/>
      <c r="Q367" s="123"/>
      <c r="R367" s="123"/>
      <c r="S367" s="123"/>
      <c r="T367" s="123"/>
      <c r="U367" s="123"/>
      <c r="V367" s="123"/>
      <c r="W367" s="123"/>
      <c r="X367" s="123"/>
      <c r="Y367" s="123"/>
      <c r="Z367" s="123"/>
      <c r="AA367" s="123"/>
      <c r="AB367" s="123"/>
      <c r="AC367" s="123"/>
      <c r="AD367" s="123"/>
      <c r="AE367" s="123"/>
      <c r="AF367" s="123"/>
      <c r="AG367" s="123"/>
      <c r="AH367" s="123"/>
      <c r="AI367" s="123"/>
      <c r="AJ367" s="401"/>
      <c r="AK367" s="403"/>
      <c r="AL367" s="405"/>
      <c r="AM367" s="411"/>
      <c r="AN367" s="405"/>
      <c r="AO367" s="405"/>
      <c r="AP367" s="405"/>
      <c r="AQ367" s="405"/>
      <c r="AR367" s="405"/>
      <c r="AS367" s="405"/>
      <c r="AT367" s="405"/>
      <c r="AU367" s="407"/>
      <c r="AV367" s="409"/>
      <c r="AW367" s="407"/>
      <c r="AX367" s="389"/>
      <c r="AY367" s="389"/>
      <c r="AZ367" s="389"/>
      <c r="BA367" s="389"/>
      <c r="BB367" s="389"/>
      <c r="BC367" s="389"/>
    </row>
    <row r="368" spans="1:55" s="121" customFormat="1" hidden="1" x14ac:dyDescent="0.25">
      <c r="A368" s="390">
        <v>178</v>
      </c>
      <c r="B368" s="392"/>
      <c r="C368" s="394" t="s">
        <v>2166</v>
      </c>
      <c r="D368" s="396" t="s">
        <v>1792</v>
      </c>
      <c r="E368" s="398">
        <v>42801</v>
      </c>
      <c r="F368" s="398"/>
      <c r="G368" s="95"/>
      <c r="H368" s="119">
        <v>0</v>
      </c>
      <c r="I368" s="119">
        <v>0</v>
      </c>
      <c r="J368" s="120">
        <v>0</v>
      </c>
      <c r="K368" s="120">
        <v>0</v>
      </c>
      <c r="L368" s="120">
        <v>0</v>
      </c>
      <c r="M368" s="120">
        <v>0</v>
      </c>
      <c r="N368" s="120">
        <v>0</v>
      </c>
      <c r="O368" s="120">
        <v>0</v>
      </c>
      <c r="P368" s="120" t="s">
        <v>1628</v>
      </c>
      <c r="Q368" s="120">
        <v>0</v>
      </c>
      <c r="R368" s="120">
        <v>0</v>
      </c>
      <c r="S368" s="120">
        <v>0</v>
      </c>
      <c r="T368" s="120">
        <v>0</v>
      </c>
      <c r="U368" s="120">
        <v>0</v>
      </c>
      <c r="V368" s="120">
        <v>0</v>
      </c>
      <c r="W368" s="120" t="s">
        <v>1628</v>
      </c>
      <c r="X368" s="120">
        <v>0</v>
      </c>
      <c r="Y368" s="120">
        <v>0</v>
      </c>
      <c r="Z368" s="120">
        <v>0</v>
      </c>
      <c r="AA368" s="120">
        <v>0</v>
      </c>
      <c r="AB368" s="120">
        <v>0</v>
      </c>
      <c r="AC368" s="120">
        <v>0</v>
      </c>
      <c r="AD368" s="120" t="s">
        <v>1628</v>
      </c>
      <c r="AE368" s="120">
        <v>0</v>
      </c>
      <c r="AF368" s="120">
        <v>8</v>
      </c>
      <c r="AG368" s="120">
        <v>8</v>
      </c>
      <c r="AH368" s="120">
        <v>8</v>
      </c>
      <c r="AI368" s="120">
        <v>8</v>
      </c>
      <c r="AJ368" s="400"/>
      <c r="AK368" s="402"/>
      <c r="AL368" s="404"/>
      <c r="AM368" s="410"/>
      <c r="AN368" s="404"/>
      <c r="AO368" s="404"/>
      <c r="AP368" s="404"/>
      <c r="AQ368" s="404"/>
      <c r="AR368" s="404"/>
      <c r="AS368" s="404"/>
      <c r="AT368" s="404"/>
      <c r="AU368" s="406"/>
      <c r="AV368" s="408"/>
      <c r="AW368" s="406"/>
      <c r="AX368" s="415"/>
      <c r="AY368" s="415"/>
      <c r="AZ368" s="415"/>
      <c r="BA368" s="415"/>
      <c r="BB368" s="415"/>
      <c r="BC368" s="415"/>
    </row>
    <row r="369" spans="1:55" s="121" customFormat="1" hidden="1" x14ac:dyDescent="0.25">
      <c r="A369" s="391"/>
      <c r="B369" s="393"/>
      <c r="C369" s="395"/>
      <c r="D369" s="397"/>
      <c r="E369" s="399"/>
      <c r="F369" s="399"/>
      <c r="G369" s="96"/>
      <c r="H369" s="122"/>
      <c r="I369" s="122"/>
      <c r="J369" s="123"/>
      <c r="K369" s="123"/>
      <c r="L369" s="123"/>
      <c r="M369" s="123"/>
      <c r="N369" s="123"/>
      <c r="O369" s="123"/>
      <c r="P369" s="123"/>
      <c r="Q369" s="123"/>
      <c r="R369" s="123"/>
      <c r="S369" s="123"/>
      <c r="T369" s="123"/>
      <c r="U369" s="123"/>
      <c r="V369" s="123"/>
      <c r="W369" s="123"/>
      <c r="X369" s="123"/>
      <c r="Y369" s="123"/>
      <c r="Z369" s="123"/>
      <c r="AA369" s="123"/>
      <c r="AB369" s="123"/>
      <c r="AC369" s="123"/>
      <c r="AD369" s="123"/>
      <c r="AE369" s="123"/>
      <c r="AF369" s="123"/>
      <c r="AG369" s="123"/>
      <c r="AH369" s="123"/>
      <c r="AI369" s="123"/>
      <c r="AJ369" s="401"/>
      <c r="AK369" s="403"/>
      <c r="AL369" s="405"/>
      <c r="AM369" s="411"/>
      <c r="AN369" s="405"/>
      <c r="AO369" s="405"/>
      <c r="AP369" s="405"/>
      <c r="AQ369" s="405"/>
      <c r="AR369" s="405"/>
      <c r="AS369" s="405"/>
      <c r="AT369" s="405"/>
      <c r="AU369" s="407"/>
      <c r="AV369" s="409"/>
      <c r="AW369" s="407"/>
      <c r="AX369" s="389"/>
      <c r="AY369" s="389"/>
      <c r="AZ369" s="389"/>
      <c r="BA369" s="389"/>
      <c r="BB369" s="389"/>
      <c r="BC369" s="389"/>
    </row>
    <row r="370" spans="1:55" s="121" customFormat="1" hidden="1" x14ac:dyDescent="0.25">
      <c r="A370" s="390">
        <v>179</v>
      </c>
      <c r="B370" s="392"/>
      <c r="C370" s="394" t="s">
        <v>2167</v>
      </c>
      <c r="D370" s="396" t="s">
        <v>1793</v>
      </c>
      <c r="E370" s="398">
        <v>42801</v>
      </c>
      <c r="F370" s="398"/>
      <c r="G370" s="95"/>
      <c r="H370" s="119">
        <v>0</v>
      </c>
      <c r="I370" s="119">
        <v>0</v>
      </c>
      <c r="J370" s="120">
        <v>0</v>
      </c>
      <c r="K370" s="120">
        <v>0</v>
      </c>
      <c r="L370" s="120">
        <v>0</v>
      </c>
      <c r="M370" s="120">
        <v>0</v>
      </c>
      <c r="N370" s="120">
        <v>0</v>
      </c>
      <c r="O370" s="120">
        <v>0</v>
      </c>
      <c r="P370" s="120" t="s">
        <v>1628</v>
      </c>
      <c r="Q370" s="120">
        <v>0</v>
      </c>
      <c r="R370" s="120">
        <v>0</v>
      </c>
      <c r="S370" s="120">
        <v>0</v>
      </c>
      <c r="T370" s="120">
        <v>0</v>
      </c>
      <c r="U370" s="120">
        <v>0</v>
      </c>
      <c r="V370" s="120">
        <v>0</v>
      </c>
      <c r="W370" s="120" t="s">
        <v>1628</v>
      </c>
      <c r="X370" s="120">
        <v>0</v>
      </c>
      <c r="Y370" s="120">
        <v>0</v>
      </c>
      <c r="Z370" s="120">
        <v>0</v>
      </c>
      <c r="AA370" s="120">
        <v>0</v>
      </c>
      <c r="AB370" s="120">
        <v>0</v>
      </c>
      <c r="AC370" s="120">
        <v>0</v>
      </c>
      <c r="AD370" s="120" t="s">
        <v>1628</v>
      </c>
      <c r="AE370" s="120">
        <v>0</v>
      </c>
      <c r="AF370" s="120">
        <v>8</v>
      </c>
      <c r="AG370" s="120">
        <v>8</v>
      </c>
      <c r="AH370" s="120">
        <v>8</v>
      </c>
      <c r="AI370" s="120">
        <v>8</v>
      </c>
      <c r="AJ370" s="400"/>
      <c r="AK370" s="402"/>
      <c r="AL370" s="404"/>
      <c r="AM370" s="410"/>
      <c r="AN370" s="404"/>
      <c r="AO370" s="404"/>
      <c r="AP370" s="404"/>
      <c r="AQ370" s="404"/>
      <c r="AR370" s="404"/>
      <c r="AS370" s="404"/>
      <c r="AT370" s="404"/>
      <c r="AU370" s="406"/>
      <c r="AV370" s="408"/>
      <c r="AW370" s="406"/>
      <c r="AX370" s="415"/>
      <c r="AY370" s="415"/>
      <c r="AZ370" s="415"/>
      <c r="BA370" s="415"/>
      <c r="BB370" s="415"/>
      <c r="BC370" s="415"/>
    </row>
    <row r="371" spans="1:55" s="121" customFormat="1" hidden="1" x14ac:dyDescent="0.25">
      <c r="A371" s="391"/>
      <c r="B371" s="393"/>
      <c r="C371" s="395"/>
      <c r="D371" s="397"/>
      <c r="E371" s="399"/>
      <c r="F371" s="399"/>
      <c r="G371" s="96"/>
      <c r="H371" s="122"/>
      <c r="I371" s="122"/>
      <c r="J371" s="123"/>
      <c r="K371" s="123"/>
      <c r="L371" s="123"/>
      <c r="M371" s="123"/>
      <c r="N371" s="123"/>
      <c r="O371" s="123"/>
      <c r="P371" s="123"/>
      <c r="Q371" s="123"/>
      <c r="R371" s="123"/>
      <c r="S371" s="123"/>
      <c r="T371" s="123"/>
      <c r="U371" s="123"/>
      <c r="V371" s="123"/>
      <c r="W371" s="123"/>
      <c r="X371" s="123"/>
      <c r="Y371" s="123"/>
      <c r="Z371" s="123"/>
      <c r="AA371" s="123"/>
      <c r="AB371" s="123"/>
      <c r="AC371" s="123"/>
      <c r="AD371" s="123"/>
      <c r="AE371" s="123"/>
      <c r="AF371" s="123"/>
      <c r="AG371" s="123"/>
      <c r="AH371" s="123"/>
      <c r="AI371" s="123"/>
      <c r="AJ371" s="401"/>
      <c r="AK371" s="403"/>
      <c r="AL371" s="405"/>
      <c r="AM371" s="411"/>
      <c r="AN371" s="405"/>
      <c r="AO371" s="405"/>
      <c r="AP371" s="405"/>
      <c r="AQ371" s="405"/>
      <c r="AR371" s="405"/>
      <c r="AS371" s="405"/>
      <c r="AT371" s="405"/>
      <c r="AU371" s="407"/>
      <c r="AV371" s="409"/>
      <c r="AW371" s="407"/>
      <c r="AX371" s="389"/>
      <c r="AY371" s="389"/>
      <c r="AZ371" s="389"/>
      <c r="BA371" s="389"/>
      <c r="BB371" s="389"/>
      <c r="BC371" s="389"/>
    </row>
    <row r="372" spans="1:55" s="121" customFormat="1" hidden="1" x14ac:dyDescent="0.25">
      <c r="A372" s="390">
        <v>180</v>
      </c>
      <c r="B372" s="392"/>
      <c r="C372" s="394" t="s">
        <v>2187</v>
      </c>
      <c r="D372" s="396" t="s">
        <v>1807</v>
      </c>
      <c r="E372" s="398">
        <v>42802</v>
      </c>
      <c r="F372" s="398"/>
      <c r="G372" s="95"/>
      <c r="H372" s="119">
        <v>0</v>
      </c>
      <c r="I372" s="119">
        <v>0</v>
      </c>
      <c r="J372" s="120">
        <v>0</v>
      </c>
      <c r="K372" s="120">
        <v>0</v>
      </c>
      <c r="L372" s="120">
        <v>0</v>
      </c>
      <c r="M372" s="120">
        <v>0</v>
      </c>
      <c r="N372" s="120">
        <v>0</v>
      </c>
      <c r="O372" s="120">
        <v>0</v>
      </c>
      <c r="P372" s="120" t="s">
        <v>1628</v>
      </c>
      <c r="Q372" s="120">
        <v>0</v>
      </c>
      <c r="R372" s="120">
        <v>0</v>
      </c>
      <c r="S372" s="120">
        <v>0</v>
      </c>
      <c r="T372" s="120">
        <v>0</v>
      </c>
      <c r="U372" s="120">
        <v>0</v>
      </c>
      <c r="V372" s="120">
        <v>0</v>
      </c>
      <c r="W372" s="120" t="s">
        <v>1628</v>
      </c>
      <c r="X372" s="120">
        <v>0</v>
      </c>
      <c r="Y372" s="120">
        <v>0</v>
      </c>
      <c r="Z372" s="120">
        <v>0</v>
      </c>
      <c r="AA372" s="120">
        <v>0</v>
      </c>
      <c r="AB372" s="120">
        <v>0</v>
      </c>
      <c r="AC372" s="120">
        <v>0</v>
      </c>
      <c r="AD372" s="120" t="s">
        <v>1628</v>
      </c>
      <c r="AE372" s="120">
        <v>0</v>
      </c>
      <c r="AF372" s="120">
        <v>0</v>
      </c>
      <c r="AG372" s="120">
        <v>0</v>
      </c>
      <c r="AH372" s="120">
        <v>8</v>
      </c>
      <c r="AI372" s="120">
        <v>8</v>
      </c>
      <c r="AJ372" s="400"/>
      <c r="AK372" s="402"/>
      <c r="AL372" s="404"/>
      <c r="AM372" s="410"/>
      <c r="AN372" s="404"/>
      <c r="AO372" s="404"/>
      <c r="AP372" s="404"/>
      <c r="AQ372" s="404"/>
      <c r="AR372" s="404"/>
      <c r="AS372" s="404"/>
      <c r="AT372" s="404"/>
      <c r="AU372" s="406"/>
      <c r="AV372" s="408"/>
      <c r="AW372" s="406"/>
      <c r="AX372" s="415"/>
      <c r="AY372" s="415"/>
      <c r="AZ372" s="415"/>
      <c r="BA372" s="415"/>
      <c r="BB372" s="415"/>
      <c r="BC372" s="415"/>
    </row>
    <row r="373" spans="1:55" s="121" customFormat="1" hidden="1" x14ac:dyDescent="0.25">
      <c r="A373" s="391"/>
      <c r="B373" s="393"/>
      <c r="C373" s="395"/>
      <c r="D373" s="397"/>
      <c r="E373" s="399"/>
      <c r="F373" s="399"/>
      <c r="G373" s="96"/>
      <c r="H373" s="122"/>
      <c r="I373" s="122"/>
      <c r="J373" s="123"/>
      <c r="K373" s="123"/>
      <c r="L373" s="123"/>
      <c r="M373" s="123"/>
      <c r="N373" s="123"/>
      <c r="O373" s="123"/>
      <c r="P373" s="123"/>
      <c r="Q373" s="123"/>
      <c r="R373" s="123"/>
      <c r="S373" s="123"/>
      <c r="T373" s="123"/>
      <c r="U373" s="123"/>
      <c r="V373" s="123"/>
      <c r="W373" s="123"/>
      <c r="X373" s="123"/>
      <c r="Y373" s="123"/>
      <c r="Z373" s="123"/>
      <c r="AA373" s="123"/>
      <c r="AB373" s="123"/>
      <c r="AC373" s="123"/>
      <c r="AD373" s="123"/>
      <c r="AE373" s="123"/>
      <c r="AF373" s="123"/>
      <c r="AG373" s="123"/>
      <c r="AH373" s="123"/>
      <c r="AI373" s="123"/>
      <c r="AJ373" s="401"/>
      <c r="AK373" s="403"/>
      <c r="AL373" s="405"/>
      <c r="AM373" s="411"/>
      <c r="AN373" s="405"/>
      <c r="AO373" s="405"/>
      <c r="AP373" s="405"/>
      <c r="AQ373" s="405"/>
      <c r="AR373" s="405"/>
      <c r="AS373" s="405"/>
      <c r="AT373" s="405"/>
      <c r="AU373" s="407"/>
      <c r="AV373" s="409"/>
      <c r="AW373" s="407"/>
      <c r="AX373" s="389"/>
      <c r="AY373" s="389"/>
      <c r="AZ373" s="389"/>
      <c r="BA373" s="389"/>
      <c r="BB373" s="389"/>
      <c r="BC373" s="389"/>
    </row>
    <row r="374" spans="1:55" s="121" customFormat="1" hidden="1" x14ac:dyDescent="0.25">
      <c r="A374" s="390">
        <v>181</v>
      </c>
      <c r="B374" s="392"/>
      <c r="C374" s="394" t="s">
        <v>2077</v>
      </c>
      <c r="D374" s="396" t="s">
        <v>1726</v>
      </c>
      <c r="E374" s="398">
        <v>42787</v>
      </c>
      <c r="F374" s="398"/>
      <c r="G374" s="95"/>
      <c r="H374" s="119">
        <v>0</v>
      </c>
      <c r="I374" s="119">
        <v>0</v>
      </c>
      <c r="J374" s="120">
        <v>0</v>
      </c>
      <c r="K374" s="120">
        <v>0</v>
      </c>
      <c r="L374" s="120">
        <v>0</v>
      </c>
      <c r="M374" s="120">
        <v>0</v>
      </c>
      <c r="N374" s="120">
        <v>0</v>
      </c>
      <c r="O374" s="120">
        <v>0</v>
      </c>
      <c r="P374" s="120" t="s">
        <v>1628</v>
      </c>
      <c r="Q374" s="120">
        <v>0</v>
      </c>
      <c r="R374" s="120">
        <v>8</v>
      </c>
      <c r="S374" s="120">
        <v>8</v>
      </c>
      <c r="T374" s="120">
        <v>8</v>
      </c>
      <c r="U374" s="120">
        <v>8</v>
      </c>
      <c r="V374" s="120">
        <v>8</v>
      </c>
      <c r="W374" s="120" t="s">
        <v>1628</v>
      </c>
      <c r="X374" s="120">
        <v>8</v>
      </c>
      <c r="Y374" s="120">
        <v>8</v>
      </c>
      <c r="Z374" s="120">
        <v>8</v>
      </c>
      <c r="AA374" s="120">
        <v>8</v>
      </c>
      <c r="AB374" s="120">
        <v>8</v>
      </c>
      <c r="AC374" s="120">
        <v>8</v>
      </c>
      <c r="AD374" s="120" t="s">
        <v>1628</v>
      </c>
      <c r="AE374" s="120">
        <v>8</v>
      </c>
      <c r="AF374" s="120">
        <v>8</v>
      </c>
      <c r="AG374" s="120">
        <v>8</v>
      </c>
      <c r="AH374" s="120">
        <v>8</v>
      </c>
      <c r="AI374" s="120">
        <v>8</v>
      </c>
      <c r="AJ374" s="400"/>
      <c r="AK374" s="402"/>
      <c r="AL374" s="404"/>
      <c r="AM374" s="410"/>
      <c r="AN374" s="404"/>
      <c r="AO374" s="404"/>
      <c r="AP374" s="404"/>
      <c r="AQ374" s="404"/>
      <c r="AR374" s="404"/>
      <c r="AS374" s="404"/>
      <c r="AT374" s="404"/>
      <c r="AU374" s="406"/>
      <c r="AV374" s="408"/>
      <c r="AW374" s="406"/>
      <c r="AX374" s="415"/>
      <c r="AY374" s="415"/>
      <c r="AZ374" s="415"/>
      <c r="BA374" s="415"/>
      <c r="BB374" s="415"/>
      <c r="BC374" s="415"/>
    </row>
    <row r="375" spans="1:55" s="121" customFormat="1" hidden="1" x14ac:dyDescent="0.25">
      <c r="A375" s="391"/>
      <c r="B375" s="393"/>
      <c r="C375" s="395"/>
      <c r="D375" s="397"/>
      <c r="E375" s="399"/>
      <c r="F375" s="399"/>
      <c r="G375" s="96"/>
      <c r="H375" s="122"/>
      <c r="I375" s="122"/>
      <c r="J375" s="123"/>
      <c r="K375" s="123"/>
      <c r="L375" s="123"/>
      <c r="M375" s="123"/>
      <c r="N375" s="123"/>
      <c r="O375" s="123"/>
      <c r="P375" s="123"/>
      <c r="Q375" s="123"/>
      <c r="R375" s="123"/>
      <c r="S375" s="123"/>
      <c r="T375" s="123"/>
      <c r="U375" s="123"/>
      <c r="V375" s="123"/>
      <c r="W375" s="123"/>
      <c r="X375" s="123"/>
      <c r="Y375" s="123"/>
      <c r="Z375" s="123"/>
      <c r="AA375" s="123"/>
      <c r="AB375" s="123"/>
      <c r="AC375" s="123"/>
      <c r="AD375" s="123"/>
      <c r="AE375" s="123"/>
      <c r="AF375" s="123"/>
      <c r="AG375" s="123"/>
      <c r="AH375" s="123"/>
      <c r="AI375" s="123"/>
      <c r="AJ375" s="401"/>
      <c r="AK375" s="403"/>
      <c r="AL375" s="405"/>
      <c r="AM375" s="411"/>
      <c r="AN375" s="405"/>
      <c r="AO375" s="405"/>
      <c r="AP375" s="405"/>
      <c r="AQ375" s="405"/>
      <c r="AR375" s="405"/>
      <c r="AS375" s="405"/>
      <c r="AT375" s="405"/>
      <c r="AU375" s="407"/>
      <c r="AV375" s="409"/>
      <c r="AW375" s="407"/>
      <c r="AX375" s="389"/>
      <c r="AY375" s="389"/>
      <c r="AZ375" s="389"/>
      <c r="BA375" s="389"/>
      <c r="BB375" s="389"/>
      <c r="BC375" s="389"/>
    </row>
    <row r="376" spans="1:55" s="121" customFormat="1" hidden="1" x14ac:dyDescent="0.25">
      <c r="A376" s="390">
        <v>182</v>
      </c>
      <c r="B376" s="392"/>
      <c r="C376" s="394" t="s">
        <v>2165</v>
      </c>
      <c r="D376" s="396" t="s">
        <v>1791</v>
      </c>
      <c r="E376" s="398">
        <v>42801</v>
      </c>
      <c r="F376" s="398"/>
      <c r="G376" s="95"/>
      <c r="H376" s="119">
        <v>0</v>
      </c>
      <c r="I376" s="119">
        <v>0</v>
      </c>
      <c r="J376" s="120">
        <v>0</v>
      </c>
      <c r="K376" s="120">
        <v>0</v>
      </c>
      <c r="L376" s="120">
        <v>0</v>
      </c>
      <c r="M376" s="120">
        <v>0</v>
      </c>
      <c r="N376" s="120">
        <v>0</v>
      </c>
      <c r="O376" s="120">
        <v>0</v>
      </c>
      <c r="P376" s="120" t="s">
        <v>1628</v>
      </c>
      <c r="Q376" s="120">
        <v>0</v>
      </c>
      <c r="R376" s="120">
        <v>0</v>
      </c>
      <c r="S376" s="120">
        <v>0</v>
      </c>
      <c r="T376" s="120">
        <v>0</v>
      </c>
      <c r="U376" s="120">
        <v>0</v>
      </c>
      <c r="V376" s="120">
        <v>0</v>
      </c>
      <c r="W376" s="120" t="s">
        <v>1628</v>
      </c>
      <c r="X376" s="120">
        <v>0</v>
      </c>
      <c r="Y376" s="120">
        <v>0</v>
      </c>
      <c r="Z376" s="120">
        <v>0</v>
      </c>
      <c r="AA376" s="120">
        <v>0</v>
      </c>
      <c r="AB376" s="120">
        <v>0</v>
      </c>
      <c r="AC376" s="120">
        <v>0</v>
      </c>
      <c r="AD376" s="120" t="s">
        <v>1628</v>
      </c>
      <c r="AE376" s="120">
        <v>0</v>
      </c>
      <c r="AF376" s="120">
        <v>8</v>
      </c>
      <c r="AG376" s="120">
        <v>8</v>
      </c>
      <c r="AH376" s="120">
        <v>0</v>
      </c>
      <c r="AI376" s="120">
        <v>8</v>
      </c>
      <c r="AJ376" s="400"/>
      <c r="AK376" s="402"/>
      <c r="AL376" s="404"/>
      <c r="AM376" s="410"/>
      <c r="AN376" s="404"/>
      <c r="AO376" s="404"/>
      <c r="AP376" s="404"/>
      <c r="AQ376" s="404"/>
      <c r="AR376" s="404"/>
      <c r="AS376" s="404"/>
      <c r="AT376" s="404"/>
      <c r="AU376" s="406"/>
      <c r="AV376" s="408"/>
      <c r="AW376" s="406"/>
      <c r="AX376" s="415"/>
      <c r="AY376" s="415"/>
      <c r="AZ376" s="415"/>
      <c r="BA376" s="415"/>
      <c r="BB376" s="415"/>
      <c r="BC376" s="415"/>
    </row>
    <row r="377" spans="1:55" s="121" customFormat="1" hidden="1" x14ac:dyDescent="0.25">
      <c r="A377" s="391"/>
      <c r="B377" s="393"/>
      <c r="C377" s="395"/>
      <c r="D377" s="397"/>
      <c r="E377" s="399"/>
      <c r="F377" s="399"/>
      <c r="G377" s="96"/>
      <c r="H377" s="122"/>
      <c r="I377" s="122"/>
      <c r="J377" s="123"/>
      <c r="K377" s="123"/>
      <c r="L377" s="123"/>
      <c r="M377" s="123"/>
      <c r="N377" s="123"/>
      <c r="O377" s="123"/>
      <c r="P377" s="123"/>
      <c r="Q377" s="123"/>
      <c r="R377" s="123"/>
      <c r="S377" s="123"/>
      <c r="T377" s="123"/>
      <c r="U377" s="123"/>
      <c r="V377" s="123"/>
      <c r="W377" s="123"/>
      <c r="X377" s="123"/>
      <c r="Y377" s="123"/>
      <c r="Z377" s="123"/>
      <c r="AA377" s="123"/>
      <c r="AB377" s="123"/>
      <c r="AC377" s="123"/>
      <c r="AD377" s="123"/>
      <c r="AE377" s="123"/>
      <c r="AF377" s="123"/>
      <c r="AG377" s="123"/>
      <c r="AH377" s="123"/>
      <c r="AI377" s="123"/>
      <c r="AJ377" s="401"/>
      <c r="AK377" s="403"/>
      <c r="AL377" s="405"/>
      <c r="AM377" s="411"/>
      <c r="AN377" s="405"/>
      <c r="AO377" s="405"/>
      <c r="AP377" s="405"/>
      <c r="AQ377" s="405"/>
      <c r="AR377" s="405"/>
      <c r="AS377" s="405"/>
      <c r="AT377" s="405"/>
      <c r="AU377" s="407"/>
      <c r="AV377" s="409"/>
      <c r="AW377" s="407"/>
      <c r="AX377" s="389"/>
      <c r="AY377" s="389"/>
      <c r="AZ377" s="389"/>
      <c r="BA377" s="389"/>
      <c r="BB377" s="389"/>
      <c r="BC377" s="389"/>
    </row>
    <row r="378" spans="1:55" s="121" customFormat="1" hidden="1" x14ac:dyDescent="0.25">
      <c r="A378" s="390">
        <v>183</v>
      </c>
      <c r="B378" s="392"/>
      <c r="C378" s="394" t="s">
        <v>2080</v>
      </c>
      <c r="D378" s="396" t="s">
        <v>2472</v>
      </c>
      <c r="E378" s="398">
        <v>42786</v>
      </c>
      <c r="F378" s="398"/>
      <c r="G378" s="95"/>
      <c r="H378" s="119">
        <v>0</v>
      </c>
      <c r="I378" s="119">
        <v>0</v>
      </c>
      <c r="J378" s="120">
        <v>0</v>
      </c>
      <c r="K378" s="120">
        <v>0</v>
      </c>
      <c r="L378" s="120">
        <v>0</v>
      </c>
      <c r="M378" s="120">
        <v>0</v>
      </c>
      <c r="N378" s="120">
        <v>0</v>
      </c>
      <c r="O378" s="120">
        <v>0</v>
      </c>
      <c r="P378" s="120" t="s">
        <v>1628</v>
      </c>
      <c r="Q378" s="120">
        <v>0</v>
      </c>
      <c r="R378" s="120">
        <v>8</v>
      </c>
      <c r="S378" s="120">
        <v>8</v>
      </c>
      <c r="T378" s="120">
        <v>8</v>
      </c>
      <c r="U378" s="120">
        <v>8</v>
      </c>
      <c r="V378" s="120">
        <v>8</v>
      </c>
      <c r="W378" s="120" t="s">
        <v>1628</v>
      </c>
      <c r="X378" s="120">
        <v>8</v>
      </c>
      <c r="Y378" s="120">
        <v>8</v>
      </c>
      <c r="Z378" s="120">
        <v>8</v>
      </c>
      <c r="AA378" s="120">
        <v>8</v>
      </c>
      <c r="AB378" s="120">
        <v>8</v>
      </c>
      <c r="AC378" s="120">
        <v>8</v>
      </c>
      <c r="AD378" s="120" t="s">
        <v>1628</v>
      </c>
      <c r="AE378" s="120">
        <v>8</v>
      </c>
      <c r="AF378" s="120">
        <v>8</v>
      </c>
      <c r="AG378" s="120">
        <v>8</v>
      </c>
      <c r="AH378" s="120">
        <v>0</v>
      </c>
      <c r="AI378" s="120">
        <v>8</v>
      </c>
      <c r="AJ378" s="400"/>
      <c r="AK378" s="402"/>
      <c r="AL378" s="404"/>
      <c r="AM378" s="410"/>
      <c r="AN378" s="404"/>
      <c r="AO378" s="404"/>
      <c r="AP378" s="404"/>
      <c r="AQ378" s="404"/>
      <c r="AR378" s="404"/>
      <c r="AS378" s="404"/>
      <c r="AT378" s="404"/>
      <c r="AU378" s="406"/>
      <c r="AV378" s="408"/>
      <c r="AW378" s="406"/>
      <c r="AX378" s="415"/>
      <c r="AY378" s="415"/>
      <c r="AZ378" s="415"/>
      <c r="BA378" s="415"/>
      <c r="BB378" s="415"/>
      <c r="BC378" s="415"/>
    </row>
    <row r="379" spans="1:55" s="121" customFormat="1" hidden="1" x14ac:dyDescent="0.25">
      <c r="A379" s="391"/>
      <c r="B379" s="393"/>
      <c r="C379" s="395"/>
      <c r="D379" s="397"/>
      <c r="E379" s="399"/>
      <c r="F379" s="399"/>
      <c r="G379" s="96"/>
      <c r="H379" s="122"/>
      <c r="I379" s="122"/>
      <c r="J379" s="123"/>
      <c r="K379" s="123"/>
      <c r="L379" s="123"/>
      <c r="M379" s="123"/>
      <c r="N379" s="123"/>
      <c r="O379" s="123"/>
      <c r="P379" s="123"/>
      <c r="Q379" s="123"/>
      <c r="R379" s="123"/>
      <c r="S379" s="123"/>
      <c r="T379" s="123"/>
      <c r="U379" s="123"/>
      <c r="V379" s="123"/>
      <c r="W379" s="123"/>
      <c r="X379" s="123"/>
      <c r="Y379" s="123"/>
      <c r="Z379" s="123"/>
      <c r="AA379" s="123"/>
      <c r="AB379" s="123"/>
      <c r="AC379" s="123"/>
      <c r="AD379" s="123"/>
      <c r="AE379" s="123"/>
      <c r="AF379" s="123"/>
      <c r="AG379" s="123"/>
      <c r="AH379" s="123"/>
      <c r="AI379" s="123"/>
      <c r="AJ379" s="401"/>
      <c r="AK379" s="403"/>
      <c r="AL379" s="405"/>
      <c r="AM379" s="411"/>
      <c r="AN379" s="405"/>
      <c r="AO379" s="405"/>
      <c r="AP379" s="405"/>
      <c r="AQ379" s="405"/>
      <c r="AR379" s="405"/>
      <c r="AS379" s="405"/>
      <c r="AT379" s="405"/>
      <c r="AU379" s="407"/>
      <c r="AV379" s="409"/>
      <c r="AW379" s="407"/>
      <c r="AX379" s="389"/>
      <c r="AY379" s="389"/>
      <c r="AZ379" s="389"/>
      <c r="BA379" s="389"/>
      <c r="BB379" s="389"/>
      <c r="BC379" s="389"/>
    </row>
    <row r="380" spans="1:55" s="121" customFormat="1" hidden="1" x14ac:dyDescent="0.25">
      <c r="A380" s="390">
        <v>185</v>
      </c>
      <c r="B380" s="392"/>
      <c r="C380" s="394" t="s">
        <v>1996</v>
      </c>
      <c r="D380" s="396" t="s">
        <v>1662</v>
      </c>
      <c r="E380" s="398">
        <v>42776</v>
      </c>
      <c r="F380" s="398"/>
      <c r="G380" s="95"/>
      <c r="H380" s="119">
        <v>8</v>
      </c>
      <c r="I380" s="119">
        <v>0</v>
      </c>
      <c r="J380" s="120">
        <v>8</v>
      </c>
      <c r="K380" s="120">
        <v>8</v>
      </c>
      <c r="L380" s="120">
        <v>8</v>
      </c>
      <c r="M380" s="120">
        <v>8</v>
      </c>
      <c r="N380" s="120">
        <v>8</v>
      </c>
      <c r="O380" s="120">
        <v>8</v>
      </c>
      <c r="P380" s="120" t="s">
        <v>1628</v>
      </c>
      <c r="Q380" s="120">
        <v>8</v>
      </c>
      <c r="R380" s="120">
        <v>8</v>
      </c>
      <c r="S380" s="120">
        <v>8</v>
      </c>
      <c r="T380" s="120">
        <v>8</v>
      </c>
      <c r="U380" s="120">
        <v>8</v>
      </c>
      <c r="V380" s="120">
        <v>8</v>
      </c>
      <c r="W380" s="120" t="s">
        <v>1628</v>
      </c>
      <c r="X380" s="120">
        <v>8</v>
      </c>
      <c r="Y380" s="120">
        <v>8</v>
      </c>
      <c r="Z380" s="120">
        <v>8</v>
      </c>
      <c r="AA380" s="120">
        <v>8</v>
      </c>
      <c r="AB380" s="120">
        <v>8</v>
      </c>
      <c r="AC380" s="120">
        <v>8</v>
      </c>
      <c r="AD380" s="120" t="s">
        <v>1628</v>
      </c>
      <c r="AE380" s="120">
        <v>0</v>
      </c>
      <c r="AF380" s="120">
        <v>8</v>
      </c>
      <c r="AG380" s="120">
        <v>8</v>
      </c>
      <c r="AH380" s="120">
        <v>8</v>
      </c>
      <c r="AI380" s="120">
        <v>8</v>
      </c>
      <c r="AJ380" s="400"/>
      <c r="AK380" s="402"/>
      <c r="AL380" s="404"/>
      <c r="AM380" s="410"/>
      <c r="AN380" s="404"/>
      <c r="AO380" s="404"/>
      <c r="AP380" s="404"/>
      <c r="AQ380" s="404"/>
      <c r="AR380" s="404"/>
      <c r="AS380" s="404"/>
      <c r="AT380" s="404"/>
      <c r="AU380" s="406"/>
      <c r="AV380" s="408"/>
      <c r="AW380" s="406"/>
      <c r="AX380" s="415"/>
      <c r="AY380" s="415"/>
      <c r="AZ380" s="415"/>
      <c r="BA380" s="415"/>
      <c r="BB380" s="415"/>
      <c r="BC380" s="415"/>
    </row>
    <row r="381" spans="1:55" s="121" customFormat="1" hidden="1" x14ac:dyDescent="0.25">
      <c r="A381" s="391"/>
      <c r="B381" s="393"/>
      <c r="C381" s="395"/>
      <c r="D381" s="397"/>
      <c r="E381" s="399"/>
      <c r="F381" s="399"/>
      <c r="G381" s="96"/>
      <c r="H381" s="122"/>
      <c r="I381" s="122"/>
      <c r="J381" s="123"/>
      <c r="K381" s="123"/>
      <c r="L381" s="123"/>
      <c r="M381" s="123"/>
      <c r="N381" s="123"/>
      <c r="O381" s="123"/>
      <c r="P381" s="123"/>
      <c r="Q381" s="123"/>
      <c r="R381" s="123"/>
      <c r="S381" s="123"/>
      <c r="T381" s="123"/>
      <c r="U381" s="123"/>
      <c r="V381" s="123"/>
      <c r="W381" s="123"/>
      <c r="X381" s="123"/>
      <c r="Y381" s="123"/>
      <c r="Z381" s="123"/>
      <c r="AA381" s="123"/>
      <c r="AB381" s="123"/>
      <c r="AC381" s="123"/>
      <c r="AD381" s="123"/>
      <c r="AE381" s="123"/>
      <c r="AF381" s="123"/>
      <c r="AG381" s="123"/>
      <c r="AH381" s="123"/>
      <c r="AI381" s="123"/>
      <c r="AJ381" s="401"/>
      <c r="AK381" s="403"/>
      <c r="AL381" s="405"/>
      <c r="AM381" s="411"/>
      <c r="AN381" s="405"/>
      <c r="AO381" s="405"/>
      <c r="AP381" s="405"/>
      <c r="AQ381" s="405"/>
      <c r="AR381" s="405"/>
      <c r="AS381" s="405"/>
      <c r="AT381" s="405"/>
      <c r="AU381" s="407"/>
      <c r="AV381" s="409"/>
      <c r="AW381" s="407"/>
      <c r="AX381" s="389"/>
      <c r="AY381" s="389"/>
      <c r="AZ381" s="389"/>
      <c r="BA381" s="389"/>
      <c r="BB381" s="389"/>
      <c r="BC381" s="389"/>
    </row>
    <row r="382" spans="1:55" s="140" customFormat="1" hidden="1" x14ac:dyDescent="0.25">
      <c r="A382" s="456" t="s">
        <v>2377</v>
      </c>
      <c r="B382" s="440"/>
      <c r="C382" s="458"/>
      <c r="D382" s="460"/>
      <c r="E382" s="442"/>
      <c r="F382" s="442"/>
      <c r="G382" s="137"/>
      <c r="H382" s="119"/>
      <c r="I382" s="119"/>
      <c r="J382" s="120"/>
      <c r="K382" s="120"/>
      <c r="L382" s="120"/>
      <c r="M382" s="120"/>
      <c r="N382" s="120"/>
      <c r="O382" s="120"/>
      <c r="P382" s="120"/>
      <c r="Q382" s="120"/>
      <c r="R382" s="120"/>
      <c r="S382" s="120"/>
      <c r="T382" s="120"/>
      <c r="U382" s="120"/>
      <c r="V382" s="120"/>
      <c r="W382" s="120"/>
      <c r="X382" s="120"/>
      <c r="Y382" s="120"/>
      <c r="Z382" s="120"/>
      <c r="AA382" s="120"/>
      <c r="AB382" s="120"/>
      <c r="AC382" s="120"/>
      <c r="AD382" s="120"/>
      <c r="AE382" s="120"/>
      <c r="AF382" s="120"/>
      <c r="AG382" s="120"/>
      <c r="AH382" s="120"/>
      <c r="AI382" s="120"/>
      <c r="AJ382" s="444"/>
      <c r="AK382" s="446"/>
      <c r="AL382" s="448"/>
      <c r="AM382" s="454"/>
      <c r="AN382" s="448"/>
      <c r="AO382" s="448"/>
      <c r="AP382" s="448"/>
      <c r="AQ382" s="448"/>
      <c r="AR382" s="448"/>
      <c r="AS382" s="448"/>
      <c r="AT382" s="448"/>
      <c r="AU382" s="452"/>
      <c r="AV382" s="408"/>
      <c r="AW382" s="452"/>
      <c r="AX382" s="450"/>
      <c r="AY382" s="450"/>
      <c r="AZ382" s="450"/>
      <c r="BA382" s="450"/>
      <c r="BB382" s="450"/>
      <c r="BC382" s="450"/>
    </row>
    <row r="383" spans="1:55" s="140" customFormat="1" hidden="1" x14ac:dyDescent="0.25">
      <c r="A383" s="457"/>
      <c r="B383" s="441"/>
      <c r="C383" s="459"/>
      <c r="D383" s="461"/>
      <c r="E383" s="443"/>
      <c r="F383" s="443"/>
      <c r="G383" s="210"/>
      <c r="H383" s="122"/>
      <c r="I383" s="122"/>
      <c r="J383" s="123"/>
      <c r="K383" s="123"/>
      <c r="L383" s="123"/>
      <c r="M383" s="123"/>
      <c r="N383" s="123"/>
      <c r="O383" s="123"/>
      <c r="P383" s="123"/>
      <c r="Q383" s="123"/>
      <c r="R383" s="123"/>
      <c r="S383" s="123"/>
      <c r="T383" s="123"/>
      <c r="U383" s="123"/>
      <c r="V383" s="123"/>
      <c r="W383" s="123"/>
      <c r="X383" s="123"/>
      <c r="Y383" s="123"/>
      <c r="Z383" s="123"/>
      <c r="AA383" s="123"/>
      <c r="AB383" s="123"/>
      <c r="AC383" s="123"/>
      <c r="AD383" s="123"/>
      <c r="AE383" s="123"/>
      <c r="AF383" s="123"/>
      <c r="AG383" s="123"/>
      <c r="AH383" s="123"/>
      <c r="AI383" s="123"/>
      <c r="AJ383" s="445"/>
      <c r="AK383" s="447"/>
      <c r="AL383" s="449"/>
      <c r="AM383" s="455"/>
      <c r="AN383" s="449"/>
      <c r="AO383" s="449"/>
      <c r="AP383" s="449"/>
      <c r="AQ383" s="449"/>
      <c r="AR383" s="449"/>
      <c r="AS383" s="449"/>
      <c r="AT383" s="449"/>
      <c r="AU383" s="453"/>
      <c r="AV383" s="409"/>
      <c r="AW383" s="453"/>
      <c r="AX383" s="451"/>
      <c r="AY383" s="451"/>
      <c r="AZ383" s="451"/>
      <c r="BA383" s="451"/>
      <c r="BB383" s="451"/>
      <c r="BC383" s="451"/>
    </row>
    <row r="384" spans="1:55" s="121" customFormat="1" hidden="1" x14ac:dyDescent="0.25">
      <c r="A384" s="390">
        <v>186</v>
      </c>
      <c r="B384" s="392"/>
      <c r="C384" s="394" t="s">
        <v>2199</v>
      </c>
      <c r="D384" s="396" t="s">
        <v>1815</v>
      </c>
      <c r="E384" s="398">
        <v>42804</v>
      </c>
      <c r="F384" s="398"/>
      <c r="G384" s="95"/>
      <c r="H384" s="119">
        <v>0</v>
      </c>
      <c r="I384" s="119">
        <v>0</v>
      </c>
      <c r="J384" s="120">
        <v>0</v>
      </c>
      <c r="K384" s="120">
        <v>0</v>
      </c>
      <c r="L384" s="120">
        <v>0</v>
      </c>
      <c r="M384" s="120">
        <v>0</v>
      </c>
      <c r="N384" s="120">
        <v>0</v>
      </c>
      <c r="O384" s="120">
        <v>0</v>
      </c>
      <c r="P384" s="120" t="s">
        <v>1628</v>
      </c>
      <c r="Q384" s="120">
        <v>0</v>
      </c>
      <c r="R384" s="120">
        <v>0</v>
      </c>
      <c r="S384" s="120">
        <v>0</v>
      </c>
      <c r="T384" s="120">
        <v>0</v>
      </c>
      <c r="U384" s="120">
        <v>0</v>
      </c>
      <c r="V384" s="120">
        <v>0</v>
      </c>
      <c r="W384" s="120" t="s">
        <v>1628</v>
      </c>
      <c r="X384" s="120">
        <v>0</v>
      </c>
      <c r="Y384" s="120">
        <v>0</v>
      </c>
      <c r="Z384" s="120">
        <v>0</v>
      </c>
      <c r="AA384" s="120">
        <v>0</v>
      </c>
      <c r="AB384" s="120">
        <v>0</v>
      </c>
      <c r="AC384" s="120">
        <v>0</v>
      </c>
      <c r="AD384" s="120" t="s">
        <v>1628</v>
      </c>
      <c r="AE384" s="120">
        <v>0</v>
      </c>
      <c r="AF384" s="120">
        <v>0</v>
      </c>
      <c r="AG384" s="120">
        <v>0</v>
      </c>
      <c r="AH384" s="120">
        <v>0</v>
      </c>
      <c r="AI384" s="120">
        <v>0</v>
      </c>
      <c r="AJ384" s="400"/>
      <c r="AK384" s="402"/>
      <c r="AL384" s="404"/>
      <c r="AM384" s="410"/>
      <c r="AN384" s="404"/>
      <c r="AO384" s="404"/>
      <c r="AP384" s="404"/>
      <c r="AQ384" s="404"/>
      <c r="AR384" s="404"/>
      <c r="AS384" s="404"/>
      <c r="AT384" s="404"/>
      <c r="AU384" s="406"/>
      <c r="AV384" s="408"/>
      <c r="AW384" s="406"/>
      <c r="AX384" s="415"/>
      <c r="AY384" s="415"/>
      <c r="AZ384" s="415"/>
      <c r="BA384" s="415"/>
      <c r="BB384" s="415"/>
      <c r="BC384" s="415"/>
    </row>
    <row r="385" spans="1:55" s="121" customFormat="1" hidden="1" x14ac:dyDescent="0.25">
      <c r="A385" s="391"/>
      <c r="B385" s="393"/>
      <c r="C385" s="395"/>
      <c r="D385" s="397"/>
      <c r="E385" s="399"/>
      <c r="F385" s="399"/>
      <c r="G385" s="96"/>
      <c r="H385" s="122"/>
      <c r="I385" s="122"/>
      <c r="J385" s="123"/>
      <c r="K385" s="123"/>
      <c r="L385" s="123"/>
      <c r="M385" s="123"/>
      <c r="N385" s="123"/>
      <c r="O385" s="123"/>
      <c r="P385" s="123"/>
      <c r="Q385" s="123"/>
      <c r="R385" s="123"/>
      <c r="S385" s="123"/>
      <c r="T385" s="123"/>
      <c r="U385" s="123"/>
      <c r="V385" s="123"/>
      <c r="W385" s="123"/>
      <c r="X385" s="123"/>
      <c r="Y385" s="123"/>
      <c r="Z385" s="123"/>
      <c r="AA385" s="123"/>
      <c r="AB385" s="123"/>
      <c r="AC385" s="123"/>
      <c r="AD385" s="123"/>
      <c r="AE385" s="123"/>
      <c r="AF385" s="123"/>
      <c r="AG385" s="123"/>
      <c r="AH385" s="123"/>
      <c r="AI385" s="123"/>
      <c r="AJ385" s="401"/>
      <c r="AK385" s="403"/>
      <c r="AL385" s="405"/>
      <c r="AM385" s="411"/>
      <c r="AN385" s="405"/>
      <c r="AO385" s="405"/>
      <c r="AP385" s="405"/>
      <c r="AQ385" s="405"/>
      <c r="AR385" s="405"/>
      <c r="AS385" s="405"/>
      <c r="AT385" s="405"/>
      <c r="AU385" s="407"/>
      <c r="AV385" s="409"/>
      <c r="AW385" s="407"/>
      <c r="AX385" s="389"/>
      <c r="AY385" s="389"/>
      <c r="AZ385" s="389"/>
      <c r="BA385" s="389"/>
      <c r="BB385" s="389"/>
      <c r="BC385" s="389"/>
    </row>
    <row r="386" spans="1:55" s="121" customFormat="1" hidden="1" x14ac:dyDescent="0.25">
      <c r="A386" s="390">
        <v>187</v>
      </c>
      <c r="B386" s="392"/>
      <c r="C386" s="394" t="s">
        <v>2201</v>
      </c>
      <c r="D386" s="396" t="s">
        <v>861</v>
      </c>
      <c r="E386" s="398">
        <v>42804</v>
      </c>
      <c r="F386" s="398"/>
      <c r="G386" s="95"/>
      <c r="H386" s="119">
        <v>0</v>
      </c>
      <c r="I386" s="119">
        <v>0</v>
      </c>
      <c r="J386" s="120">
        <v>0</v>
      </c>
      <c r="K386" s="120">
        <v>0</v>
      </c>
      <c r="L386" s="120">
        <v>0</v>
      </c>
      <c r="M386" s="120">
        <v>0</v>
      </c>
      <c r="N386" s="120">
        <v>0</v>
      </c>
      <c r="O386" s="120">
        <v>0</v>
      </c>
      <c r="P386" s="120" t="s">
        <v>1628</v>
      </c>
      <c r="Q386" s="120">
        <v>0</v>
      </c>
      <c r="R386" s="120">
        <v>0</v>
      </c>
      <c r="S386" s="120">
        <v>0</v>
      </c>
      <c r="T386" s="120">
        <v>0</v>
      </c>
      <c r="U386" s="120">
        <v>0</v>
      </c>
      <c r="V386" s="120">
        <v>0</v>
      </c>
      <c r="W386" s="120" t="s">
        <v>1628</v>
      </c>
      <c r="X386" s="120">
        <v>0</v>
      </c>
      <c r="Y386" s="120">
        <v>0</v>
      </c>
      <c r="Z386" s="120">
        <v>0</v>
      </c>
      <c r="AA386" s="120">
        <v>0</v>
      </c>
      <c r="AB386" s="120">
        <v>0</v>
      </c>
      <c r="AC386" s="120">
        <v>0</v>
      </c>
      <c r="AD386" s="120" t="s">
        <v>1628</v>
      </c>
      <c r="AE386" s="120">
        <v>0</v>
      </c>
      <c r="AF386" s="120">
        <v>0</v>
      </c>
      <c r="AG386" s="120">
        <v>0</v>
      </c>
      <c r="AH386" s="120">
        <v>0</v>
      </c>
      <c r="AI386" s="120">
        <v>8</v>
      </c>
      <c r="AJ386" s="400"/>
      <c r="AK386" s="402"/>
      <c r="AL386" s="404"/>
      <c r="AM386" s="410"/>
      <c r="AN386" s="404"/>
      <c r="AO386" s="404"/>
      <c r="AP386" s="404"/>
      <c r="AQ386" s="404"/>
      <c r="AR386" s="404"/>
      <c r="AS386" s="404"/>
      <c r="AT386" s="404"/>
      <c r="AU386" s="406"/>
      <c r="AV386" s="408"/>
      <c r="AW386" s="406"/>
      <c r="AX386" s="415"/>
      <c r="AY386" s="415"/>
      <c r="AZ386" s="415"/>
      <c r="BA386" s="415"/>
      <c r="BB386" s="415"/>
      <c r="BC386" s="415"/>
    </row>
    <row r="387" spans="1:55" s="121" customFormat="1" hidden="1" x14ac:dyDescent="0.25">
      <c r="A387" s="391"/>
      <c r="B387" s="393"/>
      <c r="C387" s="395"/>
      <c r="D387" s="397"/>
      <c r="E387" s="399"/>
      <c r="F387" s="399"/>
      <c r="G387" s="96"/>
      <c r="H387" s="122"/>
      <c r="I387" s="122"/>
      <c r="J387" s="123"/>
      <c r="K387" s="123"/>
      <c r="L387" s="123"/>
      <c r="M387" s="123"/>
      <c r="N387" s="123"/>
      <c r="O387" s="123"/>
      <c r="P387" s="123"/>
      <c r="Q387" s="123"/>
      <c r="R387" s="123"/>
      <c r="S387" s="123"/>
      <c r="T387" s="123"/>
      <c r="U387" s="123"/>
      <c r="V387" s="123"/>
      <c r="W387" s="123"/>
      <c r="X387" s="123"/>
      <c r="Y387" s="123"/>
      <c r="Z387" s="123"/>
      <c r="AA387" s="123"/>
      <c r="AB387" s="123"/>
      <c r="AC387" s="123"/>
      <c r="AD387" s="123"/>
      <c r="AE387" s="123"/>
      <c r="AF387" s="123"/>
      <c r="AG387" s="123"/>
      <c r="AH387" s="123"/>
      <c r="AI387" s="123"/>
      <c r="AJ387" s="401"/>
      <c r="AK387" s="403"/>
      <c r="AL387" s="405"/>
      <c r="AM387" s="411"/>
      <c r="AN387" s="405"/>
      <c r="AO387" s="405"/>
      <c r="AP387" s="405"/>
      <c r="AQ387" s="405"/>
      <c r="AR387" s="405"/>
      <c r="AS387" s="405"/>
      <c r="AT387" s="405"/>
      <c r="AU387" s="407"/>
      <c r="AV387" s="409"/>
      <c r="AW387" s="407"/>
      <c r="AX387" s="389"/>
      <c r="AY387" s="389"/>
      <c r="AZ387" s="389"/>
      <c r="BA387" s="389"/>
      <c r="BB387" s="389"/>
      <c r="BC387" s="389"/>
    </row>
    <row r="388" spans="1:55" s="121" customFormat="1" hidden="1" x14ac:dyDescent="0.25">
      <c r="A388" s="390">
        <v>188</v>
      </c>
      <c r="B388" s="392"/>
      <c r="C388" s="394" t="s">
        <v>2202</v>
      </c>
      <c r="D388" s="396" t="s">
        <v>1816</v>
      </c>
      <c r="E388" s="398">
        <v>42804</v>
      </c>
      <c r="F388" s="398"/>
      <c r="G388" s="95"/>
      <c r="H388" s="119">
        <v>0</v>
      </c>
      <c r="I388" s="119">
        <v>0</v>
      </c>
      <c r="J388" s="120">
        <v>0</v>
      </c>
      <c r="K388" s="120">
        <v>0</v>
      </c>
      <c r="L388" s="120">
        <v>0</v>
      </c>
      <c r="M388" s="120">
        <v>0</v>
      </c>
      <c r="N388" s="120">
        <v>0</v>
      </c>
      <c r="O388" s="120">
        <v>0</v>
      </c>
      <c r="P388" s="120" t="s">
        <v>1628</v>
      </c>
      <c r="Q388" s="120">
        <v>0</v>
      </c>
      <c r="R388" s="120">
        <v>0</v>
      </c>
      <c r="S388" s="120">
        <v>0</v>
      </c>
      <c r="T388" s="120">
        <v>0</v>
      </c>
      <c r="U388" s="120">
        <v>0</v>
      </c>
      <c r="V388" s="120">
        <v>0</v>
      </c>
      <c r="W388" s="120" t="s">
        <v>1628</v>
      </c>
      <c r="X388" s="120">
        <v>0</v>
      </c>
      <c r="Y388" s="120">
        <v>0</v>
      </c>
      <c r="Z388" s="120">
        <v>0</v>
      </c>
      <c r="AA388" s="120">
        <v>0</v>
      </c>
      <c r="AB388" s="120">
        <v>0</v>
      </c>
      <c r="AC388" s="120">
        <v>0</v>
      </c>
      <c r="AD388" s="120" t="s">
        <v>1628</v>
      </c>
      <c r="AE388" s="120">
        <v>0</v>
      </c>
      <c r="AF388" s="120">
        <v>0</v>
      </c>
      <c r="AG388" s="120">
        <v>0</v>
      </c>
      <c r="AH388" s="120">
        <v>0</v>
      </c>
      <c r="AI388" s="120">
        <v>0</v>
      </c>
      <c r="AJ388" s="400"/>
      <c r="AK388" s="402"/>
      <c r="AL388" s="404"/>
      <c r="AM388" s="410"/>
      <c r="AN388" s="404"/>
      <c r="AO388" s="404"/>
      <c r="AP388" s="404"/>
      <c r="AQ388" s="404"/>
      <c r="AR388" s="404"/>
      <c r="AS388" s="404"/>
      <c r="AT388" s="404"/>
      <c r="AU388" s="406"/>
      <c r="AV388" s="408"/>
      <c r="AW388" s="406"/>
      <c r="AX388" s="415"/>
      <c r="AY388" s="415"/>
      <c r="AZ388" s="415"/>
      <c r="BA388" s="415"/>
      <c r="BB388" s="415"/>
      <c r="BC388" s="415"/>
    </row>
    <row r="389" spans="1:55" s="121" customFormat="1" hidden="1" x14ac:dyDescent="0.25">
      <c r="A389" s="391"/>
      <c r="B389" s="393"/>
      <c r="C389" s="395"/>
      <c r="D389" s="397"/>
      <c r="E389" s="399"/>
      <c r="F389" s="399"/>
      <c r="G389" s="96"/>
      <c r="H389" s="122"/>
      <c r="I389" s="122"/>
      <c r="J389" s="123"/>
      <c r="K389" s="123"/>
      <c r="L389" s="123"/>
      <c r="M389" s="123"/>
      <c r="N389" s="123"/>
      <c r="O389" s="123"/>
      <c r="P389" s="123"/>
      <c r="Q389" s="123"/>
      <c r="R389" s="123"/>
      <c r="S389" s="123"/>
      <c r="T389" s="123"/>
      <c r="U389" s="123"/>
      <c r="V389" s="123"/>
      <c r="W389" s="123"/>
      <c r="X389" s="123"/>
      <c r="Y389" s="123"/>
      <c r="Z389" s="123"/>
      <c r="AA389" s="123"/>
      <c r="AB389" s="123"/>
      <c r="AC389" s="123"/>
      <c r="AD389" s="123"/>
      <c r="AE389" s="123"/>
      <c r="AF389" s="123"/>
      <c r="AG389" s="123"/>
      <c r="AH389" s="123"/>
      <c r="AI389" s="123"/>
      <c r="AJ389" s="401"/>
      <c r="AK389" s="403"/>
      <c r="AL389" s="405"/>
      <c r="AM389" s="411"/>
      <c r="AN389" s="405"/>
      <c r="AO389" s="405"/>
      <c r="AP389" s="405"/>
      <c r="AQ389" s="405"/>
      <c r="AR389" s="405"/>
      <c r="AS389" s="405"/>
      <c r="AT389" s="405"/>
      <c r="AU389" s="407"/>
      <c r="AV389" s="409"/>
      <c r="AW389" s="407"/>
      <c r="AX389" s="389"/>
      <c r="AY389" s="389"/>
      <c r="AZ389" s="389"/>
      <c r="BA389" s="389"/>
      <c r="BB389" s="389"/>
      <c r="BC389" s="389"/>
    </row>
    <row r="390" spans="1:55" s="121" customFormat="1" hidden="1" x14ac:dyDescent="0.25">
      <c r="A390" s="390">
        <v>189</v>
      </c>
      <c r="B390" s="392"/>
      <c r="C390" s="394" t="s">
        <v>2203</v>
      </c>
      <c r="D390" s="396" t="s">
        <v>1390</v>
      </c>
      <c r="E390" s="398">
        <v>42804</v>
      </c>
      <c r="F390" s="398"/>
      <c r="G390" s="95"/>
      <c r="H390" s="119">
        <v>0</v>
      </c>
      <c r="I390" s="119">
        <v>0</v>
      </c>
      <c r="J390" s="120">
        <v>0</v>
      </c>
      <c r="K390" s="120">
        <v>0</v>
      </c>
      <c r="L390" s="120">
        <v>0</v>
      </c>
      <c r="M390" s="120">
        <v>0</v>
      </c>
      <c r="N390" s="120">
        <v>0</v>
      </c>
      <c r="O390" s="120">
        <v>0</v>
      </c>
      <c r="P390" s="120" t="s">
        <v>1628</v>
      </c>
      <c r="Q390" s="120">
        <v>0</v>
      </c>
      <c r="R390" s="120">
        <v>0</v>
      </c>
      <c r="S390" s="120">
        <v>0</v>
      </c>
      <c r="T390" s="120">
        <v>0</v>
      </c>
      <c r="U390" s="120">
        <v>0</v>
      </c>
      <c r="V390" s="120">
        <v>0</v>
      </c>
      <c r="W390" s="120" t="s">
        <v>1628</v>
      </c>
      <c r="X390" s="120">
        <v>0</v>
      </c>
      <c r="Y390" s="120">
        <v>0</v>
      </c>
      <c r="Z390" s="120">
        <v>0</v>
      </c>
      <c r="AA390" s="120">
        <v>0</v>
      </c>
      <c r="AB390" s="120">
        <v>0</v>
      </c>
      <c r="AC390" s="120">
        <v>0</v>
      </c>
      <c r="AD390" s="120" t="s">
        <v>1628</v>
      </c>
      <c r="AE390" s="120">
        <v>0</v>
      </c>
      <c r="AF390" s="120">
        <v>0</v>
      </c>
      <c r="AG390" s="120">
        <v>0</v>
      </c>
      <c r="AH390" s="120">
        <v>0</v>
      </c>
      <c r="AI390" s="120">
        <v>8</v>
      </c>
      <c r="AJ390" s="400"/>
      <c r="AK390" s="402"/>
      <c r="AL390" s="404"/>
      <c r="AM390" s="410"/>
      <c r="AN390" s="404"/>
      <c r="AO390" s="404"/>
      <c r="AP390" s="404"/>
      <c r="AQ390" s="404"/>
      <c r="AR390" s="404"/>
      <c r="AS390" s="404"/>
      <c r="AT390" s="404"/>
      <c r="AU390" s="406"/>
      <c r="AV390" s="408"/>
      <c r="AW390" s="406"/>
      <c r="AX390" s="415"/>
      <c r="AY390" s="415"/>
      <c r="AZ390" s="415"/>
      <c r="BA390" s="415"/>
      <c r="BB390" s="415"/>
      <c r="BC390" s="415"/>
    </row>
    <row r="391" spans="1:55" s="121" customFormat="1" hidden="1" x14ac:dyDescent="0.25">
      <c r="A391" s="391"/>
      <c r="B391" s="393"/>
      <c r="C391" s="395"/>
      <c r="D391" s="397"/>
      <c r="E391" s="399"/>
      <c r="F391" s="399"/>
      <c r="G391" s="96"/>
      <c r="H391" s="122"/>
      <c r="I391" s="122"/>
      <c r="J391" s="123"/>
      <c r="K391" s="123"/>
      <c r="L391" s="123"/>
      <c r="M391" s="123"/>
      <c r="N391" s="123"/>
      <c r="O391" s="123"/>
      <c r="P391" s="123"/>
      <c r="Q391" s="123"/>
      <c r="R391" s="123"/>
      <c r="S391" s="123"/>
      <c r="T391" s="123"/>
      <c r="U391" s="123"/>
      <c r="V391" s="123"/>
      <c r="W391" s="123"/>
      <c r="X391" s="123"/>
      <c r="Y391" s="123"/>
      <c r="Z391" s="123"/>
      <c r="AA391" s="123"/>
      <c r="AB391" s="123"/>
      <c r="AC391" s="123"/>
      <c r="AD391" s="123"/>
      <c r="AE391" s="123"/>
      <c r="AF391" s="123"/>
      <c r="AG391" s="123"/>
      <c r="AH391" s="123"/>
      <c r="AI391" s="123"/>
      <c r="AJ391" s="401"/>
      <c r="AK391" s="403"/>
      <c r="AL391" s="405"/>
      <c r="AM391" s="411"/>
      <c r="AN391" s="405"/>
      <c r="AO391" s="405"/>
      <c r="AP391" s="405"/>
      <c r="AQ391" s="405"/>
      <c r="AR391" s="405"/>
      <c r="AS391" s="405"/>
      <c r="AT391" s="405"/>
      <c r="AU391" s="407"/>
      <c r="AV391" s="409"/>
      <c r="AW391" s="407"/>
      <c r="AX391" s="389"/>
      <c r="AY391" s="389"/>
      <c r="AZ391" s="389"/>
      <c r="BA391" s="389"/>
      <c r="BB391" s="389"/>
      <c r="BC391" s="389"/>
    </row>
    <row r="392" spans="1:55" s="121" customFormat="1" hidden="1" x14ac:dyDescent="0.25">
      <c r="A392" s="390">
        <v>190</v>
      </c>
      <c r="B392" s="392"/>
      <c r="C392" s="394" t="s">
        <v>2204</v>
      </c>
      <c r="D392" s="396" t="s">
        <v>1817</v>
      </c>
      <c r="E392" s="398">
        <v>42804</v>
      </c>
      <c r="F392" s="398"/>
      <c r="G392" s="95"/>
      <c r="H392" s="119">
        <v>0</v>
      </c>
      <c r="I392" s="119">
        <v>0</v>
      </c>
      <c r="J392" s="120">
        <v>0</v>
      </c>
      <c r="K392" s="120">
        <v>0</v>
      </c>
      <c r="L392" s="120">
        <v>0</v>
      </c>
      <c r="M392" s="120">
        <v>0</v>
      </c>
      <c r="N392" s="120">
        <v>0</v>
      </c>
      <c r="O392" s="120">
        <v>0</v>
      </c>
      <c r="P392" s="120" t="s">
        <v>1628</v>
      </c>
      <c r="Q392" s="120">
        <v>0</v>
      </c>
      <c r="R392" s="120">
        <v>0</v>
      </c>
      <c r="S392" s="120">
        <v>0</v>
      </c>
      <c r="T392" s="120">
        <v>0</v>
      </c>
      <c r="U392" s="120">
        <v>0</v>
      </c>
      <c r="V392" s="120">
        <v>0</v>
      </c>
      <c r="W392" s="120" t="s">
        <v>1628</v>
      </c>
      <c r="X392" s="120">
        <v>0</v>
      </c>
      <c r="Y392" s="120">
        <v>0</v>
      </c>
      <c r="Z392" s="120">
        <v>0</v>
      </c>
      <c r="AA392" s="120">
        <v>0</v>
      </c>
      <c r="AB392" s="120">
        <v>0</v>
      </c>
      <c r="AC392" s="120">
        <v>0</v>
      </c>
      <c r="AD392" s="120" t="s">
        <v>1628</v>
      </c>
      <c r="AE392" s="120">
        <v>0</v>
      </c>
      <c r="AF392" s="120">
        <v>0</v>
      </c>
      <c r="AG392" s="120">
        <v>0</v>
      </c>
      <c r="AH392" s="120">
        <v>0</v>
      </c>
      <c r="AI392" s="120">
        <v>0</v>
      </c>
      <c r="AJ392" s="400"/>
      <c r="AK392" s="402"/>
      <c r="AL392" s="404"/>
      <c r="AM392" s="410"/>
      <c r="AN392" s="404"/>
      <c r="AO392" s="404"/>
      <c r="AP392" s="404"/>
      <c r="AQ392" s="404"/>
      <c r="AR392" s="404"/>
      <c r="AS392" s="404"/>
      <c r="AT392" s="404"/>
      <c r="AU392" s="406"/>
      <c r="AV392" s="408"/>
      <c r="AW392" s="406"/>
      <c r="AX392" s="415"/>
      <c r="AY392" s="415"/>
      <c r="AZ392" s="415"/>
      <c r="BA392" s="415"/>
      <c r="BB392" s="415"/>
      <c r="BC392" s="415"/>
    </row>
    <row r="393" spans="1:55" s="121" customFormat="1" hidden="1" x14ac:dyDescent="0.25">
      <c r="A393" s="391"/>
      <c r="B393" s="393"/>
      <c r="C393" s="395"/>
      <c r="D393" s="397"/>
      <c r="E393" s="399"/>
      <c r="F393" s="399"/>
      <c r="G393" s="96"/>
      <c r="H393" s="122"/>
      <c r="I393" s="122"/>
      <c r="J393" s="123"/>
      <c r="K393" s="123"/>
      <c r="L393" s="123"/>
      <c r="M393" s="123"/>
      <c r="N393" s="123"/>
      <c r="O393" s="123"/>
      <c r="P393" s="123"/>
      <c r="Q393" s="123"/>
      <c r="R393" s="123"/>
      <c r="S393" s="123"/>
      <c r="T393" s="123"/>
      <c r="U393" s="123"/>
      <c r="V393" s="123"/>
      <c r="W393" s="123"/>
      <c r="X393" s="123"/>
      <c r="Y393" s="123"/>
      <c r="Z393" s="123"/>
      <c r="AA393" s="123"/>
      <c r="AB393" s="123"/>
      <c r="AC393" s="123"/>
      <c r="AD393" s="123"/>
      <c r="AE393" s="123"/>
      <c r="AF393" s="123"/>
      <c r="AG393" s="123"/>
      <c r="AH393" s="123"/>
      <c r="AI393" s="123"/>
      <c r="AJ393" s="401"/>
      <c r="AK393" s="403"/>
      <c r="AL393" s="405"/>
      <c r="AM393" s="411"/>
      <c r="AN393" s="405"/>
      <c r="AO393" s="405"/>
      <c r="AP393" s="405"/>
      <c r="AQ393" s="405"/>
      <c r="AR393" s="405"/>
      <c r="AS393" s="405"/>
      <c r="AT393" s="405"/>
      <c r="AU393" s="407"/>
      <c r="AV393" s="409"/>
      <c r="AW393" s="407"/>
      <c r="AX393" s="389"/>
      <c r="AY393" s="389"/>
      <c r="AZ393" s="389"/>
      <c r="BA393" s="389"/>
      <c r="BB393" s="389"/>
      <c r="BC393" s="389"/>
    </row>
    <row r="394" spans="1:55" s="121" customFormat="1" hidden="1" x14ac:dyDescent="0.25">
      <c r="A394" s="390">
        <v>191</v>
      </c>
      <c r="B394" s="392"/>
      <c r="C394" s="394" t="s">
        <v>2207</v>
      </c>
      <c r="D394" s="396" t="s">
        <v>1819</v>
      </c>
      <c r="E394" s="398">
        <v>42804</v>
      </c>
      <c r="F394" s="398"/>
      <c r="G394" s="95"/>
      <c r="H394" s="119">
        <v>0</v>
      </c>
      <c r="I394" s="119">
        <v>0</v>
      </c>
      <c r="J394" s="120">
        <v>0</v>
      </c>
      <c r="K394" s="120">
        <v>0</v>
      </c>
      <c r="L394" s="120">
        <v>0</v>
      </c>
      <c r="M394" s="120">
        <v>0</v>
      </c>
      <c r="N394" s="120">
        <v>0</v>
      </c>
      <c r="O394" s="120">
        <v>0</v>
      </c>
      <c r="P394" s="120" t="s">
        <v>1628</v>
      </c>
      <c r="Q394" s="120">
        <v>0</v>
      </c>
      <c r="R394" s="120">
        <v>0</v>
      </c>
      <c r="S394" s="120">
        <v>0</v>
      </c>
      <c r="T394" s="120">
        <v>0</v>
      </c>
      <c r="U394" s="120">
        <v>0</v>
      </c>
      <c r="V394" s="120">
        <v>0</v>
      </c>
      <c r="W394" s="120" t="s">
        <v>1628</v>
      </c>
      <c r="X394" s="120">
        <v>0</v>
      </c>
      <c r="Y394" s="120">
        <v>0</v>
      </c>
      <c r="Z394" s="120">
        <v>0</v>
      </c>
      <c r="AA394" s="120">
        <v>0</v>
      </c>
      <c r="AB394" s="120">
        <v>0</v>
      </c>
      <c r="AC394" s="120">
        <v>0</v>
      </c>
      <c r="AD394" s="120" t="s">
        <v>1628</v>
      </c>
      <c r="AE394" s="120">
        <v>0</v>
      </c>
      <c r="AF394" s="120">
        <v>0</v>
      </c>
      <c r="AG394" s="120">
        <v>0</v>
      </c>
      <c r="AH394" s="120">
        <v>0</v>
      </c>
      <c r="AI394" s="120">
        <v>8</v>
      </c>
      <c r="AJ394" s="400"/>
      <c r="AK394" s="402"/>
      <c r="AL394" s="404"/>
      <c r="AM394" s="410"/>
      <c r="AN394" s="404"/>
      <c r="AO394" s="404"/>
      <c r="AP394" s="404"/>
      <c r="AQ394" s="404"/>
      <c r="AR394" s="404"/>
      <c r="AS394" s="404"/>
      <c r="AT394" s="404"/>
      <c r="AU394" s="406"/>
      <c r="AV394" s="408"/>
      <c r="AW394" s="406"/>
      <c r="AX394" s="415"/>
      <c r="AY394" s="415"/>
      <c r="AZ394" s="415"/>
      <c r="BA394" s="415"/>
      <c r="BB394" s="415"/>
      <c r="BC394" s="415"/>
    </row>
    <row r="395" spans="1:55" s="121" customFormat="1" hidden="1" x14ac:dyDescent="0.25">
      <c r="A395" s="391"/>
      <c r="B395" s="393"/>
      <c r="C395" s="395"/>
      <c r="D395" s="397"/>
      <c r="E395" s="399"/>
      <c r="F395" s="399"/>
      <c r="G395" s="96"/>
      <c r="H395" s="122"/>
      <c r="I395" s="122"/>
      <c r="J395" s="123"/>
      <c r="K395" s="123"/>
      <c r="L395" s="123"/>
      <c r="M395" s="123"/>
      <c r="N395" s="123"/>
      <c r="O395" s="123"/>
      <c r="P395" s="123"/>
      <c r="Q395" s="123"/>
      <c r="R395" s="123"/>
      <c r="S395" s="123"/>
      <c r="T395" s="123"/>
      <c r="U395" s="123"/>
      <c r="V395" s="123"/>
      <c r="W395" s="123"/>
      <c r="X395" s="123"/>
      <c r="Y395" s="123"/>
      <c r="Z395" s="123"/>
      <c r="AA395" s="123"/>
      <c r="AB395" s="123"/>
      <c r="AC395" s="123"/>
      <c r="AD395" s="123"/>
      <c r="AE395" s="123"/>
      <c r="AF395" s="123"/>
      <c r="AG395" s="123"/>
      <c r="AH395" s="123"/>
      <c r="AI395" s="123"/>
      <c r="AJ395" s="401"/>
      <c r="AK395" s="403"/>
      <c r="AL395" s="405"/>
      <c r="AM395" s="411"/>
      <c r="AN395" s="405"/>
      <c r="AO395" s="405"/>
      <c r="AP395" s="405"/>
      <c r="AQ395" s="405"/>
      <c r="AR395" s="405"/>
      <c r="AS395" s="405"/>
      <c r="AT395" s="405"/>
      <c r="AU395" s="407"/>
      <c r="AV395" s="409"/>
      <c r="AW395" s="407"/>
      <c r="AX395" s="389"/>
      <c r="AY395" s="389"/>
      <c r="AZ395" s="389"/>
      <c r="BA395" s="389"/>
      <c r="BB395" s="389"/>
      <c r="BC395" s="389"/>
    </row>
    <row r="396" spans="1:55" s="121" customFormat="1" hidden="1" x14ac:dyDescent="0.25">
      <c r="A396" s="390">
        <v>192</v>
      </c>
      <c r="B396" s="392"/>
      <c r="C396" s="394" t="s">
        <v>2329</v>
      </c>
      <c r="D396" s="396" t="s">
        <v>1920</v>
      </c>
      <c r="E396" s="398">
        <v>42804</v>
      </c>
      <c r="F396" s="398"/>
      <c r="G396" s="95"/>
      <c r="H396" s="119">
        <v>0</v>
      </c>
      <c r="I396" s="119">
        <v>0</v>
      </c>
      <c r="J396" s="120">
        <v>0</v>
      </c>
      <c r="K396" s="120">
        <v>0</v>
      </c>
      <c r="L396" s="120">
        <v>0</v>
      </c>
      <c r="M396" s="120">
        <v>0</v>
      </c>
      <c r="N396" s="120">
        <v>0</v>
      </c>
      <c r="O396" s="120">
        <v>0</v>
      </c>
      <c r="P396" s="120" t="s">
        <v>1628</v>
      </c>
      <c r="Q396" s="120">
        <v>0</v>
      </c>
      <c r="R396" s="120">
        <v>0</v>
      </c>
      <c r="S396" s="120">
        <v>0</v>
      </c>
      <c r="T396" s="120">
        <v>0</v>
      </c>
      <c r="U396" s="120">
        <v>0</v>
      </c>
      <c r="V396" s="120">
        <v>0</v>
      </c>
      <c r="W396" s="120" t="s">
        <v>1628</v>
      </c>
      <c r="X396" s="120">
        <v>0</v>
      </c>
      <c r="Y396" s="120">
        <v>0</v>
      </c>
      <c r="Z396" s="120">
        <v>0</v>
      </c>
      <c r="AA396" s="120">
        <v>0</v>
      </c>
      <c r="AB396" s="120">
        <v>0</v>
      </c>
      <c r="AC396" s="120">
        <v>0</v>
      </c>
      <c r="AD396" s="120" t="s">
        <v>1628</v>
      </c>
      <c r="AE396" s="120">
        <v>0</v>
      </c>
      <c r="AF396" s="120">
        <v>0</v>
      </c>
      <c r="AG396" s="120">
        <v>0</v>
      </c>
      <c r="AH396" s="120">
        <v>0</v>
      </c>
      <c r="AI396" s="120">
        <v>8</v>
      </c>
      <c r="AJ396" s="400"/>
      <c r="AK396" s="402"/>
      <c r="AL396" s="404"/>
      <c r="AM396" s="410"/>
      <c r="AN396" s="404"/>
      <c r="AO396" s="404"/>
      <c r="AP396" s="404"/>
      <c r="AQ396" s="404"/>
      <c r="AR396" s="404"/>
      <c r="AS396" s="404"/>
      <c r="AT396" s="404"/>
      <c r="AU396" s="406"/>
      <c r="AV396" s="408"/>
      <c r="AW396" s="406"/>
      <c r="AX396" s="415"/>
      <c r="AY396" s="415"/>
      <c r="AZ396" s="415"/>
      <c r="BA396" s="415"/>
      <c r="BB396" s="415"/>
      <c r="BC396" s="415"/>
    </row>
    <row r="397" spans="1:55" s="121" customFormat="1" hidden="1" x14ac:dyDescent="0.25">
      <c r="A397" s="391"/>
      <c r="B397" s="393"/>
      <c r="C397" s="395"/>
      <c r="D397" s="397"/>
      <c r="E397" s="399"/>
      <c r="F397" s="399"/>
      <c r="G397" s="96"/>
      <c r="H397" s="122"/>
      <c r="I397" s="122"/>
      <c r="J397" s="123"/>
      <c r="K397" s="123"/>
      <c r="L397" s="123"/>
      <c r="M397" s="123"/>
      <c r="N397" s="123"/>
      <c r="O397" s="123"/>
      <c r="P397" s="123"/>
      <c r="Q397" s="123"/>
      <c r="R397" s="123"/>
      <c r="S397" s="123"/>
      <c r="T397" s="123"/>
      <c r="U397" s="123"/>
      <c r="V397" s="123"/>
      <c r="W397" s="123"/>
      <c r="X397" s="123"/>
      <c r="Y397" s="123"/>
      <c r="Z397" s="123"/>
      <c r="AA397" s="123"/>
      <c r="AB397" s="123"/>
      <c r="AC397" s="123"/>
      <c r="AD397" s="123"/>
      <c r="AE397" s="123"/>
      <c r="AF397" s="123"/>
      <c r="AG397" s="123"/>
      <c r="AH397" s="123"/>
      <c r="AI397" s="123"/>
      <c r="AJ397" s="401"/>
      <c r="AK397" s="403"/>
      <c r="AL397" s="405"/>
      <c r="AM397" s="411"/>
      <c r="AN397" s="405"/>
      <c r="AO397" s="405"/>
      <c r="AP397" s="405"/>
      <c r="AQ397" s="405"/>
      <c r="AR397" s="405"/>
      <c r="AS397" s="405"/>
      <c r="AT397" s="405"/>
      <c r="AU397" s="407"/>
      <c r="AV397" s="409"/>
      <c r="AW397" s="407"/>
      <c r="AX397" s="389"/>
      <c r="AY397" s="389"/>
      <c r="AZ397" s="389"/>
      <c r="BA397" s="389"/>
      <c r="BB397" s="389"/>
      <c r="BC397" s="389"/>
    </row>
    <row r="398" spans="1:55" s="121" customFormat="1" hidden="1" x14ac:dyDescent="0.25">
      <c r="A398" s="390">
        <v>193</v>
      </c>
      <c r="B398" s="392"/>
      <c r="C398" s="394" t="s">
        <v>2168</v>
      </c>
      <c r="D398" s="396" t="s">
        <v>1147</v>
      </c>
      <c r="E398" s="398">
        <v>42801</v>
      </c>
      <c r="F398" s="398"/>
      <c r="G398" s="95"/>
      <c r="H398" s="119">
        <v>0</v>
      </c>
      <c r="I398" s="119">
        <v>0</v>
      </c>
      <c r="J398" s="120">
        <v>0</v>
      </c>
      <c r="K398" s="120">
        <v>0</v>
      </c>
      <c r="L398" s="120">
        <v>0</v>
      </c>
      <c r="M398" s="120">
        <v>0</v>
      </c>
      <c r="N398" s="120">
        <v>0</v>
      </c>
      <c r="O398" s="120">
        <v>0</v>
      </c>
      <c r="P398" s="120" t="s">
        <v>1628</v>
      </c>
      <c r="Q398" s="120">
        <v>0</v>
      </c>
      <c r="R398" s="120">
        <v>0</v>
      </c>
      <c r="S398" s="120">
        <v>0</v>
      </c>
      <c r="T398" s="120">
        <v>0</v>
      </c>
      <c r="U398" s="120">
        <v>0</v>
      </c>
      <c r="V398" s="120">
        <v>0</v>
      </c>
      <c r="W398" s="120" t="s">
        <v>1628</v>
      </c>
      <c r="X398" s="120">
        <v>0</v>
      </c>
      <c r="Y398" s="120">
        <v>0</v>
      </c>
      <c r="Z398" s="120">
        <v>0</v>
      </c>
      <c r="AA398" s="120">
        <v>0</v>
      </c>
      <c r="AB398" s="120">
        <v>0</v>
      </c>
      <c r="AC398" s="120">
        <v>0</v>
      </c>
      <c r="AD398" s="120" t="s">
        <v>1628</v>
      </c>
      <c r="AE398" s="120">
        <v>0</v>
      </c>
      <c r="AF398" s="120">
        <v>8</v>
      </c>
      <c r="AG398" s="120">
        <v>8</v>
      </c>
      <c r="AH398" s="120">
        <v>8</v>
      </c>
      <c r="AI398" s="120">
        <v>0</v>
      </c>
      <c r="AJ398" s="400"/>
      <c r="AK398" s="402"/>
      <c r="AL398" s="404"/>
      <c r="AM398" s="410"/>
      <c r="AN398" s="404"/>
      <c r="AO398" s="404"/>
      <c r="AP398" s="404"/>
      <c r="AQ398" s="404"/>
      <c r="AR398" s="404"/>
      <c r="AS398" s="404"/>
      <c r="AT398" s="404"/>
      <c r="AU398" s="406"/>
      <c r="AV398" s="408"/>
      <c r="AW398" s="406"/>
      <c r="AX398" s="415"/>
      <c r="AY398" s="415"/>
      <c r="AZ398" s="415"/>
      <c r="BA398" s="415"/>
      <c r="BB398" s="415"/>
      <c r="BC398" s="415"/>
    </row>
    <row r="399" spans="1:55" s="121" customFormat="1" hidden="1" x14ac:dyDescent="0.25">
      <c r="A399" s="391"/>
      <c r="B399" s="393"/>
      <c r="C399" s="395"/>
      <c r="D399" s="397"/>
      <c r="E399" s="399"/>
      <c r="F399" s="399"/>
      <c r="G399" s="96"/>
      <c r="H399" s="122"/>
      <c r="I399" s="122"/>
      <c r="J399" s="123"/>
      <c r="K399" s="123"/>
      <c r="L399" s="123"/>
      <c r="M399" s="123"/>
      <c r="N399" s="123"/>
      <c r="O399" s="123"/>
      <c r="P399" s="123"/>
      <c r="Q399" s="123"/>
      <c r="R399" s="123"/>
      <c r="S399" s="123"/>
      <c r="T399" s="123"/>
      <c r="U399" s="123"/>
      <c r="V399" s="123"/>
      <c r="W399" s="123"/>
      <c r="X399" s="123"/>
      <c r="Y399" s="123"/>
      <c r="Z399" s="123"/>
      <c r="AA399" s="123"/>
      <c r="AB399" s="123"/>
      <c r="AC399" s="123"/>
      <c r="AD399" s="123"/>
      <c r="AE399" s="123"/>
      <c r="AF399" s="123"/>
      <c r="AG399" s="123"/>
      <c r="AH399" s="123"/>
      <c r="AI399" s="123"/>
      <c r="AJ399" s="401"/>
      <c r="AK399" s="403"/>
      <c r="AL399" s="405"/>
      <c r="AM399" s="411"/>
      <c r="AN399" s="405"/>
      <c r="AO399" s="405"/>
      <c r="AP399" s="405"/>
      <c r="AQ399" s="405"/>
      <c r="AR399" s="405"/>
      <c r="AS399" s="405"/>
      <c r="AT399" s="405"/>
      <c r="AU399" s="407"/>
      <c r="AV399" s="409"/>
      <c r="AW399" s="407"/>
      <c r="AX399" s="389"/>
      <c r="AY399" s="389"/>
      <c r="AZ399" s="389"/>
      <c r="BA399" s="389"/>
      <c r="BB399" s="389"/>
      <c r="BC399" s="389"/>
    </row>
    <row r="400" spans="1:55" s="121" customFormat="1" hidden="1" x14ac:dyDescent="0.25">
      <c r="A400" s="390">
        <v>194</v>
      </c>
      <c r="B400" s="392"/>
      <c r="C400" s="394" t="s">
        <v>2318</v>
      </c>
      <c r="D400" s="396" t="s">
        <v>1912</v>
      </c>
      <c r="E400" s="398">
        <v>42803</v>
      </c>
      <c r="F400" s="398"/>
      <c r="G400" s="95"/>
      <c r="H400" s="119">
        <v>0</v>
      </c>
      <c r="I400" s="119">
        <v>0</v>
      </c>
      <c r="J400" s="120">
        <v>0</v>
      </c>
      <c r="K400" s="120">
        <v>0</v>
      </c>
      <c r="L400" s="120">
        <v>0</v>
      </c>
      <c r="M400" s="120">
        <v>0</v>
      </c>
      <c r="N400" s="120">
        <v>0</v>
      </c>
      <c r="O400" s="120">
        <v>0</v>
      </c>
      <c r="P400" s="120" t="s">
        <v>1628</v>
      </c>
      <c r="Q400" s="120">
        <v>0</v>
      </c>
      <c r="R400" s="120">
        <v>0</v>
      </c>
      <c r="S400" s="120">
        <v>0</v>
      </c>
      <c r="T400" s="120">
        <v>0</v>
      </c>
      <c r="U400" s="120">
        <v>0</v>
      </c>
      <c r="V400" s="120">
        <v>0</v>
      </c>
      <c r="W400" s="120" t="s">
        <v>1628</v>
      </c>
      <c r="X400" s="120">
        <v>0</v>
      </c>
      <c r="Y400" s="120">
        <v>0</v>
      </c>
      <c r="Z400" s="120">
        <v>0</v>
      </c>
      <c r="AA400" s="120">
        <v>0</v>
      </c>
      <c r="AB400" s="120">
        <v>0</v>
      </c>
      <c r="AC400" s="120">
        <v>0</v>
      </c>
      <c r="AD400" s="120" t="s">
        <v>1628</v>
      </c>
      <c r="AE400" s="120">
        <v>0</v>
      </c>
      <c r="AF400" s="120">
        <v>0</v>
      </c>
      <c r="AG400" s="120">
        <v>0</v>
      </c>
      <c r="AH400" s="120">
        <v>0</v>
      </c>
      <c r="AI400" s="120">
        <v>8</v>
      </c>
      <c r="AJ400" s="400"/>
      <c r="AK400" s="402"/>
      <c r="AL400" s="404"/>
      <c r="AM400" s="410"/>
      <c r="AN400" s="404"/>
      <c r="AO400" s="404"/>
      <c r="AP400" s="404"/>
      <c r="AQ400" s="404"/>
      <c r="AR400" s="404"/>
      <c r="AS400" s="404"/>
      <c r="AT400" s="404"/>
      <c r="AU400" s="406"/>
      <c r="AV400" s="408"/>
      <c r="AW400" s="406"/>
      <c r="AX400" s="415"/>
      <c r="AY400" s="415"/>
      <c r="AZ400" s="415"/>
      <c r="BA400" s="415"/>
      <c r="BB400" s="415"/>
      <c r="BC400" s="415"/>
    </row>
    <row r="401" spans="1:55" s="121" customFormat="1" hidden="1" x14ac:dyDescent="0.25">
      <c r="A401" s="391"/>
      <c r="B401" s="393"/>
      <c r="C401" s="395"/>
      <c r="D401" s="397"/>
      <c r="E401" s="399"/>
      <c r="F401" s="399"/>
      <c r="G401" s="96"/>
      <c r="H401" s="122"/>
      <c r="I401" s="122"/>
      <c r="J401" s="123"/>
      <c r="K401" s="123"/>
      <c r="L401" s="123"/>
      <c r="M401" s="123"/>
      <c r="N401" s="123"/>
      <c r="O401" s="123"/>
      <c r="P401" s="123"/>
      <c r="Q401" s="123"/>
      <c r="R401" s="123"/>
      <c r="S401" s="123"/>
      <c r="T401" s="123"/>
      <c r="U401" s="123"/>
      <c r="V401" s="123"/>
      <c r="W401" s="123"/>
      <c r="X401" s="123"/>
      <c r="Y401" s="123"/>
      <c r="Z401" s="123"/>
      <c r="AA401" s="123"/>
      <c r="AB401" s="123"/>
      <c r="AC401" s="123"/>
      <c r="AD401" s="123"/>
      <c r="AE401" s="123"/>
      <c r="AF401" s="123"/>
      <c r="AG401" s="123"/>
      <c r="AH401" s="123"/>
      <c r="AI401" s="123"/>
      <c r="AJ401" s="401"/>
      <c r="AK401" s="403"/>
      <c r="AL401" s="405"/>
      <c r="AM401" s="411"/>
      <c r="AN401" s="405"/>
      <c r="AO401" s="405"/>
      <c r="AP401" s="405"/>
      <c r="AQ401" s="405"/>
      <c r="AR401" s="405"/>
      <c r="AS401" s="405"/>
      <c r="AT401" s="405"/>
      <c r="AU401" s="407"/>
      <c r="AV401" s="409"/>
      <c r="AW401" s="407"/>
      <c r="AX401" s="389"/>
      <c r="AY401" s="389"/>
      <c r="AZ401" s="389"/>
      <c r="BA401" s="389"/>
      <c r="BB401" s="389"/>
      <c r="BC401" s="389"/>
    </row>
    <row r="402" spans="1:55" s="121" customFormat="1" hidden="1" x14ac:dyDescent="0.25">
      <c r="A402" s="390">
        <v>195</v>
      </c>
      <c r="B402" s="392"/>
      <c r="C402" s="394" t="s">
        <v>1996</v>
      </c>
      <c r="D402" s="396" t="s">
        <v>1662</v>
      </c>
      <c r="E402" s="398">
        <v>42776</v>
      </c>
      <c r="F402" s="398"/>
      <c r="G402" s="95"/>
      <c r="H402" s="119">
        <v>8</v>
      </c>
      <c r="I402" s="119">
        <v>0</v>
      </c>
      <c r="J402" s="120">
        <v>8</v>
      </c>
      <c r="K402" s="120">
        <v>8</v>
      </c>
      <c r="L402" s="120">
        <v>8</v>
      </c>
      <c r="M402" s="120">
        <v>8</v>
      </c>
      <c r="N402" s="120">
        <v>8</v>
      </c>
      <c r="O402" s="120">
        <v>8</v>
      </c>
      <c r="P402" s="120" t="s">
        <v>1628</v>
      </c>
      <c r="Q402" s="120">
        <v>8</v>
      </c>
      <c r="R402" s="120">
        <v>8</v>
      </c>
      <c r="S402" s="120">
        <v>8</v>
      </c>
      <c r="T402" s="120">
        <v>8</v>
      </c>
      <c r="U402" s="120">
        <v>8</v>
      </c>
      <c r="V402" s="120">
        <v>8</v>
      </c>
      <c r="W402" s="120" t="s">
        <v>1628</v>
      </c>
      <c r="X402" s="120">
        <v>8</v>
      </c>
      <c r="Y402" s="120">
        <v>8</v>
      </c>
      <c r="Z402" s="120">
        <v>8</v>
      </c>
      <c r="AA402" s="120">
        <v>8</v>
      </c>
      <c r="AB402" s="120">
        <v>8</v>
      </c>
      <c r="AC402" s="120">
        <v>8</v>
      </c>
      <c r="AD402" s="120" t="s">
        <v>1628</v>
      </c>
      <c r="AE402" s="120">
        <v>0</v>
      </c>
      <c r="AF402" s="120">
        <v>8</v>
      </c>
      <c r="AG402" s="120">
        <v>8</v>
      </c>
      <c r="AH402" s="120">
        <v>8</v>
      </c>
      <c r="AI402" s="120">
        <v>8</v>
      </c>
      <c r="AJ402" s="400"/>
      <c r="AK402" s="402"/>
      <c r="AL402" s="404"/>
      <c r="AM402" s="410"/>
      <c r="AN402" s="404"/>
      <c r="AO402" s="404"/>
      <c r="AP402" s="404"/>
      <c r="AQ402" s="404"/>
      <c r="AR402" s="404"/>
      <c r="AS402" s="404"/>
      <c r="AT402" s="404"/>
      <c r="AU402" s="406"/>
      <c r="AV402" s="408"/>
      <c r="AW402" s="406"/>
      <c r="AX402" s="415"/>
      <c r="AY402" s="415"/>
      <c r="AZ402" s="415"/>
      <c r="BA402" s="415"/>
      <c r="BB402" s="415"/>
      <c r="BC402" s="415"/>
    </row>
    <row r="403" spans="1:55" s="121" customFormat="1" hidden="1" x14ac:dyDescent="0.25">
      <c r="A403" s="391"/>
      <c r="B403" s="393"/>
      <c r="C403" s="395"/>
      <c r="D403" s="397"/>
      <c r="E403" s="399"/>
      <c r="F403" s="399"/>
      <c r="G403" s="96"/>
      <c r="H403" s="122"/>
      <c r="I403" s="122"/>
      <c r="J403" s="123"/>
      <c r="K403" s="123"/>
      <c r="L403" s="123"/>
      <c r="M403" s="123"/>
      <c r="N403" s="123"/>
      <c r="O403" s="123"/>
      <c r="P403" s="123"/>
      <c r="Q403" s="123"/>
      <c r="R403" s="123"/>
      <c r="S403" s="123"/>
      <c r="T403" s="123"/>
      <c r="U403" s="123"/>
      <c r="V403" s="123"/>
      <c r="W403" s="123"/>
      <c r="X403" s="123"/>
      <c r="Y403" s="123"/>
      <c r="Z403" s="123"/>
      <c r="AA403" s="123"/>
      <c r="AB403" s="123"/>
      <c r="AC403" s="123"/>
      <c r="AD403" s="123"/>
      <c r="AE403" s="123"/>
      <c r="AF403" s="123"/>
      <c r="AG403" s="123"/>
      <c r="AH403" s="123"/>
      <c r="AI403" s="123"/>
      <c r="AJ403" s="401"/>
      <c r="AK403" s="403"/>
      <c r="AL403" s="405"/>
      <c r="AM403" s="411"/>
      <c r="AN403" s="405"/>
      <c r="AO403" s="405"/>
      <c r="AP403" s="405"/>
      <c r="AQ403" s="405"/>
      <c r="AR403" s="405"/>
      <c r="AS403" s="405"/>
      <c r="AT403" s="405"/>
      <c r="AU403" s="407"/>
      <c r="AV403" s="409"/>
      <c r="AW403" s="407"/>
      <c r="AX403" s="389"/>
      <c r="AY403" s="389"/>
      <c r="AZ403" s="389"/>
      <c r="BA403" s="389"/>
      <c r="BB403" s="389"/>
      <c r="BC403" s="389"/>
    </row>
    <row r="404" spans="1:55" s="121" customFormat="1" hidden="1" x14ac:dyDescent="0.25">
      <c r="A404" s="390">
        <v>199</v>
      </c>
      <c r="B404" s="392"/>
      <c r="C404" s="394" t="s">
        <v>1209</v>
      </c>
      <c r="D404" s="396" t="s">
        <v>853</v>
      </c>
      <c r="E404" s="398">
        <v>42796</v>
      </c>
      <c r="F404" s="398"/>
      <c r="G404" s="95"/>
      <c r="H404" s="119">
        <v>0</v>
      </c>
      <c r="I404" s="119">
        <v>0</v>
      </c>
      <c r="J404" s="120">
        <v>0</v>
      </c>
      <c r="K404" s="120">
        <v>0</v>
      </c>
      <c r="L404" s="120">
        <v>0</v>
      </c>
      <c r="M404" s="120">
        <v>0</v>
      </c>
      <c r="N404" s="120">
        <v>0</v>
      </c>
      <c r="O404" s="120">
        <v>0</v>
      </c>
      <c r="P404" s="120" t="s">
        <v>1628</v>
      </c>
      <c r="Q404" s="120">
        <v>0</v>
      </c>
      <c r="R404" s="120">
        <v>0</v>
      </c>
      <c r="S404" s="120">
        <v>0</v>
      </c>
      <c r="T404" s="120">
        <v>0</v>
      </c>
      <c r="U404" s="120">
        <v>0</v>
      </c>
      <c r="V404" s="120">
        <v>0</v>
      </c>
      <c r="W404" s="120" t="s">
        <v>1628</v>
      </c>
      <c r="X404" s="120">
        <v>0</v>
      </c>
      <c r="Y404" s="120">
        <v>0</v>
      </c>
      <c r="Z404" s="120">
        <v>0</v>
      </c>
      <c r="AA404" s="120">
        <v>8</v>
      </c>
      <c r="AB404" s="120">
        <v>8</v>
      </c>
      <c r="AC404" s="120">
        <v>8</v>
      </c>
      <c r="AD404" s="120" t="s">
        <v>1628</v>
      </c>
      <c r="AE404" s="120">
        <v>8</v>
      </c>
      <c r="AF404" s="120">
        <v>8</v>
      </c>
      <c r="AG404" s="120">
        <v>8</v>
      </c>
      <c r="AH404" s="120">
        <v>8</v>
      </c>
      <c r="AI404" s="120">
        <v>8</v>
      </c>
      <c r="AJ404" s="400"/>
      <c r="AK404" s="402"/>
      <c r="AL404" s="404"/>
      <c r="AM404" s="410"/>
      <c r="AN404" s="404"/>
      <c r="AO404" s="404"/>
      <c r="AP404" s="404"/>
      <c r="AQ404" s="404"/>
      <c r="AR404" s="404"/>
      <c r="AS404" s="404"/>
      <c r="AT404" s="404"/>
      <c r="AU404" s="406"/>
      <c r="AV404" s="408"/>
      <c r="AW404" s="406"/>
      <c r="AX404" s="415"/>
      <c r="AY404" s="415"/>
      <c r="AZ404" s="415"/>
      <c r="BA404" s="415"/>
      <c r="BB404" s="415"/>
      <c r="BC404" s="415"/>
    </row>
    <row r="405" spans="1:55" s="121" customFormat="1" hidden="1" x14ac:dyDescent="0.25">
      <c r="A405" s="391"/>
      <c r="B405" s="393"/>
      <c r="C405" s="395"/>
      <c r="D405" s="397"/>
      <c r="E405" s="399"/>
      <c r="F405" s="399"/>
      <c r="G405" s="96"/>
      <c r="H405" s="122"/>
      <c r="I405" s="122"/>
      <c r="J405" s="123"/>
      <c r="K405" s="123"/>
      <c r="L405" s="123"/>
      <c r="M405" s="123"/>
      <c r="N405" s="123"/>
      <c r="O405" s="123"/>
      <c r="P405" s="123"/>
      <c r="Q405" s="123"/>
      <c r="R405" s="123"/>
      <c r="S405" s="123"/>
      <c r="T405" s="123"/>
      <c r="U405" s="123"/>
      <c r="V405" s="123"/>
      <c r="W405" s="123"/>
      <c r="X405" s="123"/>
      <c r="Y405" s="123"/>
      <c r="Z405" s="123"/>
      <c r="AA405" s="123"/>
      <c r="AB405" s="123"/>
      <c r="AC405" s="123"/>
      <c r="AD405" s="123"/>
      <c r="AE405" s="123"/>
      <c r="AF405" s="123"/>
      <c r="AG405" s="123"/>
      <c r="AH405" s="123"/>
      <c r="AI405" s="123"/>
      <c r="AJ405" s="401"/>
      <c r="AK405" s="403"/>
      <c r="AL405" s="405"/>
      <c r="AM405" s="411"/>
      <c r="AN405" s="405"/>
      <c r="AO405" s="405"/>
      <c r="AP405" s="405"/>
      <c r="AQ405" s="405"/>
      <c r="AR405" s="405"/>
      <c r="AS405" s="405"/>
      <c r="AT405" s="405"/>
      <c r="AU405" s="407"/>
      <c r="AV405" s="409"/>
      <c r="AW405" s="407"/>
      <c r="AX405" s="389"/>
      <c r="AY405" s="389"/>
      <c r="AZ405" s="389"/>
      <c r="BA405" s="389"/>
      <c r="BB405" s="389"/>
      <c r="BC405" s="389"/>
    </row>
    <row r="406" spans="1:55" s="121" customFormat="1" hidden="1" x14ac:dyDescent="0.25">
      <c r="A406" s="390">
        <v>200</v>
      </c>
      <c r="B406" s="392"/>
      <c r="C406" s="394" t="s">
        <v>502</v>
      </c>
      <c r="D406" s="396" t="s">
        <v>503</v>
      </c>
      <c r="E406" s="398">
        <v>42777</v>
      </c>
      <c r="F406" s="398"/>
      <c r="G406" s="95"/>
      <c r="H406" s="119">
        <v>8</v>
      </c>
      <c r="I406" s="119">
        <v>0</v>
      </c>
      <c r="J406" s="120">
        <v>0</v>
      </c>
      <c r="K406" s="120">
        <v>8</v>
      </c>
      <c r="L406" s="120">
        <v>8</v>
      </c>
      <c r="M406" s="120">
        <v>8</v>
      </c>
      <c r="N406" s="120">
        <v>8</v>
      </c>
      <c r="O406" s="120">
        <v>8</v>
      </c>
      <c r="P406" s="120" t="s">
        <v>1628</v>
      </c>
      <c r="Q406" s="120">
        <v>8</v>
      </c>
      <c r="R406" s="120">
        <v>8</v>
      </c>
      <c r="S406" s="120">
        <v>8</v>
      </c>
      <c r="T406" s="120">
        <v>8</v>
      </c>
      <c r="U406" s="120">
        <v>8</v>
      </c>
      <c r="V406" s="120">
        <v>8</v>
      </c>
      <c r="W406" s="120" t="s">
        <v>1628</v>
      </c>
      <c r="X406" s="120">
        <v>8</v>
      </c>
      <c r="Y406" s="120">
        <v>8</v>
      </c>
      <c r="Z406" s="120">
        <v>8</v>
      </c>
      <c r="AA406" s="120">
        <v>8</v>
      </c>
      <c r="AB406" s="120">
        <v>8</v>
      </c>
      <c r="AC406" s="120">
        <v>8</v>
      </c>
      <c r="AD406" s="120" t="s">
        <v>1628</v>
      </c>
      <c r="AE406" s="120">
        <v>8</v>
      </c>
      <c r="AF406" s="120">
        <v>8</v>
      </c>
      <c r="AG406" s="120">
        <v>8</v>
      </c>
      <c r="AH406" s="120">
        <v>8</v>
      </c>
      <c r="AI406" s="120">
        <v>8</v>
      </c>
      <c r="AJ406" s="400"/>
      <c r="AK406" s="402"/>
      <c r="AL406" s="404"/>
      <c r="AM406" s="410"/>
      <c r="AN406" s="404"/>
      <c r="AO406" s="404"/>
      <c r="AP406" s="404"/>
      <c r="AQ406" s="404"/>
      <c r="AR406" s="404"/>
      <c r="AS406" s="404"/>
      <c r="AT406" s="404"/>
      <c r="AU406" s="406"/>
      <c r="AV406" s="408"/>
      <c r="AW406" s="406"/>
      <c r="AX406" s="415"/>
      <c r="AY406" s="415"/>
      <c r="AZ406" s="415"/>
      <c r="BA406" s="415"/>
      <c r="BB406" s="415"/>
      <c r="BC406" s="415"/>
    </row>
    <row r="407" spans="1:55" s="121" customFormat="1" hidden="1" x14ac:dyDescent="0.25">
      <c r="A407" s="391"/>
      <c r="B407" s="393"/>
      <c r="C407" s="395"/>
      <c r="D407" s="397"/>
      <c r="E407" s="399"/>
      <c r="F407" s="399"/>
      <c r="G407" s="96"/>
      <c r="H407" s="122"/>
      <c r="I407" s="122"/>
      <c r="J407" s="123"/>
      <c r="K407" s="123"/>
      <c r="L407" s="123"/>
      <c r="M407" s="123"/>
      <c r="N407" s="123"/>
      <c r="O407" s="123"/>
      <c r="P407" s="123"/>
      <c r="Q407" s="123"/>
      <c r="R407" s="123"/>
      <c r="S407" s="123"/>
      <c r="T407" s="123"/>
      <c r="U407" s="123"/>
      <c r="V407" s="123"/>
      <c r="W407" s="123"/>
      <c r="X407" s="123"/>
      <c r="Y407" s="123"/>
      <c r="Z407" s="123"/>
      <c r="AA407" s="123"/>
      <c r="AB407" s="123"/>
      <c r="AC407" s="123"/>
      <c r="AD407" s="123"/>
      <c r="AE407" s="123"/>
      <c r="AF407" s="123"/>
      <c r="AG407" s="123"/>
      <c r="AH407" s="123"/>
      <c r="AI407" s="123"/>
      <c r="AJ407" s="401"/>
      <c r="AK407" s="403"/>
      <c r="AL407" s="405"/>
      <c r="AM407" s="411"/>
      <c r="AN407" s="405"/>
      <c r="AO407" s="405"/>
      <c r="AP407" s="405"/>
      <c r="AQ407" s="405"/>
      <c r="AR407" s="405"/>
      <c r="AS407" s="405"/>
      <c r="AT407" s="405"/>
      <c r="AU407" s="407"/>
      <c r="AV407" s="409"/>
      <c r="AW407" s="407"/>
      <c r="AX407" s="389"/>
      <c r="AY407" s="389"/>
      <c r="AZ407" s="389"/>
      <c r="BA407" s="389"/>
      <c r="BB407" s="389"/>
      <c r="BC407" s="389"/>
    </row>
    <row r="408" spans="1:55" s="121" customFormat="1" hidden="1" x14ac:dyDescent="0.25">
      <c r="A408" s="390">
        <v>201</v>
      </c>
      <c r="B408" s="392"/>
      <c r="C408" s="394" t="s">
        <v>1614</v>
      </c>
      <c r="D408" s="396" t="s">
        <v>1615</v>
      </c>
      <c r="E408" s="398">
        <v>42772</v>
      </c>
      <c r="F408" s="398"/>
      <c r="G408" s="95"/>
      <c r="H408" s="119">
        <v>0</v>
      </c>
      <c r="I408" s="119">
        <v>0</v>
      </c>
      <c r="J408" s="120">
        <v>0</v>
      </c>
      <c r="K408" s="120">
        <v>8</v>
      </c>
      <c r="L408" s="120">
        <v>8</v>
      </c>
      <c r="M408" s="120">
        <v>8</v>
      </c>
      <c r="N408" s="120">
        <v>8</v>
      </c>
      <c r="O408" s="120">
        <v>8</v>
      </c>
      <c r="P408" s="120" t="s">
        <v>1628</v>
      </c>
      <c r="Q408" s="120">
        <v>8</v>
      </c>
      <c r="R408" s="120">
        <v>8</v>
      </c>
      <c r="S408" s="120">
        <v>8</v>
      </c>
      <c r="T408" s="120">
        <v>8</v>
      </c>
      <c r="U408" s="120">
        <v>8</v>
      </c>
      <c r="V408" s="120">
        <v>8</v>
      </c>
      <c r="W408" s="120" t="s">
        <v>1628</v>
      </c>
      <c r="X408" s="120">
        <v>8</v>
      </c>
      <c r="Y408" s="120">
        <v>8</v>
      </c>
      <c r="Z408" s="120">
        <v>8</v>
      </c>
      <c r="AA408" s="120">
        <v>8</v>
      </c>
      <c r="AB408" s="120">
        <v>8</v>
      </c>
      <c r="AC408" s="120">
        <v>8</v>
      </c>
      <c r="AD408" s="120" t="s">
        <v>1628</v>
      </c>
      <c r="AE408" s="120">
        <v>8</v>
      </c>
      <c r="AF408" s="120">
        <v>8</v>
      </c>
      <c r="AG408" s="120">
        <v>8</v>
      </c>
      <c r="AH408" s="120">
        <v>8</v>
      </c>
      <c r="AI408" s="120">
        <v>8</v>
      </c>
      <c r="AJ408" s="400"/>
      <c r="AK408" s="402"/>
      <c r="AL408" s="404"/>
      <c r="AM408" s="410"/>
      <c r="AN408" s="404"/>
      <c r="AO408" s="404"/>
      <c r="AP408" s="404"/>
      <c r="AQ408" s="404"/>
      <c r="AR408" s="404"/>
      <c r="AS408" s="404"/>
      <c r="AT408" s="404"/>
      <c r="AU408" s="406"/>
      <c r="AV408" s="408"/>
      <c r="AW408" s="406"/>
      <c r="AX408" s="415"/>
      <c r="AY408" s="415"/>
      <c r="AZ408" s="415"/>
      <c r="BA408" s="415"/>
      <c r="BB408" s="415"/>
      <c r="BC408" s="415"/>
    </row>
    <row r="409" spans="1:55" s="121" customFormat="1" hidden="1" x14ac:dyDescent="0.25">
      <c r="A409" s="391"/>
      <c r="B409" s="393"/>
      <c r="C409" s="395"/>
      <c r="D409" s="397"/>
      <c r="E409" s="399"/>
      <c r="F409" s="399"/>
      <c r="G409" s="96"/>
      <c r="H409" s="122"/>
      <c r="I409" s="122"/>
      <c r="J409" s="123"/>
      <c r="K409" s="123"/>
      <c r="L409" s="123"/>
      <c r="M409" s="123"/>
      <c r="N409" s="123"/>
      <c r="O409" s="123"/>
      <c r="P409" s="123"/>
      <c r="Q409" s="123"/>
      <c r="R409" s="123"/>
      <c r="S409" s="123"/>
      <c r="T409" s="123"/>
      <c r="U409" s="123"/>
      <c r="V409" s="123"/>
      <c r="W409" s="123"/>
      <c r="X409" s="123"/>
      <c r="Y409" s="123"/>
      <c r="Z409" s="123"/>
      <c r="AA409" s="123"/>
      <c r="AB409" s="123"/>
      <c r="AC409" s="123"/>
      <c r="AD409" s="123"/>
      <c r="AE409" s="123"/>
      <c r="AF409" s="123"/>
      <c r="AG409" s="123"/>
      <c r="AH409" s="123"/>
      <c r="AI409" s="123"/>
      <c r="AJ409" s="401"/>
      <c r="AK409" s="403"/>
      <c r="AL409" s="405"/>
      <c r="AM409" s="411"/>
      <c r="AN409" s="405"/>
      <c r="AO409" s="405"/>
      <c r="AP409" s="405"/>
      <c r="AQ409" s="405"/>
      <c r="AR409" s="405"/>
      <c r="AS409" s="405"/>
      <c r="AT409" s="405"/>
      <c r="AU409" s="407"/>
      <c r="AV409" s="409"/>
      <c r="AW409" s="407"/>
      <c r="AX409" s="389"/>
      <c r="AY409" s="389"/>
      <c r="AZ409" s="389"/>
      <c r="BA409" s="389"/>
      <c r="BB409" s="389"/>
      <c r="BC409" s="389"/>
    </row>
    <row r="410" spans="1:55" s="121" customFormat="1" hidden="1" x14ac:dyDescent="0.25">
      <c r="A410" s="390">
        <v>202</v>
      </c>
      <c r="B410" s="392"/>
      <c r="C410" s="394" t="s">
        <v>1624</v>
      </c>
      <c r="D410" s="396" t="s">
        <v>1625</v>
      </c>
      <c r="E410" s="398">
        <v>42777</v>
      </c>
      <c r="F410" s="398"/>
      <c r="G410" s="95"/>
      <c r="H410" s="119">
        <v>8</v>
      </c>
      <c r="I410" s="119">
        <v>0</v>
      </c>
      <c r="J410" s="120">
        <v>8</v>
      </c>
      <c r="K410" s="120">
        <v>8</v>
      </c>
      <c r="L410" s="120">
        <v>8</v>
      </c>
      <c r="M410" s="120">
        <v>0</v>
      </c>
      <c r="N410" s="120">
        <v>8</v>
      </c>
      <c r="O410" s="120">
        <v>8</v>
      </c>
      <c r="P410" s="120" t="s">
        <v>1628</v>
      </c>
      <c r="Q410" s="120">
        <v>8</v>
      </c>
      <c r="R410" s="120">
        <v>8</v>
      </c>
      <c r="S410" s="120">
        <v>8</v>
      </c>
      <c r="T410" s="120">
        <v>8</v>
      </c>
      <c r="U410" s="120">
        <v>8</v>
      </c>
      <c r="V410" s="120">
        <v>8</v>
      </c>
      <c r="W410" s="120" t="s">
        <v>1628</v>
      </c>
      <c r="X410" s="120">
        <v>8</v>
      </c>
      <c r="Y410" s="120">
        <v>8</v>
      </c>
      <c r="Z410" s="120">
        <v>8</v>
      </c>
      <c r="AA410" s="120">
        <v>8</v>
      </c>
      <c r="AB410" s="120">
        <v>8</v>
      </c>
      <c r="AC410" s="120">
        <v>8</v>
      </c>
      <c r="AD410" s="120" t="s">
        <v>1628</v>
      </c>
      <c r="AE410" s="120">
        <v>8</v>
      </c>
      <c r="AF410" s="120">
        <v>8</v>
      </c>
      <c r="AG410" s="120">
        <v>8</v>
      </c>
      <c r="AH410" s="120">
        <v>8</v>
      </c>
      <c r="AI410" s="120">
        <v>8</v>
      </c>
      <c r="AJ410" s="400"/>
      <c r="AK410" s="402"/>
      <c r="AL410" s="404"/>
      <c r="AM410" s="410"/>
      <c r="AN410" s="404"/>
      <c r="AO410" s="404"/>
      <c r="AP410" s="404"/>
      <c r="AQ410" s="404"/>
      <c r="AR410" s="404"/>
      <c r="AS410" s="404"/>
      <c r="AT410" s="404"/>
      <c r="AU410" s="406"/>
      <c r="AV410" s="408"/>
      <c r="AW410" s="406"/>
      <c r="AX410" s="415"/>
      <c r="AY410" s="415"/>
      <c r="AZ410" s="415"/>
      <c r="BA410" s="415"/>
      <c r="BB410" s="415"/>
      <c r="BC410" s="415"/>
    </row>
    <row r="411" spans="1:55" s="121" customFormat="1" hidden="1" x14ac:dyDescent="0.25">
      <c r="A411" s="391"/>
      <c r="B411" s="393"/>
      <c r="C411" s="395"/>
      <c r="D411" s="397"/>
      <c r="E411" s="399"/>
      <c r="F411" s="399"/>
      <c r="G411" s="96"/>
      <c r="H411" s="122"/>
      <c r="I411" s="122"/>
      <c r="J411" s="123"/>
      <c r="K411" s="123"/>
      <c r="L411" s="123"/>
      <c r="M411" s="123"/>
      <c r="N411" s="123"/>
      <c r="O411" s="123"/>
      <c r="P411" s="123"/>
      <c r="Q411" s="123"/>
      <c r="R411" s="123"/>
      <c r="S411" s="123"/>
      <c r="T411" s="123"/>
      <c r="U411" s="123"/>
      <c r="V411" s="123"/>
      <c r="W411" s="123"/>
      <c r="X411" s="123"/>
      <c r="Y411" s="123"/>
      <c r="Z411" s="123"/>
      <c r="AA411" s="123"/>
      <c r="AB411" s="123"/>
      <c r="AC411" s="123"/>
      <c r="AD411" s="123"/>
      <c r="AE411" s="123"/>
      <c r="AF411" s="123"/>
      <c r="AG411" s="123"/>
      <c r="AH411" s="123"/>
      <c r="AI411" s="123"/>
      <c r="AJ411" s="401"/>
      <c r="AK411" s="403"/>
      <c r="AL411" s="405"/>
      <c r="AM411" s="411"/>
      <c r="AN411" s="405"/>
      <c r="AO411" s="405"/>
      <c r="AP411" s="405"/>
      <c r="AQ411" s="405"/>
      <c r="AR411" s="405"/>
      <c r="AS411" s="405"/>
      <c r="AT411" s="405"/>
      <c r="AU411" s="407"/>
      <c r="AV411" s="409"/>
      <c r="AW411" s="407"/>
      <c r="AX411" s="389"/>
      <c r="AY411" s="389"/>
      <c r="AZ411" s="389"/>
      <c r="BA411" s="389"/>
      <c r="BB411" s="389"/>
      <c r="BC411" s="389"/>
    </row>
    <row r="412" spans="1:55" s="140" customFormat="1" hidden="1" x14ac:dyDescent="0.25">
      <c r="A412" s="456" t="s">
        <v>2378</v>
      </c>
      <c r="B412" s="440"/>
      <c r="C412" s="394"/>
      <c r="D412" s="396"/>
      <c r="E412" s="398"/>
      <c r="F412" s="442"/>
      <c r="G412" s="137"/>
      <c r="H412" s="119"/>
      <c r="I412" s="119"/>
      <c r="J412" s="120"/>
      <c r="K412" s="120"/>
      <c r="L412" s="120"/>
      <c r="M412" s="120"/>
      <c r="N412" s="120"/>
      <c r="O412" s="120"/>
      <c r="P412" s="120"/>
      <c r="Q412" s="120"/>
      <c r="R412" s="120"/>
      <c r="S412" s="120"/>
      <c r="T412" s="120"/>
      <c r="U412" s="120"/>
      <c r="V412" s="120"/>
      <c r="W412" s="120"/>
      <c r="X412" s="120"/>
      <c r="Y412" s="120"/>
      <c r="Z412" s="120"/>
      <c r="AA412" s="120"/>
      <c r="AB412" s="120"/>
      <c r="AC412" s="120"/>
      <c r="AD412" s="120"/>
      <c r="AE412" s="120"/>
      <c r="AF412" s="120"/>
      <c r="AG412" s="120"/>
      <c r="AH412" s="120"/>
      <c r="AI412" s="120"/>
      <c r="AJ412" s="444"/>
      <c r="AK412" s="446"/>
      <c r="AL412" s="448"/>
      <c r="AM412" s="454"/>
      <c r="AN412" s="448"/>
      <c r="AO412" s="448"/>
      <c r="AP412" s="448"/>
      <c r="AQ412" s="448"/>
      <c r="AR412" s="448"/>
      <c r="AS412" s="448"/>
      <c r="AT412" s="448"/>
      <c r="AU412" s="452"/>
      <c r="AV412" s="408"/>
      <c r="AW412" s="452"/>
      <c r="AX412" s="450"/>
      <c r="AY412" s="450"/>
      <c r="AZ412" s="450"/>
      <c r="BA412" s="450"/>
      <c r="BB412" s="450"/>
      <c r="BC412" s="450"/>
    </row>
    <row r="413" spans="1:55" s="140" customFormat="1" hidden="1" x14ac:dyDescent="0.25">
      <c r="A413" s="457"/>
      <c r="B413" s="441"/>
      <c r="C413" s="395"/>
      <c r="D413" s="397"/>
      <c r="E413" s="399"/>
      <c r="F413" s="443"/>
      <c r="G413" s="210"/>
      <c r="H413" s="122"/>
      <c r="I413" s="122"/>
      <c r="J413" s="123"/>
      <c r="K413" s="123"/>
      <c r="L413" s="123"/>
      <c r="M413" s="123"/>
      <c r="N413" s="123"/>
      <c r="O413" s="123"/>
      <c r="P413" s="123"/>
      <c r="Q413" s="123"/>
      <c r="R413" s="123"/>
      <c r="S413" s="123"/>
      <c r="T413" s="123"/>
      <c r="U413" s="123"/>
      <c r="V413" s="123"/>
      <c r="W413" s="123"/>
      <c r="X413" s="123"/>
      <c r="Y413" s="123"/>
      <c r="Z413" s="123"/>
      <c r="AA413" s="123"/>
      <c r="AB413" s="123"/>
      <c r="AC413" s="123"/>
      <c r="AD413" s="123"/>
      <c r="AE413" s="123"/>
      <c r="AF413" s="123"/>
      <c r="AG413" s="123"/>
      <c r="AH413" s="123"/>
      <c r="AI413" s="123"/>
      <c r="AJ413" s="445"/>
      <c r="AK413" s="447"/>
      <c r="AL413" s="449"/>
      <c r="AM413" s="455"/>
      <c r="AN413" s="449"/>
      <c r="AO413" s="449"/>
      <c r="AP413" s="449"/>
      <c r="AQ413" s="449"/>
      <c r="AR413" s="449"/>
      <c r="AS413" s="449"/>
      <c r="AT413" s="449"/>
      <c r="AU413" s="453"/>
      <c r="AV413" s="409"/>
      <c r="AW413" s="453"/>
      <c r="AX413" s="451"/>
      <c r="AY413" s="451"/>
      <c r="AZ413" s="451"/>
      <c r="BA413" s="451"/>
      <c r="BB413" s="451"/>
      <c r="BC413" s="451"/>
    </row>
    <row r="414" spans="1:55" s="121" customFormat="1" hidden="1" x14ac:dyDescent="0.25">
      <c r="A414" s="390">
        <v>206</v>
      </c>
      <c r="B414" s="392"/>
      <c r="C414" s="394" t="s">
        <v>1956</v>
      </c>
      <c r="D414" s="396" t="s">
        <v>1633</v>
      </c>
      <c r="E414" s="398">
        <v>42797</v>
      </c>
      <c r="F414" s="398"/>
      <c r="G414" s="95"/>
      <c r="H414" s="119">
        <v>0</v>
      </c>
      <c r="I414" s="119">
        <v>0</v>
      </c>
      <c r="J414" s="120">
        <v>0</v>
      </c>
      <c r="K414" s="120">
        <v>0</v>
      </c>
      <c r="L414" s="120">
        <v>0</v>
      </c>
      <c r="M414" s="120">
        <v>0</v>
      </c>
      <c r="N414" s="120">
        <v>0</v>
      </c>
      <c r="O414" s="120">
        <v>0</v>
      </c>
      <c r="P414" s="120" t="s">
        <v>1628</v>
      </c>
      <c r="Q414" s="120">
        <v>0</v>
      </c>
      <c r="R414" s="120">
        <v>0</v>
      </c>
      <c r="S414" s="120">
        <v>0</v>
      </c>
      <c r="T414" s="120">
        <v>0</v>
      </c>
      <c r="U414" s="120">
        <v>0</v>
      </c>
      <c r="V414" s="120">
        <v>0</v>
      </c>
      <c r="W414" s="120" t="s">
        <v>1628</v>
      </c>
      <c r="X414" s="120">
        <v>0</v>
      </c>
      <c r="Y414" s="120">
        <v>0</v>
      </c>
      <c r="Z414" s="120">
        <v>0</v>
      </c>
      <c r="AA414" s="120">
        <v>0</v>
      </c>
      <c r="AB414" s="120">
        <v>8</v>
      </c>
      <c r="AC414" s="120">
        <v>8</v>
      </c>
      <c r="AD414" s="120" t="s">
        <v>1628</v>
      </c>
      <c r="AE414" s="120">
        <v>8</v>
      </c>
      <c r="AF414" s="120">
        <v>8</v>
      </c>
      <c r="AG414" s="120">
        <v>8</v>
      </c>
      <c r="AH414" s="120" t="s">
        <v>2577</v>
      </c>
      <c r="AI414" s="120">
        <v>8</v>
      </c>
      <c r="AJ414" s="400"/>
      <c r="AK414" s="402"/>
      <c r="AL414" s="404"/>
      <c r="AM414" s="410"/>
      <c r="AN414" s="404"/>
      <c r="AO414" s="404"/>
      <c r="AP414" s="404"/>
      <c r="AQ414" s="404"/>
      <c r="AR414" s="404"/>
      <c r="AS414" s="404"/>
      <c r="AT414" s="404"/>
      <c r="AU414" s="406"/>
      <c r="AV414" s="408"/>
      <c r="AW414" s="406"/>
      <c r="AX414" s="415"/>
      <c r="AY414" s="415"/>
      <c r="AZ414" s="415"/>
      <c r="BA414" s="415"/>
      <c r="BB414" s="415"/>
      <c r="BC414" s="415"/>
    </row>
    <row r="415" spans="1:55" s="121" customFormat="1" hidden="1" x14ac:dyDescent="0.25">
      <c r="A415" s="391"/>
      <c r="B415" s="393"/>
      <c r="C415" s="395"/>
      <c r="D415" s="397"/>
      <c r="E415" s="399"/>
      <c r="F415" s="399"/>
      <c r="G415" s="96"/>
      <c r="H415" s="122"/>
      <c r="I415" s="122"/>
      <c r="J415" s="123"/>
      <c r="K415" s="123"/>
      <c r="L415" s="123"/>
      <c r="M415" s="123"/>
      <c r="N415" s="123"/>
      <c r="O415" s="123"/>
      <c r="P415" s="123"/>
      <c r="Q415" s="123"/>
      <c r="R415" s="123"/>
      <c r="S415" s="123"/>
      <c r="T415" s="123"/>
      <c r="U415" s="123"/>
      <c r="V415" s="123"/>
      <c r="W415" s="123"/>
      <c r="X415" s="123"/>
      <c r="Y415" s="123"/>
      <c r="Z415" s="123"/>
      <c r="AA415" s="123"/>
      <c r="AB415" s="123"/>
      <c r="AC415" s="123"/>
      <c r="AD415" s="123"/>
      <c r="AE415" s="123"/>
      <c r="AF415" s="123"/>
      <c r="AG415" s="123"/>
      <c r="AH415" s="123"/>
      <c r="AI415" s="123"/>
      <c r="AJ415" s="401"/>
      <c r="AK415" s="403"/>
      <c r="AL415" s="405"/>
      <c r="AM415" s="411"/>
      <c r="AN415" s="405"/>
      <c r="AO415" s="405"/>
      <c r="AP415" s="405"/>
      <c r="AQ415" s="405"/>
      <c r="AR415" s="405"/>
      <c r="AS415" s="405"/>
      <c r="AT415" s="405"/>
      <c r="AU415" s="407"/>
      <c r="AV415" s="409"/>
      <c r="AW415" s="407"/>
      <c r="AX415" s="389"/>
      <c r="AY415" s="389"/>
      <c r="AZ415" s="389"/>
      <c r="BA415" s="389"/>
      <c r="BB415" s="389"/>
      <c r="BC415" s="389"/>
    </row>
    <row r="416" spans="1:55" s="121" customFormat="1" hidden="1" x14ac:dyDescent="0.25">
      <c r="A416" s="390">
        <v>207</v>
      </c>
      <c r="B416" s="392"/>
      <c r="C416" s="394" t="s">
        <v>2290</v>
      </c>
      <c r="D416" s="396" t="s">
        <v>1670</v>
      </c>
      <c r="E416" s="398">
        <v>42796</v>
      </c>
      <c r="F416" s="398"/>
      <c r="G416" s="95"/>
      <c r="H416" s="119">
        <v>0</v>
      </c>
      <c r="I416" s="119">
        <v>0</v>
      </c>
      <c r="J416" s="120">
        <v>0</v>
      </c>
      <c r="K416" s="120">
        <v>0</v>
      </c>
      <c r="L416" s="120">
        <v>0</v>
      </c>
      <c r="M416" s="120">
        <v>0</v>
      </c>
      <c r="N416" s="120">
        <v>0</v>
      </c>
      <c r="O416" s="120">
        <v>0</v>
      </c>
      <c r="P416" s="120" t="s">
        <v>1628</v>
      </c>
      <c r="Q416" s="120">
        <v>0</v>
      </c>
      <c r="R416" s="120">
        <v>0</v>
      </c>
      <c r="S416" s="120">
        <v>0</v>
      </c>
      <c r="T416" s="120">
        <v>0</v>
      </c>
      <c r="U416" s="120">
        <v>0</v>
      </c>
      <c r="V416" s="120">
        <v>0</v>
      </c>
      <c r="W416" s="120" t="s">
        <v>1628</v>
      </c>
      <c r="X416" s="120">
        <v>0</v>
      </c>
      <c r="Y416" s="120">
        <v>0</v>
      </c>
      <c r="Z416" s="120">
        <v>0</v>
      </c>
      <c r="AA416" s="120">
        <v>8</v>
      </c>
      <c r="AB416" s="120">
        <v>8</v>
      </c>
      <c r="AC416" s="120">
        <v>8</v>
      </c>
      <c r="AD416" s="120" t="s">
        <v>1628</v>
      </c>
      <c r="AE416" s="120">
        <v>8</v>
      </c>
      <c r="AF416" s="120">
        <v>8</v>
      </c>
      <c r="AG416" s="120">
        <v>8</v>
      </c>
      <c r="AH416" s="120">
        <v>0</v>
      </c>
      <c r="AI416" s="120">
        <v>8</v>
      </c>
      <c r="AJ416" s="400"/>
      <c r="AK416" s="402"/>
      <c r="AL416" s="404"/>
      <c r="AM416" s="410"/>
      <c r="AN416" s="404"/>
      <c r="AO416" s="404"/>
      <c r="AP416" s="404"/>
      <c r="AQ416" s="404"/>
      <c r="AR416" s="404"/>
      <c r="AS416" s="404"/>
      <c r="AT416" s="404"/>
      <c r="AU416" s="406"/>
      <c r="AV416" s="408"/>
      <c r="AW416" s="406"/>
      <c r="AX416" s="415"/>
      <c r="AY416" s="415"/>
      <c r="AZ416" s="415"/>
      <c r="BA416" s="415"/>
      <c r="BB416" s="415"/>
      <c r="BC416" s="415"/>
    </row>
    <row r="417" spans="1:55" s="121" customFormat="1" hidden="1" x14ac:dyDescent="0.25">
      <c r="A417" s="391"/>
      <c r="B417" s="393"/>
      <c r="C417" s="395"/>
      <c r="D417" s="397"/>
      <c r="E417" s="399"/>
      <c r="F417" s="399"/>
      <c r="G417" s="96"/>
      <c r="H417" s="122"/>
      <c r="I417" s="122"/>
      <c r="J417" s="123"/>
      <c r="K417" s="123"/>
      <c r="L417" s="123"/>
      <c r="M417" s="123"/>
      <c r="N417" s="123"/>
      <c r="O417" s="123"/>
      <c r="P417" s="123"/>
      <c r="Q417" s="123"/>
      <c r="R417" s="123"/>
      <c r="S417" s="123"/>
      <c r="T417" s="123"/>
      <c r="U417" s="123"/>
      <c r="V417" s="123"/>
      <c r="W417" s="123"/>
      <c r="X417" s="123"/>
      <c r="Y417" s="123"/>
      <c r="Z417" s="123"/>
      <c r="AA417" s="123"/>
      <c r="AB417" s="123"/>
      <c r="AC417" s="123"/>
      <c r="AD417" s="123"/>
      <c r="AE417" s="123"/>
      <c r="AF417" s="123"/>
      <c r="AG417" s="123"/>
      <c r="AH417" s="123"/>
      <c r="AI417" s="123"/>
      <c r="AJ417" s="401"/>
      <c r="AK417" s="403"/>
      <c r="AL417" s="405"/>
      <c r="AM417" s="411"/>
      <c r="AN417" s="405"/>
      <c r="AO417" s="405"/>
      <c r="AP417" s="405"/>
      <c r="AQ417" s="405"/>
      <c r="AR417" s="405"/>
      <c r="AS417" s="405"/>
      <c r="AT417" s="405"/>
      <c r="AU417" s="407"/>
      <c r="AV417" s="409"/>
      <c r="AW417" s="407"/>
      <c r="AX417" s="389"/>
      <c r="AY417" s="389"/>
      <c r="AZ417" s="389"/>
      <c r="BA417" s="389"/>
      <c r="BB417" s="389"/>
      <c r="BC417" s="389"/>
    </row>
    <row r="418" spans="1:55" s="121" customFormat="1" hidden="1" x14ac:dyDescent="0.25">
      <c r="A418" s="390">
        <v>208</v>
      </c>
      <c r="B418" s="392"/>
      <c r="C418" s="394" t="s">
        <v>2289</v>
      </c>
      <c r="D418" s="396" t="s">
        <v>1885</v>
      </c>
      <c r="E418" s="398">
        <v>42796</v>
      </c>
      <c r="F418" s="398"/>
      <c r="G418" s="95"/>
      <c r="H418" s="119">
        <v>0</v>
      </c>
      <c r="I418" s="119">
        <v>0</v>
      </c>
      <c r="J418" s="120">
        <v>0</v>
      </c>
      <c r="K418" s="120">
        <v>0</v>
      </c>
      <c r="L418" s="120">
        <v>0</v>
      </c>
      <c r="M418" s="120">
        <v>0</v>
      </c>
      <c r="N418" s="120">
        <v>0</v>
      </c>
      <c r="O418" s="120">
        <v>0</v>
      </c>
      <c r="P418" s="120" t="s">
        <v>1628</v>
      </c>
      <c r="Q418" s="120">
        <v>0</v>
      </c>
      <c r="R418" s="120">
        <v>0</v>
      </c>
      <c r="S418" s="120">
        <v>0</v>
      </c>
      <c r="T418" s="120">
        <v>0</v>
      </c>
      <c r="U418" s="120">
        <v>0</v>
      </c>
      <c r="V418" s="120">
        <v>0</v>
      </c>
      <c r="W418" s="120" t="s">
        <v>1628</v>
      </c>
      <c r="X418" s="120">
        <v>0</v>
      </c>
      <c r="Y418" s="120">
        <v>0</v>
      </c>
      <c r="Z418" s="120">
        <v>0</v>
      </c>
      <c r="AA418" s="120">
        <v>8</v>
      </c>
      <c r="AB418" s="120">
        <v>8</v>
      </c>
      <c r="AC418" s="120">
        <v>8</v>
      </c>
      <c r="AD418" s="120" t="s">
        <v>1628</v>
      </c>
      <c r="AE418" s="120">
        <v>8</v>
      </c>
      <c r="AF418" s="120">
        <v>8</v>
      </c>
      <c r="AG418" s="120">
        <v>8</v>
      </c>
      <c r="AH418" s="120">
        <v>8</v>
      </c>
      <c r="AI418" s="120">
        <v>8</v>
      </c>
      <c r="AJ418" s="400"/>
      <c r="AK418" s="402"/>
      <c r="AL418" s="404"/>
      <c r="AM418" s="410"/>
      <c r="AN418" s="404"/>
      <c r="AO418" s="404"/>
      <c r="AP418" s="404"/>
      <c r="AQ418" s="404"/>
      <c r="AR418" s="404"/>
      <c r="AS418" s="404"/>
      <c r="AT418" s="404"/>
      <c r="AU418" s="406"/>
      <c r="AV418" s="408"/>
      <c r="AW418" s="406"/>
      <c r="AX418" s="415"/>
      <c r="AY418" s="415"/>
      <c r="AZ418" s="415"/>
      <c r="BA418" s="415"/>
      <c r="BB418" s="415"/>
      <c r="BC418" s="415"/>
    </row>
    <row r="419" spans="1:55" s="121" customFormat="1" hidden="1" x14ac:dyDescent="0.25">
      <c r="A419" s="391"/>
      <c r="B419" s="393"/>
      <c r="C419" s="395"/>
      <c r="D419" s="397"/>
      <c r="E419" s="399"/>
      <c r="F419" s="399"/>
      <c r="G419" s="96"/>
      <c r="H419" s="122"/>
      <c r="I419" s="122"/>
      <c r="J419" s="123"/>
      <c r="K419" s="123"/>
      <c r="L419" s="123"/>
      <c r="M419" s="123"/>
      <c r="N419" s="123"/>
      <c r="O419" s="123"/>
      <c r="P419" s="123"/>
      <c r="Q419" s="123"/>
      <c r="R419" s="123"/>
      <c r="S419" s="123"/>
      <c r="T419" s="123"/>
      <c r="U419" s="123"/>
      <c r="V419" s="123"/>
      <c r="W419" s="123"/>
      <c r="X419" s="123"/>
      <c r="Y419" s="123"/>
      <c r="Z419" s="123"/>
      <c r="AA419" s="123"/>
      <c r="AB419" s="123"/>
      <c r="AC419" s="123"/>
      <c r="AD419" s="123"/>
      <c r="AE419" s="123"/>
      <c r="AF419" s="123"/>
      <c r="AG419" s="123"/>
      <c r="AH419" s="123"/>
      <c r="AI419" s="123"/>
      <c r="AJ419" s="401"/>
      <c r="AK419" s="403"/>
      <c r="AL419" s="405"/>
      <c r="AM419" s="411"/>
      <c r="AN419" s="405"/>
      <c r="AO419" s="405"/>
      <c r="AP419" s="405"/>
      <c r="AQ419" s="405"/>
      <c r="AR419" s="405"/>
      <c r="AS419" s="405"/>
      <c r="AT419" s="405"/>
      <c r="AU419" s="407"/>
      <c r="AV419" s="409"/>
      <c r="AW419" s="407"/>
      <c r="AX419" s="389"/>
      <c r="AY419" s="389"/>
      <c r="AZ419" s="389"/>
      <c r="BA419" s="389"/>
      <c r="BB419" s="389"/>
      <c r="BC419" s="389"/>
    </row>
    <row r="420" spans="1:55" s="121" customFormat="1" hidden="1" x14ac:dyDescent="0.25">
      <c r="A420" s="390">
        <v>209</v>
      </c>
      <c r="B420" s="392"/>
      <c r="C420" s="394" t="s">
        <v>2231</v>
      </c>
      <c r="D420" s="396" t="s">
        <v>1833</v>
      </c>
      <c r="E420" s="398">
        <v>42797</v>
      </c>
      <c r="F420" s="398"/>
      <c r="G420" s="95"/>
      <c r="H420" s="119">
        <v>0</v>
      </c>
      <c r="I420" s="119">
        <v>0</v>
      </c>
      <c r="J420" s="120">
        <v>0</v>
      </c>
      <c r="K420" s="120">
        <v>0</v>
      </c>
      <c r="L420" s="120">
        <v>0</v>
      </c>
      <c r="M420" s="120">
        <v>0</v>
      </c>
      <c r="N420" s="120">
        <v>0</v>
      </c>
      <c r="O420" s="120">
        <v>0</v>
      </c>
      <c r="P420" s="120" t="s">
        <v>1628</v>
      </c>
      <c r="Q420" s="120">
        <v>0</v>
      </c>
      <c r="R420" s="120">
        <v>0</v>
      </c>
      <c r="S420" s="120">
        <v>0</v>
      </c>
      <c r="T420" s="120">
        <v>0</v>
      </c>
      <c r="U420" s="120">
        <v>0</v>
      </c>
      <c r="V420" s="120">
        <v>0</v>
      </c>
      <c r="W420" s="120" t="s">
        <v>1628</v>
      </c>
      <c r="X420" s="120">
        <v>0</v>
      </c>
      <c r="Y420" s="120">
        <v>0</v>
      </c>
      <c r="Z420" s="120">
        <v>0</v>
      </c>
      <c r="AA420" s="120">
        <v>0</v>
      </c>
      <c r="AB420" s="120">
        <v>8</v>
      </c>
      <c r="AC420" s="120">
        <v>8</v>
      </c>
      <c r="AD420" s="120" t="s">
        <v>1628</v>
      </c>
      <c r="AE420" s="120">
        <v>8</v>
      </c>
      <c r="AF420" s="120">
        <v>8</v>
      </c>
      <c r="AG420" s="120">
        <v>8</v>
      </c>
      <c r="AH420" s="120">
        <v>8</v>
      </c>
      <c r="AI420" s="120">
        <v>8</v>
      </c>
      <c r="AJ420" s="400"/>
      <c r="AK420" s="402"/>
      <c r="AL420" s="404"/>
      <c r="AM420" s="410"/>
      <c r="AN420" s="404"/>
      <c r="AO420" s="404"/>
      <c r="AP420" s="404"/>
      <c r="AQ420" s="404"/>
      <c r="AR420" s="404"/>
      <c r="AS420" s="404"/>
      <c r="AT420" s="404"/>
      <c r="AU420" s="406"/>
      <c r="AV420" s="408"/>
      <c r="AW420" s="406"/>
      <c r="AX420" s="415"/>
      <c r="AY420" s="415"/>
      <c r="AZ420" s="415"/>
      <c r="BA420" s="415"/>
      <c r="BB420" s="415"/>
      <c r="BC420" s="415"/>
    </row>
    <row r="421" spans="1:55" s="121" customFormat="1" hidden="1" x14ac:dyDescent="0.25">
      <c r="A421" s="391"/>
      <c r="B421" s="393"/>
      <c r="C421" s="395"/>
      <c r="D421" s="397"/>
      <c r="E421" s="399"/>
      <c r="F421" s="399"/>
      <c r="G421" s="96"/>
      <c r="H421" s="122"/>
      <c r="I421" s="122"/>
      <c r="J421" s="123"/>
      <c r="K421" s="123"/>
      <c r="L421" s="123"/>
      <c r="M421" s="123"/>
      <c r="N421" s="123"/>
      <c r="O421" s="123"/>
      <c r="P421" s="123"/>
      <c r="Q421" s="123"/>
      <c r="R421" s="123"/>
      <c r="S421" s="123"/>
      <c r="T421" s="123"/>
      <c r="U421" s="123"/>
      <c r="V421" s="123"/>
      <c r="W421" s="123"/>
      <c r="X421" s="123"/>
      <c r="Y421" s="123"/>
      <c r="Z421" s="123"/>
      <c r="AA421" s="123"/>
      <c r="AB421" s="123"/>
      <c r="AC421" s="123"/>
      <c r="AD421" s="123"/>
      <c r="AE421" s="123"/>
      <c r="AF421" s="123"/>
      <c r="AG421" s="123"/>
      <c r="AH421" s="123"/>
      <c r="AI421" s="123"/>
      <c r="AJ421" s="401"/>
      <c r="AK421" s="403"/>
      <c r="AL421" s="405"/>
      <c r="AM421" s="411"/>
      <c r="AN421" s="405"/>
      <c r="AO421" s="405"/>
      <c r="AP421" s="405"/>
      <c r="AQ421" s="405"/>
      <c r="AR421" s="405"/>
      <c r="AS421" s="405"/>
      <c r="AT421" s="405"/>
      <c r="AU421" s="407"/>
      <c r="AV421" s="409"/>
      <c r="AW421" s="407"/>
      <c r="AX421" s="389"/>
      <c r="AY421" s="389"/>
      <c r="AZ421" s="389"/>
      <c r="BA421" s="389"/>
      <c r="BB421" s="389"/>
      <c r="BC421" s="389"/>
    </row>
    <row r="422" spans="1:55" s="121" customFormat="1" hidden="1" x14ac:dyDescent="0.25">
      <c r="A422" s="390">
        <v>210</v>
      </c>
      <c r="B422" s="392"/>
      <c r="C422" s="394" t="s">
        <v>2291</v>
      </c>
      <c r="D422" s="396" t="s">
        <v>697</v>
      </c>
      <c r="E422" s="398">
        <v>42797</v>
      </c>
      <c r="F422" s="398"/>
      <c r="G422" s="95"/>
      <c r="H422" s="119">
        <v>0</v>
      </c>
      <c r="I422" s="119">
        <v>0</v>
      </c>
      <c r="J422" s="120">
        <v>0</v>
      </c>
      <c r="K422" s="120">
        <v>0</v>
      </c>
      <c r="L422" s="120">
        <v>0</v>
      </c>
      <c r="M422" s="120">
        <v>0</v>
      </c>
      <c r="N422" s="120">
        <v>0</v>
      </c>
      <c r="O422" s="120">
        <v>0</v>
      </c>
      <c r="P422" s="120" t="s">
        <v>1628</v>
      </c>
      <c r="Q422" s="120">
        <v>0</v>
      </c>
      <c r="R422" s="120">
        <v>0</v>
      </c>
      <c r="S422" s="120">
        <v>0</v>
      </c>
      <c r="T422" s="120">
        <v>0</v>
      </c>
      <c r="U422" s="120">
        <v>0</v>
      </c>
      <c r="V422" s="120">
        <v>0</v>
      </c>
      <c r="W422" s="120" t="s">
        <v>1628</v>
      </c>
      <c r="X422" s="120">
        <v>0</v>
      </c>
      <c r="Y422" s="120">
        <v>0</v>
      </c>
      <c r="Z422" s="120">
        <v>0</v>
      </c>
      <c r="AA422" s="120">
        <v>0</v>
      </c>
      <c r="AB422" s="120">
        <v>8</v>
      </c>
      <c r="AC422" s="120">
        <v>8</v>
      </c>
      <c r="AD422" s="120" t="s">
        <v>1628</v>
      </c>
      <c r="AE422" s="120">
        <v>8</v>
      </c>
      <c r="AF422" s="120">
        <v>8</v>
      </c>
      <c r="AG422" s="120">
        <v>8</v>
      </c>
      <c r="AH422" s="120">
        <v>8</v>
      </c>
      <c r="AI422" s="120">
        <v>8</v>
      </c>
      <c r="AJ422" s="400"/>
      <c r="AK422" s="402"/>
      <c r="AL422" s="404"/>
      <c r="AM422" s="410"/>
      <c r="AN422" s="404"/>
      <c r="AO422" s="404"/>
      <c r="AP422" s="404"/>
      <c r="AQ422" s="404"/>
      <c r="AR422" s="404"/>
      <c r="AS422" s="404"/>
      <c r="AT422" s="404"/>
      <c r="AU422" s="406"/>
      <c r="AV422" s="408"/>
      <c r="AW422" s="406"/>
      <c r="AX422" s="415"/>
      <c r="AY422" s="415"/>
      <c r="AZ422" s="415"/>
      <c r="BA422" s="415"/>
      <c r="BB422" s="415"/>
      <c r="BC422" s="415"/>
    </row>
    <row r="423" spans="1:55" s="121" customFormat="1" hidden="1" x14ac:dyDescent="0.25">
      <c r="A423" s="391"/>
      <c r="B423" s="393"/>
      <c r="C423" s="395"/>
      <c r="D423" s="397"/>
      <c r="E423" s="399"/>
      <c r="F423" s="399"/>
      <c r="G423" s="96"/>
      <c r="H423" s="122"/>
      <c r="I423" s="122"/>
      <c r="J423" s="123"/>
      <c r="K423" s="123"/>
      <c r="L423" s="123"/>
      <c r="M423" s="123"/>
      <c r="N423" s="123"/>
      <c r="O423" s="123"/>
      <c r="P423" s="123"/>
      <c r="Q423" s="123"/>
      <c r="R423" s="123"/>
      <c r="S423" s="123"/>
      <c r="T423" s="123"/>
      <c r="U423" s="123"/>
      <c r="V423" s="123"/>
      <c r="W423" s="123"/>
      <c r="X423" s="123"/>
      <c r="Y423" s="123"/>
      <c r="Z423" s="123"/>
      <c r="AA423" s="123"/>
      <c r="AB423" s="123"/>
      <c r="AC423" s="123"/>
      <c r="AD423" s="123"/>
      <c r="AE423" s="123"/>
      <c r="AF423" s="123"/>
      <c r="AG423" s="123"/>
      <c r="AH423" s="123"/>
      <c r="AI423" s="123"/>
      <c r="AJ423" s="401"/>
      <c r="AK423" s="403"/>
      <c r="AL423" s="405"/>
      <c r="AM423" s="411"/>
      <c r="AN423" s="405"/>
      <c r="AO423" s="405"/>
      <c r="AP423" s="405"/>
      <c r="AQ423" s="405"/>
      <c r="AR423" s="405"/>
      <c r="AS423" s="405"/>
      <c r="AT423" s="405"/>
      <c r="AU423" s="407"/>
      <c r="AV423" s="409"/>
      <c r="AW423" s="407"/>
      <c r="AX423" s="389"/>
      <c r="AY423" s="389"/>
      <c r="AZ423" s="389"/>
      <c r="BA423" s="389"/>
      <c r="BB423" s="389"/>
      <c r="BC423" s="389"/>
    </row>
    <row r="424" spans="1:55" s="121" customFormat="1" hidden="1" x14ac:dyDescent="0.25">
      <c r="A424" s="390">
        <v>211</v>
      </c>
      <c r="B424" s="392"/>
      <c r="C424" s="394" t="s">
        <v>2293</v>
      </c>
      <c r="D424" s="396" t="s">
        <v>1887</v>
      </c>
      <c r="E424" s="398">
        <v>42797</v>
      </c>
      <c r="F424" s="398"/>
      <c r="G424" s="95"/>
      <c r="H424" s="119">
        <v>0</v>
      </c>
      <c r="I424" s="119">
        <v>0</v>
      </c>
      <c r="J424" s="120">
        <v>0</v>
      </c>
      <c r="K424" s="120">
        <v>0</v>
      </c>
      <c r="L424" s="120">
        <v>0</v>
      </c>
      <c r="M424" s="120">
        <v>0</v>
      </c>
      <c r="N424" s="120">
        <v>0</v>
      </c>
      <c r="O424" s="120">
        <v>0</v>
      </c>
      <c r="P424" s="120" t="s">
        <v>1628</v>
      </c>
      <c r="Q424" s="120">
        <v>0</v>
      </c>
      <c r="R424" s="120">
        <v>0</v>
      </c>
      <c r="S424" s="120">
        <v>0</v>
      </c>
      <c r="T424" s="120">
        <v>0</v>
      </c>
      <c r="U424" s="120">
        <v>0</v>
      </c>
      <c r="V424" s="120">
        <v>0</v>
      </c>
      <c r="W424" s="120" t="s">
        <v>1628</v>
      </c>
      <c r="X424" s="120">
        <v>0</v>
      </c>
      <c r="Y424" s="120">
        <v>0</v>
      </c>
      <c r="Z424" s="120">
        <v>0</v>
      </c>
      <c r="AA424" s="120">
        <v>0</v>
      </c>
      <c r="AB424" s="120">
        <v>8</v>
      </c>
      <c r="AC424" s="120">
        <v>8</v>
      </c>
      <c r="AD424" s="120" t="s">
        <v>1628</v>
      </c>
      <c r="AE424" s="120">
        <v>8</v>
      </c>
      <c r="AF424" s="120">
        <v>8</v>
      </c>
      <c r="AG424" s="120">
        <v>8</v>
      </c>
      <c r="AH424" s="120">
        <v>0</v>
      </c>
      <c r="AI424" s="120">
        <v>8</v>
      </c>
      <c r="AJ424" s="400"/>
      <c r="AK424" s="402"/>
      <c r="AL424" s="404"/>
      <c r="AM424" s="410"/>
      <c r="AN424" s="404"/>
      <c r="AO424" s="404"/>
      <c r="AP424" s="404"/>
      <c r="AQ424" s="404"/>
      <c r="AR424" s="404"/>
      <c r="AS424" s="404"/>
      <c r="AT424" s="404"/>
      <c r="AU424" s="406"/>
      <c r="AV424" s="408"/>
      <c r="AW424" s="406"/>
      <c r="AX424" s="415"/>
      <c r="AY424" s="415"/>
      <c r="AZ424" s="415"/>
      <c r="BA424" s="415"/>
      <c r="BB424" s="415"/>
      <c r="BC424" s="415"/>
    </row>
    <row r="425" spans="1:55" s="121" customFormat="1" hidden="1" x14ac:dyDescent="0.25">
      <c r="A425" s="391"/>
      <c r="B425" s="393"/>
      <c r="C425" s="395"/>
      <c r="D425" s="397"/>
      <c r="E425" s="399"/>
      <c r="F425" s="399"/>
      <c r="G425" s="96"/>
      <c r="H425" s="122"/>
      <c r="I425" s="122"/>
      <c r="J425" s="123"/>
      <c r="K425" s="123"/>
      <c r="L425" s="123"/>
      <c r="M425" s="123"/>
      <c r="N425" s="123"/>
      <c r="O425" s="123"/>
      <c r="P425" s="123"/>
      <c r="Q425" s="123"/>
      <c r="R425" s="123"/>
      <c r="S425" s="123"/>
      <c r="T425" s="123"/>
      <c r="U425" s="123"/>
      <c r="V425" s="123"/>
      <c r="W425" s="123"/>
      <c r="X425" s="123"/>
      <c r="Y425" s="123"/>
      <c r="Z425" s="123"/>
      <c r="AA425" s="123"/>
      <c r="AB425" s="123"/>
      <c r="AC425" s="123"/>
      <c r="AD425" s="123"/>
      <c r="AE425" s="123"/>
      <c r="AF425" s="123"/>
      <c r="AG425" s="123"/>
      <c r="AH425" s="123"/>
      <c r="AI425" s="123"/>
      <c r="AJ425" s="401"/>
      <c r="AK425" s="403"/>
      <c r="AL425" s="405"/>
      <c r="AM425" s="411"/>
      <c r="AN425" s="405"/>
      <c r="AO425" s="405"/>
      <c r="AP425" s="405"/>
      <c r="AQ425" s="405"/>
      <c r="AR425" s="405"/>
      <c r="AS425" s="405"/>
      <c r="AT425" s="405"/>
      <c r="AU425" s="407"/>
      <c r="AV425" s="409"/>
      <c r="AW425" s="407"/>
      <c r="AX425" s="389"/>
      <c r="AY425" s="389"/>
      <c r="AZ425" s="389"/>
      <c r="BA425" s="389"/>
      <c r="BB425" s="389"/>
      <c r="BC425" s="389"/>
    </row>
    <row r="426" spans="1:55" s="121" customFormat="1" hidden="1" x14ac:dyDescent="0.25">
      <c r="A426" s="416">
        <v>212</v>
      </c>
      <c r="B426" s="392"/>
      <c r="C426" s="394" t="s">
        <v>2292</v>
      </c>
      <c r="D426" s="396" t="s">
        <v>1886</v>
      </c>
      <c r="E426" s="398">
        <v>42797</v>
      </c>
      <c r="F426" s="398"/>
      <c r="G426" s="95"/>
      <c r="H426" s="119">
        <v>0</v>
      </c>
      <c r="I426" s="119">
        <v>0</v>
      </c>
      <c r="J426" s="120">
        <v>0</v>
      </c>
      <c r="K426" s="120">
        <v>0</v>
      </c>
      <c r="L426" s="120">
        <v>0</v>
      </c>
      <c r="M426" s="120">
        <v>0</v>
      </c>
      <c r="N426" s="120">
        <v>0</v>
      </c>
      <c r="O426" s="120">
        <v>0</v>
      </c>
      <c r="P426" s="120" t="s">
        <v>1628</v>
      </c>
      <c r="Q426" s="120">
        <v>0</v>
      </c>
      <c r="R426" s="120">
        <v>0</v>
      </c>
      <c r="S426" s="120">
        <v>0</v>
      </c>
      <c r="T426" s="120">
        <v>0</v>
      </c>
      <c r="U426" s="120">
        <v>0</v>
      </c>
      <c r="V426" s="120">
        <v>0</v>
      </c>
      <c r="W426" s="120" t="s">
        <v>1628</v>
      </c>
      <c r="X426" s="120">
        <v>0</v>
      </c>
      <c r="Y426" s="120">
        <v>0</v>
      </c>
      <c r="Z426" s="120">
        <v>0</v>
      </c>
      <c r="AA426" s="120">
        <v>0</v>
      </c>
      <c r="AB426" s="120">
        <v>8</v>
      </c>
      <c r="AC426" s="120">
        <v>8</v>
      </c>
      <c r="AD426" s="120" t="s">
        <v>1628</v>
      </c>
      <c r="AE426" s="120">
        <v>8</v>
      </c>
      <c r="AF426" s="120">
        <v>8</v>
      </c>
      <c r="AG426" s="120">
        <v>8</v>
      </c>
      <c r="AH426" s="120">
        <v>8</v>
      </c>
      <c r="AI426" s="120">
        <v>8</v>
      </c>
      <c r="AJ426" s="400"/>
      <c r="AK426" s="402"/>
      <c r="AL426" s="404"/>
      <c r="AM426" s="410"/>
      <c r="AN426" s="404"/>
      <c r="AO426" s="404"/>
      <c r="AP426" s="404"/>
      <c r="AQ426" s="404"/>
      <c r="AR426" s="404"/>
      <c r="AS426" s="404"/>
      <c r="AT426" s="404"/>
      <c r="AU426" s="406"/>
      <c r="AV426" s="418"/>
      <c r="AW426" s="406"/>
      <c r="AX426" s="415"/>
      <c r="AY426" s="415"/>
      <c r="AZ426" s="415"/>
      <c r="BA426" s="415"/>
      <c r="BB426" s="415"/>
      <c r="BC426" s="415"/>
    </row>
    <row r="427" spans="1:55" s="121" customFormat="1" hidden="1" x14ac:dyDescent="0.25">
      <c r="A427" s="417"/>
      <c r="B427" s="393"/>
      <c r="C427" s="395"/>
      <c r="D427" s="397"/>
      <c r="E427" s="399"/>
      <c r="F427" s="399"/>
      <c r="G427" s="96"/>
      <c r="H427" s="122"/>
      <c r="I427" s="122"/>
      <c r="J427" s="123"/>
      <c r="K427" s="123"/>
      <c r="L427" s="123"/>
      <c r="M427" s="123"/>
      <c r="N427" s="123"/>
      <c r="O427" s="123"/>
      <c r="P427" s="123"/>
      <c r="Q427" s="123"/>
      <c r="R427" s="123"/>
      <c r="S427" s="123"/>
      <c r="T427" s="123"/>
      <c r="U427" s="123"/>
      <c r="V427" s="123"/>
      <c r="W427" s="123"/>
      <c r="X427" s="123"/>
      <c r="Y427" s="123"/>
      <c r="Z427" s="123"/>
      <c r="AA427" s="123"/>
      <c r="AB427" s="123"/>
      <c r="AC427" s="123"/>
      <c r="AD427" s="123"/>
      <c r="AE427" s="123"/>
      <c r="AF427" s="123"/>
      <c r="AG427" s="123"/>
      <c r="AH427" s="123"/>
      <c r="AI427" s="123"/>
      <c r="AJ427" s="401"/>
      <c r="AK427" s="403"/>
      <c r="AL427" s="405"/>
      <c r="AM427" s="411"/>
      <c r="AN427" s="405"/>
      <c r="AO427" s="405"/>
      <c r="AP427" s="405"/>
      <c r="AQ427" s="405"/>
      <c r="AR427" s="405"/>
      <c r="AS427" s="405"/>
      <c r="AT427" s="405"/>
      <c r="AU427" s="407"/>
      <c r="AV427" s="419"/>
      <c r="AW427" s="407"/>
      <c r="AX427" s="389"/>
      <c r="AY427" s="389"/>
      <c r="AZ427" s="389"/>
      <c r="BA427" s="389"/>
      <c r="BB427" s="389"/>
      <c r="BC427" s="389"/>
    </row>
    <row r="428" spans="1:55" s="121" customFormat="1" hidden="1" x14ac:dyDescent="0.25">
      <c r="A428" s="416">
        <v>213</v>
      </c>
      <c r="B428" s="392"/>
      <c r="C428" s="394" t="s">
        <v>2493</v>
      </c>
      <c r="D428" s="396" t="s">
        <v>2494</v>
      </c>
      <c r="E428" s="398">
        <v>42797</v>
      </c>
      <c r="F428" s="398"/>
      <c r="G428" s="95"/>
      <c r="H428" s="119" t="e">
        <v>#N/A</v>
      </c>
      <c r="I428" s="119" t="e">
        <v>#N/A</v>
      </c>
      <c r="J428" s="120" t="e">
        <v>#N/A</v>
      </c>
      <c r="K428" s="120" t="e">
        <v>#N/A</v>
      </c>
      <c r="L428" s="120" t="e">
        <v>#N/A</v>
      </c>
      <c r="M428" s="120" t="e">
        <v>#N/A</v>
      </c>
      <c r="N428" s="120" t="e">
        <v>#N/A</v>
      </c>
      <c r="O428" s="120" t="e">
        <v>#N/A</v>
      </c>
      <c r="P428" s="120" t="e">
        <v>#N/A</v>
      </c>
      <c r="Q428" s="120" t="e">
        <v>#N/A</v>
      </c>
      <c r="R428" s="120" t="e">
        <v>#N/A</v>
      </c>
      <c r="S428" s="120" t="e">
        <v>#N/A</v>
      </c>
      <c r="T428" s="120" t="e">
        <v>#N/A</v>
      </c>
      <c r="U428" s="120" t="e">
        <v>#N/A</v>
      </c>
      <c r="V428" s="120" t="e">
        <v>#N/A</v>
      </c>
      <c r="W428" s="120" t="e">
        <v>#N/A</v>
      </c>
      <c r="X428" s="120" t="e">
        <v>#N/A</v>
      </c>
      <c r="Y428" s="120" t="e">
        <v>#N/A</v>
      </c>
      <c r="Z428" s="120" t="e">
        <v>#N/A</v>
      </c>
      <c r="AA428" s="120" t="e">
        <v>#N/A</v>
      </c>
      <c r="AB428" s="120" t="e">
        <v>#N/A</v>
      </c>
      <c r="AC428" s="120" t="e">
        <v>#N/A</v>
      </c>
      <c r="AD428" s="120" t="e">
        <v>#N/A</v>
      </c>
      <c r="AE428" s="120" t="e">
        <v>#N/A</v>
      </c>
      <c r="AF428" s="120" t="e">
        <v>#N/A</v>
      </c>
      <c r="AG428" s="120" t="e">
        <v>#N/A</v>
      </c>
      <c r="AH428" s="120" t="e">
        <v>#N/A</v>
      </c>
      <c r="AI428" s="120" t="e">
        <v>#N/A</v>
      </c>
      <c r="AJ428" s="400"/>
      <c r="AK428" s="402"/>
      <c r="AL428" s="404"/>
      <c r="AM428" s="410"/>
      <c r="AN428" s="404"/>
      <c r="AO428" s="404"/>
      <c r="AP428" s="404"/>
      <c r="AQ428" s="404"/>
      <c r="AR428" s="404"/>
      <c r="AS428" s="404"/>
      <c r="AT428" s="404"/>
      <c r="AU428" s="406"/>
      <c r="AV428" s="418"/>
      <c r="AW428" s="406"/>
      <c r="AX428" s="415"/>
      <c r="AY428" s="415"/>
      <c r="AZ428" s="415"/>
      <c r="BA428" s="415"/>
      <c r="BB428" s="415"/>
      <c r="BC428" s="415"/>
    </row>
    <row r="429" spans="1:55" s="121" customFormat="1" hidden="1" x14ac:dyDescent="0.25">
      <c r="A429" s="417"/>
      <c r="B429" s="393"/>
      <c r="C429" s="395"/>
      <c r="D429" s="397"/>
      <c r="E429" s="399"/>
      <c r="F429" s="399"/>
      <c r="G429" s="96"/>
      <c r="H429" s="122"/>
      <c r="I429" s="122"/>
      <c r="J429" s="123"/>
      <c r="K429" s="123"/>
      <c r="L429" s="123"/>
      <c r="M429" s="123"/>
      <c r="N429" s="123"/>
      <c r="O429" s="123"/>
      <c r="P429" s="123"/>
      <c r="Q429" s="123"/>
      <c r="R429" s="123"/>
      <c r="S429" s="123"/>
      <c r="T429" s="123"/>
      <c r="U429" s="123"/>
      <c r="V429" s="123"/>
      <c r="W429" s="123"/>
      <c r="X429" s="123"/>
      <c r="Y429" s="123"/>
      <c r="Z429" s="123"/>
      <c r="AA429" s="123"/>
      <c r="AB429" s="123"/>
      <c r="AC429" s="123"/>
      <c r="AD429" s="123"/>
      <c r="AE429" s="123"/>
      <c r="AF429" s="123"/>
      <c r="AG429" s="123"/>
      <c r="AH429" s="123"/>
      <c r="AI429" s="123"/>
      <c r="AJ429" s="401"/>
      <c r="AK429" s="403"/>
      <c r="AL429" s="405"/>
      <c r="AM429" s="411"/>
      <c r="AN429" s="405"/>
      <c r="AO429" s="405"/>
      <c r="AP429" s="405"/>
      <c r="AQ429" s="405"/>
      <c r="AR429" s="405"/>
      <c r="AS429" s="405"/>
      <c r="AT429" s="405"/>
      <c r="AU429" s="407"/>
      <c r="AV429" s="419"/>
      <c r="AW429" s="407"/>
      <c r="AX429" s="389"/>
      <c r="AY429" s="389"/>
      <c r="AZ429" s="389"/>
      <c r="BA429" s="389"/>
      <c r="BB429" s="389"/>
      <c r="BC429" s="389"/>
    </row>
    <row r="430" spans="1:55" s="121" customFormat="1" hidden="1" x14ac:dyDescent="0.25">
      <c r="A430" s="416">
        <v>214</v>
      </c>
      <c r="B430" s="392"/>
      <c r="C430" s="394" t="s">
        <v>2341</v>
      </c>
      <c r="D430" s="396" t="s">
        <v>1928</v>
      </c>
      <c r="E430" s="398">
        <v>42801</v>
      </c>
      <c r="F430" s="398"/>
      <c r="G430" s="95"/>
      <c r="H430" s="119">
        <v>0</v>
      </c>
      <c r="I430" s="119">
        <v>0</v>
      </c>
      <c r="J430" s="120">
        <v>0</v>
      </c>
      <c r="K430" s="120">
        <v>0</v>
      </c>
      <c r="L430" s="120">
        <v>0</v>
      </c>
      <c r="M430" s="120">
        <v>0</v>
      </c>
      <c r="N430" s="120">
        <v>0</v>
      </c>
      <c r="O430" s="120">
        <v>0</v>
      </c>
      <c r="P430" s="120" t="s">
        <v>1628</v>
      </c>
      <c r="Q430" s="120">
        <v>0</v>
      </c>
      <c r="R430" s="120">
        <v>0</v>
      </c>
      <c r="S430" s="120">
        <v>0</v>
      </c>
      <c r="T430" s="120">
        <v>0</v>
      </c>
      <c r="U430" s="120">
        <v>0</v>
      </c>
      <c r="V430" s="120">
        <v>0</v>
      </c>
      <c r="W430" s="120" t="s">
        <v>1628</v>
      </c>
      <c r="X430" s="120">
        <v>0</v>
      </c>
      <c r="Y430" s="120">
        <v>0</v>
      </c>
      <c r="Z430" s="120">
        <v>0</v>
      </c>
      <c r="AA430" s="120">
        <v>0</v>
      </c>
      <c r="AB430" s="120">
        <v>0</v>
      </c>
      <c r="AC430" s="120">
        <v>0</v>
      </c>
      <c r="AD430" s="120" t="s">
        <v>1628</v>
      </c>
      <c r="AE430" s="120">
        <v>0</v>
      </c>
      <c r="AF430" s="120">
        <v>8</v>
      </c>
      <c r="AG430" s="120">
        <v>8</v>
      </c>
      <c r="AH430" s="120">
        <v>8</v>
      </c>
      <c r="AI430" s="120">
        <v>8</v>
      </c>
      <c r="AJ430" s="400"/>
      <c r="AK430" s="402"/>
      <c r="AL430" s="404"/>
      <c r="AM430" s="410"/>
      <c r="AN430" s="404"/>
      <c r="AO430" s="404"/>
      <c r="AP430" s="404"/>
      <c r="AQ430" s="404"/>
      <c r="AR430" s="404"/>
      <c r="AS430" s="404"/>
      <c r="AT430" s="404"/>
      <c r="AU430" s="406"/>
      <c r="AV430" s="418"/>
      <c r="AW430" s="406"/>
      <c r="AX430" s="415"/>
      <c r="AY430" s="415"/>
      <c r="AZ430" s="415"/>
      <c r="BA430" s="415"/>
      <c r="BB430" s="415"/>
      <c r="BC430" s="415"/>
    </row>
    <row r="431" spans="1:55" s="121" customFormat="1" hidden="1" x14ac:dyDescent="0.25">
      <c r="A431" s="417"/>
      <c r="B431" s="393"/>
      <c r="C431" s="395"/>
      <c r="D431" s="397"/>
      <c r="E431" s="399"/>
      <c r="F431" s="399"/>
      <c r="G431" s="96"/>
      <c r="H431" s="122"/>
      <c r="I431" s="122"/>
      <c r="J431" s="123"/>
      <c r="K431" s="123"/>
      <c r="L431" s="123"/>
      <c r="M431" s="123"/>
      <c r="N431" s="123"/>
      <c r="O431" s="123"/>
      <c r="P431" s="123"/>
      <c r="Q431" s="123"/>
      <c r="R431" s="123"/>
      <c r="S431" s="123"/>
      <c r="T431" s="123"/>
      <c r="U431" s="123"/>
      <c r="V431" s="123"/>
      <c r="W431" s="123"/>
      <c r="X431" s="123"/>
      <c r="Y431" s="123"/>
      <c r="Z431" s="123"/>
      <c r="AA431" s="123"/>
      <c r="AB431" s="123"/>
      <c r="AC431" s="123"/>
      <c r="AD431" s="123"/>
      <c r="AE431" s="123"/>
      <c r="AF431" s="123"/>
      <c r="AG431" s="123"/>
      <c r="AH431" s="123"/>
      <c r="AI431" s="123"/>
      <c r="AJ431" s="401"/>
      <c r="AK431" s="403"/>
      <c r="AL431" s="405"/>
      <c r="AM431" s="411"/>
      <c r="AN431" s="405"/>
      <c r="AO431" s="405"/>
      <c r="AP431" s="405"/>
      <c r="AQ431" s="405"/>
      <c r="AR431" s="405"/>
      <c r="AS431" s="405"/>
      <c r="AT431" s="405"/>
      <c r="AU431" s="407"/>
      <c r="AV431" s="419"/>
      <c r="AW431" s="407"/>
      <c r="AX431" s="389"/>
      <c r="AY431" s="389"/>
      <c r="AZ431" s="389"/>
      <c r="BA431" s="389"/>
      <c r="BB431" s="389"/>
      <c r="BC431" s="389"/>
    </row>
    <row r="432" spans="1:55" s="121" customFormat="1" hidden="1" x14ac:dyDescent="0.25">
      <c r="A432" s="416">
        <v>215</v>
      </c>
      <c r="B432" s="392"/>
      <c r="C432" s="394" t="s">
        <v>2340</v>
      </c>
      <c r="D432" s="396" t="s">
        <v>1927</v>
      </c>
      <c r="E432" s="398">
        <v>42801</v>
      </c>
      <c r="F432" s="398"/>
      <c r="G432" s="95"/>
      <c r="H432" s="119">
        <v>0</v>
      </c>
      <c r="I432" s="119">
        <v>0</v>
      </c>
      <c r="J432" s="120">
        <v>0</v>
      </c>
      <c r="K432" s="120">
        <v>0</v>
      </c>
      <c r="L432" s="120">
        <v>0</v>
      </c>
      <c r="M432" s="120">
        <v>0</v>
      </c>
      <c r="N432" s="120">
        <v>0</v>
      </c>
      <c r="O432" s="120">
        <v>0</v>
      </c>
      <c r="P432" s="120" t="s">
        <v>1628</v>
      </c>
      <c r="Q432" s="120">
        <v>0</v>
      </c>
      <c r="R432" s="120">
        <v>0</v>
      </c>
      <c r="S432" s="120">
        <v>0</v>
      </c>
      <c r="T432" s="120">
        <v>0</v>
      </c>
      <c r="U432" s="120">
        <v>0</v>
      </c>
      <c r="V432" s="120">
        <v>0</v>
      </c>
      <c r="W432" s="120" t="s">
        <v>1628</v>
      </c>
      <c r="X432" s="120">
        <v>0</v>
      </c>
      <c r="Y432" s="120">
        <v>0</v>
      </c>
      <c r="Z432" s="120">
        <v>0</v>
      </c>
      <c r="AA432" s="120">
        <v>0</v>
      </c>
      <c r="AB432" s="120">
        <v>0</v>
      </c>
      <c r="AC432" s="120">
        <v>0</v>
      </c>
      <c r="AD432" s="120" t="s">
        <v>1628</v>
      </c>
      <c r="AE432" s="120">
        <v>0</v>
      </c>
      <c r="AF432" s="120">
        <v>0</v>
      </c>
      <c r="AG432" s="120">
        <v>8</v>
      </c>
      <c r="AH432" s="120">
        <v>8</v>
      </c>
      <c r="AI432" s="120">
        <v>8</v>
      </c>
      <c r="AJ432" s="400"/>
      <c r="AK432" s="402"/>
      <c r="AL432" s="404"/>
      <c r="AM432" s="410"/>
      <c r="AN432" s="404"/>
      <c r="AO432" s="404"/>
      <c r="AP432" s="404"/>
      <c r="AQ432" s="404"/>
      <c r="AR432" s="404"/>
      <c r="AS432" s="404"/>
      <c r="AT432" s="404"/>
      <c r="AU432" s="406"/>
      <c r="AV432" s="418"/>
      <c r="AW432" s="406"/>
      <c r="AX432" s="415"/>
      <c r="AY432" s="415"/>
      <c r="AZ432" s="415"/>
      <c r="BA432" s="415"/>
      <c r="BB432" s="415"/>
      <c r="BC432" s="415"/>
    </row>
    <row r="433" spans="1:55" s="121" customFormat="1" hidden="1" x14ac:dyDescent="0.25">
      <c r="A433" s="417"/>
      <c r="B433" s="393"/>
      <c r="C433" s="395"/>
      <c r="D433" s="397"/>
      <c r="E433" s="399"/>
      <c r="F433" s="399"/>
      <c r="G433" s="96"/>
      <c r="H433" s="122"/>
      <c r="I433" s="122"/>
      <c r="J433" s="123"/>
      <c r="K433" s="123"/>
      <c r="L433" s="123"/>
      <c r="M433" s="123"/>
      <c r="N433" s="123"/>
      <c r="O433" s="123"/>
      <c r="P433" s="123"/>
      <c r="Q433" s="123"/>
      <c r="R433" s="123"/>
      <c r="S433" s="123"/>
      <c r="T433" s="123"/>
      <c r="U433" s="123"/>
      <c r="V433" s="123"/>
      <c r="W433" s="123"/>
      <c r="X433" s="123"/>
      <c r="Y433" s="123"/>
      <c r="Z433" s="123"/>
      <c r="AA433" s="123"/>
      <c r="AB433" s="123"/>
      <c r="AC433" s="123"/>
      <c r="AD433" s="123"/>
      <c r="AE433" s="123"/>
      <c r="AF433" s="123"/>
      <c r="AG433" s="123"/>
      <c r="AH433" s="123"/>
      <c r="AI433" s="123"/>
      <c r="AJ433" s="401"/>
      <c r="AK433" s="403"/>
      <c r="AL433" s="405"/>
      <c r="AM433" s="411"/>
      <c r="AN433" s="405"/>
      <c r="AO433" s="405"/>
      <c r="AP433" s="405"/>
      <c r="AQ433" s="405"/>
      <c r="AR433" s="405"/>
      <c r="AS433" s="405"/>
      <c r="AT433" s="405"/>
      <c r="AU433" s="407"/>
      <c r="AV433" s="419"/>
      <c r="AW433" s="407"/>
      <c r="AX433" s="389"/>
      <c r="AY433" s="389"/>
      <c r="AZ433" s="389"/>
      <c r="BA433" s="389"/>
      <c r="BB433" s="389"/>
      <c r="BC433" s="389"/>
    </row>
    <row r="434" spans="1:55" s="121" customFormat="1" hidden="1" x14ac:dyDescent="0.25">
      <c r="A434" s="416">
        <v>216</v>
      </c>
      <c r="B434" s="392"/>
      <c r="C434" s="394" t="s">
        <v>2331</v>
      </c>
      <c r="D434" s="396" t="s">
        <v>820</v>
      </c>
      <c r="E434" s="398">
        <v>42802</v>
      </c>
      <c r="F434" s="398"/>
      <c r="G434" s="95"/>
      <c r="H434" s="119">
        <v>0</v>
      </c>
      <c r="I434" s="119">
        <v>0</v>
      </c>
      <c r="J434" s="120">
        <v>0</v>
      </c>
      <c r="K434" s="120">
        <v>0</v>
      </c>
      <c r="L434" s="120">
        <v>0</v>
      </c>
      <c r="M434" s="120">
        <v>0</v>
      </c>
      <c r="N434" s="120">
        <v>0</v>
      </c>
      <c r="O434" s="120">
        <v>0</v>
      </c>
      <c r="P434" s="120" t="s">
        <v>1628</v>
      </c>
      <c r="Q434" s="120">
        <v>0</v>
      </c>
      <c r="R434" s="120">
        <v>0</v>
      </c>
      <c r="S434" s="120">
        <v>0</v>
      </c>
      <c r="T434" s="120">
        <v>0</v>
      </c>
      <c r="U434" s="120">
        <v>0</v>
      </c>
      <c r="V434" s="120">
        <v>0</v>
      </c>
      <c r="W434" s="120" t="s">
        <v>1628</v>
      </c>
      <c r="X434" s="120">
        <v>0</v>
      </c>
      <c r="Y434" s="120">
        <v>0</v>
      </c>
      <c r="Z434" s="120">
        <v>0</v>
      </c>
      <c r="AA434" s="120">
        <v>0</v>
      </c>
      <c r="AB434" s="120">
        <v>0</v>
      </c>
      <c r="AC434" s="120">
        <v>0</v>
      </c>
      <c r="AD434" s="120" t="s">
        <v>1628</v>
      </c>
      <c r="AE434" s="120">
        <v>0</v>
      </c>
      <c r="AF434" s="120">
        <v>0</v>
      </c>
      <c r="AG434" s="120">
        <v>0</v>
      </c>
      <c r="AH434" s="120">
        <v>8</v>
      </c>
      <c r="AI434" s="120">
        <v>4.9800000000000004</v>
      </c>
      <c r="AJ434" s="400"/>
      <c r="AK434" s="402"/>
      <c r="AL434" s="404"/>
      <c r="AM434" s="410"/>
      <c r="AN434" s="404"/>
      <c r="AO434" s="404"/>
      <c r="AP434" s="404"/>
      <c r="AQ434" s="404"/>
      <c r="AR434" s="404"/>
      <c r="AS434" s="404"/>
      <c r="AT434" s="404"/>
      <c r="AU434" s="406"/>
      <c r="AV434" s="418"/>
      <c r="AW434" s="406"/>
      <c r="AX434" s="415"/>
      <c r="AY434" s="415"/>
      <c r="AZ434" s="415"/>
      <c r="BA434" s="415"/>
      <c r="BB434" s="415"/>
      <c r="BC434" s="415"/>
    </row>
    <row r="435" spans="1:55" s="121" customFormat="1" hidden="1" x14ac:dyDescent="0.25">
      <c r="A435" s="417"/>
      <c r="B435" s="393"/>
      <c r="C435" s="395"/>
      <c r="D435" s="397"/>
      <c r="E435" s="399"/>
      <c r="F435" s="399"/>
      <c r="G435" s="96"/>
      <c r="H435" s="122"/>
      <c r="I435" s="122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U435" s="123"/>
      <c r="V435" s="123"/>
      <c r="W435" s="123"/>
      <c r="X435" s="123"/>
      <c r="Y435" s="123"/>
      <c r="Z435" s="123"/>
      <c r="AA435" s="123"/>
      <c r="AB435" s="123"/>
      <c r="AC435" s="123"/>
      <c r="AD435" s="123"/>
      <c r="AE435" s="123"/>
      <c r="AF435" s="123"/>
      <c r="AG435" s="123"/>
      <c r="AH435" s="123"/>
      <c r="AI435" s="123"/>
      <c r="AJ435" s="401"/>
      <c r="AK435" s="403"/>
      <c r="AL435" s="405"/>
      <c r="AM435" s="411"/>
      <c r="AN435" s="405"/>
      <c r="AO435" s="405"/>
      <c r="AP435" s="405"/>
      <c r="AQ435" s="405"/>
      <c r="AR435" s="405"/>
      <c r="AS435" s="405"/>
      <c r="AT435" s="405"/>
      <c r="AU435" s="407"/>
      <c r="AV435" s="419"/>
      <c r="AW435" s="407"/>
      <c r="AX435" s="389"/>
      <c r="AY435" s="389"/>
      <c r="AZ435" s="389"/>
      <c r="BA435" s="389"/>
      <c r="BB435" s="389"/>
      <c r="BC435" s="389"/>
    </row>
    <row r="436" spans="1:55" s="121" customFormat="1" hidden="1" x14ac:dyDescent="0.25">
      <c r="A436" s="416">
        <v>217</v>
      </c>
      <c r="B436" s="392"/>
      <c r="C436" s="394" t="s">
        <v>2342</v>
      </c>
      <c r="D436" s="396" t="s">
        <v>1929</v>
      </c>
      <c r="E436" s="398">
        <v>42804</v>
      </c>
      <c r="F436" s="398"/>
      <c r="G436" s="95"/>
      <c r="H436" s="119">
        <v>0</v>
      </c>
      <c r="I436" s="119">
        <v>0</v>
      </c>
      <c r="J436" s="120">
        <v>0</v>
      </c>
      <c r="K436" s="120">
        <v>0</v>
      </c>
      <c r="L436" s="120">
        <v>0</v>
      </c>
      <c r="M436" s="120">
        <v>0</v>
      </c>
      <c r="N436" s="120">
        <v>0</v>
      </c>
      <c r="O436" s="120">
        <v>0</v>
      </c>
      <c r="P436" s="120" t="s">
        <v>1628</v>
      </c>
      <c r="Q436" s="120">
        <v>0</v>
      </c>
      <c r="R436" s="120">
        <v>0</v>
      </c>
      <c r="S436" s="120">
        <v>0</v>
      </c>
      <c r="T436" s="120">
        <v>0</v>
      </c>
      <c r="U436" s="120">
        <v>0</v>
      </c>
      <c r="V436" s="120">
        <v>0</v>
      </c>
      <c r="W436" s="120" t="s">
        <v>1628</v>
      </c>
      <c r="X436" s="120">
        <v>0</v>
      </c>
      <c r="Y436" s="120">
        <v>0</v>
      </c>
      <c r="Z436" s="120">
        <v>0</v>
      </c>
      <c r="AA436" s="120">
        <v>0</v>
      </c>
      <c r="AB436" s="120">
        <v>0</v>
      </c>
      <c r="AC436" s="120">
        <v>0</v>
      </c>
      <c r="AD436" s="120" t="s">
        <v>1628</v>
      </c>
      <c r="AE436" s="120">
        <v>0</v>
      </c>
      <c r="AF436" s="120">
        <v>0</v>
      </c>
      <c r="AG436" s="120">
        <v>0</v>
      </c>
      <c r="AH436" s="120">
        <v>0</v>
      </c>
      <c r="AI436" s="120">
        <v>8</v>
      </c>
      <c r="AJ436" s="400"/>
      <c r="AK436" s="402"/>
      <c r="AL436" s="404"/>
      <c r="AM436" s="410"/>
      <c r="AN436" s="404"/>
      <c r="AO436" s="404"/>
      <c r="AP436" s="404"/>
      <c r="AQ436" s="404"/>
      <c r="AR436" s="404"/>
      <c r="AS436" s="404"/>
      <c r="AT436" s="404"/>
      <c r="AU436" s="406"/>
      <c r="AV436" s="418"/>
      <c r="AW436" s="406"/>
      <c r="AX436" s="415"/>
      <c r="AY436" s="415"/>
      <c r="AZ436" s="415"/>
      <c r="BA436" s="415"/>
      <c r="BB436" s="415"/>
      <c r="BC436" s="415"/>
    </row>
    <row r="437" spans="1:55" s="121" customFormat="1" hidden="1" x14ac:dyDescent="0.25">
      <c r="A437" s="417"/>
      <c r="B437" s="393"/>
      <c r="C437" s="395"/>
      <c r="D437" s="397"/>
      <c r="E437" s="399"/>
      <c r="F437" s="399"/>
      <c r="G437" s="96"/>
      <c r="H437" s="122"/>
      <c r="I437" s="122"/>
      <c r="J437" s="123"/>
      <c r="K437" s="123"/>
      <c r="L437" s="123"/>
      <c r="M437" s="123"/>
      <c r="N437" s="123"/>
      <c r="O437" s="123"/>
      <c r="P437" s="123"/>
      <c r="Q437" s="123"/>
      <c r="R437" s="123"/>
      <c r="S437" s="123"/>
      <c r="T437" s="123"/>
      <c r="U437" s="123"/>
      <c r="V437" s="123"/>
      <c r="W437" s="123"/>
      <c r="X437" s="123"/>
      <c r="Y437" s="123"/>
      <c r="Z437" s="123"/>
      <c r="AA437" s="123"/>
      <c r="AB437" s="123"/>
      <c r="AC437" s="123"/>
      <c r="AD437" s="123"/>
      <c r="AE437" s="123"/>
      <c r="AF437" s="123"/>
      <c r="AG437" s="123"/>
      <c r="AH437" s="123"/>
      <c r="AI437" s="123"/>
      <c r="AJ437" s="401"/>
      <c r="AK437" s="403"/>
      <c r="AL437" s="405"/>
      <c r="AM437" s="411"/>
      <c r="AN437" s="405"/>
      <c r="AO437" s="405"/>
      <c r="AP437" s="405"/>
      <c r="AQ437" s="405"/>
      <c r="AR437" s="405"/>
      <c r="AS437" s="405"/>
      <c r="AT437" s="405"/>
      <c r="AU437" s="407"/>
      <c r="AV437" s="419"/>
      <c r="AW437" s="407"/>
      <c r="AX437" s="389"/>
      <c r="AY437" s="389"/>
      <c r="AZ437" s="389"/>
      <c r="BA437" s="389"/>
      <c r="BB437" s="389"/>
      <c r="BC437" s="389"/>
    </row>
    <row r="438" spans="1:55" s="140" customFormat="1" hidden="1" x14ac:dyDescent="0.25">
      <c r="A438" s="456" t="s">
        <v>2379</v>
      </c>
      <c r="B438" s="440"/>
      <c r="C438" s="458"/>
      <c r="D438" s="460"/>
      <c r="E438" s="442"/>
      <c r="F438" s="442"/>
      <c r="G438" s="137"/>
      <c r="H438" s="119"/>
      <c r="I438" s="119"/>
      <c r="J438" s="120"/>
      <c r="K438" s="120"/>
      <c r="L438" s="120"/>
      <c r="M438" s="120"/>
      <c r="N438" s="120"/>
      <c r="O438" s="120"/>
      <c r="P438" s="120"/>
      <c r="Q438" s="120"/>
      <c r="R438" s="120"/>
      <c r="S438" s="120"/>
      <c r="T438" s="120"/>
      <c r="U438" s="120"/>
      <c r="V438" s="120"/>
      <c r="W438" s="120"/>
      <c r="X438" s="120"/>
      <c r="Y438" s="120"/>
      <c r="Z438" s="120"/>
      <c r="AA438" s="120"/>
      <c r="AB438" s="120"/>
      <c r="AC438" s="120"/>
      <c r="AD438" s="120"/>
      <c r="AE438" s="120"/>
      <c r="AF438" s="120"/>
      <c r="AG438" s="120"/>
      <c r="AH438" s="120"/>
      <c r="AI438" s="120"/>
      <c r="AJ438" s="444"/>
      <c r="AK438" s="446"/>
      <c r="AL438" s="448"/>
      <c r="AM438" s="454"/>
      <c r="AN438" s="448"/>
      <c r="AO438" s="448"/>
      <c r="AP438" s="448"/>
      <c r="AQ438" s="448"/>
      <c r="AR438" s="448"/>
      <c r="AS438" s="448"/>
      <c r="AT438" s="448"/>
      <c r="AU438" s="452"/>
      <c r="AV438" s="408"/>
      <c r="AW438" s="452"/>
      <c r="AX438" s="450"/>
      <c r="AY438" s="450"/>
      <c r="AZ438" s="450"/>
      <c r="BA438" s="450"/>
      <c r="BB438" s="450"/>
      <c r="BC438" s="450"/>
    </row>
    <row r="439" spans="1:55" s="140" customFormat="1" hidden="1" x14ac:dyDescent="0.25">
      <c r="A439" s="457"/>
      <c r="B439" s="441"/>
      <c r="C439" s="459"/>
      <c r="D439" s="461"/>
      <c r="E439" s="443"/>
      <c r="F439" s="443"/>
      <c r="G439" s="210"/>
      <c r="H439" s="122"/>
      <c r="I439" s="122"/>
      <c r="J439" s="123"/>
      <c r="K439" s="123"/>
      <c r="L439" s="123"/>
      <c r="M439" s="123"/>
      <c r="N439" s="123"/>
      <c r="O439" s="123"/>
      <c r="P439" s="123"/>
      <c r="Q439" s="123"/>
      <c r="R439" s="123"/>
      <c r="S439" s="123"/>
      <c r="T439" s="123"/>
      <c r="U439" s="123"/>
      <c r="V439" s="123"/>
      <c r="W439" s="123"/>
      <c r="X439" s="123"/>
      <c r="Y439" s="123"/>
      <c r="Z439" s="123"/>
      <c r="AA439" s="123"/>
      <c r="AB439" s="123"/>
      <c r="AC439" s="123"/>
      <c r="AD439" s="123"/>
      <c r="AE439" s="123"/>
      <c r="AF439" s="123"/>
      <c r="AG439" s="123"/>
      <c r="AH439" s="123"/>
      <c r="AI439" s="123"/>
      <c r="AJ439" s="445"/>
      <c r="AK439" s="447"/>
      <c r="AL439" s="449"/>
      <c r="AM439" s="455"/>
      <c r="AN439" s="449"/>
      <c r="AO439" s="449"/>
      <c r="AP439" s="449"/>
      <c r="AQ439" s="449"/>
      <c r="AR439" s="449"/>
      <c r="AS439" s="449"/>
      <c r="AT439" s="449"/>
      <c r="AU439" s="453"/>
      <c r="AV439" s="409"/>
      <c r="AW439" s="453"/>
      <c r="AX439" s="451"/>
      <c r="AY439" s="451"/>
      <c r="AZ439" s="451"/>
      <c r="BA439" s="451"/>
      <c r="BB439" s="451"/>
      <c r="BC439" s="451"/>
    </row>
    <row r="440" spans="1:55" s="121" customFormat="1" hidden="1" x14ac:dyDescent="0.25">
      <c r="A440" s="390">
        <v>221</v>
      </c>
      <c r="B440" s="392"/>
      <c r="C440" s="394" t="s">
        <v>1542</v>
      </c>
      <c r="D440" s="396" t="s">
        <v>1543</v>
      </c>
      <c r="E440" s="398" t="s">
        <v>1540</v>
      </c>
      <c r="F440" s="398"/>
      <c r="G440" s="95"/>
      <c r="H440" s="119">
        <v>8</v>
      </c>
      <c r="I440" s="119">
        <v>0</v>
      </c>
      <c r="J440" s="120">
        <v>8</v>
      </c>
      <c r="K440" s="120">
        <v>8</v>
      </c>
      <c r="L440" s="120">
        <v>8</v>
      </c>
      <c r="M440" s="120">
        <v>8</v>
      </c>
      <c r="N440" s="120">
        <v>8</v>
      </c>
      <c r="O440" s="120">
        <v>8</v>
      </c>
      <c r="P440" s="120" t="s">
        <v>1628</v>
      </c>
      <c r="Q440" s="120">
        <v>8</v>
      </c>
      <c r="R440" s="120">
        <v>8</v>
      </c>
      <c r="S440" s="120">
        <v>8</v>
      </c>
      <c r="T440" s="120">
        <v>8</v>
      </c>
      <c r="U440" s="120">
        <v>8</v>
      </c>
      <c r="V440" s="120">
        <v>8</v>
      </c>
      <c r="W440" s="120" t="s">
        <v>1628</v>
      </c>
      <c r="X440" s="120">
        <v>0</v>
      </c>
      <c r="Y440" s="120">
        <v>8</v>
      </c>
      <c r="Z440" s="120">
        <v>8</v>
      </c>
      <c r="AA440" s="120">
        <v>8</v>
      </c>
      <c r="AB440" s="120">
        <v>8</v>
      </c>
      <c r="AC440" s="120">
        <v>8</v>
      </c>
      <c r="AD440" s="120" t="s">
        <v>1628</v>
      </c>
      <c r="AE440" s="120">
        <v>8</v>
      </c>
      <c r="AF440" s="120">
        <v>4</v>
      </c>
      <c r="AG440" s="120">
        <v>8</v>
      </c>
      <c r="AH440" s="120">
        <v>8</v>
      </c>
      <c r="AI440" s="120">
        <v>7.83</v>
      </c>
      <c r="AJ440" s="400"/>
      <c r="AK440" s="402"/>
      <c r="AL440" s="404"/>
      <c r="AM440" s="410"/>
      <c r="AN440" s="404"/>
      <c r="AO440" s="404"/>
      <c r="AP440" s="404"/>
      <c r="AQ440" s="404"/>
      <c r="AR440" s="404"/>
      <c r="AS440" s="404"/>
      <c r="AT440" s="404"/>
      <c r="AU440" s="406"/>
      <c r="AV440" s="408"/>
      <c r="AW440" s="406"/>
      <c r="AX440" s="415"/>
      <c r="AY440" s="415"/>
      <c r="AZ440" s="415"/>
      <c r="BA440" s="415"/>
      <c r="BB440" s="415"/>
      <c r="BC440" s="415"/>
    </row>
    <row r="441" spans="1:55" s="121" customFormat="1" hidden="1" x14ac:dyDescent="0.25">
      <c r="A441" s="391"/>
      <c r="B441" s="393"/>
      <c r="C441" s="395"/>
      <c r="D441" s="397"/>
      <c r="E441" s="399"/>
      <c r="F441" s="399"/>
      <c r="G441" s="96"/>
      <c r="H441" s="122"/>
      <c r="I441" s="122"/>
      <c r="J441" s="123"/>
      <c r="K441" s="123"/>
      <c r="L441" s="123"/>
      <c r="M441" s="123"/>
      <c r="N441" s="123"/>
      <c r="O441" s="123"/>
      <c r="P441" s="123"/>
      <c r="Q441" s="123"/>
      <c r="R441" s="123"/>
      <c r="S441" s="123"/>
      <c r="T441" s="123"/>
      <c r="U441" s="123"/>
      <c r="V441" s="123"/>
      <c r="W441" s="123"/>
      <c r="X441" s="123"/>
      <c r="Y441" s="123"/>
      <c r="Z441" s="123"/>
      <c r="AA441" s="123"/>
      <c r="AB441" s="123"/>
      <c r="AC441" s="123"/>
      <c r="AD441" s="123"/>
      <c r="AE441" s="123"/>
      <c r="AF441" s="123"/>
      <c r="AG441" s="123"/>
      <c r="AH441" s="123"/>
      <c r="AI441" s="123"/>
      <c r="AJ441" s="401"/>
      <c r="AK441" s="403"/>
      <c r="AL441" s="405"/>
      <c r="AM441" s="411"/>
      <c r="AN441" s="405"/>
      <c r="AO441" s="405"/>
      <c r="AP441" s="405"/>
      <c r="AQ441" s="405"/>
      <c r="AR441" s="405"/>
      <c r="AS441" s="405"/>
      <c r="AT441" s="405"/>
      <c r="AU441" s="407"/>
      <c r="AV441" s="409"/>
      <c r="AW441" s="407"/>
      <c r="AX441" s="389"/>
      <c r="AY441" s="389"/>
      <c r="AZ441" s="389"/>
      <c r="BA441" s="389"/>
      <c r="BB441" s="389"/>
      <c r="BC441" s="389"/>
    </row>
    <row r="442" spans="1:55" s="121" customFormat="1" hidden="1" x14ac:dyDescent="0.25">
      <c r="A442" s="390">
        <v>222</v>
      </c>
      <c r="B442" s="392"/>
      <c r="C442" s="394" t="s">
        <v>2307</v>
      </c>
      <c r="D442" s="396" t="s">
        <v>1905</v>
      </c>
      <c r="E442" s="398">
        <v>42794</v>
      </c>
      <c r="F442" s="398"/>
      <c r="G442" s="95"/>
      <c r="H442" s="119">
        <v>0</v>
      </c>
      <c r="I442" s="119">
        <v>0</v>
      </c>
      <c r="J442" s="120">
        <v>0</v>
      </c>
      <c r="K442" s="120">
        <v>0</v>
      </c>
      <c r="L442" s="120">
        <v>0</v>
      </c>
      <c r="M442" s="120">
        <v>0</v>
      </c>
      <c r="N442" s="120">
        <v>0</v>
      </c>
      <c r="O442" s="120">
        <v>0</v>
      </c>
      <c r="P442" s="120" t="s">
        <v>1628</v>
      </c>
      <c r="Q442" s="120">
        <v>0</v>
      </c>
      <c r="R442" s="120">
        <v>0</v>
      </c>
      <c r="S442" s="120">
        <v>0</v>
      </c>
      <c r="T442" s="120">
        <v>0</v>
      </c>
      <c r="U442" s="120">
        <v>0</v>
      </c>
      <c r="V442" s="120">
        <v>0</v>
      </c>
      <c r="W442" s="120" t="s">
        <v>1628</v>
      </c>
      <c r="X442" s="120">
        <v>0</v>
      </c>
      <c r="Y442" s="120">
        <v>8</v>
      </c>
      <c r="Z442" s="120">
        <v>8</v>
      </c>
      <c r="AA442" s="120">
        <v>8</v>
      </c>
      <c r="AB442" s="120">
        <v>8</v>
      </c>
      <c r="AC442" s="120">
        <v>8</v>
      </c>
      <c r="AD442" s="120" t="s">
        <v>1628</v>
      </c>
      <c r="AE442" s="120">
        <v>8</v>
      </c>
      <c r="AF442" s="120">
        <v>8</v>
      </c>
      <c r="AG442" s="120">
        <v>8</v>
      </c>
      <c r="AH442" s="120">
        <v>8</v>
      </c>
      <c r="AI442" s="120">
        <v>8</v>
      </c>
      <c r="AJ442" s="400"/>
      <c r="AK442" s="402"/>
      <c r="AL442" s="404"/>
      <c r="AM442" s="410"/>
      <c r="AN442" s="404"/>
      <c r="AO442" s="404"/>
      <c r="AP442" s="404"/>
      <c r="AQ442" s="404"/>
      <c r="AR442" s="404"/>
      <c r="AS442" s="404"/>
      <c r="AT442" s="404"/>
      <c r="AU442" s="406"/>
      <c r="AV442" s="408"/>
      <c r="AW442" s="406"/>
      <c r="AX442" s="415"/>
      <c r="AY442" s="415"/>
      <c r="AZ442" s="415"/>
      <c r="BA442" s="415"/>
      <c r="BB442" s="415"/>
      <c r="BC442" s="415"/>
    </row>
    <row r="443" spans="1:55" s="121" customFormat="1" hidden="1" x14ac:dyDescent="0.25">
      <c r="A443" s="391"/>
      <c r="B443" s="393"/>
      <c r="C443" s="395"/>
      <c r="D443" s="397"/>
      <c r="E443" s="399"/>
      <c r="F443" s="399"/>
      <c r="G443" s="96"/>
      <c r="H443" s="122"/>
      <c r="I443" s="122"/>
      <c r="J443" s="123"/>
      <c r="K443" s="123"/>
      <c r="L443" s="123"/>
      <c r="M443" s="123"/>
      <c r="N443" s="123"/>
      <c r="O443" s="123"/>
      <c r="P443" s="123"/>
      <c r="Q443" s="123"/>
      <c r="R443" s="123"/>
      <c r="S443" s="123"/>
      <c r="T443" s="123"/>
      <c r="U443" s="123"/>
      <c r="V443" s="123"/>
      <c r="W443" s="123"/>
      <c r="X443" s="123"/>
      <c r="Y443" s="123"/>
      <c r="Z443" s="123"/>
      <c r="AA443" s="123"/>
      <c r="AB443" s="123"/>
      <c r="AC443" s="123"/>
      <c r="AD443" s="123"/>
      <c r="AE443" s="123"/>
      <c r="AF443" s="123"/>
      <c r="AG443" s="123"/>
      <c r="AH443" s="123"/>
      <c r="AI443" s="123"/>
      <c r="AJ443" s="401"/>
      <c r="AK443" s="403"/>
      <c r="AL443" s="405"/>
      <c r="AM443" s="411"/>
      <c r="AN443" s="405"/>
      <c r="AO443" s="405"/>
      <c r="AP443" s="405"/>
      <c r="AQ443" s="405"/>
      <c r="AR443" s="405"/>
      <c r="AS443" s="405"/>
      <c r="AT443" s="405"/>
      <c r="AU443" s="407"/>
      <c r="AV443" s="409"/>
      <c r="AW443" s="407"/>
      <c r="AX443" s="389"/>
      <c r="AY443" s="389"/>
      <c r="AZ443" s="389"/>
      <c r="BA443" s="389"/>
      <c r="BB443" s="389"/>
      <c r="BC443" s="389"/>
    </row>
    <row r="444" spans="1:55" s="121" customFormat="1" hidden="1" x14ac:dyDescent="0.25">
      <c r="A444" s="390">
        <v>223</v>
      </c>
      <c r="B444" s="392"/>
      <c r="C444" s="394" t="s">
        <v>2501</v>
      </c>
      <c r="D444" s="396" t="s">
        <v>2502</v>
      </c>
      <c r="E444" s="398">
        <v>42798</v>
      </c>
      <c r="F444" s="398"/>
      <c r="G444" s="95"/>
      <c r="H444" s="119" t="e">
        <v>#N/A</v>
      </c>
      <c r="I444" s="119" t="e">
        <v>#N/A</v>
      </c>
      <c r="J444" s="120" t="e">
        <v>#N/A</v>
      </c>
      <c r="K444" s="120" t="e">
        <v>#N/A</v>
      </c>
      <c r="L444" s="120" t="e">
        <v>#N/A</v>
      </c>
      <c r="M444" s="120" t="e">
        <v>#N/A</v>
      </c>
      <c r="N444" s="120" t="e">
        <v>#N/A</v>
      </c>
      <c r="O444" s="120" t="e">
        <v>#N/A</v>
      </c>
      <c r="P444" s="120" t="e">
        <v>#N/A</v>
      </c>
      <c r="Q444" s="120" t="e">
        <v>#N/A</v>
      </c>
      <c r="R444" s="120" t="e">
        <v>#N/A</v>
      </c>
      <c r="S444" s="120" t="e">
        <v>#N/A</v>
      </c>
      <c r="T444" s="120" t="e">
        <v>#N/A</v>
      </c>
      <c r="U444" s="120" t="e">
        <v>#N/A</v>
      </c>
      <c r="V444" s="120" t="e">
        <v>#N/A</v>
      </c>
      <c r="W444" s="120" t="e">
        <v>#N/A</v>
      </c>
      <c r="X444" s="120" t="e">
        <v>#N/A</v>
      </c>
      <c r="Y444" s="120" t="e">
        <v>#N/A</v>
      </c>
      <c r="Z444" s="120" t="e">
        <v>#N/A</v>
      </c>
      <c r="AA444" s="120" t="e">
        <v>#N/A</v>
      </c>
      <c r="AB444" s="120" t="e">
        <v>#N/A</v>
      </c>
      <c r="AC444" s="120" t="e">
        <v>#N/A</v>
      </c>
      <c r="AD444" s="120" t="e">
        <v>#N/A</v>
      </c>
      <c r="AE444" s="120" t="e">
        <v>#N/A</v>
      </c>
      <c r="AF444" s="120" t="e">
        <v>#N/A</v>
      </c>
      <c r="AG444" s="120" t="e">
        <v>#N/A</v>
      </c>
      <c r="AH444" s="120" t="e">
        <v>#N/A</v>
      </c>
      <c r="AI444" s="120" t="e">
        <v>#N/A</v>
      </c>
      <c r="AJ444" s="400"/>
      <c r="AK444" s="402"/>
      <c r="AL444" s="404"/>
      <c r="AM444" s="410"/>
      <c r="AN444" s="404"/>
      <c r="AO444" s="404"/>
      <c r="AP444" s="404"/>
      <c r="AQ444" s="404"/>
      <c r="AR444" s="404"/>
      <c r="AS444" s="404"/>
      <c r="AT444" s="404"/>
      <c r="AU444" s="406"/>
      <c r="AV444" s="408"/>
      <c r="AW444" s="406"/>
      <c r="AX444" s="415"/>
      <c r="AY444" s="415"/>
      <c r="AZ444" s="415"/>
      <c r="BA444" s="415"/>
      <c r="BB444" s="415"/>
      <c r="BC444" s="415"/>
    </row>
    <row r="445" spans="1:55" s="121" customFormat="1" hidden="1" x14ac:dyDescent="0.25">
      <c r="A445" s="391"/>
      <c r="B445" s="393"/>
      <c r="C445" s="395"/>
      <c r="D445" s="397"/>
      <c r="E445" s="399"/>
      <c r="F445" s="399"/>
      <c r="G445" s="96"/>
      <c r="H445" s="122"/>
      <c r="I445" s="122"/>
      <c r="J445" s="123"/>
      <c r="K445" s="123"/>
      <c r="L445" s="123"/>
      <c r="M445" s="123"/>
      <c r="N445" s="123"/>
      <c r="O445" s="123"/>
      <c r="P445" s="123"/>
      <c r="Q445" s="123"/>
      <c r="R445" s="123"/>
      <c r="S445" s="123"/>
      <c r="T445" s="123"/>
      <c r="U445" s="123"/>
      <c r="V445" s="123"/>
      <c r="W445" s="123"/>
      <c r="X445" s="123"/>
      <c r="Y445" s="123"/>
      <c r="Z445" s="123"/>
      <c r="AA445" s="123"/>
      <c r="AB445" s="123"/>
      <c r="AC445" s="123"/>
      <c r="AD445" s="123"/>
      <c r="AE445" s="123"/>
      <c r="AF445" s="123"/>
      <c r="AG445" s="123"/>
      <c r="AH445" s="123"/>
      <c r="AI445" s="123"/>
      <c r="AJ445" s="401"/>
      <c r="AK445" s="403"/>
      <c r="AL445" s="405"/>
      <c r="AM445" s="411"/>
      <c r="AN445" s="405"/>
      <c r="AO445" s="405"/>
      <c r="AP445" s="405"/>
      <c r="AQ445" s="405"/>
      <c r="AR445" s="405"/>
      <c r="AS445" s="405"/>
      <c r="AT445" s="405"/>
      <c r="AU445" s="407"/>
      <c r="AV445" s="409"/>
      <c r="AW445" s="407"/>
      <c r="AX445" s="389"/>
      <c r="AY445" s="389"/>
      <c r="AZ445" s="389"/>
      <c r="BA445" s="389"/>
      <c r="BB445" s="389"/>
      <c r="BC445" s="389"/>
    </row>
    <row r="446" spans="1:55" s="121" customFormat="1" hidden="1" x14ac:dyDescent="0.25">
      <c r="A446" s="390">
        <v>224</v>
      </c>
      <c r="B446" s="392"/>
      <c r="C446" s="394" t="s">
        <v>1560</v>
      </c>
      <c r="D446" s="396" t="s">
        <v>1561</v>
      </c>
      <c r="E446" s="398">
        <v>42794</v>
      </c>
      <c r="F446" s="398"/>
      <c r="G446" s="95"/>
      <c r="H446" s="119">
        <v>0</v>
      </c>
      <c r="I446" s="119">
        <v>0</v>
      </c>
      <c r="J446" s="120">
        <v>0</v>
      </c>
      <c r="K446" s="120">
        <v>0</v>
      </c>
      <c r="L446" s="120">
        <v>0</v>
      </c>
      <c r="M446" s="120">
        <v>0</v>
      </c>
      <c r="N446" s="120">
        <v>0</v>
      </c>
      <c r="O446" s="120">
        <v>0</v>
      </c>
      <c r="P446" s="120" t="s">
        <v>1628</v>
      </c>
      <c r="Q446" s="120">
        <v>0</v>
      </c>
      <c r="R446" s="120">
        <v>0</v>
      </c>
      <c r="S446" s="120">
        <v>0</v>
      </c>
      <c r="T446" s="120">
        <v>0</v>
      </c>
      <c r="U446" s="120">
        <v>0</v>
      </c>
      <c r="V446" s="120">
        <v>0</v>
      </c>
      <c r="W446" s="120" t="s">
        <v>1628</v>
      </c>
      <c r="X446" s="120">
        <v>0</v>
      </c>
      <c r="Y446" s="120">
        <v>8</v>
      </c>
      <c r="Z446" s="120">
        <v>8</v>
      </c>
      <c r="AA446" s="120">
        <v>8</v>
      </c>
      <c r="AB446" s="120">
        <v>8</v>
      </c>
      <c r="AC446" s="120">
        <v>8</v>
      </c>
      <c r="AD446" s="120" t="s">
        <v>1628</v>
      </c>
      <c r="AE446" s="120">
        <v>8</v>
      </c>
      <c r="AF446" s="120">
        <v>8</v>
      </c>
      <c r="AG446" s="120">
        <v>8</v>
      </c>
      <c r="AH446" s="120">
        <v>8</v>
      </c>
      <c r="AI446" s="120">
        <v>8</v>
      </c>
      <c r="AJ446" s="400"/>
      <c r="AK446" s="402"/>
      <c r="AL446" s="404"/>
      <c r="AM446" s="410"/>
      <c r="AN446" s="404"/>
      <c r="AO446" s="404"/>
      <c r="AP446" s="404"/>
      <c r="AQ446" s="404"/>
      <c r="AR446" s="404"/>
      <c r="AS446" s="404"/>
      <c r="AT446" s="404"/>
      <c r="AU446" s="406"/>
      <c r="AV446" s="408"/>
      <c r="AW446" s="406"/>
      <c r="AX446" s="415"/>
      <c r="AY446" s="415"/>
      <c r="AZ446" s="415"/>
      <c r="BA446" s="415"/>
      <c r="BB446" s="415"/>
      <c r="BC446" s="415"/>
    </row>
    <row r="447" spans="1:55" s="121" customFormat="1" hidden="1" x14ac:dyDescent="0.25">
      <c r="A447" s="391"/>
      <c r="B447" s="393"/>
      <c r="C447" s="395"/>
      <c r="D447" s="397"/>
      <c r="E447" s="399"/>
      <c r="F447" s="399"/>
      <c r="G447" s="96"/>
      <c r="H447" s="122"/>
      <c r="I447" s="122"/>
      <c r="J447" s="123"/>
      <c r="K447" s="123"/>
      <c r="L447" s="123"/>
      <c r="M447" s="123"/>
      <c r="N447" s="123"/>
      <c r="O447" s="123"/>
      <c r="P447" s="123"/>
      <c r="Q447" s="123"/>
      <c r="R447" s="123"/>
      <c r="S447" s="123"/>
      <c r="T447" s="123"/>
      <c r="U447" s="123"/>
      <c r="V447" s="123"/>
      <c r="W447" s="123"/>
      <c r="X447" s="123"/>
      <c r="Y447" s="123"/>
      <c r="Z447" s="123"/>
      <c r="AA447" s="123"/>
      <c r="AB447" s="123"/>
      <c r="AC447" s="123"/>
      <c r="AD447" s="123"/>
      <c r="AE447" s="123"/>
      <c r="AF447" s="123"/>
      <c r="AG447" s="123"/>
      <c r="AH447" s="123"/>
      <c r="AI447" s="123"/>
      <c r="AJ447" s="401"/>
      <c r="AK447" s="403"/>
      <c r="AL447" s="405"/>
      <c r="AM447" s="411"/>
      <c r="AN447" s="405"/>
      <c r="AO447" s="405"/>
      <c r="AP447" s="405"/>
      <c r="AQ447" s="405"/>
      <c r="AR447" s="405"/>
      <c r="AS447" s="405"/>
      <c r="AT447" s="405"/>
      <c r="AU447" s="407"/>
      <c r="AV447" s="409"/>
      <c r="AW447" s="407"/>
      <c r="AX447" s="389"/>
      <c r="AY447" s="389"/>
      <c r="AZ447" s="389"/>
      <c r="BA447" s="389"/>
      <c r="BB447" s="389"/>
      <c r="BC447" s="389"/>
    </row>
    <row r="448" spans="1:55" s="121" customFormat="1" hidden="1" x14ac:dyDescent="0.25">
      <c r="A448" s="390">
        <v>225</v>
      </c>
      <c r="B448" s="392"/>
      <c r="C448" s="394" t="s">
        <v>2504</v>
      </c>
      <c r="D448" s="396" t="s">
        <v>2505</v>
      </c>
      <c r="E448" s="398">
        <v>42798</v>
      </c>
      <c r="F448" s="398"/>
      <c r="G448" s="95"/>
      <c r="H448" s="119" t="e">
        <v>#N/A</v>
      </c>
      <c r="I448" s="119" t="e">
        <v>#N/A</v>
      </c>
      <c r="J448" s="120" t="e">
        <v>#N/A</v>
      </c>
      <c r="K448" s="120" t="e">
        <v>#N/A</v>
      </c>
      <c r="L448" s="120" t="e">
        <v>#N/A</v>
      </c>
      <c r="M448" s="120" t="e">
        <v>#N/A</v>
      </c>
      <c r="N448" s="120" t="e">
        <v>#N/A</v>
      </c>
      <c r="O448" s="120" t="e">
        <v>#N/A</v>
      </c>
      <c r="P448" s="120" t="e">
        <v>#N/A</v>
      </c>
      <c r="Q448" s="120" t="e">
        <v>#N/A</v>
      </c>
      <c r="R448" s="120" t="e">
        <v>#N/A</v>
      </c>
      <c r="S448" s="120" t="e">
        <v>#N/A</v>
      </c>
      <c r="T448" s="120" t="e">
        <v>#N/A</v>
      </c>
      <c r="U448" s="120" t="e">
        <v>#N/A</v>
      </c>
      <c r="V448" s="120" t="e">
        <v>#N/A</v>
      </c>
      <c r="W448" s="120" t="e">
        <v>#N/A</v>
      </c>
      <c r="X448" s="120" t="e">
        <v>#N/A</v>
      </c>
      <c r="Y448" s="120" t="e">
        <v>#N/A</v>
      </c>
      <c r="Z448" s="120" t="e">
        <v>#N/A</v>
      </c>
      <c r="AA448" s="120" t="e">
        <v>#N/A</v>
      </c>
      <c r="AB448" s="120" t="e">
        <v>#N/A</v>
      </c>
      <c r="AC448" s="120" t="e">
        <v>#N/A</v>
      </c>
      <c r="AD448" s="120" t="e">
        <v>#N/A</v>
      </c>
      <c r="AE448" s="120" t="e">
        <v>#N/A</v>
      </c>
      <c r="AF448" s="120" t="e">
        <v>#N/A</v>
      </c>
      <c r="AG448" s="120" t="e">
        <v>#N/A</v>
      </c>
      <c r="AH448" s="120" t="e">
        <v>#N/A</v>
      </c>
      <c r="AI448" s="120" t="e">
        <v>#N/A</v>
      </c>
      <c r="AJ448" s="400"/>
      <c r="AK448" s="402"/>
      <c r="AL448" s="404"/>
      <c r="AM448" s="410"/>
      <c r="AN448" s="404"/>
      <c r="AO448" s="404"/>
      <c r="AP448" s="404"/>
      <c r="AQ448" s="404"/>
      <c r="AR448" s="404"/>
      <c r="AS448" s="404"/>
      <c r="AT448" s="404"/>
      <c r="AU448" s="406"/>
      <c r="AV448" s="408"/>
      <c r="AW448" s="406"/>
      <c r="AX448" s="415"/>
      <c r="AY448" s="415"/>
      <c r="AZ448" s="415"/>
      <c r="BA448" s="415"/>
      <c r="BB448" s="415"/>
      <c r="BC448" s="415"/>
    </row>
    <row r="449" spans="1:55" s="121" customFormat="1" hidden="1" x14ac:dyDescent="0.25">
      <c r="A449" s="391"/>
      <c r="B449" s="393"/>
      <c r="C449" s="395"/>
      <c r="D449" s="397"/>
      <c r="E449" s="399"/>
      <c r="F449" s="399"/>
      <c r="G449" s="96"/>
      <c r="H449" s="122"/>
      <c r="I449" s="122"/>
      <c r="J449" s="123"/>
      <c r="K449" s="123"/>
      <c r="L449" s="123"/>
      <c r="M449" s="123"/>
      <c r="N449" s="123"/>
      <c r="O449" s="123"/>
      <c r="P449" s="123"/>
      <c r="Q449" s="123"/>
      <c r="R449" s="123"/>
      <c r="S449" s="123"/>
      <c r="T449" s="123"/>
      <c r="U449" s="123"/>
      <c r="V449" s="123"/>
      <c r="W449" s="123"/>
      <c r="X449" s="123"/>
      <c r="Y449" s="123"/>
      <c r="Z449" s="123"/>
      <c r="AA449" s="123"/>
      <c r="AB449" s="123"/>
      <c r="AC449" s="123"/>
      <c r="AD449" s="123"/>
      <c r="AE449" s="123"/>
      <c r="AF449" s="123"/>
      <c r="AG449" s="123"/>
      <c r="AH449" s="123"/>
      <c r="AI449" s="123"/>
      <c r="AJ449" s="401"/>
      <c r="AK449" s="403"/>
      <c r="AL449" s="405"/>
      <c r="AM449" s="411"/>
      <c r="AN449" s="405"/>
      <c r="AO449" s="405"/>
      <c r="AP449" s="405"/>
      <c r="AQ449" s="405"/>
      <c r="AR449" s="405"/>
      <c r="AS449" s="405"/>
      <c r="AT449" s="405"/>
      <c r="AU449" s="407"/>
      <c r="AV449" s="409"/>
      <c r="AW449" s="407"/>
      <c r="AX449" s="389"/>
      <c r="AY449" s="389"/>
      <c r="AZ449" s="389"/>
      <c r="BA449" s="389"/>
      <c r="BB449" s="389"/>
      <c r="BC449" s="389"/>
    </row>
    <row r="450" spans="1:55" s="121" customFormat="1" hidden="1" x14ac:dyDescent="0.25">
      <c r="A450" s="390">
        <v>226</v>
      </c>
      <c r="B450" s="392"/>
      <c r="C450" s="394" t="s">
        <v>1558</v>
      </c>
      <c r="D450" s="396" t="s">
        <v>1559</v>
      </c>
      <c r="E450" s="398">
        <v>42795</v>
      </c>
      <c r="F450" s="398"/>
      <c r="G450" s="95"/>
      <c r="H450" s="119">
        <v>0</v>
      </c>
      <c r="I450" s="119">
        <v>0</v>
      </c>
      <c r="J450" s="120">
        <v>0</v>
      </c>
      <c r="K450" s="120">
        <v>0</v>
      </c>
      <c r="L450" s="120">
        <v>0</v>
      </c>
      <c r="M450" s="120">
        <v>0</v>
      </c>
      <c r="N450" s="120">
        <v>0</v>
      </c>
      <c r="O450" s="120">
        <v>0</v>
      </c>
      <c r="P450" s="120" t="s">
        <v>1628</v>
      </c>
      <c r="Q450" s="120">
        <v>0</v>
      </c>
      <c r="R450" s="120">
        <v>0</v>
      </c>
      <c r="S450" s="120">
        <v>0</v>
      </c>
      <c r="T450" s="120">
        <v>0</v>
      </c>
      <c r="U450" s="120">
        <v>0</v>
      </c>
      <c r="V450" s="120">
        <v>0</v>
      </c>
      <c r="W450" s="120" t="s">
        <v>1628</v>
      </c>
      <c r="X450" s="120">
        <v>0</v>
      </c>
      <c r="Y450" s="120">
        <v>0</v>
      </c>
      <c r="Z450" s="120">
        <v>8</v>
      </c>
      <c r="AA450" s="120">
        <v>8</v>
      </c>
      <c r="AB450" s="120">
        <v>8</v>
      </c>
      <c r="AC450" s="120">
        <v>8</v>
      </c>
      <c r="AD450" s="120" t="s">
        <v>1628</v>
      </c>
      <c r="AE450" s="120">
        <v>8</v>
      </c>
      <c r="AF450" s="120">
        <v>8</v>
      </c>
      <c r="AG450" s="120">
        <v>8</v>
      </c>
      <c r="AH450" s="120">
        <v>8</v>
      </c>
      <c r="AI450" s="120">
        <v>8</v>
      </c>
      <c r="AJ450" s="400"/>
      <c r="AK450" s="402"/>
      <c r="AL450" s="404"/>
      <c r="AM450" s="410"/>
      <c r="AN450" s="404"/>
      <c r="AO450" s="404"/>
      <c r="AP450" s="404"/>
      <c r="AQ450" s="404"/>
      <c r="AR450" s="404"/>
      <c r="AS450" s="404"/>
      <c r="AT450" s="404"/>
      <c r="AU450" s="406"/>
      <c r="AV450" s="408"/>
      <c r="AW450" s="406"/>
      <c r="AX450" s="415"/>
      <c r="AY450" s="415"/>
      <c r="AZ450" s="415"/>
      <c r="BA450" s="415"/>
      <c r="BB450" s="415"/>
      <c r="BC450" s="415"/>
    </row>
    <row r="451" spans="1:55" s="121" customFormat="1" hidden="1" x14ac:dyDescent="0.25">
      <c r="A451" s="391"/>
      <c r="B451" s="393"/>
      <c r="C451" s="395"/>
      <c r="D451" s="397"/>
      <c r="E451" s="399"/>
      <c r="F451" s="399"/>
      <c r="G451" s="96"/>
      <c r="H451" s="122"/>
      <c r="I451" s="122"/>
      <c r="J451" s="123"/>
      <c r="K451" s="123"/>
      <c r="L451" s="123"/>
      <c r="M451" s="123"/>
      <c r="N451" s="123"/>
      <c r="O451" s="123"/>
      <c r="P451" s="123"/>
      <c r="Q451" s="123"/>
      <c r="R451" s="123"/>
      <c r="S451" s="123"/>
      <c r="T451" s="123"/>
      <c r="U451" s="123"/>
      <c r="V451" s="123"/>
      <c r="W451" s="123"/>
      <c r="X451" s="123"/>
      <c r="Y451" s="123"/>
      <c r="Z451" s="123"/>
      <c r="AA451" s="123"/>
      <c r="AB451" s="123"/>
      <c r="AC451" s="123"/>
      <c r="AD451" s="123"/>
      <c r="AE451" s="123"/>
      <c r="AF451" s="123"/>
      <c r="AG451" s="123"/>
      <c r="AH451" s="123"/>
      <c r="AI451" s="123"/>
      <c r="AJ451" s="401"/>
      <c r="AK451" s="403"/>
      <c r="AL451" s="405"/>
      <c r="AM451" s="411"/>
      <c r="AN451" s="405"/>
      <c r="AO451" s="405"/>
      <c r="AP451" s="405"/>
      <c r="AQ451" s="405"/>
      <c r="AR451" s="405"/>
      <c r="AS451" s="405"/>
      <c r="AT451" s="405"/>
      <c r="AU451" s="407"/>
      <c r="AV451" s="409"/>
      <c r="AW451" s="407"/>
      <c r="AX451" s="389"/>
      <c r="AY451" s="389"/>
      <c r="AZ451" s="389"/>
      <c r="BA451" s="389"/>
      <c r="BB451" s="389"/>
      <c r="BC451" s="389"/>
    </row>
    <row r="452" spans="1:55" s="121" customFormat="1" hidden="1" x14ac:dyDescent="0.25">
      <c r="A452" s="390">
        <v>227</v>
      </c>
      <c r="B452" s="392"/>
      <c r="C452" s="394" t="s">
        <v>1551</v>
      </c>
      <c r="D452" s="396" t="s">
        <v>1552</v>
      </c>
      <c r="E452" s="398">
        <v>42772</v>
      </c>
      <c r="F452" s="398"/>
      <c r="G452" s="95"/>
      <c r="H452" s="119">
        <v>8</v>
      </c>
      <c r="I452" s="119">
        <v>0</v>
      </c>
      <c r="J452" s="120">
        <v>8</v>
      </c>
      <c r="K452" s="120">
        <v>8</v>
      </c>
      <c r="L452" s="120">
        <v>8</v>
      </c>
      <c r="M452" s="120">
        <v>4</v>
      </c>
      <c r="N452" s="120">
        <v>8</v>
      </c>
      <c r="O452" s="120">
        <v>8</v>
      </c>
      <c r="P452" s="120" t="s">
        <v>1628</v>
      </c>
      <c r="Q452" s="120">
        <v>8</v>
      </c>
      <c r="R452" s="120">
        <v>8</v>
      </c>
      <c r="S452" s="120">
        <v>8</v>
      </c>
      <c r="T452" s="120">
        <v>8</v>
      </c>
      <c r="U452" s="120">
        <v>8</v>
      </c>
      <c r="V452" s="120">
        <v>8</v>
      </c>
      <c r="W452" s="120" t="s">
        <v>1628</v>
      </c>
      <c r="X452" s="120">
        <v>8</v>
      </c>
      <c r="Y452" s="120">
        <v>8</v>
      </c>
      <c r="Z452" s="120">
        <v>8</v>
      </c>
      <c r="AA452" s="120">
        <v>8</v>
      </c>
      <c r="AB452" s="120">
        <v>8</v>
      </c>
      <c r="AC452" s="120">
        <v>8</v>
      </c>
      <c r="AD452" s="120" t="s">
        <v>1628</v>
      </c>
      <c r="AE452" s="120">
        <v>8</v>
      </c>
      <c r="AF452" s="120">
        <v>8</v>
      </c>
      <c r="AG452" s="120">
        <v>8</v>
      </c>
      <c r="AH452" s="120">
        <v>8</v>
      </c>
      <c r="AI452" s="120" t="s">
        <v>2367</v>
      </c>
      <c r="AJ452" s="400"/>
      <c r="AK452" s="402"/>
      <c r="AL452" s="404"/>
      <c r="AM452" s="410"/>
      <c r="AN452" s="404"/>
      <c r="AO452" s="404"/>
      <c r="AP452" s="404"/>
      <c r="AQ452" s="404"/>
      <c r="AR452" s="404"/>
      <c r="AS452" s="404"/>
      <c r="AT452" s="404"/>
      <c r="AU452" s="406"/>
      <c r="AV452" s="408"/>
      <c r="AW452" s="406"/>
      <c r="AX452" s="415"/>
      <c r="AY452" s="415"/>
      <c r="AZ452" s="415"/>
      <c r="BA452" s="415"/>
      <c r="BB452" s="415"/>
      <c r="BC452" s="415"/>
    </row>
    <row r="453" spans="1:55" s="121" customFormat="1" hidden="1" x14ac:dyDescent="0.25">
      <c r="A453" s="391"/>
      <c r="B453" s="393"/>
      <c r="C453" s="395"/>
      <c r="D453" s="397"/>
      <c r="E453" s="399"/>
      <c r="F453" s="399"/>
      <c r="G453" s="96"/>
      <c r="H453" s="122"/>
      <c r="I453" s="122"/>
      <c r="J453" s="123"/>
      <c r="K453" s="123"/>
      <c r="L453" s="123"/>
      <c r="M453" s="123"/>
      <c r="N453" s="123"/>
      <c r="O453" s="123"/>
      <c r="P453" s="123"/>
      <c r="Q453" s="123"/>
      <c r="R453" s="123"/>
      <c r="S453" s="123"/>
      <c r="T453" s="123"/>
      <c r="U453" s="123"/>
      <c r="V453" s="123"/>
      <c r="W453" s="123"/>
      <c r="X453" s="123"/>
      <c r="Y453" s="123"/>
      <c r="Z453" s="123"/>
      <c r="AA453" s="123"/>
      <c r="AB453" s="123"/>
      <c r="AC453" s="123"/>
      <c r="AD453" s="123"/>
      <c r="AE453" s="123"/>
      <c r="AF453" s="123"/>
      <c r="AG453" s="123"/>
      <c r="AH453" s="123"/>
      <c r="AI453" s="123"/>
      <c r="AJ453" s="401"/>
      <c r="AK453" s="403"/>
      <c r="AL453" s="405"/>
      <c r="AM453" s="411"/>
      <c r="AN453" s="405"/>
      <c r="AO453" s="405"/>
      <c r="AP453" s="405"/>
      <c r="AQ453" s="405"/>
      <c r="AR453" s="405"/>
      <c r="AS453" s="405"/>
      <c r="AT453" s="405"/>
      <c r="AU453" s="407"/>
      <c r="AV453" s="409"/>
      <c r="AW453" s="407"/>
      <c r="AX453" s="389"/>
      <c r="AY453" s="389"/>
      <c r="AZ453" s="389"/>
      <c r="BA453" s="389"/>
      <c r="BB453" s="389"/>
      <c r="BC453" s="389"/>
    </row>
    <row r="454" spans="1:55" s="121" customFormat="1" hidden="1" x14ac:dyDescent="0.25">
      <c r="A454" s="390">
        <v>228</v>
      </c>
      <c r="B454" s="392"/>
      <c r="C454" s="394" t="s">
        <v>2347</v>
      </c>
      <c r="D454" s="396" t="s">
        <v>1933</v>
      </c>
      <c r="E454" s="398">
        <v>42804</v>
      </c>
      <c r="F454" s="398"/>
      <c r="G454" s="95"/>
      <c r="H454" s="119">
        <v>0</v>
      </c>
      <c r="I454" s="119">
        <v>0</v>
      </c>
      <c r="J454" s="120">
        <v>0</v>
      </c>
      <c r="K454" s="120">
        <v>0</v>
      </c>
      <c r="L454" s="120">
        <v>0</v>
      </c>
      <c r="M454" s="120">
        <v>0</v>
      </c>
      <c r="N454" s="120">
        <v>0</v>
      </c>
      <c r="O454" s="120">
        <v>0</v>
      </c>
      <c r="P454" s="120" t="s">
        <v>1628</v>
      </c>
      <c r="Q454" s="120">
        <v>0</v>
      </c>
      <c r="R454" s="120">
        <v>0</v>
      </c>
      <c r="S454" s="120">
        <v>0</v>
      </c>
      <c r="T454" s="120">
        <v>0</v>
      </c>
      <c r="U454" s="120">
        <v>0</v>
      </c>
      <c r="V454" s="120">
        <v>0</v>
      </c>
      <c r="W454" s="120" t="s">
        <v>1628</v>
      </c>
      <c r="X454" s="120">
        <v>0</v>
      </c>
      <c r="Y454" s="120">
        <v>0</v>
      </c>
      <c r="Z454" s="120">
        <v>0</v>
      </c>
      <c r="AA454" s="120">
        <v>0</v>
      </c>
      <c r="AB454" s="120">
        <v>0</v>
      </c>
      <c r="AC454" s="120">
        <v>0</v>
      </c>
      <c r="AD454" s="120" t="s">
        <v>1628</v>
      </c>
      <c r="AE454" s="120">
        <v>0</v>
      </c>
      <c r="AF454" s="120">
        <v>0</v>
      </c>
      <c r="AG454" s="120">
        <v>0</v>
      </c>
      <c r="AH454" s="120">
        <v>0</v>
      </c>
      <c r="AI454" s="120">
        <v>0</v>
      </c>
      <c r="AJ454" s="400"/>
      <c r="AK454" s="402"/>
      <c r="AL454" s="404"/>
      <c r="AM454" s="410"/>
      <c r="AN454" s="404"/>
      <c r="AO454" s="404"/>
      <c r="AP454" s="404"/>
      <c r="AQ454" s="404"/>
      <c r="AR454" s="404"/>
      <c r="AS454" s="404"/>
      <c r="AT454" s="404"/>
      <c r="AU454" s="406"/>
      <c r="AV454" s="408"/>
      <c r="AW454" s="406"/>
      <c r="AX454" s="415"/>
      <c r="AY454" s="415"/>
      <c r="AZ454" s="415"/>
      <c r="BA454" s="415"/>
      <c r="BB454" s="415"/>
      <c r="BC454" s="415"/>
    </row>
    <row r="455" spans="1:55" s="121" customFormat="1" hidden="1" x14ac:dyDescent="0.25">
      <c r="A455" s="391"/>
      <c r="B455" s="393"/>
      <c r="C455" s="395"/>
      <c r="D455" s="397"/>
      <c r="E455" s="399"/>
      <c r="F455" s="399"/>
      <c r="G455" s="96"/>
      <c r="H455" s="122"/>
      <c r="I455" s="122"/>
      <c r="J455" s="123"/>
      <c r="K455" s="123"/>
      <c r="L455" s="123"/>
      <c r="M455" s="123"/>
      <c r="N455" s="123"/>
      <c r="O455" s="123"/>
      <c r="P455" s="123"/>
      <c r="Q455" s="123"/>
      <c r="R455" s="123"/>
      <c r="S455" s="123"/>
      <c r="T455" s="123"/>
      <c r="U455" s="123"/>
      <c r="V455" s="123"/>
      <c r="W455" s="123"/>
      <c r="X455" s="123"/>
      <c r="Y455" s="123"/>
      <c r="Z455" s="123"/>
      <c r="AA455" s="123"/>
      <c r="AB455" s="123"/>
      <c r="AC455" s="123"/>
      <c r="AD455" s="123"/>
      <c r="AE455" s="123"/>
      <c r="AF455" s="123"/>
      <c r="AG455" s="123"/>
      <c r="AH455" s="123"/>
      <c r="AI455" s="123"/>
      <c r="AJ455" s="401"/>
      <c r="AK455" s="403"/>
      <c r="AL455" s="405"/>
      <c r="AM455" s="411"/>
      <c r="AN455" s="405"/>
      <c r="AO455" s="405"/>
      <c r="AP455" s="405"/>
      <c r="AQ455" s="405"/>
      <c r="AR455" s="405"/>
      <c r="AS455" s="405"/>
      <c r="AT455" s="405"/>
      <c r="AU455" s="407"/>
      <c r="AV455" s="409"/>
      <c r="AW455" s="407"/>
      <c r="AX455" s="389"/>
      <c r="AY455" s="389"/>
      <c r="AZ455" s="389"/>
      <c r="BA455" s="389"/>
      <c r="BB455" s="389"/>
      <c r="BC455" s="389"/>
    </row>
    <row r="456" spans="1:55" s="121" customFormat="1" hidden="1" x14ac:dyDescent="0.25">
      <c r="A456" s="390">
        <v>229</v>
      </c>
      <c r="B456" s="392"/>
      <c r="C456" s="394" t="s">
        <v>2346</v>
      </c>
      <c r="D456" s="396" t="s">
        <v>1932</v>
      </c>
      <c r="E456" s="398">
        <v>42802</v>
      </c>
      <c r="F456" s="398"/>
      <c r="G456" s="95"/>
      <c r="H456" s="119">
        <v>0</v>
      </c>
      <c r="I456" s="119">
        <v>0</v>
      </c>
      <c r="J456" s="120">
        <v>0</v>
      </c>
      <c r="K456" s="120">
        <v>0</v>
      </c>
      <c r="L456" s="120">
        <v>0</v>
      </c>
      <c r="M456" s="120">
        <v>0</v>
      </c>
      <c r="N456" s="120">
        <v>0</v>
      </c>
      <c r="O456" s="120">
        <v>0</v>
      </c>
      <c r="P456" s="120" t="s">
        <v>1628</v>
      </c>
      <c r="Q456" s="120">
        <v>0</v>
      </c>
      <c r="R456" s="120">
        <v>0</v>
      </c>
      <c r="S456" s="120">
        <v>0</v>
      </c>
      <c r="T456" s="120">
        <v>0</v>
      </c>
      <c r="U456" s="120">
        <v>0</v>
      </c>
      <c r="V456" s="120">
        <v>0</v>
      </c>
      <c r="W456" s="120" t="s">
        <v>1628</v>
      </c>
      <c r="X456" s="120">
        <v>0</v>
      </c>
      <c r="Y456" s="120">
        <v>0</v>
      </c>
      <c r="Z456" s="120">
        <v>0</v>
      </c>
      <c r="AA456" s="120">
        <v>0</v>
      </c>
      <c r="AB456" s="120">
        <v>0</v>
      </c>
      <c r="AC456" s="120">
        <v>0</v>
      </c>
      <c r="AD456" s="120" t="s">
        <v>1628</v>
      </c>
      <c r="AE456" s="120">
        <v>0</v>
      </c>
      <c r="AF456" s="120">
        <v>0</v>
      </c>
      <c r="AG456" s="120">
        <v>0</v>
      </c>
      <c r="AH456" s="120">
        <v>8</v>
      </c>
      <c r="AI456" s="120">
        <v>8</v>
      </c>
      <c r="AJ456" s="400"/>
      <c r="AK456" s="402"/>
      <c r="AL456" s="404"/>
      <c r="AM456" s="410"/>
      <c r="AN456" s="404"/>
      <c r="AO456" s="404"/>
      <c r="AP456" s="404"/>
      <c r="AQ456" s="404"/>
      <c r="AR456" s="404"/>
      <c r="AS456" s="404"/>
      <c r="AT456" s="404"/>
      <c r="AU456" s="406"/>
      <c r="AV456" s="408"/>
      <c r="AW456" s="406"/>
      <c r="AX456" s="415"/>
      <c r="AY456" s="415"/>
      <c r="AZ456" s="415"/>
      <c r="BA456" s="415"/>
      <c r="BB456" s="415"/>
      <c r="BC456" s="415"/>
    </row>
    <row r="457" spans="1:55" s="121" customFormat="1" hidden="1" x14ac:dyDescent="0.25">
      <c r="A457" s="391"/>
      <c r="B457" s="393"/>
      <c r="C457" s="395"/>
      <c r="D457" s="397"/>
      <c r="E457" s="399"/>
      <c r="F457" s="399"/>
      <c r="G457" s="96"/>
      <c r="H457" s="122"/>
      <c r="I457" s="122"/>
      <c r="J457" s="123"/>
      <c r="K457" s="123"/>
      <c r="L457" s="123"/>
      <c r="M457" s="123"/>
      <c r="N457" s="123"/>
      <c r="O457" s="123"/>
      <c r="P457" s="123"/>
      <c r="Q457" s="123"/>
      <c r="R457" s="123"/>
      <c r="S457" s="123"/>
      <c r="T457" s="123"/>
      <c r="U457" s="123"/>
      <c r="V457" s="123"/>
      <c r="W457" s="123"/>
      <c r="X457" s="123"/>
      <c r="Y457" s="123"/>
      <c r="Z457" s="123"/>
      <c r="AA457" s="123"/>
      <c r="AB457" s="123"/>
      <c r="AC457" s="123"/>
      <c r="AD457" s="123"/>
      <c r="AE457" s="123"/>
      <c r="AF457" s="123"/>
      <c r="AG457" s="123"/>
      <c r="AH457" s="123"/>
      <c r="AI457" s="123"/>
      <c r="AJ457" s="401"/>
      <c r="AK457" s="403"/>
      <c r="AL457" s="405"/>
      <c r="AM457" s="411"/>
      <c r="AN457" s="405"/>
      <c r="AO457" s="405"/>
      <c r="AP457" s="405"/>
      <c r="AQ457" s="405"/>
      <c r="AR457" s="405"/>
      <c r="AS457" s="405"/>
      <c r="AT457" s="405"/>
      <c r="AU457" s="407"/>
      <c r="AV457" s="409"/>
      <c r="AW457" s="407"/>
      <c r="AX457" s="389"/>
      <c r="AY457" s="389"/>
      <c r="AZ457" s="389"/>
      <c r="BA457" s="389"/>
      <c r="BB457" s="389"/>
      <c r="BC457" s="389"/>
    </row>
    <row r="458" spans="1:55" s="140" customFormat="1" hidden="1" x14ac:dyDescent="0.25">
      <c r="A458" s="456" t="s">
        <v>2380</v>
      </c>
      <c r="B458" s="440"/>
      <c r="C458" s="394"/>
      <c r="D458" s="396"/>
      <c r="E458" s="398"/>
      <c r="F458" s="442"/>
      <c r="G458" s="137"/>
      <c r="H458" s="119"/>
      <c r="I458" s="119"/>
      <c r="J458" s="120"/>
      <c r="K458" s="120"/>
      <c r="L458" s="120"/>
      <c r="M458" s="120"/>
      <c r="N458" s="120"/>
      <c r="O458" s="120"/>
      <c r="P458" s="120"/>
      <c r="Q458" s="120"/>
      <c r="R458" s="120"/>
      <c r="S458" s="120"/>
      <c r="T458" s="120"/>
      <c r="U458" s="120"/>
      <c r="V458" s="120"/>
      <c r="W458" s="120"/>
      <c r="X458" s="120"/>
      <c r="Y458" s="120"/>
      <c r="Z458" s="120"/>
      <c r="AA458" s="120"/>
      <c r="AB458" s="120"/>
      <c r="AC458" s="120"/>
      <c r="AD458" s="120"/>
      <c r="AE458" s="120"/>
      <c r="AF458" s="120"/>
      <c r="AG458" s="120"/>
      <c r="AH458" s="120"/>
      <c r="AI458" s="120"/>
      <c r="AJ458" s="444"/>
      <c r="AK458" s="446"/>
      <c r="AL458" s="448"/>
      <c r="AM458" s="454"/>
      <c r="AN458" s="448"/>
      <c r="AO458" s="448"/>
      <c r="AP458" s="448"/>
      <c r="AQ458" s="448"/>
      <c r="AR458" s="448"/>
      <c r="AS458" s="448"/>
      <c r="AT458" s="448"/>
      <c r="AU458" s="452"/>
      <c r="AV458" s="408"/>
      <c r="AW458" s="452"/>
      <c r="AX458" s="450"/>
      <c r="AY458" s="450"/>
      <c r="AZ458" s="450"/>
      <c r="BA458" s="450"/>
      <c r="BB458" s="450"/>
      <c r="BC458" s="450"/>
    </row>
    <row r="459" spans="1:55" s="140" customFormat="1" hidden="1" x14ac:dyDescent="0.25">
      <c r="A459" s="457"/>
      <c r="B459" s="441"/>
      <c r="C459" s="395"/>
      <c r="D459" s="397"/>
      <c r="E459" s="399"/>
      <c r="F459" s="443"/>
      <c r="G459" s="210"/>
      <c r="H459" s="122"/>
      <c r="I459" s="122"/>
      <c r="J459" s="123"/>
      <c r="K459" s="123"/>
      <c r="L459" s="123"/>
      <c r="M459" s="123"/>
      <c r="N459" s="123"/>
      <c r="O459" s="123"/>
      <c r="P459" s="123"/>
      <c r="Q459" s="123"/>
      <c r="R459" s="123"/>
      <c r="S459" s="123"/>
      <c r="T459" s="123"/>
      <c r="U459" s="123"/>
      <c r="V459" s="123"/>
      <c r="W459" s="123"/>
      <c r="X459" s="123"/>
      <c r="Y459" s="123"/>
      <c r="Z459" s="123"/>
      <c r="AA459" s="123"/>
      <c r="AB459" s="123"/>
      <c r="AC459" s="123"/>
      <c r="AD459" s="123"/>
      <c r="AE459" s="123"/>
      <c r="AF459" s="123"/>
      <c r="AG459" s="123"/>
      <c r="AH459" s="123"/>
      <c r="AI459" s="123"/>
      <c r="AJ459" s="445"/>
      <c r="AK459" s="447"/>
      <c r="AL459" s="449"/>
      <c r="AM459" s="455"/>
      <c r="AN459" s="449"/>
      <c r="AO459" s="449"/>
      <c r="AP459" s="449"/>
      <c r="AQ459" s="449"/>
      <c r="AR459" s="449"/>
      <c r="AS459" s="449"/>
      <c r="AT459" s="449"/>
      <c r="AU459" s="453"/>
      <c r="AV459" s="409"/>
      <c r="AW459" s="453"/>
      <c r="AX459" s="451"/>
      <c r="AY459" s="451"/>
      <c r="AZ459" s="451"/>
      <c r="BA459" s="451"/>
      <c r="BB459" s="451"/>
      <c r="BC459" s="451"/>
    </row>
    <row r="460" spans="1:55" s="121" customFormat="1" hidden="1" x14ac:dyDescent="0.25">
      <c r="A460" s="390">
        <v>230</v>
      </c>
      <c r="B460" s="392"/>
      <c r="C460" s="394" t="s">
        <v>2359</v>
      </c>
      <c r="D460" s="396" t="s">
        <v>1848</v>
      </c>
      <c r="E460" s="398">
        <v>42801</v>
      </c>
      <c r="F460" s="398"/>
      <c r="G460" s="95"/>
      <c r="H460" s="119">
        <v>0</v>
      </c>
      <c r="I460" s="119">
        <v>0</v>
      </c>
      <c r="J460" s="120">
        <v>0</v>
      </c>
      <c r="K460" s="120">
        <v>0</v>
      </c>
      <c r="L460" s="120">
        <v>0</v>
      </c>
      <c r="M460" s="120">
        <v>0</v>
      </c>
      <c r="N460" s="120">
        <v>0</v>
      </c>
      <c r="O460" s="120">
        <v>0</v>
      </c>
      <c r="P460" s="120" t="s">
        <v>1628</v>
      </c>
      <c r="Q460" s="120">
        <v>0</v>
      </c>
      <c r="R460" s="120">
        <v>0</v>
      </c>
      <c r="S460" s="120">
        <v>0</v>
      </c>
      <c r="T460" s="120">
        <v>0</v>
      </c>
      <c r="U460" s="120">
        <v>0</v>
      </c>
      <c r="V460" s="120">
        <v>0</v>
      </c>
      <c r="W460" s="120" t="s">
        <v>1628</v>
      </c>
      <c r="X460" s="120">
        <v>0</v>
      </c>
      <c r="Y460" s="120">
        <v>0</v>
      </c>
      <c r="Z460" s="120">
        <v>0</v>
      </c>
      <c r="AA460" s="120">
        <v>0</v>
      </c>
      <c r="AB460" s="120">
        <v>0</v>
      </c>
      <c r="AC460" s="120">
        <v>0</v>
      </c>
      <c r="AD460" s="120" t="s">
        <v>1628</v>
      </c>
      <c r="AE460" s="120">
        <v>0</v>
      </c>
      <c r="AF460" s="120">
        <v>8</v>
      </c>
      <c r="AG460" s="120">
        <v>4</v>
      </c>
      <c r="AH460" s="120">
        <v>8</v>
      </c>
      <c r="AI460" s="120">
        <v>8</v>
      </c>
      <c r="AJ460" s="400"/>
      <c r="AK460" s="402"/>
      <c r="AL460" s="404"/>
      <c r="AM460" s="410"/>
      <c r="AN460" s="404"/>
      <c r="AO460" s="404"/>
      <c r="AP460" s="404"/>
      <c r="AQ460" s="404"/>
      <c r="AR460" s="404"/>
      <c r="AS460" s="404"/>
      <c r="AT460" s="404"/>
      <c r="AU460" s="406"/>
      <c r="AV460" s="408"/>
      <c r="AW460" s="406"/>
      <c r="AX460" s="415"/>
      <c r="AY460" s="415"/>
      <c r="AZ460" s="415"/>
      <c r="BA460" s="415"/>
      <c r="BB460" s="415"/>
      <c r="BC460" s="415"/>
    </row>
    <row r="461" spans="1:55" s="121" customFormat="1" hidden="1" x14ac:dyDescent="0.25">
      <c r="A461" s="391"/>
      <c r="B461" s="393"/>
      <c r="C461" s="395"/>
      <c r="D461" s="397"/>
      <c r="E461" s="399"/>
      <c r="F461" s="399"/>
      <c r="G461" s="96"/>
      <c r="H461" s="122"/>
      <c r="I461" s="122"/>
      <c r="J461" s="123"/>
      <c r="K461" s="123"/>
      <c r="L461" s="123"/>
      <c r="M461" s="123"/>
      <c r="N461" s="123"/>
      <c r="O461" s="123"/>
      <c r="P461" s="123"/>
      <c r="Q461" s="123"/>
      <c r="R461" s="123"/>
      <c r="S461" s="123"/>
      <c r="T461" s="123"/>
      <c r="U461" s="123"/>
      <c r="V461" s="123"/>
      <c r="W461" s="123"/>
      <c r="X461" s="123"/>
      <c r="Y461" s="123"/>
      <c r="Z461" s="123"/>
      <c r="AA461" s="123"/>
      <c r="AB461" s="123"/>
      <c r="AC461" s="123"/>
      <c r="AD461" s="123"/>
      <c r="AE461" s="123"/>
      <c r="AF461" s="123"/>
      <c r="AG461" s="123"/>
      <c r="AH461" s="123"/>
      <c r="AI461" s="123"/>
      <c r="AJ461" s="401"/>
      <c r="AK461" s="403"/>
      <c r="AL461" s="405"/>
      <c r="AM461" s="411"/>
      <c r="AN461" s="405"/>
      <c r="AO461" s="405"/>
      <c r="AP461" s="405"/>
      <c r="AQ461" s="405"/>
      <c r="AR461" s="405"/>
      <c r="AS461" s="405"/>
      <c r="AT461" s="405"/>
      <c r="AU461" s="407"/>
      <c r="AV461" s="409"/>
      <c r="AW461" s="407"/>
      <c r="AX461" s="389"/>
      <c r="AY461" s="389"/>
      <c r="AZ461" s="389"/>
      <c r="BA461" s="389"/>
      <c r="BB461" s="389"/>
      <c r="BC461" s="389"/>
    </row>
    <row r="462" spans="1:55" s="121" customFormat="1" hidden="1" x14ac:dyDescent="0.25">
      <c r="A462" s="390">
        <v>231</v>
      </c>
      <c r="B462" s="392"/>
      <c r="C462" s="394" t="s">
        <v>2279</v>
      </c>
      <c r="D462" s="396" t="s">
        <v>1868</v>
      </c>
      <c r="E462" s="398">
        <v>42794</v>
      </c>
      <c r="F462" s="398"/>
      <c r="G462" s="95"/>
      <c r="H462" s="119">
        <v>0</v>
      </c>
      <c r="I462" s="119">
        <v>0</v>
      </c>
      <c r="J462" s="120">
        <v>0</v>
      </c>
      <c r="K462" s="120">
        <v>0</v>
      </c>
      <c r="L462" s="120">
        <v>0</v>
      </c>
      <c r="M462" s="120">
        <v>0</v>
      </c>
      <c r="N462" s="120">
        <v>0</v>
      </c>
      <c r="O462" s="120">
        <v>0</v>
      </c>
      <c r="P462" s="120" t="s">
        <v>1628</v>
      </c>
      <c r="Q462" s="120">
        <v>0</v>
      </c>
      <c r="R462" s="120">
        <v>0</v>
      </c>
      <c r="S462" s="120">
        <v>0</v>
      </c>
      <c r="T462" s="120">
        <v>0</v>
      </c>
      <c r="U462" s="120">
        <v>0</v>
      </c>
      <c r="V462" s="120">
        <v>0</v>
      </c>
      <c r="W462" s="120" t="s">
        <v>1628</v>
      </c>
      <c r="X462" s="120">
        <v>0</v>
      </c>
      <c r="Y462" s="120">
        <v>8</v>
      </c>
      <c r="Z462" s="120">
        <v>8</v>
      </c>
      <c r="AA462" s="120">
        <v>8</v>
      </c>
      <c r="AB462" s="120">
        <v>8</v>
      </c>
      <c r="AC462" s="120">
        <v>8</v>
      </c>
      <c r="AD462" s="120" t="s">
        <v>1628</v>
      </c>
      <c r="AE462" s="120">
        <v>8</v>
      </c>
      <c r="AF462" s="120">
        <v>8</v>
      </c>
      <c r="AG462" s="120">
        <v>8</v>
      </c>
      <c r="AH462" s="120">
        <v>8</v>
      </c>
      <c r="AI462" s="120">
        <v>5.5</v>
      </c>
      <c r="AJ462" s="400"/>
      <c r="AK462" s="402"/>
      <c r="AL462" s="404"/>
      <c r="AM462" s="410"/>
      <c r="AN462" s="404"/>
      <c r="AO462" s="404"/>
      <c r="AP462" s="404"/>
      <c r="AQ462" s="404"/>
      <c r="AR462" s="404"/>
      <c r="AS462" s="404"/>
      <c r="AT462" s="404"/>
      <c r="AU462" s="406"/>
      <c r="AV462" s="408"/>
      <c r="AW462" s="406"/>
      <c r="AX462" s="415"/>
      <c r="AY462" s="415"/>
      <c r="AZ462" s="415"/>
      <c r="BA462" s="415"/>
      <c r="BB462" s="415"/>
      <c r="BC462" s="415"/>
    </row>
    <row r="463" spans="1:55" s="121" customFormat="1" hidden="1" x14ac:dyDescent="0.25">
      <c r="A463" s="391"/>
      <c r="B463" s="393"/>
      <c r="C463" s="395"/>
      <c r="D463" s="397"/>
      <c r="E463" s="399"/>
      <c r="F463" s="399"/>
      <c r="G463" s="96"/>
      <c r="H463" s="122"/>
      <c r="I463" s="122"/>
      <c r="J463" s="123"/>
      <c r="K463" s="123"/>
      <c r="L463" s="123"/>
      <c r="M463" s="123"/>
      <c r="N463" s="123"/>
      <c r="O463" s="123"/>
      <c r="P463" s="123"/>
      <c r="Q463" s="123"/>
      <c r="R463" s="123"/>
      <c r="S463" s="123"/>
      <c r="T463" s="123"/>
      <c r="U463" s="123"/>
      <c r="V463" s="123"/>
      <c r="W463" s="123"/>
      <c r="X463" s="123"/>
      <c r="Y463" s="123"/>
      <c r="Z463" s="123"/>
      <c r="AA463" s="123"/>
      <c r="AB463" s="123"/>
      <c r="AC463" s="123"/>
      <c r="AD463" s="123"/>
      <c r="AE463" s="123"/>
      <c r="AF463" s="123"/>
      <c r="AG463" s="123"/>
      <c r="AH463" s="123"/>
      <c r="AI463" s="123"/>
      <c r="AJ463" s="401"/>
      <c r="AK463" s="403"/>
      <c r="AL463" s="405"/>
      <c r="AM463" s="411"/>
      <c r="AN463" s="405"/>
      <c r="AO463" s="405"/>
      <c r="AP463" s="405"/>
      <c r="AQ463" s="405"/>
      <c r="AR463" s="405"/>
      <c r="AS463" s="405"/>
      <c r="AT463" s="405"/>
      <c r="AU463" s="407"/>
      <c r="AV463" s="409"/>
      <c r="AW463" s="407"/>
      <c r="AX463" s="389"/>
      <c r="AY463" s="389"/>
      <c r="AZ463" s="389"/>
      <c r="BA463" s="389"/>
      <c r="BB463" s="389"/>
      <c r="BC463" s="389"/>
    </row>
    <row r="464" spans="1:55" s="121" customFormat="1" hidden="1" x14ac:dyDescent="0.25">
      <c r="A464" s="390">
        <v>232</v>
      </c>
      <c r="B464" s="392"/>
      <c r="C464" s="394" t="s">
        <v>2280</v>
      </c>
      <c r="D464" s="396" t="s">
        <v>1869</v>
      </c>
      <c r="E464" s="398">
        <v>42800</v>
      </c>
      <c r="F464" s="398"/>
      <c r="G464" s="95"/>
      <c r="H464" s="119">
        <v>0</v>
      </c>
      <c r="I464" s="119">
        <v>0</v>
      </c>
      <c r="J464" s="120">
        <v>0</v>
      </c>
      <c r="K464" s="120">
        <v>0</v>
      </c>
      <c r="L464" s="120">
        <v>0</v>
      </c>
      <c r="M464" s="120">
        <v>0</v>
      </c>
      <c r="N464" s="120">
        <v>0</v>
      </c>
      <c r="O464" s="120">
        <v>0</v>
      </c>
      <c r="P464" s="120" t="s">
        <v>1628</v>
      </c>
      <c r="Q464" s="120">
        <v>0</v>
      </c>
      <c r="R464" s="120">
        <v>0</v>
      </c>
      <c r="S464" s="120">
        <v>0</v>
      </c>
      <c r="T464" s="120">
        <v>0</v>
      </c>
      <c r="U464" s="120">
        <v>0</v>
      </c>
      <c r="V464" s="120">
        <v>0</v>
      </c>
      <c r="W464" s="120" t="s">
        <v>1628</v>
      </c>
      <c r="X464" s="120">
        <v>0</v>
      </c>
      <c r="Y464" s="120">
        <v>0</v>
      </c>
      <c r="Z464" s="120">
        <v>0</v>
      </c>
      <c r="AA464" s="120">
        <v>0</v>
      </c>
      <c r="AB464" s="120">
        <v>0</v>
      </c>
      <c r="AC464" s="120">
        <v>0</v>
      </c>
      <c r="AD464" s="120" t="s">
        <v>1628</v>
      </c>
      <c r="AE464" s="120">
        <v>8</v>
      </c>
      <c r="AF464" s="120">
        <v>8</v>
      </c>
      <c r="AG464" s="120">
        <v>8</v>
      </c>
      <c r="AH464" s="120">
        <v>8</v>
      </c>
      <c r="AI464" s="120">
        <v>8</v>
      </c>
      <c r="AJ464" s="400"/>
      <c r="AK464" s="402"/>
      <c r="AL464" s="404"/>
      <c r="AM464" s="410"/>
      <c r="AN464" s="404"/>
      <c r="AO464" s="404"/>
      <c r="AP464" s="404"/>
      <c r="AQ464" s="404"/>
      <c r="AR464" s="404"/>
      <c r="AS464" s="404"/>
      <c r="AT464" s="404"/>
      <c r="AU464" s="406"/>
      <c r="AV464" s="408"/>
      <c r="AW464" s="406"/>
      <c r="AX464" s="415"/>
      <c r="AY464" s="415"/>
      <c r="AZ464" s="415"/>
      <c r="BA464" s="415"/>
      <c r="BB464" s="415"/>
      <c r="BC464" s="415"/>
    </row>
    <row r="465" spans="1:55" s="121" customFormat="1" hidden="1" x14ac:dyDescent="0.25">
      <c r="A465" s="391"/>
      <c r="B465" s="393"/>
      <c r="C465" s="395"/>
      <c r="D465" s="397"/>
      <c r="E465" s="399"/>
      <c r="F465" s="399"/>
      <c r="G465" s="96"/>
      <c r="H465" s="122"/>
      <c r="I465" s="122"/>
      <c r="J465" s="123"/>
      <c r="K465" s="123"/>
      <c r="L465" s="123"/>
      <c r="M465" s="123"/>
      <c r="N465" s="123"/>
      <c r="O465" s="123"/>
      <c r="P465" s="123"/>
      <c r="Q465" s="123"/>
      <c r="R465" s="123"/>
      <c r="S465" s="123"/>
      <c r="T465" s="123"/>
      <c r="U465" s="123"/>
      <c r="V465" s="123"/>
      <c r="W465" s="123"/>
      <c r="X465" s="123"/>
      <c r="Y465" s="123"/>
      <c r="Z465" s="123"/>
      <c r="AA465" s="123"/>
      <c r="AB465" s="123"/>
      <c r="AC465" s="123"/>
      <c r="AD465" s="123"/>
      <c r="AE465" s="123"/>
      <c r="AF465" s="123"/>
      <c r="AG465" s="123"/>
      <c r="AH465" s="123"/>
      <c r="AI465" s="123"/>
      <c r="AJ465" s="401"/>
      <c r="AK465" s="403"/>
      <c r="AL465" s="405"/>
      <c r="AM465" s="411"/>
      <c r="AN465" s="405"/>
      <c r="AO465" s="405"/>
      <c r="AP465" s="405"/>
      <c r="AQ465" s="405"/>
      <c r="AR465" s="405"/>
      <c r="AS465" s="405"/>
      <c r="AT465" s="405"/>
      <c r="AU465" s="407"/>
      <c r="AV465" s="409"/>
      <c r="AW465" s="407"/>
      <c r="AX465" s="389"/>
      <c r="AY465" s="389"/>
      <c r="AZ465" s="389"/>
      <c r="BA465" s="389"/>
      <c r="BB465" s="389"/>
      <c r="BC465" s="389"/>
    </row>
    <row r="466" spans="1:55" s="121" customFormat="1" hidden="1" x14ac:dyDescent="0.25">
      <c r="A466" s="390">
        <v>233</v>
      </c>
      <c r="B466" s="392"/>
      <c r="C466" s="394" t="s">
        <v>2281</v>
      </c>
      <c r="D466" s="396" t="s">
        <v>870</v>
      </c>
      <c r="E466" s="398">
        <v>42800</v>
      </c>
      <c r="F466" s="398"/>
      <c r="G466" s="95"/>
      <c r="H466" s="119">
        <v>0</v>
      </c>
      <c r="I466" s="119">
        <v>0</v>
      </c>
      <c r="J466" s="120">
        <v>0</v>
      </c>
      <c r="K466" s="120">
        <v>0</v>
      </c>
      <c r="L466" s="120">
        <v>0</v>
      </c>
      <c r="M466" s="120">
        <v>0</v>
      </c>
      <c r="N466" s="120">
        <v>0</v>
      </c>
      <c r="O466" s="120">
        <v>0</v>
      </c>
      <c r="P466" s="120" t="s">
        <v>1628</v>
      </c>
      <c r="Q466" s="120">
        <v>0</v>
      </c>
      <c r="R466" s="120">
        <v>0</v>
      </c>
      <c r="S466" s="120">
        <v>0</v>
      </c>
      <c r="T466" s="120">
        <v>0</v>
      </c>
      <c r="U466" s="120">
        <v>0</v>
      </c>
      <c r="V466" s="120">
        <v>0</v>
      </c>
      <c r="W466" s="120" t="s">
        <v>1628</v>
      </c>
      <c r="X466" s="120">
        <v>0</v>
      </c>
      <c r="Y466" s="120">
        <v>0</v>
      </c>
      <c r="Z466" s="120">
        <v>0</v>
      </c>
      <c r="AA466" s="120">
        <v>0</v>
      </c>
      <c r="AB466" s="120">
        <v>0</v>
      </c>
      <c r="AC466" s="120">
        <v>0</v>
      </c>
      <c r="AD466" s="120" t="s">
        <v>1628</v>
      </c>
      <c r="AE466" s="120">
        <v>8</v>
      </c>
      <c r="AF466" s="120">
        <v>0</v>
      </c>
      <c r="AG466" s="120">
        <v>8</v>
      </c>
      <c r="AH466" s="120">
        <v>8</v>
      </c>
      <c r="AI466" s="120">
        <v>8</v>
      </c>
      <c r="AJ466" s="400"/>
      <c r="AK466" s="402"/>
      <c r="AL466" s="404"/>
      <c r="AM466" s="410"/>
      <c r="AN466" s="404"/>
      <c r="AO466" s="404"/>
      <c r="AP466" s="404"/>
      <c r="AQ466" s="404"/>
      <c r="AR466" s="404"/>
      <c r="AS466" s="404"/>
      <c r="AT466" s="404"/>
      <c r="AU466" s="406"/>
      <c r="AV466" s="408"/>
      <c r="AW466" s="406"/>
      <c r="AX466" s="415"/>
      <c r="AY466" s="415"/>
      <c r="AZ466" s="415"/>
      <c r="BA466" s="415"/>
      <c r="BB466" s="415"/>
      <c r="BC466" s="415"/>
    </row>
    <row r="467" spans="1:55" s="121" customFormat="1" hidden="1" x14ac:dyDescent="0.25">
      <c r="A467" s="391"/>
      <c r="B467" s="393"/>
      <c r="C467" s="395"/>
      <c r="D467" s="397"/>
      <c r="E467" s="399"/>
      <c r="F467" s="399"/>
      <c r="G467" s="96"/>
      <c r="H467" s="122"/>
      <c r="I467" s="122"/>
      <c r="J467" s="123"/>
      <c r="K467" s="123"/>
      <c r="L467" s="123"/>
      <c r="M467" s="123"/>
      <c r="N467" s="123"/>
      <c r="O467" s="123"/>
      <c r="P467" s="123"/>
      <c r="Q467" s="123"/>
      <c r="R467" s="123"/>
      <c r="S467" s="123"/>
      <c r="T467" s="123"/>
      <c r="U467" s="123"/>
      <c r="V467" s="123"/>
      <c r="W467" s="123"/>
      <c r="X467" s="123"/>
      <c r="Y467" s="123"/>
      <c r="Z467" s="123"/>
      <c r="AA467" s="123"/>
      <c r="AB467" s="123"/>
      <c r="AC467" s="123"/>
      <c r="AD467" s="123"/>
      <c r="AE467" s="123"/>
      <c r="AF467" s="123"/>
      <c r="AG467" s="123"/>
      <c r="AH467" s="123"/>
      <c r="AI467" s="123"/>
      <c r="AJ467" s="401"/>
      <c r="AK467" s="403"/>
      <c r="AL467" s="405"/>
      <c r="AM467" s="411"/>
      <c r="AN467" s="405"/>
      <c r="AO467" s="405"/>
      <c r="AP467" s="405"/>
      <c r="AQ467" s="405"/>
      <c r="AR467" s="405"/>
      <c r="AS467" s="405"/>
      <c r="AT467" s="405"/>
      <c r="AU467" s="407"/>
      <c r="AV467" s="409"/>
      <c r="AW467" s="407"/>
      <c r="AX467" s="389"/>
      <c r="AY467" s="389"/>
      <c r="AZ467" s="389"/>
      <c r="BA467" s="389"/>
      <c r="BB467" s="389"/>
      <c r="BC467" s="389"/>
    </row>
    <row r="468" spans="1:55" s="121" customFormat="1" hidden="1" x14ac:dyDescent="0.25">
      <c r="A468" s="390">
        <v>234</v>
      </c>
      <c r="B468" s="392"/>
      <c r="C468" s="394" t="s">
        <v>2324</v>
      </c>
      <c r="D468" s="396" t="s">
        <v>1917</v>
      </c>
      <c r="E468" s="398">
        <v>42800</v>
      </c>
      <c r="F468" s="398"/>
      <c r="G468" s="95"/>
      <c r="H468" s="119">
        <v>0</v>
      </c>
      <c r="I468" s="119">
        <v>0</v>
      </c>
      <c r="J468" s="120">
        <v>0</v>
      </c>
      <c r="K468" s="120">
        <v>0</v>
      </c>
      <c r="L468" s="120">
        <v>0</v>
      </c>
      <c r="M468" s="120">
        <v>0</v>
      </c>
      <c r="N468" s="120">
        <v>0</v>
      </c>
      <c r="O468" s="120">
        <v>0</v>
      </c>
      <c r="P468" s="120" t="s">
        <v>1628</v>
      </c>
      <c r="Q468" s="120">
        <v>0</v>
      </c>
      <c r="R468" s="120">
        <v>0</v>
      </c>
      <c r="S468" s="120">
        <v>0</v>
      </c>
      <c r="T468" s="120">
        <v>0</v>
      </c>
      <c r="U468" s="120">
        <v>0</v>
      </c>
      <c r="V468" s="120">
        <v>0</v>
      </c>
      <c r="W468" s="120" t="s">
        <v>1628</v>
      </c>
      <c r="X468" s="120">
        <v>0</v>
      </c>
      <c r="Y468" s="120">
        <v>0</v>
      </c>
      <c r="Z468" s="120">
        <v>0</v>
      </c>
      <c r="AA468" s="120">
        <v>0</v>
      </c>
      <c r="AB468" s="120">
        <v>0</v>
      </c>
      <c r="AC468" s="120">
        <v>0</v>
      </c>
      <c r="AD468" s="120" t="s">
        <v>1628</v>
      </c>
      <c r="AE468" s="120">
        <v>8</v>
      </c>
      <c r="AF468" s="120">
        <v>8</v>
      </c>
      <c r="AG468" s="120">
        <v>8</v>
      </c>
      <c r="AH468" s="120">
        <v>8</v>
      </c>
      <c r="AI468" s="120">
        <v>8</v>
      </c>
      <c r="AJ468" s="400"/>
      <c r="AK468" s="402"/>
      <c r="AL468" s="404"/>
      <c r="AM468" s="410"/>
      <c r="AN468" s="404"/>
      <c r="AO468" s="404"/>
      <c r="AP468" s="404"/>
      <c r="AQ468" s="404"/>
      <c r="AR468" s="404"/>
      <c r="AS468" s="404"/>
      <c r="AT468" s="404"/>
      <c r="AU468" s="406"/>
      <c r="AV468" s="408"/>
      <c r="AW468" s="406"/>
      <c r="AX468" s="415"/>
      <c r="AY468" s="415"/>
      <c r="AZ468" s="415"/>
      <c r="BA468" s="415"/>
      <c r="BB468" s="415"/>
      <c r="BC468" s="415"/>
    </row>
    <row r="469" spans="1:55" s="121" customFormat="1" hidden="1" x14ac:dyDescent="0.25">
      <c r="A469" s="391"/>
      <c r="B469" s="393"/>
      <c r="C469" s="395"/>
      <c r="D469" s="397"/>
      <c r="E469" s="399"/>
      <c r="F469" s="399"/>
      <c r="G469" s="96"/>
      <c r="H469" s="122"/>
      <c r="I469" s="122"/>
      <c r="J469" s="123"/>
      <c r="K469" s="123"/>
      <c r="L469" s="123"/>
      <c r="M469" s="123"/>
      <c r="N469" s="123"/>
      <c r="O469" s="123"/>
      <c r="P469" s="123"/>
      <c r="Q469" s="123"/>
      <c r="R469" s="123"/>
      <c r="S469" s="123"/>
      <c r="T469" s="123"/>
      <c r="U469" s="123"/>
      <c r="V469" s="123"/>
      <c r="W469" s="123"/>
      <c r="X469" s="123"/>
      <c r="Y469" s="123"/>
      <c r="Z469" s="123"/>
      <c r="AA469" s="123"/>
      <c r="AB469" s="123"/>
      <c r="AC469" s="123"/>
      <c r="AD469" s="123"/>
      <c r="AE469" s="123"/>
      <c r="AF469" s="123"/>
      <c r="AG469" s="123"/>
      <c r="AH469" s="123"/>
      <c r="AI469" s="123"/>
      <c r="AJ469" s="401"/>
      <c r="AK469" s="403"/>
      <c r="AL469" s="405"/>
      <c r="AM469" s="411"/>
      <c r="AN469" s="405"/>
      <c r="AO469" s="405"/>
      <c r="AP469" s="405"/>
      <c r="AQ469" s="405"/>
      <c r="AR469" s="405"/>
      <c r="AS469" s="405"/>
      <c r="AT469" s="405"/>
      <c r="AU469" s="407"/>
      <c r="AV469" s="409"/>
      <c r="AW469" s="407"/>
      <c r="AX469" s="389"/>
      <c r="AY469" s="389"/>
      <c r="AZ469" s="389"/>
      <c r="BA469" s="389"/>
      <c r="BB469" s="389"/>
      <c r="BC469" s="389"/>
    </row>
    <row r="470" spans="1:55" s="140" customFormat="1" hidden="1" x14ac:dyDescent="0.25">
      <c r="A470" s="456" t="s">
        <v>2576</v>
      </c>
      <c r="B470" s="440"/>
      <c r="C470" s="458"/>
      <c r="D470" s="460"/>
      <c r="E470" s="442"/>
      <c r="F470" s="442"/>
      <c r="G470" s="137"/>
      <c r="H470" s="119"/>
      <c r="I470" s="119"/>
      <c r="J470" s="120"/>
      <c r="K470" s="120"/>
      <c r="L470" s="120"/>
      <c r="M470" s="120"/>
      <c r="N470" s="120"/>
      <c r="O470" s="120"/>
      <c r="P470" s="120"/>
      <c r="Q470" s="120"/>
      <c r="R470" s="120"/>
      <c r="S470" s="120"/>
      <c r="T470" s="120"/>
      <c r="U470" s="120"/>
      <c r="V470" s="120"/>
      <c r="W470" s="120"/>
      <c r="X470" s="120"/>
      <c r="Y470" s="120"/>
      <c r="Z470" s="120"/>
      <c r="AA470" s="120"/>
      <c r="AB470" s="120"/>
      <c r="AC470" s="120"/>
      <c r="AD470" s="120"/>
      <c r="AE470" s="120"/>
      <c r="AF470" s="120"/>
      <c r="AG470" s="120"/>
      <c r="AH470" s="120"/>
      <c r="AI470" s="120"/>
      <c r="AJ470" s="444"/>
      <c r="AK470" s="446"/>
      <c r="AL470" s="448"/>
      <c r="AM470" s="454"/>
      <c r="AN470" s="448"/>
      <c r="AO470" s="448"/>
      <c r="AP470" s="448"/>
      <c r="AQ470" s="448"/>
      <c r="AR470" s="448"/>
      <c r="AS470" s="448"/>
      <c r="AT470" s="448"/>
      <c r="AU470" s="452"/>
      <c r="AV470" s="408"/>
      <c r="AW470" s="452"/>
      <c r="AX470" s="450"/>
      <c r="AY470" s="450"/>
      <c r="AZ470" s="450"/>
      <c r="BA470" s="450"/>
      <c r="BB470" s="450"/>
      <c r="BC470" s="450"/>
    </row>
    <row r="471" spans="1:55" s="140" customFormat="1" hidden="1" x14ac:dyDescent="0.25">
      <c r="A471" s="457"/>
      <c r="B471" s="441"/>
      <c r="C471" s="459"/>
      <c r="D471" s="461"/>
      <c r="E471" s="443"/>
      <c r="F471" s="443"/>
      <c r="G471" s="210"/>
      <c r="H471" s="122"/>
      <c r="I471" s="122"/>
      <c r="J471" s="123"/>
      <c r="K471" s="123"/>
      <c r="L471" s="123"/>
      <c r="M471" s="123"/>
      <c r="N471" s="123"/>
      <c r="O471" s="123"/>
      <c r="P471" s="123"/>
      <c r="Q471" s="123"/>
      <c r="R471" s="123"/>
      <c r="S471" s="123"/>
      <c r="T471" s="123"/>
      <c r="U471" s="123"/>
      <c r="V471" s="123"/>
      <c r="W471" s="123"/>
      <c r="X471" s="123"/>
      <c r="Y471" s="123"/>
      <c r="Z471" s="123"/>
      <c r="AA471" s="123"/>
      <c r="AB471" s="123"/>
      <c r="AC471" s="123"/>
      <c r="AD471" s="123"/>
      <c r="AE471" s="123"/>
      <c r="AF471" s="123"/>
      <c r="AG471" s="123"/>
      <c r="AH471" s="123"/>
      <c r="AI471" s="123"/>
      <c r="AJ471" s="445"/>
      <c r="AK471" s="447"/>
      <c r="AL471" s="449"/>
      <c r="AM471" s="455"/>
      <c r="AN471" s="449"/>
      <c r="AO471" s="449"/>
      <c r="AP471" s="449"/>
      <c r="AQ471" s="449"/>
      <c r="AR471" s="449"/>
      <c r="AS471" s="449"/>
      <c r="AT471" s="449"/>
      <c r="AU471" s="453"/>
      <c r="AV471" s="409"/>
      <c r="AW471" s="453"/>
      <c r="AX471" s="451"/>
      <c r="AY471" s="451"/>
      <c r="AZ471" s="451"/>
      <c r="BA471" s="451"/>
      <c r="BB471" s="451"/>
      <c r="BC471" s="451"/>
    </row>
    <row r="472" spans="1:55" s="121" customFormat="1" hidden="1" x14ac:dyDescent="0.25">
      <c r="A472" s="390">
        <v>240</v>
      </c>
      <c r="B472" s="392"/>
      <c r="C472" s="394" t="s">
        <v>2138</v>
      </c>
      <c r="D472" s="396" t="s">
        <v>899</v>
      </c>
      <c r="E472" s="398">
        <v>42793</v>
      </c>
      <c r="F472" s="398"/>
      <c r="G472" s="95"/>
      <c r="H472" s="119">
        <v>0</v>
      </c>
      <c r="I472" s="119">
        <v>0</v>
      </c>
      <c r="J472" s="120">
        <v>0</v>
      </c>
      <c r="K472" s="120">
        <v>0</v>
      </c>
      <c r="L472" s="120">
        <v>0</v>
      </c>
      <c r="M472" s="120">
        <v>0</v>
      </c>
      <c r="N472" s="120">
        <v>0</v>
      </c>
      <c r="O472" s="120">
        <v>0</v>
      </c>
      <c r="P472" s="120" t="s">
        <v>1628</v>
      </c>
      <c r="Q472" s="120">
        <v>0</v>
      </c>
      <c r="R472" s="120">
        <v>0</v>
      </c>
      <c r="S472" s="120">
        <v>0</v>
      </c>
      <c r="T472" s="120">
        <v>0</v>
      </c>
      <c r="U472" s="120">
        <v>0</v>
      </c>
      <c r="V472" s="120">
        <v>0</v>
      </c>
      <c r="W472" s="120" t="s">
        <v>1628</v>
      </c>
      <c r="X472" s="120">
        <v>8</v>
      </c>
      <c r="Y472" s="120">
        <v>8</v>
      </c>
      <c r="Z472" s="120">
        <v>8</v>
      </c>
      <c r="AA472" s="120">
        <v>8</v>
      </c>
      <c r="AB472" s="120">
        <v>8</v>
      </c>
      <c r="AC472" s="120">
        <v>8</v>
      </c>
      <c r="AD472" s="120" t="s">
        <v>1628</v>
      </c>
      <c r="AE472" s="120">
        <v>8</v>
      </c>
      <c r="AF472" s="120">
        <v>8</v>
      </c>
      <c r="AG472" s="120">
        <v>8</v>
      </c>
      <c r="AH472" s="120">
        <v>8</v>
      </c>
      <c r="AI472" s="120">
        <v>8</v>
      </c>
      <c r="AJ472" s="400"/>
      <c r="AK472" s="402"/>
      <c r="AL472" s="404"/>
      <c r="AM472" s="410"/>
      <c r="AN472" s="404"/>
      <c r="AO472" s="404"/>
      <c r="AP472" s="404"/>
      <c r="AQ472" s="404"/>
      <c r="AR472" s="404"/>
      <c r="AS472" s="404"/>
      <c r="AT472" s="404"/>
      <c r="AU472" s="406"/>
      <c r="AV472" s="408"/>
      <c r="AW472" s="406"/>
      <c r="AX472" s="415"/>
      <c r="AY472" s="415"/>
      <c r="AZ472" s="415"/>
      <c r="BA472" s="415"/>
      <c r="BB472" s="415"/>
      <c r="BC472" s="415"/>
    </row>
    <row r="473" spans="1:55" s="121" customFormat="1" hidden="1" x14ac:dyDescent="0.25">
      <c r="A473" s="391"/>
      <c r="B473" s="393"/>
      <c r="C473" s="395"/>
      <c r="D473" s="397"/>
      <c r="E473" s="399"/>
      <c r="F473" s="399"/>
      <c r="G473" s="96"/>
      <c r="H473" s="122"/>
      <c r="I473" s="122"/>
      <c r="J473" s="123"/>
      <c r="K473" s="123"/>
      <c r="L473" s="123"/>
      <c r="M473" s="123"/>
      <c r="N473" s="123"/>
      <c r="O473" s="123"/>
      <c r="P473" s="123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  <c r="AA473" s="123"/>
      <c r="AB473" s="123"/>
      <c r="AC473" s="123"/>
      <c r="AD473" s="123"/>
      <c r="AE473" s="123"/>
      <c r="AF473" s="123"/>
      <c r="AG473" s="123"/>
      <c r="AH473" s="123"/>
      <c r="AI473" s="123"/>
      <c r="AJ473" s="401"/>
      <c r="AK473" s="403"/>
      <c r="AL473" s="405"/>
      <c r="AM473" s="411"/>
      <c r="AN473" s="405"/>
      <c r="AO473" s="405"/>
      <c r="AP473" s="405"/>
      <c r="AQ473" s="405"/>
      <c r="AR473" s="405"/>
      <c r="AS473" s="405"/>
      <c r="AT473" s="405"/>
      <c r="AU473" s="407"/>
      <c r="AV473" s="409"/>
      <c r="AW473" s="407"/>
      <c r="AX473" s="389"/>
      <c r="AY473" s="389"/>
      <c r="AZ473" s="389"/>
      <c r="BA473" s="389"/>
      <c r="BB473" s="389"/>
      <c r="BC473" s="389"/>
    </row>
    <row r="474" spans="1:55" s="121" customFormat="1" hidden="1" x14ac:dyDescent="0.25">
      <c r="A474" s="390">
        <v>241</v>
      </c>
      <c r="B474" s="392"/>
      <c r="C474" s="394" t="s">
        <v>2312</v>
      </c>
      <c r="D474" s="396" t="s">
        <v>1908</v>
      </c>
      <c r="E474" s="398">
        <v>42802</v>
      </c>
      <c r="F474" s="398"/>
      <c r="G474" s="95"/>
      <c r="H474" s="119">
        <v>0</v>
      </c>
      <c r="I474" s="119">
        <v>0</v>
      </c>
      <c r="J474" s="120">
        <v>0</v>
      </c>
      <c r="K474" s="120">
        <v>0</v>
      </c>
      <c r="L474" s="120">
        <v>0</v>
      </c>
      <c r="M474" s="120">
        <v>0</v>
      </c>
      <c r="N474" s="120">
        <v>0</v>
      </c>
      <c r="O474" s="120">
        <v>0</v>
      </c>
      <c r="P474" s="120" t="s">
        <v>1628</v>
      </c>
      <c r="Q474" s="120">
        <v>0</v>
      </c>
      <c r="R474" s="120">
        <v>0</v>
      </c>
      <c r="S474" s="120">
        <v>0</v>
      </c>
      <c r="T474" s="120">
        <v>0</v>
      </c>
      <c r="U474" s="120">
        <v>0</v>
      </c>
      <c r="V474" s="120">
        <v>0</v>
      </c>
      <c r="W474" s="120" t="s">
        <v>1628</v>
      </c>
      <c r="X474" s="120">
        <v>0</v>
      </c>
      <c r="Y474" s="120">
        <v>0</v>
      </c>
      <c r="Z474" s="120">
        <v>0</v>
      </c>
      <c r="AA474" s="120">
        <v>0</v>
      </c>
      <c r="AB474" s="120">
        <v>0</v>
      </c>
      <c r="AC474" s="120">
        <v>0</v>
      </c>
      <c r="AD474" s="120" t="s">
        <v>1628</v>
      </c>
      <c r="AE474" s="120">
        <v>0</v>
      </c>
      <c r="AF474" s="120">
        <v>0</v>
      </c>
      <c r="AG474" s="120">
        <v>8</v>
      </c>
      <c r="AH474" s="120">
        <v>8</v>
      </c>
      <c r="AI474" s="120">
        <v>8</v>
      </c>
      <c r="AJ474" s="400"/>
      <c r="AK474" s="402"/>
      <c r="AL474" s="404"/>
      <c r="AM474" s="410"/>
      <c r="AN474" s="404"/>
      <c r="AO474" s="404"/>
      <c r="AP474" s="404"/>
      <c r="AQ474" s="404"/>
      <c r="AR474" s="404"/>
      <c r="AS474" s="404"/>
      <c r="AT474" s="404"/>
      <c r="AU474" s="406"/>
      <c r="AV474" s="408"/>
      <c r="AW474" s="406"/>
      <c r="AX474" s="415"/>
      <c r="AY474" s="415"/>
      <c r="AZ474" s="415"/>
      <c r="BA474" s="415"/>
      <c r="BB474" s="415"/>
      <c r="BC474" s="415"/>
    </row>
    <row r="475" spans="1:55" s="121" customFormat="1" hidden="1" x14ac:dyDescent="0.25">
      <c r="A475" s="391"/>
      <c r="B475" s="393"/>
      <c r="C475" s="395"/>
      <c r="D475" s="397"/>
      <c r="E475" s="399"/>
      <c r="F475" s="399"/>
      <c r="G475" s="96"/>
      <c r="H475" s="122"/>
      <c r="I475" s="122"/>
      <c r="J475" s="123"/>
      <c r="K475" s="123"/>
      <c r="L475" s="123"/>
      <c r="M475" s="123"/>
      <c r="N475" s="123"/>
      <c r="O475" s="123"/>
      <c r="P475" s="123"/>
      <c r="Q475" s="123"/>
      <c r="R475" s="123"/>
      <c r="S475" s="123"/>
      <c r="T475" s="123"/>
      <c r="U475" s="123"/>
      <c r="V475" s="123"/>
      <c r="W475" s="123"/>
      <c r="X475" s="123"/>
      <c r="Y475" s="123"/>
      <c r="Z475" s="123"/>
      <c r="AA475" s="123"/>
      <c r="AB475" s="123"/>
      <c r="AC475" s="123"/>
      <c r="AD475" s="123"/>
      <c r="AE475" s="123"/>
      <c r="AF475" s="123"/>
      <c r="AG475" s="123"/>
      <c r="AH475" s="123"/>
      <c r="AI475" s="123"/>
      <c r="AJ475" s="401"/>
      <c r="AK475" s="403"/>
      <c r="AL475" s="405"/>
      <c r="AM475" s="411"/>
      <c r="AN475" s="405"/>
      <c r="AO475" s="405"/>
      <c r="AP475" s="405"/>
      <c r="AQ475" s="405"/>
      <c r="AR475" s="405"/>
      <c r="AS475" s="405"/>
      <c r="AT475" s="405"/>
      <c r="AU475" s="407"/>
      <c r="AV475" s="409"/>
      <c r="AW475" s="407"/>
      <c r="AX475" s="389"/>
      <c r="AY475" s="389"/>
      <c r="AZ475" s="389"/>
      <c r="BA475" s="389"/>
      <c r="BB475" s="389"/>
      <c r="BC475" s="389"/>
    </row>
    <row r="476" spans="1:55" s="121" customFormat="1" hidden="1" x14ac:dyDescent="0.25">
      <c r="A476" s="390">
        <v>242</v>
      </c>
      <c r="B476" s="392"/>
      <c r="C476" s="394" t="s">
        <v>2235</v>
      </c>
      <c r="D476" s="396" t="s">
        <v>1835</v>
      </c>
      <c r="E476" s="398">
        <v>42803</v>
      </c>
      <c r="F476" s="398"/>
      <c r="G476" s="95"/>
      <c r="H476" s="119">
        <v>0</v>
      </c>
      <c r="I476" s="119">
        <v>0</v>
      </c>
      <c r="J476" s="120">
        <v>0</v>
      </c>
      <c r="K476" s="120">
        <v>0</v>
      </c>
      <c r="L476" s="120">
        <v>0</v>
      </c>
      <c r="M476" s="120">
        <v>0</v>
      </c>
      <c r="N476" s="120">
        <v>0</v>
      </c>
      <c r="O476" s="120">
        <v>0</v>
      </c>
      <c r="P476" s="120" t="s">
        <v>1628</v>
      </c>
      <c r="Q476" s="120">
        <v>0</v>
      </c>
      <c r="R476" s="120">
        <v>0</v>
      </c>
      <c r="S476" s="120">
        <v>0</v>
      </c>
      <c r="T476" s="120">
        <v>0</v>
      </c>
      <c r="U476" s="120">
        <v>0</v>
      </c>
      <c r="V476" s="120">
        <v>0</v>
      </c>
      <c r="W476" s="120" t="s">
        <v>1628</v>
      </c>
      <c r="X476" s="120">
        <v>0</v>
      </c>
      <c r="Y476" s="120">
        <v>0</v>
      </c>
      <c r="Z476" s="120">
        <v>0</v>
      </c>
      <c r="AA476" s="120">
        <v>0</v>
      </c>
      <c r="AB476" s="120">
        <v>0</v>
      </c>
      <c r="AC476" s="120">
        <v>0</v>
      </c>
      <c r="AD476" s="120" t="s">
        <v>1628</v>
      </c>
      <c r="AE476" s="120">
        <v>0</v>
      </c>
      <c r="AF476" s="120">
        <v>0</v>
      </c>
      <c r="AG476" s="120">
        <v>0</v>
      </c>
      <c r="AH476" s="120">
        <v>0</v>
      </c>
      <c r="AI476" s="120">
        <v>0</v>
      </c>
      <c r="AJ476" s="400"/>
      <c r="AK476" s="402"/>
      <c r="AL476" s="404"/>
      <c r="AM476" s="410"/>
      <c r="AN476" s="404"/>
      <c r="AO476" s="404"/>
      <c r="AP476" s="404"/>
      <c r="AQ476" s="404"/>
      <c r="AR476" s="404"/>
      <c r="AS476" s="404"/>
      <c r="AT476" s="404"/>
      <c r="AU476" s="406"/>
      <c r="AV476" s="408"/>
      <c r="AW476" s="406"/>
      <c r="AX476" s="415"/>
      <c r="AY476" s="415"/>
      <c r="AZ476" s="415"/>
      <c r="BA476" s="415"/>
      <c r="BB476" s="415"/>
      <c r="BC476" s="415"/>
    </row>
    <row r="477" spans="1:55" s="121" customFormat="1" hidden="1" x14ac:dyDescent="0.25">
      <c r="A477" s="391"/>
      <c r="B477" s="393"/>
      <c r="C477" s="395"/>
      <c r="D477" s="397"/>
      <c r="E477" s="399"/>
      <c r="F477" s="399"/>
      <c r="G477" s="96"/>
      <c r="H477" s="122"/>
      <c r="I477" s="122"/>
      <c r="J477" s="123"/>
      <c r="K477" s="123"/>
      <c r="L477" s="123"/>
      <c r="M477" s="123"/>
      <c r="N477" s="123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  <c r="AA477" s="123"/>
      <c r="AB477" s="123"/>
      <c r="AC477" s="123"/>
      <c r="AD477" s="123"/>
      <c r="AE477" s="123"/>
      <c r="AF477" s="123"/>
      <c r="AG477" s="123"/>
      <c r="AH477" s="123"/>
      <c r="AI477" s="123"/>
      <c r="AJ477" s="401"/>
      <c r="AK477" s="403"/>
      <c r="AL477" s="405"/>
      <c r="AM477" s="411"/>
      <c r="AN477" s="405"/>
      <c r="AO477" s="405"/>
      <c r="AP477" s="405"/>
      <c r="AQ477" s="405"/>
      <c r="AR477" s="405"/>
      <c r="AS477" s="405"/>
      <c r="AT477" s="405"/>
      <c r="AU477" s="407"/>
      <c r="AV477" s="409"/>
      <c r="AW477" s="407"/>
      <c r="AX477" s="389"/>
      <c r="AY477" s="389"/>
      <c r="AZ477" s="389"/>
      <c r="BA477" s="389"/>
      <c r="BB477" s="389"/>
      <c r="BC477" s="389"/>
    </row>
    <row r="478" spans="1:55" s="121" customFormat="1" hidden="1" x14ac:dyDescent="0.25">
      <c r="A478" s="390">
        <v>243</v>
      </c>
      <c r="B478" s="392"/>
      <c r="C478" s="394" t="s">
        <v>2313</v>
      </c>
      <c r="D478" s="396" t="s">
        <v>426</v>
      </c>
      <c r="E478" s="398">
        <v>42803</v>
      </c>
      <c r="F478" s="398"/>
      <c r="G478" s="95"/>
      <c r="H478" s="119">
        <v>0</v>
      </c>
      <c r="I478" s="119">
        <v>0</v>
      </c>
      <c r="J478" s="120">
        <v>0</v>
      </c>
      <c r="K478" s="120">
        <v>0</v>
      </c>
      <c r="L478" s="120">
        <v>0</v>
      </c>
      <c r="M478" s="120">
        <v>0</v>
      </c>
      <c r="N478" s="120">
        <v>0</v>
      </c>
      <c r="O478" s="120">
        <v>0</v>
      </c>
      <c r="P478" s="120" t="s">
        <v>1628</v>
      </c>
      <c r="Q478" s="120">
        <v>0</v>
      </c>
      <c r="R478" s="120">
        <v>0</v>
      </c>
      <c r="S478" s="120">
        <v>0</v>
      </c>
      <c r="T478" s="120">
        <v>0</v>
      </c>
      <c r="U478" s="120">
        <v>0</v>
      </c>
      <c r="V478" s="120">
        <v>0</v>
      </c>
      <c r="W478" s="120" t="s">
        <v>1628</v>
      </c>
      <c r="X478" s="120">
        <v>0</v>
      </c>
      <c r="Y478" s="120">
        <v>0</v>
      </c>
      <c r="Z478" s="120">
        <v>0</v>
      </c>
      <c r="AA478" s="120">
        <v>0</v>
      </c>
      <c r="AB478" s="120">
        <v>0</v>
      </c>
      <c r="AC478" s="120">
        <v>0</v>
      </c>
      <c r="AD478" s="120" t="s">
        <v>1628</v>
      </c>
      <c r="AE478" s="120">
        <v>0</v>
      </c>
      <c r="AF478" s="120">
        <v>0</v>
      </c>
      <c r="AG478" s="120">
        <v>0</v>
      </c>
      <c r="AH478" s="120">
        <v>0</v>
      </c>
      <c r="AI478" s="120">
        <v>4.68</v>
      </c>
      <c r="AJ478" s="400"/>
      <c r="AK478" s="402"/>
      <c r="AL478" s="404"/>
      <c r="AM478" s="410"/>
      <c r="AN478" s="404"/>
      <c r="AO478" s="404"/>
      <c r="AP478" s="404"/>
      <c r="AQ478" s="404"/>
      <c r="AR478" s="404"/>
      <c r="AS478" s="404"/>
      <c r="AT478" s="404"/>
      <c r="AU478" s="406"/>
      <c r="AV478" s="408"/>
      <c r="AW478" s="406"/>
      <c r="AX478" s="415"/>
      <c r="AY478" s="415"/>
      <c r="AZ478" s="415"/>
      <c r="BA478" s="415"/>
      <c r="BB478" s="415"/>
      <c r="BC478" s="415"/>
    </row>
    <row r="479" spans="1:55" s="121" customFormat="1" hidden="1" x14ac:dyDescent="0.25">
      <c r="A479" s="391"/>
      <c r="B479" s="393"/>
      <c r="C479" s="395"/>
      <c r="D479" s="397"/>
      <c r="E479" s="399"/>
      <c r="F479" s="399"/>
      <c r="G479" s="96"/>
      <c r="H479" s="122"/>
      <c r="I479" s="122"/>
      <c r="J479" s="123"/>
      <c r="K479" s="123"/>
      <c r="L479" s="123"/>
      <c r="M479" s="123"/>
      <c r="N479" s="123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  <c r="AA479" s="123"/>
      <c r="AB479" s="123"/>
      <c r="AC479" s="123"/>
      <c r="AD479" s="123"/>
      <c r="AE479" s="123"/>
      <c r="AF479" s="123"/>
      <c r="AG479" s="123"/>
      <c r="AH479" s="123"/>
      <c r="AI479" s="123"/>
      <c r="AJ479" s="401"/>
      <c r="AK479" s="403"/>
      <c r="AL479" s="405"/>
      <c r="AM479" s="411"/>
      <c r="AN479" s="405"/>
      <c r="AO479" s="405"/>
      <c r="AP479" s="405"/>
      <c r="AQ479" s="405"/>
      <c r="AR479" s="405"/>
      <c r="AS479" s="405"/>
      <c r="AT479" s="405"/>
      <c r="AU479" s="407"/>
      <c r="AV479" s="409"/>
      <c r="AW479" s="407"/>
      <c r="AX479" s="389"/>
      <c r="AY479" s="389"/>
      <c r="AZ479" s="389"/>
      <c r="BA479" s="389"/>
      <c r="BB479" s="389"/>
      <c r="BC479" s="389"/>
    </row>
    <row r="480" spans="1:55" s="121" customFormat="1" hidden="1" x14ac:dyDescent="0.25">
      <c r="A480" s="390">
        <v>244</v>
      </c>
      <c r="B480" s="392"/>
      <c r="C480" s="394" t="s">
        <v>2253</v>
      </c>
      <c r="D480" s="396" t="s">
        <v>616</v>
      </c>
      <c r="E480" s="398">
        <v>42789</v>
      </c>
      <c r="F480" s="398"/>
      <c r="G480" s="95"/>
      <c r="H480" s="119">
        <v>0</v>
      </c>
      <c r="I480" s="119">
        <v>0</v>
      </c>
      <c r="J480" s="120">
        <v>0</v>
      </c>
      <c r="K480" s="120">
        <v>0</v>
      </c>
      <c r="L480" s="120">
        <v>0</v>
      </c>
      <c r="M480" s="120">
        <v>0</v>
      </c>
      <c r="N480" s="120">
        <v>0</v>
      </c>
      <c r="O480" s="120">
        <v>0</v>
      </c>
      <c r="P480" s="120" t="s">
        <v>1628</v>
      </c>
      <c r="Q480" s="120">
        <v>0</v>
      </c>
      <c r="R480" s="120">
        <v>0</v>
      </c>
      <c r="S480" s="120">
        <v>0</v>
      </c>
      <c r="T480" s="120">
        <v>8</v>
      </c>
      <c r="U480" s="120">
        <v>8</v>
      </c>
      <c r="V480" s="120">
        <v>8</v>
      </c>
      <c r="W480" s="120" t="s">
        <v>1628</v>
      </c>
      <c r="X480" s="120">
        <v>8</v>
      </c>
      <c r="Y480" s="120">
        <v>8</v>
      </c>
      <c r="Z480" s="120">
        <v>8</v>
      </c>
      <c r="AA480" s="120">
        <v>8</v>
      </c>
      <c r="AB480" s="120">
        <v>8</v>
      </c>
      <c r="AC480" s="120" t="s">
        <v>2367</v>
      </c>
      <c r="AD480" s="120" t="s">
        <v>1628</v>
      </c>
      <c r="AE480" s="120">
        <v>8</v>
      </c>
      <c r="AF480" s="120">
        <v>8</v>
      </c>
      <c r="AG480" s="120">
        <v>8</v>
      </c>
      <c r="AH480" s="120">
        <v>8</v>
      </c>
      <c r="AI480" s="120">
        <v>8</v>
      </c>
      <c r="AJ480" s="400"/>
      <c r="AK480" s="402"/>
      <c r="AL480" s="404"/>
      <c r="AM480" s="410"/>
      <c r="AN480" s="404"/>
      <c r="AO480" s="404"/>
      <c r="AP480" s="404"/>
      <c r="AQ480" s="404"/>
      <c r="AR480" s="404"/>
      <c r="AS480" s="404"/>
      <c r="AT480" s="404"/>
      <c r="AU480" s="406"/>
      <c r="AV480" s="408"/>
      <c r="AW480" s="406"/>
      <c r="AX480" s="415"/>
      <c r="AY480" s="415"/>
      <c r="AZ480" s="415"/>
      <c r="BA480" s="415"/>
      <c r="BB480" s="415"/>
      <c r="BC480" s="415"/>
    </row>
    <row r="481" spans="1:55" s="121" customFormat="1" hidden="1" x14ac:dyDescent="0.25">
      <c r="A481" s="391"/>
      <c r="B481" s="393"/>
      <c r="C481" s="395"/>
      <c r="D481" s="397"/>
      <c r="E481" s="399"/>
      <c r="F481" s="399"/>
      <c r="G481" s="96"/>
      <c r="H481" s="122"/>
      <c r="I481" s="122"/>
      <c r="J481" s="123"/>
      <c r="K481" s="123"/>
      <c r="L481" s="123"/>
      <c r="M481" s="123"/>
      <c r="N481" s="123"/>
      <c r="O481" s="123"/>
      <c r="P481" s="123"/>
      <c r="Q481" s="123"/>
      <c r="R481" s="123"/>
      <c r="S481" s="123"/>
      <c r="T481" s="123"/>
      <c r="U481" s="123"/>
      <c r="V481" s="123"/>
      <c r="W481" s="123"/>
      <c r="X481" s="123"/>
      <c r="Y481" s="123"/>
      <c r="Z481" s="123"/>
      <c r="AA481" s="123"/>
      <c r="AB481" s="123"/>
      <c r="AC481" s="123"/>
      <c r="AD481" s="123"/>
      <c r="AE481" s="123"/>
      <c r="AF481" s="123"/>
      <c r="AG481" s="123"/>
      <c r="AH481" s="123"/>
      <c r="AI481" s="123"/>
      <c r="AJ481" s="401"/>
      <c r="AK481" s="403"/>
      <c r="AL481" s="405"/>
      <c r="AM481" s="411"/>
      <c r="AN481" s="405"/>
      <c r="AO481" s="405"/>
      <c r="AP481" s="405"/>
      <c r="AQ481" s="405"/>
      <c r="AR481" s="405"/>
      <c r="AS481" s="405"/>
      <c r="AT481" s="405"/>
      <c r="AU481" s="407"/>
      <c r="AV481" s="409"/>
      <c r="AW481" s="407"/>
      <c r="AX481" s="389"/>
      <c r="AY481" s="389"/>
      <c r="AZ481" s="389"/>
      <c r="BA481" s="389"/>
      <c r="BB481" s="389"/>
      <c r="BC481" s="389"/>
    </row>
    <row r="482" spans="1:55" s="121" customFormat="1" hidden="1" x14ac:dyDescent="0.25">
      <c r="A482" s="390">
        <v>245</v>
      </c>
      <c r="B482" s="392"/>
      <c r="C482" s="394" t="s">
        <v>2234</v>
      </c>
      <c r="D482" s="396" t="s">
        <v>697</v>
      </c>
      <c r="E482" s="398">
        <v>42803</v>
      </c>
      <c r="F482" s="398"/>
      <c r="G482" s="95"/>
      <c r="H482" s="119">
        <v>0</v>
      </c>
      <c r="I482" s="119">
        <v>0</v>
      </c>
      <c r="J482" s="120">
        <v>0</v>
      </c>
      <c r="K482" s="120">
        <v>0</v>
      </c>
      <c r="L482" s="120">
        <v>0</v>
      </c>
      <c r="M482" s="120">
        <v>0</v>
      </c>
      <c r="N482" s="120">
        <v>0</v>
      </c>
      <c r="O482" s="120">
        <v>0</v>
      </c>
      <c r="P482" s="120" t="s">
        <v>1628</v>
      </c>
      <c r="Q482" s="120">
        <v>0</v>
      </c>
      <c r="R482" s="120">
        <v>0</v>
      </c>
      <c r="S482" s="120">
        <v>0</v>
      </c>
      <c r="T482" s="120">
        <v>0</v>
      </c>
      <c r="U482" s="120">
        <v>0</v>
      </c>
      <c r="V482" s="120">
        <v>0</v>
      </c>
      <c r="W482" s="120" t="s">
        <v>1628</v>
      </c>
      <c r="X482" s="120">
        <v>0</v>
      </c>
      <c r="Y482" s="120">
        <v>0</v>
      </c>
      <c r="Z482" s="120">
        <v>0</v>
      </c>
      <c r="AA482" s="120">
        <v>0</v>
      </c>
      <c r="AB482" s="120">
        <v>0</v>
      </c>
      <c r="AC482" s="120">
        <v>0</v>
      </c>
      <c r="AD482" s="120" t="s">
        <v>1628</v>
      </c>
      <c r="AE482" s="120">
        <v>0</v>
      </c>
      <c r="AF482" s="120">
        <v>0</v>
      </c>
      <c r="AG482" s="120">
        <v>0</v>
      </c>
      <c r="AH482" s="120">
        <v>0</v>
      </c>
      <c r="AI482" s="120">
        <v>4.68</v>
      </c>
      <c r="AJ482" s="400"/>
      <c r="AK482" s="402"/>
      <c r="AL482" s="404"/>
      <c r="AM482" s="410"/>
      <c r="AN482" s="404"/>
      <c r="AO482" s="404"/>
      <c r="AP482" s="404"/>
      <c r="AQ482" s="404"/>
      <c r="AR482" s="404"/>
      <c r="AS482" s="404"/>
      <c r="AT482" s="404"/>
      <c r="AU482" s="406"/>
      <c r="AV482" s="408"/>
      <c r="AW482" s="406"/>
      <c r="AX482" s="415"/>
      <c r="AY482" s="415"/>
      <c r="AZ482" s="415"/>
      <c r="BA482" s="415"/>
      <c r="BB482" s="415"/>
      <c r="BC482" s="415"/>
    </row>
    <row r="483" spans="1:55" s="121" customFormat="1" hidden="1" x14ac:dyDescent="0.25">
      <c r="A483" s="391"/>
      <c r="B483" s="393"/>
      <c r="C483" s="395"/>
      <c r="D483" s="397"/>
      <c r="E483" s="399"/>
      <c r="F483" s="399"/>
      <c r="G483" s="96"/>
      <c r="H483" s="122"/>
      <c r="I483" s="122"/>
      <c r="J483" s="123"/>
      <c r="K483" s="123"/>
      <c r="L483" s="123"/>
      <c r="M483" s="123"/>
      <c r="N483" s="123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  <c r="AA483" s="123"/>
      <c r="AB483" s="123"/>
      <c r="AC483" s="123"/>
      <c r="AD483" s="123"/>
      <c r="AE483" s="123"/>
      <c r="AF483" s="123"/>
      <c r="AG483" s="123"/>
      <c r="AH483" s="123"/>
      <c r="AI483" s="123"/>
      <c r="AJ483" s="401"/>
      <c r="AK483" s="403"/>
      <c r="AL483" s="405"/>
      <c r="AM483" s="411"/>
      <c r="AN483" s="405"/>
      <c r="AO483" s="405"/>
      <c r="AP483" s="405"/>
      <c r="AQ483" s="405"/>
      <c r="AR483" s="405"/>
      <c r="AS483" s="405"/>
      <c r="AT483" s="405"/>
      <c r="AU483" s="407"/>
      <c r="AV483" s="409"/>
      <c r="AW483" s="407"/>
      <c r="AX483" s="389"/>
      <c r="AY483" s="389"/>
      <c r="AZ483" s="389"/>
      <c r="BA483" s="389"/>
      <c r="BB483" s="389"/>
      <c r="BC483" s="389"/>
    </row>
    <row r="484" spans="1:55" s="121" customFormat="1" hidden="1" x14ac:dyDescent="0.25">
      <c r="A484" s="390">
        <v>246</v>
      </c>
      <c r="B484" s="392"/>
      <c r="C484" s="394" t="s">
        <v>2314</v>
      </c>
      <c r="D484" s="396" t="s">
        <v>1909</v>
      </c>
      <c r="E484" s="398">
        <v>42803</v>
      </c>
      <c r="F484" s="398"/>
      <c r="G484" s="95"/>
      <c r="H484" s="119">
        <v>0</v>
      </c>
      <c r="I484" s="119">
        <v>0</v>
      </c>
      <c r="J484" s="120">
        <v>0</v>
      </c>
      <c r="K484" s="120">
        <v>0</v>
      </c>
      <c r="L484" s="120">
        <v>0</v>
      </c>
      <c r="M484" s="120">
        <v>0</v>
      </c>
      <c r="N484" s="120">
        <v>0</v>
      </c>
      <c r="O484" s="120">
        <v>0</v>
      </c>
      <c r="P484" s="120" t="s">
        <v>1628</v>
      </c>
      <c r="Q484" s="120">
        <v>0</v>
      </c>
      <c r="R484" s="120">
        <v>0</v>
      </c>
      <c r="S484" s="120">
        <v>0</v>
      </c>
      <c r="T484" s="120">
        <v>0</v>
      </c>
      <c r="U484" s="120">
        <v>0</v>
      </c>
      <c r="V484" s="120">
        <v>0</v>
      </c>
      <c r="W484" s="120" t="s">
        <v>1628</v>
      </c>
      <c r="X484" s="120">
        <v>0</v>
      </c>
      <c r="Y484" s="120">
        <v>0</v>
      </c>
      <c r="Z484" s="120">
        <v>0</v>
      </c>
      <c r="AA484" s="120">
        <v>0</v>
      </c>
      <c r="AB484" s="120">
        <v>0</v>
      </c>
      <c r="AC484" s="120">
        <v>0</v>
      </c>
      <c r="AD484" s="120" t="s">
        <v>1628</v>
      </c>
      <c r="AE484" s="120">
        <v>0</v>
      </c>
      <c r="AF484" s="120">
        <v>0</v>
      </c>
      <c r="AG484" s="120">
        <v>0</v>
      </c>
      <c r="AH484" s="120">
        <v>0</v>
      </c>
      <c r="AI484" s="120">
        <v>4.68</v>
      </c>
      <c r="AJ484" s="400"/>
      <c r="AK484" s="402"/>
      <c r="AL484" s="404"/>
      <c r="AM484" s="410"/>
      <c r="AN484" s="404"/>
      <c r="AO484" s="404"/>
      <c r="AP484" s="404"/>
      <c r="AQ484" s="404"/>
      <c r="AR484" s="404"/>
      <c r="AS484" s="404"/>
      <c r="AT484" s="404"/>
      <c r="AU484" s="406"/>
      <c r="AV484" s="408"/>
      <c r="AW484" s="406"/>
      <c r="AX484" s="415"/>
      <c r="AY484" s="415"/>
      <c r="AZ484" s="415"/>
      <c r="BA484" s="415"/>
      <c r="BB484" s="415"/>
      <c r="BC484" s="415"/>
    </row>
    <row r="485" spans="1:55" s="121" customFormat="1" hidden="1" x14ac:dyDescent="0.25">
      <c r="A485" s="391"/>
      <c r="B485" s="393"/>
      <c r="C485" s="395"/>
      <c r="D485" s="397"/>
      <c r="E485" s="399"/>
      <c r="F485" s="399"/>
      <c r="G485" s="96"/>
      <c r="H485" s="122"/>
      <c r="I485" s="122"/>
      <c r="J485" s="123"/>
      <c r="K485" s="123"/>
      <c r="L485" s="123"/>
      <c r="M485" s="123"/>
      <c r="N485" s="123"/>
      <c r="O485" s="123"/>
      <c r="P485" s="123"/>
      <c r="Q485" s="123"/>
      <c r="R485" s="123"/>
      <c r="S485" s="123"/>
      <c r="T485" s="123"/>
      <c r="U485" s="123"/>
      <c r="V485" s="123"/>
      <c r="W485" s="123"/>
      <c r="X485" s="123"/>
      <c r="Y485" s="123"/>
      <c r="Z485" s="123"/>
      <c r="AA485" s="123"/>
      <c r="AB485" s="123"/>
      <c r="AC485" s="123"/>
      <c r="AD485" s="123"/>
      <c r="AE485" s="123"/>
      <c r="AF485" s="123"/>
      <c r="AG485" s="123"/>
      <c r="AH485" s="123"/>
      <c r="AI485" s="123"/>
      <c r="AJ485" s="401"/>
      <c r="AK485" s="403"/>
      <c r="AL485" s="405"/>
      <c r="AM485" s="411"/>
      <c r="AN485" s="405"/>
      <c r="AO485" s="405"/>
      <c r="AP485" s="405"/>
      <c r="AQ485" s="405"/>
      <c r="AR485" s="405"/>
      <c r="AS485" s="405"/>
      <c r="AT485" s="405"/>
      <c r="AU485" s="407"/>
      <c r="AV485" s="409"/>
      <c r="AW485" s="407"/>
      <c r="AX485" s="389"/>
      <c r="AY485" s="389"/>
      <c r="AZ485" s="389"/>
      <c r="BA485" s="389"/>
      <c r="BB485" s="389"/>
      <c r="BC485" s="389"/>
    </row>
    <row r="486" spans="1:55" s="121" customFormat="1" hidden="1" x14ac:dyDescent="0.25">
      <c r="A486" s="390">
        <v>247</v>
      </c>
      <c r="B486" s="392"/>
      <c r="C486" s="394" t="s">
        <v>2316</v>
      </c>
      <c r="D486" s="396" t="s">
        <v>762</v>
      </c>
      <c r="E486" s="398">
        <v>42803</v>
      </c>
      <c r="F486" s="398"/>
      <c r="G486" s="95"/>
      <c r="H486" s="119">
        <v>0</v>
      </c>
      <c r="I486" s="119">
        <v>0</v>
      </c>
      <c r="J486" s="120">
        <v>0</v>
      </c>
      <c r="K486" s="120">
        <v>0</v>
      </c>
      <c r="L486" s="120">
        <v>0</v>
      </c>
      <c r="M486" s="120">
        <v>0</v>
      </c>
      <c r="N486" s="120">
        <v>0</v>
      </c>
      <c r="O486" s="120">
        <v>0</v>
      </c>
      <c r="P486" s="120" t="s">
        <v>1628</v>
      </c>
      <c r="Q486" s="120">
        <v>0</v>
      </c>
      <c r="R486" s="120">
        <v>0</v>
      </c>
      <c r="S486" s="120">
        <v>0</v>
      </c>
      <c r="T486" s="120">
        <v>0</v>
      </c>
      <c r="U486" s="120">
        <v>0</v>
      </c>
      <c r="V486" s="120">
        <v>0</v>
      </c>
      <c r="W486" s="120" t="s">
        <v>1628</v>
      </c>
      <c r="X486" s="120">
        <v>0</v>
      </c>
      <c r="Y486" s="120">
        <v>0</v>
      </c>
      <c r="Z486" s="120">
        <v>0</v>
      </c>
      <c r="AA486" s="120">
        <v>0</v>
      </c>
      <c r="AB486" s="120">
        <v>0</v>
      </c>
      <c r="AC486" s="120">
        <v>0</v>
      </c>
      <c r="AD486" s="120" t="s">
        <v>1628</v>
      </c>
      <c r="AE486" s="120">
        <v>0</v>
      </c>
      <c r="AF486" s="120">
        <v>0</v>
      </c>
      <c r="AG486" s="120">
        <v>0</v>
      </c>
      <c r="AH486" s="120">
        <v>0</v>
      </c>
      <c r="AI486" s="120">
        <v>4.68</v>
      </c>
      <c r="AJ486" s="400"/>
      <c r="AK486" s="402"/>
      <c r="AL486" s="404"/>
      <c r="AM486" s="410"/>
      <c r="AN486" s="404"/>
      <c r="AO486" s="404"/>
      <c r="AP486" s="404"/>
      <c r="AQ486" s="404"/>
      <c r="AR486" s="404"/>
      <c r="AS486" s="404"/>
      <c r="AT486" s="404"/>
      <c r="AU486" s="406"/>
      <c r="AV486" s="408"/>
      <c r="AW486" s="406"/>
      <c r="AX486" s="415"/>
      <c r="AY486" s="415"/>
      <c r="AZ486" s="415"/>
      <c r="BA486" s="415"/>
      <c r="BB486" s="415"/>
      <c r="BC486" s="415"/>
    </row>
    <row r="487" spans="1:55" s="121" customFormat="1" hidden="1" x14ac:dyDescent="0.25">
      <c r="A487" s="391"/>
      <c r="B487" s="393"/>
      <c r="C487" s="395"/>
      <c r="D487" s="397"/>
      <c r="E487" s="399"/>
      <c r="F487" s="399"/>
      <c r="G487" s="96"/>
      <c r="H487" s="122"/>
      <c r="I487" s="122"/>
      <c r="J487" s="123"/>
      <c r="K487" s="123"/>
      <c r="L487" s="123"/>
      <c r="M487" s="123"/>
      <c r="N487" s="123"/>
      <c r="O487" s="123"/>
      <c r="P487" s="123"/>
      <c r="Q487" s="123"/>
      <c r="R487" s="123"/>
      <c r="S487" s="123"/>
      <c r="T487" s="123"/>
      <c r="U487" s="123"/>
      <c r="V487" s="123"/>
      <c r="W487" s="123"/>
      <c r="X487" s="123"/>
      <c r="Y487" s="123"/>
      <c r="Z487" s="123"/>
      <c r="AA487" s="123"/>
      <c r="AB487" s="123"/>
      <c r="AC487" s="123"/>
      <c r="AD487" s="123"/>
      <c r="AE487" s="123"/>
      <c r="AF487" s="123"/>
      <c r="AG487" s="123"/>
      <c r="AH487" s="123"/>
      <c r="AI487" s="123"/>
      <c r="AJ487" s="401"/>
      <c r="AK487" s="403"/>
      <c r="AL487" s="405"/>
      <c r="AM487" s="411"/>
      <c r="AN487" s="405"/>
      <c r="AO487" s="405"/>
      <c r="AP487" s="405"/>
      <c r="AQ487" s="405"/>
      <c r="AR487" s="405"/>
      <c r="AS487" s="405"/>
      <c r="AT487" s="405"/>
      <c r="AU487" s="407"/>
      <c r="AV487" s="409"/>
      <c r="AW487" s="407"/>
      <c r="AX487" s="389"/>
      <c r="AY487" s="389"/>
      <c r="AZ487" s="389"/>
      <c r="BA487" s="389"/>
      <c r="BB487" s="389"/>
      <c r="BC487" s="389"/>
    </row>
    <row r="488" spans="1:55" s="121" customFormat="1" hidden="1" x14ac:dyDescent="0.25">
      <c r="A488" s="390">
        <v>248</v>
      </c>
      <c r="B488" s="392"/>
      <c r="C488" s="394" t="s">
        <v>2317</v>
      </c>
      <c r="D488" s="396" t="s">
        <v>1911</v>
      </c>
      <c r="E488" s="398">
        <v>42803</v>
      </c>
      <c r="F488" s="398"/>
      <c r="G488" s="95"/>
      <c r="H488" s="119">
        <v>0</v>
      </c>
      <c r="I488" s="119">
        <v>0</v>
      </c>
      <c r="J488" s="120">
        <v>0</v>
      </c>
      <c r="K488" s="120">
        <v>0</v>
      </c>
      <c r="L488" s="120">
        <v>0</v>
      </c>
      <c r="M488" s="120">
        <v>0</v>
      </c>
      <c r="N488" s="120">
        <v>0</v>
      </c>
      <c r="O488" s="120">
        <v>0</v>
      </c>
      <c r="P488" s="120" t="s">
        <v>1628</v>
      </c>
      <c r="Q488" s="120">
        <v>0</v>
      </c>
      <c r="R488" s="120">
        <v>0</v>
      </c>
      <c r="S488" s="120">
        <v>0</v>
      </c>
      <c r="T488" s="120">
        <v>0</v>
      </c>
      <c r="U488" s="120">
        <v>0</v>
      </c>
      <c r="V488" s="120">
        <v>0</v>
      </c>
      <c r="W488" s="120" t="s">
        <v>1628</v>
      </c>
      <c r="X488" s="120">
        <v>0</v>
      </c>
      <c r="Y488" s="120">
        <v>0</v>
      </c>
      <c r="Z488" s="120">
        <v>0</v>
      </c>
      <c r="AA488" s="120">
        <v>0</v>
      </c>
      <c r="AB488" s="120">
        <v>0</v>
      </c>
      <c r="AC488" s="120">
        <v>0</v>
      </c>
      <c r="AD488" s="120" t="s">
        <v>1628</v>
      </c>
      <c r="AE488" s="120">
        <v>0</v>
      </c>
      <c r="AF488" s="120">
        <v>0</v>
      </c>
      <c r="AG488" s="120">
        <v>0</v>
      </c>
      <c r="AH488" s="120">
        <v>0</v>
      </c>
      <c r="AI488" s="120">
        <v>4.68</v>
      </c>
      <c r="AJ488" s="400"/>
      <c r="AK488" s="402"/>
      <c r="AL488" s="404"/>
      <c r="AM488" s="410"/>
      <c r="AN488" s="404"/>
      <c r="AO488" s="404"/>
      <c r="AP488" s="404"/>
      <c r="AQ488" s="404"/>
      <c r="AR488" s="404"/>
      <c r="AS488" s="404"/>
      <c r="AT488" s="404"/>
      <c r="AU488" s="406"/>
      <c r="AV488" s="408"/>
      <c r="AW488" s="406"/>
      <c r="AX488" s="415"/>
      <c r="AY488" s="415"/>
      <c r="AZ488" s="415"/>
      <c r="BA488" s="415"/>
      <c r="BB488" s="415"/>
      <c r="BC488" s="415"/>
    </row>
    <row r="489" spans="1:55" s="121" customFormat="1" hidden="1" x14ac:dyDescent="0.25">
      <c r="A489" s="391"/>
      <c r="B489" s="393"/>
      <c r="C489" s="395"/>
      <c r="D489" s="397"/>
      <c r="E489" s="399"/>
      <c r="F489" s="399"/>
      <c r="G489" s="96"/>
      <c r="H489" s="122"/>
      <c r="I489" s="122"/>
      <c r="J489" s="123"/>
      <c r="K489" s="123"/>
      <c r="L489" s="123"/>
      <c r="M489" s="123"/>
      <c r="N489" s="123"/>
      <c r="O489" s="123"/>
      <c r="P489" s="123"/>
      <c r="Q489" s="123"/>
      <c r="R489" s="123"/>
      <c r="S489" s="123"/>
      <c r="T489" s="123"/>
      <c r="U489" s="123"/>
      <c r="V489" s="123"/>
      <c r="W489" s="123"/>
      <c r="X489" s="123"/>
      <c r="Y489" s="123"/>
      <c r="Z489" s="123"/>
      <c r="AA489" s="123"/>
      <c r="AB489" s="123"/>
      <c r="AC489" s="123"/>
      <c r="AD489" s="123"/>
      <c r="AE489" s="123"/>
      <c r="AF489" s="123"/>
      <c r="AG489" s="123"/>
      <c r="AH489" s="123"/>
      <c r="AI489" s="123"/>
      <c r="AJ489" s="401"/>
      <c r="AK489" s="403"/>
      <c r="AL489" s="405"/>
      <c r="AM489" s="411"/>
      <c r="AN489" s="405"/>
      <c r="AO489" s="405"/>
      <c r="AP489" s="405"/>
      <c r="AQ489" s="405"/>
      <c r="AR489" s="405"/>
      <c r="AS489" s="405"/>
      <c r="AT489" s="405"/>
      <c r="AU489" s="407"/>
      <c r="AV489" s="409"/>
      <c r="AW489" s="407"/>
      <c r="AX489" s="389"/>
      <c r="AY489" s="389"/>
      <c r="AZ489" s="389"/>
      <c r="BA489" s="389"/>
      <c r="BB489" s="389"/>
      <c r="BC489" s="389"/>
    </row>
    <row r="490" spans="1:55" s="121" customFormat="1" hidden="1" x14ac:dyDescent="0.25">
      <c r="A490" s="390">
        <v>249</v>
      </c>
      <c r="B490" s="392"/>
      <c r="C490" s="394" t="s">
        <v>2198</v>
      </c>
      <c r="D490" s="396" t="s">
        <v>1189</v>
      </c>
      <c r="E490" s="398">
        <v>42803</v>
      </c>
      <c r="F490" s="398"/>
      <c r="G490" s="95"/>
      <c r="H490" s="119">
        <v>0</v>
      </c>
      <c r="I490" s="119">
        <v>0</v>
      </c>
      <c r="J490" s="120">
        <v>0</v>
      </c>
      <c r="K490" s="120">
        <v>0</v>
      </c>
      <c r="L490" s="120">
        <v>0</v>
      </c>
      <c r="M490" s="120">
        <v>0</v>
      </c>
      <c r="N490" s="120">
        <v>0</v>
      </c>
      <c r="O490" s="120">
        <v>0</v>
      </c>
      <c r="P490" s="120" t="s">
        <v>1628</v>
      </c>
      <c r="Q490" s="120">
        <v>0</v>
      </c>
      <c r="R490" s="120">
        <v>0</v>
      </c>
      <c r="S490" s="120">
        <v>0</v>
      </c>
      <c r="T490" s="120">
        <v>0</v>
      </c>
      <c r="U490" s="120">
        <v>0</v>
      </c>
      <c r="V490" s="120">
        <v>0</v>
      </c>
      <c r="W490" s="120" t="s">
        <v>1628</v>
      </c>
      <c r="X490" s="120">
        <v>0</v>
      </c>
      <c r="Y490" s="120">
        <v>0</v>
      </c>
      <c r="Z490" s="120">
        <v>0</v>
      </c>
      <c r="AA490" s="120">
        <v>0</v>
      </c>
      <c r="AB490" s="120">
        <v>0</v>
      </c>
      <c r="AC490" s="120">
        <v>0</v>
      </c>
      <c r="AD490" s="120" t="s">
        <v>1628</v>
      </c>
      <c r="AE490" s="120">
        <v>0</v>
      </c>
      <c r="AF490" s="120">
        <v>0</v>
      </c>
      <c r="AG490" s="120">
        <v>0</v>
      </c>
      <c r="AH490" s="120">
        <v>0</v>
      </c>
      <c r="AI490" s="120">
        <v>4.68</v>
      </c>
      <c r="AJ490" s="400"/>
      <c r="AK490" s="402"/>
      <c r="AL490" s="404"/>
      <c r="AM490" s="410"/>
      <c r="AN490" s="404"/>
      <c r="AO490" s="404"/>
      <c r="AP490" s="404"/>
      <c r="AQ490" s="404"/>
      <c r="AR490" s="404"/>
      <c r="AS490" s="404"/>
      <c r="AT490" s="404"/>
      <c r="AU490" s="406"/>
      <c r="AV490" s="408"/>
      <c r="AW490" s="406"/>
      <c r="AX490" s="415"/>
      <c r="AY490" s="415"/>
      <c r="AZ490" s="415"/>
      <c r="BA490" s="415"/>
      <c r="BB490" s="415"/>
      <c r="BC490" s="415"/>
    </row>
    <row r="491" spans="1:55" s="121" customFormat="1" hidden="1" x14ac:dyDescent="0.25">
      <c r="A491" s="391"/>
      <c r="B491" s="393"/>
      <c r="C491" s="395"/>
      <c r="D491" s="397"/>
      <c r="E491" s="399"/>
      <c r="F491" s="399"/>
      <c r="G491" s="96"/>
      <c r="H491" s="122"/>
      <c r="I491" s="122"/>
      <c r="J491" s="123"/>
      <c r="K491" s="123"/>
      <c r="L491" s="123"/>
      <c r="M491" s="123"/>
      <c r="N491" s="123"/>
      <c r="O491" s="123"/>
      <c r="P491" s="123"/>
      <c r="Q491" s="123"/>
      <c r="R491" s="123"/>
      <c r="S491" s="123"/>
      <c r="T491" s="123"/>
      <c r="U491" s="123"/>
      <c r="V491" s="123"/>
      <c r="W491" s="123"/>
      <c r="X491" s="123"/>
      <c r="Y491" s="123"/>
      <c r="Z491" s="123"/>
      <c r="AA491" s="123"/>
      <c r="AB491" s="123"/>
      <c r="AC491" s="123"/>
      <c r="AD491" s="123"/>
      <c r="AE491" s="123"/>
      <c r="AF491" s="123"/>
      <c r="AG491" s="123"/>
      <c r="AH491" s="123"/>
      <c r="AI491" s="123"/>
      <c r="AJ491" s="401"/>
      <c r="AK491" s="403"/>
      <c r="AL491" s="405"/>
      <c r="AM491" s="411"/>
      <c r="AN491" s="405"/>
      <c r="AO491" s="405"/>
      <c r="AP491" s="405"/>
      <c r="AQ491" s="405"/>
      <c r="AR491" s="405"/>
      <c r="AS491" s="405"/>
      <c r="AT491" s="405"/>
      <c r="AU491" s="407"/>
      <c r="AV491" s="409"/>
      <c r="AW491" s="407"/>
      <c r="AX491" s="389"/>
      <c r="AY491" s="389"/>
      <c r="AZ491" s="389"/>
      <c r="BA491" s="389"/>
      <c r="BB491" s="389"/>
      <c r="BC491" s="389"/>
    </row>
    <row r="492" spans="1:55" s="121" customFormat="1" hidden="1" x14ac:dyDescent="0.25">
      <c r="A492" s="390">
        <v>250</v>
      </c>
      <c r="B492" s="392"/>
      <c r="C492" s="394" t="s">
        <v>2311</v>
      </c>
      <c r="D492" s="396" t="s">
        <v>1907</v>
      </c>
      <c r="E492" s="398">
        <v>42801</v>
      </c>
      <c r="F492" s="398"/>
      <c r="G492" s="95"/>
      <c r="H492" s="119">
        <v>0</v>
      </c>
      <c r="I492" s="119">
        <v>0</v>
      </c>
      <c r="J492" s="120">
        <v>0</v>
      </c>
      <c r="K492" s="120">
        <v>0</v>
      </c>
      <c r="L492" s="120">
        <v>0</v>
      </c>
      <c r="M492" s="120">
        <v>0</v>
      </c>
      <c r="N492" s="120">
        <v>0</v>
      </c>
      <c r="O492" s="120">
        <v>0</v>
      </c>
      <c r="P492" s="120" t="s">
        <v>1628</v>
      </c>
      <c r="Q492" s="120">
        <v>0</v>
      </c>
      <c r="R492" s="120">
        <v>0</v>
      </c>
      <c r="S492" s="120">
        <v>0</v>
      </c>
      <c r="T492" s="120">
        <v>0</v>
      </c>
      <c r="U492" s="120">
        <v>0</v>
      </c>
      <c r="V492" s="120">
        <v>0</v>
      </c>
      <c r="W492" s="120" t="s">
        <v>1628</v>
      </c>
      <c r="X492" s="120">
        <v>0</v>
      </c>
      <c r="Y492" s="120">
        <v>0</v>
      </c>
      <c r="Z492" s="120">
        <v>0</v>
      </c>
      <c r="AA492" s="120">
        <v>0</v>
      </c>
      <c r="AB492" s="120">
        <v>0</v>
      </c>
      <c r="AC492" s="120">
        <v>0</v>
      </c>
      <c r="AD492" s="120" t="s">
        <v>1628</v>
      </c>
      <c r="AE492" s="120">
        <v>0</v>
      </c>
      <c r="AF492" s="120">
        <v>8</v>
      </c>
      <c r="AG492" s="120">
        <v>8</v>
      </c>
      <c r="AH492" s="120">
        <v>8</v>
      </c>
      <c r="AI492" s="120">
        <v>8</v>
      </c>
      <c r="AJ492" s="400"/>
      <c r="AK492" s="402"/>
      <c r="AL492" s="404"/>
      <c r="AM492" s="410"/>
      <c r="AN492" s="404"/>
      <c r="AO492" s="404"/>
      <c r="AP492" s="404"/>
      <c r="AQ492" s="404"/>
      <c r="AR492" s="404"/>
      <c r="AS492" s="404"/>
      <c r="AT492" s="404"/>
      <c r="AU492" s="406"/>
      <c r="AV492" s="408"/>
      <c r="AW492" s="406"/>
      <c r="AX492" s="415"/>
      <c r="AY492" s="415"/>
      <c r="AZ492" s="415"/>
      <c r="BA492" s="415"/>
      <c r="BB492" s="415"/>
      <c r="BC492" s="415"/>
    </row>
    <row r="493" spans="1:55" s="121" customFormat="1" hidden="1" x14ac:dyDescent="0.25">
      <c r="A493" s="391"/>
      <c r="B493" s="393"/>
      <c r="C493" s="395"/>
      <c r="D493" s="397"/>
      <c r="E493" s="399"/>
      <c r="F493" s="399"/>
      <c r="G493" s="96"/>
      <c r="H493" s="122"/>
      <c r="I493" s="122"/>
      <c r="J493" s="123"/>
      <c r="K493" s="123"/>
      <c r="L493" s="123"/>
      <c r="M493" s="123"/>
      <c r="N493" s="123"/>
      <c r="O493" s="123"/>
      <c r="P493" s="123"/>
      <c r="Q493" s="123"/>
      <c r="R493" s="123"/>
      <c r="S493" s="123"/>
      <c r="T493" s="123"/>
      <c r="U493" s="123"/>
      <c r="V493" s="123"/>
      <c r="W493" s="123"/>
      <c r="X493" s="123"/>
      <c r="Y493" s="123"/>
      <c r="Z493" s="123"/>
      <c r="AA493" s="123"/>
      <c r="AB493" s="123"/>
      <c r="AC493" s="123"/>
      <c r="AD493" s="123"/>
      <c r="AE493" s="123"/>
      <c r="AF493" s="123"/>
      <c r="AG493" s="123"/>
      <c r="AH493" s="123"/>
      <c r="AI493" s="123"/>
      <c r="AJ493" s="401"/>
      <c r="AK493" s="403"/>
      <c r="AL493" s="405"/>
      <c r="AM493" s="411"/>
      <c r="AN493" s="405"/>
      <c r="AO493" s="405"/>
      <c r="AP493" s="405"/>
      <c r="AQ493" s="405"/>
      <c r="AR493" s="405"/>
      <c r="AS493" s="405"/>
      <c r="AT493" s="405"/>
      <c r="AU493" s="407"/>
      <c r="AV493" s="409"/>
      <c r="AW493" s="407"/>
      <c r="AX493" s="389"/>
      <c r="AY493" s="389"/>
      <c r="AZ493" s="389"/>
      <c r="BA493" s="389"/>
      <c r="BB493" s="389"/>
      <c r="BC493" s="389"/>
    </row>
    <row r="494" spans="1:55" s="121" customFormat="1" hidden="1" x14ac:dyDescent="0.25">
      <c r="A494" s="390">
        <v>251</v>
      </c>
      <c r="B494" s="392"/>
      <c r="C494" s="394" t="s">
        <v>2308</v>
      </c>
      <c r="D494" s="396" t="s">
        <v>1531</v>
      </c>
      <c r="E494" s="398">
        <v>42800</v>
      </c>
      <c r="F494" s="398"/>
      <c r="G494" s="95"/>
      <c r="H494" s="119">
        <v>0</v>
      </c>
      <c r="I494" s="119">
        <v>0</v>
      </c>
      <c r="J494" s="120">
        <v>0</v>
      </c>
      <c r="K494" s="120">
        <v>0</v>
      </c>
      <c r="L494" s="120">
        <v>0</v>
      </c>
      <c r="M494" s="120">
        <v>0</v>
      </c>
      <c r="N494" s="120">
        <v>0</v>
      </c>
      <c r="O494" s="120">
        <v>0</v>
      </c>
      <c r="P494" s="120" t="s">
        <v>1628</v>
      </c>
      <c r="Q494" s="120">
        <v>0</v>
      </c>
      <c r="R494" s="120">
        <v>0</v>
      </c>
      <c r="S494" s="120">
        <v>0</v>
      </c>
      <c r="T494" s="120">
        <v>0</v>
      </c>
      <c r="U494" s="120">
        <v>0</v>
      </c>
      <c r="V494" s="120">
        <v>0</v>
      </c>
      <c r="W494" s="120" t="s">
        <v>1628</v>
      </c>
      <c r="X494" s="120">
        <v>0</v>
      </c>
      <c r="Y494" s="120">
        <v>0</v>
      </c>
      <c r="Z494" s="120">
        <v>0</v>
      </c>
      <c r="AA494" s="120">
        <v>0</v>
      </c>
      <c r="AB494" s="120">
        <v>0</v>
      </c>
      <c r="AC494" s="120">
        <v>0</v>
      </c>
      <c r="AD494" s="120" t="s">
        <v>1628</v>
      </c>
      <c r="AE494" s="120">
        <v>8</v>
      </c>
      <c r="AF494" s="120">
        <v>8</v>
      </c>
      <c r="AG494" s="120">
        <v>8</v>
      </c>
      <c r="AH494" s="120">
        <v>8</v>
      </c>
      <c r="AI494" s="120">
        <v>8</v>
      </c>
      <c r="AJ494" s="400"/>
      <c r="AK494" s="402"/>
      <c r="AL494" s="404"/>
      <c r="AM494" s="410"/>
      <c r="AN494" s="404"/>
      <c r="AO494" s="404"/>
      <c r="AP494" s="404"/>
      <c r="AQ494" s="404"/>
      <c r="AR494" s="404"/>
      <c r="AS494" s="404"/>
      <c r="AT494" s="404"/>
      <c r="AU494" s="406"/>
      <c r="AV494" s="408"/>
      <c r="AW494" s="406"/>
      <c r="AX494" s="415"/>
      <c r="AY494" s="415"/>
      <c r="AZ494" s="415"/>
      <c r="BA494" s="415"/>
      <c r="BB494" s="415"/>
      <c r="BC494" s="415"/>
    </row>
    <row r="495" spans="1:55" s="121" customFormat="1" hidden="1" x14ac:dyDescent="0.25">
      <c r="A495" s="391"/>
      <c r="B495" s="393"/>
      <c r="C495" s="395"/>
      <c r="D495" s="397"/>
      <c r="E495" s="399"/>
      <c r="F495" s="399"/>
      <c r="G495" s="96"/>
      <c r="H495" s="122"/>
      <c r="I495" s="122"/>
      <c r="J495" s="123"/>
      <c r="K495" s="123"/>
      <c r="L495" s="123"/>
      <c r="M495" s="123"/>
      <c r="N495" s="123"/>
      <c r="O495" s="123"/>
      <c r="P495" s="123"/>
      <c r="Q495" s="123"/>
      <c r="R495" s="123"/>
      <c r="S495" s="123"/>
      <c r="T495" s="123"/>
      <c r="U495" s="123"/>
      <c r="V495" s="123"/>
      <c r="W495" s="123"/>
      <c r="X495" s="123"/>
      <c r="Y495" s="123"/>
      <c r="Z495" s="123"/>
      <c r="AA495" s="123"/>
      <c r="AB495" s="123"/>
      <c r="AC495" s="123"/>
      <c r="AD495" s="123"/>
      <c r="AE495" s="123"/>
      <c r="AF495" s="123"/>
      <c r="AG495" s="123"/>
      <c r="AH495" s="123"/>
      <c r="AI495" s="123"/>
      <c r="AJ495" s="401"/>
      <c r="AK495" s="403"/>
      <c r="AL495" s="405"/>
      <c r="AM495" s="411"/>
      <c r="AN495" s="405"/>
      <c r="AO495" s="405"/>
      <c r="AP495" s="405"/>
      <c r="AQ495" s="405"/>
      <c r="AR495" s="405"/>
      <c r="AS495" s="405"/>
      <c r="AT495" s="405"/>
      <c r="AU495" s="407"/>
      <c r="AV495" s="409"/>
      <c r="AW495" s="407"/>
      <c r="AX495" s="389"/>
      <c r="AY495" s="389"/>
      <c r="AZ495" s="389"/>
      <c r="BA495" s="389"/>
      <c r="BB495" s="389"/>
      <c r="BC495" s="389"/>
    </row>
    <row r="496" spans="1:55" s="121" customFormat="1" hidden="1" x14ac:dyDescent="0.25">
      <c r="A496" s="390">
        <v>252</v>
      </c>
      <c r="B496" s="392"/>
      <c r="C496" s="394" t="s">
        <v>2233</v>
      </c>
      <c r="D496" s="396" t="s">
        <v>98</v>
      </c>
      <c r="E496" s="398">
        <v>42800</v>
      </c>
      <c r="F496" s="398"/>
      <c r="G496" s="95"/>
      <c r="H496" s="119">
        <v>0</v>
      </c>
      <c r="I496" s="119">
        <v>0</v>
      </c>
      <c r="J496" s="120">
        <v>0</v>
      </c>
      <c r="K496" s="120">
        <v>0</v>
      </c>
      <c r="L496" s="120">
        <v>0</v>
      </c>
      <c r="M496" s="120">
        <v>0</v>
      </c>
      <c r="N496" s="120">
        <v>0</v>
      </c>
      <c r="O496" s="120">
        <v>0</v>
      </c>
      <c r="P496" s="120" t="s">
        <v>1628</v>
      </c>
      <c r="Q496" s="120">
        <v>0</v>
      </c>
      <c r="R496" s="120">
        <v>0</v>
      </c>
      <c r="S496" s="120">
        <v>0</v>
      </c>
      <c r="T496" s="120">
        <v>0</v>
      </c>
      <c r="U496" s="120">
        <v>0</v>
      </c>
      <c r="V496" s="120">
        <v>0</v>
      </c>
      <c r="W496" s="120" t="s">
        <v>1628</v>
      </c>
      <c r="X496" s="120">
        <v>0</v>
      </c>
      <c r="Y496" s="120">
        <v>0</v>
      </c>
      <c r="Z496" s="120">
        <v>0</v>
      </c>
      <c r="AA496" s="120">
        <v>0</v>
      </c>
      <c r="AB496" s="120">
        <v>0</v>
      </c>
      <c r="AC496" s="120">
        <v>0</v>
      </c>
      <c r="AD496" s="120" t="s">
        <v>1628</v>
      </c>
      <c r="AE496" s="120">
        <v>8</v>
      </c>
      <c r="AF496" s="120">
        <v>8</v>
      </c>
      <c r="AG496" s="120">
        <v>8</v>
      </c>
      <c r="AH496" s="120">
        <v>8</v>
      </c>
      <c r="AI496" s="120">
        <v>8</v>
      </c>
      <c r="AJ496" s="400"/>
      <c r="AK496" s="402"/>
      <c r="AL496" s="404"/>
      <c r="AM496" s="410"/>
      <c r="AN496" s="404"/>
      <c r="AO496" s="404"/>
      <c r="AP496" s="404"/>
      <c r="AQ496" s="404"/>
      <c r="AR496" s="404"/>
      <c r="AS496" s="404"/>
      <c r="AT496" s="404"/>
      <c r="AU496" s="406"/>
      <c r="AV496" s="408"/>
      <c r="AW496" s="406"/>
      <c r="AX496" s="415"/>
      <c r="AY496" s="415"/>
      <c r="AZ496" s="415"/>
      <c r="BA496" s="415"/>
      <c r="BB496" s="415"/>
      <c r="BC496" s="415"/>
    </row>
    <row r="497" spans="1:55" s="121" customFormat="1" hidden="1" x14ac:dyDescent="0.25">
      <c r="A497" s="391"/>
      <c r="B497" s="393"/>
      <c r="C497" s="395"/>
      <c r="D497" s="397"/>
      <c r="E497" s="399"/>
      <c r="F497" s="399"/>
      <c r="G497" s="96"/>
      <c r="H497" s="122"/>
      <c r="I497" s="122"/>
      <c r="J497" s="123"/>
      <c r="K497" s="123"/>
      <c r="L497" s="123"/>
      <c r="M497" s="123"/>
      <c r="N497" s="123"/>
      <c r="O497" s="123"/>
      <c r="P497" s="123"/>
      <c r="Q497" s="123"/>
      <c r="R497" s="123"/>
      <c r="S497" s="123"/>
      <c r="T497" s="123"/>
      <c r="U497" s="123"/>
      <c r="V497" s="123"/>
      <c r="W497" s="123"/>
      <c r="X497" s="123"/>
      <c r="Y497" s="123"/>
      <c r="Z497" s="123"/>
      <c r="AA497" s="123"/>
      <c r="AB497" s="123"/>
      <c r="AC497" s="123"/>
      <c r="AD497" s="123"/>
      <c r="AE497" s="123"/>
      <c r="AF497" s="123"/>
      <c r="AG497" s="123"/>
      <c r="AH497" s="123"/>
      <c r="AI497" s="123"/>
      <c r="AJ497" s="401"/>
      <c r="AK497" s="403"/>
      <c r="AL497" s="405"/>
      <c r="AM497" s="411"/>
      <c r="AN497" s="405"/>
      <c r="AO497" s="405"/>
      <c r="AP497" s="405"/>
      <c r="AQ497" s="405"/>
      <c r="AR497" s="405"/>
      <c r="AS497" s="405"/>
      <c r="AT497" s="405"/>
      <c r="AU497" s="407"/>
      <c r="AV497" s="409"/>
      <c r="AW497" s="407"/>
      <c r="AX497" s="389"/>
      <c r="AY497" s="389"/>
      <c r="AZ497" s="389"/>
      <c r="BA497" s="389"/>
      <c r="BB497" s="389"/>
      <c r="BC497" s="389"/>
    </row>
    <row r="498" spans="1:55" s="121" customFormat="1" hidden="1" x14ac:dyDescent="0.25">
      <c r="A498" s="390">
        <v>253</v>
      </c>
      <c r="B498" s="392"/>
      <c r="C498" s="394" t="s">
        <v>2332</v>
      </c>
      <c r="D498" s="396" t="s">
        <v>1921</v>
      </c>
      <c r="E498" s="398">
        <v>42801</v>
      </c>
      <c r="F498" s="398"/>
      <c r="G498" s="95"/>
      <c r="H498" s="119">
        <v>0</v>
      </c>
      <c r="I498" s="119">
        <v>0</v>
      </c>
      <c r="J498" s="120">
        <v>0</v>
      </c>
      <c r="K498" s="120">
        <v>0</v>
      </c>
      <c r="L498" s="120">
        <v>0</v>
      </c>
      <c r="M498" s="120">
        <v>0</v>
      </c>
      <c r="N498" s="120">
        <v>0</v>
      </c>
      <c r="O498" s="120">
        <v>0</v>
      </c>
      <c r="P498" s="120" t="s">
        <v>1628</v>
      </c>
      <c r="Q498" s="120">
        <v>0</v>
      </c>
      <c r="R498" s="120">
        <v>0</v>
      </c>
      <c r="S498" s="120">
        <v>0</v>
      </c>
      <c r="T498" s="120">
        <v>0</v>
      </c>
      <c r="U498" s="120">
        <v>0</v>
      </c>
      <c r="V498" s="120">
        <v>0</v>
      </c>
      <c r="W498" s="120" t="s">
        <v>1628</v>
      </c>
      <c r="X498" s="120">
        <v>0</v>
      </c>
      <c r="Y498" s="120">
        <v>0</v>
      </c>
      <c r="Z498" s="120">
        <v>0</v>
      </c>
      <c r="AA498" s="120">
        <v>0</v>
      </c>
      <c r="AB498" s="120">
        <v>0</v>
      </c>
      <c r="AC498" s="120">
        <v>0</v>
      </c>
      <c r="AD498" s="120" t="s">
        <v>1628</v>
      </c>
      <c r="AE498" s="120">
        <v>0</v>
      </c>
      <c r="AF498" s="120">
        <v>8</v>
      </c>
      <c r="AG498" s="120">
        <v>8</v>
      </c>
      <c r="AH498" s="120">
        <v>8</v>
      </c>
      <c r="AI498" s="120">
        <v>8</v>
      </c>
      <c r="AJ498" s="400"/>
      <c r="AK498" s="402"/>
      <c r="AL498" s="404"/>
      <c r="AM498" s="410"/>
      <c r="AN498" s="404"/>
      <c r="AO498" s="404"/>
      <c r="AP498" s="404"/>
      <c r="AQ498" s="404"/>
      <c r="AR498" s="404"/>
      <c r="AS498" s="404"/>
      <c r="AT498" s="404"/>
      <c r="AU498" s="406"/>
      <c r="AV498" s="408"/>
      <c r="AW498" s="406"/>
      <c r="AX498" s="415"/>
      <c r="AY498" s="415"/>
      <c r="AZ498" s="415"/>
      <c r="BA498" s="415"/>
      <c r="BB498" s="415"/>
      <c r="BC498" s="415"/>
    </row>
    <row r="499" spans="1:55" s="121" customFormat="1" hidden="1" x14ac:dyDescent="0.25">
      <c r="A499" s="391"/>
      <c r="B499" s="393"/>
      <c r="C499" s="395"/>
      <c r="D499" s="397"/>
      <c r="E499" s="399"/>
      <c r="F499" s="399"/>
      <c r="G499" s="96"/>
      <c r="H499" s="122"/>
      <c r="I499" s="122"/>
      <c r="J499" s="123"/>
      <c r="K499" s="123"/>
      <c r="L499" s="123"/>
      <c r="M499" s="123"/>
      <c r="N499" s="123"/>
      <c r="O499" s="123"/>
      <c r="P499" s="123"/>
      <c r="Q499" s="123"/>
      <c r="R499" s="123"/>
      <c r="S499" s="123"/>
      <c r="T499" s="123"/>
      <c r="U499" s="123"/>
      <c r="V499" s="123"/>
      <c r="W499" s="123"/>
      <c r="X499" s="123"/>
      <c r="Y499" s="123"/>
      <c r="Z499" s="123"/>
      <c r="AA499" s="123"/>
      <c r="AB499" s="123"/>
      <c r="AC499" s="123"/>
      <c r="AD499" s="123"/>
      <c r="AE499" s="123"/>
      <c r="AF499" s="123"/>
      <c r="AG499" s="123"/>
      <c r="AH499" s="123"/>
      <c r="AI499" s="123"/>
      <c r="AJ499" s="401"/>
      <c r="AK499" s="403"/>
      <c r="AL499" s="405"/>
      <c r="AM499" s="411"/>
      <c r="AN499" s="405"/>
      <c r="AO499" s="405"/>
      <c r="AP499" s="405"/>
      <c r="AQ499" s="405"/>
      <c r="AR499" s="405"/>
      <c r="AS499" s="405"/>
      <c r="AT499" s="405"/>
      <c r="AU499" s="407"/>
      <c r="AV499" s="409"/>
      <c r="AW499" s="407"/>
      <c r="AX499" s="389"/>
      <c r="AY499" s="389"/>
      <c r="AZ499" s="389"/>
      <c r="BA499" s="389"/>
      <c r="BB499" s="389"/>
      <c r="BC499" s="389"/>
    </row>
    <row r="500" spans="1:55" s="121" customFormat="1" hidden="1" x14ac:dyDescent="0.25">
      <c r="A500" s="390">
        <v>254</v>
      </c>
      <c r="B500" s="392"/>
      <c r="C500" s="394" t="s">
        <v>2333</v>
      </c>
      <c r="D500" s="396" t="s">
        <v>470</v>
      </c>
      <c r="E500" s="398">
        <v>42801</v>
      </c>
      <c r="F500" s="398"/>
      <c r="G500" s="95"/>
      <c r="H500" s="119">
        <v>0</v>
      </c>
      <c r="I500" s="119">
        <v>0</v>
      </c>
      <c r="J500" s="120">
        <v>0</v>
      </c>
      <c r="K500" s="120">
        <v>0</v>
      </c>
      <c r="L500" s="120">
        <v>0</v>
      </c>
      <c r="M500" s="120">
        <v>0</v>
      </c>
      <c r="N500" s="120">
        <v>0</v>
      </c>
      <c r="O500" s="120">
        <v>0</v>
      </c>
      <c r="P500" s="120" t="s">
        <v>1628</v>
      </c>
      <c r="Q500" s="120">
        <v>0</v>
      </c>
      <c r="R500" s="120">
        <v>0</v>
      </c>
      <c r="S500" s="120">
        <v>0</v>
      </c>
      <c r="T500" s="120">
        <v>0</v>
      </c>
      <c r="U500" s="120">
        <v>0</v>
      </c>
      <c r="V500" s="120">
        <v>0</v>
      </c>
      <c r="W500" s="120" t="s">
        <v>1628</v>
      </c>
      <c r="X500" s="120">
        <v>0</v>
      </c>
      <c r="Y500" s="120">
        <v>0</v>
      </c>
      <c r="Z500" s="120">
        <v>0</v>
      </c>
      <c r="AA500" s="120">
        <v>0</v>
      </c>
      <c r="AB500" s="120">
        <v>0</v>
      </c>
      <c r="AC500" s="120">
        <v>0</v>
      </c>
      <c r="AD500" s="120" t="s">
        <v>1628</v>
      </c>
      <c r="AE500" s="120">
        <v>0</v>
      </c>
      <c r="AF500" s="120">
        <v>8</v>
      </c>
      <c r="AG500" s="120">
        <v>8</v>
      </c>
      <c r="AH500" s="120">
        <v>8</v>
      </c>
      <c r="AI500" s="120">
        <v>8</v>
      </c>
      <c r="AJ500" s="400"/>
      <c r="AK500" s="402"/>
      <c r="AL500" s="404"/>
      <c r="AM500" s="410"/>
      <c r="AN500" s="404"/>
      <c r="AO500" s="404"/>
      <c r="AP500" s="404"/>
      <c r="AQ500" s="404"/>
      <c r="AR500" s="404"/>
      <c r="AS500" s="404"/>
      <c r="AT500" s="404"/>
      <c r="AU500" s="406"/>
      <c r="AV500" s="408"/>
      <c r="AW500" s="406"/>
      <c r="AX500" s="415"/>
      <c r="AY500" s="415"/>
      <c r="AZ500" s="415"/>
      <c r="BA500" s="415"/>
      <c r="BB500" s="415"/>
      <c r="BC500" s="415"/>
    </row>
    <row r="501" spans="1:55" s="121" customFormat="1" hidden="1" x14ac:dyDescent="0.25">
      <c r="A501" s="391"/>
      <c r="B501" s="393"/>
      <c r="C501" s="395"/>
      <c r="D501" s="397"/>
      <c r="E501" s="399"/>
      <c r="F501" s="399"/>
      <c r="G501" s="96"/>
      <c r="H501" s="122"/>
      <c r="I501" s="122"/>
      <c r="J501" s="123"/>
      <c r="K501" s="123"/>
      <c r="L501" s="123"/>
      <c r="M501" s="123"/>
      <c r="N501" s="123"/>
      <c r="O501" s="123"/>
      <c r="P501" s="123"/>
      <c r="Q501" s="123"/>
      <c r="R501" s="123"/>
      <c r="S501" s="123"/>
      <c r="T501" s="123"/>
      <c r="U501" s="123"/>
      <c r="V501" s="123"/>
      <c r="W501" s="123"/>
      <c r="X501" s="123"/>
      <c r="Y501" s="123"/>
      <c r="Z501" s="123"/>
      <c r="AA501" s="123"/>
      <c r="AB501" s="123"/>
      <c r="AC501" s="123"/>
      <c r="AD501" s="123"/>
      <c r="AE501" s="123"/>
      <c r="AF501" s="123"/>
      <c r="AG501" s="123"/>
      <c r="AH501" s="123"/>
      <c r="AI501" s="123"/>
      <c r="AJ501" s="401"/>
      <c r="AK501" s="403"/>
      <c r="AL501" s="405"/>
      <c r="AM501" s="411"/>
      <c r="AN501" s="405"/>
      <c r="AO501" s="405"/>
      <c r="AP501" s="405"/>
      <c r="AQ501" s="405"/>
      <c r="AR501" s="405"/>
      <c r="AS501" s="405"/>
      <c r="AT501" s="405"/>
      <c r="AU501" s="407"/>
      <c r="AV501" s="409"/>
      <c r="AW501" s="407"/>
      <c r="AX501" s="389"/>
      <c r="AY501" s="389"/>
      <c r="AZ501" s="389"/>
      <c r="BA501" s="389"/>
      <c r="BB501" s="389"/>
      <c r="BC501" s="389"/>
    </row>
    <row r="502" spans="1:55" s="121" customFormat="1" hidden="1" x14ac:dyDescent="0.25">
      <c r="A502" s="390">
        <v>255</v>
      </c>
      <c r="B502" s="392"/>
      <c r="C502" s="394" t="s">
        <v>2334</v>
      </c>
      <c r="D502" s="396" t="s">
        <v>1922</v>
      </c>
      <c r="E502" s="398">
        <v>42801</v>
      </c>
      <c r="F502" s="398"/>
      <c r="G502" s="95"/>
      <c r="H502" s="119">
        <v>0</v>
      </c>
      <c r="I502" s="119">
        <v>0</v>
      </c>
      <c r="J502" s="120">
        <v>0</v>
      </c>
      <c r="K502" s="120">
        <v>0</v>
      </c>
      <c r="L502" s="120">
        <v>0</v>
      </c>
      <c r="M502" s="120">
        <v>0</v>
      </c>
      <c r="N502" s="120">
        <v>0</v>
      </c>
      <c r="O502" s="120">
        <v>0</v>
      </c>
      <c r="P502" s="120" t="s">
        <v>1628</v>
      </c>
      <c r="Q502" s="120">
        <v>0</v>
      </c>
      <c r="R502" s="120">
        <v>0</v>
      </c>
      <c r="S502" s="120">
        <v>0</v>
      </c>
      <c r="T502" s="120">
        <v>0</v>
      </c>
      <c r="U502" s="120">
        <v>0</v>
      </c>
      <c r="V502" s="120">
        <v>0</v>
      </c>
      <c r="W502" s="120" t="s">
        <v>1628</v>
      </c>
      <c r="X502" s="120">
        <v>0</v>
      </c>
      <c r="Y502" s="120">
        <v>0</v>
      </c>
      <c r="Z502" s="120">
        <v>0</v>
      </c>
      <c r="AA502" s="120">
        <v>0</v>
      </c>
      <c r="AB502" s="120">
        <v>0</v>
      </c>
      <c r="AC502" s="120">
        <v>0</v>
      </c>
      <c r="AD502" s="120" t="s">
        <v>1628</v>
      </c>
      <c r="AE502" s="120">
        <v>0</v>
      </c>
      <c r="AF502" s="120">
        <v>8</v>
      </c>
      <c r="AG502" s="120">
        <v>8</v>
      </c>
      <c r="AH502" s="120">
        <v>8</v>
      </c>
      <c r="AI502" s="120">
        <v>8</v>
      </c>
      <c r="AJ502" s="400"/>
      <c r="AK502" s="402"/>
      <c r="AL502" s="404"/>
      <c r="AM502" s="410"/>
      <c r="AN502" s="404"/>
      <c r="AO502" s="404"/>
      <c r="AP502" s="404"/>
      <c r="AQ502" s="404"/>
      <c r="AR502" s="404"/>
      <c r="AS502" s="404"/>
      <c r="AT502" s="404"/>
      <c r="AU502" s="406"/>
      <c r="AV502" s="408"/>
      <c r="AW502" s="406"/>
      <c r="AX502" s="415"/>
      <c r="AY502" s="415"/>
      <c r="AZ502" s="415"/>
      <c r="BA502" s="415"/>
      <c r="BB502" s="415"/>
      <c r="BC502" s="415"/>
    </row>
    <row r="503" spans="1:55" s="121" customFormat="1" hidden="1" x14ac:dyDescent="0.25">
      <c r="A503" s="391"/>
      <c r="B503" s="393"/>
      <c r="C503" s="395"/>
      <c r="D503" s="397"/>
      <c r="E503" s="399"/>
      <c r="F503" s="399"/>
      <c r="G503" s="96"/>
      <c r="H503" s="122"/>
      <c r="I503" s="122"/>
      <c r="J503" s="123"/>
      <c r="K503" s="123"/>
      <c r="L503" s="123"/>
      <c r="M503" s="123"/>
      <c r="N503" s="123"/>
      <c r="O503" s="123"/>
      <c r="P503" s="123"/>
      <c r="Q503" s="123"/>
      <c r="R503" s="123"/>
      <c r="S503" s="123"/>
      <c r="T503" s="123"/>
      <c r="U503" s="123"/>
      <c r="V503" s="123"/>
      <c r="W503" s="123"/>
      <c r="X503" s="123"/>
      <c r="Y503" s="123"/>
      <c r="Z503" s="123"/>
      <c r="AA503" s="123"/>
      <c r="AB503" s="123"/>
      <c r="AC503" s="123"/>
      <c r="AD503" s="123"/>
      <c r="AE503" s="123"/>
      <c r="AF503" s="123"/>
      <c r="AG503" s="123"/>
      <c r="AH503" s="123"/>
      <c r="AI503" s="123"/>
      <c r="AJ503" s="401"/>
      <c r="AK503" s="403"/>
      <c r="AL503" s="405"/>
      <c r="AM503" s="411"/>
      <c r="AN503" s="405"/>
      <c r="AO503" s="405"/>
      <c r="AP503" s="405"/>
      <c r="AQ503" s="405"/>
      <c r="AR503" s="405"/>
      <c r="AS503" s="405"/>
      <c r="AT503" s="405"/>
      <c r="AU503" s="407"/>
      <c r="AV503" s="409"/>
      <c r="AW503" s="407"/>
      <c r="AX503" s="389"/>
      <c r="AY503" s="389"/>
      <c r="AZ503" s="389"/>
      <c r="BA503" s="389"/>
      <c r="BB503" s="389"/>
      <c r="BC503" s="389"/>
    </row>
    <row r="504" spans="1:55" s="121" customFormat="1" hidden="1" x14ac:dyDescent="0.25">
      <c r="A504" s="390">
        <v>256</v>
      </c>
      <c r="B504" s="392"/>
      <c r="C504" s="394" t="s">
        <v>1960</v>
      </c>
      <c r="D504" s="396" t="s">
        <v>1635</v>
      </c>
      <c r="E504" s="398">
        <v>42783</v>
      </c>
      <c r="F504" s="398"/>
      <c r="G504" s="95"/>
      <c r="H504" s="119">
        <v>0</v>
      </c>
      <c r="I504" s="119">
        <v>0</v>
      </c>
      <c r="J504" s="120">
        <v>0</v>
      </c>
      <c r="K504" s="120">
        <v>0</v>
      </c>
      <c r="L504" s="120">
        <v>0</v>
      </c>
      <c r="M504" s="120">
        <v>0</v>
      </c>
      <c r="N504" s="120">
        <v>8</v>
      </c>
      <c r="O504" s="120">
        <v>8</v>
      </c>
      <c r="P504" s="120" t="s">
        <v>1628</v>
      </c>
      <c r="Q504" s="120">
        <v>8</v>
      </c>
      <c r="R504" s="120">
        <v>8</v>
      </c>
      <c r="S504" s="120">
        <v>8</v>
      </c>
      <c r="T504" s="120">
        <v>8</v>
      </c>
      <c r="U504" s="120">
        <v>8</v>
      </c>
      <c r="V504" s="120">
        <v>8</v>
      </c>
      <c r="W504" s="120" t="s">
        <v>1628</v>
      </c>
      <c r="X504" s="120">
        <v>8</v>
      </c>
      <c r="Y504" s="120">
        <v>8</v>
      </c>
      <c r="Z504" s="120">
        <v>8</v>
      </c>
      <c r="AA504" s="120">
        <v>8</v>
      </c>
      <c r="AB504" s="120">
        <v>8</v>
      </c>
      <c r="AC504" s="120">
        <v>8</v>
      </c>
      <c r="AD504" s="120" t="s">
        <v>1628</v>
      </c>
      <c r="AE504" s="120">
        <v>8</v>
      </c>
      <c r="AF504" s="120">
        <v>8</v>
      </c>
      <c r="AG504" s="120">
        <v>8</v>
      </c>
      <c r="AH504" s="120">
        <v>8</v>
      </c>
      <c r="AI504" s="120">
        <v>8</v>
      </c>
      <c r="AJ504" s="400"/>
      <c r="AK504" s="402"/>
      <c r="AL504" s="404"/>
      <c r="AM504" s="410"/>
      <c r="AN504" s="404"/>
      <c r="AO504" s="404"/>
      <c r="AP504" s="404"/>
      <c r="AQ504" s="404"/>
      <c r="AR504" s="404"/>
      <c r="AS504" s="404"/>
      <c r="AT504" s="404"/>
      <c r="AU504" s="406"/>
      <c r="AV504" s="408"/>
      <c r="AW504" s="406"/>
      <c r="AX504" s="415"/>
      <c r="AY504" s="415"/>
      <c r="AZ504" s="415"/>
      <c r="BA504" s="415"/>
      <c r="BB504" s="415"/>
      <c r="BC504" s="415"/>
    </row>
    <row r="505" spans="1:55" s="121" customFormat="1" hidden="1" x14ac:dyDescent="0.25">
      <c r="A505" s="391"/>
      <c r="B505" s="393"/>
      <c r="C505" s="395"/>
      <c r="D505" s="397"/>
      <c r="E505" s="399"/>
      <c r="F505" s="399"/>
      <c r="G505" s="96"/>
      <c r="H505" s="122"/>
      <c r="I505" s="122"/>
      <c r="J505" s="123"/>
      <c r="K505" s="123"/>
      <c r="L505" s="123"/>
      <c r="M505" s="123"/>
      <c r="N505" s="123"/>
      <c r="O505" s="123"/>
      <c r="P505" s="123"/>
      <c r="Q505" s="123"/>
      <c r="R505" s="123"/>
      <c r="S505" s="123"/>
      <c r="T505" s="123"/>
      <c r="U505" s="123"/>
      <c r="V505" s="123"/>
      <c r="W505" s="123"/>
      <c r="X505" s="123"/>
      <c r="Y505" s="123"/>
      <c r="Z505" s="123"/>
      <c r="AA505" s="123"/>
      <c r="AB505" s="123"/>
      <c r="AC505" s="123"/>
      <c r="AD505" s="123"/>
      <c r="AE505" s="123"/>
      <c r="AF505" s="123"/>
      <c r="AG505" s="123"/>
      <c r="AH505" s="123"/>
      <c r="AI505" s="123"/>
      <c r="AJ505" s="401"/>
      <c r="AK505" s="403"/>
      <c r="AL505" s="405"/>
      <c r="AM505" s="411"/>
      <c r="AN505" s="405"/>
      <c r="AO505" s="405"/>
      <c r="AP505" s="405"/>
      <c r="AQ505" s="405"/>
      <c r="AR505" s="405"/>
      <c r="AS505" s="405"/>
      <c r="AT505" s="405"/>
      <c r="AU505" s="407"/>
      <c r="AV505" s="409"/>
      <c r="AW505" s="407"/>
      <c r="AX505" s="389"/>
      <c r="AY505" s="389"/>
      <c r="AZ505" s="389"/>
      <c r="BA505" s="389"/>
      <c r="BB505" s="389"/>
      <c r="BC505" s="389"/>
    </row>
    <row r="506" spans="1:55" s="121" customFormat="1" hidden="1" x14ac:dyDescent="0.25">
      <c r="A506" s="390">
        <v>258</v>
      </c>
      <c r="B506" s="392"/>
      <c r="C506" s="394" t="s">
        <v>2315</v>
      </c>
      <c r="D506" s="396" t="s">
        <v>1910</v>
      </c>
      <c r="E506" s="398">
        <v>42803</v>
      </c>
      <c r="F506" s="398"/>
      <c r="G506" s="95"/>
      <c r="H506" s="119">
        <v>0</v>
      </c>
      <c r="I506" s="119">
        <v>0</v>
      </c>
      <c r="J506" s="120">
        <v>0</v>
      </c>
      <c r="K506" s="120">
        <v>0</v>
      </c>
      <c r="L506" s="120">
        <v>0</v>
      </c>
      <c r="M506" s="120">
        <v>0</v>
      </c>
      <c r="N506" s="120">
        <v>0</v>
      </c>
      <c r="O506" s="120">
        <v>0</v>
      </c>
      <c r="P506" s="120" t="s">
        <v>1628</v>
      </c>
      <c r="Q506" s="120">
        <v>0</v>
      </c>
      <c r="R506" s="120">
        <v>0</v>
      </c>
      <c r="S506" s="120">
        <v>0</v>
      </c>
      <c r="T506" s="120">
        <v>0</v>
      </c>
      <c r="U506" s="120">
        <v>0</v>
      </c>
      <c r="V506" s="120">
        <v>0</v>
      </c>
      <c r="W506" s="120" t="s">
        <v>1628</v>
      </c>
      <c r="X506" s="120">
        <v>0</v>
      </c>
      <c r="Y506" s="120">
        <v>0</v>
      </c>
      <c r="Z506" s="120">
        <v>0</v>
      </c>
      <c r="AA506" s="120">
        <v>0</v>
      </c>
      <c r="AB506" s="120">
        <v>0</v>
      </c>
      <c r="AC506" s="120">
        <v>0</v>
      </c>
      <c r="AD506" s="120" t="s">
        <v>1628</v>
      </c>
      <c r="AE506" s="120">
        <v>0</v>
      </c>
      <c r="AF506" s="120">
        <v>0</v>
      </c>
      <c r="AG506" s="120">
        <v>0</v>
      </c>
      <c r="AH506" s="120">
        <v>0</v>
      </c>
      <c r="AI506" s="120">
        <v>8</v>
      </c>
      <c r="AJ506" s="400"/>
      <c r="AK506" s="402"/>
      <c r="AL506" s="404"/>
      <c r="AM506" s="410"/>
      <c r="AN506" s="404"/>
      <c r="AO506" s="404"/>
      <c r="AP506" s="404"/>
      <c r="AQ506" s="404"/>
      <c r="AR506" s="404"/>
      <c r="AS506" s="404"/>
      <c r="AT506" s="404"/>
      <c r="AU506" s="406"/>
      <c r="AV506" s="408"/>
      <c r="AW506" s="406"/>
      <c r="AX506" s="415"/>
      <c r="AY506" s="415"/>
      <c r="AZ506" s="415"/>
      <c r="BA506" s="415"/>
      <c r="BB506" s="415"/>
      <c r="BC506" s="415"/>
    </row>
    <row r="507" spans="1:55" s="121" customFormat="1" hidden="1" x14ac:dyDescent="0.25">
      <c r="A507" s="391"/>
      <c r="B507" s="393"/>
      <c r="C507" s="395"/>
      <c r="D507" s="397"/>
      <c r="E507" s="399"/>
      <c r="F507" s="399"/>
      <c r="G507" s="96"/>
      <c r="H507" s="122"/>
      <c r="I507" s="122"/>
      <c r="J507" s="123"/>
      <c r="K507" s="123"/>
      <c r="L507" s="123"/>
      <c r="M507" s="123"/>
      <c r="N507" s="123"/>
      <c r="O507" s="123"/>
      <c r="P507" s="123"/>
      <c r="Q507" s="123"/>
      <c r="R507" s="123"/>
      <c r="S507" s="123"/>
      <c r="T507" s="123"/>
      <c r="U507" s="123"/>
      <c r="V507" s="123"/>
      <c r="W507" s="123"/>
      <c r="X507" s="123"/>
      <c r="Y507" s="123"/>
      <c r="Z507" s="123"/>
      <c r="AA507" s="123"/>
      <c r="AB507" s="123"/>
      <c r="AC507" s="123"/>
      <c r="AD507" s="123"/>
      <c r="AE507" s="123"/>
      <c r="AF507" s="123"/>
      <c r="AG507" s="123"/>
      <c r="AH507" s="123"/>
      <c r="AI507" s="123"/>
      <c r="AJ507" s="401"/>
      <c r="AK507" s="403"/>
      <c r="AL507" s="405"/>
      <c r="AM507" s="411"/>
      <c r="AN507" s="405"/>
      <c r="AO507" s="405"/>
      <c r="AP507" s="405"/>
      <c r="AQ507" s="405"/>
      <c r="AR507" s="405"/>
      <c r="AS507" s="405"/>
      <c r="AT507" s="405"/>
      <c r="AU507" s="407"/>
      <c r="AV507" s="409"/>
      <c r="AW507" s="407"/>
      <c r="AX507" s="389"/>
      <c r="AY507" s="389"/>
      <c r="AZ507" s="389"/>
      <c r="BA507" s="389"/>
      <c r="BB507" s="389"/>
      <c r="BC507" s="389"/>
    </row>
    <row r="508" spans="1:55" s="121" customFormat="1" hidden="1" x14ac:dyDescent="0.25">
      <c r="A508" s="390">
        <v>259</v>
      </c>
      <c r="B508" s="392"/>
      <c r="C508" s="394" t="s">
        <v>2206</v>
      </c>
      <c r="D508" s="396" t="s">
        <v>630</v>
      </c>
      <c r="E508" s="398">
        <v>42804</v>
      </c>
      <c r="F508" s="398"/>
      <c r="G508" s="95"/>
      <c r="H508" s="119">
        <v>0</v>
      </c>
      <c r="I508" s="119">
        <v>0</v>
      </c>
      <c r="J508" s="120">
        <v>0</v>
      </c>
      <c r="K508" s="120">
        <v>0</v>
      </c>
      <c r="L508" s="120">
        <v>0</v>
      </c>
      <c r="M508" s="120">
        <v>0</v>
      </c>
      <c r="N508" s="120">
        <v>0</v>
      </c>
      <c r="O508" s="120">
        <v>0</v>
      </c>
      <c r="P508" s="120" t="s">
        <v>1628</v>
      </c>
      <c r="Q508" s="120">
        <v>0</v>
      </c>
      <c r="R508" s="120">
        <v>0</v>
      </c>
      <c r="S508" s="120">
        <v>0</v>
      </c>
      <c r="T508" s="120">
        <v>0</v>
      </c>
      <c r="U508" s="120">
        <v>0</v>
      </c>
      <c r="V508" s="120">
        <v>0</v>
      </c>
      <c r="W508" s="120" t="s">
        <v>1628</v>
      </c>
      <c r="X508" s="120">
        <v>0</v>
      </c>
      <c r="Y508" s="120">
        <v>0</v>
      </c>
      <c r="Z508" s="120">
        <v>0</v>
      </c>
      <c r="AA508" s="120">
        <v>0</v>
      </c>
      <c r="AB508" s="120">
        <v>0</v>
      </c>
      <c r="AC508" s="120">
        <v>0</v>
      </c>
      <c r="AD508" s="120" t="s">
        <v>1628</v>
      </c>
      <c r="AE508" s="120">
        <v>0</v>
      </c>
      <c r="AF508" s="120">
        <v>0</v>
      </c>
      <c r="AG508" s="120">
        <v>0</v>
      </c>
      <c r="AH508" s="120">
        <v>0</v>
      </c>
      <c r="AI508" s="120">
        <v>0</v>
      </c>
      <c r="AJ508" s="400"/>
      <c r="AK508" s="402"/>
      <c r="AL508" s="404"/>
      <c r="AM508" s="410"/>
      <c r="AN508" s="404"/>
      <c r="AO508" s="404"/>
      <c r="AP508" s="404"/>
      <c r="AQ508" s="404"/>
      <c r="AR508" s="404"/>
      <c r="AS508" s="404"/>
      <c r="AT508" s="404"/>
      <c r="AU508" s="406"/>
      <c r="AV508" s="408"/>
      <c r="AW508" s="406"/>
      <c r="AX508" s="415"/>
      <c r="AY508" s="415"/>
      <c r="AZ508" s="415"/>
      <c r="BA508" s="415"/>
      <c r="BB508" s="415"/>
      <c r="BC508" s="415"/>
    </row>
    <row r="509" spans="1:55" s="121" customFormat="1" hidden="1" x14ac:dyDescent="0.25">
      <c r="A509" s="391"/>
      <c r="B509" s="393"/>
      <c r="C509" s="395"/>
      <c r="D509" s="397"/>
      <c r="E509" s="399"/>
      <c r="F509" s="399"/>
      <c r="G509" s="96"/>
      <c r="H509" s="122"/>
      <c r="I509" s="122"/>
      <c r="J509" s="123"/>
      <c r="K509" s="123"/>
      <c r="L509" s="123"/>
      <c r="M509" s="123"/>
      <c r="N509" s="123"/>
      <c r="O509" s="123"/>
      <c r="P509" s="123"/>
      <c r="Q509" s="123"/>
      <c r="R509" s="123"/>
      <c r="S509" s="123"/>
      <c r="T509" s="123"/>
      <c r="U509" s="123"/>
      <c r="V509" s="123"/>
      <c r="W509" s="123"/>
      <c r="X509" s="123"/>
      <c r="Y509" s="123"/>
      <c r="Z509" s="123"/>
      <c r="AA509" s="123"/>
      <c r="AB509" s="123"/>
      <c r="AC509" s="123"/>
      <c r="AD509" s="123"/>
      <c r="AE509" s="123"/>
      <c r="AF509" s="123"/>
      <c r="AG509" s="123"/>
      <c r="AH509" s="123"/>
      <c r="AI509" s="123"/>
      <c r="AJ509" s="401"/>
      <c r="AK509" s="403"/>
      <c r="AL509" s="405"/>
      <c r="AM509" s="411"/>
      <c r="AN509" s="405"/>
      <c r="AO509" s="405"/>
      <c r="AP509" s="405"/>
      <c r="AQ509" s="405"/>
      <c r="AR509" s="405"/>
      <c r="AS509" s="405"/>
      <c r="AT509" s="405"/>
      <c r="AU509" s="407"/>
      <c r="AV509" s="409"/>
      <c r="AW509" s="407"/>
      <c r="AX509" s="389"/>
      <c r="AY509" s="389"/>
      <c r="AZ509" s="389"/>
      <c r="BA509" s="389"/>
      <c r="BB509" s="389"/>
      <c r="BC509" s="389"/>
    </row>
    <row r="510" spans="1:55" s="121" customFormat="1" hidden="1" x14ac:dyDescent="0.25">
      <c r="A510" s="390">
        <v>260</v>
      </c>
      <c r="B510" s="392"/>
      <c r="C510" s="394" t="s">
        <v>2319</v>
      </c>
      <c r="D510" s="396" t="s">
        <v>266</v>
      </c>
      <c r="E510" s="398">
        <v>42804</v>
      </c>
      <c r="F510" s="398"/>
      <c r="G510" s="95"/>
      <c r="H510" s="119">
        <v>0</v>
      </c>
      <c r="I510" s="119">
        <v>0</v>
      </c>
      <c r="J510" s="120">
        <v>0</v>
      </c>
      <c r="K510" s="120">
        <v>0</v>
      </c>
      <c r="L510" s="120">
        <v>0</v>
      </c>
      <c r="M510" s="120">
        <v>0</v>
      </c>
      <c r="N510" s="120">
        <v>0</v>
      </c>
      <c r="O510" s="120">
        <v>0</v>
      </c>
      <c r="P510" s="120" t="s">
        <v>1628</v>
      </c>
      <c r="Q510" s="120">
        <v>0</v>
      </c>
      <c r="R510" s="120">
        <v>0</v>
      </c>
      <c r="S510" s="120">
        <v>0</v>
      </c>
      <c r="T510" s="120">
        <v>0</v>
      </c>
      <c r="U510" s="120">
        <v>0</v>
      </c>
      <c r="V510" s="120">
        <v>0</v>
      </c>
      <c r="W510" s="120" t="s">
        <v>1628</v>
      </c>
      <c r="X510" s="120">
        <v>0</v>
      </c>
      <c r="Y510" s="120">
        <v>0</v>
      </c>
      <c r="Z510" s="120">
        <v>0</v>
      </c>
      <c r="AA510" s="120">
        <v>0</v>
      </c>
      <c r="AB510" s="120">
        <v>0</v>
      </c>
      <c r="AC510" s="120">
        <v>0</v>
      </c>
      <c r="AD510" s="120" t="s">
        <v>1628</v>
      </c>
      <c r="AE510" s="120">
        <v>0</v>
      </c>
      <c r="AF510" s="120">
        <v>0</v>
      </c>
      <c r="AG510" s="120">
        <v>0</v>
      </c>
      <c r="AH510" s="120">
        <v>0</v>
      </c>
      <c r="AI510" s="120">
        <v>0</v>
      </c>
      <c r="AJ510" s="400"/>
      <c r="AK510" s="402"/>
      <c r="AL510" s="404"/>
      <c r="AM510" s="410"/>
      <c r="AN510" s="404"/>
      <c r="AO510" s="404"/>
      <c r="AP510" s="404"/>
      <c r="AQ510" s="404"/>
      <c r="AR510" s="404"/>
      <c r="AS510" s="404"/>
      <c r="AT510" s="404"/>
      <c r="AU510" s="406"/>
      <c r="AV510" s="408"/>
      <c r="AW510" s="406"/>
      <c r="AX510" s="415"/>
      <c r="AY510" s="415"/>
      <c r="AZ510" s="415"/>
      <c r="BA510" s="415"/>
      <c r="BB510" s="415"/>
      <c r="BC510" s="415"/>
    </row>
    <row r="511" spans="1:55" s="121" customFormat="1" hidden="1" x14ac:dyDescent="0.25">
      <c r="A511" s="391"/>
      <c r="B511" s="393"/>
      <c r="C511" s="395"/>
      <c r="D511" s="397"/>
      <c r="E511" s="399"/>
      <c r="F511" s="399"/>
      <c r="G511" s="96"/>
      <c r="H511" s="122"/>
      <c r="I511" s="122"/>
      <c r="J511" s="123"/>
      <c r="K511" s="123"/>
      <c r="L511" s="123"/>
      <c r="M511" s="123"/>
      <c r="N511" s="123"/>
      <c r="O511" s="123"/>
      <c r="P511" s="123"/>
      <c r="Q511" s="123"/>
      <c r="R511" s="123"/>
      <c r="S511" s="123"/>
      <c r="T511" s="123"/>
      <c r="U511" s="123"/>
      <c r="V511" s="123"/>
      <c r="W511" s="123"/>
      <c r="X511" s="123"/>
      <c r="Y511" s="123"/>
      <c r="Z511" s="123"/>
      <c r="AA511" s="123"/>
      <c r="AB511" s="123"/>
      <c r="AC511" s="123"/>
      <c r="AD511" s="123"/>
      <c r="AE511" s="123"/>
      <c r="AF511" s="123"/>
      <c r="AG511" s="123"/>
      <c r="AH511" s="123"/>
      <c r="AI511" s="123"/>
      <c r="AJ511" s="401"/>
      <c r="AK511" s="403"/>
      <c r="AL511" s="405"/>
      <c r="AM511" s="411"/>
      <c r="AN511" s="405"/>
      <c r="AO511" s="405"/>
      <c r="AP511" s="405"/>
      <c r="AQ511" s="405"/>
      <c r="AR511" s="405"/>
      <c r="AS511" s="405"/>
      <c r="AT511" s="405"/>
      <c r="AU511" s="407"/>
      <c r="AV511" s="409"/>
      <c r="AW511" s="407"/>
      <c r="AX511" s="389"/>
      <c r="AY511" s="389"/>
      <c r="AZ511" s="389"/>
      <c r="BA511" s="389"/>
      <c r="BB511" s="389"/>
      <c r="BC511" s="389"/>
    </row>
    <row r="512" spans="1:55" s="121" customFormat="1" hidden="1" x14ac:dyDescent="0.25">
      <c r="A512" s="390">
        <v>261</v>
      </c>
      <c r="B512" s="392"/>
      <c r="C512" s="394" t="s">
        <v>2170</v>
      </c>
      <c r="D512" s="396" t="s">
        <v>1795</v>
      </c>
      <c r="E512" s="398">
        <v>42802</v>
      </c>
      <c r="F512" s="398"/>
      <c r="G512" s="95"/>
      <c r="H512" s="119">
        <v>0</v>
      </c>
      <c r="I512" s="119">
        <v>0</v>
      </c>
      <c r="J512" s="120">
        <v>0</v>
      </c>
      <c r="K512" s="120">
        <v>0</v>
      </c>
      <c r="L512" s="120">
        <v>0</v>
      </c>
      <c r="M512" s="120">
        <v>0</v>
      </c>
      <c r="N512" s="120">
        <v>0</v>
      </c>
      <c r="O512" s="120">
        <v>0</v>
      </c>
      <c r="P512" s="120" t="s">
        <v>1628</v>
      </c>
      <c r="Q512" s="120">
        <v>0</v>
      </c>
      <c r="R512" s="120">
        <v>0</v>
      </c>
      <c r="S512" s="120">
        <v>0</v>
      </c>
      <c r="T512" s="120">
        <v>0</v>
      </c>
      <c r="U512" s="120">
        <v>0</v>
      </c>
      <c r="V512" s="120">
        <v>0</v>
      </c>
      <c r="W512" s="120" t="s">
        <v>1628</v>
      </c>
      <c r="X512" s="120">
        <v>0</v>
      </c>
      <c r="Y512" s="120">
        <v>0</v>
      </c>
      <c r="Z512" s="120">
        <v>0</v>
      </c>
      <c r="AA512" s="120">
        <v>0</v>
      </c>
      <c r="AB512" s="120">
        <v>0</v>
      </c>
      <c r="AC512" s="120">
        <v>0</v>
      </c>
      <c r="AD512" s="120" t="s">
        <v>1628</v>
      </c>
      <c r="AE512" s="120">
        <v>0</v>
      </c>
      <c r="AF512" s="120">
        <v>0</v>
      </c>
      <c r="AG512" s="120">
        <v>8</v>
      </c>
      <c r="AH512" s="120">
        <v>8</v>
      </c>
      <c r="AI512" s="120">
        <v>8</v>
      </c>
      <c r="AJ512" s="400"/>
      <c r="AK512" s="402"/>
      <c r="AL512" s="404"/>
      <c r="AM512" s="410"/>
      <c r="AN512" s="404"/>
      <c r="AO512" s="404"/>
      <c r="AP512" s="404"/>
      <c r="AQ512" s="404"/>
      <c r="AR512" s="404"/>
      <c r="AS512" s="404"/>
      <c r="AT512" s="404"/>
      <c r="AU512" s="406"/>
      <c r="AV512" s="408"/>
      <c r="AW512" s="406"/>
      <c r="AX512" s="415"/>
      <c r="AY512" s="415"/>
      <c r="AZ512" s="415"/>
      <c r="BA512" s="415"/>
      <c r="BB512" s="415"/>
      <c r="BC512" s="415"/>
    </row>
    <row r="513" spans="1:55" s="121" customFormat="1" hidden="1" x14ac:dyDescent="0.25">
      <c r="A513" s="391"/>
      <c r="B513" s="393"/>
      <c r="C513" s="395"/>
      <c r="D513" s="397"/>
      <c r="E513" s="399"/>
      <c r="F513" s="399"/>
      <c r="G513" s="96"/>
      <c r="H513" s="122"/>
      <c r="I513" s="122"/>
      <c r="J513" s="123"/>
      <c r="K513" s="123"/>
      <c r="L513" s="123"/>
      <c r="M513" s="123"/>
      <c r="N513" s="123"/>
      <c r="O513" s="123"/>
      <c r="P513" s="123"/>
      <c r="Q513" s="123"/>
      <c r="R513" s="123"/>
      <c r="S513" s="123"/>
      <c r="T513" s="123"/>
      <c r="U513" s="123"/>
      <c r="V513" s="123"/>
      <c r="W513" s="123"/>
      <c r="X513" s="123"/>
      <c r="Y513" s="123"/>
      <c r="Z513" s="123"/>
      <c r="AA513" s="123"/>
      <c r="AB513" s="123"/>
      <c r="AC513" s="123"/>
      <c r="AD513" s="123"/>
      <c r="AE513" s="123"/>
      <c r="AF513" s="123"/>
      <c r="AG513" s="123"/>
      <c r="AH513" s="123"/>
      <c r="AI513" s="123"/>
      <c r="AJ513" s="401"/>
      <c r="AK513" s="403"/>
      <c r="AL513" s="405"/>
      <c r="AM513" s="411"/>
      <c r="AN513" s="405"/>
      <c r="AO513" s="405"/>
      <c r="AP513" s="405"/>
      <c r="AQ513" s="405"/>
      <c r="AR513" s="405"/>
      <c r="AS513" s="405"/>
      <c r="AT513" s="405"/>
      <c r="AU513" s="407"/>
      <c r="AV513" s="409"/>
      <c r="AW513" s="407"/>
      <c r="AX513" s="389"/>
      <c r="AY513" s="389"/>
      <c r="AZ513" s="389"/>
      <c r="BA513" s="389"/>
      <c r="BB513" s="389"/>
      <c r="BC513" s="389"/>
    </row>
    <row r="514" spans="1:55" s="121" customFormat="1" hidden="1" x14ac:dyDescent="0.25">
      <c r="A514" s="390">
        <v>262</v>
      </c>
      <c r="B514" s="392"/>
      <c r="C514" s="394" t="s">
        <v>2191</v>
      </c>
      <c r="D514" s="396" t="s">
        <v>1810</v>
      </c>
      <c r="E514" s="398">
        <v>42802</v>
      </c>
      <c r="F514" s="398"/>
      <c r="G514" s="95"/>
      <c r="H514" s="119">
        <v>0</v>
      </c>
      <c r="I514" s="119">
        <v>0</v>
      </c>
      <c r="J514" s="120">
        <v>0</v>
      </c>
      <c r="K514" s="120">
        <v>0</v>
      </c>
      <c r="L514" s="120">
        <v>0</v>
      </c>
      <c r="M514" s="120">
        <v>0</v>
      </c>
      <c r="N514" s="120">
        <v>0</v>
      </c>
      <c r="O514" s="120">
        <v>0</v>
      </c>
      <c r="P514" s="120" t="s">
        <v>1628</v>
      </c>
      <c r="Q514" s="120">
        <v>0</v>
      </c>
      <c r="R514" s="120">
        <v>0</v>
      </c>
      <c r="S514" s="120">
        <v>0</v>
      </c>
      <c r="T514" s="120">
        <v>0</v>
      </c>
      <c r="U514" s="120">
        <v>0</v>
      </c>
      <c r="V514" s="120">
        <v>0</v>
      </c>
      <c r="W514" s="120" t="s">
        <v>1628</v>
      </c>
      <c r="X514" s="120">
        <v>0</v>
      </c>
      <c r="Y514" s="120">
        <v>0</v>
      </c>
      <c r="Z514" s="120">
        <v>0</v>
      </c>
      <c r="AA514" s="120">
        <v>0</v>
      </c>
      <c r="AB514" s="120">
        <v>0</v>
      </c>
      <c r="AC514" s="120">
        <v>0</v>
      </c>
      <c r="AD514" s="120" t="s">
        <v>1628</v>
      </c>
      <c r="AE514" s="120">
        <v>0</v>
      </c>
      <c r="AF514" s="120">
        <v>0</v>
      </c>
      <c r="AG514" s="120">
        <v>8</v>
      </c>
      <c r="AH514" s="120">
        <v>8</v>
      </c>
      <c r="AI514" s="120">
        <v>8</v>
      </c>
      <c r="AJ514" s="400"/>
      <c r="AK514" s="402"/>
      <c r="AL514" s="404"/>
      <c r="AM514" s="410"/>
      <c r="AN514" s="404"/>
      <c r="AO514" s="404"/>
      <c r="AP514" s="404"/>
      <c r="AQ514" s="404"/>
      <c r="AR514" s="404"/>
      <c r="AS514" s="404"/>
      <c r="AT514" s="404"/>
      <c r="AU514" s="406"/>
      <c r="AV514" s="408"/>
      <c r="AW514" s="406"/>
      <c r="AX514" s="415"/>
      <c r="AY514" s="415"/>
      <c r="AZ514" s="415"/>
      <c r="BA514" s="415"/>
      <c r="BB514" s="415"/>
      <c r="BC514" s="415"/>
    </row>
    <row r="515" spans="1:55" s="121" customFormat="1" hidden="1" x14ac:dyDescent="0.25">
      <c r="A515" s="391"/>
      <c r="B515" s="393"/>
      <c r="C515" s="395"/>
      <c r="D515" s="397"/>
      <c r="E515" s="399"/>
      <c r="F515" s="399"/>
      <c r="G515" s="96"/>
      <c r="H515" s="122"/>
      <c r="I515" s="122"/>
      <c r="J515" s="123"/>
      <c r="K515" s="123"/>
      <c r="L515" s="123"/>
      <c r="M515" s="123"/>
      <c r="N515" s="123"/>
      <c r="O515" s="123"/>
      <c r="P515" s="123"/>
      <c r="Q515" s="123"/>
      <c r="R515" s="123"/>
      <c r="S515" s="123"/>
      <c r="T515" s="123"/>
      <c r="U515" s="123"/>
      <c r="V515" s="123"/>
      <c r="W515" s="123"/>
      <c r="X515" s="123"/>
      <c r="Y515" s="123"/>
      <c r="Z515" s="123"/>
      <c r="AA515" s="123"/>
      <c r="AB515" s="123"/>
      <c r="AC515" s="123"/>
      <c r="AD515" s="123"/>
      <c r="AE515" s="123"/>
      <c r="AF515" s="123"/>
      <c r="AG515" s="123"/>
      <c r="AH515" s="123"/>
      <c r="AI515" s="123"/>
      <c r="AJ515" s="401"/>
      <c r="AK515" s="403"/>
      <c r="AL515" s="405"/>
      <c r="AM515" s="411"/>
      <c r="AN515" s="405"/>
      <c r="AO515" s="405"/>
      <c r="AP515" s="405"/>
      <c r="AQ515" s="405"/>
      <c r="AR515" s="405"/>
      <c r="AS515" s="405"/>
      <c r="AT515" s="405"/>
      <c r="AU515" s="407"/>
      <c r="AV515" s="409"/>
      <c r="AW515" s="407"/>
      <c r="AX515" s="389"/>
      <c r="AY515" s="389"/>
      <c r="AZ515" s="389"/>
      <c r="BA515" s="389"/>
      <c r="BB515" s="389"/>
      <c r="BC515" s="389"/>
    </row>
    <row r="516" spans="1:55" s="121" customFormat="1" hidden="1" x14ac:dyDescent="0.25">
      <c r="A516" s="416">
        <v>263</v>
      </c>
      <c r="B516" s="392"/>
      <c r="C516" s="394" t="s">
        <v>2200</v>
      </c>
      <c r="D516" s="396" t="s">
        <v>995</v>
      </c>
      <c r="E516" s="398">
        <v>42804</v>
      </c>
      <c r="F516" s="398"/>
      <c r="G516" s="95"/>
      <c r="H516" s="119">
        <v>0</v>
      </c>
      <c r="I516" s="119">
        <v>0</v>
      </c>
      <c r="J516" s="120">
        <v>0</v>
      </c>
      <c r="K516" s="120">
        <v>0</v>
      </c>
      <c r="L516" s="120">
        <v>0</v>
      </c>
      <c r="M516" s="120">
        <v>0</v>
      </c>
      <c r="N516" s="120">
        <v>0</v>
      </c>
      <c r="O516" s="120">
        <v>0</v>
      </c>
      <c r="P516" s="120" t="s">
        <v>1628</v>
      </c>
      <c r="Q516" s="120">
        <v>0</v>
      </c>
      <c r="R516" s="120">
        <v>0</v>
      </c>
      <c r="S516" s="120">
        <v>0</v>
      </c>
      <c r="T516" s="120">
        <v>0</v>
      </c>
      <c r="U516" s="120">
        <v>0</v>
      </c>
      <c r="V516" s="120">
        <v>0</v>
      </c>
      <c r="W516" s="120" t="s">
        <v>1628</v>
      </c>
      <c r="X516" s="120">
        <v>0</v>
      </c>
      <c r="Y516" s="120">
        <v>0</v>
      </c>
      <c r="Z516" s="120">
        <v>0</v>
      </c>
      <c r="AA516" s="120">
        <v>0</v>
      </c>
      <c r="AB516" s="120">
        <v>0</v>
      </c>
      <c r="AC516" s="120">
        <v>0</v>
      </c>
      <c r="AD516" s="120" t="s">
        <v>1628</v>
      </c>
      <c r="AE516" s="120">
        <v>0</v>
      </c>
      <c r="AF516" s="120">
        <v>0</v>
      </c>
      <c r="AG516" s="120">
        <v>0</v>
      </c>
      <c r="AH516" s="120">
        <v>0</v>
      </c>
      <c r="AI516" s="120">
        <v>0</v>
      </c>
      <c r="AJ516" s="400"/>
      <c r="AK516" s="402"/>
      <c r="AL516" s="404"/>
      <c r="AM516" s="410"/>
      <c r="AN516" s="404"/>
      <c r="AO516" s="404"/>
      <c r="AP516" s="404"/>
      <c r="AQ516" s="404"/>
      <c r="AR516" s="404"/>
      <c r="AS516" s="404"/>
      <c r="AT516" s="404"/>
      <c r="AU516" s="406"/>
      <c r="AV516" s="418"/>
      <c r="AW516" s="406"/>
      <c r="AX516" s="415"/>
      <c r="AY516" s="415"/>
      <c r="AZ516" s="415"/>
      <c r="BA516" s="415"/>
      <c r="BB516" s="415"/>
      <c r="BC516" s="415"/>
    </row>
    <row r="517" spans="1:55" s="121" customFormat="1" hidden="1" x14ac:dyDescent="0.25">
      <c r="A517" s="417"/>
      <c r="B517" s="393"/>
      <c r="C517" s="395"/>
      <c r="D517" s="397"/>
      <c r="E517" s="399"/>
      <c r="F517" s="399"/>
      <c r="G517" s="96"/>
      <c r="H517" s="122"/>
      <c r="I517" s="122"/>
      <c r="J517" s="123"/>
      <c r="K517" s="123"/>
      <c r="L517" s="123"/>
      <c r="M517" s="123"/>
      <c r="N517" s="123"/>
      <c r="O517" s="123"/>
      <c r="P517" s="123"/>
      <c r="Q517" s="123"/>
      <c r="R517" s="123"/>
      <c r="S517" s="123"/>
      <c r="T517" s="123"/>
      <c r="U517" s="123"/>
      <c r="V517" s="123"/>
      <c r="W517" s="123"/>
      <c r="X517" s="123"/>
      <c r="Y517" s="123"/>
      <c r="Z517" s="123"/>
      <c r="AA517" s="123"/>
      <c r="AB517" s="123"/>
      <c r="AC517" s="123"/>
      <c r="AD517" s="123"/>
      <c r="AE517" s="123"/>
      <c r="AF517" s="123"/>
      <c r="AG517" s="123"/>
      <c r="AH517" s="123"/>
      <c r="AI517" s="123"/>
      <c r="AJ517" s="401"/>
      <c r="AK517" s="403"/>
      <c r="AL517" s="405"/>
      <c r="AM517" s="411"/>
      <c r="AN517" s="405"/>
      <c r="AO517" s="405"/>
      <c r="AP517" s="405"/>
      <c r="AQ517" s="405"/>
      <c r="AR517" s="405"/>
      <c r="AS517" s="405"/>
      <c r="AT517" s="405"/>
      <c r="AU517" s="407"/>
      <c r="AV517" s="419"/>
      <c r="AW517" s="407"/>
      <c r="AX517" s="389"/>
      <c r="AY517" s="389"/>
      <c r="AZ517" s="389"/>
      <c r="BA517" s="389"/>
      <c r="BB517" s="389"/>
      <c r="BC517" s="389"/>
    </row>
    <row r="518" spans="1:55" s="121" customFormat="1" hidden="1" x14ac:dyDescent="0.25">
      <c r="A518" s="390">
        <v>264</v>
      </c>
      <c r="B518" s="392"/>
      <c r="C518" s="394" t="s">
        <v>2309</v>
      </c>
      <c r="D518" s="396" t="s">
        <v>178</v>
      </c>
      <c r="E518" s="398">
        <v>42800</v>
      </c>
      <c r="F518" s="398"/>
      <c r="G518" s="95"/>
      <c r="H518" s="119">
        <v>0</v>
      </c>
      <c r="I518" s="119">
        <v>0</v>
      </c>
      <c r="J518" s="120">
        <v>0</v>
      </c>
      <c r="K518" s="120">
        <v>0</v>
      </c>
      <c r="L518" s="120">
        <v>0</v>
      </c>
      <c r="M518" s="120">
        <v>0</v>
      </c>
      <c r="N518" s="120">
        <v>0</v>
      </c>
      <c r="O518" s="120">
        <v>0</v>
      </c>
      <c r="P518" s="120" t="s">
        <v>1628</v>
      </c>
      <c r="Q518" s="120">
        <v>0</v>
      </c>
      <c r="R518" s="120">
        <v>0</v>
      </c>
      <c r="S518" s="120">
        <v>0</v>
      </c>
      <c r="T518" s="120">
        <v>0</v>
      </c>
      <c r="U518" s="120">
        <v>0</v>
      </c>
      <c r="V518" s="120">
        <v>0</v>
      </c>
      <c r="W518" s="120" t="s">
        <v>1628</v>
      </c>
      <c r="X518" s="120">
        <v>0</v>
      </c>
      <c r="Y518" s="120">
        <v>0</v>
      </c>
      <c r="Z518" s="120">
        <v>0</v>
      </c>
      <c r="AA518" s="120">
        <v>0</v>
      </c>
      <c r="AB518" s="120">
        <v>0</v>
      </c>
      <c r="AC518" s="120">
        <v>0</v>
      </c>
      <c r="AD518" s="120" t="s">
        <v>1628</v>
      </c>
      <c r="AE518" s="120">
        <v>0</v>
      </c>
      <c r="AF518" s="120">
        <v>0</v>
      </c>
      <c r="AG518" s="120">
        <v>0</v>
      </c>
      <c r="AH518" s="120">
        <v>0</v>
      </c>
      <c r="AI518" s="120">
        <v>0</v>
      </c>
      <c r="AJ518" s="400"/>
      <c r="AK518" s="402"/>
      <c r="AL518" s="404"/>
      <c r="AM518" s="410"/>
      <c r="AN518" s="404"/>
      <c r="AO518" s="404"/>
      <c r="AP518" s="404"/>
      <c r="AQ518" s="404"/>
      <c r="AR518" s="404"/>
      <c r="AS518" s="404"/>
      <c r="AT518" s="404"/>
      <c r="AU518" s="406"/>
      <c r="AV518" s="408"/>
      <c r="AW518" s="406"/>
      <c r="AX518" s="415"/>
      <c r="AY518" s="415"/>
      <c r="AZ518" s="415"/>
      <c r="BA518" s="415"/>
      <c r="BB518" s="415"/>
      <c r="BC518" s="415"/>
    </row>
    <row r="519" spans="1:55" s="121" customFormat="1" hidden="1" x14ac:dyDescent="0.25">
      <c r="A519" s="391"/>
      <c r="B519" s="393"/>
      <c r="C519" s="395"/>
      <c r="D519" s="397"/>
      <c r="E519" s="399"/>
      <c r="F519" s="399"/>
      <c r="G519" s="96"/>
      <c r="H519" s="122"/>
      <c r="I519" s="122"/>
      <c r="J519" s="123"/>
      <c r="K519" s="123"/>
      <c r="L519" s="123"/>
      <c r="M519" s="123"/>
      <c r="N519" s="123"/>
      <c r="O519" s="123"/>
      <c r="P519" s="123"/>
      <c r="Q519" s="123"/>
      <c r="R519" s="123"/>
      <c r="S519" s="123"/>
      <c r="T519" s="123"/>
      <c r="U519" s="123"/>
      <c r="V519" s="123"/>
      <c r="W519" s="123"/>
      <c r="X519" s="123"/>
      <c r="Y519" s="123"/>
      <c r="Z519" s="123"/>
      <c r="AA519" s="123"/>
      <c r="AB519" s="123"/>
      <c r="AC519" s="123"/>
      <c r="AD519" s="123"/>
      <c r="AE519" s="123"/>
      <c r="AF519" s="123"/>
      <c r="AG519" s="123"/>
      <c r="AH519" s="123"/>
      <c r="AI519" s="123"/>
      <c r="AJ519" s="401"/>
      <c r="AK519" s="403"/>
      <c r="AL519" s="405"/>
      <c r="AM519" s="411"/>
      <c r="AN519" s="405"/>
      <c r="AO519" s="405"/>
      <c r="AP519" s="405"/>
      <c r="AQ519" s="405"/>
      <c r="AR519" s="405"/>
      <c r="AS519" s="405"/>
      <c r="AT519" s="405"/>
      <c r="AU519" s="407"/>
      <c r="AV519" s="409"/>
      <c r="AW519" s="407"/>
      <c r="AX519" s="389"/>
      <c r="AY519" s="389"/>
      <c r="AZ519" s="389"/>
      <c r="BA519" s="389"/>
      <c r="BB519" s="389"/>
      <c r="BC519" s="389"/>
    </row>
    <row r="520" spans="1:55" s="121" customFormat="1" hidden="1" x14ac:dyDescent="0.25">
      <c r="A520" s="390">
        <v>265</v>
      </c>
      <c r="B520" s="392"/>
      <c r="C520" s="394" t="s">
        <v>2310</v>
      </c>
      <c r="D520" s="396" t="s">
        <v>1906</v>
      </c>
      <c r="E520" s="398">
        <v>42800</v>
      </c>
      <c r="F520" s="398"/>
      <c r="G520" s="95"/>
      <c r="H520" s="119">
        <v>0</v>
      </c>
      <c r="I520" s="119">
        <v>0</v>
      </c>
      <c r="J520" s="120">
        <v>0</v>
      </c>
      <c r="K520" s="120">
        <v>0</v>
      </c>
      <c r="L520" s="120">
        <v>0</v>
      </c>
      <c r="M520" s="120">
        <v>0</v>
      </c>
      <c r="N520" s="120">
        <v>0</v>
      </c>
      <c r="O520" s="120">
        <v>0</v>
      </c>
      <c r="P520" s="120" t="s">
        <v>1628</v>
      </c>
      <c r="Q520" s="120">
        <v>0</v>
      </c>
      <c r="R520" s="120">
        <v>0</v>
      </c>
      <c r="S520" s="120">
        <v>0</v>
      </c>
      <c r="T520" s="120">
        <v>0</v>
      </c>
      <c r="U520" s="120">
        <v>0</v>
      </c>
      <c r="V520" s="120">
        <v>0</v>
      </c>
      <c r="W520" s="120" t="s">
        <v>1628</v>
      </c>
      <c r="X520" s="120">
        <v>0</v>
      </c>
      <c r="Y520" s="120">
        <v>0</v>
      </c>
      <c r="Z520" s="120">
        <v>0</v>
      </c>
      <c r="AA520" s="120">
        <v>0</v>
      </c>
      <c r="AB520" s="120">
        <v>0</v>
      </c>
      <c r="AC520" s="120">
        <v>0</v>
      </c>
      <c r="AD520" s="120" t="s">
        <v>1628</v>
      </c>
      <c r="AE520" s="120">
        <v>8</v>
      </c>
      <c r="AF520" s="120">
        <v>0</v>
      </c>
      <c r="AG520" s="120">
        <v>0</v>
      </c>
      <c r="AH520" s="120">
        <v>0</v>
      </c>
      <c r="AI520" s="120">
        <v>0</v>
      </c>
      <c r="AJ520" s="400"/>
      <c r="AK520" s="402"/>
      <c r="AL520" s="404"/>
      <c r="AM520" s="410"/>
      <c r="AN520" s="404"/>
      <c r="AO520" s="404"/>
      <c r="AP520" s="404"/>
      <c r="AQ520" s="404"/>
      <c r="AR520" s="404"/>
      <c r="AS520" s="404"/>
      <c r="AT520" s="404"/>
      <c r="AU520" s="406"/>
      <c r="AV520" s="408"/>
      <c r="AW520" s="406"/>
      <c r="AX520" s="415"/>
      <c r="AY520" s="415"/>
      <c r="AZ520" s="415"/>
      <c r="BA520" s="415"/>
      <c r="BB520" s="415"/>
      <c r="BC520" s="415"/>
    </row>
    <row r="521" spans="1:55" s="121" customFormat="1" hidden="1" x14ac:dyDescent="0.25">
      <c r="A521" s="391"/>
      <c r="B521" s="393"/>
      <c r="C521" s="395"/>
      <c r="D521" s="397"/>
      <c r="E521" s="399"/>
      <c r="F521" s="399"/>
      <c r="G521" s="96"/>
      <c r="H521" s="122"/>
      <c r="I521" s="122"/>
      <c r="J521" s="123"/>
      <c r="K521" s="123"/>
      <c r="L521" s="123"/>
      <c r="M521" s="123"/>
      <c r="N521" s="123"/>
      <c r="O521" s="123"/>
      <c r="P521" s="123"/>
      <c r="Q521" s="123"/>
      <c r="R521" s="123"/>
      <c r="S521" s="123"/>
      <c r="T521" s="123"/>
      <c r="U521" s="123"/>
      <c r="V521" s="123"/>
      <c r="W521" s="123"/>
      <c r="X521" s="123"/>
      <c r="Y521" s="123"/>
      <c r="Z521" s="123"/>
      <c r="AA521" s="123"/>
      <c r="AB521" s="123"/>
      <c r="AC521" s="123"/>
      <c r="AD521" s="123"/>
      <c r="AE521" s="123"/>
      <c r="AF521" s="123"/>
      <c r="AG521" s="123"/>
      <c r="AH521" s="123"/>
      <c r="AI521" s="123"/>
      <c r="AJ521" s="401"/>
      <c r="AK521" s="403"/>
      <c r="AL521" s="405"/>
      <c r="AM521" s="411"/>
      <c r="AN521" s="405"/>
      <c r="AO521" s="405"/>
      <c r="AP521" s="405"/>
      <c r="AQ521" s="405"/>
      <c r="AR521" s="405"/>
      <c r="AS521" s="405"/>
      <c r="AT521" s="405"/>
      <c r="AU521" s="407"/>
      <c r="AV521" s="409"/>
      <c r="AW521" s="407"/>
      <c r="AX521" s="389"/>
      <c r="AY521" s="389"/>
      <c r="AZ521" s="389"/>
      <c r="BA521" s="389"/>
      <c r="BB521" s="389"/>
      <c r="BC521" s="389"/>
    </row>
    <row r="522" spans="1:55" s="121" customFormat="1" hidden="1" x14ac:dyDescent="0.25">
      <c r="A522" s="390">
        <v>266</v>
      </c>
      <c r="B522" s="392"/>
      <c r="C522" s="394" t="s">
        <v>1410</v>
      </c>
      <c r="D522" s="396" t="s">
        <v>1411</v>
      </c>
      <c r="E522" s="398">
        <v>42800</v>
      </c>
      <c r="F522" s="398"/>
      <c r="G522" s="95"/>
      <c r="H522" s="119">
        <v>0</v>
      </c>
      <c r="I522" s="119">
        <v>0</v>
      </c>
      <c r="J522" s="120">
        <v>0</v>
      </c>
      <c r="K522" s="120">
        <v>0</v>
      </c>
      <c r="L522" s="120">
        <v>0</v>
      </c>
      <c r="M522" s="120">
        <v>0</v>
      </c>
      <c r="N522" s="120">
        <v>0</v>
      </c>
      <c r="O522" s="120">
        <v>0</v>
      </c>
      <c r="P522" s="120" t="s">
        <v>1628</v>
      </c>
      <c r="Q522" s="120">
        <v>0</v>
      </c>
      <c r="R522" s="120">
        <v>0</v>
      </c>
      <c r="S522" s="120">
        <v>0</v>
      </c>
      <c r="T522" s="120">
        <v>0</v>
      </c>
      <c r="U522" s="120">
        <v>0</v>
      </c>
      <c r="V522" s="120">
        <v>0</v>
      </c>
      <c r="W522" s="120" t="s">
        <v>1628</v>
      </c>
      <c r="X522" s="120">
        <v>0</v>
      </c>
      <c r="Y522" s="120">
        <v>0</v>
      </c>
      <c r="Z522" s="120">
        <v>0</v>
      </c>
      <c r="AA522" s="120">
        <v>0</v>
      </c>
      <c r="AB522" s="120">
        <v>0</v>
      </c>
      <c r="AC522" s="120">
        <v>0</v>
      </c>
      <c r="AD522" s="120" t="s">
        <v>1628</v>
      </c>
      <c r="AE522" s="120">
        <v>8</v>
      </c>
      <c r="AF522" s="120">
        <v>8</v>
      </c>
      <c r="AG522" s="120">
        <v>8</v>
      </c>
      <c r="AH522" s="120">
        <v>8</v>
      </c>
      <c r="AI522" s="120">
        <v>8</v>
      </c>
      <c r="AJ522" s="400"/>
      <c r="AK522" s="402"/>
      <c r="AL522" s="404"/>
      <c r="AM522" s="410"/>
      <c r="AN522" s="404"/>
      <c r="AO522" s="404"/>
      <c r="AP522" s="404"/>
      <c r="AQ522" s="404"/>
      <c r="AR522" s="404"/>
      <c r="AS522" s="404"/>
      <c r="AT522" s="404"/>
      <c r="AU522" s="406"/>
      <c r="AV522" s="408"/>
      <c r="AW522" s="406"/>
      <c r="AX522" s="415"/>
      <c r="AY522" s="415"/>
      <c r="AZ522" s="415"/>
      <c r="BA522" s="415"/>
      <c r="BB522" s="415"/>
      <c r="BC522" s="415"/>
    </row>
    <row r="523" spans="1:55" s="121" customFormat="1" hidden="1" x14ac:dyDescent="0.25">
      <c r="A523" s="391"/>
      <c r="B523" s="393"/>
      <c r="C523" s="395"/>
      <c r="D523" s="397"/>
      <c r="E523" s="399"/>
      <c r="F523" s="399"/>
      <c r="G523" s="96"/>
      <c r="H523" s="122"/>
      <c r="I523" s="122"/>
      <c r="J523" s="123"/>
      <c r="K523" s="123"/>
      <c r="L523" s="123"/>
      <c r="M523" s="123"/>
      <c r="N523" s="123"/>
      <c r="O523" s="123"/>
      <c r="P523" s="123"/>
      <c r="Q523" s="123"/>
      <c r="R523" s="123"/>
      <c r="S523" s="123"/>
      <c r="T523" s="123"/>
      <c r="U523" s="123"/>
      <c r="V523" s="123"/>
      <c r="W523" s="123"/>
      <c r="X523" s="123"/>
      <c r="Y523" s="123"/>
      <c r="Z523" s="123"/>
      <c r="AA523" s="123"/>
      <c r="AB523" s="123"/>
      <c r="AC523" s="123"/>
      <c r="AD523" s="123"/>
      <c r="AE523" s="123"/>
      <c r="AF523" s="123"/>
      <c r="AG523" s="123"/>
      <c r="AH523" s="123"/>
      <c r="AI523" s="123"/>
      <c r="AJ523" s="401"/>
      <c r="AK523" s="403"/>
      <c r="AL523" s="405"/>
      <c r="AM523" s="411"/>
      <c r="AN523" s="405"/>
      <c r="AO523" s="405"/>
      <c r="AP523" s="405"/>
      <c r="AQ523" s="405"/>
      <c r="AR523" s="405"/>
      <c r="AS523" s="405"/>
      <c r="AT523" s="405"/>
      <c r="AU523" s="407"/>
      <c r="AV523" s="409"/>
      <c r="AW523" s="407"/>
      <c r="AX523" s="389"/>
      <c r="AY523" s="389"/>
      <c r="AZ523" s="389"/>
      <c r="BA523" s="389"/>
      <c r="BB523" s="389"/>
      <c r="BC523" s="389"/>
    </row>
    <row r="524" spans="1:55" s="121" customFormat="1" hidden="1" x14ac:dyDescent="0.25">
      <c r="A524" s="390">
        <v>267</v>
      </c>
      <c r="B524" s="392"/>
      <c r="C524" s="394" t="s">
        <v>1395</v>
      </c>
      <c r="D524" s="396" t="s">
        <v>1396</v>
      </c>
      <c r="E524" s="398">
        <v>42794</v>
      </c>
      <c r="F524" s="398"/>
      <c r="G524" s="95"/>
      <c r="H524" s="119">
        <v>0</v>
      </c>
      <c r="I524" s="119">
        <v>0</v>
      </c>
      <c r="J524" s="120">
        <v>0</v>
      </c>
      <c r="K524" s="120">
        <v>0</v>
      </c>
      <c r="L524" s="120">
        <v>0</v>
      </c>
      <c r="M524" s="120">
        <v>0</v>
      </c>
      <c r="N524" s="120">
        <v>0</v>
      </c>
      <c r="O524" s="120">
        <v>0</v>
      </c>
      <c r="P524" s="120" t="s">
        <v>1628</v>
      </c>
      <c r="Q524" s="120">
        <v>0</v>
      </c>
      <c r="R524" s="120">
        <v>0</v>
      </c>
      <c r="S524" s="120">
        <v>0</v>
      </c>
      <c r="T524" s="120">
        <v>0</v>
      </c>
      <c r="U524" s="120">
        <v>0</v>
      </c>
      <c r="V524" s="120">
        <v>0</v>
      </c>
      <c r="W524" s="120" t="s">
        <v>1628</v>
      </c>
      <c r="X524" s="120">
        <v>0</v>
      </c>
      <c r="Y524" s="120">
        <v>8</v>
      </c>
      <c r="Z524" s="120">
        <v>8</v>
      </c>
      <c r="AA524" s="120">
        <v>8</v>
      </c>
      <c r="AB524" s="120">
        <v>8</v>
      </c>
      <c r="AC524" s="120">
        <v>8</v>
      </c>
      <c r="AD524" s="120" t="s">
        <v>1628</v>
      </c>
      <c r="AE524" s="120">
        <v>8</v>
      </c>
      <c r="AF524" s="120">
        <v>8</v>
      </c>
      <c r="AG524" s="120">
        <v>8</v>
      </c>
      <c r="AH524" s="120">
        <v>8</v>
      </c>
      <c r="AI524" s="120">
        <v>7.93</v>
      </c>
      <c r="AJ524" s="400"/>
      <c r="AK524" s="402"/>
      <c r="AL524" s="404"/>
      <c r="AM524" s="410"/>
      <c r="AN524" s="404"/>
      <c r="AO524" s="404"/>
      <c r="AP524" s="404"/>
      <c r="AQ524" s="404"/>
      <c r="AR524" s="404"/>
      <c r="AS524" s="404"/>
      <c r="AT524" s="404"/>
      <c r="AU524" s="406"/>
      <c r="AV524" s="408"/>
      <c r="AW524" s="406"/>
      <c r="AX524" s="415"/>
      <c r="AY524" s="415"/>
      <c r="AZ524" s="415"/>
      <c r="BA524" s="415"/>
      <c r="BB524" s="415"/>
      <c r="BC524" s="415"/>
    </row>
    <row r="525" spans="1:55" s="121" customFormat="1" hidden="1" x14ac:dyDescent="0.25">
      <c r="A525" s="391"/>
      <c r="B525" s="393"/>
      <c r="C525" s="395"/>
      <c r="D525" s="397"/>
      <c r="E525" s="399"/>
      <c r="F525" s="399"/>
      <c r="G525" s="96"/>
      <c r="H525" s="122"/>
      <c r="I525" s="122"/>
      <c r="J525" s="123"/>
      <c r="K525" s="123"/>
      <c r="L525" s="123"/>
      <c r="M525" s="123"/>
      <c r="N525" s="123"/>
      <c r="O525" s="123"/>
      <c r="P525" s="123"/>
      <c r="Q525" s="123"/>
      <c r="R525" s="123"/>
      <c r="S525" s="123"/>
      <c r="T525" s="123"/>
      <c r="U525" s="123"/>
      <c r="V525" s="123"/>
      <c r="W525" s="123"/>
      <c r="X525" s="123"/>
      <c r="Y525" s="123"/>
      <c r="Z525" s="123"/>
      <c r="AA525" s="123"/>
      <c r="AB525" s="123"/>
      <c r="AC525" s="123"/>
      <c r="AD525" s="123"/>
      <c r="AE525" s="123"/>
      <c r="AF525" s="123"/>
      <c r="AG525" s="123"/>
      <c r="AH525" s="123"/>
      <c r="AI525" s="123"/>
      <c r="AJ525" s="401"/>
      <c r="AK525" s="403"/>
      <c r="AL525" s="405"/>
      <c r="AM525" s="411"/>
      <c r="AN525" s="405"/>
      <c r="AO525" s="405"/>
      <c r="AP525" s="405"/>
      <c r="AQ525" s="405"/>
      <c r="AR525" s="405"/>
      <c r="AS525" s="405"/>
      <c r="AT525" s="405"/>
      <c r="AU525" s="407"/>
      <c r="AV525" s="409"/>
      <c r="AW525" s="407"/>
      <c r="AX525" s="389"/>
      <c r="AY525" s="389"/>
      <c r="AZ525" s="389"/>
      <c r="BA525" s="389"/>
      <c r="BB525" s="389"/>
      <c r="BC525" s="389"/>
    </row>
    <row r="526" spans="1:55" s="140" customFormat="1" hidden="1" x14ac:dyDescent="0.25">
      <c r="A526" s="438" t="s">
        <v>2382</v>
      </c>
      <c r="B526" s="440"/>
      <c r="C526" s="394"/>
      <c r="D526" s="396"/>
      <c r="E526" s="398"/>
      <c r="F526" s="442"/>
      <c r="G526" s="137"/>
      <c r="H526" s="119"/>
      <c r="I526" s="119"/>
      <c r="J526" s="120"/>
      <c r="K526" s="120"/>
      <c r="L526" s="120"/>
      <c r="M526" s="120"/>
      <c r="N526" s="120"/>
      <c r="O526" s="120"/>
      <c r="P526" s="120"/>
      <c r="Q526" s="120"/>
      <c r="R526" s="120"/>
      <c r="S526" s="120"/>
      <c r="T526" s="120"/>
      <c r="U526" s="120"/>
      <c r="V526" s="120"/>
      <c r="W526" s="120"/>
      <c r="X526" s="120"/>
      <c r="Y526" s="120"/>
      <c r="Z526" s="120"/>
      <c r="AA526" s="120"/>
      <c r="AB526" s="120"/>
      <c r="AC526" s="120"/>
      <c r="AD526" s="120"/>
      <c r="AE526" s="120"/>
      <c r="AF526" s="120"/>
      <c r="AG526" s="120"/>
      <c r="AH526" s="120"/>
      <c r="AI526" s="120"/>
      <c r="AJ526" s="444"/>
      <c r="AK526" s="446"/>
      <c r="AL526" s="448"/>
      <c r="AM526" s="454"/>
      <c r="AN526" s="448"/>
      <c r="AO526" s="448"/>
      <c r="AP526" s="448"/>
      <c r="AQ526" s="448"/>
      <c r="AR526" s="448"/>
      <c r="AS526" s="448"/>
      <c r="AT526" s="448"/>
      <c r="AU526" s="452"/>
      <c r="AV526" s="408"/>
      <c r="AW526" s="452"/>
      <c r="AX526" s="450"/>
      <c r="AY526" s="450"/>
      <c r="AZ526" s="450"/>
      <c r="BA526" s="450"/>
      <c r="BB526" s="450"/>
      <c r="BC526" s="450"/>
    </row>
    <row r="527" spans="1:55" s="140" customFormat="1" hidden="1" x14ac:dyDescent="0.25">
      <c r="A527" s="439"/>
      <c r="B527" s="441"/>
      <c r="C527" s="395"/>
      <c r="D527" s="397"/>
      <c r="E527" s="399"/>
      <c r="F527" s="443"/>
      <c r="G527" s="210"/>
      <c r="H527" s="122"/>
      <c r="I527" s="122"/>
      <c r="J527" s="123"/>
      <c r="K527" s="123"/>
      <c r="L527" s="123"/>
      <c r="M527" s="123"/>
      <c r="N527" s="123"/>
      <c r="O527" s="123"/>
      <c r="P527" s="123"/>
      <c r="Q527" s="123"/>
      <c r="R527" s="123"/>
      <c r="S527" s="123"/>
      <c r="T527" s="123"/>
      <c r="U527" s="123"/>
      <c r="V527" s="123"/>
      <c r="W527" s="123"/>
      <c r="X527" s="123"/>
      <c r="Y527" s="123"/>
      <c r="Z527" s="123"/>
      <c r="AA527" s="123"/>
      <c r="AB527" s="123"/>
      <c r="AC527" s="123"/>
      <c r="AD527" s="123"/>
      <c r="AE527" s="123"/>
      <c r="AF527" s="123"/>
      <c r="AG527" s="123"/>
      <c r="AH527" s="123"/>
      <c r="AI527" s="123"/>
      <c r="AJ527" s="445"/>
      <c r="AK527" s="447"/>
      <c r="AL527" s="449"/>
      <c r="AM527" s="455"/>
      <c r="AN527" s="449"/>
      <c r="AO527" s="449"/>
      <c r="AP527" s="449"/>
      <c r="AQ527" s="449"/>
      <c r="AR527" s="449"/>
      <c r="AS527" s="449"/>
      <c r="AT527" s="449"/>
      <c r="AU527" s="453"/>
      <c r="AV527" s="409"/>
      <c r="AW527" s="453"/>
      <c r="AX527" s="451"/>
      <c r="AY527" s="451"/>
      <c r="AZ527" s="451"/>
      <c r="BA527" s="451"/>
      <c r="BB527" s="451"/>
      <c r="BC527" s="451"/>
    </row>
    <row r="528" spans="1:55" s="121" customFormat="1" hidden="1" x14ac:dyDescent="0.25">
      <c r="A528" s="390">
        <v>272</v>
      </c>
      <c r="B528" s="392"/>
      <c r="C528" s="394" t="s">
        <v>2248</v>
      </c>
      <c r="D528" s="396" t="s">
        <v>985</v>
      </c>
      <c r="E528" s="398">
        <v>42772</v>
      </c>
      <c r="F528" s="398"/>
      <c r="G528" s="95"/>
      <c r="H528" s="119">
        <v>8</v>
      </c>
      <c r="I528" s="119">
        <v>0</v>
      </c>
      <c r="J528" s="120">
        <v>8</v>
      </c>
      <c r="K528" s="120">
        <v>8</v>
      </c>
      <c r="L528" s="120">
        <v>8</v>
      </c>
      <c r="M528" s="120">
        <v>8</v>
      </c>
      <c r="N528" s="120">
        <v>8</v>
      </c>
      <c r="O528" s="120">
        <v>8</v>
      </c>
      <c r="P528" s="120" t="s">
        <v>1628</v>
      </c>
      <c r="Q528" s="120">
        <v>8</v>
      </c>
      <c r="R528" s="120">
        <v>8</v>
      </c>
      <c r="S528" s="120">
        <v>8</v>
      </c>
      <c r="T528" s="120">
        <v>8</v>
      </c>
      <c r="U528" s="120">
        <v>8</v>
      </c>
      <c r="V528" s="120">
        <v>8</v>
      </c>
      <c r="W528" s="120" t="s">
        <v>1628</v>
      </c>
      <c r="X528" s="120">
        <v>8</v>
      </c>
      <c r="Y528" s="120">
        <v>8</v>
      </c>
      <c r="Z528" s="120">
        <v>8</v>
      </c>
      <c r="AA528" s="120">
        <v>8</v>
      </c>
      <c r="AB528" s="120">
        <v>8</v>
      </c>
      <c r="AC528" s="120">
        <v>8</v>
      </c>
      <c r="AD528" s="120" t="s">
        <v>1628</v>
      </c>
      <c r="AE528" s="120">
        <v>8</v>
      </c>
      <c r="AF528" s="120">
        <v>8</v>
      </c>
      <c r="AG528" s="120">
        <v>8</v>
      </c>
      <c r="AH528" s="120">
        <v>8</v>
      </c>
      <c r="AI528" s="120">
        <v>8</v>
      </c>
      <c r="AJ528" s="400"/>
      <c r="AK528" s="402"/>
      <c r="AL528" s="404"/>
      <c r="AM528" s="410"/>
      <c r="AN528" s="404"/>
      <c r="AO528" s="404"/>
      <c r="AP528" s="404"/>
      <c r="AQ528" s="404"/>
      <c r="AR528" s="404"/>
      <c r="AS528" s="404"/>
      <c r="AT528" s="404"/>
      <c r="AU528" s="406"/>
      <c r="AV528" s="408"/>
      <c r="AW528" s="406"/>
      <c r="AX528" s="415"/>
      <c r="AY528" s="415"/>
      <c r="AZ528" s="415"/>
      <c r="BA528" s="415"/>
      <c r="BB528" s="415"/>
      <c r="BC528" s="415"/>
    </row>
    <row r="529" spans="1:55" s="121" customFormat="1" hidden="1" x14ac:dyDescent="0.25">
      <c r="A529" s="391"/>
      <c r="B529" s="393"/>
      <c r="C529" s="395"/>
      <c r="D529" s="397"/>
      <c r="E529" s="399"/>
      <c r="F529" s="399"/>
      <c r="G529" s="96"/>
      <c r="H529" s="122"/>
      <c r="I529" s="122"/>
      <c r="J529" s="123"/>
      <c r="K529" s="123"/>
      <c r="L529" s="123"/>
      <c r="M529" s="123"/>
      <c r="N529" s="123"/>
      <c r="O529" s="123"/>
      <c r="P529" s="123"/>
      <c r="Q529" s="123"/>
      <c r="R529" s="123"/>
      <c r="S529" s="123"/>
      <c r="T529" s="123"/>
      <c r="U529" s="123"/>
      <c r="V529" s="123"/>
      <c r="W529" s="123"/>
      <c r="X529" s="123"/>
      <c r="Y529" s="123"/>
      <c r="Z529" s="123"/>
      <c r="AA529" s="123"/>
      <c r="AB529" s="123"/>
      <c r="AC529" s="123"/>
      <c r="AD529" s="123"/>
      <c r="AE529" s="123"/>
      <c r="AF529" s="123"/>
      <c r="AG529" s="123"/>
      <c r="AH529" s="123"/>
      <c r="AI529" s="123"/>
      <c r="AJ529" s="401"/>
      <c r="AK529" s="403"/>
      <c r="AL529" s="405"/>
      <c r="AM529" s="411"/>
      <c r="AN529" s="405"/>
      <c r="AO529" s="405"/>
      <c r="AP529" s="405"/>
      <c r="AQ529" s="405"/>
      <c r="AR529" s="405"/>
      <c r="AS529" s="405"/>
      <c r="AT529" s="405"/>
      <c r="AU529" s="407"/>
      <c r="AV529" s="409"/>
      <c r="AW529" s="407"/>
      <c r="AX529" s="389"/>
      <c r="AY529" s="389"/>
      <c r="AZ529" s="389"/>
      <c r="BA529" s="389"/>
      <c r="BB529" s="389"/>
      <c r="BC529" s="389"/>
    </row>
    <row r="530" spans="1:55" s="121" customFormat="1" hidden="1" x14ac:dyDescent="0.25">
      <c r="A530" s="390">
        <v>273</v>
      </c>
      <c r="B530" s="392"/>
      <c r="C530" s="394" t="s">
        <v>2349</v>
      </c>
      <c r="D530" s="396" t="s">
        <v>215</v>
      </c>
      <c r="E530" s="398">
        <v>42801</v>
      </c>
      <c r="F530" s="398"/>
      <c r="G530" s="95"/>
      <c r="H530" s="119">
        <v>0</v>
      </c>
      <c r="I530" s="119">
        <v>0</v>
      </c>
      <c r="J530" s="120">
        <v>0</v>
      </c>
      <c r="K530" s="120">
        <v>0</v>
      </c>
      <c r="L530" s="120">
        <v>0</v>
      </c>
      <c r="M530" s="120">
        <v>0</v>
      </c>
      <c r="N530" s="120">
        <v>0</v>
      </c>
      <c r="O530" s="120">
        <v>0</v>
      </c>
      <c r="P530" s="120" t="s">
        <v>1628</v>
      </c>
      <c r="Q530" s="120">
        <v>0</v>
      </c>
      <c r="R530" s="120">
        <v>0</v>
      </c>
      <c r="S530" s="120">
        <v>0</v>
      </c>
      <c r="T530" s="120">
        <v>0</v>
      </c>
      <c r="U530" s="120">
        <v>0</v>
      </c>
      <c r="V530" s="120">
        <v>0</v>
      </c>
      <c r="W530" s="120" t="s">
        <v>1628</v>
      </c>
      <c r="X530" s="120">
        <v>0</v>
      </c>
      <c r="Y530" s="120">
        <v>0</v>
      </c>
      <c r="Z530" s="120">
        <v>0</v>
      </c>
      <c r="AA530" s="120">
        <v>0</v>
      </c>
      <c r="AB530" s="120">
        <v>0</v>
      </c>
      <c r="AC530" s="120">
        <v>0</v>
      </c>
      <c r="AD530" s="120" t="s">
        <v>1628</v>
      </c>
      <c r="AE530" s="120">
        <v>0</v>
      </c>
      <c r="AF530" s="120">
        <v>8</v>
      </c>
      <c r="AG530" s="120">
        <v>8</v>
      </c>
      <c r="AH530" s="120">
        <v>8</v>
      </c>
      <c r="AI530" s="120">
        <v>8</v>
      </c>
      <c r="AJ530" s="400"/>
      <c r="AK530" s="402"/>
      <c r="AL530" s="404"/>
      <c r="AM530" s="410"/>
      <c r="AN530" s="404"/>
      <c r="AO530" s="404"/>
      <c r="AP530" s="404"/>
      <c r="AQ530" s="404"/>
      <c r="AR530" s="404"/>
      <c r="AS530" s="404"/>
      <c r="AT530" s="404"/>
      <c r="AU530" s="406"/>
      <c r="AV530" s="408"/>
      <c r="AW530" s="406"/>
      <c r="AX530" s="415"/>
      <c r="AY530" s="415"/>
      <c r="AZ530" s="415"/>
      <c r="BA530" s="415"/>
      <c r="BB530" s="415"/>
      <c r="BC530" s="415"/>
    </row>
    <row r="531" spans="1:55" s="121" customFormat="1" hidden="1" x14ac:dyDescent="0.25">
      <c r="A531" s="391"/>
      <c r="B531" s="393"/>
      <c r="C531" s="395"/>
      <c r="D531" s="397"/>
      <c r="E531" s="399"/>
      <c r="F531" s="399"/>
      <c r="G531" s="96"/>
      <c r="H531" s="122"/>
      <c r="I531" s="122"/>
      <c r="J531" s="123"/>
      <c r="K531" s="123"/>
      <c r="L531" s="123"/>
      <c r="M531" s="123"/>
      <c r="N531" s="123"/>
      <c r="O531" s="123"/>
      <c r="P531" s="123"/>
      <c r="Q531" s="123"/>
      <c r="R531" s="123"/>
      <c r="S531" s="123"/>
      <c r="T531" s="123"/>
      <c r="U531" s="123"/>
      <c r="V531" s="123"/>
      <c r="W531" s="123"/>
      <c r="X531" s="123"/>
      <c r="Y531" s="123"/>
      <c r="Z531" s="123"/>
      <c r="AA531" s="123"/>
      <c r="AB531" s="123"/>
      <c r="AC531" s="123"/>
      <c r="AD531" s="123"/>
      <c r="AE531" s="123"/>
      <c r="AF531" s="123"/>
      <c r="AG531" s="123"/>
      <c r="AH531" s="123"/>
      <c r="AI531" s="123"/>
      <c r="AJ531" s="401"/>
      <c r="AK531" s="403"/>
      <c r="AL531" s="405"/>
      <c r="AM531" s="411"/>
      <c r="AN531" s="405"/>
      <c r="AO531" s="405"/>
      <c r="AP531" s="405"/>
      <c r="AQ531" s="405"/>
      <c r="AR531" s="405"/>
      <c r="AS531" s="405"/>
      <c r="AT531" s="405"/>
      <c r="AU531" s="407"/>
      <c r="AV531" s="409"/>
      <c r="AW531" s="407"/>
      <c r="AX531" s="389"/>
      <c r="AY531" s="389"/>
      <c r="AZ531" s="389"/>
      <c r="BA531" s="389"/>
      <c r="BB531" s="389"/>
      <c r="BC531" s="389"/>
    </row>
    <row r="532" spans="1:55" s="121" customFormat="1" hidden="1" x14ac:dyDescent="0.25">
      <c r="A532" s="390">
        <v>274</v>
      </c>
      <c r="B532" s="392"/>
      <c r="C532" s="394" t="s">
        <v>2250</v>
      </c>
      <c r="D532" s="396" t="s">
        <v>1848</v>
      </c>
      <c r="E532" s="398">
        <v>42775</v>
      </c>
      <c r="F532" s="398"/>
      <c r="G532" s="95"/>
      <c r="H532" s="119">
        <v>8</v>
      </c>
      <c r="I532" s="119">
        <v>0</v>
      </c>
      <c r="J532" s="120">
        <v>8</v>
      </c>
      <c r="K532" s="120">
        <v>8</v>
      </c>
      <c r="L532" s="120">
        <v>8</v>
      </c>
      <c r="M532" s="120">
        <v>8</v>
      </c>
      <c r="N532" s="120">
        <v>8</v>
      </c>
      <c r="O532" s="120">
        <v>8</v>
      </c>
      <c r="P532" s="120" t="s">
        <v>1628</v>
      </c>
      <c r="Q532" s="120">
        <v>8</v>
      </c>
      <c r="R532" s="120">
        <v>8</v>
      </c>
      <c r="S532" s="120">
        <v>8</v>
      </c>
      <c r="T532" s="120">
        <v>8</v>
      </c>
      <c r="U532" s="120">
        <v>8</v>
      </c>
      <c r="V532" s="120">
        <v>8</v>
      </c>
      <c r="W532" s="120" t="s">
        <v>1628</v>
      </c>
      <c r="X532" s="120">
        <v>8</v>
      </c>
      <c r="Y532" s="120">
        <v>8</v>
      </c>
      <c r="Z532" s="120">
        <v>8</v>
      </c>
      <c r="AA532" s="120">
        <v>8</v>
      </c>
      <c r="AB532" s="120">
        <v>8</v>
      </c>
      <c r="AC532" s="120">
        <v>8</v>
      </c>
      <c r="AD532" s="120" t="s">
        <v>1628</v>
      </c>
      <c r="AE532" s="120">
        <v>8</v>
      </c>
      <c r="AF532" s="120">
        <v>8</v>
      </c>
      <c r="AG532" s="120">
        <v>8</v>
      </c>
      <c r="AH532" s="120">
        <v>8</v>
      </c>
      <c r="AI532" s="120">
        <v>8</v>
      </c>
      <c r="AJ532" s="400"/>
      <c r="AK532" s="402"/>
      <c r="AL532" s="404"/>
      <c r="AM532" s="410"/>
      <c r="AN532" s="404"/>
      <c r="AO532" s="404"/>
      <c r="AP532" s="404"/>
      <c r="AQ532" s="404"/>
      <c r="AR532" s="404"/>
      <c r="AS532" s="404"/>
      <c r="AT532" s="404"/>
      <c r="AU532" s="406"/>
      <c r="AV532" s="408"/>
      <c r="AW532" s="406"/>
      <c r="AX532" s="415"/>
      <c r="AY532" s="415"/>
      <c r="AZ532" s="415"/>
      <c r="BA532" s="415"/>
      <c r="BB532" s="415"/>
      <c r="BC532" s="415"/>
    </row>
    <row r="533" spans="1:55" s="121" customFormat="1" hidden="1" x14ac:dyDescent="0.25">
      <c r="A533" s="391"/>
      <c r="B533" s="393"/>
      <c r="C533" s="395"/>
      <c r="D533" s="397"/>
      <c r="E533" s="399"/>
      <c r="F533" s="399"/>
      <c r="G533" s="96"/>
      <c r="H533" s="122"/>
      <c r="I533" s="122"/>
      <c r="J533" s="123"/>
      <c r="K533" s="123"/>
      <c r="L533" s="123"/>
      <c r="M533" s="123"/>
      <c r="N533" s="123"/>
      <c r="O533" s="123"/>
      <c r="P533" s="123"/>
      <c r="Q533" s="123"/>
      <c r="R533" s="123"/>
      <c r="S533" s="123"/>
      <c r="T533" s="123"/>
      <c r="U533" s="123"/>
      <c r="V533" s="123"/>
      <c r="W533" s="123"/>
      <c r="X533" s="123"/>
      <c r="Y533" s="123"/>
      <c r="Z533" s="123"/>
      <c r="AA533" s="123"/>
      <c r="AB533" s="123"/>
      <c r="AC533" s="123"/>
      <c r="AD533" s="123"/>
      <c r="AE533" s="123"/>
      <c r="AF533" s="123"/>
      <c r="AG533" s="123"/>
      <c r="AH533" s="123"/>
      <c r="AI533" s="123"/>
      <c r="AJ533" s="401"/>
      <c r="AK533" s="403"/>
      <c r="AL533" s="405"/>
      <c r="AM533" s="411"/>
      <c r="AN533" s="405"/>
      <c r="AO533" s="405"/>
      <c r="AP533" s="405"/>
      <c r="AQ533" s="405"/>
      <c r="AR533" s="405"/>
      <c r="AS533" s="405"/>
      <c r="AT533" s="405"/>
      <c r="AU533" s="407"/>
      <c r="AV533" s="409"/>
      <c r="AW533" s="407"/>
      <c r="AX533" s="389"/>
      <c r="AY533" s="389"/>
      <c r="AZ533" s="389"/>
      <c r="BA533" s="389"/>
      <c r="BB533" s="389"/>
      <c r="BC533" s="389"/>
    </row>
    <row r="534" spans="1:55" s="121" customFormat="1" hidden="1" x14ac:dyDescent="0.25">
      <c r="A534" s="390">
        <v>275</v>
      </c>
      <c r="B534" s="392"/>
      <c r="C534" s="394" t="s">
        <v>1969</v>
      </c>
      <c r="D534" s="396" t="s">
        <v>1642</v>
      </c>
      <c r="E534" s="398">
        <v>42787</v>
      </c>
      <c r="F534" s="398"/>
      <c r="G534" s="95"/>
      <c r="H534" s="119">
        <v>0</v>
      </c>
      <c r="I534" s="119">
        <v>0</v>
      </c>
      <c r="J534" s="120">
        <v>0</v>
      </c>
      <c r="K534" s="120">
        <v>0</v>
      </c>
      <c r="L534" s="120">
        <v>0</v>
      </c>
      <c r="M534" s="120">
        <v>0</v>
      </c>
      <c r="N534" s="120">
        <v>0</v>
      </c>
      <c r="O534" s="120">
        <v>0</v>
      </c>
      <c r="P534" s="120" t="s">
        <v>1628</v>
      </c>
      <c r="Q534" s="120">
        <v>0</v>
      </c>
      <c r="R534" s="120">
        <v>8</v>
      </c>
      <c r="S534" s="120">
        <v>8</v>
      </c>
      <c r="T534" s="120">
        <v>8</v>
      </c>
      <c r="U534" s="120">
        <v>8</v>
      </c>
      <c r="V534" s="120">
        <v>8</v>
      </c>
      <c r="W534" s="120" t="s">
        <v>1628</v>
      </c>
      <c r="X534" s="120">
        <v>8</v>
      </c>
      <c r="Y534" s="120">
        <v>8</v>
      </c>
      <c r="Z534" s="120">
        <v>8</v>
      </c>
      <c r="AA534" s="120">
        <v>8</v>
      </c>
      <c r="AB534" s="120">
        <v>8</v>
      </c>
      <c r="AC534" s="120">
        <v>8</v>
      </c>
      <c r="AD534" s="120" t="s">
        <v>1628</v>
      </c>
      <c r="AE534" s="120">
        <v>8</v>
      </c>
      <c r="AF534" s="120">
        <v>8</v>
      </c>
      <c r="AG534" s="120">
        <v>8</v>
      </c>
      <c r="AH534" s="120">
        <v>8</v>
      </c>
      <c r="AI534" s="120">
        <v>8</v>
      </c>
      <c r="AJ534" s="400"/>
      <c r="AK534" s="402"/>
      <c r="AL534" s="404"/>
      <c r="AM534" s="410"/>
      <c r="AN534" s="404"/>
      <c r="AO534" s="404"/>
      <c r="AP534" s="404"/>
      <c r="AQ534" s="404"/>
      <c r="AR534" s="404"/>
      <c r="AS534" s="404"/>
      <c r="AT534" s="404"/>
      <c r="AU534" s="406"/>
      <c r="AV534" s="408"/>
      <c r="AW534" s="406"/>
      <c r="AX534" s="415"/>
      <c r="AY534" s="415"/>
      <c r="AZ534" s="415"/>
      <c r="BA534" s="415"/>
      <c r="BB534" s="415"/>
      <c r="BC534" s="415"/>
    </row>
    <row r="535" spans="1:55" s="121" customFormat="1" hidden="1" x14ac:dyDescent="0.25">
      <c r="A535" s="391"/>
      <c r="B535" s="393"/>
      <c r="C535" s="395"/>
      <c r="D535" s="397"/>
      <c r="E535" s="399"/>
      <c r="F535" s="399"/>
      <c r="G535" s="96"/>
      <c r="H535" s="122"/>
      <c r="I535" s="122"/>
      <c r="J535" s="123"/>
      <c r="K535" s="123"/>
      <c r="L535" s="123"/>
      <c r="M535" s="123"/>
      <c r="N535" s="123"/>
      <c r="O535" s="123"/>
      <c r="P535" s="123"/>
      <c r="Q535" s="123"/>
      <c r="R535" s="123"/>
      <c r="S535" s="123"/>
      <c r="T535" s="123"/>
      <c r="U535" s="123"/>
      <c r="V535" s="123"/>
      <c r="W535" s="123"/>
      <c r="X535" s="123"/>
      <c r="Y535" s="123"/>
      <c r="Z535" s="123"/>
      <c r="AA535" s="123"/>
      <c r="AB535" s="123"/>
      <c r="AC535" s="123"/>
      <c r="AD535" s="123"/>
      <c r="AE535" s="123"/>
      <c r="AF535" s="123"/>
      <c r="AG535" s="123"/>
      <c r="AH535" s="123"/>
      <c r="AI535" s="123"/>
      <c r="AJ535" s="401"/>
      <c r="AK535" s="403"/>
      <c r="AL535" s="405"/>
      <c r="AM535" s="411"/>
      <c r="AN535" s="405"/>
      <c r="AO535" s="405"/>
      <c r="AP535" s="405"/>
      <c r="AQ535" s="405"/>
      <c r="AR535" s="405"/>
      <c r="AS535" s="405"/>
      <c r="AT535" s="405"/>
      <c r="AU535" s="407"/>
      <c r="AV535" s="409"/>
      <c r="AW535" s="407"/>
      <c r="AX535" s="389"/>
      <c r="AY535" s="389"/>
      <c r="AZ535" s="389"/>
      <c r="BA535" s="389"/>
      <c r="BB535" s="389"/>
      <c r="BC535" s="389"/>
    </row>
    <row r="536" spans="1:55" s="121" customFormat="1" hidden="1" x14ac:dyDescent="0.25">
      <c r="A536" s="390">
        <v>276</v>
      </c>
      <c r="B536" s="392"/>
      <c r="C536" s="394" t="s">
        <v>1968</v>
      </c>
      <c r="D536" s="396" t="s">
        <v>1641</v>
      </c>
      <c r="E536" s="398">
        <v>42787</v>
      </c>
      <c r="F536" s="398"/>
      <c r="G536" s="95"/>
      <c r="H536" s="119">
        <v>0</v>
      </c>
      <c r="I536" s="119">
        <v>0</v>
      </c>
      <c r="J536" s="120">
        <v>0</v>
      </c>
      <c r="K536" s="120">
        <v>0</v>
      </c>
      <c r="L536" s="120">
        <v>0</v>
      </c>
      <c r="M536" s="120">
        <v>0</v>
      </c>
      <c r="N536" s="120">
        <v>0</v>
      </c>
      <c r="O536" s="120">
        <v>0</v>
      </c>
      <c r="P536" s="120" t="s">
        <v>1628</v>
      </c>
      <c r="Q536" s="120">
        <v>0</v>
      </c>
      <c r="R536" s="120">
        <v>8</v>
      </c>
      <c r="S536" s="120">
        <v>8</v>
      </c>
      <c r="T536" s="120">
        <v>8</v>
      </c>
      <c r="U536" s="120">
        <v>8</v>
      </c>
      <c r="V536" s="120">
        <v>8</v>
      </c>
      <c r="W536" s="120" t="s">
        <v>1628</v>
      </c>
      <c r="X536" s="120">
        <v>8</v>
      </c>
      <c r="Y536" s="120">
        <v>8</v>
      </c>
      <c r="Z536" s="120">
        <v>8</v>
      </c>
      <c r="AA536" s="120">
        <v>8</v>
      </c>
      <c r="AB536" s="120">
        <v>8</v>
      </c>
      <c r="AC536" s="120">
        <v>8</v>
      </c>
      <c r="AD536" s="120" t="s">
        <v>1628</v>
      </c>
      <c r="AE536" s="120">
        <v>8</v>
      </c>
      <c r="AF536" s="120">
        <v>8</v>
      </c>
      <c r="AG536" s="120">
        <v>8</v>
      </c>
      <c r="AH536" s="120">
        <v>8</v>
      </c>
      <c r="AI536" s="120">
        <v>8</v>
      </c>
      <c r="AJ536" s="400"/>
      <c r="AK536" s="402"/>
      <c r="AL536" s="404"/>
      <c r="AM536" s="410"/>
      <c r="AN536" s="404"/>
      <c r="AO536" s="404"/>
      <c r="AP536" s="404"/>
      <c r="AQ536" s="404"/>
      <c r="AR536" s="404"/>
      <c r="AS536" s="404"/>
      <c r="AT536" s="404"/>
      <c r="AU536" s="406"/>
      <c r="AV536" s="408"/>
      <c r="AW536" s="406"/>
      <c r="AX536" s="415"/>
      <c r="AY536" s="415"/>
      <c r="AZ536" s="415"/>
      <c r="BA536" s="415"/>
      <c r="BB536" s="415"/>
      <c r="BC536" s="415"/>
    </row>
    <row r="537" spans="1:55" s="121" customFormat="1" hidden="1" x14ac:dyDescent="0.25">
      <c r="A537" s="391"/>
      <c r="B537" s="393"/>
      <c r="C537" s="395"/>
      <c r="D537" s="397"/>
      <c r="E537" s="399"/>
      <c r="F537" s="399"/>
      <c r="G537" s="96"/>
      <c r="H537" s="122"/>
      <c r="I537" s="122"/>
      <c r="J537" s="123"/>
      <c r="K537" s="123"/>
      <c r="L537" s="123"/>
      <c r="M537" s="123"/>
      <c r="N537" s="123"/>
      <c r="O537" s="123"/>
      <c r="P537" s="123"/>
      <c r="Q537" s="123"/>
      <c r="R537" s="123"/>
      <c r="S537" s="123"/>
      <c r="T537" s="123"/>
      <c r="U537" s="123"/>
      <c r="V537" s="123"/>
      <c r="W537" s="123"/>
      <c r="X537" s="123"/>
      <c r="Y537" s="123"/>
      <c r="Z537" s="123"/>
      <c r="AA537" s="123"/>
      <c r="AB537" s="123"/>
      <c r="AC537" s="123"/>
      <c r="AD537" s="123"/>
      <c r="AE537" s="123"/>
      <c r="AF537" s="123"/>
      <c r="AG537" s="123"/>
      <c r="AH537" s="123"/>
      <c r="AI537" s="123"/>
      <c r="AJ537" s="401"/>
      <c r="AK537" s="403"/>
      <c r="AL537" s="405"/>
      <c r="AM537" s="411"/>
      <c r="AN537" s="405"/>
      <c r="AO537" s="405"/>
      <c r="AP537" s="405"/>
      <c r="AQ537" s="405"/>
      <c r="AR537" s="405"/>
      <c r="AS537" s="405"/>
      <c r="AT537" s="405"/>
      <c r="AU537" s="407"/>
      <c r="AV537" s="409"/>
      <c r="AW537" s="407"/>
      <c r="AX537" s="389"/>
      <c r="AY537" s="389"/>
      <c r="AZ537" s="389"/>
      <c r="BA537" s="389"/>
      <c r="BB537" s="389"/>
      <c r="BC537" s="389"/>
    </row>
    <row r="538" spans="1:55" s="121" customFormat="1" hidden="1" x14ac:dyDescent="0.25">
      <c r="A538" s="390">
        <v>277</v>
      </c>
      <c r="B538" s="392"/>
      <c r="C538" s="394" t="s">
        <v>2255</v>
      </c>
      <c r="D538" s="396" t="s">
        <v>1851</v>
      </c>
      <c r="E538" s="398">
        <v>42790</v>
      </c>
      <c r="F538" s="398"/>
      <c r="G538" s="95"/>
      <c r="H538" s="119">
        <v>0</v>
      </c>
      <c r="I538" s="119">
        <v>0</v>
      </c>
      <c r="J538" s="120">
        <v>0</v>
      </c>
      <c r="K538" s="120">
        <v>0</v>
      </c>
      <c r="L538" s="120">
        <v>0</v>
      </c>
      <c r="M538" s="120">
        <v>0</v>
      </c>
      <c r="N538" s="120">
        <v>0</v>
      </c>
      <c r="O538" s="120">
        <v>0</v>
      </c>
      <c r="P538" s="120" t="s">
        <v>1628</v>
      </c>
      <c r="Q538" s="120">
        <v>0</v>
      </c>
      <c r="R538" s="120">
        <v>0</v>
      </c>
      <c r="S538" s="120">
        <v>0</v>
      </c>
      <c r="T538" s="120">
        <v>0</v>
      </c>
      <c r="U538" s="120">
        <v>8</v>
      </c>
      <c r="V538" s="120">
        <v>8</v>
      </c>
      <c r="W538" s="120" t="s">
        <v>1628</v>
      </c>
      <c r="X538" s="120">
        <v>8</v>
      </c>
      <c r="Y538" s="120">
        <v>8</v>
      </c>
      <c r="Z538" s="120">
        <v>8</v>
      </c>
      <c r="AA538" s="120">
        <v>8</v>
      </c>
      <c r="AB538" s="120">
        <v>8</v>
      </c>
      <c r="AC538" s="120">
        <v>8</v>
      </c>
      <c r="AD538" s="120" t="s">
        <v>1628</v>
      </c>
      <c r="AE538" s="120">
        <v>8</v>
      </c>
      <c r="AF538" s="120">
        <v>8</v>
      </c>
      <c r="AG538" s="120">
        <v>8</v>
      </c>
      <c r="AH538" s="120">
        <v>8</v>
      </c>
      <c r="AI538" s="120">
        <v>8</v>
      </c>
      <c r="AJ538" s="400"/>
      <c r="AK538" s="402"/>
      <c r="AL538" s="404"/>
      <c r="AM538" s="410"/>
      <c r="AN538" s="404"/>
      <c r="AO538" s="404"/>
      <c r="AP538" s="404"/>
      <c r="AQ538" s="404"/>
      <c r="AR538" s="404"/>
      <c r="AS538" s="404"/>
      <c r="AT538" s="404"/>
      <c r="AU538" s="406"/>
      <c r="AV538" s="408"/>
      <c r="AW538" s="406"/>
      <c r="AX538" s="415"/>
      <c r="AY538" s="415"/>
      <c r="AZ538" s="415"/>
      <c r="BA538" s="415"/>
      <c r="BB538" s="415"/>
      <c r="BC538" s="415"/>
    </row>
    <row r="539" spans="1:55" s="121" customFormat="1" hidden="1" x14ac:dyDescent="0.25">
      <c r="A539" s="391"/>
      <c r="B539" s="393"/>
      <c r="C539" s="395"/>
      <c r="D539" s="397"/>
      <c r="E539" s="399"/>
      <c r="F539" s="399"/>
      <c r="G539" s="96"/>
      <c r="H539" s="122"/>
      <c r="I539" s="122"/>
      <c r="J539" s="123"/>
      <c r="K539" s="123"/>
      <c r="L539" s="123"/>
      <c r="M539" s="123"/>
      <c r="N539" s="123"/>
      <c r="O539" s="123"/>
      <c r="P539" s="123"/>
      <c r="Q539" s="123"/>
      <c r="R539" s="123"/>
      <c r="S539" s="123"/>
      <c r="T539" s="123"/>
      <c r="U539" s="123"/>
      <c r="V539" s="123"/>
      <c r="W539" s="123"/>
      <c r="X539" s="123"/>
      <c r="Y539" s="123"/>
      <c r="Z539" s="123"/>
      <c r="AA539" s="123"/>
      <c r="AB539" s="123"/>
      <c r="AC539" s="123"/>
      <c r="AD539" s="123"/>
      <c r="AE539" s="123"/>
      <c r="AF539" s="123"/>
      <c r="AG539" s="123"/>
      <c r="AH539" s="123"/>
      <c r="AI539" s="123"/>
      <c r="AJ539" s="401"/>
      <c r="AK539" s="403"/>
      <c r="AL539" s="405"/>
      <c r="AM539" s="411"/>
      <c r="AN539" s="405"/>
      <c r="AO539" s="405"/>
      <c r="AP539" s="405"/>
      <c r="AQ539" s="405"/>
      <c r="AR539" s="405"/>
      <c r="AS539" s="405"/>
      <c r="AT539" s="405"/>
      <c r="AU539" s="407"/>
      <c r="AV539" s="409"/>
      <c r="AW539" s="407"/>
      <c r="AX539" s="389"/>
      <c r="AY539" s="389"/>
      <c r="AZ539" s="389"/>
      <c r="BA539" s="389"/>
      <c r="BB539" s="389"/>
      <c r="BC539" s="389"/>
    </row>
    <row r="540" spans="1:55" s="121" customFormat="1" hidden="1" x14ac:dyDescent="0.25">
      <c r="A540" s="390">
        <v>278</v>
      </c>
      <c r="B540" s="392"/>
      <c r="C540" s="394" t="s">
        <v>2251</v>
      </c>
      <c r="D540" s="396" t="s">
        <v>1849</v>
      </c>
      <c r="E540" s="398">
        <v>42789</v>
      </c>
      <c r="F540" s="398"/>
      <c r="G540" s="95"/>
      <c r="H540" s="119">
        <v>0</v>
      </c>
      <c r="I540" s="119">
        <v>0</v>
      </c>
      <c r="J540" s="120">
        <v>0</v>
      </c>
      <c r="K540" s="120">
        <v>0</v>
      </c>
      <c r="L540" s="120">
        <v>0</v>
      </c>
      <c r="M540" s="120">
        <v>0</v>
      </c>
      <c r="N540" s="120">
        <v>0</v>
      </c>
      <c r="O540" s="120">
        <v>0</v>
      </c>
      <c r="P540" s="120" t="s">
        <v>1628</v>
      </c>
      <c r="Q540" s="120">
        <v>0</v>
      </c>
      <c r="R540" s="120">
        <v>0</v>
      </c>
      <c r="S540" s="120">
        <v>0</v>
      </c>
      <c r="T540" s="120">
        <v>8</v>
      </c>
      <c r="U540" s="120">
        <v>8</v>
      </c>
      <c r="V540" s="120">
        <v>8</v>
      </c>
      <c r="W540" s="120" t="s">
        <v>1628</v>
      </c>
      <c r="X540" s="120">
        <v>8</v>
      </c>
      <c r="Y540" s="120">
        <v>8</v>
      </c>
      <c r="Z540" s="120">
        <v>8</v>
      </c>
      <c r="AA540" s="120">
        <v>8</v>
      </c>
      <c r="AB540" s="120">
        <v>8</v>
      </c>
      <c r="AC540" s="120">
        <v>8</v>
      </c>
      <c r="AD540" s="120" t="s">
        <v>1628</v>
      </c>
      <c r="AE540" s="120">
        <v>8</v>
      </c>
      <c r="AF540" s="120">
        <v>8</v>
      </c>
      <c r="AG540" s="120">
        <v>8</v>
      </c>
      <c r="AH540" s="120">
        <v>8</v>
      </c>
      <c r="AI540" s="120">
        <v>8</v>
      </c>
      <c r="AJ540" s="400"/>
      <c r="AK540" s="402"/>
      <c r="AL540" s="404"/>
      <c r="AM540" s="410"/>
      <c r="AN540" s="404"/>
      <c r="AO540" s="404"/>
      <c r="AP540" s="404"/>
      <c r="AQ540" s="404"/>
      <c r="AR540" s="404"/>
      <c r="AS540" s="404"/>
      <c r="AT540" s="404"/>
      <c r="AU540" s="406"/>
      <c r="AV540" s="408"/>
      <c r="AW540" s="406"/>
      <c r="AX540" s="415"/>
      <c r="AY540" s="415"/>
      <c r="AZ540" s="415"/>
      <c r="BA540" s="415"/>
      <c r="BB540" s="415"/>
      <c r="BC540" s="415"/>
    </row>
    <row r="541" spans="1:55" s="121" customFormat="1" hidden="1" x14ac:dyDescent="0.25">
      <c r="A541" s="391"/>
      <c r="B541" s="393"/>
      <c r="C541" s="395"/>
      <c r="D541" s="397"/>
      <c r="E541" s="399"/>
      <c r="F541" s="399"/>
      <c r="G541" s="96"/>
      <c r="H541" s="122"/>
      <c r="I541" s="122"/>
      <c r="J541" s="123"/>
      <c r="K541" s="123"/>
      <c r="L541" s="123"/>
      <c r="M541" s="123"/>
      <c r="N541" s="123"/>
      <c r="O541" s="123"/>
      <c r="P541" s="123"/>
      <c r="Q541" s="123"/>
      <c r="R541" s="123"/>
      <c r="S541" s="123"/>
      <c r="T541" s="123"/>
      <c r="U541" s="123"/>
      <c r="V541" s="123"/>
      <c r="W541" s="123"/>
      <c r="X541" s="123"/>
      <c r="Y541" s="123"/>
      <c r="Z541" s="123"/>
      <c r="AA541" s="123"/>
      <c r="AB541" s="123"/>
      <c r="AC541" s="123"/>
      <c r="AD541" s="123"/>
      <c r="AE541" s="123"/>
      <c r="AF541" s="123"/>
      <c r="AG541" s="123"/>
      <c r="AH541" s="123"/>
      <c r="AI541" s="123"/>
      <c r="AJ541" s="401"/>
      <c r="AK541" s="403"/>
      <c r="AL541" s="405"/>
      <c r="AM541" s="411"/>
      <c r="AN541" s="405"/>
      <c r="AO541" s="405"/>
      <c r="AP541" s="405"/>
      <c r="AQ541" s="405"/>
      <c r="AR541" s="405"/>
      <c r="AS541" s="405"/>
      <c r="AT541" s="405"/>
      <c r="AU541" s="407"/>
      <c r="AV541" s="409"/>
      <c r="AW541" s="407"/>
      <c r="AX541" s="389"/>
      <c r="AY541" s="389"/>
      <c r="AZ541" s="389"/>
      <c r="BA541" s="389"/>
      <c r="BB541" s="389"/>
      <c r="BC541" s="389"/>
    </row>
    <row r="542" spans="1:55" s="121" customFormat="1" hidden="1" x14ac:dyDescent="0.25">
      <c r="A542" s="390">
        <v>279</v>
      </c>
      <c r="B542" s="392"/>
      <c r="C542" s="394" t="s">
        <v>2257</v>
      </c>
      <c r="D542" s="396" t="s">
        <v>1852</v>
      </c>
      <c r="E542" s="398">
        <v>42793</v>
      </c>
      <c r="F542" s="398"/>
      <c r="G542" s="95"/>
      <c r="H542" s="119">
        <v>0</v>
      </c>
      <c r="I542" s="119">
        <v>0</v>
      </c>
      <c r="J542" s="120">
        <v>0</v>
      </c>
      <c r="K542" s="120">
        <v>0</v>
      </c>
      <c r="L542" s="120">
        <v>0</v>
      </c>
      <c r="M542" s="120">
        <v>0</v>
      </c>
      <c r="N542" s="120">
        <v>0</v>
      </c>
      <c r="O542" s="120">
        <v>0</v>
      </c>
      <c r="P542" s="120" t="s">
        <v>1628</v>
      </c>
      <c r="Q542" s="120">
        <v>0</v>
      </c>
      <c r="R542" s="120">
        <v>0</v>
      </c>
      <c r="S542" s="120">
        <v>0</v>
      </c>
      <c r="T542" s="120">
        <v>0</v>
      </c>
      <c r="U542" s="120">
        <v>0</v>
      </c>
      <c r="V542" s="120">
        <v>0</v>
      </c>
      <c r="W542" s="120" t="s">
        <v>1628</v>
      </c>
      <c r="X542" s="120">
        <v>8</v>
      </c>
      <c r="Y542" s="120">
        <v>8</v>
      </c>
      <c r="Z542" s="120">
        <v>8</v>
      </c>
      <c r="AA542" s="120">
        <v>8</v>
      </c>
      <c r="AB542" s="120">
        <v>8</v>
      </c>
      <c r="AC542" s="120" t="s">
        <v>1639</v>
      </c>
      <c r="AD542" s="120" t="s">
        <v>1628</v>
      </c>
      <c r="AE542" s="120">
        <v>8</v>
      </c>
      <c r="AF542" s="120">
        <v>8</v>
      </c>
      <c r="AG542" s="120">
        <v>8</v>
      </c>
      <c r="AH542" s="120">
        <v>8</v>
      </c>
      <c r="AI542" s="120">
        <v>8</v>
      </c>
      <c r="AJ542" s="400"/>
      <c r="AK542" s="402"/>
      <c r="AL542" s="404"/>
      <c r="AM542" s="410"/>
      <c r="AN542" s="404"/>
      <c r="AO542" s="404"/>
      <c r="AP542" s="404"/>
      <c r="AQ542" s="404"/>
      <c r="AR542" s="404"/>
      <c r="AS542" s="404"/>
      <c r="AT542" s="404"/>
      <c r="AU542" s="406"/>
      <c r="AV542" s="408"/>
      <c r="AW542" s="406"/>
      <c r="AX542" s="415"/>
      <c r="AY542" s="415"/>
      <c r="AZ542" s="415"/>
      <c r="BA542" s="415"/>
      <c r="BB542" s="415"/>
      <c r="BC542" s="415"/>
    </row>
    <row r="543" spans="1:55" s="121" customFormat="1" hidden="1" x14ac:dyDescent="0.25">
      <c r="A543" s="391"/>
      <c r="B543" s="393"/>
      <c r="C543" s="395"/>
      <c r="D543" s="397"/>
      <c r="E543" s="399"/>
      <c r="F543" s="399"/>
      <c r="G543" s="96"/>
      <c r="H543" s="122"/>
      <c r="I543" s="122"/>
      <c r="J543" s="123"/>
      <c r="K543" s="123"/>
      <c r="L543" s="123"/>
      <c r="M543" s="123"/>
      <c r="N543" s="123"/>
      <c r="O543" s="123"/>
      <c r="P543" s="123"/>
      <c r="Q543" s="123"/>
      <c r="R543" s="123"/>
      <c r="S543" s="123"/>
      <c r="T543" s="123"/>
      <c r="U543" s="123"/>
      <c r="V543" s="123"/>
      <c r="W543" s="123"/>
      <c r="X543" s="123"/>
      <c r="Y543" s="123"/>
      <c r="Z543" s="123"/>
      <c r="AA543" s="123"/>
      <c r="AB543" s="123"/>
      <c r="AC543" s="123"/>
      <c r="AD543" s="123"/>
      <c r="AE543" s="123"/>
      <c r="AF543" s="123"/>
      <c r="AG543" s="123"/>
      <c r="AH543" s="123"/>
      <c r="AI543" s="123"/>
      <c r="AJ543" s="401"/>
      <c r="AK543" s="403"/>
      <c r="AL543" s="405"/>
      <c r="AM543" s="411"/>
      <c r="AN543" s="405"/>
      <c r="AO543" s="405"/>
      <c r="AP543" s="405"/>
      <c r="AQ543" s="405"/>
      <c r="AR543" s="405"/>
      <c r="AS543" s="405"/>
      <c r="AT543" s="405"/>
      <c r="AU543" s="407"/>
      <c r="AV543" s="409"/>
      <c r="AW543" s="407"/>
      <c r="AX543" s="389"/>
      <c r="AY543" s="389"/>
      <c r="AZ543" s="389"/>
      <c r="BA543" s="389"/>
      <c r="BB543" s="389"/>
      <c r="BC543" s="389"/>
    </row>
    <row r="544" spans="1:55" s="121" customFormat="1" hidden="1" x14ac:dyDescent="0.25">
      <c r="A544" s="390">
        <v>280</v>
      </c>
      <c r="B544" s="392"/>
      <c r="C544" s="394" t="s">
        <v>2256</v>
      </c>
      <c r="D544" s="396" t="s">
        <v>102</v>
      </c>
      <c r="E544" s="398">
        <v>42793</v>
      </c>
      <c r="F544" s="398"/>
      <c r="G544" s="95"/>
      <c r="H544" s="119">
        <v>0</v>
      </c>
      <c r="I544" s="119">
        <v>0</v>
      </c>
      <c r="J544" s="120">
        <v>0</v>
      </c>
      <c r="K544" s="120">
        <v>0</v>
      </c>
      <c r="L544" s="120">
        <v>0</v>
      </c>
      <c r="M544" s="120">
        <v>0</v>
      </c>
      <c r="N544" s="120">
        <v>0</v>
      </c>
      <c r="O544" s="120">
        <v>0</v>
      </c>
      <c r="P544" s="120" t="s">
        <v>1628</v>
      </c>
      <c r="Q544" s="120">
        <v>0</v>
      </c>
      <c r="R544" s="120">
        <v>0</v>
      </c>
      <c r="S544" s="120">
        <v>0</v>
      </c>
      <c r="T544" s="120">
        <v>0</v>
      </c>
      <c r="U544" s="120">
        <v>0</v>
      </c>
      <c r="V544" s="120">
        <v>0</v>
      </c>
      <c r="W544" s="120" t="s">
        <v>1628</v>
      </c>
      <c r="X544" s="120">
        <v>8</v>
      </c>
      <c r="Y544" s="120">
        <v>8</v>
      </c>
      <c r="Z544" s="120">
        <v>8</v>
      </c>
      <c r="AA544" s="120">
        <v>8</v>
      </c>
      <c r="AB544" s="120">
        <v>8</v>
      </c>
      <c r="AC544" s="120">
        <v>8</v>
      </c>
      <c r="AD544" s="120" t="s">
        <v>1628</v>
      </c>
      <c r="AE544" s="120">
        <v>8</v>
      </c>
      <c r="AF544" s="120">
        <v>8</v>
      </c>
      <c r="AG544" s="120">
        <v>8</v>
      </c>
      <c r="AH544" s="120">
        <v>8</v>
      </c>
      <c r="AI544" s="120">
        <v>8</v>
      </c>
      <c r="AJ544" s="400"/>
      <c r="AK544" s="402"/>
      <c r="AL544" s="404"/>
      <c r="AM544" s="410"/>
      <c r="AN544" s="404"/>
      <c r="AO544" s="404"/>
      <c r="AP544" s="404"/>
      <c r="AQ544" s="404"/>
      <c r="AR544" s="404"/>
      <c r="AS544" s="404"/>
      <c r="AT544" s="404"/>
      <c r="AU544" s="406"/>
      <c r="AV544" s="408"/>
      <c r="AW544" s="406"/>
      <c r="AX544" s="415"/>
      <c r="AY544" s="415"/>
      <c r="AZ544" s="415"/>
      <c r="BA544" s="415"/>
      <c r="BB544" s="415"/>
      <c r="BC544" s="415"/>
    </row>
    <row r="545" spans="1:55" s="121" customFormat="1" hidden="1" x14ac:dyDescent="0.25">
      <c r="A545" s="391"/>
      <c r="B545" s="393"/>
      <c r="C545" s="395"/>
      <c r="D545" s="397"/>
      <c r="E545" s="399"/>
      <c r="F545" s="399"/>
      <c r="G545" s="96"/>
      <c r="H545" s="122"/>
      <c r="I545" s="122"/>
      <c r="J545" s="123"/>
      <c r="K545" s="123"/>
      <c r="L545" s="123"/>
      <c r="M545" s="123"/>
      <c r="N545" s="123"/>
      <c r="O545" s="123"/>
      <c r="P545" s="123"/>
      <c r="Q545" s="123"/>
      <c r="R545" s="123"/>
      <c r="S545" s="123"/>
      <c r="T545" s="123"/>
      <c r="U545" s="123"/>
      <c r="V545" s="123"/>
      <c r="W545" s="123"/>
      <c r="X545" s="123"/>
      <c r="Y545" s="123"/>
      <c r="Z545" s="123"/>
      <c r="AA545" s="123"/>
      <c r="AB545" s="123"/>
      <c r="AC545" s="123"/>
      <c r="AD545" s="123"/>
      <c r="AE545" s="123"/>
      <c r="AF545" s="123"/>
      <c r="AG545" s="123"/>
      <c r="AH545" s="123"/>
      <c r="AI545" s="123"/>
      <c r="AJ545" s="401"/>
      <c r="AK545" s="403"/>
      <c r="AL545" s="405"/>
      <c r="AM545" s="411"/>
      <c r="AN545" s="405"/>
      <c r="AO545" s="405"/>
      <c r="AP545" s="405"/>
      <c r="AQ545" s="405"/>
      <c r="AR545" s="405"/>
      <c r="AS545" s="405"/>
      <c r="AT545" s="405"/>
      <c r="AU545" s="407"/>
      <c r="AV545" s="409"/>
      <c r="AW545" s="407"/>
      <c r="AX545" s="389"/>
      <c r="AY545" s="389"/>
      <c r="AZ545" s="389"/>
      <c r="BA545" s="389"/>
      <c r="BB545" s="389"/>
      <c r="BC545" s="389"/>
    </row>
    <row r="546" spans="1:55" s="121" customFormat="1" hidden="1" x14ac:dyDescent="0.25">
      <c r="A546" s="390">
        <v>281</v>
      </c>
      <c r="B546" s="392"/>
      <c r="C546" s="394" t="s">
        <v>2137</v>
      </c>
      <c r="D546" s="396" t="s">
        <v>1770</v>
      </c>
      <c r="E546" s="398">
        <v>42793</v>
      </c>
      <c r="F546" s="398"/>
      <c r="G546" s="95"/>
      <c r="H546" s="119">
        <v>0</v>
      </c>
      <c r="I546" s="119">
        <v>0</v>
      </c>
      <c r="J546" s="120">
        <v>0</v>
      </c>
      <c r="K546" s="120">
        <v>0</v>
      </c>
      <c r="L546" s="120">
        <v>0</v>
      </c>
      <c r="M546" s="120">
        <v>0</v>
      </c>
      <c r="N546" s="120">
        <v>0</v>
      </c>
      <c r="O546" s="120">
        <v>0</v>
      </c>
      <c r="P546" s="120" t="s">
        <v>1628</v>
      </c>
      <c r="Q546" s="120">
        <v>0</v>
      </c>
      <c r="R546" s="120">
        <v>0</v>
      </c>
      <c r="S546" s="120">
        <v>0</v>
      </c>
      <c r="T546" s="120">
        <v>0</v>
      </c>
      <c r="U546" s="120">
        <v>0</v>
      </c>
      <c r="V546" s="120">
        <v>0</v>
      </c>
      <c r="W546" s="120" t="s">
        <v>1628</v>
      </c>
      <c r="X546" s="120">
        <v>8</v>
      </c>
      <c r="Y546" s="120">
        <v>8</v>
      </c>
      <c r="Z546" s="120">
        <v>8</v>
      </c>
      <c r="AA546" s="120">
        <v>8</v>
      </c>
      <c r="AB546" s="120">
        <v>8</v>
      </c>
      <c r="AC546" s="120">
        <v>8</v>
      </c>
      <c r="AD546" s="120" t="s">
        <v>1628</v>
      </c>
      <c r="AE546" s="120">
        <v>8</v>
      </c>
      <c r="AF546" s="120">
        <v>8</v>
      </c>
      <c r="AG546" s="120">
        <v>8</v>
      </c>
      <c r="AH546" s="120">
        <v>8</v>
      </c>
      <c r="AI546" s="120">
        <v>8</v>
      </c>
      <c r="AJ546" s="400"/>
      <c r="AK546" s="402"/>
      <c r="AL546" s="404"/>
      <c r="AM546" s="410"/>
      <c r="AN546" s="404"/>
      <c r="AO546" s="404"/>
      <c r="AP546" s="404"/>
      <c r="AQ546" s="404"/>
      <c r="AR546" s="404"/>
      <c r="AS546" s="404"/>
      <c r="AT546" s="404"/>
      <c r="AU546" s="406"/>
      <c r="AV546" s="408"/>
      <c r="AW546" s="406"/>
      <c r="AX546" s="415"/>
      <c r="AY546" s="415"/>
      <c r="AZ546" s="415"/>
      <c r="BA546" s="415"/>
      <c r="BB546" s="415"/>
      <c r="BC546" s="415"/>
    </row>
    <row r="547" spans="1:55" s="121" customFormat="1" hidden="1" x14ac:dyDescent="0.25">
      <c r="A547" s="391"/>
      <c r="B547" s="393"/>
      <c r="C547" s="395"/>
      <c r="D547" s="397"/>
      <c r="E547" s="399"/>
      <c r="F547" s="399"/>
      <c r="G547" s="96"/>
      <c r="H547" s="122"/>
      <c r="I547" s="122"/>
      <c r="J547" s="123"/>
      <c r="K547" s="123"/>
      <c r="L547" s="123"/>
      <c r="M547" s="123"/>
      <c r="N547" s="123"/>
      <c r="O547" s="123"/>
      <c r="P547" s="123"/>
      <c r="Q547" s="123"/>
      <c r="R547" s="123"/>
      <c r="S547" s="123"/>
      <c r="T547" s="123"/>
      <c r="U547" s="123"/>
      <c r="V547" s="123"/>
      <c r="W547" s="123"/>
      <c r="X547" s="123"/>
      <c r="Y547" s="123"/>
      <c r="Z547" s="123"/>
      <c r="AA547" s="123"/>
      <c r="AB547" s="123"/>
      <c r="AC547" s="123"/>
      <c r="AD547" s="123"/>
      <c r="AE547" s="123"/>
      <c r="AF547" s="123"/>
      <c r="AG547" s="123"/>
      <c r="AH547" s="123"/>
      <c r="AI547" s="123"/>
      <c r="AJ547" s="401"/>
      <c r="AK547" s="403"/>
      <c r="AL547" s="405"/>
      <c r="AM547" s="411"/>
      <c r="AN547" s="405"/>
      <c r="AO547" s="405"/>
      <c r="AP547" s="405"/>
      <c r="AQ547" s="405"/>
      <c r="AR547" s="405"/>
      <c r="AS547" s="405"/>
      <c r="AT547" s="405"/>
      <c r="AU547" s="407"/>
      <c r="AV547" s="409"/>
      <c r="AW547" s="407"/>
      <c r="AX547" s="389"/>
      <c r="AY547" s="389"/>
      <c r="AZ547" s="389"/>
      <c r="BA547" s="389"/>
      <c r="BB547" s="389"/>
      <c r="BC547" s="389"/>
    </row>
    <row r="548" spans="1:55" s="121" customFormat="1" hidden="1" x14ac:dyDescent="0.25">
      <c r="A548" s="390">
        <v>282</v>
      </c>
      <c r="B548" s="392"/>
      <c r="C548" s="394" t="s">
        <v>1336</v>
      </c>
      <c r="D548" s="396" t="s">
        <v>1337</v>
      </c>
      <c r="E548" s="398">
        <v>42795</v>
      </c>
      <c r="F548" s="398"/>
      <c r="G548" s="95"/>
      <c r="H548" s="119">
        <v>0</v>
      </c>
      <c r="I548" s="119">
        <v>0</v>
      </c>
      <c r="J548" s="120">
        <v>0</v>
      </c>
      <c r="K548" s="120">
        <v>0</v>
      </c>
      <c r="L548" s="120">
        <v>0</v>
      </c>
      <c r="M548" s="120">
        <v>0</v>
      </c>
      <c r="N548" s="120">
        <v>0</v>
      </c>
      <c r="O548" s="120">
        <v>0</v>
      </c>
      <c r="P548" s="120" t="s">
        <v>1628</v>
      </c>
      <c r="Q548" s="120">
        <v>0</v>
      </c>
      <c r="R548" s="120">
        <v>0</v>
      </c>
      <c r="S548" s="120">
        <v>0</v>
      </c>
      <c r="T548" s="120">
        <v>0</v>
      </c>
      <c r="U548" s="120">
        <v>0</v>
      </c>
      <c r="V548" s="120">
        <v>0</v>
      </c>
      <c r="W548" s="120" t="s">
        <v>1628</v>
      </c>
      <c r="X548" s="120">
        <v>0</v>
      </c>
      <c r="Y548" s="120">
        <v>0</v>
      </c>
      <c r="Z548" s="120">
        <v>8</v>
      </c>
      <c r="AA548" s="120">
        <v>8</v>
      </c>
      <c r="AB548" s="120">
        <v>8</v>
      </c>
      <c r="AC548" s="120">
        <v>8</v>
      </c>
      <c r="AD548" s="120" t="s">
        <v>1628</v>
      </c>
      <c r="AE548" s="120">
        <v>8</v>
      </c>
      <c r="AF548" s="120">
        <v>8</v>
      </c>
      <c r="AG548" s="120">
        <v>8</v>
      </c>
      <c r="AH548" s="120">
        <v>8</v>
      </c>
      <c r="AI548" s="120">
        <v>8</v>
      </c>
      <c r="AJ548" s="400"/>
      <c r="AK548" s="402"/>
      <c r="AL548" s="404"/>
      <c r="AM548" s="410"/>
      <c r="AN548" s="404"/>
      <c r="AO548" s="404"/>
      <c r="AP548" s="404"/>
      <c r="AQ548" s="404"/>
      <c r="AR548" s="404"/>
      <c r="AS548" s="404"/>
      <c r="AT548" s="404"/>
      <c r="AU548" s="406"/>
      <c r="AV548" s="408"/>
      <c r="AW548" s="406"/>
      <c r="AX548" s="415"/>
      <c r="AY548" s="415"/>
      <c r="AZ548" s="415"/>
      <c r="BA548" s="415"/>
      <c r="BB548" s="415"/>
      <c r="BC548" s="415"/>
    </row>
    <row r="549" spans="1:55" s="121" customFormat="1" hidden="1" x14ac:dyDescent="0.25">
      <c r="A549" s="391"/>
      <c r="B549" s="393"/>
      <c r="C549" s="395"/>
      <c r="D549" s="397"/>
      <c r="E549" s="399"/>
      <c r="F549" s="399"/>
      <c r="G549" s="96"/>
      <c r="H549" s="122"/>
      <c r="I549" s="122"/>
      <c r="J549" s="123"/>
      <c r="K549" s="123"/>
      <c r="L549" s="123"/>
      <c r="M549" s="123"/>
      <c r="N549" s="123"/>
      <c r="O549" s="123"/>
      <c r="P549" s="123"/>
      <c r="Q549" s="123"/>
      <c r="R549" s="123"/>
      <c r="S549" s="123"/>
      <c r="T549" s="123"/>
      <c r="U549" s="123"/>
      <c r="V549" s="123"/>
      <c r="W549" s="123"/>
      <c r="X549" s="123"/>
      <c r="Y549" s="123"/>
      <c r="Z549" s="123"/>
      <c r="AA549" s="123"/>
      <c r="AB549" s="123"/>
      <c r="AC549" s="123"/>
      <c r="AD549" s="123"/>
      <c r="AE549" s="123"/>
      <c r="AF549" s="123"/>
      <c r="AG549" s="123"/>
      <c r="AH549" s="123"/>
      <c r="AI549" s="123"/>
      <c r="AJ549" s="401"/>
      <c r="AK549" s="403"/>
      <c r="AL549" s="405"/>
      <c r="AM549" s="411"/>
      <c r="AN549" s="405"/>
      <c r="AO549" s="405"/>
      <c r="AP549" s="405"/>
      <c r="AQ549" s="405"/>
      <c r="AR549" s="405"/>
      <c r="AS549" s="405"/>
      <c r="AT549" s="405"/>
      <c r="AU549" s="407"/>
      <c r="AV549" s="409"/>
      <c r="AW549" s="407"/>
      <c r="AX549" s="389"/>
      <c r="AY549" s="389"/>
      <c r="AZ549" s="389"/>
      <c r="BA549" s="389"/>
      <c r="BB549" s="389"/>
      <c r="BC549" s="389"/>
    </row>
    <row r="550" spans="1:55" s="121" customFormat="1" hidden="1" x14ac:dyDescent="0.25">
      <c r="A550" s="390">
        <v>283</v>
      </c>
      <c r="B550" s="392"/>
      <c r="C550" s="394" t="s">
        <v>2263</v>
      </c>
      <c r="D550" s="396" t="s">
        <v>187</v>
      </c>
      <c r="E550" s="398">
        <v>42795</v>
      </c>
      <c r="F550" s="398"/>
      <c r="G550" s="95"/>
      <c r="H550" s="119">
        <v>0</v>
      </c>
      <c r="I550" s="119">
        <v>0</v>
      </c>
      <c r="J550" s="120">
        <v>0</v>
      </c>
      <c r="K550" s="120">
        <v>0</v>
      </c>
      <c r="L550" s="120">
        <v>0</v>
      </c>
      <c r="M550" s="120">
        <v>0</v>
      </c>
      <c r="N550" s="120">
        <v>0</v>
      </c>
      <c r="O550" s="120">
        <v>0</v>
      </c>
      <c r="P550" s="120" t="s">
        <v>1628</v>
      </c>
      <c r="Q550" s="120">
        <v>0</v>
      </c>
      <c r="R550" s="120">
        <v>0</v>
      </c>
      <c r="S550" s="120">
        <v>0</v>
      </c>
      <c r="T550" s="120">
        <v>0</v>
      </c>
      <c r="U550" s="120">
        <v>0</v>
      </c>
      <c r="V550" s="120">
        <v>0</v>
      </c>
      <c r="W550" s="120" t="s">
        <v>1628</v>
      </c>
      <c r="X550" s="120">
        <v>0</v>
      </c>
      <c r="Y550" s="120">
        <v>0</v>
      </c>
      <c r="Z550" s="120">
        <v>8</v>
      </c>
      <c r="AA550" s="120">
        <v>8</v>
      </c>
      <c r="AB550" s="120">
        <v>8</v>
      </c>
      <c r="AC550" s="120">
        <v>8</v>
      </c>
      <c r="AD550" s="120" t="s">
        <v>1628</v>
      </c>
      <c r="AE550" s="120">
        <v>8</v>
      </c>
      <c r="AF550" s="120">
        <v>8</v>
      </c>
      <c r="AG550" s="120">
        <v>8</v>
      </c>
      <c r="AH550" s="120">
        <v>8</v>
      </c>
      <c r="AI550" s="120">
        <v>8</v>
      </c>
      <c r="AJ550" s="400"/>
      <c r="AK550" s="402"/>
      <c r="AL550" s="404"/>
      <c r="AM550" s="410"/>
      <c r="AN550" s="404"/>
      <c r="AO550" s="404"/>
      <c r="AP550" s="404"/>
      <c r="AQ550" s="404"/>
      <c r="AR550" s="404"/>
      <c r="AS550" s="404"/>
      <c r="AT550" s="404"/>
      <c r="AU550" s="406"/>
      <c r="AV550" s="408"/>
      <c r="AW550" s="406"/>
      <c r="AX550" s="415"/>
      <c r="AY550" s="415"/>
      <c r="AZ550" s="415"/>
      <c r="BA550" s="415"/>
      <c r="BB550" s="415"/>
      <c r="BC550" s="415"/>
    </row>
    <row r="551" spans="1:55" s="121" customFormat="1" hidden="1" x14ac:dyDescent="0.25">
      <c r="A551" s="391"/>
      <c r="B551" s="393"/>
      <c r="C551" s="395"/>
      <c r="D551" s="397"/>
      <c r="E551" s="399"/>
      <c r="F551" s="399"/>
      <c r="G551" s="96"/>
      <c r="H551" s="122"/>
      <c r="I551" s="122"/>
      <c r="J551" s="123"/>
      <c r="K551" s="123"/>
      <c r="L551" s="123"/>
      <c r="M551" s="123"/>
      <c r="N551" s="123"/>
      <c r="O551" s="123"/>
      <c r="P551" s="123"/>
      <c r="Q551" s="123"/>
      <c r="R551" s="123"/>
      <c r="S551" s="123"/>
      <c r="T551" s="123"/>
      <c r="U551" s="123"/>
      <c r="V551" s="123"/>
      <c r="W551" s="123"/>
      <c r="X551" s="123"/>
      <c r="Y551" s="123"/>
      <c r="Z551" s="123"/>
      <c r="AA551" s="123"/>
      <c r="AB551" s="123"/>
      <c r="AC551" s="123"/>
      <c r="AD551" s="123"/>
      <c r="AE551" s="123"/>
      <c r="AF551" s="123"/>
      <c r="AG551" s="123"/>
      <c r="AH551" s="123"/>
      <c r="AI551" s="123"/>
      <c r="AJ551" s="401"/>
      <c r="AK551" s="403"/>
      <c r="AL551" s="405"/>
      <c r="AM551" s="411"/>
      <c r="AN551" s="405"/>
      <c r="AO551" s="405"/>
      <c r="AP551" s="405"/>
      <c r="AQ551" s="405"/>
      <c r="AR551" s="405"/>
      <c r="AS551" s="405"/>
      <c r="AT551" s="405"/>
      <c r="AU551" s="407"/>
      <c r="AV551" s="409"/>
      <c r="AW551" s="407"/>
      <c r="AX551" s="389"/>
      <c r="AY551" s="389"/>
      <c r="AZ551" s="389"/>
      <c r="BA551" s="389"/>
      <c r="BB551" s="389"/>
      <c r="BC551" s="389"/>
    </row>
    <row r="552" spans="1:55" s="121" customFormat="1" hidden="1" x14ac:dyDescent="0.25">
      <c r="A552" s="390">
        <v>284</v>
      </c>
      <c r="B552" s="392"/>
      <c r="C552" s="394" t="s">
        <v>1358</v>
      </c>
      <c r="D552" s="396" t="s">
        <v>1359</v>
      </c>
      <c r="E552" s="398">
        <v>42795</v>
      </c>
      <c r="F552" s="398"/>
      <c r="G552" s="95"/>
      <c r="H552" s="119">
        <v>0</v>
      </c>
      <c r="I552" s="119">
        <v>0</v>
      </c>
      <c r="J552" s="120">
        <v>0</v>
      </c>
      <c r="K552" s="120">
        <v>0</v>
      </c>
      <c r="L552" s="120">
        <v>0</v>
      </c>
      <c r="M552" s="120">
        <v>0</v>
      </c>
      <c r="N552" s="120">
        <v>0</v>
      </c>
      <c r="O552" s="120">
        <v>0</v>
      </c>
      <c r="P552" s="120" t="s">
        <v>1628</v>
      </c>
      <c r="Q552" s="120">
        <v>0</v>
      </c>
      <c r="R552" s="120">
        <v>0</v>
      </c>
      <c r="S552" s="120">
        <v>0</v>
      </c>
      <c r="T552" s="120">
        <v>0</v>
      </c>
      <c r="U552" s="120">
        <v>0</v>
      </c>
      <c r="V552" s="120">
        <v>0</v>
      </c>
      <c r="W552" s="120" t="s">
        <v>1628</v>
      </c>
      <c r="X552" s="120">
        <v>0</v>
      </c>
      <c r="Y552" s="120">
        <v>0</v>
      </c>
      <c r="Z552" s="120">
        <v>8</v>
      </c>
      <c r="AA552" s="120">
        <v>8</v>
      </c>
      <c r="AB552" s="120">
        <v>8</v>
      </c>
      <c r="AC552" s="120">
        <v>8</v>
      </c>
      <c r="AD552" s="120" t="s">
        <v>1628</v>
      </c>
      <c r="AE552" s="120">
        <v>2.2799999999999998</v>
      </c>
      <c r="AF552" s="120">
        <v>8</v>
      </c>
      <c r="AG552" s="120">
        <v>8</v>
      </c>
      <c r="AH552" s="120">
        <v>8</v>
      </c>
      <c r="AI552" s="120">
        <v>8</v>
      </c>
      <c r="AJ552" s="400"/>
      <c r="AK552" s="402"/>
      <c r="AL552" s="404"/>
      <c r="AM552" s="410"/>
      <c r="AN552" s="404"/>
      <c r="AO552" s="404"/>
      <c r="AP552" s="404"/>
      <c r="AQ552" s="404"/>
      <c r="AR552" s="404"/>
      <c r="AS552" s="404"/>
      <c r="AT552" s="404"/>
      <c r="AU552" s="406"/>
      <c r="AV552" s="408"/>
      <c r="AW552" s="406"/>
      <c r="AX552" s="415"/>
      <c r="AY552" s="415"/>
      <c r="AZ552" s="415"/>
      <c r="BA552" s="415"/>
      <c r="BB552" s="415"/>
      <c r="BC552" s="415"/>
    </row>
    <row r="553" spans="1:55" s="121" customFormat="1" hidden="1" x14ac:dyDescent="0.25">
      <c r="A553" s="391"/>
      <c r="B553" s="393"/>
      <c r="C553" s="395"/>
      <c r="D553" s="397"/>
      <c r="E553" s="399"/>
      <c r="F553" s="399"/>
      <c r="G553" s="96"/>
      <c r="H553" s="122"/>
      <c r="I553" s="122"/>
      <c r="J553" s="123"/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  <c r="AA553" s="123"/>
      <c r="AB553" s="123"/>
      <c r="AC553" s="123"/>
      <c r="AD553" s="123"/>
      <c r="AE553" s="123"/>
      <c r="AF553" s="123"/>
      <c r="AG553" s="123"/>
      <c r="AH553" s="123"/>
      <c r="AI553" s="123"/>
      <c r="AJ553" s="401"/>
      <c r="AK553" s="403"/>
      <c r="AL553" s="405"/>
      <c r="AM553" s="411"/>
      <c r="AN553" s="405"/>
      <c r="AO553" s="405"/>
      <c r="AP553" s="405"/>
      <c r="AQ553" s="405"/>
      <c r="AR553" s="405"/>
      <c r="AS553" s="405"/>
      <c r="AT553" s="405"/>
      <c r="AU553" s="407"/>
      <c r="AV553" s="409"/>
      <c r="AW553" s="407"/>
      <c r="AX553" s="389"/>
      <c r="AY553" s="389"/>
      <c r="AZ553" s="389"/>
      <c r="BA553" s="389"/>
      <c r="BB553" s="389"/>
      <c r="BC553" s="389"/>
    </row>
    <row r="554" spans="1:55" s="121" customFormat="1" hidden="1" x14ac:dyDescent="0.25">
      <c r="A554" s="390">
        <v>285</v>
      </c>
      <c r="B554" s="392"/>
      <c r="C554" s="394" t="s">
        <v>2264</v>
      </c>
      <c r="D554" s="396" t="s">
        <v>287</v>
      </c>
      <c r="E554" s="398">
        <v>42795</v>
      </c>
      <c r="F554" s="398"/>
      <c r="G554" s="95"/>
      <c r="H554" s="119">
        <v>0</v>
      </c>
      <c r="I554" s="119">
        <v>0</v>
      </c>
      <c r="J554" s="120">
        <v>0</v>
      </c>
      <c r="K554" s="120">
        <v>0</v>
      </c>
      <c r="L554" s="120">
        <v>0</v>
      </c>
      <c r="M554" s="120">
        <v>0</v>
      </c>
      <c r="N554" s="120">
        <v>0</v>
      </c>
      <c r="O554" s="120">
        <v>0</v>
      </c>
      <c r="P554" s="120" t="s">
        <v>1628</v>
      </c>
      <c r="Q554" s="120">
        <v>0</v>
      </c>
      <c r="R554" s="120">
        <v>0</v>
      </c>
      <c r="S554" s="120">
        <v>0</v>
      </c>
      <c r="T554" s="120">
        <v>0</v>
      </c>
      <c r="U554" s="120">
        <v>0</v>
      </c>
      <c r="V554" s="120">
        <v>0</v>
      </c>
      <c r="W554" s="120" t="s">
        <v>1628</v>
      </c>
      <c r="X554" s="120">
        <v>0</v>
      </c>
      <c r="Y554" s="120">
        <v>0</v>
      </c>
      <c r="Z554" s="120">
        <v>8</v>
      </c>
      <c r="AA554" s="120">
        <v>8</v>
      </c>
      <c r="AB554" s="120">
        <v>8</v>
      </c>
      <c r="AC554" s="120">
        <v>8</v>
      </c>
      <c r="AD554" s="120" t="s">
        <v>1628</v>
      </c>
      <c r="AE554" s="120">
        <v>8</v>
      </c>
      <c r="AF554" s="120">
        <v>8</v>
      </c>
      <c r="AG554" s="120">
        <v>7.93</v>
      </c>
      <c r="AH554" s="120">
        <v>8</v>
      </c>
      <c r="AI554" s="120">
        <v>8</v>
      </c>
      <c r="AJ554" s="400"/>
      <c r="AK554" s="402"/>
      <c r="AL554" s="404"/>
      <c r="AM554" s="410"/>
      <c r="AN554" s="404"/>
      <c r="AO554" s="404"/>
      <c r="AP554" s="404"/>
      <c r="AQ554" s="404"/>
      <c r="AR554" s="404"/>
      <c r="AS554" s="404"/>
      <c r="AT554" s="404"/>
      <c r="AU554" s="406"/>
      <c r="AV554" s="408"/>
      <c r="AW554" s="406"/>
      <c r="AX554" s="415"/>
      <c r="AY554" s="415"/>
      <c r="AZ554" s="415"/>
      <c r="BA554" s="415"/>
      <c r="BB554" s="415"/>
      <c r="BC554" s="415"/>
    </row>
    <row r="555" spans="1:55" s="121" customFormat="1" hidden="1" x14ac:dyDescent="0.25">
      <c r="A555" s="391"/>
      <c r="B555" s="393"/>
      <c r="C555" s="395"/>
      <c r="D555" s="397"/>
      <c r="E555" s="399"/>
      <c r="F555" s="399"/>
      <c r="G555" s="96"/>
      <c r="H555" s="122"/>
      <c r="I555" s="122"/>
      <c r="J555" s="123"/>
      <c r="K555" s="123"/>
      <c r="L555" s="123"/>
      <c r="M555" s="123"/>
      <c r="N555" s="123"/>
      <c r="O555" s="123"/>
      <c r="P555" s="123"/>
      <c r="Q555" s="123"/>
      <c r="R555" s="123"/>
      <c r="S555" s="123"/>
      <c r="T555" s="123"/>
      <c r="U555" s="123"/>
      <c r="V555" s="123"/>
      <c r="W555" s="123"/>
      <c r="X555" s="123"/>
      <c r="Y555" s="123"/>
      <c r="Z555" s="123"/>
      <c r="AA555" s="123"/>
      <c r="AB555" s="123"/>
      <c r="AC555" s="123"/>
      <c r="AD555" s="123"/>
      <c r="AE555" s="123"/>
      <c r="AF555" s="123"/>
      <c r="AG555" s="123"/>
      <c r="AH555" s="123"/>
      <c r="AI555" s="123"/>
      <c r="AJ555" s="401"/>
      <c r="AK555" s="403"/>
      <c r="AL555" s="405"/>
      <c r="AM555" s="411"/>
      <c r="AN555" s="405"/>
      <c r="AO555" s="405"/>
      <c r="AP555" s="405"/>
      <c r="AQ555" s="405"/>
      <c r="AR555" s="405"/>
      <c r="AS555" s="405"/>
      <c r="AT555" s="405"/>
      <c r="AU555" s="407"/>
      <c r="AV555" s="409"/>
      <c r="AW555" s="407"/>
      <c r="AX555" s="389"/>
      <c r="AY555" s="389"/>
      <c r="AZ555" s="389"/>
      <c r="BA555" s="389"/>
      <c r="BB555" s="389"/>
      <c r="BC555" s="389"/>
    </row>
    <row r="556" spans="1:55" s="121" customFormat="1" hidden="1" x14ac:dyDescent="0.25">
      <c r="A556" s="390">
        <v>286</v>
      </c>
      <c r="B556" s="392"/>
      <c r="C556" s="394" t="s">
        <v>2262</v>
      </c>
      <c r="D556" s="396" t="s">
        <v>472</v>
      </c>
      <c r="E556" s="398">
        <v>42795</v>
      </c>
      <c r="F556" s="398"/>
      <c r="G556" s="95"/>
      <c r="H556" s="119">
        <v>0</v>
      </c>
      <c r="I556" s="119">
        <v>0</v>
      </c>
      <c r="J556" s="120">
        <v>0</v>
      </c>
      <c r="K556" s="120">
        <v>0</v>
      </c>
      <c r="L556" s="120">
        <v>0</v>
      </c>
      <c r="M556" s="120">
        <v>0</v>
      </c>
      <c r="N556" s="120">
        <v>0</v>
      </c>
      <c r="O556" s="120">
        <v>0</v>
      </c>
      <c r="P556" s="120" t="s">
        <v>1628</v>
      </c>
      <c r="Q556" s="120">
        <v>0</v>
      </c>
      <c r="R556" s="120">
        <v>0</v>
      </c>
      <c r="S556" s="120">
        <v>0</v>
      </c>
      <c r="T556" s="120">
        <v>0</v>
      </c>
      <c r="U556" s="120">
        <v>0</v>
      </c>
      <c r="V556" s="120">
        <v>0</v>
      </c>
      <c r="W556" s="120" t="s">
        <v>1628</v>
      </c>
      <c r="X556" s="120">
        <v>0</v>
      </c>
      <c r="Y556" s="120">
        <v>0</v>
      </c>
      <c r="Z556" s="120">
        <v>8</v>
      </c>
      <c r="AA556" s="120">
        <v>8</v>
      </c>
      <c r="AB556" s="120">
        <v>8</v>
      </c>
      <c r="AC556" s="120">
        <v>8</v>
      </c>
      <c r="AD556" s="120" t="s">
        <v>1628</v>
      </c>
      <c r="AE556" s="120">
        <v>8</v>
      </c>
      <c r="AF556" s="120">
        <v>8</v>
      </c>
      <c r="AG556" s="120">
        <v>8</v>
      </c>
      <c r="AH556" s="120">
        <v>8</v>
      </c>
      <c r="AI556" s="120">
        <v>0</v>
      </c>
      <c r="AJ556" s="400"/>
      <c r="AK556" s="402"/>
      <c r="AL556" s="404"/>
      <c r="AM556" s="410"/>
      <c r="AN556" s="404"/>
      <c r="AO556" s="404"/>
      <c r="AP556" s="404"/>
      <c r="AQ556" s="404"/>
      <c r="AR556" s="404"/>
      <c r="AS556" s="404"/>
      <c r="AT556" s="404"/>
      <c r="AU556" s="406"/>
      <c r="AV556" s="408"/>
      <c r="AW556" s="406"/>
      <c r="AX556" s="415"/>
      <c r="AY556" s="415"/>
      <c r="AZ556" s="415"/>
      <c r="BA556" s="415"/>
      <c r="BB556" s="415"/>
      <c r="BC556" s="415"/>
    </row>
    <row r="557" spans="1:55" s="121" customFormat="1" hidden="1" x14ac:dyDescent="0.25">
      <c r="A557" s="391"/>
      <c r="B557" s="393"/>
      <c r="C557" s="395"/>
      <c r="D557" s="397"/>
      <c r="E557" s="399"/>
      <c r="F557" s="399"/>
      <c r="G557" s="96"/>
      <c r="H557" s="122"/>
      <c r="I557" s="122"/>
      <c r="J557" s="123"/>
      <c r="K557" s="123"/>
      <c r="L557" s="123"/>
      <c r="M557" s="123"/>
      <c r="N557" s="123"/>
      <c r="O557" s="123"/>
      <c r="P557" s="123"/>
      <c r="Q557" s="123"/>
      <c r="R557" s="123"/>
      <c r="S557" s="123"/>
      <c r="T557" s="123"/>
      <c r="U557" s="123"/>
      <c r="V557" s="123"/>
      <c r="W557" s="123"/>
      <c r="X557" s="123"/>
      <c r="Y557" s="123"/>
      <c r="Z557" s="123"/>
      <c r="AA557" s="123"/>
      <c r="AB557" s="123"/>
      <c r="AC557" s="123"/>
      <c r="AD557" s="123"/>
      <c r="AE557" s="123"/>
      <c r="AF557" s="123"/>
      <c r="AG557" s="123"/>
      <c r="AH557" s="123"/>
      <c r="AI557" s="123"/>
      <c r="AJ557" s="401"/>
      <c r="AK557" s="403"/>
      <c r="AL557" s="405"/>
      <c r="AM557" s="411"/>
      <c r="AN557" s="405"/>
      <c r="AO557" s="405"/>
      <c r="AP557" s="405"/>
      <c r="AQ557" s="405"/>
      <c r="AR557" s="405"/>
      <c r="AS557" s="405"/>
      <c r="AT557" s="405"/>
      <c r="AU557" s="407"/>
      <c r="AV557" s="409"/>
      <c r="AW557" s="407"/>
      <c r="AX557" s="389"/>
      <c r="AY557" s="389"/>
      <c r="AZ557" s="389"/>
      <c r="BA557" s="389"/>
      <c r="BB557" s="389"/>
      <c r="BC557" s="389"/>
    </row>
    <row r="558" spans="1:55" s="121" customFormat="1" hidden="1" x14ac:dyDescent="0.25">
      <c r="A558" s="416">
        <v>287</v>
      </c>
      <c r="B558" s="392"/>
      <c r="C558" s="394" t="s">
        <v>2265</v>
      </c>
      <c r="D558" s="396" t="s">
        <v>1858</v>
      </c>
      <c r="E558" s="398">
        <v>42797</v>
      </c>
      <c r="F558" s="398"/>
      <c r="G558" s="95"/>
      <c r="H558" s="119">
        <v>0</v>
      </c>
      <c r="I558" s="119">
        <v>0</v>
      </c>
      <c r="J558" s="120">
        <v>0</v>
      </c>
      <c r="K558" s="120">
        <v>0</v>
      </c>
      <c r="L558" s="120">
        <v>0</v>
      </c>
      <c r="M558" s="120">
        <v>0</v>
      </c>
      <c r="N558" s="120">
        <v>0</v>
      </c>
      <c r="O558" s="120">
        <v>0</v>
      </c>
      <c r="P558" s="120" t="s">
        <v>1628</v>
      </c>
      <c r="Q558" s="120">
        <v>0</v>
      </c>
      <c r="R558" s="120">
        <v>0</v>
      </c>
      <c r="S558" s="120">
        <v>0</v>
      </c>
      <c r="T558" s="120">
        <v>0</v>
      </c>
      <c r="U558" s="120">
        <v>0</v>
      </c>
      <c r="V558" s="120">
        <v>0</v>
      </c>
      <c r="W558" s="120" t="s">
        <v>1628</v>
      </c>
      <c r="X558" s="120">
        <v>0</v>
      </c>
      <c r="Y558" s="120">
        <v>0</v>
      </c>
      <c r="Z558" s="120">
        <v>0</v>
      </c>
      <c r="AA558" s="120">
        <v>0</v>
      </c>
      <c r="AB558" s="120">
        <v>8</v>
      </c>
      <c r="AC558" s="120">
        <v>8</v>
      </c>
      <c r="AD558" s="120" t="s">
        <v>1628</v>
      </c>
      <c r="AE558" s="120">
        <v>8</v>
      </c>
      <c r="AF558" s="120">
        <v>8</v>
      </c>
      <c r="AG558" s="120">
        <v>8</v>
      </c>
      <c r="AH558" s="120">
        <v>8</v>
      </c>
      <c r="AI558" s="120">
        <v>8</v>
      </c>
      <c r="AJ558" s="400"/>
      <c r="AK558" s="402"/>
      <c r="AL558" s="404"/>
      <c r="AM558" s="410"/>
      <c r="AN558" s="404"/>
      <c r="AO558" s="404"/>
      <c r="AP558" s="404"/>
      <c r="AQ558" s="404"/>
      <c r="AR558" s="404"/>
      <c r="AS558" s="404"/>
      <c r="AT558" s="404"/>
      <c r="AU558" s="406"/>
      <c r="AV558" s="418"/>
      <c r="AW558" s="406"/>
      <c r="AX558" s="415"/>
      <c r="AY558" s="415"/>
      <c r="AZ558" s="415"/>
      <c r="BA558" s="415"/>
      <c r="BB558" s="415"/>
      <c r="BC558" s="415"/>
    </row>
    <row r="559" spans="1:55" s="121" customFormat="1" hidden="1" x14ac:dyDescent="0.25">
      <c r="A559" s="417"/>
      <c r="B559" s="393"/>
      <c r="C559" s="395"/>
      <c r="D559" s="397"/>
      <c r="E559" s="399"/>
      <c r="F559" s="399"/>
      <c r="G559" s="96"/>
      <c r="H559" s="122"/>
      <c r="I559" s="122"/>
      <c r="J559" s="123"/>
      <c r="K559" s="123"/>
      <c r="L559" s="123"/>
      <c r="M559" s="123"/>
      <c r="N559" s="123"/>
      <c r="O559" s="123"/>
      <c r="P559" s="123"/>
      <c r="Q559" s="123"/>
      <c r="R559" s="123"/>
      <c r="S559" s="123"/>
      <c r="T559" s="123"/>
      <c r="U559" s="123"/>
      <c r="V559" s="123"/>
      <c r="W559" s="123"/>
      <c r="X559" s="123"/>
      <c r="Y559" s="123"/>
      <c r="Z559" s="123"/>
      <c r="AA559" s="123"/>
      <c r="AB559" s="123"/>
      <c r="AC559" s="123"/>
      <c r="AD559" s="123"/>
      <c r="AE559" s="123"/>
      <c r="AF559" s="123"/>
      <c r="AG559" s="123"/>
      <c r="AH559" s="123"/>
      <c r="AI559" s="123"/>
      <c r="AJ559" s="401"/>
      <c r="AK559" s="403"/>
      <c r="AL559" s="405"/>
      <c r="AM559" s="411"/>
      <c r="AN559" s="405"/>
      <c r="AO559" s="405"/>
      <c r="AP559" s="405"/>
      <c r="AQ559" s="405"/>
      <c r="AR559" s="405"/>
      <c r="AS559" s="405"/>
      <c r="AT559" s="405"/>
      <c r="AU559" s="407"/>
      <c r="AV559" s="419"/>
      <c r="AW559" s="407"/>
      <c r="AX559" s="389"/>
      <c r="AY559" s="389"/>
      <c r="AZ559" s="389"/>
      <c r="BA559" s="389"/>
      <c r="BB559" s="389"/>
      <c r="BC559" s="389"/>
    </row>
    <row r="560" spans="1:55" s="121" customFormat="1" hidden="1" x14ac:dyDescent="0.25">
      <c r="A560" s="416">
        <v>288</v>
      </c>
      <c r="B560" s="392"/>
      <c r="C560" s="394" t="s">
        <v>2266</v>
      </c>
      <c r="D560" s="396" t="s">
        <v>1859</v>
      </c>
      <c r="E560" s="398">
        <v>42797</v>
      </c>
      <c r="F560" s="398"/>
      <c r="G560" s="95"/>
      <c r="H560" s="119">
        <v>0</v>
      </c>
      <c r="I560" s="119">
        <v>0</v>
      </c>
      <c r="J560" s="120">
        <v>0</v>
      </c>
      <c r="K560" s="120">
        <v>0</v>
      </c>
      <c r="L560" s="120">
        <v>0</v>
      </c>
      <c r="M560" s="120">
        <v>0</v>
      </c>
      <c r="N560" s="120">
        <v>0</v>
      </c>
      <c r="O560" s="120">
        <v>0</v>
      </c>
      <c r="P560" s="120" t="s">
        <v>1628</v>
      </c>
      <c r="Q560" s="120">
        <v>0</v>
      </c>
      <c r="R560" s="120">
        <v>0</v>
      </c>
      <c r="S560" s="120">
        <v>0</v>
      </c>
      <c r="T560" s="120">
        <v>0</v>
      </c>
      <c r="U560" s="120">
        <v>0</v>
      </c>
      <c r="V560" s="120">
        <v>0</v>
      </c>
      <c r="W560" s="120" t="s">
        <v>1628</v>
      </c>
      <c r="X560" s="120">
        <v>0</v>
      </c>
      <c r="Y560" s="120">
        <v>0</v>
      </c>
      <c r="Z560" s="120">
        <v>0</v>
      </c>
      <c r="AA560" s="120">
        <v>0</v>
      </c>
      <c r="AB560" s="120">
        <v>8</v>
      </c>
      <c r="AC560" s="120">
        <v>8</v>
      </c>
      <c r="AD560" s="120" t="s">
        <v>1628</v>
      </c>
      <c r="AE560" s="120">
        <v>8</v>
      </c>
      <c r="AF560" s="120">
        <v>8</v>
      </c>
      <c r="AG560" s="120">
        <v>0</v>
      </c>
      <c r="AH560" s="120">
        <v>8</v>
      </c>
      <c r="AI560" s="120">
        <v>7.97</v>
      </c>
      <c r="AJ560" s="400"/>
      <c r="AK560" s="402"/>
      <c r="AL560" s="404"/>
      <c r="AM560" s="410"/>
      <c r="AN560" s="404"/>
      <c r="AO560" s="404"/>
      <c r="AP560" s="404"/>
      <c r="AQ560" s="404"/>
      <c r="AR560" s="404"/>
      <c r="AS560" s="404"/>
      <c r="AT560" s="404"/>
      <c r="AU560" s="406"/>
      <c r="AV560" s="418"/>
      <c r="AW560" s="406"/>
      <c r="AX560" s="415"/>
      <c r="AY560" s="415"/>
      <c r="AZ560" s="415"/>
      <c r="BA560" s="415"/>
      <c r="BB560" s="415"/>
      <c r="BC560" s="415"/>
    </row>
    <row r="561" spans="1:55" s="121" customFormat="1" hidden="1" x14ac:dyDescent="0.25">
      <c r="A561" s="417"/>
      <c r="B561" s="393"/>
      <c r="C561" s="395"/>
      <c r="D561" s="397"/>
      <c r="E561" s="399"/>
      <c r="F561" s="399"/>
      <c r="G561" s="96"/>
      <c r="H561" s="122"/>
      <c r="I561" s="122"/>
      <c r="J561" s="123"/>
      <c r="K561" s="123"/>
      <c r="L561" s="123"/>
      <c r="M561" s="123"/>
      <c r="N561" s="123"/>
      <c r="O561" s="123"/>
      <c r="P561" s="123"/>
      <c r="Q561" s="123"/>
      <c r="R561" s="123"/>
      <c r="S561" s="123"/>
      <c r="T561" s="123"/>
      <c r="U561" s="123"/>
      <c r="V561" s="123"/>
      <c r="W561" s="123"/>
      <c r="X561" s="123"/>
      <c r="Y561" s="123"/>
      <c r="Z561" s="123"/>
      <c r="AA561" s="123"/>
      <c r="AB561" s="123"/>
      <c r="AC561" s="123"/>
      <c r="AD561" s="123"/>
      <c r="AE561" s="123"/>
      <c r="AF561" s="123"/>
      <c r="AG561" s="123"/>
      <c r="AH561" s="123"/>
      <c r="AI561" s="123"/>
      <c r="AJ561" s="401"/>
      <c r="AK561" s="403"/>
      <c r="AL561" s="405"/>
      <c r="AM561" s="411"/>
      <c r="AN561" s="405"/>
      <c r="AO561" s="405"/>
      <c r="AP561" s="405"/>
      <c r="AQ561" s="405"/>
      <c r="AR561" s="405"/>
      <c r="AS561" s="405"/>
      <c r="AT561" s="405"/>
      <c r="AU561" s="407"/>
      <c r="AV561" s="419"/>
      <c r="AW561" s="407"/>
      <c r="AX561" s="389"/>
      <c r="AY561" s="389"/>
      <c r="AZ561" s="389"/>
      <c r="BA561" s="389"/>
      <c r="BB561" s="389"/>
      <c r="BC561" s="389"/>
    </row>
    <row r="562" spans="1:55" s="121" customFormat="1" hidden="1" x14ac:dyDescent="0.25">
      <c r="A562" s="416">
        <v>289</v>
      </c>
      <c r="B562" s="392"/>
      <c r="C562" s="394" t="s">
        <v>1344</v>
      </c>
      <c r="D562" s="396" t="s">
        <v>916</v>
      </c>
      <c r="E562" s="398">
        <v>42796</v>
      </c>
      <c r="F562" s="398"/>
      <c r="G562" s="95"/>
      <c r="H562" s="119">
        <v>0</v>
      </c>
      <c r="I562" s="119">
        <v>0</v>
      </c>
      <c r="J562" s="120">
        <v>0</v>
      </c>
      <c r="K562" s="120">
        <v>0</v>
      </c>
      <c r="L562" s="120">
        <v>0</v>
      </c>
      <c r="M562" s="120">
        <v>0</v>
      </c>
      <c r="N562" s="120">
        <v>0</v>
      </c>
      <c r="O562" s="120">
        <v>0</v>
      </c>
      <c r="P562" s="120" t="s">
        <v>1628</v>
      </c>
      <c r="Q562" s="120">
        <v>0</v>
      </c>
      <c r="R562" s="120">
        <v>0</v>
      </c>
      <c r="S562" s="120">
        <v>0</v>
      </c>
      <c r="T562" s="120">
        <v>0</v>
      </c>
      <c r="U562" s="120">
        <v>0</v>
      </c>
      <c r="V562" s="120">
        <v>0</v>
      </c>
      <c r="W562" s="120" t="s">
        <v>1628</v>
      </c>
      <c r="X562" s="120">
        <v>0</v>
      </c>
      <c r="Y562" s="120">
        <v>0</v>
      </c>
      <c r="Z562" s="120">
        <v>0</v>
      </c>
      <c r="AA562" s="120">
        <v>8</v>
      </c>
      <c r="AB562" s="120">
        <v>8</v>
      </c>
      <c r="AC562" s="120">
        <v>8</v>
      </c>
      <c r="AD562" s="120" t="s">
        <v>1628</v>
      </c>
      <c r="AE562" s="120">
        <v>8</v>
      </c>
      <c r="AF562" s="120">
        <v>8</v>
      </c>
      <c r="AG562" s="120">
        <v>8</v>
      </c>
      <c r="AH562" s="120">
        <v>8</v>
      </c>
      <c r="AI562" s="120">
        <v>4</v>
      </c>
      <c r="AJ562" s="400"/>
      <c r="AK562" s="402"/>
      <c r="AL562" s="404"/>
      <c r="AM562" s="410"/>
      <c r="AN562" s="404"/>
      <c r="AO562" s="404"/>
      <c r="AP562" s="404"/>
      <c r="AQ562" s="404"/>
      <c r="AR562" s="404"/>
      <c r="AS562" s="404"/>
      <c r="AT562" s="404"/>
      <c r="AU562" s="406"/>
      <c r="AV562" s="418"/>
      <c r="AW562" s="406"/>
      <c r="AX562" s="415"/>
      <c r="AY562" s="415"/>
      <c r="AZ562" s="415"/>
      <c r="BA562" s="415"/>
      <c r="BB562" s="415"/>
      <c r="BC562" s="415"/>
    </row>
    <row r="563" spans="1:55" s="121" customFormat="1" hidden="1" x14ac:dyDescent="0.25">
      <c r="A563" s="417"/>
      <c r="B563" s="393"/>
      <c r="C563" s="395"/>
      <c r="D563" s="397"/>
      <c r="E563" s="399"/>
      <c r="F563" s="399"/>
      <c r="G563" s="96"/>
      <c r="H563" s="122"/>
      <c r="I563" s="122"/>
      <c r="J563" s="123"/>
      <c r="K563" s="123"/>
      <c r="L563" s="123"/>
      <c r="M563" s="123"/>
      <c r="N563" s="123"/>
      <c r="O563" s="123"/>
      <c r="P563" s="123"/>
      <c r="Q563" s="123"/>
      <c r="R563" s="123"/>
      <c r="S563" s="123"/>
      <c r="T563" s="123"/>
      <c r="U563" s="123"/>
      <c r="V563" s="123"/>
      <c r="W563" s="123"/>
      <c r="X563" s="123"/>
      <c r="Y563" s="123"/>
      <c r="Z563" s="123"/>
      <c r="AA563" s="123"/>
      <c r="AB563" s="123"/>
      <c r="AC563" s="123"/>
      <c r="AD563" s="123"/>
      <c r="AE563" s="123"/>
      <c r="AF563" s="123"/>
      <c r="AG563" s="123"/>
      <c r="AH563" s="123"/>
      <c r="AI563" s="123"/>
      <c r="AJ563" s="401"/>
      <c r="AK563" s="403"/>
      <c r="AL563" s="405"/>
      <c r="AM563" s="411"/>
      <c r="AN563" s="405"/>
      <c r="AO563" s="405"/>
      <c r="AP563" s="405"/>
      <c r="AQ563" s="405"/>
      <c r="AR563" s="405"/>
      <c r="AS563" s="405"/>
      <c r="AT563" s="405"/>
      <c r="AU563" s="407"/>
      <c r="AV563" s="419"/>
      <c r="AW563" s="407"/>
      <c r="AX563" s="389"/>
      <c r="AY563" s="389"/>
      <c r="AZ563" s="389"/>
      <c r="BA563" s="389"/>
      <c r="BB563" s="389"/>
      <c r="BC563" s="389"/>
    </row>
    <row r="564" spans="1:55" s="121" customFormat="1" hidden="1" x14ac:dyDescent="0.25">
      <c r="A564" s="390">
        <v>290</v>
      </c>
      <c r="B564" s="392"/>
      <c r="C564" s="394" t="s">
        <v>2350</v>
      </c>
      <c r="D564" s="396" t="s">
        <v>968</v>
      </c>
      <c r="E564" s="398">
        <v>42801</v>
      </c>
      <c r="F564" s="398"/>
      <c r="G564" s="95"/>
      <c r="H564" s="119">
        <v>0</v>
      </c>
      <c r="I564" s="119">
        <v>0</v>
      </c>
      <c r="J564" s="120">
        <v>0</v>
      </c>
      <c r="K564" s="120">
        <v>0</v>
      </c>
      <c r="L564" s="120">
        <v>0</v>
      </c>
      <c r="M564" s="120">
        <v>0</v>
      </c>
      <c r="N564" s="120">
        <v>0</v>
      </c>
      <c r="O564" s="120">
        <v>0</v>
      </c>
      <c r="P564" s="120" t="s">
        <v>1628</v>
      </c>
      <c r="Q564" s="120">
        <v>0</v>
      </c>
      <c r="R564" s="120">
        <v>0</v>
      </c>
      <c r="S564" s="120">
        <v>0</v>
      </c>
      <c r="T564" s="120">
        <v>0</v>
      </c>
      <c r="U564" s="120">
        <v>0</v>
      </c>
      <c r="V564" s="120">
        <v>0</v>
      </c>
      <c r="W564" s="120" t="s">
        <v>1628</v>
      </c>
      <c r="X564" s="120">
        <v>0</v>
      </c>
      <c r="Y564" s="120">
        <v>0</v>
      </c>
      <c r="Z564" s="120">
        <v>0</v>
      </c>
      <c r="AA564" s="120">
        <v>0</v>
      </c>
      <c r="AB564" s="120">
        <v>0</v>
      </c>
      <c r="AC564" s="120">
        <v>0</v>
      </c>
      <c r="AD564" s="120" t="s">
        <v>1628</v>
      </c>
      <c r="AE564" s="120">
        <v>0</v>
      </c>
      <c r="AF564" s="120">
        <v>8</v>
      </c>
      <c r="AG564" s="120">
        <v>8</v>
      </c>
      <c r="AH564" s="120">
        <v>8</v>
      </c>
      <c r="AI564" s="120">
        <v>8</v>
      </c>
      <c r="AJ564" s="400"/>
      <c r="AK564" s="402"/>
      <c r="AL564" s="404"/>
      <c r="AM564" s="410"/>
      <c r="AN564" s="404"/>
      <c r="AO564" s="404"/>
      <c r="AP564" s="404"/>
      <c r="AQ564" s="404"/>
      <c r="AR564" s="404"/>
      <c r="AS564" s="404"/>
      <c r="AT564" s="404"/>
      <c r="AU564" s="406"/>
      <c r="AV564" s="408"/>
      <c r="AW564" s="406"/>
      <c r="AX564" s="415"/>
      <c r="AY564" s="415"/>
      <c r="AZ564" s="415"/>
      <c r="BA564" s="415"/>
      <c r="BB564" s="415"/>
      <c r="BC564" s="415"/>
    </row>
    <row r="565" spans="1:55" s="121" customFormat="1" hidden="1" x14ac:dyDescent="0.25">
      <c r="A565" s="391"/>
      <c r="B565" s="393"/>
      <c r="C565" s="395"/>
      <c r="D565" s="397"/>
      <c r="E565" s="399"/>
      <c r="F565" s="399"/>
      <c r="G565" s="96"/>
      <c r="H565" s="122"/>
      <c r="I565" s="122"/>
      <c r="J565" s="123"/>
      <c r="K565" s="123"/>
      <c r="L565" s="123"/>
      <c r="M565" s="123"/>
      <c r="N565" s="123"/>
      <c r="O565" s="123"/>
      <c r="P565" s="123"/>
      <c r="Q565" s="123"/>
      <c r="R565" s="123"/>
      <c r="S565" s="123"/>
      <c r="T565" s="123"/>
      <c r="U565" s="123"/>
      <c r="V565" s="123"/>
      <c r="W565" s="123"/>
      <c r="X565" s="123"/>
      <c r="Y565" s="123"/>
      <c r="Z565" s="123"/>
      <c r="AA565" s="123"/>
      <c r="AB565" s="123"/>
      <c r="AC565" s="123"/>
      <c r="AD565" s="123"/>
      <c r="AE565" s="123"/>
      <c r="AF565" s="123"/>
      <c r="AG565" s="123"/>
      <c r="AH565" s="123"/>
      <c r="AI565" s="123"/>
      <c r="AJ565" s="401"/>
      <c r="AK565" s="403"/>
      <c r="AL565" s="405"/>
      <c r="AM565" s="411"/>
      <c r="AN565" s="405"/>
      <c r="AO565" s="405"/>
      <c r="AP565" s="405"/>
      <c r="AQ565" s="405"/>
      <c r="AR565" s="405"/>
      <c r="AS565" s="405"/>
      <c r="AT565" s="405"/>
      <c r="AU565" s="407"/>
      <c r="AV565" s="409"/>
      <c r="AW565" s="407"/>
      <c r="AX565" s="389"/>
      <c r="AY565" s="389"/>
      <c r="AZ565" s="389"/>
      <c r="BA565" s="389"/>
      <c r="BB565" s="389"/>
      <c r="BC565" s="389"/>
    </row>
    <row r="566" spans="1:55" s="121" customFormat="1" hidden="1" x14ac:dyDescent="0.25">
      <c r="A566" s="390">
        <v>291</v>
      </c>
      <c r="B566" s="392"/>
      <c r="C566" s="394" t="s">
        <v>2273</v>
      </c>
      <c r="D566" s="396" t="s">
        <v>1864</v>
      </c>
      <c r="E566" s="398">
        <v>42802</v>
      </c>
      <c r="F566" s="398"/>
      <c r="G566" s="95"/>
      <c r="H566" s="119">
        <v>0</v>
      </c>
      <c r="I566" s="119">
        <v>0</v>
      </c>
      <c r="J566" s="120">
        <v>0</v>
      </c>
      <c r="K566" s="120">
        <v>0</v>
      </c>
      <c r="L566" s="120">
        <v>0</v>
      </c>
      <c r="M566" s="120">
        <v>0</v>
      </c>
      <c r="N566" s="120">
        <v>0</v>
      </c>
      <c r="O566" s="120">
        <v>0</v>
      </c>
      <c r="P566" s="120" t="s">
        <v>1628</v>
      </c>
      <c r="Q566" s="120">
        <v>0</v>
      </c>
      <c r="R566" s="120">
        <v>0</v>
      </c>
      <c r="S566" s="120">
        <v>0</v>
      </c>
      <c r="T566" s="120">
        <v>0</v>
      </c>
      <c r="U566" s="120">
        <v>0</v>
      </c>
      <c r="V566" s="120">
        <v>0</v>
      </c>
      <c r="W566" s="120" t="s">
        <v>1628</v>
      </c>
      <c r="X566" s="120">
        <v>0</v>
      </c>
      <c r="Y566" s="120">
        <v>0</v>
      </c>
      <c r="Z566" s="120">
        <v>0</v>
      </c>
      <c r="AA566" s="120">
        <v>0</v>
      </c>
      <c r="AB566" s="120">
        <v>0</v>
      </c>
      <c r="AC566" s="120">
        <v>0</v>
      </c>
      <c r="AD566" s="120" t="s">
        <v>1628</v>
      </c>
      <c r="AE566" s="120">
        <v>0</v>
      </c>
      <c r="AF566" s="120">
        <v>0</v>
      </c>
      <c r="AG566" s="120">
        <v>0</v>
      </c>
      <c r="AH566" s="120">
        <v>8</v>
      </c>
      <c r="AI566" s="120">
        <v>0</v>
      </c>
      <c r="AJ566" s="400"/>
      <c r="AK566" s="402"/>
      <c r="AL566" s="404"/>
      <c r="AM566" s="410"/>
      <c r="AN566" s="404"/>
      <c r="AO566" s="404"/>
      <c r="AP566" s="404"/>
      <c r="AQ566" s="404"/>
      <c r="AR566" s="404"/>
      <c r="AS566" s="404"/>
      <c r="AT566" s="404"/>
      <c r="AU566" s="406"/>
      <c r="AV566" s="408"/>
      <c r="AW566" s="406"/>
      <c r="AX566" s="415"/>
      <c r="AY566" s="415"/>
      <c r="AZ566" s="415"/>
      <c r="BA566" s="415"/>
      <c r="BB566" s="415"/>
      <c r="BC566" s="415"/>
    </row>
    <row r="567" spans="1:55" s="121" customFormat="1" hidden="1" x14ac:dyDescent="0.25">
      <c r="A567" s="391"/>
      <c r="B567" s="393"/>
      <c r="C567" s="395"/>
      <c r="D567" s="397"/>
      <c r="E567" s="399"/>
      <c r="F567" s="399"/>
      <c r="G567" s="96"/>
      <c r="H567" s="122"/>
      <c r="I567" s="122"/>
      <c r="J567" s="123"/>
      <c r="K567" s="123"/>
      <c r="L567" s="123"/>
      <c r="M567" s="123"/>
      <c r="N567" s="123"/>
      <c r="O567" s="123"/>
      <c r="P567" s="123"/>
      <c r="Q567" s="123"/>
      <c r="R567" s="123"/>
      <c r="S567" s="123"/>
      <c r="T567" s="123"/>
      <c r="U567" s="123"/>
      <c r="V567" s="123"/>
      <c r="W567" s="123"/>
      <c r="X567" s="123"/>
      <c r="Y567" s="123"/>
      <c r="Z567" s="123"/>
      <c r="AA567" s="123"/>
      <c r="AB567" s="123"/>
      <c r="AC567" s="123"/>
      <c r="AD567" s="123"/>
      <c r="AE567" s="123"/>
      <c r="AF567" s="123"/>
      <c r="AG567" s="123"/>
      <c r="AH567" s="123"/>
      <c r="AI567" s="123"/>
      <c r="AJ567" s="401"/>
      <c r="AK567" s="403"/>
      <c r="AL567" s="405"/>
      <c r="AM567" s="411"/>
      <c r="AN567" s="405"/>
      <c r="AO567" s="405"/>
      <c r="AP567" s="405"/>
      <c r="AQ567" s="405"/>
      <c r="AR567" s="405"/>
      <c r="AS567" s="405"/>
      <c r="AT567" s="405"/>
      <c r="AU567" s="407"/>
      <c r="AV567" s="409"/>
      <c r="AW567" s="407"/>
      <c r="AX567" s="389"/>
      <c r="AY567" s="389"/>
      <c r="AZ567" s="389"/>
      <c r="BA567" s="389"/>
      <c r="BB567" s="389"/>
      <c r="BC567" s="389"/>
    </row>
    <row r="568" spans="1:55" s="121" customFormat="1" hidden="1" x14ac:dyDescent="0.25">
      <c r="A568" s="390">
        <v>292</v>
      </c>
      <c r="B568" s="392"/>
      <c r="C568" s="394" t="s">
        <v>2272</v>
      </c>
      <c r="D568" s="396" t="s">
        <v>1863</v>
      </c>
      <c r="E568" s="398">
        <v>42802</v>
      </c>
      <c r="F568" s="398"/>
      <c r="G568" s="95"/>
      <c r="H568" s="119">
        <v>0</v>
      </c>
      <c r="I568" s="119">
        <v>0</v>
      </c>
      <c r="J568" s="120">
        <v>0</v>
      </c>
      <c r="K568" s="120">
        <v>0</v>
      </c>
      <c r="L568" s="120">
        <v>0</v>
      </c>
      <c r="M568" s="120">
        <v>0</v>
      </c>
      <c r="N568" s="120">
        <v>0</v>
      </c>
      <c r="O568" s="120">
        <v>0</v>
      </c>
      <c r="P568" s="120" t="s">
        <v>1628</v>
      </c>
      <c r="Q568" s="120">
        <v>0</v>
      </c>
      <c r="R568" s="120">
        <v>0</v>
      </c>
      <c r="S568" s="120">
        <v>0</v>
      </c>
      <c r="T568" s="120">
        <v>0</v>
      </c>
      <c r="U568" s="120">
        <v>0</v>
      </c>
      <c r="V568" s="120">
        <v>0</v>
      </c>
      <c r="W568" s="120" t="s">
        <v>1628</v>
      </c>
      <c r="X568" s="120">
        <v>0</v>
      </c>
      <c r="Y568" s="120">
        <v>0</v>
      </c>
      <c r="Z568" s="120">
        <v>0</v>
      </c>
      <c r="AA568" s="120">
        <v>0</v>
      </c>
      <c r="AB568" s="120">
        <v>0</v>
      </c>
      <c r="AC568" s="120">
        <v>0</v>
      </c>
      <c r="AD568" s="120" t="s">
        <v>1628</v>
      </c>
      <c r="AE568" s="120">
        <v>0</v>
      </c>
      <c r="AF568" s="120">
        <v>0</v>
      </c>
      <c r="AG568" s="120">
        <v>8</v>
      </c>
      <c r="AH568" s="120">
        <v>8</v>
      </c>
      <c r="AI568" s="120">
        <v>8</v>
      </c>
      <c r="AJ568" s="400"/>
      <c r="AK568" s="402"/>
      <c r="AL568" s="404"/>
      <c r="AM568" s="410"/>
      <c r="AN568" s="404"/>
      <c r="AO568" s="404"/>
      <c r="AP568" s="404"/>
      <c r="AQ568" s="404"/>
      <c r="AR568" s="404"/>
      <c r="AS568" s="404"/>
      <c r="AT568" s="404"/>
      <c r="AU568" s="406"/>
      <c r="AV568" s="408"/>
      <c r="AW568" s="406"/>
      <c r="AX568" s="415"/>
      <c r="AY568" s="415"/>
      <c r="AZ568" s="415"/>
      <c r="BA568" s="415"/>
      <c r="BB568" s="415"/>
      <c r="BC568" s="415"/>
    </row>
    <row r="569" spans="1:55" s="121" customFormat="1" hidden="1" x14ac:dyDescent="0.25">
      <c r="A569" s="391"/>
      <c r="B569" s="393"/>
      <c r="C569" s="395"/>
      <c r="D569" s="397"/>
      <c r="E569" s="399"/>
      <c r="F569" s="399"/>
      <c r="G569" s="96"/>
      <c r="H569" s="122"/>
      <c r="I569" s="122"/>
      <c r="J569" s="123"/>
      <c r="K569" s="123"/>
      <c r="L569" s="123"/>
      <c r="M569" s="123"/>
      <c r="N569" s="123"/>
      <c r="O569" s="123"/>
      <c r="P569" s="123"/>
      <c r="Q569" s="123"/>
      <c r="R569" s="123"/>
      <c r="S569" s="123"/>
      <c r="T569" s="123"/>
      <c r="U569" s="123"/>
      <c r="V569" s="123"/>
      <c r="W569" s="123"/>
      <c r="X569" s="123"/>
      <c r="Y569" s="123"/>
      <c r="Z569" s="123"/>
      <c r="AA569" s="123"/>
      <c r="AB569" s="123"/>
      <c r="AC569" s="123"/>
      <c r="AD569" s="123"/>
      <c r="AE569" s="123"/>
      <c r="AF569" s="123"/>
      <c r="AG569" s="123"/>
      <c r="AH569" s="123"/>
      <c r="AI569" s="123"/>
      <c r="AJ569" s="401"/>
      <c r="AK569" s="403"/>
      <c r="AL569" s="405"/>
      <c r="AM569" s="411"/>
      <c r="AN569" s="405"/>
      <c r="AO569" s="405"/>
      <c r="AP569" s="405"/>
      <c r="AQ569" s="405"/>
      <c r="AR569" s="405"/>
      <c r="AS569" s="405"/>
      <c r="AT569" s="405"/>
      <c r="AU569" s="407"/>
      <c r="AV569" s="409"/>
      <c r="AW569" s="407"/>
      <c r="AX569" s="389"/>
      <c r="AY569" s="389"/>
      <c r="AZ569" s="389"/>
      <c r="BA569" s="389"/>
      <c r="BB569" s="389"/>
      <c r="BC569" s="389"/>
    </row>
    <row r="570" spans="1:55" s="121" customFormat="1" hidden="1" x14ac:dyDescent="0.25">
      <c r="A570" s="390">
        <v>293</v>
      </c>
      <c r="B570" s="392"/>
      <c r="C570" s="394" t="s">
        <v>2271</v>
      </c>
      <c r="D570" s="396" t="s">
        <v>1862</v>
      </c>
      <c r="E570" s="398">
        <v>42802</v>
      </c>
      <c r="F570" s="398"/>
      <c r="G570" s="95"/>
      <c r="H570" s="119">
        <v>0</v>
      </c>
      <c r="I570" s="119">
        <v>0</v>
      </c>
      <c r="J570" s="120">
        <v>0</v>
      </c>
      <c r="K570" s="120">
        <v>0</v>
      </c>
      <c r="L570" s="120">
        <v>0</v>
      </c>
      <c r="M570" s="120">
        <v>0</v>
      </c>
      <c r="N570" s="120">
        <v>0</v>
      </c>
      <c r="O570" s="120">
        <v>0</v>
      </c>
      <c r="P570" s="120" t="s">
        <v>1628</v>
      </c>
      <c r="Q570" s="120">
        <v>0</v>
      </c>
      <c r="R570" s="120">
        <v>0</v>
      </c>
      <c r="S570" s="120">
        <v>0</v>
      </c>
      <c r="T570" s="120">
        <v>0</v>
      </c>
      <c r="U570" s="120">
        <v>0</v>
      </c>
      <c r="V570" s="120">
        <v>0</v>
      </c>
      <c r="W570" s="120" t="s">
        <v>1628</v>
      </c>
      <c r="X570" s="120">
        <v>0</v>
      </c>
      <c r="Y570" s="120">
        <v>0</v>
      </c>
      <c r="Z570" s="120">
        <v>0</v>
      </c>
      <c r="AA570" s="120">
        <v>0</v>
      </c>
      <c r="AB570" s="120">
        <v>0</v>
      </c>
      <c r="AC570" s="120">
        <v>0</v>
      </c>
      <c r="AD570" s="120" t="s">
        <v>1628</v>
      </c>
      <c r="AE570" s="120">
        <v>0</v>
      </c>
      <c r="AF570" s="120">
        <v>0</v>
      </c>
      <c r="AG570" s="120">
        <v>8</v>
      </c>
      <c r="AH570" s="120">
        <v>8</v>
      </c>
      <c r="AI570" s="120">
        <v>8</v>
      </c>
      <c r="AJ570" s="400"/>
      <c r="AK570" s="402"/>
      <c r="AL570" s="404"/>
      <c r="AM570" s="410"/>
      <c r="AN570" s="404"/>
      <c r="AO570" s="404"/>
      <c r="AP570" s="404"/>
      <c r="AQ570" s="404"/>
      <c r="AR570" s="404"/>
      <c r="AS570" s="404"/>
      <c r="AT570" s="404"/>
      <c r="AU570" s="406"/>
      <c r="AV570" s="408"/>
      <c r="AW570" s="406"/>
      <c r="AX570" s="415"/>
      <c r="AY570" s="415"/>
      <c r="AZ570" s="415"/>
      <c r="BA570" s="415"/>
      <c r="BB570" s="415"/>
      <c r="BC570" s="415"/>
    </row>
    <row r="571" spans="1:55" s="121" customFormat="1" hidden="1" x14ac:dyDescent="0.25">
      <c r="A571" s="391"/>
      <c r="B571" s="393"/>
      <c r="C571" s="395"/>
      <c r="D571" s="397"/>
      <c r="E571" s="399"/>
      <c r="F571" s="399"/>
      <c r="G571" s="96"/>
      <c r="H571" s="122"/>
      <c r="I571" s="122"/>
      <c r="J571" s="123"/>
      <c r="K571" s="123"/>
      <c r="L571" s="123"/>
      <c r="M571" s="123"/>
      <c r="N571" s="123"/>
      <c r="O571" s="123"/>
      <c r="P571" s="123"/>
      <c r="Q571" s="123"/>
      <c r="R571" s="123"/>
      <c r="S571" s="123"/>
      <c r="T571" s="123"/>
      <c r="U571" s="123"/>
      <c r="V571" s="123"/>
      <c r="W571" s="123"/>
      <c r="X571" s="123"/>
      <c r="Y571" s="123"/>
      <c r="Z571" s="123"/>
      <c r="AA571" s="123"/>
      <c r="AB571" s="123"/>
      <c r="AC571" s="123"/>
      <c r="AD571" s="123"/>
      <c r="AE571" s="123"/>
      <c r="AF571" s="123"/>
      <c r="AG571" s="123"/>
      <c r="AH571" s="123"/>
      <c r="AI571" s="123"/>
      <c r="AJ571" s="401"/>
      <c r="AK571" s="403"/>
      <c r="AL571" s="405"/>
      <c r="AM571" s="411"/>
      <c r="AN571" s="405"/>
      <c r="AO571" s="405"/>
      <c r="AP571" s="405"/>
      <c r="AQ571" s="405"/>
      <c r="AR571" s="405"/>
      <c r="AS571" s="405"/>
      <c r="AT571" s="405"/>
      <c r="AU571" s="407"/>
      <c r="AV571" s="409"/>
      <c r="AW571" s="407"/>
      <c r="AX571" s="389"/>
      <c r="AY571" s="389"/>
      <c r="AZ571" s="389"/>
      <c r="BA571" s="389"/>
      <c r="BB571" s="389"/>
      <c r="BC571" s="389"/>
    </row>
    <row r="572" spans="1:55" s="121" customFormat="1" hidden="1" x14ac:dyDescent="0.25">
      <c r="A572" s="390">
        <v>294</v>
      </c>
      <c r="B572" s="392"/>
      <c r="C572" s="394" t="s">
        <v>2270</v>
      </c>
      <c r="D572" s="396" t="s">
        <v>1861</v>
      </c>
      <c r="E572" s="398">
        <v>42802</v>
      </c>
      <c r="F572" s="398"/>
      <c r="G572" s="95"/>
      <c r="H572" s="119">
        <v>0</v>
      </c>
      <c r="I572" s="119">
        <v>0</v>
      </c>
      <c r="J572" s="120">
        <v>0</v>
      </c>
      <c r="K572" s="120">
        <v>0</v>
      </c>
      <c r="L572" s="120">
        <v>0</v>
      </c>
      <c r="M572" s="120">
        <v>0</v>
      </c>
      <c r="N572" s="120">
        <v>0</v>
      </c>
      <c r="O572" s="120">
        <v>0</v>
      </c>
      <c r="P572" s="120" t="s">
        <v>1628</v>
      </c>
      <c r="Q572" s="120">
        <v>0</v>
      </c>
      <c r="R572" s="120">
        <v>0</v>
      </c>
      <c r="S572" s="120">
        <v>0</v>
      </c>
      <c r="T572" s="120">
        <v>0</v>
      </c>
      <c r="U572" s="120">
        <v>0</v>
      </c>
      <c r="V572" s="120">
        <v>0</v>
      </c>
      <c r="W572" s="120" t="s">
        <v>1628</v>
      </c>
      <c r="X572" s="120">
        <v>0</v>
      </c>
      <c r="Y572" s="120">
        <v>0</v>
      </c>
      <c r="Z572" s="120">
        <v>0</v>
      </c>
      <c r="AA572" s="120">
        <v>0</v>
      </c>
      <c r="AB572" s="120">
        <v>0</v>
      </c>
      <c r="AC572" s="120">
        <v>0</v>
      </c>
      <c r="AD572" s="120" t="s">
        <v>1628</v>
      </c>
      <c r="AE572" s="120">
        <v>0</v>
      </c>
      <c r="AF572" s="120">
        <v>0</v>
      </c>
      <c r="AG572" s="120">
        <v>8</v>
      </c>
      <c r="AH572" s="120">
        <v>8</v>
      </c>
      <c r="AI572" s="120">
        <v>8</v>
      </c>
      <c r="AJ572" s="400"/>
      <c r="AK572" s="402"/>
      <c r="AL572" s="404"/>
      <c r="AM572" s="410"/>
      <c r="AN572" s="404"/>
      <c r="AO572" s="404"/>
      <c r="AP572" s="404"/>
      <c r="AQ572" s="404"/>
      <c r="AR572" s="404"/>
      <c r="AS572" s="404"/>
      <c r="AT572" s="404"/>
      <c r="AU572" s="406"/>
      <c r="AV572" s="408"/>
      <c r="AW572" s="406"/>
      <c r="AX572" s="415"/>
      <c r="AY572" s="415"/>
      <c r="AZ572" s="415"/>
      <c r="BA572" s="415"/>
      <c r="BB572" s="415"/>
      <c r="BC572" s="415"/>
    </row>
    <row r="573" spans="1:55" s="121" customFormat="1" hidden="1" x14ac:dyDescent="0.25">
      <c r="A573" s="391"/>
      <c r="B573" s="393"/>
      <c r="C573" s="395"/>
      <c r="D573" s="397"/>
      <c r="E573" s="399"/>
      <c r="F573" s="399"/>
      <c r="G573" s="96"/>
      <c r="H573" s="122"/>
      <c r="I573" s="122"/>
      <c r="J573" s="123"/>
      <c r="K573" s="123"/>
      <c r="L573" s="123"/>
      <c r="M573" s="123"/>
      <c r="N573" s="123"/>
      <c r="O573" s="123"/>
      <c r="P573" s="123"/>
      <c r="Q573" s="123"/>
      <c r="R573" s="123"/>
      <c r="S573" s="123"/>
      <c r="T573" s="123"/>
      <c r="U573" s="123"/>
      <c r="V573" s="123"/>
      <c r="W573" s="123"/>
      <c r="X573" s="123"/>
      <c r="Y573" s="123"/>
      <c r="Z573" s="123"/>
      <c r="AA573" s="123"/>
      <c r="AB573" s="123"/>
      <c r="AC573" s="123"/>
      <c r="AD573" s="123"/>
      <c r="AE573" s="123"/>
      <c r="AF573" s="123"/>
      <c r="AG573" s="123"/>
      <c r="AH573" s="123"/>
      <c r="AI573" s="123"/>
      <c r="AJ573" s="401"/>
      <c r="AK573" s="403"/>
      <c r="AL573" s="405"/>
      <c r="AM573" s="411"/>
      <c r="AN573" s="405"/>
      <c r="AO573" s="405"/>
      <c r="AP573" s="405"/>
      <c r="AQ573" s="405"/>
      <c r="AR573" s="405"/>
      <c r="AS573" s="405"/>
      <c r="AT573" s="405"/>
      <c r="AU573" s="407"/>
      <c r="AV573" s="409"/>
      <c r="AW573" s="407"/>
      <c r="AX573" s="389"/>
      <c r="AY573" s="389"/>
      <c r="AZ573" s="389"/>
      <c r="BA573" s="389"/>
      <c r="BB573" s="389"/>
      <c r="BC573" s="389"/>
    </row>
    <row r="574" spans="1:55" s="121" customFormat="1" hidden="1" x14ac:dyDescent="0.25">
      <c r="A574" s="390">
        <v>295</v>
      </c>
      <c r="B574" s="392"/>
      <c r="C574" s="394" t="s">
        <v>2274</v>
      </c>
      <c r="D574" s="396" t="s">
        <v>1865</v>
      </c>
      <c r="E574" s="398">
        <v>42802</v>
      </c>
      <c r="F574" s="398"/>
      <c r="G574" s="95"/>
      <c r="H574" s="119">
        <v>0</v>
      </c>
      <c r="I574" s="119">
        <v>0</v>
      </c>
      <c r="J574" s="120">
        <v>0</v>
      </c>
      <c r="K574" s="120">
        <v>0</v>
      </c>
      <c r="L574" s="120">
        <v>0</v>
      </c>
      <c r="M574" s="120">
        <v>0</v>
      </c>
      <c r="N574" s="120">
        <v>0</v>
      </c>
      <c r="O574" s="120">
        <v>0</v>
      </c>
      <c r="P574" s="120" t="s">
        <v>1628</v>
      </c>
      <c r="Q574" s="120">
        <v>0</v>
      </c>
      <c r="R574" s="120">
        <v>0</v>
      </c>
      <c r="S574" s="120">
        <v>0</v>
      </c>
      <c r="T574" s="120">
        <v>0</v>
      </c>
      <c r="U574" s="120">
        <v>0</v>
      </c>
      <c r="V574" s="120">
        <v>0</v>
      </c>
      <c r="W574" s="120" t="s">
        <v>1628</v>
      </c>
      <c r="X574" s="120">
        <v>0</v>
      </c>
      <c r="Y574" s="120">
        <v>0</v>
      </c>
      <c r="Z574" s="120">
        <v>0</v>
      </c>
      <c r="AA574" s="120">
        <v>0</v>
      </c>
      <c r="AB574" s="120">
        <v>0</v>
      </c>
      <c r="AC574" s="120">
        <v>0</v>
      </c>
      <c r="AD574" s="120" t="s">
        <v>1628</v>
      </c>
      <c r="AE574" s="120">
        <v>0</v>
      </c>
      <c r="AF574" s="120">
        <v>0</v>
      </c>
      <c r="AG574" s="120">
        <v>0</v>
      </c>
      <c r="AH574" s="120">
        <v>0</v>
      </c>
      <c r="AI574" s="120">
        <v>0</v>
      </c>
      <c r="AJ574" s="400"/>
      <c r="AK574" s="402"/>
      <c r="AL574" s="404"/>
      <c r="AM574" s="410"/>
      <c r="AN574" s="404"/>
      <c r="AO574" s="404"/>
      <c r="AP574" s="404"/>
      <c r="AQ574" s="404"/>
      <c r="AR574" s="404"/>
      <c r="AS574" s="404"/>
      <c r="AT574" s="404"/>
      <c r="AU574" s="406"/>
      <c r="AV574" s="408"/>
      <c r="AW574" s="406"/>
      <c r="AX574" s="415"/>
      <c r="AY574" s="415"/>
      <c r="AZ574" s="415"/>
      <c r="BA574" s="415"/>
      <c r="BB574" s="415"/>
      <c r="BC574" s="415"/>
    </row>
    <row r="575" spans="1:55" s="121" customFormat="1" hidden="1" x14ac:dyDescent="0.25">
      <c r="A575" s="391"/>
      <c r="B575" s="393"/>
      <c r="C575" s="395"/>
      <c r="D575" s="397"/>
      <c r="E575" s="399"/>
      <c r="F575" s="399"/>
      <c r="G575" s="96"/>
      <c r="H575" s="122"/>
      <c r="I575" s="122"/>
      <c r="J575" s="123"/>
      <c r="K575" s="123"/>
      <c r="L575" s="123"/>
      <c r="M575" s="123"/>
      <c r="N575" s="123"/>
      <c r="O575" s="123"/>
      <c r="P575" s="123"/>
      <c r="Q575" s="123"/>
      <c r="R575" s="123"/>
      <c r="S575" s="123"/>
      <c r="T575" s="123"/>
      <c r="U575" s="123"/>
      <c r="V575" s="123"/>
      <c r="W575" s="123"/>
      <c r="X575" s="123"/>
      <c r="Y575" s="123"/>
      <c r="Z575" s="123"/>
      <c r="AA575" s="123"/>
      <c r="AB575" s="123"/>
      <c r="AC575" s="123"/>
      <c r="AD575" s="123"/>
      <c r="AE575" s="123"/>
      <c r="AF575" s="123"/>
      <c r="AG575" s="123"/>
      <c r="AH575" s="123"/>
      <c r="AI575" s="123"/>
      <c r="AJ575" s="401"/>
      <c r="AK575" s="403"/>
      <c r="AL575" s="405"/>
      <c r="AM575" s="411"/>
      <c r="AN575" s="405"/>
      <c r="AO575" s="405"/>
      <c r="AP575" s="405"/>
      <c r="AQ575" s="405"/>
      <c r="AR575" s="405"/>
      <c r="AS575" s="405"/>
      <c r="AT575" s="405"/>
      <c r="AU575" s="407"/>
      <c r="AV575" s="409"/>
      <c r="AW575" s="407"/>
      <c r="AX575" s="389"/>
      <c r="AY575" s="389"/>
      <c r="AZ575" s="389"/>
      <c r="BA575" s="389"/>
      <c r="BB575" s="389"/>
      <c r="BC575" s="389"/>
    </row>
    <row r="576" spans="1:55" s="121" customFormat="1" hidden="1" x14ac:dyDescent="0.25">
      <c r="A576" s="390">
        <v>296</v>
      </c>
      <c r="B576" s="392"/>
      <c r="C576" s="394" t="s">
        <v>2269</v>
      </c>
      <c r="D576" s="396" t="s">
        <v>572</v>
      </c>
      <c r="E576" s="398">
        <v>42802</v>
      </c>
      <c r="F576" s="398"/>
      <c r="G576" s="95"/>
      <c r="H576" s="119">
        <v>0</v>
      </c>
      <c r="I576" s="119">
        <v>0</v>
      </c>
      <c r="J576" s="120">
        <v>0</v>
      </c>
      <c r="K576" s="120">
        <v>0</v>
      </c>
      <c r="L576" s="120">
        <v>0</v>
      </c>
      <c r="M576" s="120">
        <v>0</v>
      </c>
      <c r="N576" s="120">
        <v>0</v>
      </c>
      <c r="O576" s="120">
        <v>0</v>
      </c>
      <c r="P576" s="120" t="s">
        <v>1628</v>
      </c>
      <c r="Q576" s="120">
        <v>0</v>
      </c>
      <c r="R576" s="120">
        <v>0</v>
      </c>
      <c r="S576" s="120">
        <v>0</v>
      </c>
      <c r="T576" s="120">
        <v>0</v>
      </c>
      <c r="U576" s="120">
        <v>0</v>
      </c>
      <c r="V576" s="120">
        <v>0</v>
      </c>
      <c r="W576" s="120" t="s">
        <v>1628</v>
      </c>
      <c r="X576" s="120">
        <v>0</v>
      </c>
      <c r="Y576" s="120">
        <v>0</v>
      </c>
      <c r="Z576" s="120">
        <v>0</v>
      </c>
      <c r="AA576" s="120">
        <v>0</v>
      </c>
      <c r="AB576" s="120">
        <v>0</v>
      </c>
      <c r="AC576" s="120">
        <v>0</v>
      </c>
      <c r="AD576" s="120" t="s">
        <v>1628</v>
      </c>
      <c r="AE576" s="120">
        <v>0</v>
      </c>
      <c r="AF576" s="120">
        <v>0</v>
      </c>
      <c r="AG576" s="120">
        <v>8</v>
      </c>
      <c r="AH576" s="120">
        <v>8</v>
      </c>
      <c r="AI576" s="120">
        <v>8</v>
      </c>
      <c r="AJ576" s="400"/>
      <c r="AK576" s="402"/>
      <c r="AL576" s="404"/>
      <c r="AM576" s="410"/>
      <c r="AN576" s="404"/>
      <c r="AO576" s="404"/>
      <c r="AP576" s="404"/>
      <c r="AQ576" s="404"/>
      <c r="AR576" s="404"/>
      <c r="AS576" s="404"/>
      <c r="AT576" s="404"/>
      <c r="AU576" s="406"/>
      <c r="AV576" s="408"/>
      <c r="AW576" s="406"/>
      <c r="AX576" s="415"/>
      <c r="AY576" s="415"/>
      <c r="AZ576" s="415"/>
      <c r="BA576" s="415"/>
      <c r="BB576" s="415"/>
      <c r="BC576" s="415"/>
    </row>
    <row r="577" spans="1:55" s="121" customFormat="1" hidden="1" x14ac:dyDescent="0.25">
      <c r="A577" s="391"/>
      <c r="B577" s="393"/>
      <c r="C577" s="395"/>
      <c r="D577" s="397"/>
      <c r="E577" s="399"/>
      <c r="F577" s="399"/>
      <c r="G577" s="96"/>
      <c r="H577" s="122"/>
      <c r="I577" s="122"/>
      <c r="J577" s="123"/>
      <c r="K577" s="123"/>
      <c r="L577" s="123"/>
      <c r="M577" s="123"/>
      <c r="N577" s="123"/>
      <c r="O577" s="123"/>
      <c r="P577" s="123"/>
      <c r="Q577" s="123"/>
      <c r="R577" s="123"/>
      <c r="S577" s="123"/>
      <c r="T577" s="123"/>
      <c r="U577" s="123"/>
      <c r="V577" s="123"/>
      <c r="W577" s="123"/>
      <c r="X577" s="123"/>
      <c r="Y577" s="123"/>
      <c r="Z577" s="123"/>
      <c r="AA577" s="123"/>
      <c r="AB577" s="123"/>
      <c r="AC577" s="123"/>
      <c r="AD577" s="123"/>
      <c r="AE577" s="123"/>
      <c r="AF577" s="123"/>
      <c r="AG577" s="123"/>
      <c r="AH577" s="123"/>
      <c r="AI577" s="123"/>
      <c r="AJ577" s="401"/>
      <c r="AK577" s="403"/>
      <c r="AL577" s="405"/>
      <c r="AM577" s="411"/>
      <c r="AN577" s="405"/>
      <c r="AO577" s="405"/>
      <c r="AP577" s="405"/>
      <c r="AQ577" s="405"/>
      <c r="AR577" s="405"/>
      <c r="AS577" s="405"/>
      <c r="AT577" s="405"/>
      <c r="AU577" s="407"/>
      <c r="AV577" s="409"/>
      <c r="AW577" s="407"/>
      <c r="AX577" s="389"/>
      <c r="AY577" s="389"/>
      <c r="AZ577" s="389"/>
      <c r="BA577" s="389"/>
      <c r="BB577" s="389"/>
      <c r="BC577" s="389"/>
    </row>
    <row r="578" spans="1:55" s="121" customFormat="1" hidden="1" x14ac:dyDescent="0.25">
      <c r="A578" s="390">
        <v>297</v>
      </c>
      <c r="B578" s="392"/>
      <c r="C578" s="394" t="s">
        <v>2261</v>
      </c>
      <c r="D578" s="396" t="s">
        <v>1857</v>
      </c>
      <c r="E578" s="398">
        <v>42794</v>
      </c>
      <c r="F578" s="398"/>
      <c r="G578" s="95"/>
      <c r="H578" s="119">
        <v>0</v>
      </c>
      <c r="I578" s="119">
        <v>0</v>
      </c>
      <c r="J578" s="120">
        <v>0</v>
      </c>
      <c r="K578" s="120">
        <v>0</v>
      </c>
      <c r="L578" s="120">
        <v>0</v>
      </c>
      <c r="M578" s="120">
        <v>0</v>
      </c>
      <c r="N578" s="120">
        <v>0</v>
      </c>
      <c r="O578" s="120">
        <v>0</v>
      </c>
      <c r="P578" s="120" t="s">
        <v>1628</v>
      </c>
      <c r="Q578" s="120">
        <v>0</v>
      </c>
      <c r="R578" s="120">
        <v>0</v>
      </c>
      <c r="S578" s="120">
        <v>0</v>
      </c>
      <c r="T578" s="120">
        <v>0</v>
      </c>
      <c r="U578" s="120">
        <v>0</v>
      </c>
      <c r="V578" s="120">
        <v>0</v>
      </c>
      <c r="W578" s="120" t="s">
        <v>1628</v>
      </c>
      <c r="X578" s="120">
        <v>0</v>
      </c>
      <c r="Y578" s="120">
        <v>8</v>
      </c>
      <c r="Z578" s="120">
        <v>8</v>
      </c>
      <c r="AA578" s="120">
        <v>8</v>
      </c>
      <c r="AB578" s="120">
        <v>8</v>
      </c>
      <c r="AC578" s="120">
        <v>8</v>
      </c>
      <c r="AD578" s="120" t="s">
        <v>1628</v>
      </c>
      <c r="AE578" s="120">
        <v>8</v>
      </c>
      <c r="AF578" s="120">
        <v>8</v>
      </c>
      <c r="AG578" s="120">
        <v>8</v>
      </c>
      <c r="AH578" s="120">
        <v>8</v>
      </c>
      <c r="AI578" s="120">
        <v>8</v>
      </c>
      <c r="AJ578" s="400"/>
      <c r="AK578" s="402"/>
      <c r="AL578" s="404"/>
      <c r="AM578" s="410"/>
      <c r="AN578" s="404"/>
      <c r="AO578" s="404"/>
      <c r="AP578" s="404"/>
      <c r="AQ578" s="404"/>
      <c r="AR578" s="404"/>
      <c r="AS578" s="404"/>
      <c r="AT578" s="404"/>
      <c r="AU578" s="406"/>
      <c r="AV578" s="408"/>
      <c r="AW578" s="406"/>
      <c r="AX578" s="415"/>
      <c r="AY578" s="415"/>
      <c r="AZ578" s="415"/>
      <c r="BA578" s="415"/>
      <c r="BB578" s="415"/>
      <c r="BC578" s="415"/>
    </row>
    <row r="579" spans="1:55" s="121" customFormat="1" hidden="1" x14ac:dyDescent="0.25">
      <c r="A579" s="391"/>
      <c r="B579" s="393"/>
      <c r="C579" s="395"/>
      <c r="D579" s="397"/>
      <c r="E579" s="399"/>
      <c r="F579" s="399"/>
      <c r="G579" s="96"/>
      <c r="H579" s="122"/>
      <c r="I579" s="122"/>
      <c r="J579" s="123"/>
      <c r="K579" s="123"/>
      <c r="L579" s="123"/>
      <c r="M579" s="123"/>
      <c r="N579" s="123"/>
      <c r="O579" s="123"/>
      <c r="P579" s="123"/>
      <c r="Q579" s="123"/>
      <c r="R579" s="123"/>
      <c r="S579" s="123"/>
      <c r="T579" s="123"/>
      <c r="U579" s="123"/>
      <c r="V579" s="123"/>
      <c r="W579" s="123"/>
      <c r="X579" s="123"/>
      <c r="Y579" s="123"/>
      <c r="Z579" s="123"/>
      <c r="AA579" s="123"/>
      <c r="AB579" s="123"/>
      <c r="AC579" s="123"/>
      <c r="AD579" s="123"/>
      <c r="AE579" s="123"/>
      <c r="AF579" s="123"/>
      <c r="AG579" s="123"/>
      <c r="AH579" s="123"/>
      <c r="AI579" s="123"/>
      <c r="AJ579" s="401"/>
      <c r="AK579" s="403"/>
      <c r="AL579" s="405"/>
      <c r="AM579" s="411"/>
      <c r="AN579" s="405"/>
      <c r="AO579" s="405"/>
      <c r="AP579" s="405"/>
      <c r="AQ579" s="405"/>
      <c r="AR579" s="405"/>
      <c r="AS579" s="405"/>
      <c r="AT579" s="405"/>
      <c r="AU579" s="407"/>
      <c r="AV579" s="409"/>
      <c r="AW579" s="407"/>
      <c r="AX579" s="389"/>
      <c r="AY579" s="389"/>
      <c r="AZ579" s="389"/>
      <c r="BA579" s="389"/>
      <c r="BB579" s="389"/>
      <c r="BC579" s="389"/>
    </row>
    <row r="580" spans="1:55" s="121" customFormat="1" hidden="1" x14ac:dyDescent="0.25">
      <c r="A580" s="390">
        <v>298</v>
      </c>
      <c r="B580" s="392"/>
      <c r="C580" s="394" t="s">
        <v>1354</v>
      </c>
      <c r="D580" s="396" t="s">
        <v>1355</v>
      </c>
      <c r="E580" s="398">
        <v>42800</v>
      </c>
      <c r="F580" s="398"/>
      <c r="G580" s="95"/>
      <c r="H580" s="119">
        <v>0</v>
      </c>
      <c r="I580" s="119">
        <v>0</v>
      </c>
      <c r="J580" s="120">
        <v>0</v>
      </c>
      <c r="K580" s="120">
        <v>0</v>
      </c>
      <c r="L580" s="120">
        <v>0</v>
      </c>
      <c r="M580" s="120">
        <v>0</v>
      </c>
      <c r="N580" s="120">
        <v>0</v>
      </c>
      <c r="O580" s="120">
        <v>0</v>
      </c>
      <c r="P580" s="120" t="s">
        <v>1628</v>
      </c>
      <c r="Q580" s="120">
        <v>0</v>
      </c>
      <c r="R580" s="120">
        <v>0</v>
      </c>
      <c r="S580" s="120">
        <v>0</v>
      </c>
      <c r="T580" s="120">
        <v>0</v>
      </c>
      <c r="U580" s="120">
        <v>0</v>
      </c>
      <c r="V580" s="120">
        <v>0</v>
      </c>
      <c r="W580" s="120" t="s">
        <v>1628</v>
      </c>
      <c r="X580" s="120">
        <v>0</v>
      </c>
      <c r="Y580" s="120">
        <v>0</v>
      </c>
      <c r="Z580" s="120">
        <v>0</v>
      </c>
      <c r="AA580" s="120">
        <v>0</v>
      </c>
      <c r="AB580" s="120">
        <v>0</v>
      </c>
      <c r="AC580" s="120">
        <v>0</v>
      </c>
      <c r="AD580" s="120" t="s">
        <v>1628</v>
      </c>
      <c r="AE580" s="120">
        <v>8</v>
      </c>
      <c r="AF580" s="120">
        <v>8</v>
      </c>
      <c r="AG580" s="120">
        <v>8</v>
      </c>
      <c r="AH580" s="120">
        <v>8</v>
      </c>
      <c r="AI580" s="120">
        <v>0</v>
      </c>
      <c r="AJ580" s="400"/>
      <c r="AK580" s="402"/>
      <c r="AL580" s="404"/>
      <c r="AM580" s="410"/>
      <c r="AN580" s="404"/>
      <c r="AO580" s="404"/>
      <c r="AP580" s="404"/>
      <c r="AQ580" s="404"/>
      <c r="AR580" s="404"/>
      <c r="AS580" s="404"/>
      <c r="AT580" s="404"/>
      <c r="AU580" s="406"/>
      <c r="AV580" s="408"/>
      <c r="AW580" s="406"/>
      <c r="AX580" s="415"/>
      <c r="AY580" s="415"/>
      <c r="AZ580" s="415"/>
      <c r="BA580" s="415"/>
      <c r="BB580" s="415"/>
      <c r="BC580" s="415"/>
    </row>
    <row r="581" spans="1:55" s="121" customFormat="1" hidden="1" x14ac:dyDescent="0.25">
      <c r="A581" s="391"/>
      <c r="B581" s="393"/>
      <c r="C581" s="395"/>
      <c r="D581" s="397"/>
      <c r="E581" s="399"/>
      <c r="F581" s="399"/>
      <c r="G581" s="96"/>
      <c r="H581" s="122"/>
      <c r="I581" s="122"/>
      <c r="J581" s="123"/>
      <c r="K581" s="123"/>
      <c r="L581" s="123"/>
      <c r="M581" s="123"/>
      <c r="N581" s="123"/>
      <c r="O581" s="123"/>
      <c r="P581" s="123"/>
      <c r="Q581" s="123"/>
      <c r="R581" s="123"/>
      <c r="S581" s="123"/>
      <c r="T581" s="123"/>
      <c r="U581" s="123"/>
      <c r="V581" s="123"/>
      <c r="W581" s="123"/>
      <c r="X581" s="123"/>
      <c r="Y581" s="123"/>
      <c r="Z581" s="123"/>
      <c r="AA581" s="123"/>
      <c r="AB581" s="123"/>
      <c r="AC581" s="123"/>
      <c r="AD581" s="123"/>
      <c r="AE581" s="123"/>
      <c r="AF581" s="123"/>
      <c r="AG581" s="123"/>
      <c r="AH581" s="123"/>
      <c r="AI581" s="123"/>
      <c r="AJ581" s="401"/>
      <c r="AK581" s="403"/>
      <c r="AL581" s="405"/>
      <c r="AM581" s="411"/>
      <c r="AN581" s="405"/>
      <c r="AO581" s="405"/>
      <c r="AP581" s="405"/>
      <c r="AQ581" s="405"/>
      <c r="AR581" s="405"/>
      <c r="AS581" s="405"/>
      <c r="AT581" s="405"/>
      <c r="AU581" s="407"/>
      <c r="AV581" s="409"/>
      <c r="AW581" s="407"/>
      <c r="AX581" s="389"/>
      <c r="AY581" s="389"/>
      <c r="AZ581" s="389"/>
      <c r="BA581" s="389"/>
      <c r="BB581" s="389"/>
      <c r="BC581" s="389"/>
    </row>
    <row r="582" spans="1:55" s="121" customFormat="1" hidden="1" x14ac:dyDescent="0.25">
      <c r="A582" s="390">
        <v>299</v>
      </c>
      <c r="B582" s="392"/>
      <c r="C582" s="394" t="s">
        <v>2136</v>
      </c>
      <c r="D582" s="396" t="s">
        <v>1255</v>
      </c>
      <c r="E582" s="398">
        <v>42793</v>
      </c>
      <c r="F582" s="398"/>
      <c r="G582" s="95"/>
      <c r="H582" s="119">
        <v>0</v>
      </c>
      <c r="I582" s="119">
        <v>0</v>
      </c>
      <c r="J582" s="120">
        <v>0</v>
      </c>
      <c r="K582" s="120">
        <v>0</v>
      </c>
      <c r="L582" s="120">
        <v>0</v>
      </c>
      <c r="M582" s="120">
        <v>0</v>
      </c>
      <c r="N582" s="120">
        <v>0</v>
      </c>
      <c r="O582" s="120">
        <v>0</v>
      </c>
      <c r="P582" s="120" t="s">
        <v>1628</v>
      </c>
      <c r="Q582" s="120">
        <v>0</v>
      </c>
      <c r="R582" s="120">
        <v>0</v>
      </c>
      <c r="S582" s="120">
        <v>0</v>
      </c>
      <c r="T582" s="120">
        <v>0</v>
      </c>
      <c r="U582" s="120">
        <v>0</v>
      </c>
      <c r="V582" s="120">
        <v>0</v>
      </c>
      <c r="W582" s="120" t="s">
        <v>1628</v>
      </c>
      <c r="X582" s="120">
        <v>8</v>
      </c>
      <c r="Y582" s="120">
        <v>8</v>
      </c>
      <c r="Z582" s="120">
        <v>8</v>
      </c>
      <c r="AA582" s="120">
        <v>8</v>
      </c>
      <c r="AB582" s="120">
        <v>8</v>
      </c>
      <c r="AC582" s="120">
        <v>8</v>
      </c>
      <c r="AD582" s="120" t="s">
        <v>1628</v>
      </c>
      <c r="AE582" s="120">
        <v>8</v>
      </c>
      <c r="AF582" s="120">
        <v>8</v>
      </c>
      <c r="AG582" s="120">
        <v>8</v>
      </c>
      <c r="AH582" s="120">
        <v>8</v>
      </c>
      <c r="AI582" s="120">
        <v>8</v>
      </c>
      <c r="AJ582" s="400"/>
      <c r="AK582" s="402"/>
      <c r="AL582" s="404"/>
      <c r="AM582" s="410"/>
      <c r="AN582" s="404"/>
      <c r="AO582" s="404"/>
      <c r="AP582" s="404"/>
      <c r="AQ582" s="404"/>
      <c r="AR582" s="404"/>
      <c r="AS582" s="404"/>
      <c r="AT582" s="404"/>
      <c r="AU582" s="406"/>
      <c r="AV582" s="408"/>
      <c r="AW582" s="406"/>
      <c r="AX582" s="415"/>
      <c r="AY582" s="415"/>
      <c r="AZ582" s="415"/>
      <c r="BA582" s="415"/>
      <c r="BB582" s="415"/>
      <c r="BC582" s="415"/>
    </row>
    <row r="583" spans="1:55" s="121" customFormat="1" hidden="1" x14ac:dyDescent="0.25">
      <c r="A583" s="391"/>
      <c r="B583" s="393"/>
      <c r="C583" s="395"/>
      <c r="D583" s="397"/>
      <c r="E583" s="399"/>
      <c r="F583" s="399"/>
      <c r="G583" s="96"/>
      <c r="H583" s="122"/>
      <c r="I583" s="122"/>
      <c r="J583" s="123"/>
      <c r="K583" s="123"/>
      <c r="L583" s="123"/>
      <c r="M583" s="123"/>
      <c r="N583" s="123"/>
      <c r="O583" s="123"/>
      <c r="P583" s="123"/>
      <c r="Q583" s="123"/>
      <c r="R583" s="123"/>
      <c r="S583" s="123"/>
      <c r="T583" s="123"/>
      <c r="U583" s="123"/>
      <c r="V583" s="123"/>
      <c r="W583" s="123"/>
      <c r="X583" s="123"/>
      <c r="Y583" s="123"/>
      <c r="Z583" s="123"/>
      <c r="AA583" s="123"/>
      <c r="AB583" s="123"/>
      <c r="AC583" s="123"/>
      <c r="AD583" s="123"/>
      <c r="AE583" s="123"/>
      <c r="AF583" s="123"/>
      <c r="AG583" s="123"/>
      <c r="AH583" s="123"/>
      <c r="AI583" s="123"/>
      <c r="AJ583" s="401"/>
      <c r="AK583" s="403"/>
      <c r="AL583" s="405"/>
      <c r="AM583" s="411"/>
      <c r="AN583" s="405"/>
      <c r="AO583" s="405"/>
      <c r="AP583" s="405"/>
      <c r="AQ583" s="405"/>
      <c r="AR583" s="405"/>
      <c r="AS583" s="405"/>
      <c r="AT583" s="405"/>
      <c r="AU583" s="407"/>
      <c r="AV583" s="409"/>
      <c r="AW583" s="407"/>
      <c r="AX583" s="389"/>
      <c r="AY583" s="389"/>
      <c r="AZ583" s="389"/>
      <c r="BA583" s="389"/>
      <c r="BB583" s="389"/>
      <c r="BC583" s="389"/>
    </row>
    <row r="584" spans="1:55" s="121" customFormat="1" hidden="1" x14ac:dyDescent="0.25">
      <c r="A584" s="390">
        <v>300</v>
      </c>
      <c r="B584" s="392"/>
      <c r="C584" s="394" t="s">
        <v>2254</v>
      </c>
      <c r="D584" s="396" t="s">
        <v>301</v>
      </c>
      <c r="E584" s="398">
        <v>42790</v>
      </c>
      <c r="F584" s="398"/>
      <c r="G584" s="95"/>
      <c r="H584" s="119">
        <v>0</v>
      </c>
      <c r="I584" s="119">
        <v>0</v>
      </c>
      <c r="J584" s="120">
        <v>0</v>
      </c>
      <c r="K584" s="120">
        <v>0</v>
      </c>
      <c r="L584" s="120">
        <v>0</v>
      </c>
      <c r="M584" s="120">
        <v>0</v>
      </c>
      <c r="N584" s="120">
        <v>0</v>
      </c>
      <c r="O584" s="120">
        <v>0</v>
      </c>
      <c r="P584" s="120" t="s">
        <v>1628</v>
      </c>
      <c r="Q584" s="120">
        <v>0</v>
      </c>
      <c r="R584" s="120">
        <v>0</v>
      </c>
      <c r="S584" s="120">
        <v>0</v>
      </c>
      <c r="T584" s="120">
        <v>0</v>
      </c>
      <c r="U584" s="120">
        <v>8</v>
      </c>
      <c r="V584" s="120">
        <v>8</v>
      </c>
      <c r="W584" s="120" t="s">
        <v>1628</v>
      </c>
      <c r="X584" s="120">
        <v>8</v>
      </c>
      <c r="Y584" s="120">
        <v>8</v>
      </c>
      <c r="Z584" s="120">
        <v>8</v>
      </c>
      <c r="AA584" s="120">
        <v>8</v>
      </c>
      <c r="AB584" s="120">
        <v>8</v>
      </c>
      <c r="AC584" s="120">
        <v>8</v>
      </c>
      <c r="AD584" s="120" t="s">
        <v>1628</v>
      </c>
      <c r="AE584" s="120">
        <v>8</v>
      </c>
      <c r="AF584" s="120">
        <v>8</v>
      </c>
      <c r="AG584" s="120">
        <v>8</v>
      </c>
      <c r="AH584" s="120">
        <v>8</v>
      </c>
      <c r="AI584" s="120">
        <v>8</v>
      </c>
      <c r="AJ584" s="400"/>
      <c r="AK584" s="402"/>
      <c r="AL584" s="404"/>
      <c r="AM584" s="410"/>
      <c r="AN584" s="404"/>
      <c r="AO584" s="404"/>
      <c r="AP584" s="404"/>
      <c r="AQ584" s="404"/>
      <c r="AR584" s="404"/>
      <c r="AS584" s="404"/>
      <c r="AT584" s="404"/>
      <c r="AU584" s="406"/>
      <c r="AV584" s="408"/>
      <c r="AW584" s="406"/>
      <c r="AX584" s="415"/>
      <c r="AY584" s="415"/>
      <c r="AZ584" s="415"/>
      <c r="BA584" s="415"/>
      <c r="BB584" s="415"/>
      <c r="BC584" s="415"/>
    </row>
    <row r="585" spans="1:55" s="121" customFormat="1" hidden="1" x14ac:dyDescent="0.25">
      <c r="A585" s="391"/>
      <c r="B585" s="393"/>
      <c r="C585" s="395"/>
      <c r="D585" s="397"/>
      <c r="E585" s="399"/>
      <c r="F585" s="399"/>
      <c r="G585" s="96"/>
      <c r="H585" s="122"/>
      <c r="I585" s="122"/>
      <c r="J585" s="123"/>
      <c r="K585" s="123"/>
      <c r="L585" s="123"/>
      <c r="M585" s="123"/>
      <c r="N585" s="123"/>
      <c r="O585" s="123"/>
      <c r="P585" s="123"/>
      <c r="Q585" s="123"/>
      <c r="R585" s="123"/>
      <c r="S585" s="123"/>
      <c r="T585" s="123"/>
      <c r="U585" s="123"/>
      <c r="V585" s="123"/>
      <c r="W585" s="123"/>
      <c r="X585" s="123"/>
      <c r="Y585" s="123"/>
      <c r="Z585" s="123"/>
      <c r="AA585" s="123"/>
      <c r="AB585" s="123"/>
      <c r="AC585" s="123"/>
      <c r="AD585" s="123"/>
      <c r="AE585" s="123"/>
      <c r="AF585" s="123"/>
      <c r="AG585" s="123"/>
      <c r="AH585" s="123"/>
      <c r="AI585" s="123"/>
      <c r="AJ585" s="401"/>
      <c r="AK585" s="403"/>
      <c r="AL585" s="405"/>
      <c r="AM585" s="411"/>
      <c r="AN585" s="405"/>
      <c r="AO585" s="405"/>
      <c r="AP585" s="405"/>
      <c r="AQ585" s="405"/>
      <c r="AR585" s="405"/>
      <c r="AS585" s="405"/>
      <c r="AT585" s="405"/>
      <c r="AU585" s="407"/>
      <c r="AV585" s="409"/>
      <c r="AW585" s="407"/>
      <c r="AX585" s="389"/>
      <c r="AY585" s="389"/>
      <c r="AZ585" s="389"/>
      <c r="BA585" s="389"/>
      <c r="BB585" s="389"/>
      <c r="BC585" s="389"/>
    </row>
    <row r="586" spans="1:55" s="121" customFormat="1" hidden="1" x14ac:dyDescent="0.25">
      <c r="A586" s="390">
        <v>301</v>
      </c>
      <c r="B586" s="392"/>
      <c r="C586" s="394" t="s">
        <v>2252</v>
      </c>
      <c r="D586" s="396" t="s">
        <v>1850</v>
      </c>
      <c r="E586" s="398">
        <v>42789</v>
      </c>
      <c r="F586" s="398"/>
      <c r="G586" s="95"/>
      <c r="H586" s="119">
        <v>0</v>
      </c>
      <c r="I586" s="119">
        <v>0</v>
      </c>
      <c r="J586" s="120">
        <v>0</v>
      </c>
      <c r="K586" s="120">
        <v>0</v>
      </c>
      <c r="L586" s="120">
        <v>0</v>
      </c>
      <c r="M586" s="120">
        <v>0</v>
      </c>
      <c r="N586" s="120">
        <v>0</v>
      </c>
      <c r="O586" s="120">
        <v>0</v>
      </c>
      <c r="P586" s="120" t="s">
        <v>1628</v>
      </c>
      <c r="Q586" s="120">
        <v>0</v>
      </c>
      <c r="R586" s="120">
        <v>0</v>
      </c>
      <c r="S586" s="120">
        <v>0</v>
      </c>
      <c r="T586" s="120">
        <v>8</v>
      </c>
      <c r="U586" s="120">
        <v>8</v>
      </c>
      <c r="V586" s="120">
        <v>8</v>
      </c>
      <c r="W586" s="120" t="s">
        <v>1628</v>
      </c>
      <c r="X586" s="120">
        <v>8</v>
      </c>
      <c r="Y586" s="120">
        <v>8</v>
      </c>
      <c r="Z586" s="120">
        <v>8</v>
      </c>
      <c r="AA586" s="120">
        <v>8</v>
      </c>
      <c r="AB586" s="120">
        <v>8</v>
      </c>
      <c r="AC586" s="120">
        <v>8</v>
      </c>
      <c r="AD586" s="120" t="s">
        <v>1628</v>
      </c>
      <c r="AE586" s="120">
        <v>8</v>
      </c>
      <c r="AF586" s="120">
        <v>8</v>
      </c>
      <c r="AG586" s="120">
        <v>8</v>
      </c>
      <c r="AH586" s="120">
        <v>8</v>
      </c>
      <c r="AI586" s="120">
        <v>8</v>
      </c>
      <c r="AJ586" s="400"/>
      <c r="AK586" s="402"/>
      <c r="AL586" s="404"/>
      <c r="AM586" s="410"/>
      <c r="AN586" s="404"/>
      <c r="AO586" s="404"/>
      <c r="AP586" s="404"/>
      <c r="AQ586" s="404"/>
      <c r="AR586" s="404"/>
      <c r="AS586" s="404"/>
      <c r="AT586" s="404"/>
      <c r="AU586" s="406"/>
      <c r="AV586" s="408"/>
      <c r="AW586" s="406"/>
      <c r="AX586" s="415"/>
      <c r="AY586" s="415"/>
      <c r="AZ586" s="415"/>
      <c r="BA586" s="415"/>
      <c r="BB586" s="415"/>
      <c r="BC586" s="415"/>
    </row>
    <row r="587" spans="1:55" s="121" customFormat="1" hidden="1" x14ac:dyDescent="0.25">
      <c r="A587" s="391"/>
      <c r="B587" s="393"/>
      <c r="C587" s="395"/>
      <c r="D587" s="397"/>
      <c r="E587" s="399"/>
      <c r="F587" s="399"/>
      <c r="G587" s="96"/>
      <c r="H587" s="122"/>
      <c r="I587" s="122"/>
      <c r="J587" s="123"/>
      <c r="K587" s="123"/>
      <c r="L587" s="123"/>
      <c r="M587" s="123"/>
      <c r="N587" s="123"/>
      <c r="O587" s="123"/>
      <c r="P587" s="123"/>
      <c r="Q587" s="123"/>
      <c r="R587" s="123"/>
      <c r="S587" s="123"/>
      <c r="T587" s="123"/>
      <c r="U587" s="123"/>
      <c r="V587" s="123"/>
      <c r="W587" s="123"/>
      <c r="X587" s="123"/>
      <c r="Y587" s="123"/>
      <c r="Z587" s="123"/>
      <c r="AA587" s="123"/>
      <c r="AB587" s="123"/>
      <c r="AC587" s="123"/>
      <c r="AD587" s="123"/>
      <c r="AE587" s="123"/>
      <c r="AF587" s="123"/>
      <c r="AG587" s="123"/>
      <c r="AH587" s="123"/>
      <c r="AI587" s="123"/>
      <c r="AJ587" s="401"/>
      <c r="AK587" s="403"/>
      <c r="AL587" s="405"/>
      <c r="AM587" s="411"/>
      <c r="AN587" s="405"/>
      <c r="AO587" s="405"/>
      <c r="AP587" s="405"/>
      <c r="AQ587" s="405"/>
      <c r="AR587" s="405"/>
      <c r="AS587" s="405"/>
      <c r="AT587" s="405"/>
      <c r="AU587" s="407"/>
      <c r="AV587" s="409"/>
      <c r="AW587" s="407"/>
      <c r="AX587" s="389"/>
      <c r="AY587" s="389"/>
      <c r="AZ587" s="389"/>
      <c r="BA587" s="389"/>
      <c r="BB587" s="389"/>
      <c r="BC587" s="389"/>
    </row>
    <row r="588" spans="1:55" s="121" customFormat="1" hidden="1" x14ac:dyDescent="0.25">
      <c r="A588" s="390">
        <v>302</v>
      </c>
      <c r="B588" s="392"/>
      <c r="C588" s="394" t="s">
        <v>2350</v>
      </c>
      <c r="D588" s="396" t="s">
        <v>968</v>
      </c>
      <c r="E588" s="398">
        <v>42801</v>
      </c>
      <c r="F588" s="398"/>
      <c r="G588" s="95"/>
      <c r="H588" s="119">
        <v>0</v>
      </c>
      <c r="I588" s="119">
        <v>0</v>
      </c>
      <c r="J588" s="120">
        <v>0</v>
      </c>
      <c r="K588" s="120">
        <v>0</v>
      </c>
      <c r="L588" s="120">
        <v>0</v>
      </c>
      <c r="M588" s="120">
        <v>0</v>
      </c>
      <c r="N588" s="120">
        <v>0</v>
      </c>
      <c r="O588" s="120">
        <v>0</v>
      </c>
      <c r="P588" s="120" t="s">
        <v>1628</v>
      </c>
      <c r="Q588" s="120">
        <v>0</v>
      </c>
      <c r="R588" s="120">
        <v>0</v>
      </c>
      <c r="S588" s="120">
        <v>0</v>
      </c>
      <c r="T588" s="120">
        <v>0</v>
      </c>
      <c r="U588" s="120">
        <v>0</v>
      </c>
      <c r="V588" s="120">
        <v>0</v>
      </c>
      <c r="W588" s="120" t="s">
        <v>1628</v>
      </c>
      <c r="X588" s="120">
        <v>0</v>
      </c>
      <c r="Y588" s="120">
        <v>0</v>
      </c>
      <c r="Z588" s="120">
        <v>0</v>
      </c>
      <c r="AA588" s="120">
        <v>0</v>
      </c>
      <c r="AB588" s="120">
        <v>0</v>
      </c>
      <c r="AC588" s="120">
        <v>0</v>
      </c>
      <c r="AD588" s="120" t="s">
        <v>1628</v>
      </c>
      <c r="AE588" s="120">
        <v>0</v>
      </c>
      <c r="AF588" s="120">
        <v>8</v>
      </c>
      <c r="AG588" s="120">
        <v>8</v>
      </c>
      <c r="AH588" s="120">
        <v>8</v>
      </c>
      <c r="AI588" s="120">
        <v>8</v>
      </c>
      <c r="AJ588" s="400"/>
      <c r="AK588" s="402"/>
      <c r="AL588" s="404"/>
      <c r="AM588" s="410"/>
      <c r="AN588" s="404"/>
      <c r="AO588" s="404"/>
      <c r="AP588" s="404"/>
      <c r="AQ588" s="404"/>
      <c r="AR588" s="404"/>
      <c r="AS588" s="404"/>
      <c r="AT588" s="404"/>
      <c r="AU588" s="406"/>
      <c r="AV588" s="408"/>
      <c r="AW588" s="406"/>
      <c r="AX588" s="415"/>
      <c r="AY588" s="415"/>
      <c r="AZ588" s="415"/>
      <c r="BA588" s="415"/>
      <c r="BB588" s="415"/>
      <c r="BC588" s="415"/>
    </row>
    <row r="589" spans="1:55" s="121" customFormat="1" hidden="1" x14ac:dyDescent="0.25">
      <c r="A589" s="391"/>
      <c r="B589" s="393"/>
      <c r="C589" s="395"/>
      <c r="D589" s="397"/>
      <c r="E589" s="399"/>
      <c r="F589" s="399"/>
      <c r="G589" s="96"/>
      <c r="H589" s="122"/>
      <c r="I589" s="122"/>
      <c r="J589" s="123"/>
      <c r="K589" s="123"/>
      <c r="L589" s="123"/>
      <c r="M589" s="123"/>
      <c r="N589" s="123"/>
      <c r="O589" s="123"/>
      <c r="P589" s="123"/>
      <c r="Q589" s="123"/>
      <c r="R589" s="123"/>
      <c r="S589" s="123"/>
      <c r="T589" s="123"/>
      <c r="U589" s="123"/>
      <c r="V589" s="123"/>
      <c r="W589" s="123"/>
      <c r="X589" s="123"/>
      <c r="Y589" s="123"/>
      <c r="Z589" s="123"/>
      <c r="AA589" s="123"/>
      <c r="AB589" s="123"/>
      <c r="AC589" s="123"/>
      <c r="AD589" s="123"/>
      <c r="AE589" s="123"/>
      <c r="AF589" s="123"/>
      <c r="AG589" s="123"/>
      <c r="AH589" s="123"/>
      <c r="AI589" s="123"/>
      <c r="AJ589" s="401"/>
      <c r="AK589" s="403"/>
      <c r="AL589" s="405"/>
      <c r="AM589" s="411"/>
      <c r="AN589" s="405"/>
      <c r="AO589" s="405"/>
      <c r="AP589" s="405"/>
      <c r="AQ589" s="405"/>
      <c r="AR589" s="405"/>
      <c r="AS589" s="405"/>
      <c r="AT589" s="405"/>
      <c r="AU589" s="407"/>
      <c r="AV589" s="409"/>
      <c r="AW589" s="407"/>
      <c r="AX589" s="389"/>
      <c r="AY589" s="389"/>
      <c r="AZ589" s="389"/>
      <c r="BA589" s="389"/>
      <c r="BB589" s="389"/>
      <c r="BC589" s="389"/>
    </row>
    <row r="590" spans="1:55" s="121" customFormat="1" hidden="1" x14ac:dyDescent="0.25">
      <c r="A590" s="390">
        <v>303</v>
      </c>
      <c r="B590" s="392"/>
      <c r="C590" s="394" t="s">
        <v>2268</v>
      </c>
      <c r="D590" s="396" t="s">
        <v>1355</v>
      </c>
      <c r="E590" s="398">
        <v>42800</v>
      </c>
      <c r="F590" s="398"/>
      <c r="G590" s="95"/>
      <c r="H590" s="119">
        <v>0</v>
      </c>
      <c r="I590" s="119">
        <v>0</v>
      </c>
      <c r="J590" s="120">
        <v>0</v>
      </c>
      <c r="K590" s="120">
        <v>0</v>
      </c>
      <c r="L590" s="120">
        <v>0</v>
      </c>
      <c r="M590" s="120">
        <v>0</v>
      </c>
      <c r="N590" s="120">
        <v>0</v>
      </c>
      <c r="O590" s="120">
        <v>0</v>
      </c>
      <c r="P590" s="120" t="s">
        <v>1628</v>
      </c>
      <c r="Q590" s="120">
        <v>0</v>
      </c>
      <c r="R590" s="120">
        <v>0</v>
      </c>
      <c r="S590" s="120">
        <v>0</v>
      </c>
      <c r="T590" s="120">
        <v>0</v>
      </c>
      <c r="U590" s="120">
        <v>0</v>
      </c>
      <c r="V590" s="120">
        <v>0</v>
      </c>
      <c r="W590" s="120" t="s">
        <v>1628</v>
      </c>
      <c r="X590" s="120">
        <v>0</v>
      </c>
      <c r="Y590" s="120">
        <v>0</v>
      </c>
      <c r="Z590" s="120">
        <v>0</v>
      </c>
      <c r="AA590" s="120">
        <v>0</v>
      </c>
      <c r="AB590" s="120">
        <v>0</v>
      </c>
      <c r="AC590" s="120">
        <v>0</v>
      </c>
      <c r="AD590" s="120" t="s">
        <v>1628</v>
      </c>
      <c r="AE590" s="120">
        <v>8</v>
      </c>
      <c r="AF590" s="120">
        <v>8</v>
      </c>
      <c r="AG590" s="120">
        <v>8</v>
      </c>
      <c r="AH590" s="120">
        <v>8</v>
      </c>
      <c r="AI590" s="120">
        <v>8</v>
      </c>
      <c r="AJ590" s="400"/>
      <c r="AK590" s="402"/>
      <c r="AL590" s="404"/>
      <c r="AM590" s="410"/>
      <c r="AN590" s="404"/>
      <c r="AO590" s="404"/>
      <c r="AP590" s="404"/>
      <c r="AQ590" s="404"/>
      <c r="AR590" s="404"/>
      <c r="AS590" s="404"/>
      <c r="AT590" s="404"/>
      <c r="AU590" s="406"/>
      <c r="AV590" s="408"/>
      <c r="AW590" s="406"/>
      <c r="AX590" s="415"/>
      <c r="AY590" s="415"/>
      <c r="AZ590" s="415"/>
      <c r="BA590" s="415"/>
      <c r="BB590" s="415"/>
      <c r="BC590" s="415"/>
    </row>
    <row r="591" spans="1:55" s="121" customFormat="1" hidden="1" x14ac:dyDescent="0.25">
      <c r="A591" s="391"/>
      <c r="B591" s="393"/>
      <c r="C591" s="395"/>
      <c r="D591" s="397"/>
      <c r="E591" s="399"/>
      <c r="F591" s="399"/>
      <c r="G591" s="96"/>
      <c r="H591" s="122"/>
      <c r="I591" s="122"/>
      <c r="J591" s="123"/>
      <c r="K591" s="123"/>
      <c r="L591" s="123"/>
      <c r="M591" s="123"/>
      <c r="N591" s="123"/>
      <c r="O591" s="123"/>
      <c r="P591" s="123"/>
      <c r="Q591" s="123"/>
      <c r="R591" s="123"/>
      <c r="S591" s="123"/>
      <c r="T591" s="123"/>
      <c r="U591" s="123"/>
      <c r="V591" s="123"/>
      <c r="W591" s="123"/>
      <c r="X591" s="123"/>
      <c r="Y591" s="123"/>
      <c r="Z591" s="123"/>
      <c r="AA591" s="123"/>
      <c r="AB591" s="123"/>
      <c r="AC591" s="123"/>
      <c r="AD591" s="123"/>
      <c r="AE591" s="123"/>
      <c r="AF591" s="123"/>
      <c r="AG591" s="123"/>
      <c r="AH591" s="123"/>
      <c r="AI591" s="123"/>
      <c r="AJ591" s="401"/>
      <c r="AK591" s="403"/>
      <c r="AL591" s="405"/>
      <c r="AM591" s="411"/>
      <c r="AN591" s="405"/>
      <c r="AO591" s="405"/>
      <c r="AP591" s="405"/>
      <c r="AQ591" s="405"/>
      <c r="AR591" s="405"/>
      <c r="AS591" s="405"/>
      <c r="AT591" s="405"/>
      <c r="AU591" s="407"/>
      <c r="AV591" s="409"/>
      <c r="AW591" s="407"/>
      <c r="AX591" s="389"/>
      <c r="AY591" s="389"/>
      <c r="AZ591" s="389"/>
      <c r="BA591" s="389"/>
      <c r="BB591" s="389"/>
      <c r="BC591" s="389"/>
    </row>
    <row r="592" spans="1:55" s="121" customFormat="1" hidden="1" x14ac:dyDescent="0.25">
      <c r="A592" s="390">
        <v>304</v>
      </c>
      <c r="B592" s="392"/>
      <c r="C592" s="394" t="s">
        <v>2351</v>
      </c>
      <c r="D592" s="396" t="s">
        <v>1935</v>
      </c>
      <c r="E592" s="398">
        <v>42803</v>
      </c>
      <c r="F592" s="398"/>
      <c r="G592" s="95"/>
      <c r="H592" s="119">
        <v>0</v>
      </c>
      <c r="I592" s="119">
        <v>0</v>
      </c>
      <c r="J592" s="120">
        <v>0</v>
      </c>
      <c r="K592" s="120">
        <v>0</v>
      </c>
      <c r="L592" s="120">
        <v>0</v>
      </c>
      <c r="M592" s="120">
        <v>0</v>
      </c>
      <c r="N592" s="120">
        <v>0</v>
      </c>
      <c r="O592" s="120">
        <v>0</v>
      </c>
      <c r="P592" s="120" t="s">
        <v>1628</v>
      </c>
      <c r="Q592" s="120">
        <v>0</v>
      </c>
      <c r="R592" s="120">
        <v>0</v>
      </c>
      <c r="S592" s="120">
        <v>0</v>
      </c>
      <c r="T592" s="120">
        <v>0</v>
      </c>
      <c r="U592" s="120">
        <v>0</v>
      </c>
      <c r="V592" s="120">
        <v>0</v>
      </c>
      <c r="W592" s="120" t="s">
        <v>1628</v>
      </c>
      <c r="X592" s="120">
        <v>0</v>
      </c>
      <c r="Y592" s="120">
        <v>0</v>
      </c>
      <c r="Z592" s="120">
        <v>0</v>
      </c>
      <c r="AA592" s="120">
        <v>0</v>
      </c>
      <c r="AB592" s="120">
        <v>0</v>
      </c>
      <c r="AC592" s="120">
        <v>0</v>
      </c>
      <c r="AD592" s="120" t="s">
        <v>1628</v>
      </c>
      <c r="AE592" s="120">
        <v>0</v>
      </c>
      <c r="AF592" s="120">
        <v>0</v>
      </c>
      <c r="AG592" s="120">
        <v>0</v>
      </c>
      <c r="AH592" s="120">
        <v>0</v>
      </c>
      <c r="AI592" s="120">
        <v>4.67</v>
      </c>
      <c r="AJ592" s="400"/>
      <c r="AK592" s="402"/>
      <c r="AL592" s="404"/>
      <c r="AM592" s="410"/>
      <c r="AN592" s="404"/>
      <c r="AO592" s="404"/>
      <c r="AP592" s="404"/>
      <c r="AQ592" s="404"/>
      <c r="AR592" s="404"/>
      <c r="AS592" s="404"/>
      <c r="AT592" s="404"/>
      <c r="AU592" s="406"/>
      <c r="AV592" s="408"/>
      <c r="AW592" s="406"/>
      <c r="AX592" s="415"/>
      <c r="AY592" s="415"/>
      <c r="AZ592" s="415"/>
      <c r="BA592" s="415"/>
      <c r="BB592" s="415"/>
      <c r="BC592" s="415"/>
    </row>
    <row r="593" spans="1:55" s="121" customFormat="1" hidden="1" x14ac:dyDescent="0.25">
      <c r="A593" s="391"/>
      <c r="B593" s="393"/>
      <c r="C593" s="395"/>
      <c r="D593" s="397"/>
      <c r="E593" s="399"/>
      <c r="F593" s="399"/>
      <c r="G593" s="96"/>
      <c r="H593" s="122"/>
      <c r="I593" s="122"/>
      <c r="J593" s="123"/>
      <c r="K593" s="123"/>
      <c r="L593" s="123"/>
      <c r="M593" s="123"/>
      <c r="N593" s="123"/>
      <c r="O593" s="123"/>
      <c r="P593" s="123"/>
      <c r="Q593" s="123"/>
      <c r="R593" s="123"/>
      <c r="S593" s="123"/>
      <c r="T593" s="123"/>
      <c r="U593" s="123"/>
      <c r="V593" s="123"/>
      <c r="W593" s="123"/>
      <c r="X593" s="123"/>
      <c r="Y593" s="123"/>
      <c r="Z593" s="123"/>
      <c r="AA593" s="123"/>
      <c r="AB593" s="123"/>
      <c r="AC593" s="123"/>
      <c r="AD593" s="123"/>
      <c r="AE593" s="123"/>
      <c r="AF593" s="123"/>
      <c r="AG593" s="123"/>
      <c r="AH593" s="123"/>
      <c r="AI593" s="123"/>
      <c r="AJ593" s="401"/>
      <c r="AK593" s="403"/>
      <c r="AL593" s="405"/>
      <c r="AM593" s="411"/>
      <c r="AN593" s="405"/>
      <c r="AO593" s="405"/>
      <c r="AP593" s="405"/>
      <c r="AQ593" s="405"/>
      <c r="AR593" s="405"/>
      <c r="AS593" s="405"/>
      <c r="AT593" s="405"/>
      <c r="AU593" s="407"/>
      <c r="AV593" s="409"/>
      <c r="AW593" s="407"/>
      <c r="AX593" s="389"/>
      <c r="AY593" s="389"/>
      <c r="AZ593" s="389"/>
      <c r="BA593" s="389"/>
      <c r="BB593" s="389"/>
      <c r="BC593" s="389"/>
    </row>
    <row r="594" spans="1:55" s="121" customFormat="1" hidden="1" x14ac:dyDescent="0.25">
      <c r="A594" s="390">
        <v>307</v>
      </c>
      <c r="B594" s="392"/>
      <c r="C594" s="394" t="s">
        <v>2352</v>
      </c>
      <c r="D594" s="396" t="s">
        <v>1936</v>
      </c>
      <c r="E594" s="398">
        <v>42803</v>
      </c>
      <c r="F594" s="398"/>
      <c r="G594" s="95"/>
      <c r="H594" s="119">
        <v>0</v>
      </c>
      <c r="I594" s="119">
        <v>0</v>
      </c>
      <c r="J594" s="120">
        <v>0</v>
      </c>
      <c r="K594" s="120">
        <v>0</v>
      </c>
      <c r="L594" s="120">
        <v>0</v>
      </c>
      <c r="M594" s="120">
        <v>0</v>
      </c>
      <c r="N594" s="120">
        <v>0</v>
      </c>
      <c r="O594" s="120">
        <v>0</v>
      </c>
      <c r="P594" s="120" t="s">
        <v>1628</v>
      </c>
      <c r="Q594" s="120">
        <v>0</v>
      </c>
      <c r="R594" s="120">
        <v>0</v>
      </c>
      <c r="S594" s="120">
        <v>0</v>
      </c>
      <c r="T594" s="120">
        <v>0</v>
      </c>
      <c r="U594" s="120">
        <v>0</v>
      </c>
      <c r="V594" s="120">
        <v>0</v>
      </c>
      <c r="W594" s="120" t="s">
        <v>1628</v>
      </c>
      <c r="X594" s="120">
        <v>0</v>
      </c>
      <c r="Y594" s="120">
        <v>0</v>
      </c>
      <c r="Z594" s="120">
        <v>0</v>
      </c>
      <c r="AA594" s="120">
        <v>0</v>
      </c>
      <c r="AB594" s="120">
        <v>0</v>
      </c>
      <c r="AC594" s="120">
        <v>0</v>
      </c>
      <c r="AD594" s="120" t="s">
        <v>1628</v>
      </c>
      <c r="AE594" s="120">
        <v>0</v>
      </c>
      <c r="AF594" s="120">
        <v>0</v>
      </c>
      <c r="AG594" s="120">
        <v>0</v>
      </c>
      <c r="AH594" s="120">
        <v>0</v>
      </c>
      <c r="AI594" s="120">
        <v>4.67</v>
      </c>
      <c r="AJ594" s="400"/>
      <c r="AK594" s="402"/>
      <c r="AL594" s="404"/>
      <c r="AM594" s="410"/>
      <c r="AN594" s="404"/>
      <c r="AO594" s="404"/>
      <c r="AP594" s="404"/>
      <c r="AQ594" s="404"/>
      <c r="AR594" s="404"/>
      <c r="AS594" s="404"/>
      <c r="AT594" s="404"/>
      <c r="AU594" s="406"/>
      <c r="AV594" s="408"/>
      <c r="AW594" s="406"/>
      <c r="AX594" s="415"/>
      <c r="AY594" s="415"/>
      <c r="AZ594" s="415"/>
      <c r="BA594" s="415"/>
      <c r="BB594" s="415"/>
      <c r="BC594" s="415"/>
    </row>
    <row r="595" spans="1:55" s="121" customFormat="1" hidden="1" x14ac:dyDescent="0.25">
      <c r="A595" s="391"/>
      <c r="B595" s="393"/>
      <c r="C595" s="395"/>
      <c r="D595" s="397"/>
      <c r="E595" s="399"/>
      <c r="F595" s="399"/>
      <c r="G595" s="96"/>
      <c r="H595" s="122"/>
      <c r="I595" s="122"/>
      <c r="J595" s="123"/>
      <c r="K595" s="123"/>
      <c r="L595" s="123"/>
      <c r="M595" s="123"/>
      <c r="N595" s="123"/>
      <c r="O595" s="123"/>
      <c r="P595" s="123"/>
      <c r="Q595" s="123"/>
      <c r="R595" s="123"/>
      <c r="S595" s="123"/>
      <c r="T595" s="123"/>
      <c r="U595" s="123"/>
      <c r="V595" s="123"/>
      <c r="W595" s="123"/>
      <c r="X595" s="123"/>
      <c r="Y595" s="123"/>
      <c r="Z595" s="123"/>
      <c r="AA595" s="123"/>
      <c r="AB595" s="123"/>
      <c r="AC595" s="123"/>
      <c r="AD595" s="123"/>
      <c r="AE595" s="123"/>
      <c r="AF595" s="123"/>
      <c r="AG595" s="123"/>
      <c r="AH595" s="123"/>
      <c r="AI595" s="123"/>
      <c r="AJ595" s="401"/>
      <c r="AK595" s="403"/>
      <c r="AL595" s="405"/>
      <c r="AM595" s="411"/>
      <c r="AN595" s="405"/>
      <c r="AO595" s="405"/>
      <c r="AP595" s="405"/>
      <c r="AQ595" s="405"/>
      <c r="AR595" s="405"/>
      <c r="AS595" s="405"/>
      <c r="AT595" s="405"/>
      <c r="AU595" s="407"/>
      <c r="AV595" s="409"/>
      <c r="AW595" s="407"/>
      <c r="AX595" s="389"/>
      <c r="AY595" s="389"/>
      <c r="AZ595" s="389"/>
      <c r="BA595" s="389"/>
      <c r="BB595" s="389"/>
      <c r="BC595" s="389"/>
    </row>
    <row r="596" spans="1:55" s="121" customFormat="1" hidden="1" x14ac:dyDescent="0.25">
      <c r="A596" s="390">
        <v>308</v>
      </c>
      <c r="B596" s="392"/>
      <c r="C596" s="394" t="s">
        <v>2365</v>
      </c>
      <c r="D596" s="396" t="s">
        <v>1945</v>
      </c>
      <c r="E596" s="398">
        <v>42803</v>
      </c>
      <c r="F596" s="398"/>
      <c r="G596" s="95"/>
      <c r="H596" s="119">
        <v>0</v>
      </c>
      <c r="I596" s="119">
        <v>0</v>
      </c>
      <c r="J596" s="120">
        <v>0</v>
      </c>
      <c r="K596" s="120">
        <v>0</v>
      </c>
      <c r="L596" s="120">
        <v>0</v>
      </c>
      <c r="M596" s="120">
        <v>0</v>
      </c>
      <c r="N596" s="120">
        <v>0</v>
      </c>
      <c r="O596" s="120">
        <v>0</v>
      </c>
      <c r="P596" s="120" t="s">
        <v>1628</v>
      </c>
      <c r="Q596" s="120">
        <v>0</v>
      </c>
      <c r="R596" s="120">
        <v>0</v>
      </c>
      <c r="S596" s="120">
        <v>0</v>
      </c>
      <c r="T596" s="120">
        <v>0</v>
      </c>
      <c r="U596" s="120">
        <v>0</v>
      </c>
      <c r="V596" s="120">
        <v>0</v>
      </c>
      <c r="W596" s="120" t="s">
        <v>1628</v>
      </c>
      <c r="X596" s="120">
        <v>0</v>
      </c>
      <c r="Y596" s="120">
        <v>0</v>
      </c>
      <c r="Z596" s="120">
        <v>0</v>
      </c>
      <c r="AA596" s="120">
        <v>0</v>
      </c>
      <c r="AB596" s="120">
        <v>0</v>
      </c>
      <c r="AC596" s="120">
        <v>0</v>
      </c>
      <c r="AD596" s="120" t="s">
        <v>1628</v>
      </c>
      <c r="AE596" s="120">
        <v>0</v>
      </c>
      <c r="AF596" s="120">
        <v>0</v>
      </c>
      <c r="AG596" s="120">
        <v>0</v>
      </c>
      <c r="AH596" s="120">
        <v>0</v>
      </c>
      <c r="AI596" s="120">
        <v>4.67</v>
      </c>
      <c r="AJ596" s="400"/>
      <c r="AK596" s="402"/>
      <c r="AL596" s="404"/>
      <c r="AM596" s="410"/>
      <c r="AN596" s="404"/>
      <c r="AO596" s="404"/>
      <c r="AP596" s="404"/>
      <c r="AQ596" s="404"/>
      <c r="AR596" s="404"/>
      <c r="AS596" s="404"/>
      <c r="AT596" s="404"/>
      <c r="AU596" s="406"/>
      <c r="AV596" s="408"/>
      <c r="AW596" s="406"/>
      <c r="AX596" s="415"/>
      <c r="AY596" s="415"/>
      <c r="AZ596" s="415"/>
      <c r="BA596" s="415"/>
      <c r="BB596" s="415"/>
      <c r="BC596" s="415"/>
    </row>
    <row r="597" spans="1:55" s="121" customFormat="1" hidden="1" x14ac:dyDescent="0.25">
      <c r="A597" s="391"/>
      <c r="B597" s="393"/>
      <c r="C597" s="395"/>
      <c r="D597" s="397"/>
      <c r="E597" s="399"/>
      <c r="F597" s="399"/>
      <c r="G597" s="96"/>
      <c r="H597" s="122"/>
      <c r="I597" s="122"/>
      <c r="J597" s="123"/>
      <c r="K597" s="123"/>
      <c r="L597" s="123"/>
      <c r="M597" s="123"/>
      <c r="N597" s="123"/>
      <c r="O597" s="123"/>
      <c r="P597" s="123"/>
      <c r="Q597" s="123"/>
      <c r="R597" s="123"/>
      <c r="S597" s="123"/>
      <c r="T597" s="123"/>
      <c r="U597" s="123"/>
      <c r="V597" s="123"/>
      <c r="W597" s="123"/>
      <c r="X597" s="123"/>
      <c r="Y597" s="123"/>
      <c r="Z597" s="123"/>
      <c r="AA597" s="123"/>
      <c r="AB597" s="123"/>
      <c r="AC597" s="123"/>
      <c r="AD597" s="123"/>
      <c r="AE597" s="123"/>
      <c r="AF597" s="123"/>
      <c r="AG597" s="123"/>
      <c r="AH597" s="123"/>
      <c r="AI597" s="123"/>
      <c r="AJ597" s="401"/>
      <c r="AK597" s="403"/>
      <c r="AL597" s="405"/>
      <c r="AM597" s="411"/>
      <c r="AN597" s="405"/>
      <c r="AO597" s="405"/>
      <c r="AP597" s="405"/>
      <c r="AQ597" s="405"/>
      <c r="AR597" s="405"/>
      <c r="AS597" s="405"/>
      <c r="AT597" s="405"/>
      <c r="AU597" s="407"/>
      <c r="AV597" s="409"/>
      <c r="AW597" s="407"/>
      <c r="AX597" s="389"/>
      <c r="AY597" s="389"/>
      <c r="AZ597" s="389"/>
      <c r="BA597" s="389"/>
      <c r="BB597" s="389"/>
      <c r="BC597" s="389"/>
    </row>
    <row r="598" spans="1:55" s="140" customFormat="1" ht="12.75" hidden="1" customHeight="1" x14ac:dyDescent="0.25">
      <c r="A598" s="462" t="s">
        <v>2383</v>
      </c>
      <c r="B598" s="463"/>
      <c r="C598" s="464"/>
      <c r="D598" s="460"/>
      <c r="E598" s="442"/>
      <c r="F598" s="442"/>
      <c r="G598" s="137"/>
      <c r="H598" s="119"/>
      <c r="I598" s="119"/>
      <c r="J598" s="120"/>
      <c r="K598" s="120"/>
      <c r="L598" s="120"/>
      <c r="M598" s="120"/>
      <c r="N598" s="120"/>
      <c r="O598" s="120"/>
      <c r="P598" s="120"/>
      <c r="Q598" s="120"/>
      <c r="R598" s="120"/>
      <c r="S598" s="120"/>
      <c r="T598" s="120"/>
      <c r="U598" s="120"/>
      <c r="V598" s="120"/>
      <c r="W598" s="120"/>
      <c r="X598" s="120"/>
      <c r="Y598" s="120"/>
      <c r="Z598" s="120"/>
      <c r="AA598" s="120"/>
      <c r="AB598" s="120"/>
      <c r="AC598" s="120"/>
      <c r="AD598" s="120"/>
      <c r="AE598" s="120"/>
      <c r="AF598" s="120"/>
      <c r="AG598" s="120"/>
      <c r="AH598" s="120"/>
      <c r="AI598" s="120"/>
      <c r="AJ598" s="444"/>
      <c r="AK598" s="446"/>
      <c r="AL598" s="448"/>
      <c r="AM598" s="454"/>
      <c r="AN598" s="448"/>
      <c r="AO598" s="448"/>
      <c r="AP598" s="448"/>
      <c r="AQ598" s="448"/>
      <c r="AR598" s="448"/>
      <c r="AS598" s="448"/>
      <c r="AT598" s="448"/>
      <c r="AU598" s="452"/>
      <c r="AV598" s="408"/>
      <c r="AW598" s="452"/>
      <c r="AX598" s="450"/>
      <c r="AY598" s="450"/>
      <c r="AZ598" s="450"/>
      <c r="BA598" s="450"/>
      <c r="BB598" s="450"/>
      <c r="BC598" s="450"/>
    </row>
    <row r="599" spans="1:55" s="140" customFormat="1" ht="12.75" hidden="1" customHeight="1" x14ac:dyDescent="0.25">
      <c r="A599" s="462"/>
      <c r="B599" s="463"/>
      <c r="C599" s="464"/>
      <c r="D599" s="461"/>
      <c r="E599" s="443"/>
      <c r="F599" s="443"/>
      <c r="G599" s="210"/>
      <c r="H599" s="122"/>
      <c r="I599" s="122"/>
      <c r="J599" s="123"/>
      <c r="K599" s="123"/>
      <c r="L599" s="123"/>
      <c r="M599" s="123"/>
      <c r="N599" s="123"/>
      <c r="O599" s="123"/>
      <c r="P599" s="123"/>
      <c r="Q599" s="123"/>
      <c r="R599" s="123"/>
      <c r="S599" s="123"/>
      <c r="T599" s="123"/>
      <c r="U599" s="123"/>
      <c r="V599" s="123"/>
      <c r="W599" s="123"/>
      <c r="X599" s="123"/>
      <c r="Y599" s="123"/>
      <c r="Z599" s="123"/>
      <c r="AA599" s="123"/>
      <c r="AB599" s="123"/>
      <c r="AC599" s="123"/>
      <c r="AD599" s="123"/>
      <c r="AE599" s="123"/>
      <c r="AF599" s="123"/>
      <c r="AG599" s="123"/>
      <c r="AH599" s="123"/>
      <c r="AI599" s="123"/>
      <c r="AJ599" s="445"/>
      <c r="AK599" s="447"/>
      <c r="AL599" s="449"/>
      <c r="AM599" s="455"/>
      <c r="AN599" s="449"/>
      <c r="AO599" s="449"/>
      <c r="AP599" s="449"/>
      <c r="AQ599" s="449"/>
      <c r="AR599" s="449"/>
      <c r="AS599" s="449"/>
      <c r="AT599" s="449"/>
      <c r="AU599" s="453"/>
      <c r="AV599" s="409"/>
      <c r="AW599" s="453"/>
      <c r="AX599" s="451"/>
      <c r="AY599" s="451"/>
      <c r="AZ599" s="451"/>
      <c r="BA599" s="451"/>
      <c r="BB599" s="451"/>
      <c r="BC599" s="451"/>
    </row>
    <row r="600" spans="1:55" s="121" customFormat="1" hidden="1" x14ac:dyDescent="0.25">
      <c r="A600" s="390">
        <v>309</v>
      </c>
      <c r="B600" s="392"/>
      <c r="C600" s="394" t="s">
        <v>1954</v>
      </c>
      <c r="D600" s="396" t="s">
        <v>656</v>
      </c>
      <c r="E600" s="398" t="s">
        <v>179</v>
      </c>
      <c r="F600" s="398"/>
      <c r="G600" s="95"/>
      <c r="H600" s="119">
        <v>8</v>
      </c>
      <c r="I600" s="119">
        <v>0</v>
      </c>
      <c r="J600" s="120">
        <v>8</v>
      </c>
      <c r="K600" s="120">
        <v>8</v>
      </c>
      <c r="L600" s="120">
        <v>8</v>
      </c>
      <c r="M600" s="120">
        <v>8</v>
      </c>
      <c r="N600" s="120">
        <v>8</v>
      </c>
      <c r="O600" s="120">
        <v>8</v>
      </c>
      <c r="P600" s="120" t="s">
        <v>1628</v>
      </c>
      <c r="Q600" s="120">
        <v>8</v>
      </c>
      <c r="R600" s="120">
        <v>8</v>
      </c>
      <c r="S600" s="120">
        <v>8</v>
      </c>
      <c r="T600" s="120">
        <v>8</v>
      </c>
      <c r="U600" s="120">
        <v>8</v>
      </c>
      <c r="V600" s="120">
        <v>8</v>
      </c>
      <c r="W600" s="120" t="s">
        <v>1628</v>
      </c>
      <c r="X600" s="120">
        <v>8</v>
      </c>
      <c r="Y600" s="120">
        <v>8</v>
      </c>
      <c r="Z600" s="120">
        <v>8</v>
      </c>
      <c r="AA600" s="120">
        <v>8</v>
      </c>
      <c r="AB600" s="120">
        <v>8</v>
      </c>
      <c r="AC600" s="120">
        <v>8</v>
      </c>
      <c r="AD600" s="120" t="s">
        <v>1628</v>
      </c>
      <c r="AE600" s="120">
        <v>8</v>
      </c>
      <c r="AF600" s="120">
        <v>8</v>
      </c>
      <c r="AG600" s="120">
        <v>8</v>
      </c>
      <c r="AH600" s="120">
        <v>8</v>
      </c>
      <c r="AI600" s="120">
        <v>8</v>
      </c>
      <c r="AJ600" s="400"/>
      <c r="AK600" s="402"/>
      <c r="AL600" s="404"/>
      <c r="AM600" s="410"/>
      <c r="AN600" s="404"/>
      <c r="AO600" s="404"/>
      <c r="AP600" s="404"/>
      <c r="AQ600" s="404"/>
      <c r="AR600" s="404"/>
      <c r="AS600" s="404"/>
      <c r="AT600" s="404"/>
      <c r="AU600" s="406"/>
      <c r="AV600" s="408"/>
      <c r="AW600" s="406"/>
      <c r="AX600" s="415"/>
      <c r="AY600" s="415"/>
      <c r="AZ600" s="415"/>
      <c r="BA600" s="415"/>
      <c r="BB600" s="415"/>
      <c r="BC600" s="415"/>
    </row>
    <row r="601" spans="1:55" s="121" customFormat="1" hidden="1" x14ac:dyDescent="0.25">
      <c r="A601" s="391"/>
      <c r="B601" s="393"/>
      <c r="C601" s="395"/>
      <c r="D601" s="397"/>
      <c r="E601" s="399"/>
      <c r="F601" s="399"/>
      <c r="G601" s="96"/>
      <c r="H601" s="122"/>
      <c r="I601" s="122"/>
      <c r="J601" s="123"/>
      <c r="K601" s="123"/>
      <c r="L601" s="123"/>
      <c r="M601" s="123"/>
      <c r="N601" s="123"/>
      <c r="O601" s="123"/>
      <c r="P601" s="123"/>
      <c r="Q601" s="123"/>
      <c r="R601" s="123"/>
      <c r="S601" s="123"/>
      <c r="T601" s="123"/>
      <c r="U601" s="123"/>
      <c r="V601" s="123"/>
      <c r="W601" s="123"/>
      <c r="X601" s="123"/>
      <c r="Y601" s="123"/>
      <c r="Z601" s="123"/>
      <c r="AA601" s="123"/>
      <c r="AB601" s="123"/>
      <c r="AC601" s="123"/>
      <c r="AD601" s="123"/>
      <c r="AE601" s="123"/>
      <c r="AF601" s="123"/>
      <c r="AG601" s="123"/>
      <c r="AH601" s="123"/>
      <c r="AI601" s="123"/>
      <c r="AJ601" s="401"/>
      <c r="AK601" s="403"/>
      <c r="AL601" s="405"/>
      <c r="AM601" s="411"/>
      <c r="AN601" s="405"/>
      <c r="AO601" s="405"/>
      <c r="AP601" s="405"/>
      <c r="AQ601" s="405"/>
      <c r="AR601" s="405"/>
      <c r="AS601" s="405"/>
      <c r="AT601" s="405"/>
      <c r="AU601" s="407"/>
      <c r="AV601" s="409"/>
      <c r="AW601" s="407"/>
      <c r="AX601" s="389"/>
      <c r="AY601" s="389"/>
      <c r="AZ601" s="389"/>
      <c r="BA601" s="389"/>
      <c r="BB601" s="389"/>
      <c r="BC601" s="389"/>
    </row>
    <row r="602" spans="1:55" s="121" customFormat="1" hidden="1" x14ac:dyDescent="0.25">
      <c r="A602" s="390">
        <v>310</v>
      </c>
      <c r="B602" s="392"/>
      <c r="C602" s="394" t="s">
        <v>2358</v>
      </c>
      <c r="D602" s="396" t="s">
        <v>1941</v>
      </c>
      <c r="E602" s="398">
        <v>42797</v>
      </c>
      <c r="F602" s="398"/>
      <c r="G602" s="95"/>
      <c r="H602" s="119">
        <v>0</v>
      </c>
      <c r="I602" s="119">
        <v>0</v>
      </c>
      <c r="J602" s="120">
        <v>0</v>
      </c>
      <c r="K602" s="120">
        <v>0</v>
      </c>
      <c r="L602" s="120">
        <v>0</v>
      </c>
      <c r="M602" s="120">
        <v>0</v>
      </c>
      <c r="N602" s="120">
        <v>0</v>
      </c>
      <c r="O602" s="120">
        <v>0</v>
      </c>
      <c r="P602" s="120" t="s">
        <v>1628</v>
      </c>
      <c r="Q602" s="120">
        <v>0</v>
      </c>
      <c r="R602" s="120">
        <v>0</v>
      </c>
      <c r="S602" s="120">
        <v>0</v>
      </c>
      <c r="T602" s="120">
        <v>0</v>
      </c>
      <c r="U602" s="120">
        <v>0</v>
      </c>
      <c r="V602" s="120">
        <v>0</v>
      </c>
      <c r="W602" s="120" t="s">
        <v>1628</v>
      </c>
      <c r="X602" s="120">
        <v>0</v>
      </c>
      <c r="Y602" s="120">
        <v>0</v>
      </c>
      <c r="Z602" s="120">
        <v>0</v>
      </c>
      <c r="AA602" s="120">
        <v>0</v>
      </c>
      <c r="AB602" s="120">
        <v>8</v>
      </c>
      <c r="AC602" s="120">
        <v>8</v>
      </c>
      <c r="AD602" s="120" t="s">
        <v>1628</v>
      </c>
      <c r="AE602" s="120">
        <v>8</v>
      </c>
      <c r="AF602" s="120">
        <v>8</v>
      </c>
      <c r="AG602" s="120">
        <v>8</v>
      </c>
      <c r="AH602" s="120">
        <v>8</v>
      </c>
      <c r="AI602" s="120">
        <v>8</v>
      </c>
      <c r="AJ602" s="400"/>
      <c r="AK602" s="402"/>
      <c r="AL602" s="404"/>
      <c r="AM602" s="410"/>
      <c r="AN602" s="404"/>
      <c r="AO602" s="404"/>
      <c r="AP602" s="404"/>
      <c r="AQ602" s="404"/>
      <c r="AR602" s="404"/>
      <c r="AS602" s="404"/>
      <c r="AT602" s="404"/>
      <c r="AU602" s="406"/>
      <c r="AV602" s="408"/>
      <c r="AW602" s="406"/>
      <c r="AX602" s="415"/>
      <c r="AY602" s="415"/>
      <c r="AZ602" s="415"/>
      <c r="BA602" s="415"/>
      <c r="BB602" s="415"/>
      <c r="BC602" s="415"/>
    </row>
    <row r="603" spans="1:55" s="121" customFormat="1" hidden="1" x14ac:dyDescent="0.25">
      <c r="A603" s="391"/>
      <c r="B603" s="393"/>
      <c r="C603" s="395"/>
      <c r="D603" s="397"/>
      <c r="E603" s="399"/>
      <c r="F603" s="399"/>
      <c r="G603" s="96"/>
      <c r="H603" s="122"/>
      <c r="I603" s="122"/>
      <c r="J603" s="123"/>
      <c r="K603" s="123"/>
      <c r="L603" s="123"/>
      <c r="M603" s="123"/>
      <c r="N603" s="123"/>
      <c r="O603" s="123"/>
      <c r="P603" s="123"/>
      <c r="Q603" s="123"/>
      <c r="R603" s="123"/>
      <c r="S603" s="123"/>
      <c r="T603" s="123"/>
      <c r="U603" s="123"/>
      <c r="V603" s="123"/>
      <c r="W603" s="123"/>
      <c r="X603" s="123"/>
      <c r="Y603" s="123"/>
      <c r="Z603" s="123"/>
      <c r="AA603" s="123"/>
      <c r="AB603" s="123"/>
      <c r="AC603" s="123"/>
      <c r="AD603" s="123"/>
      <c r="AE603" s="123"/>
      <c r="AF603" s="123"/>
      <c r="AG603" s="123"/>
      <c r="AH603" s="123"/>
      <c r="AI603" s="123"/>
      <c r="AJ603" s="401"/>
      <c r="AK603" s="403"/>
      <c r="AL603" s="405"/>
      <c r="AM603" s="411"/>
      <c r="AN603" s="405"/>
      <c r="AO603" s="405"/>
      <c r="AP603" s="405"/>
      <c r="AQ603" s="405"/>
      <c r="AR603" s="405"/>
      <c r="AS603" s="405"/>
      <c r="AT603" s="405"/>
      <c r="AU603" s="407"/>
      <c r="AV603" s="409"/>
      <c r="AW603" s="407"/>
      <c r="AX603" s="389"/>
      <c r="AY603" s="389"/>
      <c r="AZ603" s="389"/>
      <c r="BA603" s="389"/>
      <c r="BB603" s="389"/>
      <c r="BC603" s="389"/>
    </row>
    <row r="604" spans="1:55" s="121" customFormat="1" hidden="1" x14ac:dyDescent="0.25">
      <c r="A604" s="390">
        <v>311</v>
      </c>
      <c r="B604" s="392"/>
      <c r="C604" s="394" t="s">
        <v>2363</v>
      </c>
      <c r="D604" s="396" t="s">
        <v>1943</v>
      </c>
      <c r="E604" s="398">
        <v>42801</v>
      </c>
      <c r="F604" s="398"/>
      <c r="G604" s="95"/>
      <c r="H604" s="119">
        <v>0</v>
      </c>
      <c r="I604" s="119">
        <v>0</v>
      </c>
      <c r="J604" s="120">
        <v>0</v>
      </c>
      <c r="K604" s="120">
        <v>0</v>
      </c>
      <c r="L604" s="120">
        <v>0</v>
      </c>
      <c r="M604" s="120">
        <v>0</v>
      </c>
      <c r="N604" s="120">
        <v>0</v>
      </c>
      <c r="O604" s="120">
        <v>0</v>
      </c>
      <c r="P604" s="120" t="s">
        <v>1628</v>
      </c>
      <c r="Q604" s="120">
        <v>0</v>
      </c>
      <c r="R604" s="120">
        <v>0</v>
      </c>
      <c r="S604" s="120">
        <v>0</v>
      </c>
      <c r="T604" s="120">
        <v>0</v>
      </c>
      <c r="U604" s="120">
        <v>0</v>
      </c>
      <c r="V604" s="120">
        <v>0</v>
      </c>
      <c r="W604" s="120" t="s">
        <v>1628</v>
      </c>
      <c r="X604" s="120">
        <v>0</v>
      </c>
      <c r="Y604" s="120">
        <v>0</v>
      </c>
      <c r="Z604" s="120">
        <v>0</v>
      </c>
      <c r="AA604" s="120">
        <v>0</v>
      </c>
      <c r="AB604" s="120">
        <v>0</v>
      </c>
      <c r="AC604" s="120">
        <v>0</v>
      </c>
      <c r="AD604" s="120" t="s">
        <v>1628</v>
      </c>
      <c r="AE604" s="120">
        <v>0</v>
      </c>
      <c r="AF604" s="120">
        <v>8</v>
      </c>
      <c r="AG604" s="120">
        <v>8</v>
      </c>
      <c r="AH604" s="120">
        <v>8</v>
      </c>
      <c r="AI604" s="120">
        <v>8</v>
      </c>
      <c r="AJ604" s="400"/>
      <c r="AK604" s="402"/>
      <c r="AL604" s="404"/>
      <c r="AM604" s="410"/>
      <c r="AN604" s="404"/>
      <c r="AO604" s="404"/>
      <c r="AP604" s="404"/>
      <c r="AQ604" s="404"/>
      <c r="AR604" s="404"/>
      <c r="AS604" s="404"/>
      <c r="AT604" s="404"/>
      <c r="AU604" s="406"/>
      <c r="AV604" s="408"/>
      <c r="AW604" s="406"/>
      <c r="AX604" s="415"/>
      <c r="AY604" s="415"/>
      <c r="AZ604" s="415"/>
      <c r="BA604" s="415"/>
      <c r="BB604" s="415"/>
      <c r="BC604" s="415"/>
    </row>
    <row r="605" spans="1:55" s="121" customFormat="1" hidden="1" x14ac:dyDescent="0.25">
      <c r="A605" s="391"/>
      <c r="B605" s="393"/>
      <c r="C605" s="395"/>
      <c r="D605" s="397"/>
      <c r="E605" s="399"/>
      <c r="F605" s="399"/>
      <c r="G605" s="96"/>
      <c r="H605" s="122"/>
      <c r="I605" s="122"/>
      <c r="J605" s="123"/>
      <c r="K605" s="123"/>
      <c r="L605" s="123"/>
      <c r="M605" s="123"/>
      <c r="N605" s="123"/>
      <c r="O605" s="123"/>
      <c r="P605" s="123"/>
      <c r="Q605" s="123"/>
      <c r="R605" s="123"/>
      <c r="S605" s="123"/>
      <c r="T605" s="123"/>
      <c r="U605" s="123"/>
      <c r="V605" s="123"/>
      <c r="W605" s="123"/>
      <c r="X605" s="123"/>
      <c r="Y605" s="123"/>
      <c r="Z605" s="123"/>
      <c r="AA605" s="123"/>
      <c r="AB605" s="123"/>
      <c r="AC605" s="123"/>
      <c r="AD605" s="123"/>
      <c r="AE605" s="123"/>
      <c r="AF605" s="123"/>
      <c r="AG605" s="123"/>
      <c r="AH605" s="123"/>
      <c r="AI605" s="123"/>
      <c r="AJ605" s="401"/>
      <c r="AK605" s="403"/>
      <c r="AL605" s="405"/>
      <c r="AM605" s="411"/>
      <c r="AN605" s="405"/>
      <c r="AO605" s="405"/>
      <c r="AP605" s="405"/>
      <c r="AQ605" s="405"/>
      <c r="AR605" s="405"/>
      <c r="AS605" s="405"/>
      <c r="AT605" s="405"/>
      <c r="AU605" s="407"/>
      <c r="AV605" s="409"/>
      <c r="AW605" s="407"/>
      <c r="AX605" s="389"/>
      <c r="AY605" s="389"/>
      <c r="AZ605" s="389"/>
      <c r="BA605" s="389"/>
      <c r="BB605" s="389"/>
      <c r="BC605" s="389"/>
    </row>
    <row r="606" spans="1:55" s="121" customFormat="1" hidden="1" x14ac:dyDescent="0.25">
      <c r="A606" s="390">
        <v>312</v>
      </c>
      <c r="B606" s="392"/>
      <c r="C606" s="394" t="s">
        <v>2360</v>
      </c>
      <c r="D606" s="396" t="s">
        <v>94</v>
      </c>
      <c r="E606" s="398">
        <v>42801</v>
      </c>
      <c r="F606" s="398"/>
      <c r="G606" s="95"/>
      <c r="H606" s="119">
        <v>0</v>
      </c>
      <c r="I606" s="119">
        <v>0</v>
      </c>
      <c r="J606" s="120">
        <v>0</v>
      </c>
      <c r="K606" s="120">
        <v>0</v>
      </c>
      <c r="L606" s="120">
        <v>0</v>
      </c>
      <c r="M606" s="120">
        <v>0</v>
      </c>
      <c r="N606" s="120">
        <v>0</v>
      </c>
      <c r="O606" s="120">
        <v>0</v>
      </c>
      <c r="P606" s="120" t="s">
        <v>1628</v>
      </c>
      <c r="Q606" s="120">
        <v>0</v>
      </c>
      <c r="R606" s="120">
        <v>0</v>
      </c>
      <c r="S606" s="120">
        <v>0</v>
      </c>
      <c r="T606" s="120">
        <v>0</v>
      </c>
      <c r="U606" s="120">
        <v>0</v>
      </c>
      <c r="V606" s="120">
        <v>0</v>
      </c>
      <c r="W606" s="120" t="s">
        <v>1628</v>
      </c>
      <c r="X606" s="120">
        <v>0</v>
      </c>
      <c r="Y606" s="120">
        <v>0</v>
      </c>
      <c r="Z606" s="120">
        <v>0</v>
      </c>
      <c r="AA606" s="120">
        <v>0</v>
      </c>
      <c r="AB606" s="120">
        <v>0</v>
      </c>
      <c r="AC606" s="120">
        <v>0</v>
      </c>
      <c r="AD606" s="120" t="s">
        <v>1628</v>
      </c>
      <c r="AE606" s="120">
        <v>0</v>
      </c>
      <c r="AF606" s="120">
        <v>8</v>
      </c>
      <c r="AG606" s="120">
        <v>8</v>
      </c>
      <c r="AH606" s="120">
        <v>8</v>
      </c>
      <c r="AI606" s="120">
        <v>8</v>
      </c>
      <c r="AJ606" s="400"/>
      <c r="AK606" s="402"/>
      <c r="AL606" s="404"/>
      <c r="AM606" s="410"/>
      <c r="AN606" s="404"/>
      <c r="AO606" s="404"/>
      <c r="AP606" s="404"/>
      <c r="AQ606" s="404"/>
      <c r="AR606" s="404"/>
      <c r="AS606" s="404"/>
      <c r="AT606" s="404"/>
      <c r="AU606" s="406"/>
      <c r="AV606" s="408"/>
      <c r="AW606" s="406"/>
      <c r="AX606" s="415"/>
      <c r="AY606" s="415"/>
      <c r="AZ606" s="415"/>
      <c r="BA606" s="415"/>
      <c r="BB606" s="415"/>
      <c r="BC606" s="415"/>
    </row>
    <row r="607" spans="1:55" s="121" customFormat="1" hidden="1" x14ac:dyDescent="0.25">
      <c r="A607" s="391"/>
      <c r="B607" s="393"/>
      <c r="C607" s="395"/>
      <c r="D607" s="397"/>
      <c r="E607" s="399"/>
      <c r="F607" s="399"/>
      <c r="G607" s="96"/>
      <c r="H607" s="122"/>
      <c r="I607" s="122"/>
      <c r="J607" s="123"/>
      <c r="K607" s="123"/>
      <c r="L607" s="123"/>
      <c r="M607" s="123"/>
      <c r="N607" s="123"/>
      <c r="O607" s="123"/>
      <c r="P607" s="123"/>
      <c r="Q607" s="123"/>
      <c r="R607" s="123"/>
      <c r="S607" s="123"/>
      <c r="T607" s="123"/>
      <c r="U607" s="123"/>
      <c r="V607" s="123"/>
      <c r="W607" s="123"/>
      <c r="X607" s="123"/>
      <c r="Y607" s="123"/>
      <c r="Z607" s="123"/>
      <c r="AA607" s="123"/>
      <c r="AB607" s="123"/>
      <c r="AC607" s="123"/>
      <c r="AD607" s="123"/>
      <c r="AE607" s="123"/>
      <c r="AF607" s="123"/>
      <c r="AG607" s="123"/>
      <c r="AH607" s="123"/>
      <c r="AI607" s="123"/>
      <c r="AJ607" s="401"/>
      <c r="AK607" s="403"/>
      <c r="AL607" s="405"/>
      <c r="AM607" s="411"/>
      <c r="AN607" s="405"/>
      <c r="AO607" s="405"/>
      <c r="AP607" s="405"/>
      <c r="AQ607" s="405"/>
      <c r="AR607" s="405"/>
      <c r="AS607" s="405"/>
      <c r="AT607" s="405"/>
      <c r="AU607" s="407"/>
      <c r="AV607" s="409"/>
      <c r="AW607" s="407"/>
      <c r="AX607" s="389"/>
      <c r="AY607" s="389"/>
      <c r="AZ607" s="389"/>
      <c r="BA607" s="389"/>
      <c r="BB607" s="389"/>
      <c r="BC607" s="389"/>
    </row>
    <row r="608" spans="1:55" s="121" customFormat="1" hidden="1" x14ac:dyDescent="0.25">
      <c r="A608" s="390">
        <v>313</v>
      </c>
      <c r="B608" s="392"/>
      <c r="C608" s="394" t="s">
        <v>2361</v>
      </c>
      <c r="D608" s="396" t="s">
        <v>1942</v>
      </c>
      <c r="E608" s="398">
        <v>42801</v>
      </c>
      <c r="F608" s="398"/>
      <c r="G608" s="95"/>
      <c r="H608" s="119">
        <v>0</v>
      </c>
      <c r="I608" s="119">
        <v>0</v>
      </c>
      <c r="J608" s="120">
        <v>0</v>
      </c>
      <c r="K608" s="120">
        <v>0</v>
      </c>
      <c r="L608" s="120">
        <v>0</v>
      </c>
      <c r="M608" s="120">
        <v>0</v>
      </c>
      <c r="N608" s="120">
        <v>0</v>
      </c>
      <c r="O608" s="120">
        <v>0</v>
      </c>
      <c r="P608" s="120" t="s">
        <v>1628</v>
      </c>
      <c r="Q608" s="120">
        <v>0</v>
      </c>
      <c r="R608" s="120">
        <v>0</v>
      </c>
      <c r="S608" s="120">
        <v>0</v>
      </c>
      <c r="T608" s="120">
        <v>0</v>
      </c>
      <c r="U608" s="120">
        <v>0</v>
      </c>
      <c r="V608" s="120">
        <v>0</v>
      </c>
      <c r="W608" s="120" t="s">
        <v>1628</v>
      </c>
      <c r="X608" s="120">
        <v>0</v>
      </c>
      <c r="Y608" s="120">
        <v>0</v>
      </c>
      <c r="Z608" s="120">
        <v>0</v>
      </c>
      <c r="AA608" s="120">
        <v>0</v>
      </c>
      <c r="AB608" s="120">
        <v>0</v>
      </c>
      <c r="AC608" s="120">
        <v>0</v>
      </c>
      <c r="AD608" s="120" t="s">
        <v>1628</v>
      </c>
      <c r="AE608" s="120">
        <v>0</v>
      </c>
      <c r="AF608" s="120">
        <v>8</v>
      </c>
      <c r="AG608" s="120">
        <v>8</v>
      </c>
      <c r="AH608" s="120">
        <v>8</v>
      </c>
      <c r="AI608" s="120">
        <v>8</v>
      </c>
      <c r="AJ608" s="400"/>
      <c r="AK608" s="402"/>
      <c r="AL608" s="404"/>
      <c r="AM608" s="410"/>
      <c r="AN608" s="404"/>
      <c r="AO608" s="404"/>
      <c r="AP608" s="404"/>
      <c r="AQ608" s="404"/>
      <c r="AR608" s="404"/>
      <c r="AS608" s="404"/>
      <c r="AT608" s="404"/>
      <c r="AU608" s="406"/>
      <c r="AV608" s="408"/>
      <c r="AW608" s="406"/>
      <c r="AX608" s="415"/>
      <c r="AY608" s="415"/>
      <c r="AZ608" s="415"/>
      <c r="BA608" s="415"/>
      <c r="BB608" s="415"/>
      <c r="BC608" s="415"/>
    </row>
    <row r="609" spans="1:55" s="121" customFormat="1" hidden="1" x14ac:dyDescent="0.25">
      <c r="A609" s="391"/>
      <c r="B609" s="393"/>
      <c r="C609" s="395"/>
      <c r="D609" s="397"/>
      <c r="E609" s="399"/>
      <c r="F609" s="399"/>
      <c r="G609" s="96"/>
      <c r="H609" s="122"/>
      <c r="I609" s="122"/>
      <c r="J609" s="123"/>
      <c r="K609" s="123"/>
      <c r="L609" s="123"/>
      <c r="M609" s="123"/>
      <c r="N609" s="123"/>
      <c r="O609" s="123"/>
      <c r="P609" s="123"/>
      <c r="Q609" s="123"/>
      <c r="R609" s="123"/>
      <c r="S609" s="123"/>
      <c r="T609" s="123"/>
      <c r="U609" s="123"/>
      <c r="V609" s="123"/>
      <c r="W609" s="123"/>
      <c r="X609" s="123"/>
      <c r="Y609" s="123"/>
      <c r="Z609" s="123"/>
      <c r="AA609" s="123"/>
      <c r="AB609" s="123"/>
      <c r="AC609" s="123"/>
      <c r="AD609" s="123"/>
      <c r="AE609" s="123"/>
      <c r="AF609" s="123"/>
      <c r="AG609" s="123"/>
      <c r="AH609" s="123"/>
      <c r="AI609" s="123"/>
      <c r="AJ609" s="401"/>
      <c r="AK609" s="403"/>
      <c r="AL609" s="405"/>
      <c r="AM609" s="411"/>
      <c r="AN609" s="405"/>
      <c r="AO609" s="405"/>
      <c r="AP609" s="405"/>
      <c r="AQ609" s="405"/>
      <c r="AR609" s="405"/>
      <c r="AS609" s="405"/>
      <c r="AT609" s="405"/>
      <c r="AU609" s="407"/>
      <c r="AV609" s="409"/>
      <c r="AW609" s="407"/>
      <c r="AX609" s="389"/>
      <c r="AY609" s="389"/>
      <c r="AZ609" s="389"/>
      <c r="BA609" s="389"/>
      <c r="BB609" s="389"/>
      <c r="BC609" s="389"/>
    </row>
    <row r="610" spans="1:55" s="121" customFormat="1" hidden="1" x14ac:dyDescent="0.25">
      <c r="A610" s="390">
        <v>314</v>
      </c>
      <c r="B610" s="392"/>
      <c r="C610" s="394" t="s">
        <v>2362</v>
      </c>
      <c r="D610" s="396" t="s">
        <v>930</v>
      </c>
      <c r="E610" s="398">
        <v>42801</v>
      </c>
      <c r="F610" s="398"/>
      <c r="G610" s="95"/>
      <c r="H610" s="119">
        <v>0</v>
      </c>
      <c r="I610" s="119">
        <v>0</v>
      </c>
      <c r="J610" s="120">
        <v>0</v>
      </c>
      <c r="K610" s="120">
        <v>0</v>
      </c>
      <c r="L610" s="120">
        <v>0</v>
      </c>
      <c r="M610" s="120">
        <v>0</v>
      </c>
      <c r="N610" s="120">
        <v>0</v>
      </c>
      <c r="O610" s="120">
        <v>0</v>
      </c>
      <c r="P610" s="120" t="s">
        <v>1628</v>
      </c>
      <c r="Q610" s="120">
        <v>0</v>
      </c>
      <c r="R610" s="120">
        <v>0</v>
      </c>
      <c r="S610" s="120">
        <v>0</v>
      </c>
      <c r="T610" s="120">
        <v>0</v>
      </c>
      <c r="U610" s="120">
        <v>0</v>
      </c>
      <c r="V610" s="120">
        <v>0</v>
      </c>
      <c r="W610" s="120" t="s">
        <v>1628</v>
      </c>
      <c r="X610" s="120">
        <v>0</v>
      </c>
      <c r="Y610" s="120">
        <v>0</v>
      </c>
      <c r="Z610" s="120">
        <v>0</v>
      </c>
      <c r="AA610" s="120">
        <v>0</v>
      </c>
      <c r="AB610" s="120">
        <v>0</v>
      </c>
      <c r="AC610" s="120">
        <v>0</v>
      </c>
      <c r="AD610" s="120" t="s">
        <v>1628</v>
      </c>
      <c r="AE610" s="120">
        <v>0</v>
      </c>
      <c r="AF610" s="120">
        <v>8</v>
      </c>
      <c r="AG610" s="120">
        <v>8</v>
      </c>
      <c r="AH610" s="120">
        <v>8</v>
      </c>
      <c r="AI610" s="120">
        <v>8</v>
      </c>
      <c r="AJ610" s="400"/>
      <c r="AK610" s="402"/>
      <c r="AL610" s="404"/>
      <c r="AM610" s="410"/>
      <c r="AN610" s="404"/>
      <c r="AO610" s="404"/>
      <c r="AP610" s="404"/>
      <c r="AQ610" s="404"/>
      <c r="AR610" s="404"/>
      <c r="AS610" s="404"/>
      <c r="AT610" s="404"/>
      <c r="AU610" s="406"/>
      <c r="AV610" s="408"/>
      <c r="AW610" s="406"/>
      <c r="AX610" s="415"/>
      <c r="AY610" s="415"/>
      <c r="AZ610" s="415"/>
      <c r="BA610" s="415"/>
      <c r="BB610" s="415"/>
      <c r="BC610" s="415"/>
    </row>
    <row r="611" spans="1:55" s="121" customFormat="1" hidden="1" x14ac:dyDescent="0.25">
      <c r="A611" s="391"/>
      <c r="B611" s="393"/>
      <c r="C611" s="395"/>
      <c r="D611" s="397"/>
      <c r="E611" s="399"/>
      <c r="F611" s="399"/>
      <c r="G611" s="96"/>
      <c r="H611" s="122"/>
      <c r="I611" s="122"/>
      <c r="J611" s="123"/>
      <c r="K611" s="123"/>
      <c r="L611" s="123"/>
      <c r="M611" s="123"/>
      <c r="N611" s="123"/>
      <c r="O611" s="123"/>
      <c r="P611" s="123"/>
      <c r="Q611" s="123"/>
      <c r="R611" s="123"/>
      <c r="S611" s="123"/>
      <c r="T611" s="123"/>
      <c r="U611" s="123"/>
      <c r="V611" s="123"/>
      <c r="W611" s="123"/>
      <c r="X611" s="123"/>
      <c r="Y611" s="123"/>
      <c r="Z611" s="123"/>
      <c r="AA611" s="123"/>
      <c r="AB611" s="123"/>
      <c r="AC611" s="123"/>
      <c r="AD611" s="123"/>
      <c r="AE611" s="123"/>
      <c r="AF611" s="123"/>
      <c r="AG611" s="123"/>
      <c r="AH611" s="123"/>
      <c r="AI611" s="123"/>
      <c r="AJ611" s="401"/>
      <c r="AK611" s="403"/>
      <c r="AL611" s="405"/>
      <c r="AM611" s="411"/>
      <c r="AN611" s="405"/>
      <c r="AO611" s="405"/>
      <c r="AP611" s="405"/>
      <c r="AQ611" s="405"/>
      <c r="AR611" s="405"/>
      <c r="AS611" s="405"/>
      <c r="AT611" s="405"/>
      <c r="AU611" s="407"/>
      <c r="AV611" s="409"/>
      <c r="AW611" s="407"/>
      <c r="AX611" s="389"/>
      <c r="AY611" s="389"/>
      <c r="AZ611" s="389"/>
      <c r="BA611" s="389"/>
      <c r="BB611" s="389"/>
      <c r="BC611" s="389"/>
    </row>
    <row r="612" spans="1:55" s="121" customFormat="1" hidden="1" x14ac:dyDescent="0.25">
      <c r="A612" s="390">
        <v>315</v>
      </c>
      <c r="B612" s="392"/>
      <c r="C612" s="394" t="s">
        <v>2364</v>
      </c>
      <c r="D612" s="396" t="s">
        <v>1944</v>
      </c>
      <c r="E612" s="398">
        <v>42802</v>
      </c>
      <c r="F612" s="398"/>
      <c r="G612" s="95"/>
      <c r="H612" s="119">
        <v>0</v>
      </c>
      <c r="I612" s="119">
        <v>0</v>
      </c>
      <c r="J612" s="120">
        <v>0</v>
      </c>
      <c r="K612" s="120">
        <v>0</v>
      </c>
      <c r="L612" s="120">
        <v>0</v>
      </c>
      <c r="M612" s="120">
        <v>0</v>
      </c>
      <c r="N612" s="120">
        <v>0</v>
      </c>
      <c r="O612" s="120">
        <v>0</v>
      </c>
      <c r="P612" s="120" t="s">
        <v>1628</v>
      </c>
      <c r="Q612" s="120">
        <v>0</v>
      </c>
      <c r="R612" s="120">
        <v>0</v>
      </c>
      <c r="S612" s="120">
        <v>0</v>
      </c>
      <c r="T612" s="120">
        <v>0</v>
      </c>
      <c r="U612" s="120">
        <v>0</v>
      </c>
      <c r="V612" s="120">
        <v>0</v>
      </c>
      <c r="W612" s="120" t="s">
        <v>1628</v>
      </c>
      <c r="X612" s="120">
        <v>0</v>
      </c>
      <c r="Y612" s="120">
        <v>0</v>
      </c>
      <c r="Z612" s="120">
        <v>0</v>
      </c>
      <c r="AA612" s="120">
        <v>0</v>
      </c>
      <c r="AB612" s="120">
        <v>0</v>
      </c>
      <c r="AC612" s="120">
        <v>0</v>
      </c>
      <c r="AD612" s="120" t="s">
        <v>1628</v>
      </c>
      <c r="AE612" s="120">
        <v>0</v>
      </c>
      <c r="AF612" s="120">
        <v>0</v>
      </c>
      <c r="AG612" s="120">
        <v>0</v>
      </c>
      <c r="AH612" s="120">
        <v>8</v>
      </c>
      <c r="AI612" s="120">
        <v>8</v>
      </c>
      <c r="AJ612" s="400"/>
      <c r="AK612" s="402"/>
      <c r="AL612" s="404"/>
      <c r="AM612" s="410"/>
      <c r="AN612" s="404"/>
      <c r="AO612" s="404"/>
      <c r="AP612" s="404"/>
      <c r="AQ612" s="404"/>
      <c r="AR612" s="404"/>
      <c r="AS612" s="404"/>
      <c r="AT612" s="404"/>
      <c r="AU612" s="406"/>
      <c r="AV612" s="408"/>
      <c r="AW612" s="406"/>
      <c r="AX612" s="415"/>
      <c r="AY612" s="415"/>
      <c r="AZ612" s="415"/>
      <c r="BA612" s="415"/>
      <c r="BB612" s="415"/>
      <c r="BC612" s="415"/>
    </row>
    <row r="613" spans="1:55" s="121" customFormat="1" hidden="1" x14ac:dyDescent="0.25">
      <c r="A613" s="391"/>
      <c r="B613" s="393"/>
      <c r="C613" s="395"/>
      <c r="D613" s="397"/>
      <c r="E613" s="399"/>
      <c r="F613" s="399"/>
      <c r="G613" s="96"/>
      <c r="H613" s="122"/>
      <c r="I613" s="122"/>
      <c r="J613" s="123"/>
      <c r="K613" s="123"/>
      <c r="L613" s="123"/>
      <c r="M613" s="123"/>
      <c r="N613" s="123"/>
      <c r="O613" s="123"/>
      <c r="P613" s="123"/>
      <c r="Q613" s="123"/>
      <c r="R613" s="123"/>
      <c r="S613" s="123"/>
      <c r="T613" s="123"/>
      <c r="U613" s="123"/>
      <c r="V613" s="123"/>
      <c r="W613" s="123"/>
      <c r="X613" s="123"/>
      <c r="Y613" s="123"/>
      <c r="Z613" s="123"/>
      <c r="AA613" s="123"/>
      <c r="AB613" s="123"/>
      <c r="AC613" s="123"/>
      <c r="AD613" s="123"/>
      <c r="AE613" s="123"/>
      <c r="AF613" s="123"/>
      <c r="AG613" s="123"/>
      <c r="AH613" s="123"/>
      <c r="AI613" s="123"/>
      <c r="AJ613" s="401"/>
      <c r="AK613" s="403"/>
      <c r="AL613" s="405"/>
      <c r="AM613" s="411"/>
      <c r="AN613" s="405"/>
      <c r="AO613" s="405"/>
      <c r="AP613" s="405"/>
      <c r="AQ613" s="405"/>
      <c r="AR613" s="405"/>
      <c r="AS613" s="405"/>
      <c r="AT613" s="405"/>
      <c r="AU613" s="407"/>
      <c r="AV613" s="409"/>
      <c r="AW613" s="407"/>
      <c r="AX613" s="389"/>
      <c r="AY613" s="389"/>
      <c r="AZ613" s="389"/>
      <c r="BA613" s="389"/>
      <c r="BB613" s="389"/>
      <c r="BC613" s="389"/>
    </row>
    <row r="614" spans="1:55" s="121" customFormat="1" hidden="1" x14ac:dyDescent="0.25">
      <c r="A614" s="390">
        <v>316</v>
      </c>
      <c r="B614" s="392"/>
      <c r="C614" s="394" t="s">
        <v>1977</v>
      </c>
      <c r="D614" s="396" t="s">
        <v>2555</v>
      </c>
      <c r="E614" s="398">
        <v>42775</v>
      </c>
      <c r="F614" s="398"/>
      <c r="G614" s="95"/>
      <c r="H614" s="119">
        <v>8</v>
      </c>
      <c r="I614" s="119">
        <v>0</v>
      </c>
      <c r="J614" s="120">
        <v>8</v>
      </c>
      <c r="K614" s="120">
        <v>8</v>
      </c>
      <c r="L614" s="120">
        <v>8</v>
      </c>
      <c r="M614" s="120">
        <v>8</v>
      </c>
      <c r="N614" s="120">
        <v>8</v>
      </c>
      <c r="O614" s="120">
        <v>8</v>
      </c>
      <c r="P614" s="120" t="s">
        <v>1628</v>
      </c>
      <c r="Q614" s="120">
        <v>8</v>
      </c>
      <c r="R614" s="120">
        <v>8</v>
      </c>
      <c r="S614" s="120">
        <v>8</v>
      </c>
      <c r="T614" s="120">
        <v>8</v>
      </c>
      <c r="U614" s="120">
        <v>8</v>
      </c>
      <c r="V614" s="120">
        <v>8</v>
      </c>
      <c r="W614" s="120" t="s">
        <v>1628</v>
      </c>
      <c r="X614" s="120">
        <v>8</v>
      </c>
      <c r="Y614" s="120">
        <v>0</v>
      </c>
      <c r="Z614" s="120">
        <v>0</v>
      </c>
      <c r="AA614" s="120">
        <v>8</v>
      </c>
      <c r="AB614" s="120">
        <v>0</v>
      </c>
      <c r="AC614" s="120">
        <v>0</v>
      </c>
      <c r="AD614" s="120" t="s">
        <v>1628</v>
      </c>
      <c r="AE614" s="120">
        <v>8</v>
      </c>
      <c r="AF614" s="120">
        <v>0</v>
      </c>
      <c r="AG614" s="120">
        <v>0</v>
      </c>
      <c r="AH614" s="120">
        <v>8</v>
      </c>
      <c r="AI614" s="120">
        <v>8</v>
      </c>
      <c r="AJ614" s="400"/>
      <c r="AK614" s="402"/>
      <c r="AL614" s="404"/>
      <c r="AM614" s="410"/>
      <c r="AN614" s="404"/>
      <c r="AO614" s="404"/>
      <c r="AP614" s="404"/>
      <c r="AQ614" s="404"/>
      <c r="AR614" s="404"/>
      <c r="AS614" s="404"/>
      <c r="AT614" s="404"/>
      <c r="AU614" s="406"/>
      <c r="AV614" s="408"/>
      <c r="AW614" s="406"/>
      <c r="AX614" s="415"/>
      <c r="AY614" s="415"/>
      <c r="AZ614" s="415"/>
      <c r="BA614" s="415"/>
      <c r="BB614" s="415"/>
      <c r="BC614" s="415"/>
    </row>
    <row r="615" spans="1:55" s="121" customFormat="1" hidden="1" x14ac:dyDescent="0.25">
      <c r="A615" s="391"/>
      <c r="B615" s="393"/>
      <c r="C615" s="395"/>
      <c r="D615" s="397"/>
      <c r="E615" s="399"/>
      <c r="F615" s="399"/>
      <c r="G615" s="96"/>
      <c r="H615" s="122"/>
      <c r="I615" s="122"/>
      <c r="J615" s="123"/>
      <c r="K615" s="123"/>
      <c r="L615" s="123"/>
      <c r="M615" s="123"/>
      <c r="N615" s="123"/>
      <c r="O615" s="123"/>
      <c r="P615" s="123"/>
      <c r="Q615" s="123"/>
      <c r="R615" s="123"/>
      <c r="S615" s="123"/>
      <c r="T615" s="123"/>
      <c r="U615" s="123"/>
      <c r="V615" s="123"/>
      <c r="W615" s="123"/>
      <c r="X615" s="123"/>
      <c r="Y615" s="123"/>
      <c r="Z615" s="123"/>
      <c r="AA615" s="123"/>
      <c r="AB615" s="123"/>
      <c r="AC615" s="123"/>
      <c r="AD615" s="123"/>
      <c r="AE615" s="123"/>
      <c r="AF615" s="123"/>
      <c r="AG615" s="123"/>
      <c r="AH615" s="123"/>
      <c r="AI615" s="123"/>
      <c r="AJ615" s="401"/>
      <c r="AK615" s="403"/>
      <c r="AL615" s="405"/>
      <c r="AM615" s="411"/>
      <c r="AN615" s="405"/>
      <c r="AO615" s="405"/>
      <c r="AP615" s="405"/>
      <c r="AQ615" s="405"/>
      <c r="AR615" s="405"/>
      <c r="AS615" s="405"/>
      <c r="AT615" s="405"/>
      <c r="AU615" s="407"/>
      <c r="AV615" s="409"/>
      <c r="AW615" s="407"/>
      <c r="AX615" s="389"/>
      <c r="AY615" s="389"/>
      <c r="AZ615" s="389"/>
      <c r="BA615" s="389"/>
      <c r="BB615" s="389"/>
      <c r="BC615" s="389"/>
    </row>
    <row r="616" spans="1:55" s="121" customFormat="1" hidden="1" x14ac:dyDescent="0.25">
      <c r="A616" s="390">
        <v>317</v>
      </c>
      <c r="B616" s="392"/>
      <c r="C616" s="394" t="s">
        <v>2366</v>
      </c>
      <c r="D616" s="396" t="s">
        <v>1946</v>
      </c>
      <c r="E616" s="398">
        <v>42803</v>
      </c>
      <c r="F616" s="398"/>
      <c r="G616" s="95"/>
      <c r="H616" s="119">
        <v>0</v>
      </c>
      <c r="I616" s="119">
        <v>0</v>
      </c>
      <c r="J616" s="120">
        <v>0</v>
      </c>
      <c r="K616" s="120">
        <v>0</v>
      </c>
      <c r="L616" s="120">
        <v>0</v>
      </c>
      <c r="M616" s="120">
        <v>0</v>
      </c>
      <c r="N616" s="120">
        <v>0</v>
      </c>
      <c r="O616" s="120">
        <v>0</v>
      </c>
      <c r="P616" s="120" t="s">
        <v>1628</v>
      </c>
      <c r="Q616" s="120">
        <v>0</v>
      </c>
      <c r="R616" s="120">
        <v>0</v>
      </c>
      <c r="S616" s="120">
        <v>0</v>
      </c>
      <c r="T616" s="120">
        <v>0</v>
      </c>
      <c r="U616" s="120">
        <v>0</v>
      </c>
      <c r="V616" s="120">
        <v>0</v>
      </c>
      <c r="W616" s="120" t="s">
        <v>1628</v>
      </c>
      <c r="X616" s="120">
        <v>0</v>
      </c>
      <c r="Y616" s="120">
        <v>0</v>
      </c>
      <c r="Z616" s="120">
        <v>0</v>
      </c>
      <c r="AA616" s="120">
        <v>0</v>
      </c>
      <c r="AB616" s="120">
        <v>0</v>
      </c>
      <c r="AC616" s="120">
        <v>0</v>
      </c>
      <c r="AD616" s="120" t="s">
        <v>1628</v>
      </c>
      <c r="AE616" s="120">
        <v>0</v>
      </c>
      <c r="AF616" s="120">
        <v>0</v>
      </c>
      <c r="AG616" s="120">
        <v>0</v>
      </c>
      <c r="AH616" s="120">
        <v>0</v>
      </c>
      <c r="AI616" s="120">
        <v>8</v>
      </c>
      <c r="AJ616" s="400"/>
      <c r="AK616" s="402"/>
      <c r="AL616" s="404"/>
      <c r="AM616" s="410"/>
      <c r="AN616" s="404"/>
      <c r="AO616" s="404"/>
      <c r="AP616" s="404"/>
      <c r="AQ616" s="404"/>
      <c r="AR616" s="404"/>
      <c r="AS616" s="404"/>
      <c r="AT616" s="404"/>
      <c r="AU616" s="406"/>
      <c r="AV616" s="408"/>
      <c r="AW616" s="406"/>
      <c r="AX616" s="415"/>
      <c r="AY616" s="415"/>
      <c r="AZ616" s="415"/>
      <c r="BA616" s="415"/>
      <c r="BB616" s="415"/>
      <c r="BC616" s="415"/>
    </row>
    <row r="617" spans="1:55" s="121" customFormat="1" hidden="1" x14ac:dyDescent="0.25">
      <c r="A617" s="391"/>
      <c r="B617" s="393"/>
      <c r="C617" s="395"/>
      <c r="D617" s="397"/>
      <c r="E617" s="399"/>
      <c r="F617" s="399"/>
      <c r="G617" s="96"/>
      <c r="H617" s="122"/>
      <c r="I617" s="122"/>
      <c r="J617" s="123"/>
      <c r="K617" s="123"/>
      <c r="L617" s="123"/>
      <c r="M617" s="123"/>
      <c r="N617" s="123"/>
      <c r="O617" s="123"/>
      <c r="P617" s="123"/>
      <c r="Q617" s="123"/>
      <c r="R617" s="123"/>
      <c r="S617" s="123"/>
      <c r="T617" s="123"/>
      <c r="U617" s="123"/>
      <c r="V617" s="123"/>
      <c r="W617" s="123"/>
      <c r="X617" s="123"/>
      <c r="Y617" s="123"/>
      <c r="Z617" s="123"/>
      <c r="AA617" s="123"/>
      <c r="AB617" s="123"/>
      <c r="AC617" s="123"/>
      <c r="AD617" s="123"/>
      <c r="AE617" s="123"/>
      <c r="AF617" s="123"/>
      <c r="AG617" s="123"/>
      <c r="AH617" s="123"/>
      <c r="AI617" s="123"/>
      <c r="AJ617" s="401"/>
      <c r="AK617" s="403"/>
      <c r="AL617" s="405"/>
      <c r="AM617" s="411"/>
      <c r="AN617" s="405"/>
      <c r="AO617" s="405"/>
      <c r="AP617" s="405"/>
      <c r="AQ617" s="405"/>
      <c r="AR617" s="405"/>
      <c r="AS617" s="405"/>
      <c r="AT617" s="405"/>
      <c r="AU617" s="407"/>
      <c r="AV617" s="409"/>
      <c r="AW617" s="407"/>
      <c r="AX617" s="389"/>
      <c r="AY617" s="389"/>
      <c r="AZ617" s="389"/>
      <c r="BA617" s="389"/>
      <c r="BB617" s="389"/>
      <c r="BC617" s="389"/>
    </row>
    <row r="618" spans="1:55" s="121" customFormat="1" hidden="1" x14ac:dyDescent="0.25">
      <c r="A618" s="390">
        <v>318</v>
      </c>
      <c r="B618" s="392"/>
      <c r="C618" s="394" t="s">
        <v>2557</v>
      </c>
      <c r="D618" s="396" t="s">
        <v>2558</v>
      </c>
      <c r="E618" s="398">
        <v>42784</v>
      </c>
      <c r="F618" s="398"/>
      <c r="G618" s="95"/>
      <c r="H618" s="119">
        <v>0</v>
      </c>
      <c r="I618" s="119">
        <v>0</v>
      </c>
      <c r="J618" s="120">
        <v>0</v>
      </c>
      <c r="K618" s="120">
        <v>0</v>
      </c>
      <c r="L618" s="120">
        <v>0</v>
      </c>
      <c r="M618" s="120">
        <v>0</v>
      </c>
      <c r="N618" s="120">
        <v>0</v>
      </c>
      <c r="O618" s="120">
        <v>0</v>
      </c>
      <c r="P618" s="120" t="s">
        <v>1628</v>
      </c>
      <c r="Q618" s="120">
        <v>8</v>
      </c>
      <c r="R618" s="120">
        <v>8</v>
      </c>
      <c r="S618" s="120">
        <v>8</v>
      </c>
      <c r="T618" s="120">
        <v>8</v>
      </c>
      <c r="U618" s="120">
        <v>8</v>
      </c>
      <c r="V618" s="120">
        <v>8</v>
      </c>
      <c r="W618" s="120" t="s">
        <v>1628</v>
      </c>
      <c r="X618" s="120">
        <v>8</v>
      </c>
      <c r="Y618" s="120">
        <v>8</v>
      </c>
      <c r="Z618" s="120">
        <v>8</v>
      </c>
      <c r="AA618" s="120">
        <v>8</v>
      </c>
      <c r="AB618" s="120">
        <v>8</v>
      </c>
      <c r="AC618" s="120">
        <v>8</v>
      </c>
      <c r="AD618" s="120" t="s">
        <v>1628</v>
      </c>
      <c r="AE618" s="120">
        <v>8</v>
      </c>
      <c r="AF618" s="120">
        <v>8</v>
      </c>
      <c r="AG618" s="120">
        <v>8</v>
      </c>
      <c r="AH618" s="120">
        <v>8</v>
      </c>
      <c r="AI618" s="120">
        <v>8</v>
      </c>
      <c r="AJ618" s="400"/>
      <c r="AK618" s="402"/>
      <c r="AL618" s="404"/>
      <c r="AM618" s="410"/>
      <c r="AN618" s="404"/>
      <c r="AO618" s="404"/>
      <c r="AP618" s="404"/>
      <c r="AQ618" s="404"/>
      <c r="AR618" s="404"/>
      <c r="AS618" s="404"/>
      <c r="AT618" s="404"/>
      <c r="AU618" s="406"/>
      <c r="AV618" s="408"/>
      <c r="AW618" s="406"/>
      <c r="AX618" s="415"/>
      <c r="AY618" s="415"/>
      <c r="AZ618" s="415"/>
      <c r="BA618" s="415"/>
      <c r="BB618" s="415"/>
      <c r="BC618" s="415"/>
    </row>
    <row r="619" spans="1:55" s="121" customFormat="1" hidden="1" x14ac:dyDescent="0.25">
      <c r="A619" s="391"/>
      <c r="B619" s="393"/>
      <c r="C619" s="395"/>
      <c r="D619" s="397"/>
      <c r="E619" s="399"/>
      <c r="F619" s="399"/>
      <c r="G619" s="96"/>
      <c r="H619" s="122"/>
      <c r="I619" s="122"/>
      <c r="J619" s="123"/>
      <c r="K619" s="123"/>
      <c r="L619" s="123"/>
      <c r="M619" s="123"/>
      <c r="N619" s="123"/>
      <c r="O619" s="123"/>
      <c r="P619" s="123"/>
      <c r="Q619" s="123"/>
      <c r="R619" s="123"/>
      <c r="S619" s="123"/>
      <c r="T619" s="123"/>
      <c r="U619" s="123"/>
      <c r="V619" s="123"/>
      <c r="W619" s="123"/>
      <c r="X619" s="123"/>
      <c r="Y619" s="123"/>
      <c r="Z619" s="123"/>
      <c r="AA619" s="123"/>
      <c r="AB619" s="123"/>
      <c r="AC619" s="123"/>
      <c r="AD619" s="123"/>
      <c r="AE619" s="123"/>
      <c r="AF619" s="123"/>
      <c r="AG619" s="123"/>
      <c r="AH619" s="123"/>
      <c r="AI619" s="123"/>
      <c r="AJ619" s="401"/>
      <c r="AK619" s="403"/>
      <c r="AL619" s="405"/>
      <c r="AM619" s="411"/>
      <c r="AN619" s="405"/>
      <c r="AO619" s="405"/>
      <c r="AP619" s="405"/>
      <c r="AQ619" s="405"/>
      <c r="AR619" s="405"/>
      <c r="AS619" s="405"/>
      <c r="AT619" s="405"/>
      <c r="AU619" s="407"/>
      <c r="AV619" s="409"/>
      <c r="AW619" s="407"/>
      <c r="AX619" s="389"/>
      <c r="AY619" s="389"/>
      <c r="AZ619" s="389"/>
      <c r="BA619" s="389"/>
      <c r="BB619" s="389"/>
      <c r="BC619" s="389"/>
    </row>
    <row r="620" spans="1:55" s="121" customFormat="1" hidden="1" x14ac:dyDescent="0.25">
      <c r="A620" s="390">
        <v>319</v>
      </c>
      <c r="B620" s="392"/>
      <c r="C620" s="394" t="s">
        <v>1963</v>
      </c>
      <c r="D620" s="396" t="s">
        <v>1638</v>
      </c>
      <c r="E620" s="398">
        <v>42784</v>
      </c>
      <c r="F620" s="398"/>
      <c r="G620" s="95"/>
      <c r="H620" s="119">
        <v>0</v>
      </c>
      <c r="I620" s="119">
        <v>0</v>
      </c>
      <c r="J620" s="120">
        <v>0</v>
      </c>
      <c r="K620" s="120">
        <v>0</v>
      </c>
      <c r="L620" s="120">
        <v>0</v>
      </c>
      <c r="M620" s="120">
        <v>0</v>
      </c>
      <c r="N620" s="120">
        <v>0</v>
      </c>
      <c r="O620" s="120">
        <v>0</v>
      </c>
      <c r="P620" s="120" t="s">
        <v>1628</v>
      </c>
      <c r="Q620" s="120">
        <v>8</v>
      </c>
      <c r="R620" s="120">
        <v>8</v>
      </c>
      <c r="S620" s="120">
        <v>8</v>
      </c>
      <c r="T620" s="120">
        <v>8</v>
      </c>
      <c r="U620" s="120">
        <v>8</v>
      </c>
      <c r="V620" s="120">
        <v>8</v>
      </c>
      <c r="W620" s="120" t="s">
        <v>1628</v>
      </c>
      <c r="X620" s="120">
        <v>8</v>
      </c>
      <c r="Y620" s="120">
        <v>8</v>
      </c>
      <c r="Z620" s="120">
        <v>8</v>
      </c>
      <c r="AA620" s="120">
        <v>8</v>
      </c>
      <c r="AB620" s="120">
        <v>8</v>
      </c>
      <c r="AC620" s="120">
        <v>8</v>
      </c>
      <c r="AD620" s="120" t="s">
        <v>1628</v>
      </c>
      <c r="AE620" s="120">
        <v>8</v>
      </c>
      <c r="AF620" s="120">
        <v>8</v>
      </c>
      <c r="AG620" s="120">
        <v>8</v>
      </c>
      <c r="AH620" s="120">
        <v>8</v>
      </c>
      <c r="AI620" s="120">
        <v>8</v>
      </c>
      <c r="AJ620" s="400"/>
      <c r="AK620" s="402"/>
      <c r="AL620" s="404"/>
      <c r="AM620" s="410"/>
      <c r="AN620" s="404"/>
      <c r="AO620" s="404"/>
      <c r="AP620" s="404"/>
      <c r="AQ620" s="404"/>
      <c r="AR620" s="404"/>
      <c r="AS620" s="404"/>
      <c r="AT620" s="404"/>
      <c r="AU620" s="406"/>
      <c r="AV620" s="408"/>
      <c r="AW620" s="406"/>
      <c r="AX620" s="415"/>
      <c r="AY620" s="415"/>
      <c r="AZ620" s="415"/>
      <c r="BA620" s="415"/>
      <c r="BB620" s="415"/>
      <c r="BC620" s="415"/>
    </row>
    <row r="621" spans="1:55" s="121" customFormat="1" hidden="1" x14ac:dyDescent="0.25">
      <c r="A621" s="391"/>
      <c r="B621" s="393"/>
      <c r="C621" s="395"/>
      <c r="D621" s="397"/>
      <c r="E621" s="399"/>
      <c r="F621" s="399"/>
      <c r="G621" s="96"/>
      <c r="H621" s="122"/>
      <c r="I621" s="122"/>
      <c r="J621" s="123"/>
      <c r="K621" s="123"/>
      <c r="L621" s="123"/>
      <c r="M621" s="123"/>
      <c r="N621" s="123"/>
      <c r="O621" s="123"/>
      <c r="P621" s="123"/>
      <c r="Q621" s="123"/>
      <c r="R621" s="123"/>
      <c r="S621" s="123"/>
      <c r="T621" s="123"/>
      <c r="U621" s="123"/>
      <c r="V621" s="123"/>
      <c r="W621" s="123"/>
      <c r="X621" s="123"/>
      <c r="Y621" s="123"/>
      <c r="Z621" s="123"/>
      <c r="AA621" s="123"/>
      <c r="AB621" s="123"/>
      <c r="AC621" s="123"/>
      <c r="AD621" s="123"/>
      <c r="AE621" s="123"/>
      <c r="AF621" s="123"/>
      <c r="AG621" s="123"/>
      <c r="AH621" s="123"/>
      <c r="AI621" s="123"/>
      <c r="AJ621" s="401"/>
      <c r="AK621" s="403"/>
      <c r="AL621" s="405"/>
      <c r="AM621" s="411"/>
      <c r="AN621" s="405"/>
      <c r="AO621" s="405"/>
      <c r="AP621" s="405"/>
      <c r="AQ621" s="405"/>
      <c r="AR621" s="405"/>
      <c r="AS621" s="405"/>
      <c r="AT621" s="405"/>
      <c r="AU621" s="407"/>
      <c r="AV621" s="409"/>
      <c r="AW621" s="407"/>
      <c r="AX621" s="389"/>
      <c r="AY621" s="389"/>
      <c r="AZ621" s="389"/>
      <c r="BA621" s="389"/>
      <c r="BB621" s="389"/>
      <c r="BC621" s="389"/>
    </row>
    <row r="622" spans="1:55" s="121" customFormat="1" hidden="1" x14ac:dyDescent="0.25">
      <c r="A622" s="390">
        <v>320</v>
      </c>
      <c r="B622" s="392"/>
      <c r="C622" s="394" t="s">
        <v>1962</v>
      </c>
      <c r="D622" s="396" t="s">
        <v>1637</v>
      </c>
      <c r="E622" s="398">
        <v>42784</v>
      </c>
      <c r="F622" s="398"/>
      <c r="G622" s="95"/>
      <c r="H622" s="119">
        <v>0</v>
      </c>
      <c r="I622" s="119">
        <v>0</v>
      </c>
      <c r="J622" s="120">
        <v>0</v>
      </c>
      <c r="K622" s="120">
        <v>0</v>
      </c>
      <c r="L622" s="120">
        <v>0</v>
      </c>
      <c r="M622" s="120">
        <v>0</v>
      </c>
      <c r="N622" s="120">
        <v>0</v>
      </c>
      <c r="O622" s="120">
        <v>0</v>
      </c>
      <c r="P622" s="120" t="s">
        <v>1628</v>
      </c>
      <c r="Q622" s="120">
        <v>8</v>
      </c>
      <c r="R622" s="120">
        <v>8</v>
      </c>
      <c r="S622" s="120">
        <v>8</v>
      </c>
      <c r="T622" s="120">
        <v>8</v>
      </c>
      <c r="U622" s="120">
        <v>8</v>
      </c>
      <c r="V622" s="120">
        <v>8</v>
      </c>
      <c r="W622" s="120" t="s">
        <v>1628</v>
      </c>
      <c r="X622" s="120">
        <v>8</v>
      </c>
      <c r="Y622" s="120">
        <v>8</v>
      </c>
      <c r="Z622" s="120">
        <v>8</v>
      </c>
      <c r="AA622" s="120">
        <v>8</v>
      </c>
      <c r="AB622" s="120">
        <v>8</v>
      </c>
      <c r="AC622" s="120">
        <v>8</v>
      </c>
      <c r="AD622" s="120" t="s">
        <v>1628</v>
      </c>
      <c r="AE622" s="120">
        <v>8</v>
      </c>
      <c r="AF622" s="120">
        <v>8</v>
      </c>
      <c r="AG622" s="120">
        <v>8</v>
      </c>
      <c r="AH622" s="120">
        <v>8</v>
      </c>
      <c r="AI622" s="120">
        <v>8</v>
      </c>
      <c r="AJ622" s="400"/>
      <c r="AK622" s="402"/>
      <c r="AL622" s="404"/>
      <c r="AM622" s="410"/>
      <c r="AN622" s="404"/>
      <c r="AO622" s="404"/>
      <c r="AP622" s="404"/>
      <c r="AQ622" s="404"/>
      <c r="AR622" s="404"/>
      <c r="AS622" s="404"/>
      <c r="AT622" s="404"/>
      <c r="AU622" s="406"/>
      <c r="AV622" s="408"/>
      <c r="AW622" s="406"/>
      <c r="AX622" s="415"/>
      <c r="AY622" s="415"/>
      <c r="AZ622" s="415"/>
      <c r="BA622" s="415"/>
      <c r="BB622" s="415"/>
      <c r="BC622" s="415"/>
    </row>
    <row r="623" spans="1:55" s="121" customFormat="1" hidden="1" x14ac:dyDescent="0.25">
      <c r="A623" s="391"/>
      <c r="B623" s="393"/>
      <c r="C623" s="395"/>
      <c r="D623" s="397"/>
      <c r="E623" s="399"/>
      <c r="F623" s="399"/>
      <c r="G623" s="96"/>
      <c r="H623" s="122"/>
      <c r="I623" s="122"/>
      <c r="J623" s="123"/>
      <c r="K623" s="123"/>
      <c r="L623" s="123"/>
      <c r="M623" s="123"/>
      <c r="N623" s="123"/>
      <c r="O623" s="123"/>
      <c r="P623" s="123"/>
      <c r="Q623" s="123"/>
      <c r="R623" s="123"/>
      <c r="S623" s="123"/>
      <c r="T623" s="123"/>
      <c r="U623" s="123"/>
      <c r="V623" s="123"/>
      <c r="W623" s="123"/>
      <c r="X623" s="123"/>
      <c r="Y623" s="123"/>
      <c r="Z623" s="123"/>
      <c r="AA623" s="123"/>
      <c r="AB623" s="123"/>
      <c r="AC623" s="123"/>
      <c r="AD623" s="123"/>
      <c r="AE623" s="123"/>
      <c r="AF623" s="123"/>
      <c r="AG623" s="123"/>
      <c r="AH623" s="123"/>
      <c r="AI623" s="123"/>
      <c r="AJ623" s="401"/>
      <c r="AK623" s="403"/>
      <c r="AL623" s="405"/>
      <c r="AM623" s="411"/>
      <c r="AN623" s="405"/>
      <c r="AO623" s="405"/>
      <c r="AP623" s="405"/>
      <c r="AQ623" s="405"/>
      <c r="AR623" s="405"/>
      <c r="AS623" s="405"/>
      <c r="AT623" s="405"/>
      <c r="AU623" s="407"/>
      <c r="AV623" s="409"/>
      <c r="AW623" s="407"/>
      <c r="AX623" s="389"/>
      <c r="AY623" s="389"/>
      <c r="AZ623" s="389"/>
      <c r="BA623" s="389"/>
      <c r="BB623" s="389"/>
      <c r="BC623" s="389"/>
    </row>
    <row r="624" spans="1:55" s="121" customFormat="1" hidden="1" x14ac:dyDescent="0.25">
      <c r="A624" s="390">
        <v>321</v>
      </c>
      <c r="B624" s="392"/>
      <c r="C624" s="394" t="s">
        <v>1976</v>
      </c>
      <c r="D624" s="396" t="s">
        <v>1646</v>
      </c>
      <c r="E624" s="398">
        <v>42775</v>
      </c>
      <c r="F624" s="398"/>
      <c r="G624" s="95"/>
      <c r="H624" s="119">
        <v>8</v>
      </c>
      <c r="I624" s="119">
        <v>0</v>
      </c>
      <c r="J624" s="120">
        <v>8</v>
      </c>
      <c r="K624" s="120">
        <v>8</v>
      </c>
      <c r="L624" s="120">
        <v>8</v>
      </c>
      <c r="M624" s="120">
        <v>8</v>
      </c>
      <c r="N624" s="120">
        <v>8</v>
      </c>
      <c r="O624" s="120">
        <v>8</v>
      </c>
      <c r="P624" s="120" t="s">
        <v>1628</v>
      </c>
      <c r="Q624" s="120">
        <v>8</v>
      </c>
      <c r="R624" s="120">
        <v>8</v>
      </c>
      <c r="S624" s="120">
        <v>8</v>
      </c>
      <c r="T624" s="120">
        <v>8</v>
      </c>
      <c r="U624" s="120">
        <v>8</v>
      </c>
      <c r="V624" s="120">
        <v>8</v>
      </c>
      <c r="W624" s="120" t="s">
        <v>1628</v>
      </c>
      <c r="X624" s="120">
        <v>8</v>
      </c>
      <c r="Y624" s="120">
        <v>8</v>
      </c>
      <c r="Z624" s="120">
        <v>8</v>
      </c>
      <c r="AA624" s="120">
        <v>8</v>
      </c>
      <c r="AB624" s="120">
        <v>8</v>
      </c>
      <c r="AC624" s="120">
        <v>8</v>
      </c>
      <c r="AD624" s="120" t="s">
        <v>1628</v>
      </c>
      <c r="AE624" s="120">
        <v>8</v>
      </c>
      <c r="AF624" s="120">
        <v>8</v>
      </c>
      <c r="AG624" s="120">
        <v>8</v>
      </c>
      <c r="AH624" s="120">
        <v>8</v>
      </c>
      <c r="AI624" s="120">
        <v>8</v>
      </c>
      <c r="AJ624" s="400"/>
      <c r="AK624" s="402"/>
      <c r="AL624" s="404"/>
      <c r="AM624" s="410"/>
      <c r="AN624" s="404"/>
      <c r="AO624" s="404"/>
      <c r="AP624" s="404"/>
      <c r="AQ624" s="404"/>
      <c r="AR624" s="404"/>
      <c r="AS624" s="404"/>
      <c r="AT624" s="404"/>
      <c r="AU624" s="406"/>
      <c r="AV624" s="408"/>
      <c r="AW624" s="406"/>
      <c r="AX624" s="415"/>
      <c r="AY624" s="415"/>
      <c r="AZ624" s="415"/>
      <c r="BA624" s="415"/>
      <c r="BB624" s="415"/>
      <c r="BC624" s="415"/>
    </row>
    <row r="625" spans="1:55" s="121" customFormat="1" hidden="1" x14ac:dyDescent="0.25">
      <c r="A625" s="391"/>
      <c r="B625" s="393"/>
      <c r="C625" s="395"/>
      <c r="D625" s="397"/>
      <c r="E625" s="399"/>
      <c r="F625" s="399"/>
      <c r="G625" s="96"/>
      <c r="H625" s="122"/>
      <c r="I625" s="122"/>
      <c r="J625" s="123"/>
      <c r="K625" s="123"/>
      <c r="L625" s="123"/>
      <c r="M625" s="123"/>
      <c r="N625" s="123"/>
      <c r="O625" s="123"/>
      <c r="P625" s="123"/>
      <c r="Q625" s="123"/>
      <c r="R625" s="123"/>
      <c r="S625" s="123"/>
      <c r="T625" s="123"/>
      <c r="U625" s="123"/>
      <c r="V625" s="123"/>
      <c r="W625" s="123"/>
      <c r="X625" s="123"/>
      <c r="Y625" s="123"/>
      <c r="Z625" s="123"/>
      <c r="AA625" s="123"/>
      <c r="AB625" s="123"/>
      <c r="AC625" s="123"/>
      <c r="AD625" s="123"/>
      <c r="AE625" s="123"/>
      <c r="AF625" s="123"/>
      <c r="AG625" s="123"/>
      <c r="AH625" s="123"/>
      <c r="AI625" s="123"/>
      <c r="AJ625" s="401"/>
      <c r="AK625" s="403"/>
      <c r="AL625" s="405"/>
      <c r="AM625" s="411"/>
      <c r="AN625" s="405"/>
      <c r="AO625" s="405"/>
      <c r="AP625" s="405"/>
      <c r="AQ625" s="405"/>
      <c r="AR625" s="405"/>
      <c r="AS625" s="405"/>
      <c r="AT625" s="405"/>
      <c r="AU625" s="407"/>
      <c r="AV625" s="409"/>
      <c r="AW625" s="407"/>
      <c r="AX625" s="389"/>
      <c r="AY625" s="389"/>
      <c r="AZ625" s="389"/>
      <c r="BA625" s="389"/>
      <c r="BB625" s="389"/>
      <c r="BC625" s="389"/>
    </row>
    <row r="626" spans="1:55" s="121" customFormat="1" hidden="1" x14ac:dyDescent="0.25">
      <c r="A626" s="390">
        <v>322</v>
      </c>
      <c r="B626" s="392"/>
      <c r="C626" s="394" t="s">
        <v>1970</v>
      </c>
      <c r="D626" s="396" t="s">
        <v>1643</v>
      </c>
      <c r="E626" s="398" t="s">
        <v>259</v>
      </c>
      <c r="F626" s="398"/>
      <c r="G626" s="95"/>
      <c r="H626" s="119">
        <v>8</v>
      </c>
      <c r="I626" s="119">
        <v>0</v>
      </c>
      <c r="J626" s="120">
        <v>8</v>
      </c>
      <c r="K626" s="120">
        <v>8</v>
      </c>
      <c r="L626" s="120">
        <v>8</v>
      </c>
      <c r="M626" s="120">
        <v>8</v>
      </c>
      <c r="N626" s="120">
        <v>8</v>
      </c>
      <c r="O626" s="120">
        <v>8</v>
      </c>
      <c r="P626" s="120" t="s">
        <v>1628</v>
      </c>
      <c r="Q626" s="120">
        <v>8</v>
      </c>
      <c r="R626" s="120">
        <v>8</v>
      </c>
      <c r="S626" s="120">
        <v>8</v>
      </c>
      <c r="T626" s="120">
        <v>8</v>
      </c>
      <c r="U626" s="120">
        <v>8</v>
      </c>
      <c r="V626" s="120">
        <v>8</v>
      </c>
      <c r="W626" s="120" t="s">
        <v>1628</v>
      </c>
      <c r="X626" s="120">
        <v>8</v>
      </c>
      <c r="Y626" s="120">
        <v>8</v>
      </c>
      <c r="Z626" s="120">
        <v>8</v>
      </c>
      <c r="AA626" s="120">
        <v>8</v>
      </c>
      <c r="AB626" s="120">
        <v>8</v>
      </c>
      <c r="AC626" s="120">
        <v>8</v>
      </c>
      <c r="AD626" s="120" t="s">
        <v>1628</v>
      </c>
      <c r="AE626" s="120">
        <v>8</v>
      </c>
      <c r="AF626" s="120">
        <v>8</v>
      </c>
      <c r="AG626" s="120">
        <v>8</v>
      </c>
      <c r="AH626" s="120">
        <v>8</v>
      </c>
      <c r="AI626" s="120">
        <v>8</v>
      </c>
      <c r="AJ626" s="400"/>
      <c r="AK626" s="402"/>
      <c r="AL626" s="404"/>
      <c r="AM626" s="410"/>
      <c r="AN626" s="404"/>
      <c r="AO626" s="404"/>
      <c r="AP626" s="404"/>
      <c r="AQ626" s="404"/>
      <c r="AR626" s="404"/>
      <c r="AS626" s="404"/>
      <c r="AT626" s="404"/>
      <c r="AU626" s="406"/>
      <c r="AV626" s="408"/>
      <c r="AW626" s="406"/>
      <c r="AX626" s="415"/>
      <c r="AY626" s="415"/>
      <c r="AZ626" s="415"/>
      <c r="BA626" s="415"/>
      <c r="BB626" s="415"/>
      <c r="BC626" s="415"/>
    </row>
    <row r="627" spans="1:55" s="121" customFormat="1" hidden="1" x14ac:dyDescent="0.25">
      <c r="A627" s="391"/>
      <c r="B627" s="393"/>
      <c r="C627" s="395"/>
      <c r="D627" s="397"/>
      <c r="E627" s="399"/>
      <c r="F627" s="399"/>
      <c r="G627" s="96"/>
      <c r="H627" s="122"/>
      <c r="I627" s="122"/>
      <c r="J627" s="123"/>
      <c r="K627" s="123"/>
      <c r="L627" s="123"/>
      <c r="M627" s="123"/>
      <c r="N627" s="123"/>
      <c r="O627" s="123"/>
      <c r="P627" s="123"/>
      <c r="Q627" s="123"/>
      <c r="R627" s="123"/>
      <c r="S627" s="123"/>
      <c r="T627" s="123"/>
      <c r="U627" s="123"/>
      <c r="V627" s="123"/>
      <c r="W627" s="123"/>
      <c r="X627" s="123"/>
      <c r="Y627" s="123"/>
      <c r="Z627" s="123"/>
      <c r="AA627" s="123"/>
      <c r="AB627" s="123"/>
      <c r="AC627" s="123"/>
      <c r="AD627" s="123"/>
      <c r="AE627" s="123"/>
      <c r="AF627" s="123"/>
      <c r="AG627" s="123"/>
      <c r="AH627" s="123"/>
      <c r="AI627" s="123"/>
      <c r="AJ627" s="401"/>
      <c r="AK627" s="403"/>
      <c r="AL627" s="405"/>
      <c r="AM627" s="411"/>
      <c r="AN627" s="405"/>
      <c r="AO627" s="405"/>
      <c r="AP627" s="405"/>
      <c r="AQ627" s="405"/>
      <c r="AR627" s="405"/>
      <c r="AS627" s="405"/>
      <c r="AT627" s="405"/>
      <c r="AU627" s="407"/>
      <c r="AV627" s="409"/>
      <c r="AW627" s="407"/>
      <c r="AX627" s="389"/>
      <c r="AY627" s="389"/>
      <c r="AZ627" s="389"/>
      <c r="BA627" s="389"/>
      <c r="BB627" s="389"/>
      <c r="BC627" s="389"/>
    </row>
    <row r="628" spans="1:55" s="121" customFormat="1" hidden="1" x14ac:dyDescent="0.25">
      <c r="A628" s="390">
        <v>323</v>
      </c>
      <c r="B628" s="392"/>
      <c r="C628" s="394" t="s">
        <v>1972</v>
      </c>
      <c r="D628" s="396" t="s">
        <v>1644</v>
      </c>
      <c r="E628" s="398" t="s">
        <v>259</v>
      </c>
      <c r="F628" s="398"/>
      <c r="G628" s="95"/>
      <c r="H628" s="119">
        <v>0</v>
      </c>
      <c r="I628" s="119">
        <v>0</v>
      </c>
      <c r="J628" s="120">
        <v>0</v>
      </c>
      <c r="K628" s="120">
        <v>8</v>
      </c>
      <c r="L628" s="120">
        <v>8</v>
      </c>
      <c r="M628" s="120">
        <v>8</v>
      </c>
      <c r="N628" s="120">
        <v>8</v>
      </c>
      <c r="O628" s="120">
        <v>8</v>
      </c>
      <c r="P628" s="120" t="s">
        <v>1628</v>
      </c>
      <c r="Q628" s="120">
        <v>8</v>
      </c>
      <c r="R628" s="120">
        <v>8</v>
      </c>
      <c r="S628" s="120">
        <v>8</v>
      </c>
      <c r="T628" s="120">
        <v>8</v>
      </c>
      <c r="U628" s="120">
        <v>8</v>
      </c>
      <c r="V628" s="120">
        <v>8</v>
      </c>
      <c r="W628" s="120" t="s">
        <v>1628</v>
      </c>
      <c r="X628" s="120">
        <v>8</v>
      </c>
      <c r="Y628" s="120">
        <v>8</v>
      </c>
      <c r="Z628" s="120">
        <v>8</v>
      </c>
      <c r="AA628" s="120">
        <v>8</v>
      </c>
      <c r="AB628" s="120">
        <v>8</v>
      </c>
      <c r="AC628" s="120">
        <v>8</v>
      </c>
      <c r="AD628" s="120" t="s">
        <v>1628</v>
      </c>
      <c r="AE628" s="120">
        <v>8</v>
      </c>
      <c r="AF628" s="120">
        <v>8</v>
      </c>
      <c r="AG628" s="120">
        <v>8</v>
      </c>
      <c r="AH628" s="120">
        <v>8</v>
      </c>
      <c r="AI628" s="120">
        <v>8</v>
      </c>
      <c r="AJ628" s="400"/>
      <c r="AK628" s="402"/>
      <c r="AL628" s="404"/>
      <c r="AM628" s="410"/>
      <c r="AN628" s="404"/>
      <c r="AO628" s="404"/>
      <c r="AP628" s="404"/>
      <c r="AQ628" s="404"/>
      <c r="AR628" s="404"/>
      <c r="AS628" s="404"/>
      <c r="AT628" s="404"/>
      <c r="AU628" s="406"/>
      <c r="AV628" s="408"/>
      <c r="AW628" s="406"/>
      <c r="AX628" s="415"/>
      <c r="AY628" s="415"/>
      <c r="AZ628" s="415"/>
      <c r="BA628" s="415"/>
      <c r="BB628" s="415"/>
      <c r="BC628" s="415"/>
    </row>
    <row r="629" spans="1:55" s="121" customFormat="1" hidden="1" x14ac:dyDescent="0.25">
      <c r="A629" s="391"/>
      <c r="B629" s="393"/>
      <c r="C629" s="395"/>
      <c r="D629" s="397"/>
      <c r="E629" s="399"/>
      <c r="F629" s="399"/>
      <c r="G629" s="96"/>
      <c r="H629" s="122"/>
      <c r="I629" s="122"/>
      <c r="J629" s="123"/>
      <c r="K629" s="123"/>
      <c r="L629" s="123"/>
      <c r="M629" s="123"/>
      <c r="N629" s="123"/>
      <c r="O629" s="123"/>
      <c r="P629" s="123"/>
      <c r="Q629" s="123"/>
      <c r="R629" s="123"/>
      <c r="S629" s="123"/>
      <c r="T629" s="123"/>
      <c r="U629" s="123"/>
      <c r="V629" s="123"/>
      <c r="W629" s="123"/>
      <c r="X629" s="123"/>
      <c r="Y629" s="123"/>
      <c r="Z629" s="123"/>
      <c r="AA629" s="123"/>
      <c r="AB629" s="123"/>
      <c r="AC629" s="123"/>
      <c r="AD629" s="123"/>
      <c r="AE629" s="123"/>
      <c r="AF629" s="123"/>
      <c r="AG629" s="123"/>
      <c r="AH629" s="123"/>
      <c r="AI629" s="123"/>
      <c r="AJ629" s="401"/>
      <c r="AK629" s="403"/>
      <c r="AL629" s="405"/>
      <c r="AM629" s="411"/>
      <c r="AN629" s="405"/>
      <c r="AO629" s="405"/>
      <c r="AP629" s="405"/>
      <c r="AQ629" s="405"/>
      <c r="AR629" s="405"/>
      <c r="AS629" s="405"/>
      <c r="AT629" s="405"/>
      <c r="AU629" s="407"/>
      <c r="AV629" s="409"/>
      <c r="AW629" s="407"/>
      <c r="AX629" s="389"/>
      <c r="AY629" s="389"/>
      <c r="AZ629" s="389"/>
      <c r="BA629" s="389"/>
      <c r="BB629" s="389"/>
      <c r="BC629" s="389"/>
    </row>
    <row r="630" spans="1:55" s="140" customFormat="1" hidden="1" x14ac:dyDescent="0.25">
      <c r="A630" s="456" t="s">
        <v>2385</v>
      </c>
      <c r="B630" s="440"/>
      <c r="C630" s="394"/>
      <c r="D630" s="396"/>
      <c r="E630" s="398"/>
      <c r="F630" s="442"/>
      <c r="G630" s="137"/>
      <c r="H630" s="119"/>
      <c r="I630" s="119"/>
      <c r="J630" s="120"/>
      <c r="K630" s="120"/>
      <c r="L630" s="120"/>
      <c r="M630" s="120"/>
      <c r="N630" s="120"/>
      <c r="O630" s="120"/>
      <c r="P630" s="120"/>
      <c r="Q630" s="120"/>
      <c r="R630" s="120"/>
      <c r="S630" s="120"/>
      <c r="T630" s="120"/>
      <c r="U630" s="120"/>
      <c r="V630" s="120"/>
      <c r="W630" s="120"/>
      <c r="X630" s="120"/>
      <c r="Y630" s="120"/>
      <c r="Z630" s="120"/>
      <c r="AA630" s="120"/>
      <c r="AB630" s="120"/>
      <c r="AC630" s="120"/>
      <c r="AD630" s="120"/>
      <c r="AE630" s="120"/>
      <c r="AF630" s="120"/>
      <c r="AG630" s="120"/>
      <c r="AH630" s="120"/>
      <c r="AI630" s="120"/>
      <c r="AJ630" s="444"/>
      <c r="AK630" s="446"/>
      <c r="AL630" s="448"/>
      <c r="AM630" s="454"/>
      <c r="AN630" s="448"/>
      <c r="AO630" s="448"/>
      <c r="AP630" s="448"/>
      <c r="AQ630" s="448"/>
      <c r="AR630" s="448"/>
      <c r="AS630" s="448"/>
      <c r="AT630" s="448"/>
      <c r="AU630" s="452"/>
      <c r="AV630" s="408"/>
      <c r="AW630" s="452"/>
      <c r="AX630" s="450"/>
      <c r="AY630" s="450"/>
      <c r="AZ630" s="450"/>
      <c r="BA630" s="450"/>
      <c r="BB630" s="450"/>
      <c r="BC630" s="450"/>
    </row>
    <row r="631" spans="1:55" s="140" customFormat="1" hidden="1" x14ac:dyDescent="0.25">
      <c r="A631" s="457"/>
      <c r="B631" s="441"/>
      <c r="C631" s="395"/>
      <c r="D631" s="397"/>
      <c r="E631" s="399"/>
      <c r="F631" s="443"/>
      <c r="G631" s="210"/>
      <c r="H631" s="122"/>
      <c r="I631" s="122"/>
      <c r="J631" s="123"/>
      <c r="K631" s="123"/>
      <c r="L631" s="123"/>
      <c r="M631" s="123"/>
      <c r="N631" s="123"/>
      <c r="O631" s="123"/>
      <c r="P631" s="123"/>
      <c r="Q631" s="123"/>
      <c r="R631" s="123"/>
      <c r="S631" s="123"/>
      <c r="T631" s="123"/>
      <c r="U631" s="123"/>
      <c r="V631" s="123"/>
      <c r="W631" s="123"/>
      <c r="X631" s="123"/>
      <c r="Y631" s="123"/>
      <c r="Z631" s="123"/>
      <c r="AA631" s="123"/>
      <c r="AB631" s="123"/>
      <c r="AC631" s="123"/>
      <c r="AD631" s="123"/>
      <c r="AE631" s="123"/>
      <c r="AF631" s="123"/>
      <c r="AG631" s="123"/>
      <c r="AH631" s="123"/>
      <c r="AI631" s="123"/>
      <c r="AJ631" s="445"/>
      <c r="AK631" s="447"/>
      <c r="AL631" s="449"/>
      <c r="AM631" s="455"/>
      <c r="AN631" s="449"/>
      <c r="AO631" s="449"/>
      <c r="AP631" s="449"/>
      <c r="AQ631" s="449"/>
      <c r="AR631" s="449"/>
      <c r="AS631" s="449"/>
      <c r="AT631" s="449"/>
      <c r="AU631" s="453"/>
      <c r="AV631" s="409"/>
      <c r="AW631" s="453"/>
      <c r="AX631" s="451"/>
      <c r="AY631" s="451"/>
      <c r="AZ631" s="451"/>
      <c r="BA631" s="451"/>
      <c r="BB631" s="451"/>
      <c r="BC631" s="451"/>
    </row>
    <row r="632" spans="1:55" s="121" customFormat="1" hidden="1" x14ac:dyDescent="0.25">
      <c r="A632" s="390">
        <v>330</v>
      </c>
      <c r="B632" s="392"/>
      <c r="C632" s="394" t="s">
        <v>1242</v>
      </c>
      <c r="D632" s="396" t="s">
        <v>532</v>
      </c>
      <c r="E632" s="398">
        <v>42800</v>
      </c>
      <c r="F632" s="398"/>
      <c r="G632" s="95"/>
      <c r="H632" s="119">
        <v>0</v>
      </c>
      <c r="I632" s="119">
        <v>0</v>
      </c>
      <c r="J632" s="120">
        <v>0</v>
      </c>
      <c r="K632" s="120">
        <v>0</v>
      </c>
      <c r="L632" s="120">
        <v>0</v>
      </c>
      <c r="M632" s="120">
        <v>0</v>
      </c>
      <c r="N632" s="120">
        <v>0</v>
      </c>
      <c r="O632" s="120">
        <v>0</v>
      </c>
      <c r="P632" s="120" t="s">
        <v>1628</v>
      </c>
      <c r="Q632" s="120">
        <v>0</v>
      </c>
      <c r="R632" s="120">
        <v>0</v>
      </c>
      <c r="S632" s="120">
        <v>0</v>
      </c>
      <c r="T632" s="120">
        <v>0</v>
      </c>
      <c r="U632" s="120">
        <v>0</v>
      </c>
      <c r="V632" s="120">
        <v>0</v>
      </c>
      <c r="W632" s="120" t="s">
        <v>1628</v>
      </c>
      <c r="X632" s="120">
        <v>0</v>
      </c>
      <c r="Y632" s="120">
        <v>0</v>
      </c>
      <c r="Z632" s="120">
        <v>0</v>
      </c>
      <c r="AA632" s="120">
        <v>0</v>
      </c>
      <c r="AB632" s="120">
        <v>0</v>
      </c>
      <c r="AC632" s="120">
        <v>0</v>
      </c>
      <c r="AD632" s="120" t="s">
        <v>1628</v>
      </c>
      <c r="AE632" s="120">
        <v>8</v>
      </c>
      <c r="AF632" s="120">
        <v>8</v>
      </c>
      <c r="AG632" s="120">
        <v>8</v>
      </c>
      <c r="AH632" s="120">
        <v>8</v>
      </c>
      <c r="AI632" s="120">
        <v>8</v>
      </c>
      <c r="AJ632" s="400"/>
      <c r="AK632" s="402"/>
      <c r="AL632" s="404"/>
      <c r="AM632" s="410"/>
      <c r="AN632" s="404"/>
      <c r="AO632" s="404"/>
      <c r="AP632" s="404"/>
      <c r="AQ632" s="404"/>
      <c r="AR632" s="404"/>
      <c r="AS632" s="404"/>
      <c r="AT632" s="404"/>
      <c r="AU632" s="406"/>
      <c r="AV632" s="408"/>
      <c r="AW632" s="406"/>
      <c r="AX632" s="415"/>
      <c r="AY632" s="415"/>
      <c r="AZ632" s="415"/>
      <c r="BA632" s="415"/>
      <c r="BB632" s="415"/>
      <c r="BC632" s="415"/>
    </row>
    <row r="633" spans="1:55" s="121" customFormat="1" hidden="1" x14ac:dyDescent="0.25">
      <c r="A633" s="391"/>
      <c r="B633" s="393"/>
      <c r="C633" s="395"/>
      <c r="D633" s="397"/>
      <c r="E633" s="399"/>
      <c r="F633" s="399"/>
      <c r="G633" s="96"/>
      <c r="H633" s="122"/>
      <c r="I633" s="122"/>
      <c r="J633" s="123"/>
      <c r="K633" s="123"/>
      <c r="L633" s="123"/>
      <c r="M633" s="123"/>
      <c r="N633" s="123"/>
      <c r="O633" s="123"/>
      <c r="P633" s="123"/>
      <c r="Q633" s="123"/>
      <c r="R633" s="123"/>
      <c r="S633" s="123"/>
      <c r="T633" s="123"/>
      <c r="U633" s="123"/>
      <c r="V633" s="123"/>
      <c r="W633" s="123"/>
      <c r="X633" s="123"/>
      <c r="Y633" s="123"/>
      <c r="Z633" s="123"/>
      <c r="AA633" s="123"/>
      <c r="AB633" s="123"/>
      <c r="AC633" s="123"/>
      <c r="AD633" s="123"/>
      <c r="AE633" s="123"/>
      <c r="AF633" s="123"/>
      <c r="AG633" s="123"/>
      <c r="AH633" s="123"/>
      <c r="AI633" s="123"/>
      <c r="AJ633" s="401"/>
      <c r="AK633" s="403"/>
      <c r="AL633" s="405"/>
      <c r="AM633" s="411"/>
      <c r="AN633" s="405"/>
      <c r="AO633" s="405"/>
      <c r="AP633" s="405"/>
      <c r="AQ633" s="405"/>
      <c r="AR633" s="405"/>
      <c r="AS633" s="405"/>
      <c r="AT633" s="405"/>
      <c r="AU633" s="407"/>
      <c r="AV633" s="409"/>
      <c r="AW633" s="407"/>
      <c r="AX633" s="389"/>
      <c r="AY633" s="389"/>
      <c r="AZ633" s="389"/>
      <c r="BA633" s="389"/>
      <c r="BB633" s="389"/>
      <c r="BC633" s="389"/>
    </row>
    <row r="634" spans="1:55" s="121" customFormat="1" hidden="1" x14ac:dyDescent="0.25">
      <c r="A634" s="390">
        <v>331</v>
      </c>
      <c r="B634" s="392"/>
      <c r="C634" s="394" t="s">
        <v>1240</v>
      </c>
      <c r="D634" s="396" t="s">
        <v>1241</v>
      </c>
      <c r="E634" s="398">
        <v>42800</v>
      </c>
      <c r="F634" s="398"/>
      <c r="G634" s="95"/>
      <c r="H634" s="119">
        <v>0</v>
      </c>
      <c r="I634" s="119">
        <v>0</v>
      </c>
      <c r="J634" s="120">
        <v>0</v>
      </c>
      <c r="K634" s="120">
        <v>0</v>
      </c>
      <c r="L634" s="120">
        <v>0</v>
      </c>
      <c r="M634" s="120">
        <v>0</v>
      </c>
      <c r="N634" s="120">
        <v>0</v>
      </c>
      <c r="O634" s="120">
        <v>0</v>
      </c>
      <c r="P634" s="120" t="s">
        <v>1628</v>
      </c>
      <c r="Q634" s="120">
        <v>0</v>
      </c>
      <c r="R634" s="120">
        <v>0</v>
      </c>
      <c r="S634" s="120">
        <v>0</v>
      </c>
      <c r="T634" s="120">
        <v>0</v>
      </c>
      <c r="U634" s="120">
        <v>0</v>
      </c>
      <c r="V634" s="120">
        <v>0</v>
      </c>
      <c r="W634" s="120" t="s">
        <v>1628</v>
      </c>
      <c r="X634" s="120">
        <v>0</v>
      </c>
      <c r="Y634" s="120">
        <v>0</v>
      </c>
      <c r="Z634" s="120">
        <v>0</v>
      </c>
      <c r="AA634" s="120">
        <v>0</v>
      </c>
      <c r="AB634" s="120">
        <v>0</v>
      </c>
      <c r="AC634" s="120">
        <v>0</v>
      </c>
      <c r="AD634" s="120" t="s">
        <v>1628</v>
      </c>
      <c r="AE634" s="120">
        <v>8</v>
      </c>
      <c r="AF634" s="120">
        <v>8</v>
      </c>
      <c r="AG634" s="120">
        <v>8</v>
      </c>
      <c r="AH634" s="120">
        <v>8</v>
      </c>
      <c r="AI634" s="120">
        <v>8</v>
      </c>
      <c r="AJ634" s="400"/>
      <c r="AK634" s="402"/>
      <c r="AL634" s="404"/>
      <c r="AM634" s="410"/>
      <c r="AN634" s="404"/>
      <c r="AO634" s="404"/>
      <c r="AP634" s="404"/>
      <c r="AQ634" s="404"/>
      <c r="AR634" s="404"/>
      <c r="AS634" s="404"/>
      <c r="AT634" s="404"/>
      <c r="AU634" s="406"/>
      <c r="AV634" s="408"/>
      <c r="AW634" s="406"/>
      <c r="AX634" s="415"/>
      <c r="AY634" s="415"/>
      <c r="AZ634" s="415"/>
      <c r="BA634" s="415"/>
      <c r="BB634" s="415"/>
      <c r="BC634" s="415"/>
    </row>
    <row r="635" spans="1:55" s="121" customFormat="1" hidden="1" x14ac:dyDescent="0.25">
      <c r="A635" s="391"/>
      <c r="B635" s="393"/>
      <c r="C635" s="395"/>
      <c r="D635" s="397"/>
      <c r="E635" s="399"/>
      <c r="F635" s="399"/>
      <c r="G635" s="96"/>
      <c r="H635" s="122"/>
      <c r="I635" s="122"/>
      <c r="J635" s="123"/>
      <c r="K635" s="123"/>
      <c r="L635" s="123"/>
      <c r="M635" s="123"/>
      <c r="N635" s="123"/>
      <c r="O635" s="123"/>
      <c r="P635" s="123"/>
      <c r="Q635" s="123"/>
      <c r="R635" s="123"/>
      <c r="S635" s="123"/>
      <c r="T635" s="123"/>
      <c r="U635" s="123"/>
      <c r="V635" s="123"/>
      <c r="W635" s="123"/>
      <c r="X635" s="123"/>
      <c r="Y635" s="123"/>
      <c r="Z635" s="123"/>
      <c r="AA635" s="123"/>
      <c r="AB635" s="123"/>
      <c r="AC635" s="123"/>
      <c r="AD635" s="123"/>
      <c r="AE635" s="123"/>
      <c r="AF635" s="123"/>
      <c r="AG635" s="123"/>
      <c r="AH635" s="123"/>
      <c r="AI635" s="123"/>
      <c r="AJ635" s="401"/>
      <c r="AK635" s="403"/>
      <c r="AL635" s="405"/>
      <c r="AM635" s="411"/>
      <c r="AN635" s="405"/>
      <c r="AO635" s="405"/>
      <c r="AP635" s="405"/>
      <c r="AQ635" s="405"/>
      <c r="AR635" s="405"/>
      <c r="AS635" s="405"/>
      <c r="AT635" s="405"/>
      <c r="AU635" s="407"/>
      <c r="AV635" s="409"/>
      <c r="AW635" s="407"/>
      <c r="AX635" s="389"/>
      <c r="AY635" s="389"/>
      <c r="AZ635" s="389"/>
      <c r="BA635" s="389"/>
      <c r="BB635" s="389"/>
      <c r="BC635" s="389"/>
    </row>
    <row r="636" spans="1:55" s="121" customFormat="1" hidden="1" x14ac:dyDescent="0.25">
      <c r="A636" s="390">
        <v>332</v>
      </c>
      <c r="B636" s="392"/>
      <c r="C636" s="394" t="s">
        <v>1146</v>
      </c>
      <c r="D636" s="396" t="s">
        <v>1147</v>
      </c>
      <c r="E636" s="398">
        <v>42789</v>
      </c>
      <c r="F636" s="398"/>
      <c r="G636" s="95"/>
      <c r="H636" s="119">
        <v>0</v>
      </c>
      <c r="I636" s="119">
        <v>0</v>
      </c>
      <c r="J636" s="120">
        <v>0</v>
      </c>
      <c r="K636" s="120">
        <v>0</v>
      </c>
      <c r="L636" s="120">
        <v>0</v>
      </c>
      <c r="M636" s="120">
        <v>0</v>
      </c>
      <c r="N636" s="120">
        <v>0</v>
      </c>
      <c r="O636" s="120">
        <v>0</v>
      </c>
      <c r="P636" s="120" t="s">
        <v>1628</v>
      </c>
      <c r="Q636" s="120">
        <v>0</v>
      </c>
      <c r="R636" s="120">
        <v>0</v>
      </c>
      <c r="S636" s="120">
        <v>0</v>
      </c>
      <c r="T636" s="120">
        <v>8</v>
      </c>
      <c r="U636" s="120">
        <v>8</v>
      </c>
      <c r="V636" s="120">
        <v>8</v>
      </c>
      <c r="W636" s="120" t="s">
        <v>1628</v>
      </c>
      <c r="X636" s="120">
        <v>8</v>
      </c>
      <c r="Y636" s="120">
        <v>8</v>
      </c>
      <c r="Z636" s="120">
        <v>8</v>
      </c>
      <c r="AA636" s="120">
        <v>8</v>
      </c>
      <c r="AB636" s="120">
        <v>8</v>
      </c>
      <c r="AC636" s="120">
        <v>8</v>
      </c>
      <c r="AD636" s="120" t="s">
        <v>1628</v>
      </c>
      <c r="AE636" s="120">
        <v>8</v>
      </c>
      <c r="AF636" s="120">
        <v>8</v>
      </c>
      <c r="AG636" s="120">
        <v>8</v>
      </c>
      <c r="AH636" s="120">
        <v>8</v>
      </c>
      <c r="AI636" s="120">
        <v>8</v>
      </c>
      <c r="AJ636" s="400"/>
      <c r="AK636" s="402"/>
      <c r="AL636" s="404"/>
      <c r="AM636" s="410"/>
      <c r="AN636" s="404"/>
      <c r="AO636" s="404"/>
      <c r="AP636" s="404"/>
      <c r="AQ636" s="404"/>
      <c r="AR636" s="404"/>
      <c r="AS636" s="404"/>
      <c r="AT636" s="404"/>
      <c r="AU636" s="406"/>
      <c r="AV636" s="408"/>
      <c r="AW636" s="406"/>
      <c r="AX636" s="415"/>
      <c r="AY636" s="415"/>
      <c r="AZ636" s="415"/>
      <c r="BA636" s="415"/>
      <c r="BB636" s="415"/>
      <c r="BC636" s="415"/>
    </row>
    <row r="637" spans="1:55" s="121" customFormat="1" hidden="1" x14ac:dyDescent="0.25">
      <c r="A637" s="391"/>
      <c r="B637" s="393"/>
      <c r="C637" s="395"/>
      <c r="D637" s="397"/>
      <c r="E637" s="399"/>
      <c r="F637" s="399"/>
      <c r="G637" s="96"/>
      <c r="H637" s="122"/>
      <c r="I637" s="122"/>
      <c r="J637" s="123"/>
      <c r="K637" s="123"/>
      <c r="L637" s="123"/>
      <c r="M637" s="123"/>
      <c r="N637" s="123"/>
      <c r="O637" s="123"/>
      <c r="P637" s="123"/>
      <c r="Q637" s="123"/>
      <c r="R637" s="123"/>
      <c r="S637" s="123"/>
      <c r="T637" s="123"/>
      <c r="U637" s="123"/>
      <c r="V637" s="123"/>
      <c r="W637" s="123"/>
      <c r="X637" s="123"/>
      <c r="Y637" s="123"/>
      <c r="Z637" s="123"/>
      <c r="AA637" s="123"/>
      <c r="AB637" s="123"/>
      <c r="AC637" s="123"/>
      <c r="AD637" s="123"/>
      <c r="AE637" s="123"/>
      <c r="AF637" s="123"/>
      <c r="AG637" s="123"/>
      <c r="AH637" s="123"/>
      <c r="AI637" s="123"/>
      <c r="AJ637" s="401"/>
      <c r="AK637" s="403"/>
      <c r="AL637" s="405"/>
      <c r="AM637" s="411"/>
      <c r="AN637" s="405"/>
      <c r="AO637" s="405"/>
      <c r="AP637" s="405"/>
      <c r="AQ637" s="405"/>
      <c r="AR637" s="405"/>
      <c r="AS637" s="405"/>
      <c r="AT637" s="405"/>
      <c r="AU637" s="407"/>
      <c r="AV637" s="409"/>
      <c r="AW637" s="407"/>
      <c r="AX637" s="389"/>
      <c r="AY637" s="389"/>
      <c r="AZ637" s="389"/>
      <c r="BA637" s="389"/>
      <c r="BB637" s="389"/>
      <c r="BC637" s="389"/>
    </row>
    <row r="638" spans="1:55" s="121" customFormat="1" hidden="1" x14ac:dyDescent="0.25">
      <c r="A638" s="390">
        <v>333</v>
      </c>
      <c r="B638" s="392"/>
      <c r="C638" s="394" t="s">
        <v>1221</v>
      </c>
      <c r="D638" s="396" t="s">
        <v>1222</v>
      </c>
      <c r="E638" s="398">
        <v>42798</v>
      </c>
      <c r="F638" s="398"/>
      <c r="G638" s="95"/>
      <c r="H638" s="119">
        <v>0</v>
      </c>
      <c r="I638" s="119">
        <v>0</v>
      </c>
      <c r="J638" s="120">
        <v>0</v>
      </c>
      <c r="K638" s="120">
        <v>0</v>
      </c>
      <c r="L638" s="120">
        <v>0</v>
      </c>
      <c r="M638" s="120">
        <v>0</v>
      </c>
      <c r="N638" s="120">
        <v>0</v>
      </c>
      <c r="O638" s="120">
        <v>0</v>
      </c>
      <c r="P638" s="120" t="s">
        <v>1628</v>
      </c>
      <c r="Q638" s="120">
        <v>0</v>
      </c>
      <c r="R638" s="120">
        <v>0</v>
      </c>
      <c r="S638" s="120">
        <v>0</v>
      </c>
      <c r="T638" s="120">
        <v>0</v>
      </c>
      <c r="U638" s="120">
        <v>0</v>
      </c>
      <c r="V638" s="120">
        <v>0</v>
      </c>
      <c r="W638" s="120" t="s">
        <v>1628</v>
      </c>
      <c r="X638" s="120">
        <v>0</v>
      </c>
      <c r="Y638" s="120">
        <v>0</v>
      </c>
      <c r="Z638" s="120">
        <v>0</v>
      </c>
      <c r="AA638" s="120">
        <v>0</v>
      </c>
      <c r="AB638" s="120">
        <v>0</v>
      </c>
      <c r="AC638" s="120">
        <v>0</v>
      </c>
      <c r="AD638" s="120" t="s">
        <v>1628</v>
      </c>
      <c r="AE638" s="120">
        <v>8</v>
      </c>
      <c r="AF638" s="120">
        <v>8</v>
      </c>
      <c r="AG638" s="120">
        <v>8</v>
      </c>
      <c r="AH638" s="120">
        <v>8</v>
      </c>
      <c r="AI638" s="120">
        <v>8</v>
      </c>
      <c r="AJ638" s="400"/>
      <c r="AK638" s="402"/>
      <c r="AL638" s="404"/>
      <c r="AM638" s="410"/>
      <c r="AN638" s="404"/>
      <c r="AO638" s="404"/>
      <c r="AP638" s="404"/>
      <c r="AQ638" s="404"/>
      <c r="AR638" s="404"/>
      <c r="AS638" s="404"/>
      <c r="AT638" s="404"/>
      <c r="AU638" s="406"/>
      <c r="AV638" s="408"/>
      <c r="AW638" s="406"/>
      <c r="AX638" s="415"/>
      <c r="AY638" s="415"/>
      <c r="AZ638" s="415"/>
      <c r="BA638" s="415"/>
      <c r="BB638" s="415"/>
      <c r="BC638" s="415"/>
    </row>
    <row r="639" spans="1:55" s="121" customFormat="1" hidden="1" x14ac:dyDescent="0.25">
      <c r="A639" s="391"/>
      <c r="B639" s="393"/>
      <c r="C639" s="395"/>
      <c r="D639" s="397"/>
      <c r="E639" s="399"/>
      <c r="F639" s="399"/>
      <c r="G639" s="96"/>
      <c r="H639" s="122"/>
      <c r="I639" s="122"/>
      <c r="J639" s="123"/>
      <c r="K639" s="123"/>
      <c r="L639" s="123"/>
      <c r="M639" s="123"/>
      <c r="N639" s="123"/>
      <c r="O639" s="123"/>
      <c r="P639" s="123"/>
      <c r="Q639" s="123"/>
      <c r="R639" s="123"/>
      <c r="S639" s="123"/>
      <c r="T639" s="123"/>
      <c r="U639" s="123"/>
      <c r="V639" s="123"/>
      <c r="W639" s="123"/>
      <c r="X639" s="123"/>
      <c r="Y639" s="123"/>
      <c r="Z639" s="123"/>
      <c r="AA639" s="123"/>
      <c r="AB639" s="123"/>
      <c r="AC639" s="123"/>
      <c r="AD639" s="123"/>
      <c r="AE639" s="123"/>
      <c r="AF639" s="123"/>
      <c r="AG639" s="123"/>
      <c r="AH639" s="123"/>
      <c r="AI639" s="123"/>
      <c r="AJ639" s="401"/>
      <c r="AK639" s="403"/>
      <c r="AL639" s="405"/>
      <c r="AM639" s="411"/>
      <c r="AN639" s="405"/>
      <c r="AO639" s="405"/>
      <c r="AP639" s="405"/>
      <c r="AQ639" s="405"/>
      <c r="AR639" s="405"/>
      <c r="AS639" s="405"/>
      <c r="AT639" s="405"/>
      <c r="AU639" s="407"/>
      <c r="AV639" s="409"/>
      <c r="AW639" s="407"/>
      <c r="AX639" s="389"/>
      <c r="AY639" s="389"/>
      <c r="AZ639" s="389"/>
      <c r="BA639" s="389"/>
      <c r="BB639" s="389"/>
      <c r="BC639" s="389"/>
    </row>
    <row r="640" spans="1:55" s="121" customFormat="1" hidden="1" x14ac:dyDescent="0.25">
      <c r="A640" s="390">
        <v>334</v>
      </c>
      <c r="B640" s="392"/>
      <c r="C640" s="394" t="s">
        <v>1139</v>
      </c>
      <c r="D640" s="396" t="s">
        <v>1140</v>
      </c>
      <c r="E640" s="398">
        <v>42789</v>
      </c>
      <c r="F640" s="398"/>
      <c r="G640" s="95"/>
      <c r="H640" s="119">
        <v>0</v>
      </c>
      <c r="I640" s="119">
        <v>0</v>
      </c>
      <c r="J640" s="120">
        <v>0</v>
      </c>
      <c r="K640" s="120">
        <v>0</v>
      </c>
      <c r="L640" s="120">
        <v>0</v>
      </c>
      <c r="M640" s="120">
        <v>0</v>
      </c>
      <c r="N640" s="120">
        <v>0</v>
      </c>
      <c r="O640" s="120">
        <v>0</v>
      </c>
      <c r="P640" s="120" t="s">
        <v>1628</v>
      </c>
      <c r="Q640" s="120">
        <v>0</v>
      </c>
      <c r="R640" s="120">
        <v>0</v>
      </c>
      <c r="S640" s="120">
        <v>0</v>
      </c>
      <c r="T640" s="120">
        <v>8</v>
      </c>
      <c r="U640" s="120">
        <v>8</v>
      </c>
      <c r="V640" s="120">
        <v>8</v>
      </c>
      <c r="W640" s="120" t="s">
        <v>1628</v>
      </c>
      <c r="X640" s="120">
        <v>8</v>
      </c>
      <c r="Y640" s="120">
        <v>8</v>
      </c>
      <c r="Z640" s="120">
        <v>8</v>
      </c>
      <c r="AA640" s="120">
        <v>8</v>
      </c>
      <c r="AB640" s="120">
        <v>8</v>
      </c>
      <c r="AC640" s="120">
        <v>8</v>
      </c>
      <c r="AD640" s="120" t="s">
        <v>1628</v>
      </c>
      <c r="AE640" s="120">
        <v>8</v>
      </c>
      <c r="AF640" s="120">
        <v>8</v>
      </c>
      <c r="AG640" s="120">
        <v>8</v>
      </c>
      <c r="AH640" s="120">
        <v>8</v>
      </c>
      <c r="AI640" s="120">
        <v>8</v>
      </c>
      <c r="AJ640" s="400"/>
      <c r="AK640" s="402"/>
      <c r="AL640" s="404"/>
      <c r="AM640" s="410"/>
      <c r="AN640" s="404"/>
      <c r="AO640" s="404"/>
      <c r="AP640" s="404"/>
      <c r="AQ640" s="404"/>
      <c r="AR640" s="404"/>
      <c r="AS640" s="404"/>
      <c r="AT640" s="404"/>
      <c r="AU640" s="406"/>
      <c r="AV640" s="408"/>
      <c r="AW640" s="406"/>
      <c r="AX640" s="415"/>
      <c r="AY640" s="415"/>
      <c r="AZ640" s="415"/>
      <c r="BA640" s="415"/>
      <c r="BB640" s="415"/>
      <c r="BC640" s="415"/>
    </row>
    <row r="641" spans="1:55" s="121" customFormat="1" hidden="1" x14ac:dyDescent="0.25">
      <c r="A641" s="391"/>
      <c r="B641" s="393"/>
      <c r="C641" s="395"/>
      <c r="D641" s="397"/>
      <c r="E641" s="399"/>
      <c r="F641" s="399"/>
      <c r="G641" s="96"/>
      <c r="H641" s="122"/>
      <c r="I641" s="122"/>
      <c r="J641" s="123"/>
      <c r="K641" s="123"/>
      <c r="L641" s="123"/>
      <c r="M641" s="123"/>
      <c r="N641" s="123"/>
      <c r="O641" s="123"/>
      <c r="P641" s="123"/>
      <c r="Q641" s="123"/>
      <c r="R641" s="123"/>
      <c r="S641" s="123"/>
      <c r="T641" s="123"/>
      <c r="U641" s="123"/>
      <c r="V641" s="123"/>
      <c r="W641" s="123"/>
      <c r="X641" s="123"/>
      <c r="Y641" s="123"/>
      <c r="Z641" s="123"/>
      <c r="AA641" s="123"/>
      <c r="AB641" s="123"/>
      <c r="AC641" s="123"/>
      <c r="AD641" s="123"/>
      <c r="AE641" s="123"/>
      <c r="AF641" s="123"/>
      <c r="AG641" s="123"/>
      <c r="AH641" s="123"/>
      <c r="AI641" s="123"/>
      <c r="AJ641" s="401"/>
      <c r="AK641" s="403"/>
      <c r="AL641" s="405"/>
      <c r="AM641" s="411"/>
      <c r="AN641" s="405"/>
      <c r="AO641" s="405"/>
      <c r="AP641" s="405"/>
      <c r="AQ641" s="405"/>
      <c r="AR641" s="405"/>
      <c r="AS641" s="405"/>
      <c r="AT641" s="405"/>
      <c r="AU641" s="407"/>
      <c r="AV641" s="409"/>
      <c r="AW641" s="407"/>
      <c r="AX641" s="389"/>
      <c r="AY641" s="389"/>
      <c r="AZ641" s="389"/>
      <c r="BA641" s="389"/>
      <c r="BB641" s="389"/>
      <c r="BC641" s="389"/>
    </row>
    <row r="642" spans="1:55" s="121" customFormat="1" hidden="1" x14ac:dyDescent="0.25">
      <c r="A642" s="390">
        <v>335</v>
      </c>
      <c r="B642" s="392"/>
      <c r="C642" s="394" t="s">
        <v>1224</v>
      </c>
      <c r="D642" s="396" t="s">
        <v>1225</v>
      </c>
      <c r="E642" s="398">
        <v>42798</v>
      </c>
      <c r="F642" s="398"/>
      <c r="G642" s="95"/>
      <c r="H642" s="119">
        <v>0</v>
      </c>
      <c r="I642" s="119">
        <v>0</v>
      </c>
      <c r="J642" s="120">
        <v>0</v>
      </c>
      <c r="K642" s="120">
        <v>0</v>
      </c>
      <c r="L642" s="120">
        <v>0</v>
      </c>
      <c r="M642" s="120">
        <v>0</v>
      </c>
      <c r="N642" s="120">
        <v>0</v>
      </c>
      <c r="O642" s="120">
        <v>0</v>
      </c>
      <c r="P642" s="120" t="s">
        <v>1628</v>
      </c>
      <c r="Q642" s="120">
        <v>0</v>
      </c>
      <c r="R642" s="120">
        <v>0</v>
      </c>
      <c r="S642" s="120">
        <v>0</v>
      </c>
      <c r="T642" s="120">
        <v>0</v>
      </c>
      <c r="U642" s="120">
        <v>0</v>
      </c>
      <c r="V642" s="120">
        <v>0</v>
      </c>
      <c r="W642" s="120" t="s">
        <v>1628</v>
      </c>
      <c r="X642" s="120">
        <v>0</v>
      </c>
      <c r="Y642" s="120">
        <v>0</v>
      </c>
      <c r="Z642" s="120">
        <v>0</v>
      </c>
      <c r="AA642" s="120">
        <v>0</v>
      </c>
      <c r="AB642" s="120">
        <v>0</v>
      </c>
      <c r="AC642" s="120">
        <v>8</v>
      </c>
      <c r="AD642" s="120" t="s">
        <v>1628</v>
      </c>
      <c r="AE642" s="120">
        <v>8</v>
      </c>
      <c r="AF642" s="120">
        <v>8</v>
      </c>
      <c r="AG642" s="120">
        <v>8</v>
      </c>
      <c r="AH642" s="120">
        <v>8</v>
      </c>
      <c r="AI642" s="120">
        <v>8</v>
      </c>
      <c r="AJ642" s="400"/>
      <c r="AK642" s="402"/>
      <c r="AL642" s="404"/>
      <c r="AM642" s="410"/>
      <c r="AN642" s="404"/>
      <c r="AO642" s="404"/>
      <c r="AP642" s="404"/>
      <c r="AQ642" s="404"/>
      <c r="AR642" s="404"/>
      <c r="AS642" s="404"/>
      <c r="AT642" s="404"/>
      <c r="AU642" s="406"/>
      <c r="AV642" s="408"/>
      <c r="AW642" s="406"/>
      <c r="AX642" s="415"/>
      <c r="AY642" s="415"/>
      <c r="AZ642" s="415"/>
      <c r="BA642" s="415"/>
      <c r="BB642" s="415"/>
      <c r="BC642" s="415"/>
    </row>
    <row r="643" spans="1:55" s="121" customFormat="1" hidden="1" x14ac:dyDescent="0.25">
      <c r="A643" s="391"/>
      <c r="B643" s="393"/>
      <c r="C643" s="395"/>
      <c r="D643" s="397"/>
      <c r="E643" s="399"/>
      <c r="F643" s="399"/>
      <c r="G643" s="96"/>
      <c r="H643" s="122"/>
      <c r="I643" s="122"/>
      <c r="J643" s="123"/>
      <c r="K643" s="123"/>
      <c r="L643" s="123"/>
      <c r="M643" s="123"/>
      <c r="N643" s="123"/>
      <c r="O643" s="123"/>
      <c r="P643" s="123"/>
      <c r="Q643" s="123"/>
      <c r="R643" s="123"/>
      <c r="S643" s="123"/>
      <c r="T643" s="123"/>
      <c r="U643" s="123"/>
      <c r="V643" s="123"/>
      <c r="W643" s="123"/>
      <c r="X643" s="123"/>
      <c r="Y643" s="123"/>
      <c r="Z643" s="123"/>
      <c r="AA643" s="123"/>
      <c r="AB643" s="123"/>
      <c r="AC643" s="123"/>
      <c r="AD643" s="123"/>
      <c r="AE643" s="123"/>
      <c r="AF643" s="123"/>
      <c r="AG643" s="123"/>
      <c r="AH643" s="123"/>
      <c r="AI643" s="123"/>
      <c r="AJ643" s="401"/>
      <c r="AK643" s="403"/>
      <c r="AL643" s="405"/>
      <c r="AM643" s="411"/>
      <c r="AN643" s="405"/>
      <c r="AO643" s="405"/>
      <c r="AP643" s="405"/>
      <c r="AQ643" s="405"/>
      <c r="AR643" s="405"/>
      <c r="AS643" s="405"/>
      <c r="AT643" s="405"/>
      <c r="AU643" s="407"/>
      <c r="AV643" s="409"/>
      <c r="AW643" s="407"/>
      <c r="AX643" s="389"/>
      <c r="AY643" s="389"/>
      <c r="AZ643" s="389"/>
      <c r="BA643" s="389"/>
      <c r="BB643" s="389"/>
      <c r="BC643" s="389"/>
    </row>
    <row r="644" spans="1:55" s="121" customFormat="1" hidden="1" x14ac:dyDescent="0.25">
      <c r="A644" s="390">
        <v>336</v>
      </c>
      <c r="B644" s="392"/>
      <c r="C644" s="394" t="s">
        <v>1201</v>
      </c>
      <c r="D644" s="396" t="s">
        <v>1202</v>
      </c>
      <c r="E644" s="398">
        <v>42796</v>
      </c>
      <c r="F644" s="398"/>
      <c r="G644" s="95"/>
      <c r="H644" s="119">
        <v>0</v>
      </c>
      <c r="I644" s="119">
        <v>0</v>
      </c>
      <c r="J644" s="120">
        <v>0</v>
      </c>
      <c r="K644" s="120">
        <v>0</v>
      </c>
      <c r="L644" s="120">
        <v>0</v>
      </c>
      <c r="M644" s="120">
        <v>0</v>
      </c>
      <c r="N644" s="120">
        <v>0</v>
      </c>
      <c r="O644" s="120">
        <v>0</v>
      </c>
      <c r="P644" s="120" t="s">
        <v>1628</v>
      </c>
      <c r="Q644" s="120">
        <v>0</v>
      </c>
      <c r="R644" s="120">
        <v>0</v>
      </c>
      <c r="S644" s="120">
        <v>0</v>
      </c>
      <c r="T644" s="120">
        <v>0</v>
      </c>
      <c r="U644" s="120">
        <v>0</v>
      </c>
      <c r="V644" s="120">
        <v>0</v>
      </c>
      <c r="W644" s="120" t="s">
        <v>1628</v>
      </c>
      <c r="X644" s="120">
        <v>0</v>
      </c>
      <c r="Y644" s="120">
        <v>0</v>
      </c>
      <c r="Z644" s="120">
        <v>0</v>
      </c>
      <c r="AA644" s="120">
        <v>8</v>
      </c>
      <c r="AB644" s="120">
        <v>8</v>
      </c>
      <c r="AC644" s="120">
        <v>8</v>
      </c>
      <c r="AD644" s="120" t="s">
        <v>1628</v>
      </c>
      <c r="AE644" s="120">
        <v>8</v>
      </c>
      <c r="AF644" s="120">
        <v>8</v>
      </c>
      <c r="AG644" s="120">
        <v>8</v>
      </c>
      <c r="AH644" s="120">
        <v>8</v>
      </c>
      <c r="AI644" s="120">
        <v>8</v>
      </c>
      <c r="AJ644" s="400"/>
      <c r="AK644" s="402"/>
      <c r="AL644" s="404"/>
      <c r="AM644" s="410"/>
      <c r="AN644" s="404"/>
      <c r="AO644" s="404"/>
      <c r="AP644" s="404"/>
      <c r="AQ644" s="404"/>
      <c r="AR644" s="404"/>
      <c r="AS644" s="404"/>
      <c r="AT644" s="404"/>
      <c r="AU644" s="406"/>
      <c r="AV644" s="408"/>
      <c r="AW644" s="406"/>
      <c r="AX644" s="415"/>
      <c r="AY644" s="415"/>
      <c r="AZ644" s="415"/>
      <c r="BA644" s="415"/>
      <c r="BB644" s="415"/>
      <c r="BC644" s="415"/>
    </row>
    <row r="645" spans="1:55" s="121" customFormat="1" hidden="1" x14ac:dyDescent="0.25">
      <c r="A645" s="391"/>
      <c r="B645" s="393"/>
      <c r="C645" s="395"/>
      <c r="D645" s="397"/>
      <c r="E645" s="399"/>
      <c r="F645" s="399"/>
      <c r="G645" s="96"/>
      <c r="H645" s="122"/>
      <c r="I645" s="122"/>
      <c r="J645" s="123"/>
      <c r="K645" s="123"/>
      <c r="L645" s="123"/>
      <c r="M645" s="123"/>
      <c r="N645" s="123"/>
      <c r="O645" s="123"/>
      <c r="P645" s="123"/>
      <c r="Q645" s="123"/>
      <c r="R645" s="123"/>
      <c r="S645" s="123"/>
      <c r="T645" s="123"/>
      <c r="U645" s="123"/>
      <c r="V645" s="123"/>
      <c r="W645" s="123"/>
      <c r="X645" s="123"/>
      <c r="Y645" s="123"/>
      <c r="Z645" s="123"/>
      <c r="AA645" s="123"/>
      <c r="AB645" s="123"/>
      <c r="AC645" s="123"/>
      <c r="AD645" s="123"/>
      <c r="AE645" s="123"/>
      <c r="AF645" s="123"/>
      <c r="AG645" s="123"/>
      <c r="AH645" s="123"/>
      <c r="AI645" s="123"/>
      <c r="AJ645" s="401"/>
      <c r="AK645" s="403"/>
      <c r="AL645" s="405"/>
      <c r="AM645" s="411"/>
      <c r="AN645" s="405"/>
      <c r="AO645" s="405"/>
      <c r="AP645" s="405"/>
      <c r="AQ645" s="405"/>
      <c r="AR645" s="405"/>
      <c r="AS645" s="405"/>
      <c r="AT645" s="405"/>
      <c r="AU645" s="407"/>
      <c r="AV645" s="409"/>
      <c r="AW645" s="407"/>
      <c r="AX645" s="389"/>
      <c r="AY645" s="389"/>
      <c r="AZ645" s="389"/>
      <c r="BA645" s="389"/>
      <c r="BB645" s="389"/>
      <c r="BC645" s="389"/>
    </row>
    <row r="646" spans="1:55" s="121" customFormat="1" hidden="1" x14ac:dyDescent="0.25">
      <c r="A646" s="390">
        <v>337</v>
      </c>
      <c r="B646" s="392"/>
      <c r="C646" s="394" t="s">
        <v>1621</v>
      </c>
      <c r="D646" s="396" t="s">
        <v>1622</v>
      </c>
      <c r="E646" s="398">
        <v>42777</v>
      </c>
      <c r="F646" s="398"/>
      <c r="G646" s="95"/>
      <c r="H646" s="119">
        <v>8</v>
      </c>
      <c r="I646" s="119">
        <v>0</v>
      </c>
      <c r="J646" s="120">
        <v>8</v>
      </c>
      <c r="K646" s="120">
        <v>8</v>
      </c>
      <c r="L646" s="120">
        <v>8</v>
      </c>
      <c r="M646" s="120">
        <v>8</v>
      </c>
      <c r="N646" s="120">
        <v>8</v>
      </c>
      <c r="O646" s="120">
        <v>8</v>
      </c>
      <c r="P646" s="120" t="s">
        <v>1628</v>
      </c>
      <c r="Q646" s="120">
        <v>8</v>
      </c>
      <c r="R646" s="120">
        <v>8</v>
      </c>
      <c r="S646" s="120">
        <v>8</v>
      </c>
      <c r="T646" s="120">
        <v>8</v>
      </c>
      <c r="U646" s="120">
        <v>8</v>
      </c>
      <c r="V646" s="120">
        <v>8</v>
      </c>
      <c r="W646" s="120" t="s">
        <v>1628</v>
      </c>
      <c r="X646" s="120">
        <v>8</v>
      </c>
      <c r="Y646" s="120">
        <v>8</v>
      </c>
      <c r="Z646" s="120">
        <v>8</v>
      </c>
      <c r="AA646" s="120">
        <v>8</v>
      </c>
      <c r="AB646" s="120">
        <v>8</v>
      </c>
      <c r="AC646" s="120">
        <v>8</v>
      </c>
      <c r="AD646" s="120" t="s">
        <v>1628</v>
      </c>
      <c r="AE646" s="120">
        <v>8</v>
      </c>
      <c r="AF646" s="120">
        <v>8</v>
      </c>
      <c r="AG646" s="120">
        <v>8</v>
      </c>
      <c r="AH646" s="120">
        <v>6.13</v>
      </c>
      <c r="AI646" s="120">
        <v>8</v>
      </c>
      <c r="AJ646" s="400"/>
      <c r="AK646" s="402"/>
      <c r="AL646" s="404"/>
      <c r="AM646" s="410"/>
      <c r="AN646" s="404"/>
      <c r="AO646" s="404"/>
      <c r="AP646" s="404"/>
      <c r="AQ646" s="404"/>
      <c r="AR646" s="404"/>
      <c r="AS646" s="404"/>
      <c r="AT646" s="404"/>
      <c r="AU646" s="406"/>
      <c r="AV646" s="408"/>
      <c r="AW646" s="406"/>
      <c r="AX646" s="415"/>
      <c r="AY646" s="415"/>
      <c r="AZ646" s="415"/>
      <c r="BA646" s="415"/>
      <c r="BB646" s="415"/>
      <c r="BC646" s="415"/>
    </row>
    <row r="647" spans="1:55" s="121" customFormat="1" hidden="1" x14ac:dyDescent="0.25">
      <c r="A647" s="391"/>
      <c r="B647" s="393"/>
      <c r="C647" s="395"/>
      <c r="D647" s="397"/>
      <c r="E647" s="399"/>
      <c r="F647" s="399"/>
      <c r="G647" s="96"/>
      <c r="H647" s="122"/>
      <c r="I647" s="122"/>
      <c r="J647" s="123"/>
      <c r="K647" s="123"/>
      <c r="L647" s="123"/>
      <c r="M647" s="123"/>
      <c r="N647" s="123"/>
      <c r="O647" s="123"/>
      <c r="P647" s="123"/>
      <c r="Q647" s="123"/>
      <c r="R647" s="123"/>
      <c r="S647" s="123"/>
      <c r="T647" s="123"/>
      <c r="U647" s="123"/>
      <c r="V647" s="123"/>
      <c r="W647" s="123"/>
      <c r="X647" s="123"/>
      <c r="Y647" s="123"/>
      <c r="Z647" s="123"/>
      <c r="AA647" s="123"/>
      <c r="AB647" s="123"/>
      <c r="AC647" s="123"/>
      <c r="AD647" s="123"/>
      <c r="AE647" s="123"/>
      <c r="AF647" s="123"/>
      <c r="AG647" s="123"/>
      <c r="AH647" s="123"/>
      <c r="AI647" s="123"/>
      <c r="AJ647" s="401"/>
      <c r="AK647" s="403"/>
      <c r="AL647" s="405"/>
      <c r="AM647" s="411"/>
      <c r="AN647" s="405"/>
      <c r="AO647" s="405"/>
      <c r="AP647" s="405"/>
      <c r="AQ647" s="405"/>
      <c r="AR647" s="405"/>
      <c r="AS647" s="405"/>
      <c r="AT647" s="405"/>
      <c r="AU647" s="407"/>
      <c r="AV647" s="409"/>
      <c r="AW647" s="407"/>
      <c r="AX647" s="389"/>
      <c r="AY647" s="389"/>
      <c r="AZ647" s="389"/>
      <c r="BA647" s="389"/>
      <c r="BB647" s="389"/>
      <c r="BC647" s="389"/>
    </row>
    <row r="648" spans="1:55" s="121" customFormat="1" ht="15.75" x14ac:dyDescent="0.25">
      <c r="A648" s="218" t="s">
        <v>2607</v>
      </c>
      <c r="B648" s="162"/>
      <c r="C648" s="163"/>
      <c r="D648" s="163"/>
      <c r="E648" s="156"/>
      <c r="F648" s="156"/>
      <c r="G648" s="96"/>
      <c r="H648" s="122"/>
      <c r="I648" s="122"/>
      <c r="J648" s="123"/>
      <c r="K648" s="123"/>
      <c r="L648" s="123"/>
      <c r="M648" s="123"/>
      <c r="N648" s="123"/>
      <c r="O648" s="123"/>
      <c r="P648" s="123"/>
      <c r="Q648" s="123"/>
      <c r="R648" s="123"/>
      <c r="S648" s="123"/>
      <c r="T648" s="123"/>
      <c r="U648" s="123"/>
      <c r="V648" s="123"/>
      <c r="W648" s="123"/>
      <c r="X648" s="123"/>
      <c r="Y648" s="123"/>
      <c r="Z648" s="123"/>
      <c r="AA648" s="123"/>
      <c r="AB648" s="123"/>
      <c r="AC648" s="123"/>
      <c r="AD648" s="123"/>
      <c r="AE648" s="123"/>
      <c r="AF648" s="123"/>
      <c r="AG648" s="123"/>
      <c r="AH648" s="123"/>
      <c r="AI648" s="123"/>
      <c r="AJ648" s="157"/>
      <c r="AK648" s="158"/>
      <c r="AL648" s="159"/>
      <c r="AM648" s="164"/>
      <c r="AN648" s="159"/>
      <c r="AO648" s="159"/>
      <c r="AP648" s="159"/>
      <c r="AQ648" s="159"/>
      <c r="AR648" s="159"/>
      <c r="AS648" s="159"/>
      <c r="AT648" s="159"/>
      <c r="AU648" s="160"/>
      <c r="AV648" s="165"/>
      <c r="AW648" s="160"/>
      <c r="AX648" s="161"/>
      <c r="AY648" s="161"/>
      <c r="AZ648" s="161"/>
      <c r="BA648" s="161"/>
      <c r="BB648" s="161"/>
      <c r="BC648" s="161"/>
    </row>
    <row r="649" spans="1:55" s="121" customFormat="1" ht="26.25" customHeight="1" x14ac:dyDescent="0.25">
      <c r="A649" s="465" t="s">
        <v>2283</v>
      </c>
      <c r="B649" s="467"/>
      <c r="C649" s="468" t="s">
        <v>1872</v>
      </c>
      <c r="D649" s="468" t="s">
        <v>1873</v>
      </c>
      <c r="E649" s="469" t="s">
        <v>1540</v>
      </c>
      <c r="F649" s="469"/>
      <c r="G649" s="95"/>
      <c r="H649" s="213">
        <v>8</v>
      </c>
      <c r="I649" s="213" t="s">
        <v>1628</v>
      </c>
      <c r="J649" s="213">
        <v>8</v>
      </c>
      <c r="K649" s="213">
        <v>8</v>
      </c>
      <c r="L649" s="213">
        <v>8</v>
      </c>
      <c r="M649" s="213">
        <v>8</v>
      </c>
      <c r="N649" s="213">
        <v>8</v>
      </c>
      <c r="O649" s="213">
        <v>8</v>
      </c>
      <c r="P649" s="213" t="s">
        <v>1628</v>
      </c>
      <c r="Q649" s="213">
        <v>8</v>
      </c>
      <c r="R649" s="213">
        <v>8</v>
      </c>
      <c r="S649" s="213">
        <v>8</v>
      </c>
      <c r="T649" s="213">
        <v>8</v>
      </c>
      <c r="U649" s="213">
        <v>8</v>
      </c>
      <c r="V649" s="213">
        <v>8</v>
      </c>
      <c r="W649" s="213" t="s">
        <v>1628</v>
      </c>
      <c r="X649" s="213">
        <v>8</v>
      </c>
      <c r="Y649" s="213">
        <v>8</v>
      </c>
      <c r="Z649" s="213">
        <v>8</v>
      </c>
      <c r="AA649" s="213">
        <v>8</v>
      </c>
      <c r="AB649" s="213">
        <v>8</v>
      </c>
      <c r="AC649" s="213">
        <v>8</v>
      </c>
      <c r="AD649" s="213" t="s">
        <v>1628</v>
      </c>
      <c r="AE649" s="213">
        <v>8</v>
      </c>
      <c r="AF649" s="213">
        <v>8</v>
      </c>
      <c r="AG649" s="213">
        <v>8</v>
      </c>
      <c r="AH649" s="213">
        <v>8</v>
      </c>
      <c r="AI649" s="213">
        <v>8</v>
      </c>
      <c r="AJ649" s="400"/>
      <c r="AK649" s="402"/>
      <c r="AL649" s="470"/>
      <c r="AM649" s="473"/>
      <c r="AN649" s="470"/>
      <c r="AO649" s="470"/>
      <c r="AP649" s="470"/>
      <c r="AQ649" s="470"/>
      <c r="AR649" s="470"/>
      <c r="AS649" s="470"/>
      <c r="AT649" s="470"/>
      <c r="AU649" s="471"/>
      <c r="AV649" s="472"/>
      <c r="AW649" s="471"/>
      <c r="AX649" s="415"/>
      <c r="AY649" s="415"/>
      <c r="AZ649" s="415"/>
      <c r="BA649" s="415"/>
      <c r="BB649" s="415"/>
      <c r="BC649" s="415"/>
    </row>
    <row r="650" spans="1:55" s="121" customFormat="1" ht="26.25" customHeight="1" x14ac:dyDescent="0.25">
      <c r="A650" s="466"/>
      <c r="B650" s="393"/>
      <c r="C650" s="397"/>
      <c r="D650" s="397"/>
      <c r="E650" s="399"/>
      <c r="F650" s="399"/>
      <c r="G650" s="96"/>
      <c r="H650" s="122"/>
      <c r="I650" s="123" t="s">
        <v>1629</v>
      </c>
      <c r="J650" s="123" t="s">
        <v>1629</v>
      </c>
      <c r="K650" s="123" t="s">
        <v>1629</v>
      </c>
      <c r="L650" s="123" t="s">
        <v>1629</v>
      </c>
      <c r="M650" s="123" t="s">
        <v>1629</v>
      </c>
      <c r="N650" s="123" t="s">
        <v>1629</v>
      </c>
      <c r="O650" s="123" t="s">
        <v>1629</v>
      </c>
      <c r="P650" s="123" t="s">
        <v>1629</v>
      </c>
      <c r="Q650" s="123" t="s">
        <v>1629</v>
      </c>
      <c r="R650" s="123" t="s">
        <v>1629</v>
      </c>
      <c r="S650" s="123" t="s">
        <v>1629</v>
      </c>
      <c r="T650" s="123" t="s">
        <v>1629</v>
      </c>
      <c r="U650" s="123" t="s">
        <v>1629</v>
      </c>
      <c r="V650" s="123" t="s">
        <v>1629</v>
      </c>
      <c r="W650" s="123" t="s">
        <v>1629</v>
      </c>
      <c r="X650" s="123" t="s">
        <v>1629</v>
      </c>
      <c r="Y650" s="123" t="s">
        <v>1629</v>
      </c>
      <c r="Z650" s="123" t="s">
        <v>1629</v>
      </c>
      <c r="AA650" s="123" t="s">
        <v>1629</v>
      </c>
      <c r="AB650" s="123" t="s">
        <v>1629</v>
      </c>
      <c r="AC650" s="123" t="s">
        <v>1629</v>
      </c>
      <c r="AD650" s="123" t="s">
        <v>1629</v>
      </c>
      <c r="AE650" s="123" t="s">
        <v>1629</v>
      </c>
      <c r="AF650" s="123" t="s">
        <v>1629</v>
      </c>
      <c r="AG650" s="123" t="s">
        <v>1629</v>
      </c>
      <c r="AH650" s="123" t="s">
        <v>1629</v>
      </c>
      <c r="AI650" s="123" t="s">
        <v>1629</v>
      </c>
      <c r="AJ650" s="401"/>
      <c r="AK650" s="403"/>
      <c r="AL650" s="405"/>
      <c r="AM650" s="411"/>
      <c r="AN650" s="405"/>
      <c r="AO650" s="405"/>
      <c r="AP650" s="405"/>
      <c r="AQ650" s="405"/>
      <c r="AR650" s="405"/>
      <c r="AS650" s="405"/>
      <c r="AT650" s="405"/>
      <c r="AU650" s="407"/>
      <c r="AV650" s="409"/>
      <c r="AW650" s="407"/>
      <c r="AX650" s="389"/>
      <c r="AY650" s="389"/>
      <c r="AZ650" s="389"/>
      <c r="BA650" s="389"/>
      <c r="BB650" s="389"/>
      <c r="BC650" s="389"/>
    </row>
    <row r="651" spans="1:55" s="121" customFormat="1" ht="26.25" customHeight="1" x14ac:dyDescent="0.25">
      <c r="A651" s="465" t="s">
        <v>2284</v>
      </c>
      <c r="B651" s="467"/>
      <c r="C651" s="468" t="s">
        <v>1874</v>
      </c>
      <c r="D651" s="468" t="s">
        <v>1875</v>
      </c>
      <c r="E651" s="469" t="s">
        <v>1540</v>
      </c>
      <c r="F651" s="469"/>
      <c r="G651" s="95"/>
      <c r="H651" s="213">
        <v>8</v>
      </c>
      <c r="I651" s="213" t="s">
        <v>1628</v>
      </c>
      <c r="J651" s="213">
        <v>8</v>
      </c>
      <c r="K651" s="213">
        <v>8</v>
      </c>
      <c r="L651" s="213">
        <v>8</v>
      </c>
      <c r="M651" s="213">
        <v>8</v>
      </c>
      <c r="N651" s="213">
        <v>8</v>
      </c>
      <c r="O651" s="213">
        <v>8</v>
      </c>
      <c r="P651" s="213" t="s">
        <v>1628</v>
      </c>
      <c r="Q651" s="213">
        <v>8</v>
      </c>
      <c r="R651" s="213">
        <v>8</v>
      </c>
      <c r="S651" s="213">
        <v>8</v>
      </c>
      <c r="T651" s="213">
        <v>8</v>
      </c>
      <c r="U651" s="213">
        <v>8</v>
      </c>
      <c r="V651" s="213">
        <v>8</v>
      </c>
      <c r="W651" s="213" t="s">
        <v>1628</v>
      </c>
      <c r="X651" s="213">
        <v>8</v>
      </c>
      <c r="Y651" s="213">
        <v>8</v>
      </c>
      <c r="Z651" s="213">
        <v>8</v>
      </c>
      <c r="AA651" s="213">
        <v>8</v>
      </c>
      <c r="AB651" s="213">
        <v>8</v>
      </c>
      <c r="AC651" s="213">
        <v>8</v>
      </c>
      <c r="AD651" s="213" t="s">
        <v>1628</v>
      </c>
      <c r="AE651" s="213">
        <v>8</v>
      </c>
      <c r="AF651" s="213">
        <v>8</v>
      </c>
      <c r="AG651" s="213">
        <v>8</v>
      </c>
      <c r="AH651" s="213">
        <v>8</v>
      </c>
      <c r="AI651" s="213">
        <v>8</v>
      </c>
      <c r="AJ651" s="400"/>
      <c r="AK651" s="402"/>
      <c r="AL651" s="470"/>
      <c r="AM651" s="473"/>
      <c r="AN651" s="470"/>
      <c r="AO651" s="470"/>
      <c r="AP651" s="470"/>
      <c r="AQ651" s="470"/>
      <c r="AR651" s="470"/>
      <c r="AS651" s="470"/>
      <c r="AT651" s="470"/>
      <c r="AU651" s="471"/>
      <c r="AV651" s="472"/>
      <c r="AW651" s="471"/>
      <c r="AX651" s="415"/>
      <c r="AY651" s="415"/>
      <c r="AZ651" s="415"/>
      <c r="BA651" s="415"/>
      <c r="BB651" s="415"/>
      <c r="BC651" s="415"/>
    </row>
    <row r="652" spans="1:55" s="121" customFormat="1" ht="26.25" customHeight="1" x14ac:dyDescent="0.25">
      <c r="A652" s="466"/>
      <c r="B652" s="393"/>
      <c r="C652" s="397"/>
      <c r="D652" s="397"/>
      <c r="E652" s="399"/>
      <c r="F652" s="399"/>
      <c r="G652" s="96"/>
      <c r="H652" s="122"/>
      <c r="I652" s="123" t="s">
        <v>1629</v>
      </c>
      <c r="J652" s="123" t="s">
        <v>1629</v>
      </c>
      <c r="K652" s="123" t="s">
        <v>1629</v>
      </c>
      <c r="L652" s="123" t="s">
        <v>1629</v>
      </c>
      <c r="M652" s="123" t="s">
        <v>1629</v>
      </c>
      <c r="N652" s="123" t="s">
        <v>1629</v>
      </c>
      <c r="O652" s="123" t="s">
        <v>1629</v>
      </c>
      <c r="P652" s="123" t="s">
        <v>1629</v>
      </c>
      <c r="Q652" s="123" t="s">
        <v>1629</v>
      </c>
      <c r="R652" s="123" t="s">
        <v>1629</v>
      </c>
      <c r="S652" s="123" t="s">
        <v>1629</v>
      </c>
      <c r="T652" s="123" t="s">
        <v>1629</v>
      </c>
      <c r="U652" s="123" t="s">
        <v>1629</v>
      </c>
      <c r="V652" s="123" t="s">
        <v>1629</v>
      </c>
      <c r="W652" s="123" t="s">
        <v>1629</v>
      </c>
      <c r="X652" s="123" t="s">
        <v>1629</v>
      </c>
      <c r="Y652" s="123" t="s">
        <v>1629</v>
      </c>
      <c r="Z652" s="123" t="s">
        <v>1629</v>
      </c>
      <c r="AA652" s="123" t="s">
        <v>1629</v>
      </c>
      <c r="AB652" s="123" t="s">
        <v>1629</v>
      </c>
      <c r="AC652" s="123" t="s">
        <v>1629</v>
      </c>
      <c r="AD652" s="123" t="s">
        <v>1629</v>
      </c>
      <c r="AE652" s="123" t="s">
        <v>1629</v>
      </c>
      <c r="AF652" s="123" t="s">
        <v>1629</v>
      </c>
      <c r="AG652" s="123" t="s">
        <v>1629</v>
      </c>
      <c r="AH652" s="123" t="s">
        <v>1629</v>
      </c>
      <c r="AI652" s="123" t="s">
        <v>1629</v>
      </c>
      <c r="AJ652" s="401"/>
      <c r="AK652" s="403"/>
      <c r="AL652" s="405"/>
      <c r="AM652" s="411"/>
      <c r="AN652" s="405"/>
      <c r="AO652" s="405"/>
      <c r="AP652" s="405"/>
      <c r="AQ652" s="405"/>
      <c r="AR652" s="405"/>
      <c r="AS652" s="405"/>
      <c r="AT652" s="405"/>
      <c r="AU652" s="407"/>
      <c r="AV652" s="409"/>
      <c r="AW652" s="407"/>
      <c r="AX652" s="389"/>
      <c r="AY652" s="389"/>
      <c r="AZ652" s="389"/>
      <c r="BA652" s="389"/>
      <c r="BB652" s="389"/>
      <c r="BC652" s="389"/>
    </row>
    <row r="653" spans="1:55" s="121" customFormat="1" ht="26.25" customHeight="1" x14ac:dyDescent="0.25">
      <c r="A653" s="465" t="s">
        <v>2285</v>
      </c>
      <c r="B653" s="467"/>
      <c r="C653" s="468" t="s">
        <v>1876</v>
      </c>
      <c r="D653" s="468" t="s">
        <v>1877</v>
      </c>
      <c r="E653" s="469" t="s">
        <v>1540</v>
      </c>
      <c r="F653" s="469"/>
      <c r="G653" s="95"/>
      <c r="H653" s="213">
        <v>8</v>
      </c>
      <c r="I653" s="213" t="s">
        <v>1628</v>
      </c>
      <c r="J653" s="213">
        <v>8</v>
      </c>
      <c r="K653" s="213">
        <v>8</v>
      </c>
      <c r="L653" s="213">
        <v>8</v>
      </c>
      <c r="M653" s="213">
        <v>8</v>
      </c>
      <c r="N653" s="213">
        <v>8</v>
      </c>
      <c r="O653" s="213">
        <v>8</v>
      </c>
      <c r="P653" s="213" t="s">
        <v>1628</v>
      </c>
      <c r="Q653" s="213">
        <v>8</v>
      </c>
      <c r="R653" s="213">
        <v>8</v>
      </c>
      <c r="S653" s="213">
        <v>8</v>
      </c>
      <c r="T653" s="213">
        <v>8</v>
      </c>
      <c r="U653" s="213">
        <v>8</v>
      </c>
      <c r="V653" s="213">
        <v>8</v>
      </c>
      <c r="W653" s="213" t="s">
        <v>1628</v>
      </c>
      <c r="X653" s="213">
        <v>8</v>
      </c>
      <c r="Y653" s="213">
        <v>8</v>
      </c>
      <c r="Z653" s="213">
        <v>8</v>
      </c>
      <c r="AA653" s="213">
        <v>8</v>
      </c>
      <c r="AB653" s="213">
        <v>8</v>
      </c>
      <c r="AC653" s="213">
        <v>8</v>
      </c>
      <c r="AD653" s="213" t="s">
        <v>1628</v>
      </c>
      <c r="AE653" s="213">
        <v>8</v>
      </c>
      <c r="AF653" s="213">
        <v>4</v>
      </c>
      <c r="AG653" s="213">
        <v>8</v>
      </c>
      <c r="AH653" s="213">
        <v>8</v>
      </c>
      <c r="AI653" s="213">
        <v>8</v>
      </c>
      <c r="AJ653" s="400"/>
      <c r="AK653" s="402"/>
      <c r="AL653" s="470"/>
      <c r="AM653" s="473"/>
      <c r="AN653" s="470"/>
      <c r="AO653" s="470"/>
      <c r="AP653" s="470"/>
      <c r="AQ653" s="470"/>
      <c r="AR653" s="470"/>
      <c r="AS653" s="470"/>
      <c r="AT653" s="470"/>
      <c r="AU653" s="471"/>
      <c r="AV653" s="472"/>
      <c r="AW653" s="471"/>
      <c r="AX653" s="415"/>
      <c r="AY653" s="415"/>
      <c r="AZ653" s="415"/>
      <c r="BA653" s="415"/>
      <c r="BB653" s="415"/>
      <c r="BC653" s="415"/>
    </row>
    <row r="654" spans="1:55" s="121" customFormat="1" ht="26.25" customHeight="1" x14ac:dyDescent="0.25">
      <c r="A654" s="466"/>
      <c r="B654" s="393"/>
      <c r="C654" s="397"/>
      <c r="D654" s="397"/>
      <c r="E654" s="399"/>
      <c r="F654" s="399"/>
      <c r="G654" s="96"/>
      <c r="H654" s="122"/>
      <c r="I654" s="123" t="s">
        <v>1629</v>
      </c>
      <c r="J654" s="123" t="s">
        <v>1629</v>
      </c>
      <c r="K654" s="123" t="s">
        <v>1629</v>
      </c>
      <c r="L654" s="123" t="s">
        <v>1629</v>
      </c>
      <c r="M654" s="123" t="s">
        <v>1629</v>
      </c>
      <c r="N654" s="123" t="s">
        <v>1629</v>
      </c>
      <c r="O654" s="123" t="s">
        <v>1629</v>
      </c>
      <c r="P654" s="123" t="s">
        <v>1629</v>
      </c>
      <c r="Q654" s="123" t="s">
        <v>1629</v>
      </c>
      <c r="R654" s="123" t="s">
        <v>1629</v>
      </c>
      <c r="S654" s="123" t="s">
        <v>1629</v>
      </c>
      <c r="T654" s="123" t="s">
        <v>1629</v>
      </c>
      <c r="U654" s="123" t="s">
        <v>1629</v>
      </c>
      <c r="V654" s="123" t="s">
        <v>1629</v>
      </c>
      <c r="W654" s="123" t="s">
        <v>1629</v>
      </c>
      <c r="X654" s="123" t="s">
        <v>1629</v>
      </c>
      <c r="Y654" s="123" t="s">
        <v>1629</v>
      </c>
      <c r="Z654" s="123" t="s">
        <v>1629</v>
      </c>
      <c r="AA654" s="123" t="s">
        <v>1629</v>
      </c>
      <c r="AB654" s="123" t="s">
        <v>1629</v>
      </c>
      <c r="AC654" s="123" t="s">
        <v>1629</v>
      </c>
      <c r="AD654" s="123" t="s">
        <v>1629</v>
      </c>
      <c r="AE654" s="123" t="s">
        <v>1629</v>
      </c>
      <c r="AF654" s="123" t="s">
        <v>1629</v>
      </c>
      <c r="AG654" s="123" t="s">
        <v>1629</v>
      </c>
      <c r="AH654" s="123" t="s">
        <v>1629</v>
      </c>
      <c r="AI654" s="123" t="s">
        <v>1629</v>
      </c>
      <c r="AJ654" s="401"/>
      <c r="AK654" s="403"/>
      <c r="AL654" s="405"/>
      <c r="AM654" s="411"/>
      <c r="AN654" s="405"/>
      <c r="AO654" s="405"/>
      <c r="AP654" s="405"/>
      <c r="AQ654" s="405"/>
      <c r="AR654" s="405"/>
      <c r="AS654" s="405"/>
      <c r="AT654" s="405"/>
      <c r="AU654" s="407"/>
      <c r="AV654" s="409"/>
      <c r="AW654" s="407"/>
      <c r="AX654" s="389"/>
      <c r="AY654" s="389"/>
      <c r="AZ654" s="389"/>
      <c r="BA654" s="389"/>
      <c r="BB654" s="389"/>
      <c r="BC654" s="389"/>
    </row>
    <row r="655" spans="1:55" s="121" customFormat="1" ht="26.25" customHeight="1" x14ac:dyDescent="0.25">
      <c r="A655" s="465" t="s">
        <v>2286</v>
      </c>
      <c r="B655" s="467"/>
      <c r="C655" s="468" t="s">
        <v>1878</v>
      </c>
      <c r="D655" s="468" t="s">
        <v>1879</v>
      </c>
      <c r="E655" s="469" t="s">
        <v>1540</v>
      </c>
      <c r="F655" s="469"/>
      <c r="G655" s="95"/>
      <c r="H655" s="213">
        <v>8</v>
      </c>
      <c r="I655" s="213" t="s">
        <v>1628</v>
      </c>
      <c r="J655" s="213">
        <v>8</v>
      </c>
      <c r="K655" s="213">
        <v>8</v>
      </c>
      <c r="L655" s="213">
        <v>8</v>
      </c>
      <c r="M655" s="213">
        <v>8</v>
      </c>
      <c r="N655" s="213">
        <v>8</v>
      </c>
      <c r="O655" s="213">
        <v>8</v>
      </c>
      <c r="P655" s="213" t="s">
        <v>1628</v>
      </c>
      <c r="Q655" s="213">
        <v>8</v>
      </c>
      <c r="R655" s="213">
        <v>8</v>
      </c>
      <c r="S655" s="213">
        <v>8</v>
      </c>
      <c r="T655" s="213">
        <v>8</v>
      </c>
      <c r="U655" s="213">
        <v>8</v>
      </c>
      <c r="V655" s="213">
        <v>8</v>
      </c>
      <c r="W655" s="213" t="s">
        <v>1628</v>
      </c>
      <c r="X655" s="213">
        <v>8</v>
      </c>
      <c r="Y655" s="213">
        <v>8</v>
      </c>
      <c r="Z655" s="213">
        <v>4.28</v>
      </c>
      <c r="AA655" s="213">
        <v>8</v>
      </c>
      <c r="AB655" s="213">
        <v>8</v>
      </c>
      <c r="AC655" s="213">
        <v>8</v>
      </c>
      <c r="AD655" s="213" t="s">
        <v>1628</v>
      </c>
      <c r="AE655" s="213">
        <v>8</v>
      </c>
      <c r="AF655" s="213">
        <v>8</v>
      </c>
      <c r="AG655" s="213">
        <v>8</v>
      </c>
      <c r="AH655" s="213">
        <v>8</v>
      </c>
      <c r="AI655" s="213">
        <v>8</v>
      </c>
      <c r="AJ655" s="400"/>
      <c r="AK655" s="402"/>
      <c r="AL655" s="470"/>
      <c r="AM655" s="473"/>
      <c r="AN655" s="470"/>
      <c r="AO655" s="470"/>
      <c r="AP655" s="470"/>
      <c r="AQ655" s="470"/>
      <c r="AR655" s="470"/>
      <c r="AS655" s="470"/>
      <c r="AT655" s="470"/>
      <c r="AU655" s="471"/>
      <c r="AV655" s="472"/>
      <c r="AW655" s="471"/>
      <c r="AX655" s="415"/>
      <c r="AY655" s="415"/>
      <c r="AZ655" s="415"/>
      <c r="BA655" s="415"/>
      <c r="BB655" s="415"/>
      <c r="BC655" s="415"/>
    </row>
    <row r="656" spans="1:55" s="121" customFormat="1" ht="26.25" customHeight="1" x14ac:dyDescent="0.25">
      <c r="A656" s="466"/>
      <c r="B656" s="393"/>
      <c r="C656" s="397"/>
      <c r="D656" s="397"/>
      <c r="E656" s="399"/>
      <c r="F656" s="399"/>
      <c r="G656" s="96"/>
      <c r="H656" s="122"/>
      <c r="I656" s="123" t="s">
        <v>1629</v>
      </c>
      <c r="J656" s="123" t="s">
        <v>1629</v>
      </c>
      <c r="K656" s="123" t="s">
        <v>1629</v>
      </c>
      <c r="L656" s="123" t="s">
        <v>1629</v>
      </c>
      <c r="M656" s="123" t="s">
        <v>1629</v>
      </c>
      <c r="N656" s="123" t="s">
        <v>1629</v>
      </c>
      <c r="O656" s="123" t="s">
        <v>1629</v>
      </c>
      <c r="P656" s="123" t="s">
        <v>1629</v>
      </c>
      <c r="Q656" s="123" t="s">
        <v>1629</v>
      </c>
      <c r="R656" s="123" t="s">
        <v>1629</v>
      </c>
      <c r="S656" s="123" t="s">
        <v>1629</v>
      </c>
      <c r="T656" s="123" t="s">
        <v>1629</v>
      </c>
      <c r="U656" s="123" t="s">
        <v>1629</v>
      </c>
      <c r="V656" s="123" t="s">
        <v>1629</v>
      </c>
      <c r="W656" s="123" t="s">
        <v>1629</v>
      </c>
      <c r="X656" s="123" t="s">
        <v>1629</v>
      </c>
      <c r="Y656" s="123" t="s">
        <v>1629</v>
      </c>
      <c r="Z656" s="123" t="s">
        <v>1629</v>
      </c>
      <c r="AA656" s="123" t="s">
        <v>1629</v>
      </c>
      <c r="AB656" s="123" t="s">
        <v>1629</v>
      </c>
      <c r="AC656" s="123" t="s">
        <v>1629</v>
      </c>
      <c r="AD656" s="123" t="s">
        <v>1629</v>
      </c>
      <c r="AE656" s="123" t="s">
        <v>1629</v>
      </c>
      <c r="AF656" s="123" t="s">
        <v>1629</v>
      </c>
      <c r="AG656" s="123" t="s">
        <v>1629</v>
      </c>
      <c r="AH656" s="123" t="s">
        <v>1629</v>
      </c>
      <c r="AI656" s="123" t="s">
        <v>1629</v>
      </c>
      <c r="AJ656" s="401"/>
      <c r="AK656" s="403"/>
      <c r="AL656" s="405"/>
      <c r="AM656" s="411"/>
      <c r="AN656" s="405"/>
      <c r="AO656" s="405"/>
      <c r="AP656" s="405"/>
      <c r="AQ656" s="405"/>
      <c r="AR656" s="405"/>
      <c r="AS656" s="405"/>
      <c r="AT656" s="405"/>
      <c r="AU656" s="407"/>
      <c r="AV656" s="409"/>
      <c r="AW656" s="407"/>
      <c r="AX656" s="389"/>
      <c r="AY656" s="389"/>
      <c r="AZ656" s="389"/>
      <c r="BA656" s="389"/>
      <c r="BB656" s="389"/>
      <c r="BC656" s="389"/>
    </row>
    <row r="657" spans="1:55" s="121" customFormat="1" ht="26.25" customHeight="1" x14ac:dyDescent="0.25">
      <c r="A657" s="465" t="s">
        <v>2287</v>
      </c>
      <c r="B657" s="467"/>
      <c r="C657" s="468" t="s">
        <v>1880</v>
      </c>
      <c r="D657" s="468" t="s">
        <v>1881</v>
      </c>
      <c r="E657" s="469" t="s">
        <v>1540</v>
      </c>
      <c r="F657" s="469"/>
      <c r="G657" s="95"/>
      <c r="H657" s="213">
        <v>8</v>
      </c>
      <c r="I657" s="213" t="s">
        <v>1628</v>
      </c>
      <c r="J657" s="213">
        <v>8</v>
      </c>
      <c r="K657" s="213">
        <v>8</v>
      </c>
      <c r="L657" s="213">
        <v>8</v>
      </c>
      <c r="M657" s="213">
        <v>8</v>
      </c>
      <c r="N657" s="213">
        <v>8</v>
      </c>
      <c r="O657" s="213">
        <v>8</v>
      </c>
      <c r="P657" s="213" t="s">
        <v>1628</v>
      </c>
      <c r="Q657" s="213">
        <v>8</v>
      </c>
      <c r="R657" s="213">
        <v>8</v>
      </c>
      <c r="S657" s="213">
        <v>8</v>
      </c>
      <c r="T657" s="213">
        <v>8</v>
      </c>
      <c r="U657" s="213">
        <v>8</v>
      </c>
      <c r="V657" s="213">
        <v>8</v>
      </c>
      <c r="W657" s="213" t="s">
        <v>1628</v>
      </c>
      <c r="X657" s="213">
        <v>8</v>
      </c>
      <c r="Y657" s="213">
        <v>8</v>
      </c>
      <c r="Z657" s="213">
        <v>8</v>
      </c>
      <c r="AA657" s="213">
        <v>8</v>
      </c>
      <c r="AB657" s="213">
        <v>8</v>
      </c>
      <c r="AC657" s="213">
        <v>8</v>
      </c>
      <c r="AD657" s="213" t="s">
        <v>1628</v>
      </c>
      <c r="AE657" s="213">
        <v>8</v>
      </c>
      <c r="AF657" s="213">
        <v>8</v>
      </c>
      <c r="AG657" s="213">
        <v>8</v>
      </c>
      <c r="AH657" s="213">
        <v>8</v>
      </c>
      <c r="AI657" s="213">
        <v>8</v>
      </c>
      <c r="AJ657" s="400"/>
      <c r="AK657" s="402"/>
      <c r="AL657" s="470"/>
      <c r="AM657" s="473"/>
      <c r="AN657" s="470"/>
      <c r="AO657" s="470"/>
      <c r="AP657" s="470"/>
      <c r="AQ657" s="470"/>
      <c r="AR657" s="470"/>
      <c r="AS657" s="470"/>
      <c r="AT657" s="470"/>
      <c r="AU657" s="471"/>
      <c r="AV657" s="472"/>
      <c r="AW657" s="471"/>
      <c r="AX657" s="415"/>
      <c r="AY657" s="415"/>
      <c r="AZ657" s="415"/>
      <c r="BA657" s="415"/>
      <c r="BB657" s="415"/>
      <c r="BC657" s="415"/>
    </row>
    <row r="658" spans="1:55" s="121" customFormat="1" ht="26.25" customHeight="1" x14ac:dyDescent="0.25">
      <c r="A658" s="466"/>
      <c r="B658" s="393"/>
      <c r="C658" s="397"/>
      <c r="D658" s="397"/>
      <c r="E658" s="399"/>
      <c r="F658" s="399"/>
      <c r="G658" s="96"/>
      <c r="H658" s="122"/>
      <c r="I658" s="123" t="s">
        <v>1629</v>
      </c>
      <c r="J658" s="123" t="s">
        <v>1629</v>
      </c>
      <c r="K658" s="123" t="s">
        <v>1629</v>
      </c>
      <c r="L658" s="123" t="s">
        <v>1629</v>
      </c>
      <c r="M658" s="123" t="s">
        <v>1629</v>
      </c>
      <c r="N658" s="123" t="s">
        <v>1629</v>
      </c>
      <c r="O658" s="123" t="s">
        <v>1629</v>
      </c>
      <c r="P658" s="123" t="s">
        <v>1629</v>
      </c>
      <c r="Q658" s="123" t="s">
        <v>1629</v>
      </c>
      <c r="R658" s="123" t="s">
        <v>1629</v>
      </c>
      <c r="S658" s="123" t="s">
        <v>1629</v>
      </c>
      <c r="T658" s="123" t="s">
        <v>1629</v>
      </c>
      <c r="U658" s="123" t="s">
        <v>1629</v>
      </c>
      <c r="V658" s="123" t="s">
        <v>1629</v>
      </c>
      <c r="W658" s="123" t="s">
        <v>1629</v>
      </c>
      <c r="X658" s="123" t="s">
        <v>1629</v>
      </c>
      <c r="Y658" s="123" t="s">
        <v>1629</v>
      </c>
      <c r="Z658" s="123" t="s">
        <v>1629</v>
      </c>
      <c r="AA658" s="123" t="s">
        <v>1629</v>
      </c>
      <c r="AB658" s="123" t="s">
        <v>1629</v>
      </c>
      <c r="AC658" s="123" t="s">
        <v>1629</v>
      </c>
      <c r="AD658" s="123" t="s">
        <v>1629</v>
      </c>
      <c r="AE658" s="123" t="s">
        <v>1629</v>
      </c>
      <c r="AF658" s="123" t="s">
        <v>1629</v>
      </c>
      <c r="AG658" s="123" t="s">
        <v>1629</v>
      </c>
      <c r="AH658" s="123" t="s">
        <v>1629</v>
      </c>
      <c r="AI658" s="123" t="s">
        <v>1629</v>
      </c>
      <c r="AJ658" s="401"/>
      <c r="AK658" s="403"/>
      <c r="AL658" s="405"/>
      <c r="AM658" s="411"/>
      <c r="AN658" s="405"/>
      <c r="AO658" s="405"/>
      <c r="AP658" s="405"/>
      <c r="AQ658" s="405"/>
      <c r="AR658" s="405"/>
      <c r="AS658" s="405"/>
      <c r="AT658" s="405"/>
      <c r="AU658" s="407"/>
      <c r="AV658" s="409"/>
      <c r="AW658" s="407"/>
      <c r="AX658" s="389"/>
      <c r="AY658" s="389"/>
      <c r="AZ658" s="389"/>
      <c r="BA658" s="389"/>
      <c r="BB658" s="389"/>
      <c r="BC658" s="389"/>
    </row>
    <row r="659" spans="1:55" s="121" customFormat="1" ht="26.25" customHeight="1" x14ac:dyDescent="0.25">
      <c r="A659" s="465" t="s">
        <v>1595</v>
      </c>
      <c r="B659" s="467"/>
      <c r="C659" s="468" t="s">
        <v>146</v>
      </c>
      <c r="D659" s="468" t="s">
        <v>1596</v>
      </c>
      <c r="E659" s="469">
        <v>42794</v>
      </c>
      <c r="F659" s="469"/>
      <c r="G659" s="95"/>
      <c r="H659" s="119"/>
      <c r="I659" s="213" t="s">
        <v>1628</v>
      </c>
      <c r="J659" s="213">
        <v>0</v>
      </c>
      <c r="K659" s="213">
        <v>0</v>
      </c>
      <c r="L659" s="213">
        <v>0</v>
      </c>
      <c r="M659" s="213">
        <v>0</v>
      </c>
      <c r="N659" s="213">
        <v>0</v>
      </c>
      <c r="O659" s="213">
        <v>0</v>
      </c>
      <c r="P659" s="213" t="s">
        <v>1628</v>
      </c>
      <c r="Q659" s="213">
        <v>0</v>
      </c>
      <c r="R659" s="213">
        <v>0</v>
      </c>
      <c r="S659" s="213">
        <v>0</v>
      </c>
      <c r="T659" s="213">
        <v>0</v>
      </c>
      <c r="U659" s="213">
        <v>0</v>
      </c>
      <c r="V659" s="213">
        <v>0</v>
      </c>
      <c r="W659" s="213" t="s">
        <v>1628</v>
      </c>
      <c r="X659" s="213">
        <v>0</v>
      </c>
      <c r="Y659" s="213">
        <v>0</v>
      </c>
      <c r="Z659" s="213">
        <v>8</v>
      </c>
      <c r="AA659" s="213">
        <v>8</v>
      </c>
      <c r="AB659" s="213">
        <v>8</v>
      </c>
      <c r="AC659" s="213">
        <v>8</v>
      </c>
      <c r="AD659" s="213" t="s">
        <v>1628</v>
      </c>
      <c r="AE659" s="213">
        <v>8</v>
      </c>
      <c r="AF659" s="213">
        <v>8</v>
      </c>
      <c r="AG659" s="213">
        <v>8</v>
      </c>
      <c r="AH659" s="213">
        <v>8</v>
      </c>
      <c r="AI659" s="213">
        <v>8</v>
      </c>
      <c r="AJ659" s="400"/>
      <c r="AK659" s="402"/>
      <c r="AL659" s="470"/>
      <c r="AM659" s="473"/>
      <c r="AN659" s="470"/>
      <c r="AO659" s="470"/>
      <c r="AP659" s="470"/>
      <c r="AQ659" s="470"/>
      <c r="AR659" s="470"/>
      <c r="AS659" s="470"/>
      <c r="AT659" s="470"/>
      <c r="AU659" s="471"/>
      <c r="AV659" s="472"/>
      <c r="AW659" s="471"/>
      <c r="AX659" s="415"/>
      <c r="AY659" s="415"/>
      <c r="AZ659" s="415"/>
      <c r="BA659" s="415"/>
      <c r="BB659" s="415"/>
      <c r="BC659" s="415"/>
    </row>
    <row r="660" spans="1:55" s="121" customFormat="1" ht="26.25" customHeight="1" x14ac:dyDescent="0.25">
      <c r="A660" s="466"/>
      <c r="B660" s="393"/>
      <c r="C660" s="397"/>
      <c r="D660" s="397"/>
      <c r="E660" s="399"/>
      <c r="F660" s="399"/>
      <c r="G660" s="96"/>
      <c r="H660" s="122"/>
      <c r="I660" s="123" t="s">
        <v>1629</v>
      </c>
      <c r="J660" s="123" t="s">
        <v>1629</v>
      </c>
      <c r="K660" s="123" t="s">
        <v>1629</v>
      </c>
      <c r="L660" s="123" t="s">
        <v>1629</v>
      </c>
      <c r="M660" s="123" t="s">
        <v>1629</v>
      </c>
      <c r="N660" s="123" t="s">
        <v>1629</v>
      </c>
      <c r="O660" s="123" t="s">
        <v>1629</v>
      </c>
      <c r="P660" s="123" t="s">
        <v>1629</v>
      </c>
      <c r="Q660" s="123" t="s">
        <v>1629</v>
      </c>
      <c r="R660" s="123" t="s">
        <v>1629</v>
      </c>
      <c r="S660" s="123" t="s">
        <v>1629</v>
      </c>
      <c r="T660" s="123" t="s">
        <v>1629</v>
      </c>
      <c r="U660" s="123" t="s">
        <v>1629</v>
      </c>
      <c r="V660" s="123" t="s">
        <v>1629</v>
      </c>
      <c r="W660" s="123" t="s">
        <v>1629</v>
      </c>
      <c r="X660" s="123" t="s">
        <v>1629</v>
      </c>
      <c r="Y660" s="123" t="s">
        <v>1629</v>
      </c>
      <c r="Z660" s="123" t="s">
        <v>1629</v>
      </c>
      <c r="AA660" s="123" t="s">
        <v>1629</v>
      </c>
      <c r="AB660" s="123" t="s">
        <v>1629</v>
      </c>
      <c r="AC660" s="123" t="s">
        <v>1629</v>
      </c>
      <c r="AD660" s="123" t="s">
        <v>1629</v>
      </c>
      <c r="AE660" s="123" t="s">
        <v>1629</v>
      </c>
      <c r="AF660" s="123" t="s">
        <v>1629</v>
      </c>
      <c r="AG660" s="123" t="s">
        <v>1629</v>
      </c>
      <c r="AH660" s="123" t="s">
        <v>1629</v>
      </c>
      <c r="AI660" s="123" t="s">
        <v>1629</v>
      </c>
      <c r="AJ660" s="401"/>
      <c r="AK660" s="403"/>
      <c r="AL660" s="405"/>
      <c r="AM660" s="411"/>
      <c r="AN660" s="405"/>
      <c r="AO660" s="405"/>
      <c r="AP660" s="405"/>
      <c r="AQ660" s="405"/>
      <c r="AR660" s="405"/>
      <c r="AS660" s="405"/>
      <c r="AT660" s="405"/>
      <c r="AU660" s="407"/>
      <c r="AV660" s="409"/>
      <c r="AW660" s="407"/>
      <c r="AX660" s="389"/>
      <c r="AY660" s="389"/>
      <c r="AZ660" s="389"/>
      <c r="BA660" s="389"/>
      <c r="BB660" s="389"/>
      <c r="BC660" s="389"/>
    </row>
    <row r="661" spans="1:55" s="121" customFormat="1" ht="26.25" customHeight="1" x14ac:dyDescent="0.25">
      <c r="A661" s="465" t="s">
        <v>2300</v>
      </c>
      <c r="B661" s="467"/>
      <c r="C661" s="468" t="s">
        <v>1897</v>
      </c>
      <c r="D661" s="468" t="s">
        <v>1898</v>
      </c>
      <c r="E661" s="469">
        <v>42797</v>
      </c>
      <c r="F661" s="469"/>
      <c r="G661" s="95"/>
      <c r="H661" s="119"/>
      <c r="I661" s="213" t="s">
        <v>1628</v>
      </c>
      <c r="J661" s="213">
        <v>0</v>
      </c>
      <c r="K661" s="213">
        <v>0</v>
      </c>
      <c r="L661" s="213">
        <v>0</v>
      </c>
      <c r="M661" s="213">
        <v>0</v>
      </c>
      <c r="N661" s="213">
        <v>0</v>
      </c>
      <c r="O661" s="213">
        <v>0</v>
      </c>
      <c r="P661" s="213" t="s">
        <v>1628</v>
      </c>
      <c r="Q661" s="213">
        <v>0</v>
      </c>
      <c r="R661" s="213">
        <v>0</v>
      </c>
      <c r="S661" s="213">
        <v>0</v>
      </c>
      <c r="T661" s="213">
        <v>0</v>
      </c>
      <c r="U661" s="213">
        <v>0</v>
      </c>
      <c r="V661" s="213">
        <v>0</v>
      </c>
      <c r="W661" s="213" t="s">
        <v>1628</v>
      </c>
      <c r="X661" s="213">
        <v>0</v>
      </c>
      <c r="Y661" s="213">
        <v>0</v>
      </c>
      <c r="Z661" s="213">
        <v>0</v>
      </c>
      <c r="AA661" s="213">
        <v>0</v>
      </c>
      <c r="AB661" s="213">
        <v>0</v>
      </c>
      <c r="AC661" s="213">
        <v>0</v>
      </c>
      <c r="AD661" s="213" t="s">
        <v>1628</v>
      </c>
      <c r="AE661" s="213">
        <v>8</v>
      </c>
      <c r="AF661" s="213">
        <v>8</v>
      </c>
      <c r="AG661" s="213">
        <v>8</v>
      </c>
      <c r="AH661" s="213">
        <v>8</v>
      </c>
      <c r="AI661" s="213">
        <v>8</v>
      </c>
      <c r="AJ661" s="400"/>
      <c r="AK661" s="402"/>
      <c r="AL661" s="470"/>
      <c r="AM661" s="473"/>
      <c r="AN661" s="470"/>
      <c r="AO661" s="470"/>
      <c r="AP661" s="470"/>
      <c r="AQ661" s="470"/>
      <c r="AR661" s="470"/>
      <c r="AS661" s="470"/>
      <c r="AT661" s="470"/>
      <c r="AU661" s="471"/>
      <c r="AV661" s="472"/>
      <c r="AW661" s="471"/>
      <c r="AX661" s="415"/>
      <c r="AY661" s="415"/>
      <c r="AZ661" s="415"/>
      <c r="BA661" s="415"/>
      <c r="BB661" s="415"/>
      <c r="BC661" s="415"/>
    </row>
    <row r="662" spans="1:55" s="121" customFormat="1" ht="26.25" customHeight="1" x14ac:dyDescent="0.25">
      <c r="A662" s="466"/>
      <c r="B662" s="393"/>
      <c r="C662" s="397"/>
      <c r="D662" s="397"/>
      <c r="E662" s="399"/>
      <c r="F662" s="399"/>
      <c r="G662" s="96"/>
      <c r="H662" s="122"/>
      <c r="I662" s="123" t="s">
        <v>1629</v>
      </c>
      <c r="J662" s="123" t="s">
        <v>1629</v>
      </c>
      <c r="K662" s="123" t="s">
        <v>1629</v>
      </c>
      <c r="L662" s="123" t="s">
        <v>1629</v>
      </c>
      <c r="M662" s="123" t="s">
        <v>1629</v>
      </c>
      <c r="N662" s="123" t="s">
        <v>1629</v>
      </c>
      <c r="O662" s="123" t="s">
        <v>1629</v>
      </c>
      <c r="P662" s="123" t="s">
        <v>1629</v>
      </c>
      <c r="Q662" s="123" t="s">
        <v>1629</v>
      </c>
      <c r="R662" s="123" t="s">
        <v>1629</v>
      </c>
      <c r="S662" s="123" t="s">
        <v>1629</v>
      </c>
      <c r="T662" s="123" t="s">
        <v>1629</v>
      </c>
      <c r="U662" s="123" t="s">
        <v>1629</v>
      </c>
      <c r="V662" s="123" t="s">
        <v>1629</v>
      </c>
      <c r="W662" s="123" t="s">
        <v>1629</v>
      </c>
      <c r="X662" s="123" t="s">
        <v>1629</v>
      </c>
      <c r="Y662" s="123" t="s">
        <v>1629</v>
      </c>
      <c r="Z662" s="123" t="s">
        <v>1629</v>
      </c>
      <c r="AA662" s="123" t="s">
        <v>1629</v>
      </c>
      <c r="AB662" s="123" t="s">
        <v>1629</v>
      </c>
      <c r="AC662" s="123" t="s">
        <v>1629</v>
      </c>
      <c r="AD662" s="123" t="s">
        <v>1629</v>
      </c>
      <c r="AE662" s="123" t="s">
        <v>1629</v>
      </c>
      <c r="AF662" s="123" t="s">
        <v>1629</v>
      </c>
      <c r="AG662" s="123" t="s">
        <v>1629</v>
      </c>
      <c r="AH662" s="123" t="s">
        <v>1629</v>
      </c>
      <c r="AI662" s="123" t="s">
        <v>1629</v>
      </c>
      <c r="AJ662" s="401"/>
      <c r="AK662" s="403"/>
      <c r="AL662" s="405"/>
      <c r="AM662" s="411"/>
      <c r="AN662" s="405"/>
      <c r="AO662" s="405"/>
      <c r="AP662" s="405"/>
      <c r="AQ662" s="405"/>
      <c r="AR662" s="405"/>
      <c r="AS662" s="405"/>
      <c r="AT662" s="405"/>
      <c r="AU662" s="407"/>
      <c r="AV662" s="409"/>
      <c r="AW662" s="407"/>
      <c r="AX662" s="389"/>
      <c r="AY662" s="389"/>
      <c r="AZ662" s="389"/>
      <c r="BA662" s="389"/>
      <c r="BB662" s="389"/>
      <c r="BC662" s="389"/>
    </row>
    <row r="663" spans="1:55" s="121" customFormat="1" ht="26.25" customHeight="1" x14ac:dyDescent="0.25">
      <c r="A663" s="465" t="s">
        <v>2301</v>
      </c>
      <c r="B663" s="467"/>
      <c r="C663" s="468" t="s">
        <v>1899</v>
      </c>
      <c r="D663" s="468" t="s">
        <v>1900</v>
      </c>
      <c r="E663" s="469">
        <v>42797</v>
      </c>
      <c r="F663" s="469"/>
      <c r="G663" s="95"/>
      <c r="H663" s="119"/>
      <c r="I663" s="213" t="s">
        <v>1628</v>
      </c>
      <c r="J663" s="213">
        <v>0</v>
      </c>
      <c r="K663" s="213">
        <v>0</v>
      </c>
      <c r="L663" s="213">
        <v>0</v>
      </c>
      <c r="M663" s="213">
        <v>0</v>
      </c>
      <c r="N663" s="213">
        <v>0</v>
      </c>
      <c r="O663" s="213">
        <v>0</v>
      </c>
      <c r="P663" s="213" t="s">
        <v>1628</v>
      </c>
      <c r="Q663" s="213">
        <v>0</v>
      </c>
      <c r="R663" s="213">
        <v>0</v>
      </c>
      <c r="S663" s="213">
        <v>0</v>
      </c>
      <c r="T663" s="213">
        <v>0</v>
      </c>
      <c r="U663" s="213">
        <v>0</v>
      </c>
      <c r="V663" s="213">
        <v>0</v>
      </c>
      <c r="W663" s="213" t="s">
        <v>1628</v>
      </c>
      <c r="X663" s="213">
        <v>0</v>
      </c>
      <c r="Y663" s="213">
        <v>0</v>
      </c>
      <c r="Z663" s="213">
        <v>0</v>
      </c>
      <c r="AA663" s="213">
        <v>0</v>
      </c>
      <c r="AB663" s="213">
        <v>0</v>
      </c>
      <c r="AC663" s="213">
        <v>0</v>
      </c>
      <c r="AD663" s="213" t="s">
        <v>1628</v>
      </c>
      <c r="AE663" s="213">
        <v>0</v>
      </c>
      <c r="AF663" s="213">
        <v>0</v>
      </c>
      <c r="AG663" s="213">
        <v>0</v>
      </c>
      <c r="AH663" s="213">
        <v>0</v>
      </c>
      <c r="AI663" s="213">
        <v>8</v>
      </c>
      <c r="AJ663" s="400"/>
      <c r="AK663" s="402"/>
      <c r="AL663" s="470"/>
      <c r="AM663" s="473"/>
      <c r="AN663" s="470"/>
      <c r="AO663" s="470"/>
      <c r="AP663" s="470"/>
      <c r="AQ663" s="470"/>
      <c r="AR663" s="470"/>
      <c r="AS663" s="470"/>
      <c r="AT663" s="470"/>
      <c r="AU663" s="471"/>
      <c r="AV663" s="472"/>
      <c r="AW663" s="471"/>
      <c r="AX663" s="415"/>
      <c r="AY663" s="415"/>
      <c r="AZ663" s="415"/>
      <c r="BA663" s="415"/>
      <c r="BB663" s="415"/>
      <c r="BC663" s="415"/>
    </row>
    <row r="664" spans="1:55" s="121" customFormat="1" ht="26.25" customHeight="1" x14ac:dyDescent="0.25">
      <c r="A664" s="466"/>
      <c r="B664" s="393"/>
      <c r="C664" s="397"/>
      <c r="D664" s="397"/>
      <c r="E664" s="399"/>
      <c r="F664" s="399"/>
      <c r="G664" s="96"/>
      <c r="H664" s="122"/>
      <c r="I664" s="123" t="s">
        <v>1629</v>
      </c>
      <c r="J664" s="123" t="s">
        <v>1629</v>
      </c>
      <c r="K664" s="123" t="s">
        <v>1629</v>
      </c>
      <c r="L664" s="123" t="s">
        <v>1629</v>
      </c>
      <c r="M664" s="123" t="s">
        <v>1629</v>
      </c>
      <c r="N664" s="123" t="s">
        <v>1629</v>
      </c>
      <c r="O664" s="123" t="s">
        <v>1629</v>
      </c>
      <c r="P664" s="123" t="s">
        <v>1629</v>
      </c>
      <c r="Q664" s="123" t="s">
        <v>1629</v>
      </c>
      <c r="R664" s="123" t="s">
        <v>1629</v>
      </c>
      <c r="S664" s="123" t="s">
        <v>1629</v>
      </c>
      <c r="T664" s="123" t="s">
        <v>1629</v>
      </c>
      <c r="U664" s="123" t="s">
        <v>1629</v>
      </c>
      <c r="V664" s="123" t="s">
        <v>1629</v>
      </c>
      <c r="W664" s="123" t="s">
        <v>1629</v>
      </c>
      <c r="X664" s="123" t="s">
        <v>1629</v>
      </c>
      <c r="Y664" s="123" t="s">
        <v>1629</v>
      </c>
      <c r="Z664" s="123" t="s">
        <v>1629</v>
      </c>
      <c r="AA664" s="123" t="s">
        <v>1629</v>
      </c>
      <c r="AB664" s="123" t="s">
        <v>1629</v>
      </c>
      <c r="AC664" s="123" t="s">
        <v>1629</v>
      </c>
      <c r="AD664" s="123" t="s">
        <v>1629</v>
      </c>
      <c r="AE664" s="123" t="s">
        <v>1629</v>
      </c>
      <c r="AF664" s="123" t="s">
        <v>1629</v>
      </c>
      <c r="AG664" s="123" t="s">
        <v>1629</v>
      </c>
      <c r="AH664" s="123" t="s">
        <v>1629</v>
      </c>
      <c r="AI664" s="123" t="s">
        <v>1629</v>
      </c>
      <c r="AJ664" s="401"/>
      <c r="AK664" s="403"/>
      <c r="AL664" s="405"/>
      <c r="AM664" s="411"/>
      <c r="AN664" s="405"/>
      <c r="AO664" s="405"/>
      <c r="AP664" s="405"/>
      <c r="AQ664" s="405"/>
      <c r="AR664" s="405"/>
      <c r="AS664" s="405"/>
      <c r="AT664" s="405"/>
      <c r="AU664" s="407"/>
      <c r="AV664" s="409"/>
      <c r="AW664" s="407"/>
      <c r="AX664" s="389"/>
      <c r="AY664" s="389"/>
      <c r="AZ664" s="389"/>
      <c r="BA664" s="389"/>
      <c r="BB664" s="389"/>
      <c r="BC664" s="389"/>
    </row>
    <row r="665" spans="1:55" s="121" customFormat="1" ht="26.25" customHeight="1" x14ac:dyDescent="0.25">
      <c r="A665" s="465" t="s">
        <v>2302</v>
      </c>
      <c r="B665" s="467"/>
      <c r="C665" s="468" t="s">
        <v>1901</v>
      </c>
      <c r="D665" s="468" t="s">
        <v>1902</v>
      </c>
      <c r="E665" s="469">
        <v>42800</v>
      </c>
      <c r="F665" s="469"/>
      <c r="G665" s="95"/>
      <c r="H665" s="119"/>
      <c r="I665" s="213" t="s">
        <v>1628</v>
      </c>
      <c r="J665" s="213">
        <v>0</v>
      </c>
      <c r="K665" s="213">
        <v>0</v>
      </c>
      <c r="L665" s="213">
        <v>0</v>
      </c>
      <c r="M665" s="213">
        <v>0</v>
      </c>
      <c r="N665" s="213">
        <v>0</v>
      </c>
      <c r="O665" s="213">
        <v>0</v>
      </c>
      <c r="P665" s="213" t="s">
        <v>1628</v>
      </c>
      <c r="Q665" s="213">
        <v>0</v>
      </c>
      <c r="R665" s="213">
        <v>0</v>
      </c>
      <c r="S665" s="213">
        <v>0</v>
      </c>
      <c r="T665" s="213">
        <v>0</v>
      </c>
      <c r="U665" s="213">
        <v>0</v>
      </c>
      <c r="V665" s="213">
        <v>0</v>
      </c>
      <c r="W665" s="213" t="s">
        <v>1628</v>
      </c>
      <c r="X665" s="213">
        <v>0</v>
      </c>
      <c r="Y665" s="213">
        <v>0</v>
      </c>
      <c r="Z665" s="213">
        <v>0</v>
      </c>
      <c r="AA665" s="213">
        <v>0</v>
      </c>
      <c r="AB665" s="213">
        <v>0</v>
      </c>
      <c r="AC665" s="213">
        <v>0</v>
      </c>
      <c r="AD665" s="213" t="s">
        <v>1628</v>
      </c>
      <c r="AE665" s="213">
        <v>8</v>
      </c>
      <c r="AF665" s="213">
        <v>8</v>
      </c>
      <c r="AG665" s="213">
        <v>8</v>
      </c>
      <c r="AH665" s="213">
        <v>8</v>
      </c>
      <c r="AI665" s="213">
        <v>8</v>
      </c>
      <c r="AJ665" s="400"/>
      <c r="AK665" s="402"/>
      <c r="AL665" s="470"/>
      <c r="AM665" s="473"/>
      <c r="AN665" s="470"/>
      <c r="AO665" s="470"/>
      <c r="AP665" s="470"/>
      <c r="AQ665" s="470"/>
      <c r="AR665" s="470"/>
      <c r="AS665" s="470"/>
      <c r="AT665" s="470"/>
      <c r="AU665" s="471"/>
      <c r="AV665" s="472"/>
      <c r="AW665" s="471"/>
      <c r="AX665" s="415"/>
      <c r="AY665" s="415"/>
      <c r="AZ665" s="415"/>
      <c r="BA665" s="415"/>
      <c r="BB665" s="415"/>
      <c r="BC665" s="415"/>
    </row>
    <row r="666" spans="1:55" s="121" customFormat="1" ht="26.25" customHeight="1" x14ac:dyDescent="0.25">
      <c r="A666" s="466"/>
      <c r="B666" s="393"/>
      <c r="C666" s="397"/>
      <c r="D666" s="397"/>
      <c r="E666" s="399"/>
      <c r="F666" s="399"/>
      <c r="G666" s="96"/>
      <c r="H666" s="122"/>
      <c r="I666" s="123" t="s">
        <v>1629</v>
      </c>
      <c r="J666" s="123" t="s">
        <v>1629</v>
      </c>
      <c r="K666" s="123" t="s">
        <v>1629</v>
      </c>
      <c r="L666" s="123" t="s">
        <v>1629</v>
      </c>
      <c r="M666" s="123" t="s">
        <v>1629</v>
      </c>
      <c r="N666" s="123" t="s">
        <v>1629</v>
      </c>
      <c r="O666" s="123" t="s">
        <v>1629</v>
      </c>
      <c r="P666" s="123" t="s">
        <v>1629</v>
      </c>
      <c r="Q666" s="123" t="s">
        <v>1629</v>
      </c>
      <c r="R666" s="123" t="s">
        <v>1629</v>
      </c>
      <c r="S666" s="123" t="s">
        <v>1629</v>
      </c>
      <c r="T666" s="123" t="s">
        <v>1629</v>
      </c>
      <c r="U666" s="123" t="s">
        <v>1629</v>
      </c>
      <c r="V666" s="123" t="s">
        <v>1629</v>
      </c>
      <c r="W666" s="123" t="s">
        <v>1629</v>
      </c>
      <c r="X666" s="123" t="s">
        <v>1629</v>
      </c>
      <c r="Y666" s="123" t="s">
        <v>1629</v>
      </c>
      <c r="Z666" s="123" t="s">
        <v>1629</v>
      </c>
      <c r="AA666" s="123" t="s">
        <v>1629</v>
      </c>
      <c r="AB666" s="123" t="s">
        <v>1629</v>
      </c>
      <c r="AC666" s="123" t="s">
        <v>1629</v>
      </c>
      <c r="AD666" s="123" t="s">
        <v>1629</v>
      </c>
      <c r="AE666" s="123" t="s">
        <v>1629</v>
      </c>
      <c r="AF666" s="123" t="s">
        <v>1629</v>
      </c>
      <c r="AG666" s="123" t="s">
        <v>1629</v>
      </c>
      <c r="AH666" s="123" t="s">
        <v>1629</v>
      </c>
      <c r="AI666" s="123" t="s">
        <v>1629</v>
      </c>
      <c r="AJ666" s="401"/>
      <c r="AK666" s="403"/>
      <c r="AL666" s="405"/>
      <c r="AM666" s="411"/>
      <c r="AN666" s="405"/>
      <c r="AO666" s="405"/>
      <c r="AP666" s="405"/>
      <c r="AQ666" s="405"/>
      <c r="AR666" s="405"/>
      <c r="AS666" s="405"/>
      <c r="AT666" s="405"/>
      <c r="AU666" s="407"/>
      <c r="AV666" s="409"/>
      <c r="AW666" s="407"/>
      <c r="AX666" s="389"/>
      <c r="AY666" s="389"/>
      <c r="AZ666" s="389"/>
      <c r="BA666" s="389"/>
      <c r="BB666" s="389"/>
      <c r="BC666" s="389"/>
    </row>
    <row r="667" spans="1:55" s="121" customFormat="1" ht="26.25" customHeight="1" x14ac:dyDescent="0.25">
      <c r="A667" s="465" t="s">
        <v>2297</v>
      </c>
      <c r="B667" s="467"/>
      <c r="C667" s="468" t="s">
        <v>1892</v>
      </c>
      <c r="D667" s="468" t="s">
        <v>1893</v>
      </c>
      <c r="E667" s="469">
        <v>42786</v>
      </c>
      <c r="F667" s="469"/>
      <c r="G667" s="95"/>
      <c r="H667" s="119"/>
      <c r="I667" s="213"/>
      <c r="J667" s="213">
        <v>0</v>
      </c>
      <c r="K667" s="213">
        <v>0</v>
      </c>
      <c r="L667" s="213">
        <v>0</v>
      </c>
      <c r="M667" s="213">
        <v>0</v>
      </c>
      <c r="N667" s="213">
        <v>0</v>
      </c>
      <c r="O667" s="213">
        <v>0</v>
      </c>
      <c r="P667" s="213" t="s">
        <v>1628</v>
      </c>
      <c r="Q667" s="213">
        <v>0</v>
      </c>
      <c r="R667" s="213">
        <v>8</v>
      </c>
      <c r="S667" s="213">
        <v>8</v>
      </c>
      <c r="T667" s="213">
        <v>8</v>
      </c>
      <c r="U667" s="213">
        <v>8</v>
      </c>
      <c r="V667" s="213">
        <v>8</v>
      </c>
      <c r="W667" s="213" t="s">
        <v>1628</v>
      </c>
      <c r="X667" s="213">
        <v>8</v>
      </c>
      <c r="Y667" s="213">
        <v>8</v>
      </c>
      <c r="Z667" s="213">
        <v>8</v>
      </c>
      <c r="AA667" s="213">
        <v>8</v>
      </c>
      <c r="AB667" s="213">
        <v>8</v>
      </c>
      <c r="AC667" s="213">
        <v>8</v>
      </c>
      <c r="AD667" s="213" t="s">
        <v>1628</v>
      </c>
      <c r="AE667" s="213">
        <v>8</v>
      </c>
      <c r="AF667" s="213">
        <v>8</v>
      </c>
      <c r="AG667" s="213">
        <v>8</v>
      </c>
      <c r="AH667" s="213">
        <v>0</v>
      </c>
      <c r="AI667" s="213">
        <v>8</v>
      </c>
      <c r="AJ667" s="400"/>
      <c r="AK667" s="402"/>
      <c r="AL667" s="470"/>
      <c r="AM667" s="473"/>
      <c r="AN667" s="470"/>
      <c r="AO667" s="470"/>
      <c r="AP667" s="470"/>
      <c r="AQ667" s="470"/>
      <c r="AR667" s="470"/>
      <c r="AS667" s="470"/>
      <c r="AT667" s="470"/>
      <c r="AU667" s="471"/>
      <c r="AV667" s="472"/>
      <c r="AW667" s="471"/>
      <c r="AX667" s="415"/>
      <c r="AY667" s="415"/>
      <c r="AZ667" s="415"/>
      <c r="BA667" s="415"/>
      <c r="BB667" s="415"/>
      <c r="BC667" s="415"/>
    </row>
    <row r="668" spans="1:55" s="121" customFormat="1" ht="26.25" customHeight="1" x14ac:dyDescent="0.25">
      <c r="A668" s="466"/>
      <c r="B668" s="393"/>
      <c r="C668" s="397"/>
      <c r="D668" s="397"/>
      <c r="E668" s="399"/>
      <c r="F668" s="399"/>
      <c r="G668" s="96"/>
      <c r="H668" s="122"/>
      <c r="I668" s="123"/>
      <c r="J668" s="123" t="s">
        <v>1629</v>
      </c>
      <c r="K668" s="123" t="s">
        <v>1629</v>
      </c>
      <c r="L668" s="123" t="s">
        <v>1629</v>
      </c>
      <c r="M668" s="123" t="s">
        <v>1629</v>
      </c>
      <c r="N668" s="123" t="s">
        <v>1629</v>
      </c>
      <c r="O668" s="123" t="s">
        <v>1629</v>
      </c>
      <c r="P668" s="123" t="s">
        <v>1629</v>
      </c>
      <c r="Q668" s="123" t="s">
        <v>1629</v>
      </c>
      <c r="R668" s="123">
        <v>1.5</v>
      </c>
      <c r="S668" s="123">
        <v>1.5</v>
      </c>
      <c r="T668" s="123">
        <v>1.5</v>
      </c>
      <c r="U668" s="123">
        <v>1.5</v>
      </c>
      <c r="V668" s="123">
        <v>1.5</v>
      </c>
      <c r="W668" s="123" t="s">
        <v>1629</v>
      </c>
      <c r="X668" s="123">
        <v>1.5</v>
      </c>
      <c r="Y668" s="123">
        <v>1.5</v>
      </c>
      <c r="Z668" s="123">
        <v>1.5</v>
      </c>
      <c r="AA668" s="123">
        <v>1.5</v>
      </c>
      <c r="AB668" s="123">
        <v>1.5</v>
      </c>
      <c r="AC668" s="123">
        <v>1.5</v>
      </c>
      <c r="AD668" s="123" t="s">
        <v>1629</v>
      </c>
      <c r="AE668" s="123">
        <v>1.5</v>
      </c>
      <c r="AF668" s="123">
        <v>1.5</v>
      </c>
      <c r="AG668" s="123">
        <v>1.5</v>
      </c>
      <c r="AH668" s="123" t="s">
        <v>1629</v>
      </c>
      <c r="AI668" s="123">
        <v>1.5</v>
      </c>
      <c r="AJ668" s="401"/>
      <c r="AK668" s="403"/>
      <c r="AL668" s="405"/>
      <c r="AM668" s="411"/>
      <c r="AN668" s="405"/>
      <c r="AO668" s="405"/>
      <c r="AP668" s="405"/>
      <c r="AQ668" s="405"/>
      <c r="AR668" s="405"/>
      <c r="AS668" s="405"/>
      <c r="AT668" s="405"/>
      <c r="AU668" s="407"/>
      <c r="AV668" s="409"/>
      <c r="AW668" s="407"/>
      <c r="AX668" s="389"/>
      <c r="AY668" s="389"/>
      <c r="AZ668" s="389"/>
      <c r="BA668" s="389"/>
      <c r="BB668" s="389"/>
      <c r="BC668" s="389"/>
    </row>
    <row r="669" spans="1:55" s="121" customFormat="1" ht="26.25" customHeight="1" x14ac:dyDescent="0.25">
      <c r="A669" s="465" t="s">
        <v>2299</v>
      </c>
      <c r="B669" s="467"/>
      <c r="C669" s="468" t="s">
        <v>1895</v>
      </c>
      <c r="D669" s="468" t="s">
        <v>1896</v>
      </c>
      <c r="E669" s="469">
        <v>42795</v>
      </c>
      <c r="F669" s="469"/>
      <c r="G669" s="95"/>
      <c r="H669" s="119"/>
      <c r="I669" s="213"/>
      <c r="J669" s="213">
        <v>0</v>
      </c>
      <c r="K669" s="213">
        <v>0</v>
      </c>
      <c r="L669" s="213">
        <v>0</v>
      </c>
      <c r="M669" s="213">
        <v>0</v>
      </c>
      <c r="N669" s="213">
        <v>0</v>
      </c>
      <c r="O669" s="213">
        <v>0</v>
      </c>
      <c r="P669" s="213" t="s">
        <v>1628</v>
      </c>
      <c r="Q669" s="213">
        <v>0</v>
      </c>
      <c r="R669" s="213">
        <v>0</v>
      </c>
      <c r="S669" s="213">
        <v>0</v>
      </c>
      <c r="T669" s="213">
        <v>0</v>
      </c>
      <c r="U669" s="213">
        <v>0</v>
      </c>
      <c r="V669" s="213">
        <v>0</v>
      </c>
      <c r="W669" s="213" t="s">
        <v>1628</v>
      </c>
      <c r="X669" s="213">
        <v>0</v>
      </c>
      <c r="Y669" s="213">
        <v>0</v>
      </c>
      <c r="Z669" s="213">
        <v>8</v>
      </c>
      <c r="AA669" s="213">
        <v>8</v>
      </c>
      <c r="AB669" s="213">
        <v>8</v>
      </c>
      <c r="AC669" s="213">
        <v>8</v>
      </c>
      <c r="AD669" s="213" t="s">
        <v>1628</v>
      </c>
      <c r="AE669" s="213">
        <v>8</v>
      </c>
      <c r="AF669" s="213">
        <v>8</v>
      </c>
      <c r="AG669" s="213">
        <v>8</v>
      </c>
      <c r="AH669" s="213">
        <v>8</v>
      </c>
      <c r="AI669" s="213">
        <v>8</v>
      </c>
      <c r="AJ669" s="400"/>
      <c r="AK669" s="402"/>
      <c r="AL669" s="470"/>
      <c r="AM669" s="473"/>
      <c r="AN669" s="470"/>
      <c r="AO669" s="470"/>
      <c r="AP669" s="470"/>
      <c r="AQ669" s="470"/>
      <c r="AR669" s="470"/>
      <c r="AS669" s="470"/>
      <c r="AT669" s="470"/>
      <c r="AU669" s="471"/>
      <c r="AV669" s="472"/>
      <c r="AW669" s="471"/>
      <c r="AX669" s="415"/>
      <c r="AY669" s="415"/>
      <c r="AZ669" s="415"/>
      <c r="BA669" s="415"/>
      <c r="BB669" s="415"/>
      <c r="BC669" s="415"/>
    </row>
    <row r="670" spans="1:55" s="121" customFormat="1" ht="26.25" customHeight="1" x14ac:dyDescent="0.25">
      <c r="A670" s="466"/>
      <c r="B670" s="393"/>
      <c r="C670" s="397"/>
      <c r="D670" s="397"/>
      <c r="E670" s="399"/>
      <c r="F670" s="399"/>
      <c r="G670" s="96"/>
      <c r="H670" s="122"/>
      <c r="I670" s="123"/>
      <c r="J670" s="123" t="s">
        <v>1629</v>
      </c>
      <c r="K670" s="123" t="s">
        <v>1629</v>
      </c>
      <c r="L670" s="123" t="s">
        <v>1629</v>
      </c>
      <c r="M670" s="123" t="s">
        <v>1629</v>
      </c>
      <c r="N670" s="123" t="s">
        <v>1629</v>
      </c>
      <c r="O670" s="123" t="s">
        <v>1629</v>
      </c>
      <c r="P670" s="123" t="s">
        <v>1629</v>
      </c>
      <c r="Q670" s="123" t="s">
        <v>1629</v>
      </c>
      <c r="R670" s="123" t="s">
        <v>1629</v>
      </c>
      <c r="S670" s="123" t="s">
        <v>1629</v>
      </c>
      <c r="T670" s="123" t="s">
        <v>1629</v>
      </c>
      <c r="U670" s="123" t="s">
        <v>1629</v>
      </c>
      <c r="V670" s="123" t="s">
        <v>1629</v>
      </c>
      <c r="W670" s="123" t="s">
        <v>1629</v>
      </c>
      <c r="X670" s="123" t="s">
        <v>1629</v>
      </c>
      <c r="Y670" s="123" t="s">
        <v>1629</v>
      </c>
      <c r="Z670" s="123" t="s">
        <v>1629</v>
      </c>
      <c r="AA670" s="123" t="s">
        <v>1629</v>
      </c>
      <c r="AB670" s="123" t="s">
        <v>1629</v>
      </c>
      <c r="AC670" s="123" t="s">
        <v>1629</v>
      </c>
      <c r="AD670" s="123" t="s">
        <v>1629</v>
      </c>
      <c r="AE670" s="123" t="s">
        <v>1629</v>
      </c>
      <c r="AF670" s="123" t="s">
        <v>1629</v>
      </c>
      <c r="AG670" s="123" t="s">
        <v>1629</v>
      </c>
      <c r="AH670" s="123" t="s">
        <v>1629</v>
      </c>
      <c r="AI670" s="123" t="s">
        <v>1629</v>
      </c>
      <c r="AJ670" s="401"/>
      <c r="AK670" s="403"/>
      <c r="AL670" s="405"/>
      <c r="AM670" s="411"/>
      <c r="AN670" s="405"/>
      <c r="AO670" s="405"/>
      <c r="AP670" s="405"/>
      <c r="AQ670" s="405"/>
      <c r="AR670" s="405"/>
      <c r="AS670" s="405"/>
      <c r="AT670" s="405"/>
      <c r="AU670" s="407"/>
      <c r="AV670" s="409"/>
      <c r="AW670" s="407"/>
      <c r="AX670" s="389"/>
      <c r="AY670" s="389"/>
      <c r="AZ670" s="389"/>
      <c r="BA670" s="389"/>
      <c r="BB670" s="389"/>
      <c r="BC670" s="389"/>
    </row>
    <row r="671" spans="1:55" s="121" customFormat="1" x14ac:dyDescent="0.25">
      <c r="A671" s="474"/>
      <c r="B671" s="392"/>
      <c r="C671" s="396"/>
      <c r="D671" s="396"/>
      <c r="E671" s="398"/>
      <c r="F671" s="398"/>
      <c r="G671" s="95"/>
      <c r="H671" s="119"/>
      <c r="I671" s="119"/>
      <c r="J671" s="120"/>
      <c r="K671" s="120"/>
      <c r="L671" s="120"/>
      <c r="M671" s="120"/>
      <c r="N671" s="120"/>
      <c r="O671" s="120"/>
      <c r="P671" s="120"/>
      <c r="Q671" s="120"/>
      <c r="R671" s="120"/>
      <c r="S671" s="120"/>
      <c r="T671" s="120"/>
      <c r="U671" s="120"/>
      <c r="V671" s="120"/>
      <c r="W671" s="120"/>
      <c r="X671" s="120"/>
      <c r="Y671" s="120"/>
      <c r="Z671" s="120"/>
      <c r="AA671" s="120"/>
      <c r="AB671" s="120"/>
      <c r="AC671" s="120"/>
      <c r="AD671" s="120"/>
      <c r="AE671" s="120"/>
      <c r="AF671" s="120"/>
      <c r="AG671" s="120"/>
      <c r="AH671" s="120"/>
      <c r="AI671" s="120"/>
      <c r="AJ671" s="400"/>
      <c r="AK671" s="402"/>
      <c r="AL671" s="404"/>
      <c r="AM671" s="410"/>
      <c r="AN671" s="404"/>
      <c r="AO671" s="404"/>
      <c r="AP671" s="404"/>
      <c r="AQ671" s="404"/>
      <c r="AR671" s="404"/>
      <c r="AS671" s="404"/>
      <c r="AT671" s="404"/>
      <c r="AU671" s="406"/>
      <c r="AV671" s="408"/>
      <c r="AW671" s="406"/>
      <c r="AX671" s="415"/>
      <c r="AY671" s="415"/>
      <c r="AZ671" s="415"/>
      <c r="BA671" s="415"/>
      <c r="BB671" s="415"/>
      <c r="BC671" s="415"/>
    </row>
    <row r="672" spans="1:55" s="121" customFormat="1" x14ac:dyDescent="0.25">
      <c r="A672" s="466"/>
      <c r="B672" s="393"/>
      <c r="C672" s="397"/>
      <c r="D672" s="397"/>
      <c r="E672" s="399"/>
      <c r="F672" s="399"/>
      <c r="G672" s="96"/>
      <c r="H672" s="122"/>
      <c r="I672" s="122"/>
      <c r="J672" s="123"/>
      <c r="K672" s="123"/>
      <c r="L672" s="123"/>
      <c r="M672" s="123"/>
      <c r="N672" s="123"/>
      <c r="O672" s="123"/>
      <c r="P672" s="123"/>
      <c r="Q672" s="123"/>
      <c r="R672" s="123"/>
      <c r="S672" s="123"/>
      <c r="T672" s="123"/>
      <c r="U672" s="123"/>
      <c r="V672" s="123"/>
      <c r="W672" s="123"/>
      <c r="X672" s="123"/>
      <c r="Y672" s="123"/>
      <c r="Z672" s="123"/>
      <c r="AA672" s="123"/>
      <c r="AB672" s="123"/>
      <c r="AC672" s="123"/>
      <c r="AD672" s="123"/>
      <c r="AE672" s="123"/>
      <c r="AF672" s="123"/>
      <c r="AG672" s="123"/>
      <c r="AH672" s="123"/>
      <c r="AI672" s="123"/>
      <c r="AJ672" s="401"/>
      <c r="AK672" s="403"/>
      <c r="AL672" s="405"/>
      <c r="AM672" s="411"/>
      <c r="AN672" s="405"/>
      <c r="AO672" s="405"/>
      <c r="AP672" s="405"/>
      <c r="AQ672" s="405"/>
      <c r="AR672" s="405"/>
      <c r="AS672" s="405"/>
      <c r="AT672" s="405"/>
      <c r="AU672" s="407"/>
      <c r="AV672" s="409"/>
      <c r="AW672" s="407"/>
      <c r="AX672" s="389"/>
      <c r="AY672" s="389"/>
      <c r="AZ672" s="389"/>
      <c r="BA672" s="389"/>
      <c r="BB672" s="389"/>
      <c r="BC672" s="389"/>
    </row>
    <row r="673" spans="1:55" s="121" customFormat="1" x14ac:dyDescent="0.25">
      <c r="A673" s="474"/>
      <c r="B673" s="392"/>
      <c r="C673" s="396"/>
      <c r="D673" s="396"/>
      <c r="E673" s="398"/>
      <c r="F673" s="398"/>
      <c r="G673" s="95"/>
      <c r="H673" s="119"/>
      <c r="I673" s="119"/>
      <c r="J673" s="120"/>
      <c r="K673" s="120"/>
      <c r="L673" s="120"/>
      <c r="M673" s="120"/>
      <c r="N673" s="120"/>
      <c r="O673" s="120"/>
      <c r="P673" s="120"/>
      <c r="Q673" s="120"/>
      <c r="R673" s="120"/>
      <c r="S673" s="120"/>
      <c r="T673" s="120"/>
      <c r="U673" s="120"/>
      <c r="V673" s="120"/>
      <c r="W673" s="120"/>
      <c r="X673" s="120"/>
      <c r="Y673" s="120"/>
      <c r="Z673" s="120"/>
      <c r="AA673" s="120"/>
      <c r="AB673" s="120"/>
      <c r="AC673" s="120"/>
      <c r="AD673" s="120"/>
      <c r="AE673" s="120"/>
      <c r="AF673" s="120"/>
      <c r="AG673" s="120"/>
      <c r="AH673" s="120"/>
      <c r="AI673" s="120"/>
      <c r="AJ673" s="400"/>
      <c r="AK673" s="402"/>
      <c r="AL673" s="404"/>
      <c r="AM673" s="410"/>
      <c r="AN673" s="404"/>
      <c r="AO673" s="404"/>
      <c r="AP673" s="404"/>
      <c r="AQ673" s="404"/>
      <c r="AR673" s="404"/>
      <c r="AS673" s="404"/>
      <c r="AT673" s="404"/>
      <c r="AU673" s="406"/>
      <c r="AV673" s="408"/>
      <c r="AW673" s="406"/>
      <c r="AX673" s="415"/>
      <c r="AY673" s="415"/>
      <c r="AZ673" s="415"/>
      <c r="BA673" s="415"/>
      <c r="BB673" s="415"/>
      <c r="BC673" s="415"/>
    </row>
    <row r="674" spans="1:55" s="121" customFormat="1" x14ac:dyDescent="0.25">
      <c r="A674" s="466"/>
      <c r="B674" s="393"/>
      <c r="C674" s="397"/>
      <c r="D674" s="397"/>
      <c r="E674" s="399"/>
      <c r="F674" s="399"/>
      <c r="G674" s="96"/>
      <c r="H674" s="122"/>
      <c r="I674" s="122"/>
      <c r="J674" s="123"/>
      <c r="K674" s="123"/>
      <c r="L674" s="123"/>
      <c r="M674" s="123"/>
      <c r="N674" s="123"/>
      <c r="O674" s="123"/>
      <c r="P674" s="123"/>
      <c r="Q674" s="123"/>
      <c r="R674" s="123"/>
      <c r="S674" s="123"/>
      <c r="T674" s="123"/>
      <c r="U674" s="123"/>
      <c r="V674" s="123"/>
      <c r="W674" s="123"/>
      <c r="X674" s="123"/>
      <c r="Y674" s="123"/>
      <c r="Z674" s="123"/>
      <c r="AA674" s="123"/>
      <c r="AB674" s="123"/>
      <c r="AC674" s="123"/>
      <c r="AD674" s="123"/>
      <c r="AE674" s="123"/>
      <c r="AF674" s="123"/>
      <c r="AG674" s="123"/>
      <c r="AH674" s="123"/>
      <c r="AI674" s="123"/>
      <c r="AJ674" s="401"/>
      <c r="AK674" s="403"/>
      <c r="AL674" s="405"/>
      <c r="AM674" s="411"/>
      <c r="AN674" s="405"/>
      <c r="AO674" s="405"/>
      <c r="AP674" s="405"/>
      <c r="AQ674" s="405"/>
      <c r="AR674" s="405"/>
      <c r="AS674" s="405"/>
      <c r="AT674" s="405"/>
      <c r="AU674" s="407"/>
      <c r="AV674" s="409"/>
      <c r="AW674" s="407"/>
      <c r="AX674" s="389"/>
      <c r="AY674" s="389"/>
      <c r="AZ674" s="389"/>
      <c r="BA674" s="389"/>
      <c r="BB674" s="389"/>
      <c r="BC674" s="389"/>
    </row>
    <row r="675" spans="1:55" s="121" customFormat="1" x14ac:dyDescent="0.25">
      <c r="A675" s="474"/>
      <c r="B675" s="392"/>
      <c r="C675" s="396"/>
      <c r="D675" s="396"/>
      <c r="E675" s="398"/>
      <c r="F675" s="398"/>
      <c r="G675" s="95"/>
      <c r="H675" s="119"/>
      <c r="I675" s="119"/>
      <c r="J675" s="120"/>
      <c r="K675" s="120"/>
      <c r="L675" s="120"/>
      <c r="M675" s="120"/>
      <c r="N675" s="120"/>
      <c r="O675" s="120"/>
      <c r="P675" s="120"/>
      <c r="Q675" s="120"/>
      <c r="R675" s="120"/>
      <c r="S675" s="120"/>
      <c r="T675" s="120"/>
      <c r="U675" s="120"/>
      <c r="V675" s="120"/>
      <c r="W675" s="120"/>
      <c r="X675" s="120"/>
      <c r="Y675" s="120"/>
      <c r="Z675" s="120"/>
      <c r="AA675" s="120"/>
      <c r="AB675" s="120"/>
      <c r="AC675" s="120"/>
      <c r="AD675" s="120"/>
      <c r="AE675" s="120"/>
      <c r="AF675" s="120"/>
      <c r="AG675" s="120"/>
      <c r="AH675" s="120"/>
      <c r="AI675" s="120"/>
      <c r="AJ675" s="400"/>
      <c r="AK675" s="402"/>
      <c r="AL675" s="404"/>
      <c r="AM675" s="410"/>
      <c r="AN675" s="404"/>
      <c r="AO675" s="404"/>
      <c r="AP675" s="404"/>
      <c r="AQ675" s="404"/>
      <c r="AR675" s="404"/>
      <c r="AS675" s="404"/>
      <c r="AT675" s="404"/>
      <c r="AU675" s="406"/>
      <c r="AV675" s="408"/>
      <c r="AW675" s="406"/>
      <c r="AX675" s="415"/>
      <c r="AY675" s="415"/>
      <c r="AZ675" s="415"/>
      <c r="BA675" s="415"/>
      <c r="BB675" s="415"/>
      <c r="BC675" s="415"/>
    </row>
    <row r="676" spans="1:55" s="121" customFormat="1" x14ac:dyDescent="0.25">
      <c r="A676" s="466"/>
      <c r="B676" s="393"/>
      <c r="C676" s="397"/>
      <c r="D676" s="397"/>
      <c r="E676" s="399"/>
      <c r="F676" s="399"/>
      <c r="G676" s="96"/>
      <c r="H676" s="122"/>
      <c r="I676" s="122"/>
      <c r="J676" s="123"/>
      <c r="K676" s="123"/>
      <c r="L676" s="123"/>
      <c r="M676" s="123"/>
      <c r="N676" s="123"/>
      <c r="O676" s="123"/>
      <c r="P676" s="123"/>
      <c r="Q676" s="123"/>
      <c r="R676" s="123"/>
      <c r="S676" s="123"/>
      <c r="T676" s="123"/>
      <c r="U676" s="123"/>
      <c r="V676" s="123"/>
      <c r="W676" s="123"/>
      <c r="X676" s="123"/>
      <c r="Y676" s="123"/>
      <c r="Z676" s="123"/>
      <c r="AA676" s="123"/>
      <c r="AB676" s="123"/>
      <c r="AC676" s="123"/>
      <c r="AD676" s="123"/>
      <c r="AE676" s="123"/>
      <c r="AF676" s="123"/>
      <c r="AG676" s="123"/>
      <c r="AH676" s="123"/>
      <c r="AI676" s="123"/>
      <c r="AJ676" s="401"/>
      <c r="AK676" s="403"/>
      <c r="AL676" s="405"/>
      <c r="AM676" s="411"/>
      <c r="AN676" s="405"/>
      <c r="AO676" s="405"/>
      <c r="AP676" s="405"/>
      <c r="AQ676" s="405"/>
      <c r="AR676" s="405"/>
      <c r="AS676" s="405"/>
      <c r="AT676" s="405"/>
      <c r="AU676" s="407"/>
      <c r="AV676" s="409"/>
      <c r="AW676" s="407"/>
      <c r="AX676" s="389"/>
      <c r="AY676" s="389"/>
      <c r="AZ676" s="389"/>
      <c r="BA676" s="389"/>
      <c r="BB676" s="389"/>
      <c r="BC676" s="389"/>
    </row>
    <row r="677" spans="1:55" s="121" customFormat="1" x14ac:dyDescent="0.25">
      <c r="A677" s="474"/>
      <c r="B677" s="392"/>
      <c r="C677" s="396"/>
      <c r="D677" s="396"/>
      <c r="E677" s="398"/>
      <c r="F677" s="398"/>
      <c r="G677" s="95"/>
      <c r="H677" s="119"/>
      <c r="I677" s="119"/>
      <c r="J677" s="120"/>
      <c r="K677" s="120"/>
      <c r="L677" s="120"/>
      <c r="M677" s="120"/>
      <c r="N677" s="120"/>
      <c r="O677" s="120"/>
      <c r="P677" s="120"/>
      <c r="Q677" s="120"/>
      <c r="R677" s="120"/>
      <c r="S677" s="120"/>
      <c r="T677" s="120"/>
      <c r="U677" s="120"/>
      <c r="V677" s="120"/>
      <c r="W677" s="120"/>
      <c r="X677" s="120"/>
      <c r="Y677" s="120"/>
      <c r="Z677" s="120"/>
      <c r="AA677" s="120"/>
      <c r="AB677" s="120"/>
      <c r="AC677" s="120"/>
      <c r="AD677" s="120"/>
      <c r="AE677" s="120"/>
      <c r="AF677" s="120"/>
      <c r="AG677" s="120"/>
      <c r="AH677" s="120"/>
      <c r="AI677" s="120"/>
      <c r="AJ677" s="400"/>
      <c r="AK677" s="402"/>
      <c r="AL677" s="404"/>
      <c r="AM677" s="410"/>
      <c r="AN677" s="404"/>
      <c r="AO677" s="404"/>
      <c r="AP677" s="404"/>
      <c r="AQ677" s="404"/>
      <c r="AR677" s="404"/>
      <c r="AS677" s="404"/>
      <c r="AT677" s="404"/>
      <c r="AU677" s="406"/>
      <c r="AV677" s="408"/>
      <c r="AW677" s="406"/>
      <c r="AX677" s="415"/>
      <c r="AY677" s="415"/>
      <c r="AZ677" s="415"/>
      <c r="BA677" s="415"/>
      <c r="BB677" s="415"/>
      <c r="BC677" s="415"/>
    </row>
    <row r="678" spans="1:55" s="121" customFormat="1" x14ac:dyDescent="0.25">
      <c r="A678" s="466"/>
      <c r="B678" s="393"/>
      <c r="C678" s="397"/>
      <c r="D678" s="397"/>
      <c r="E678" s="399"/>
      <c r="F678" s="399"/>
      <c r="G678" s="96"/>
      <c r="H678" s="122"/>
      <c r="I678" s="122"/>
      <c r="J678" s="123"/>
      <c r="K678" s="123"/>
      <c r="L678" s="123"/>
      <c r="M678" s="123"/>
      <c r="N678" s="123"/>
      <c r="O678" s="123"/>
      <c r="P678" s="123"/>
      <c r="Q678" s="123"/>
      <c r="R678" s="123"/>
      <c r="S678" s="123"/>
      <c r="T678" s="123"/>
      <c r="U678" s="123"/>
      <c r="V678" s="123"/>
      <c r="W678" s="123"/>
      <c r="X678" s="123"/>
      <c r="Y678" s="123"/>
      <c r="Z678" s="123"/>
      <c r="AA678" s="123"/>
      <c r="AB678" s="123"/>
      <c r="AC678" s="123"/>
      <c r="AD678" s="123"/>
      <c r="AE678" s="123"/>
      <c r="AF678" s="123"/>
      <c r="AG678" s="123"/>
      <c r="AH678" s="123"/>
      <c r="AI678" s="123"/>
      <c r="AJ678" s="401"/>
      <c r="AK678" s="403"/>
      <c r="AL678" s="405"/>
      <c r="AM678" s="411"/>
      <c r="AN678" s="405"/>
      <c r="AO678" s="405"/>
      <c r="AP678" s="405"/>
      <c r="AQ678" s="405"/>
      <c r="AR678" s="405"/>
      <c r="AS678" s="405"/>
      <c r="AT678" s="405"/>
      <c r="AU678" s="407"/>
      <c r="AV678" s="409"/>
      <c r="AW678" s="407"/>
      <c r="AX678" s="389"/>
      <c r="AY678" s="389"/>
      <c r="AZ678" s="389"/>
      <c r="BA678" s="389"/>
      <c r="BB678" s="389"/>
      <c r="BC678" s="389"/>
    </row>
    <row r="679" spans="1:55" s="121" customFormat="1" x14ac:dyDescent="0.25">
      <c r="A679" s="474"/>
      <c r="B679" s="392"/>
      <c r="C679" s="396"/>
      <c r="D679" s="396"/>
      <c r="E679" s="398"/>
      <c r="F679" s="398"/>
      <c r="G679" s="95"/>
      <c r="H679" s="119"/>
      <c r="I679" s="119"/>
      <c r="J679" s="120"/>
      <c r="K679" s="120"/>
      <c r="L679" s="120"/>
      <c r="M679" s="120"/>
      <c r="N679" s="120"/>
      <c r="O679" s="120"/>
      <c r="P679" s="120"/>
      <c r="Q679" s="120"/>
      <c r="R679" s="120"/>
      <c r="S679" s="120"/>
      <c r="T679" s="120"/>
      <c r="U679" s="120"/>
      <c r="V679" s="120"/>
      <c r="W679" s="120"/>
      <c r="X679" s="120"/>
      <c r="Y679" s="120"/>
      <c r="Z679" s="120"/>
      <c r="AA679" s="120"/>
      <c r="AB679" s="120"/>
      <c r="AC679" s="120"/>
      <c r="AD679" s="120"/>
      <c r="AE679" s="120"/>
      <c r="AF679" s="120"/>
      <c r="AG679" s="120"/>
      <c r="AH679" s="120"/>
      <c r="AI679" s="120"/>
      <c r="AJ679" s="400"/>
      <c r="AK679" s="402"/>
      <c r="AL679" s="404"/>
      <c r="AM679" s="410"/>
      <c r="AN679" s="404"/>
      <c r="AO679" s="404"/>
      <c r="AP679" s="404"/>
      <c r="AQ679" s="404"/>
      <c r="AR679" s="404"/>
      <c r="AS679" s="404"/>
      <c r="AT679" s="404"/>
      <c r="AU679" s="406"/>
      <c r="AV679" s="408"/>
      <c r="AW679" s="406"/>
      <c r="AX679" s="415"/>
      <c r="AY679" s="415"/>
      <c r="AZ679" s="415"/>
      <c r="BA679" s="415"/>
      <c r="BB679" s="415"/>
      <c r="BC679" s="415"/>
    </row>
    <row r="680" spans="1:55" s="121" customFormat="1" x14ac:dyDescent="0.25">
      <c r="A680" s="466"/>
      <c r="B680" s="393"/>
      <c r="C680" s="397"/>
      <c r="D680" s="397"/>
      <c r="E680" s="399"/>
      <c r="F680" s="399"/>
      <c r="G680" s="96"/>
      <c r="H680" s="122"/>
      <c r="I680" s="122"/>
      <c r="J680" s="123"/>
      <c r="K680" s="123"/>
      <c r="L680" s="123"/>
      <c r="M680" s="123"/>
      <c r="N680" s="123"/>
      <c r="O680" s="123"/>
      <c r="P680" s="123"/>
      <c r="Q680" s="123"/>
      <c r="R680" s="123"/>
      <c r="S680" s="123"/>
      <c r="T680" s="123"/>
      <c r="U680" s="123"/>
      <c r="V680" s="123"/>
      <c r="W680" s="123"/>
      <c r="X680" s="123"/>
      <c r="Y680" s="123"/>
      <c r="Z680" s="123"/>
      <c r="AA680" s="123"/>
      <c r="AB680" s="123"/>
      <c r="AC680" s="123"/>
      <c r="AD680" s="123"/>
      <c r="AE680" s="123"/>
      <c r="AF680" s="123"/>
      <c r="AG680" s="123"/>
      <c r="AH680" s="123"/>
      <c r="AI680" s="123"/>
      <c r="AJ680" s="401"/>
      <c r="AK680" s="403"/>
      <c r="AL680" s="405"/>
      <c r="AM680" s="411"/>
      <c r="AN680" s="405"/>
      <c r="AO680" s="405"/>
      <c r="AP680" s="405"/>
      <c r="AQ680" s="405"/>
      <c r="AR680" s="405"/>
      <c r="AS680" s="405"/>
      <c r="AT680" s="405"/>
      <c r="AU680" s="407"/>
      <c r="AV680" s="409"/>
      <c r="AW680" s="407"/>
      <c r="AX680" s="389"/>
      <c r="AY680" s="389"/>
      <c r="AZ680" s="389"/>
      <c r="BA680" s="389"/>
      <c r="BB680" s="389"/>
      <c r="BC680" s="389"/>
    </row>
    <row r="681" spans="1:55" s="121" customFormat="1" x14ac:dyDescent="0.25">
      <c r="A681" s="474"/>
      <c r="B681" s="392"/>
      <c r="C681" s="396"/>
      <c r="D681" s="396"/>
      <c r="E681" s="398"/>
      <c r="F681" s="398"/>
      <c r="G681" s="95"/>
      <c r="H681" s="119"/>
      <c r="I681" s="119"/>
      <c r="J681" s="120"/>
      <c r="K681" s="120"/>
      <c r="L681" s="120"/>
      <c r="M681" s="120"/>
      <c r="N681" s="120"/>
      <c r="O681" s="120"/>
      <c r="P681" s="120"/>
      <c r="Q681" s="120"/>
      <c r="R681" s="120"/>
      <c r="S681" s="120"/>
      <c r="T681" s="120"/>
      <c r="U681" s="120"/>
      <c r="V681" s="120"/>
      <c r="W681" s="120"/>
      <c r="X681" s="120"/>
      <c r="Y681" s="120"/>
      <c r="Z681" s="120"/>
      <c r="AA681" s="120"/>
      <c r="AB681" s="120"/>
      <c r="AC681" s="120"/>
      <c r="AD681" s="120"/>
      <c r="AE681" s="120"/>
      <c r="AF681" s="120"/>
      <c r="AG681" s="120"/>
      <c r="AH681" s="120"/>
      <c r="AI681" s="120"/>
      <c r="AJ681" s="400"/>
      <c r="AK681" s="402"/>
      <c r="AL681" s="404"/>
      <c r="AM681" s="410"/>
      <c r="AN681" s="404"/>
      <c r="AO681" s="404"/>
      <c r="AP681" s="404"/>
      <c r="AQ681" s="404"/>
      <c r="AR681" s="404"/>
      <c r="AS681" s="404"/>
      <c r="AT681" s="404"/>
      <c r="AU681" s="406"/>
      <c r="AV681" s="408"/>
      <c r="AW681" s="406"/>
      <c r="AX681" s="415"/>
      <c r="AY681" s="415"/>
      <c r="AZ681" s="415"/>
      <c r="BA681" s="415"/>
      <c r="BB681" s="415"/>
      <c r="BC681" s="415"/>
    </row>
    <row r="682" spans="1:55" s="121" customFormat="1" x14ac:dyDescent="0.25">
      <c r="A682" s="466"/>
      <c r="B682" s="393"/>
      <c r="C682" s="397"/>
      <c r="D682" s="397"/>
      <c r="E682" s="399"/>
      <c r="F682" s="399"/>
      <c r="G682" s="96"/>
      <c r="H682" s="122"/>
      <c r="I682" s="122"/>
      <c r="J682" s="123"/>
      <c r="K682" s="123"/>
      <c r="L682" s="123"/>
      <c r="M682" s="123"/>
      <c r="N682" s="123"/>
      <c r="O682" s="123"/>
      <c r="P682" s="123"/>
      <c r="Q682" s="123"/>
      <c r="R682" s="123"/>
      <c r="S682" s="123"/>
      <c r="T682" s="123"/>
      <c r="U682" s="123"/>
      <c r="V682" s="123"/>
      <c r="W682" s="123"/>
      <c r="X682" s="123"/>
      <c r="Y682" s="123"/>
      <c r="Z682" s="123"/>
      <c r="AA682" s="123"/>
      <c r="AB682" s="123"/>
      <c r="AC682" s="123"/>
      <c r="AD682" s="123"/>
      <c r="AE682" s="123"/>
      <c r="AF682" s="123"/>
      <c r="AG682" s="123"/>
      <c r="AH682" s="123"/>
      <c r="AI682" s="123"/>
      <c r="AJ682" s="401"/>
      <c r="AK682" s="403"/>
      <c r="AL682" s="405"/>
      <c r="AM682" s="411"/>
      <c r="AN682" s="405"/>
      <c r="AO682" s="405"/>
      <c r="AP682" s="405"/>
      <c r="AQ682" s="405"/>
      <c r="AR682" s="405"/>
      <c r="AS682" s="405"/>
      <c r="AT682" s="405"/>
      <c r="AU682" s="407"/>
      <c r="AV682" s="409"/>
      <c r="AW682" s="407"/>
      <c r="AX682" s="389"/>
      <c r="AY682" s="389"/>
      <c r="AZ682" s="389"/>
      <c r="BA682" s="389"/>
      <c r="BB682" s="389"/>
      <c r="BC682" s="389"/>
    </row>
    <row r="683" spans="1:55" s="121" customFormat="1" x14ac:dyDescent="0.25">
      <c r="A683" s="474"/>
      <c r="B683" s="392"/>
      <c r="C683" s="396"/>
      <c r="D683" s="396"/>
      <c r="E683" s="398"/>
      <c r="F683" s="398"/>
      <c r="G683" s="95"/>
      <c r="H683" s="119"/>
      <c r="I683" s="119"/>
      <c r="J683" s="120"/>
      <c r="K683" s="120"/>
      <c r="L683" s="120"/>
      <c r="M683" s="120"/>
      <c r="N683" s="120"/>
      <c r="O683" s="120"/>
      <c r="P683" s="120"/>
      <c r="Q683" s="120"/>
      <c r="R683" s="120"/>
      <c r="S683" s="120"/>
      <c r="T683" s="120"/>
      <c r="U683" s="120"/>
      <c r="V683" s="120"/>
      <c r="W683" s="120"/>
      <c r="X683" s="120"/>
      <c r="Y683" s="120"/>
      <c r="Z683" s="120"/>
      <c r="AA683" s="120"/>
      <c r="AB683" s="120"/>
      <c r="AC683" s="120"/>
      <c r="AD683" s="120"/>
      <c r="AE683" s="120"/>
      <c r="AF683" s="120"/>
      <c r="AG683" s="120"/>
      <c r="AH683" s="120"/>
      <c r="AI683" s="120"/>
      <c r="AJ683" s="400"/>
      <c r="AK683" s="402"/>
      <c r="AL683" s="404"/>
      <c r="AM683" s="410"/>
      <c r="AN683" s="404"/>
      <c r="AO683" s="404"/>
      <c r="AP683" s="404"/>
      <c r="AQ683" s="404"/>
      <c r="AR683" s="404"/>
      <c r="AS683" s="404"/>
      <c r="AT683" s="404"/>
      <c r="AU683" s="406"/>
      <c r="AV683" s="408"/>
      <c r="AW683" s="406"/>
      <c r="AX683" s="415"/>
      <c r="AY683" s="415"/>
      <c r="AZ683" s="415"/>
      <c r="BA683" s="415"/>
      <c r="BB683" s="415"/>
      <c r="BC683" s="415"/>
    </row>
    <row r="684" spans="1:55" s="121" customFormat="1" x14ac:dyDescent="0.25">
      <c r="A684" s="466"/>
      <c r="B684" s="393"/>
      <c r="C684" s="397"/>
      <c r="D684" s="397"/>
      <c r="E684" s="399"/>
      <c r="F684" s="399"/>
      <c r="G684" s="96"/>
      <c r="H684" s="122"/>
      <c r="I684" s="122"/>
      <c r="J684" s="123"/>
      <c r="K684" s="123"/>
      <c r="L684" s="123"/>
      <c r="M684" s="123"/>
      <c r="N684" s="123"/>
      <c r="O684" s="123"/>
      <c r="P684" s="123"/>
      <c r="Q684" s="123"/>
      <c r="R684" s="123"/>
      <c r="S684" s="123"/>
      <c r="T684" s="123"/>
      <c r="U684" s="123"/>
      <c r="V684" s="123"/>
      <c r="W684" s="123"/>
      <c r="X684" s="123"/>
      <c r="Y684" s="123"/>
      <c r="Z684" s="123"/>
      <c r="AA684" s="123"/>
      <c r="AB684" s="123"/>
      <c r="AC684" s="123"/>
      <c r="AD684" s="123"/>
      <c r="AE684" s="123"/>
      <c r="AF684" s="123"/>
      <c r="AG684" s="123"/>
      <c r="AH684" s="123"/>
      <c r="AI684" s="123"/>
      <c r="AJ684" s="401"/>
      <c r="AK684" s="403"/>
      <c r="AL684" s="405"/>
      <c r="AM684" s="411"/>
      <c r="AN684" s="405"/>
      <c r="AO684" s="405"/>
      <c r="AP684" s="405"/>
      <c r="AQ684" s="405"/>
      <c r="AR684" s="405"/>
      <c r="AS684" s="405"/>
      <c r="AT684" s="405"/>
      <c r="AU684" s="407"/>
      <c r="AV684" s="409"/>
      <c r="AW684" s="407"/>
      <c r="AX684" s="389"/>
      <c r="AY684" s="389"/>
      <c r="AZ684" s="389"/>
      <c r="BA684" s="389"/>
      <c r="BB684" s="389"/>
      <c r="BC684" s="389"/>
    </row>
    <row r="685" spans="1:55" s="121" customFormat="1" x14ac:dyDescent="0.25">
      <c r="A685" s="474"/>
      <c r="B685" s="392"/>
      <c r="C685" s="396"/>
      <c r="D685" s="396"/>
      <c r="E685" s="398"/>
      <c r="F685" s="398"/>
      <c r="G685" s="95"/>
      <c r="H685" s="119"/>
      <c r="I685" s="119"/>
      <c r="J685" s="120"/>
      <c r="K685" s="120"/>
      <c r="L685" s="120"/>
      <c r="M685" s="120"/>
      <c r="N685" s="120"/>
      <c r="O685" s="120"/>
      <c r="P685" s="120"/>
      <c r="Q685" s="120"/>
      <c r="R685" s="120"/>
      <c r="S685" s="120"/>
      <c r="T685" s="120"/>
      <c r="U685" s="120"/>
      <c r="V685" s="120"/>
      <c r="W685" s="120"/>
      <c r="X685" s="120"/>
      <c r="Y685" s="120"/>
      <c r="Z685" s="120"/>
      <c r="AA685" s="120"/>
      <c r="AB685" s="120"/>
      <c r="AC685" s="120"/>
      <c r="AD685" s="120"/>
      <c r="AE685" s="120"/>
      <c r="AF685" s="120"/>
      <c r="AG685" s="120"/>
      <c r="AH685" s="120"/>
      <c r="AI685" s="120"/>
      <c r="AJ685" s="400"/>
      <c r="AK685" s="402"/>
      <c r="AL685" s="404"/>
      <c r="AM685" s="410"/>
      <c r="AN685" s="404"/>
      <c r="AO685" s="404"/>
      <c r="AP685" s="404"/>
      <c r="AQ685" s="404"/>
      <c r="AR685" s="404"/>
      <c r="AS685" s="404"/>
      <c r="AT685" s="404"/>
      <c r="AU685" s="406"/>
      <c r="AV685" s="408"/>
      <c r="AW685" s="406"/>
      <c r="AX685" s="415"/>
      <c r="AY685" s="415"/>
      <c r="AZ685" s="415"/>
      <c r="BA685" s="415"/>
      <c r="BB685" s="415"/>
      <c r="BC685" s="415"/>
    </row>
    <row r="686" spans="1:55" s="121" customFormat="1" x14ac:dyDescent="0.25">
      <c r="A686" s="466"/>
      <c r="B686" s="393"/>
      <c r="C686" s="397"/>
      <c r="D686" s="397"/>
      <c r="E686" s="399"/>
      <c r="F686" s="399"/>
      <c r="G686" s="96"/>
      <c r="H686" s="122"/>
      <c r="I686" s="122"/>
      <c r="J686" s="123"/>
      <c r="K686" s="123"/>
      <c r="L686" s="123"/>
      <c r="M686" s="123"/>
      <c r="N686" s="123"/>
      <c r="O686" s="123"/>
      <c r="P686" s="123"/>
      <c r="Q686" s="123"/>
      <c r="R686" s="123"/>
      <c r="S686" s="123"/>
      <c r="T686" s="123"/>
      <c r="U686" s="123"/>
      <c r="V686" s="123"/>
      <c r="W686" s="123"/>
      <c r="X686" s="123"/>
      <c r="Y686" s="123"/>
      <c r="Z686" s="123"/>
      <c r="AA686" s="123"/>
      <c r="AB686" s="123"/>
      <c r="AC686" s="123"/>
      <c r="AD686" s="123"/>
      <c r="AE686" s="123"/>
      <c r="AF686" s="123"/>
      <c r="AG686" s="123"/>
      <c r="AH686" s="123"/>
      <c r="AI686" s="123"/>
      <c r="AJ686" s="401"/>
      <c r="AK686" s="403"/>
      <c r="AL686" s="405"/>
      <c r="AM686" s="411"/>
      <c r="AN686" s="405"/>
      <c r="AO686" s="405"/>
      <c r="AP686" s="405"/>
      <c r="AQ686" s="405"/>
      <c r="AR686" s="405"/>
      <c r="AS686" s="405"/>
      <c r="AT686" s="405"/>
      <c r="AU686" s="407"/>
      <c r="AV686" s="409"/>
      <c r="AW686" s="407"/>
      <c r="AX686" s="389"/>
      <c r="AY686" s="389"/>
      <c r="AZ686" s="389"/>
      <c r="BA686" s="389"/>
      <c r="BB686" s="389"/>
      <c r="BC686" s="389"/>
    </row>
    <row r="687" spans="1:55" s="121" customFormat="1" x14ac:dyDescent="0.25">
      <c r="A687" s="474"/>
      <c r="B687" s="392"/>
      <c r="C687" s="396"/>
      <c r="D687" s="396"/>
      <c r="E687" s="398"/>
      <c r="F687" s="398"/>
      <c r="G687" s="95"/>
      <c r="H687" s="119"/>
      <c r="I687" s="119"/>
      <c r="J687" s="120"/>
      <c r="K687" s="120"/>
      <c r="L687" s="120"/>
      <c r="M687" s="120"/>
      <c r="N687" s="120"/>
      <c r="O687" s="120"/>
      <c r="P687" s="120"/>
      <c r="Q687" s="120"/>
      <c r="R687" s="120"/>
      <c r="S687" s="120"/>
      <c r="T687" s="120"/>
      <c r="U687" s="120"/>
      <c r="V687" s="120"/>
      <c r="W687" s="120"/>
      <c r="X687" s="120"/>
      <c r="Y687" s="120"/>
      <c r="Z687" s="120"/>
      <c r="AA687" s="120"/>
      <c r="AB687" s="120"/>
      <c r="AC687" s="120"/>
      <c r="AD687" s="120"/>
      <c r="AE687" s="120"/>
      <c r="AF687" s="120"/>
      <c r="AG687" s="120"/>
      <c r="AH687" s="120"/>
      <c r="AI687" s="120"/>
      <c r="AJ687" s="400"/>
      <c r="AK687" s="402"/>
      <c r="AL687" s="404"/>
      <c r="AM687" s="410"/>
      <c r="AN687" s="404"/>
      <c r="AO687" s="404"/>
      <c r="AP687" s="404"/>
      <c r="AQ687" s="404"/>
      <c r="AR687" s="404"/>
      <c r="AS687" s="404"/>
      <c r="AT687" s="404"/>
      <c r="AU687" s="406"/>
      <c r="AV687" s="408"/>
      <c r="AW687" s="406"/>
      <c r="AX687" s="415"/>
      <c r="AY687" s="415"/>
      <c r="AZ687" s="415"/>
      <c r="BA687" s="415"/>
      <c r="BB687" s="415"/>
      <c r="BC687" s="415"/>
    </row>
    <row r="688" spans="1:55" s="121" customFormat="1" x14ac:dyDescent="0.25">
      <c r="A688" s="466"/>
      <c r="B688" s="393"/>
      <c r="C688" s="397"/>
      <c r="D688" s="397"/>
      <c r="E688" s="399"/>
      <c r="F688" s="399"/>
      <c r="G688" s="96"/>
      <c r="H688" s="122"/>
      <c r="I688" s="122"/>
      <c r="J688" s="123"/>
      <c r="K688" s="123"/>
      <c r="L688" s="123"/>
      <c r="M688" s="123"/>
      <c r="N688" s="123"/>
      <c r="O688" s="123"/>
      <c r="P688" s="123"/>
      <c r="Q688" s="123"/>
      <c r="R688" s="123"/>
      <c r="S688" s="123"/>
      <c r="T688" s="123"/>
      <c r="U688" s="123"/>
      <c r="V688" s="123"/>
      <c r="W688" s="123"/>
      <c r="X688" s="123"/>
      <c r="Y688" s="123"/>
      <c r="Z688" s="123"/>
      <c r="AA688" s="123"/>
      <c r="AB688" s="123"/>
      <c r="AC688" s="123"/>
      <c r="AD688" s="123"/>
      <c r="AE688" s="123"/>
      <c r="AF688" s="123"/>
      <c r="AG688" s="123"/>
      <c r="AH688" s="123"/>
      <c r="AI688" s="123"/>
      <c r="AJ688" s="401"/>
      <c r="AK688" s="403"/>
      <c r="AL688" s="405"/>
      <c r="AM688" s="411"/>
      <c r="AN688" s="405"/>
      <c r="AO688" s="405"/>
      <c r="AP688" s="405"/>
      <c r="AQ688" s="405"/>
      <c r="AR688" s="405"/>
      <c r="AS688" s="405"/>
      <c r="AT688" s="405"/>
      <c r="AU688" s="407"/>
      <c r="AV688" s="409"/>
      <c r="AW688" s="407"/>
      <c r="AX688" s="389"/>
      <c r="AY688" s="389"/>
      <c r="AZ688" s="389"/>
      <c r="BA688" s="389"/>
      <c r="BB688" s="389"/>
      <c r="BC688" s="389"/>
    </row>
    <row r="689" spans="1:55" s="121" customFormat="1" x14ac:dyDescent="0.25">
      <c r="A689" s="474"/>
      <c r="B689" s="392"/>
      <c r="C689" s="396"/>
      <c r="D689" s="396"/>
      <c r="E689" s="398"/>
      <c r="F689" s="398"/>
      <c r="G689" s="95"/>
      <c r="H689" s="119"/>
      <c r="I689" s="119"/>
      <c r="J689" s="120"/>
      <c r="K689" s="120"/>
      <c r="L689" s="120"/>
      <c r="M689" s="120"/>
      <c r="N689" s="120"/>
      <c r="O689" s="120"/>
      <c r="P689" s="120"/>
      <c r="Q689" s="120"/>
      <c r="R689" s="120"/>
      <c r="S689" s="120"/>
      <c r="T689" s="120"/>
      <c r="U689" s="120"/>
      <c r="V689" s="120"/>
      <c r="W689" s="120"/>
      <c r="X689" s="120"/>
      <c r="Y689" s="120"/>
      <c r="Z689" s="120"/>
      <c r="AA689" s="120"/>
      <c r="AB689" s="120"/>
      <c r="AC689" s="120"/>
      <c r="AD689" s="120"/>
      <c r="AE689" s="120"/>
      <c r="AF689" s="120"/>
      <c r="AG689" s="120"/>
      <c r="AH689" s="120"/>
      <c r="AI689" s="120"/>
      <c r="AJ689" s="400"/>
      <c r="AK689" s="402"/>
      <c r="AL689" s="404"/>
      <c r="AM689" s="410"/>
      <c r="AN689" s="404"/>
      <c r="AO689" s="404"/>
      <c r="AP689" s="404"/>
      <c r="AQ689" s="404"/>
      <c r="AR689" s="404"/>
      <c r="AS689" s="404"/>
      <c r="AT689" s="404"/>
      <c r="AU689" s="406"/>
      <c r="AV689" s="408"/>
      <c r="AW689" s="406"/>
      <c r="AX689" s="415"/>
      <c r="AY689" s="415"/>
      <c r="AZ689" s="415"/>
      <c r="BA689" s="415"/>
      <c r="BB689" s="415"/>
      <c r="BC689" s="415"/>
    </row>
    <row r="690" spans="1:55" s="121" customFormat="1" x14ac:dyDescent="0.25">
      <c r="A690" s="466"/>
      <c r="B690" s="393"/>
      <c r="C690" s="397"/>
      <c r="D690" s="397"/>
      <c r="E690" s="399"/>
      <c r="F690" s="399"/>
      <c r="G690" s="96"/>
      <c r="H690" s="122"/>
      <c r="I690" s="122"/>
      <c r="J690" s="123"/>
      <c r="K690" s="123"/>
      <c r="L690" s="123"/>
      <c r="M690" s="123"/>
      <c r="N690" s="123"/>
      <c r="O690" s="123"/>
      <c r="P690" s="123"/>
      <c r="Q690" s="123"/>
      <c r="R690" s="123"/>
      <c r="S690" s="123"/>
      <c r="T690" s="123"/>
      <c r="U690" s="123"/>
      <c r="V690" s="123"/>
      <c r="W690" s="123"/>
      <c r="X690" s="123"/>
      <c r="Y690" s="123"/>
      <c r="Z690" s="123"/>
      <c r="AA690" s="123"/>
      <c r="AB690" s="123"/>
      <c r="AC690" s="123"/>
      <c r="AD690" s="123"/>
      <c r="AE690" s="123"/>
      <c r="AF690" s="123"/>
      <c r="AG690" s="123"/>
      <c r="AH690" s="123"/>
      <c r="AI690" s="123"/>
      <c r="AJ690" s="401"/>
      <c r="AK690" s="403"/>
      <c r="AL690" s="405"/>
      <c r="AM690" s="411"/>
      <c r="AN690" s="405"/>
      <c r="AO690" s="405"/>
      <c r="AP690" s="405"/>
      <c r="AQ690" s="405"/>
      <c r="AR690" s="405"/>
      <c r="AS690" s="405"/>
      <c r="AT690" s="405"/>
      <c r="AU690" s="407"/>
      <c r="AV690" s="409"/>
      <c r="AW690" s="407"/>
      <c r="AX690" s="389"/>
      <c r="AY690" s="389"/>
      <c r="AZ690" s="389"/>
      <c r="BA690" s="389"/>
      <c r="BB690" s="389"/>
      <c r="BC690" s="389"/>
    </row>
    <row r="691" spans="1:55" s="121" customFormat="1" x14ac:dyDescent="0.25">
      <c r="A691" s="474"/>
      <c r="B691" s="392"/>
      <c r="C691" s="396"/>
      <c r="D691" s="396"/>
      <c r="E691" s="398"/>
      <c r="F691" s="398"/>
      <c r="G691" s="95"/>
      <c r="H691" s="119"/>
      <c r="I691" s="119"/>
      <c r="J691" s="120"/>
      <c r="K691" s="120"/>
      <c r="L691" s="120"/>
      <c r="M691" s="120"/>
      <c r="N691" s="120"/>
      <c r="O691" s="120"/>
      <c r="P691" s="120"/>
      <c r="Q691" s="120"/>
      <c r="R691" s="120"/>
      <c r="S691" s="120"/>
      <c r="T691" s="120"/>
      <c r="U691" s="120"/>
      <c r="V691" s="120"/>
      <c r="W691" s="120"/>
      <c r="X691" s="120"/>
      <c r="Y691" s="120"/>
      <c r="Z691" s="120"/>
      <c r="AA691" s="120"/>
      <c r="AB691" s="120"/>
      <c r="AC691" s="120"/>
      <c r="AD691" s="120"/>
      <c r="AE691" s="120"/>
      <c r="AF691" s="120"/>
      <c r="AG691" s="120"/>
      <c r="AH691" s="120"/>
      <c r="AI691" s="120"/>
      <c r="AJ691" s="400"/>
      <c r="AK691" s="402"/>
      <c r="AL691" s="404"/>
      <c r="AM691" s="410"/>
      <c r="AN691" s="404"/>
      <c r="AO691" s="404"/>
      <c r="AP691" s="404"/>
      <c r="AQ691" s="404"/>
      <c r="AR691" s="404"/>
      <c r="AS691" s="404"/>
      <c r="AT691" s="404"/>
      <c r="AU691" s="406"/>
      <c r="AV691" s="408"/>
      <c r="AW691" s="406"/>
      <c r="AX691" s="415"/>
      <c r="AY691" s="415"/>
      <c r="AZ691" s="415"/>
      <c r="BA691" s="415"/>
      <c r="BB691" s="415"/>
      <c r="BC691" s="415"/>
    </row>
    <row r="692" spans="1:55" s="121" customFormat="1" x14ac:dyDescent="0.25">
      <c r="A692" s="466"/>
      <c r="B692" s="393"/>
      <c r="C692" s="397"/>
      <c r="D692" s="397"/>
      <c r="E692" s="399"/>
      <c r="F692" s="399"/>
      <c r="G692" s="96"/>
      <c r="H692" s="122"/>
      <c r="I692" s="122"/>
      <c r="J692" s="123"/>
      <c r="K692" s="123"/>
      <c r="L692" s="123"/>
      <c r="M692" s="123"/>
      <c r="N692" s="123"/>
      <c r="O692" s="123"/>
      <c r="P692" s="123"/>
      <c r="Q692" s="123"/>
      <c r="R692" s="123"/>
      <c r="S692" s="123"/>
      <c r="T692" s="123"/>
      <c r="U692" s="123"/>
      <c r="V692" s="123"/>
      <c r="W692" s="123"/>
      <c r="X692" s="123"/>
      <c r="Y692" s="123"/>
      <c r="Z692" s="123"/>
      <c r="AA692" s="123"/>
      <c r="AB692" s="123"/>
      <c r="AC692" s="123"/>
      <c r="AD692" s="123"/>
      <c r="AE692" s="123"/>
      <c r="AF692" s="123"/>
      <c r="AG692" s="123"/>
      <c r="AH692" s="123"/>
      <c r="AI692" s="123"/>
      <c r="AJ692" s="401"/>
      <c r="AK692" s="403"/>
      <c r="AL692" s="405"/>
      <c r="AM692" s="411"/>
      <c r="AN692" s="405"/>
      <c r="AO692" s="405"/>
      <c r="AP692" s="405"/>
      <c r="AQ692" s="405"/>
      <c r="AR692" s="405"/>
      <c r="AS692" s="405"/>
      <c r="AT692" s="405"/>
      <c r="AU692" s="407"/>
      <c r="AV692" s="409"/>
      <c r="AW692" s="407"/>
      <c r="AX692" s="389"/>
      <c r="AY692" s="389"/>
      <c r="AZ692" s="389"/>
      <c r="BA692" s="389"/>
      <c r="BB692" s="389"/>
      <c r="BC692" s="389"/>
    </row>
    <row r="693" spans="1:55" s="121" customFormat="1" x14ac:dyDescent="0.25">
      <c r="A693" s="474"/>
      <c r="B693" s="392"/>
      <c r="C693" s="396"/>
      <c r="D693" s="396"/>
      <c r="E693" s="398"/>
      <c r="F693" s="398"/>
      <c r="G693" s="95"/>
      <c r="H693" s="119"/>
      <c r="I693" s="119"/>
      <c r="J693" s="120"/>
      <c r="K693" s="120"/>
      <c r="L693" s="120"/>
      <c r="M693" s="120"/>
      <c r="N693" s="120"/>
      <c r="O693" s="120"/>
      <c r="P693" s="120"/>
      <c r="Q693" s="120"/>
      <c r="R693" s="120"/>
      <c r="S693" s="120"/>
      <c r="T693" s="120"/>
      <c r="U693" s="120"/>
      <c r="V693" s="120"/>
      <c r="W693" s="120"/>
      <c r="X693" s="120"/>
      <c r="Y693" s="120"/>
      <c r="Z693" s="120"/>
      <c r="AA693" s="120"/>
      <c r="AB693" s="120"/>
      <c r="AC693" s="120"/>
      <c r="AD693" s="120"/>
      <c r="AE693" s="120"/>
      <c r="AF693" s="120"/>
      <c r="AG693" s="120"/>
      <c r="AH693" s="120"/>
      <c r="AI693" s="120"/>
      <c r="AJ693" s="400"/>
      <c r="AK693" s="402"/>
      <c r="AL693" s="404"/>
      <c r="AM693" s="410"/>
      <c r="AN693" s="404"/>
      <c r="AO693" s="404"/>
      <c r="AP693" s="404"/>
      <c r="AQ693" s="404"/>
      <c r="AR693" s="404"/>
      <c r="AS693" s="404"/>
      <c r="AT693" s="404"/>
      <c r="AU693" s="406"/>
      <c r="AV693" s="408"/>
      <c r="AW693" s="406"/>
      <c r="AX693" s="415"/>
      <c r="AY693" s="415"/>
      <c r="AZ693" s="415"/>
      <c r="BA693" s="415"/>
      <c r="BB693" s="415"/>
      <c r="BC693" s="415"/>
    </row>
    <row r="694" spans="1:55" s="121" customFormat="1" x14ac:dyDescent="0.25">
      <c r="A694" s="466"/>
      <c r="B694" s="393"/>
      <c r="C694" s="397"/>
      <c r="D694" s="397"/>
      <c r="E694" s="399"/>
      <c r="F694" s="399"/>
      <c r="G694" s="96"/>
      <c r="H694" s="122"/>
      <c r="I694" s="122"/>
      <c r="J694" s="123"/>
      <c r="K694" s="123"/>
      <c r="L694" s="123"/>
      <c r="M694" s="123"/>
      <c r="N694" s="123"/>
      <c r="O694" s="123"/>
      <c r="P694" s="123"/>
      <c r="Q694" s="123"/>
      <c r="R694" s="123"/>
      <c r="S694" s="123"/>
      <c r="T694" s="123"/>
      <c r="U694" s="123"/>
      <c r="V694" s="123"/>
      <c r="W694" s="123"/>
      <c r="X694" s="123"/>
      <c r="Y694" s="123"/>
      <c r="Z694" s="123"/>
      <c r="AA694" s="123"/>
      <c r="AB694" s="123"/>
      <c r="AC694" s="123"/>
      <c r="AD694" s="123"/>
      <c r="AE694" s="123"/>
      <c r="AF694" s="123"/>
      <c r="AG694" s="123"/>
      <c r="AH694" s="123"/>
      <c r="AI694" s="123"/>
      <c r="AJ694" s="401"/>
      <c r="AK694" s="403"/>
      <c r="AL694" s="405"/>
      <c r="AM694" s="411"/>
      <c r="AN694" s="405"/>
      <c r="AO694" s="405"/>
      <c r="AP694" s="405"/>
      <c r="AQ694" s="405"/>
      <c r="AR694" s="405"/>
      <c r="AS694" s="405"/>
      <c r="AT694" s="405"/>
      <c r="AU694" s="407"/>
      <c r="AV694" s="409"/>
      <c r="AW694" s="407"/>
      <c r="AX694" s="389"/>
      <c r="AY694" s="389"/>
      <c r="AZ694" s="389"/>
      <c r="BA694" s="389"/>
      <c r="BB694" s="389"/>
      <c r="BC694" s="389"/>
    </row>
    <row r="695" spans="1:55" s="121" customFormat="1" x14ac:dyDescent="0.25">
      <c r="A695" s="474"/>
      <c r="B695" s="392"/>
      <c r="C695" s="396"/>
      <c r="D695" s="396"/>
      <c r="E695" s="398"/>
      <c r="F695" s="398"/>
      <c r="G695" s="95"/>
      <c r="H695" s="119"/>
      <c r="I695" s="119"/>
      <c r="J695" s="120"/>
      <c r="K695" s="120"/>
      <c r="L695" s="120"/>
      <c r="M695" s="120"/>
      <c r="N695" s="120"/>
      <c r="O695" s="120"/>
      <c r="P695" s="120"/>
      <c r="Q695" s="120"/>
      <c r="R695" s="120"/>
      <c r="S695" s="120"/>
      <c r="T695" s="120"/>
      <c r="U695" s="120"/>
      <c r="V695" s="120"/>
      <c r="W695" s="120"/>
      <c r="X695" s="120"/>
      <c r="Y695" s="120"/>
      <c r="Z695" s="120"/>
      <c r="AA695" s="120"/>
      <c r="AB695" s="120"/>
      <c r="AC695" s="120"/>
      <c r="AD695" s="120"/>
      <c r="AE695" s="120"/>
      <c r="AF695" s="120"/>
      <c r="AG695" s="120"/>
      <c r="AH695" s="120"/>
      <c r="AI695" s="120"/>
      <c r="AJ695" s="400"/>
      <c r="AK695" s="402"/>
      <c r="AL695" s="404"/>
      <c r="AM695" s="410"/>
      <c r="AN695" s="404"/>
      <c r="AO695" s="404"/>
      <c r="AP695" s="404"/>
      <c r="AQ695" s="404"/>
      <c r="AR695" s="404"/>
      <c r="AS695" s="404"/>
      <c r="AT695" s="404"/>
      <c r="AU695" s="406"/>
      <c r="AV695" s="408"/>
      <c r="AW695" s="406"/>
      <c r="AX695" s="415"/>
      <c r="AY695" s="415"/>
      <c r="AZ695" s="415"/>
      <c r="BA695" s="415"/>
      <c r="BB695" s="415"/>
      <c r="BC695" s="415"/>
    </row>
    <row r="696" spans="1:55" s="121" customFormat="1" x14ac:dyDescent="0.25">
      <c r="A696" s="466"/>
      <c r="B696" s="393"/>
      <c r="C696" s="397"/>
      <c r="D696" s="397"/>
      <c r="E696" s="399"/>
      <c r="F696" s="399"/>
      <c r="G696" s="96"/>
      <c r="H696" s="122"/>
      <c r="I696" s="122"/>
      <c r="J696" s="123"/>
      <c r="K696" s="123"/>
      <c r="L696" s="123"/>
      <c r="M696" s="123"/>
      <c r="N696" s="123"/>
      <c r="O696" s="123"/>
      <c r="P696" s="123"/>
      <c r="Q696" s="123"/>
      <c r="R696" s="123"/>
      <c r="S696" s="123"/>
      <c r="T696" s="123"/>
      <c r="U696" s="123"/>
      <c r="V696" s="123"/>
      <c r="W696" s="123"/>
      <c r="X696" s="123"/>
      <c r="Y696" s="123"/>
      <c r="Z696" s="123"/>
      <c r="AA696" s="123"/>
      <c r="AB696" s="123"/>
      <c r="AC696" s="123"/>
      <c r="AD696" s="123"/>
      <c r="AE696" s="123"/>
      <c r="AF696" s="123"/>
      <c r="AG696" s="123"/>
      <c r="AH696" s="123"/>
      <c r="AI696" s="123"/>
      <c r="AJ696" s="401"/>
      <c r="AK696" s="403"/>
      <c r="AL696" s="405"/>
      <c r="AM696" s="411"/>
      <c r="AN696" s="405"/>
      <c r="AO696" s="405"/>
      <c r="AP696" s="405"/>
      <c r="AQ696" s="405"/>
      <c r="AR696" s="405"/>
      <c r="AS696" s="405"/>
      <c r="AT696" s="405"/>
      <c r="AU696" s="407"/>
      <c r="AV696" s="409"/>
      <c r="AW696" s="407"/>
      <c r="AX696" s="389"/>
      <c r="AY696" s="389"/>
      <c r="AZ696" s="389"/>
      <c r="BA696" s="389"/>
      <c r="BB696" s="389"/>
      <c r="BC696" s="389"/>
    </row>
    <row r="697" spans="1:55" s="140" customFormat="1" x14ac:dyDescent="0.25">
      <c r="A697" s="475"/>
      <c r="B697" s="392"/>
      <c r="C697" s="460"/>
      <c r="D697" s="460"/>
      <c r="E697" s="442"/>
      <c r="F697" s="442"/>
      <c r="G697" s="137"/>
      <c r="H697" s="138"/>
      <c r="I697" s="138"/>
      <c r="J697" s="139"/>
      <c r="K697" s="139"/>
      <c r="L697" s="139"/>
      <c r="M697" s="139"/>
      <c r="N697" s="139"/>
      <c r="O697" s="139"/>
      <c r="P697" s="139"/>
      <c r="Q697" s="139"/>
      <c r="R697" s="139"/>
      <c r="S697" s="139"/>
      <c r="T697" s="139"/>
      <c r="U697" s="139"/>
      <c r="V697" s="139"/>
      <c r="W697" s="139"/>
      <c r="X697" s="139"/>
      <c r="Y697" s="139"/>
      <c r="Z697" s="139"/>
      <c r="AA697" s="139"/>
      <c r="AB697" s="139"/>
      <c r="AC697" s="139"/>
      <c r="AD697" s="139"/>
      <c r="AE697" s="139"/>
      <c r="AF697" s="139"/>
      <c r="AG697" s="139"/>
      <c r="AH697" s="139"/>
      <c r="AI697" s="139"/>
      <c r="AJ697" s="444"/>
      <c r="AK697" s="446"/>
      <c r="AL697" s="448"/>
      <c r="AM697" s="454"/>
      <c r="AN697" s="448"/>
      <c r="AO697" s="448"/>
      <c r="AP697" s="448"/>
      <c r="AQ697" s="448"/>
      <c r="AR697" s="448"/>
      <c r="AS697" s="448"/>
      <c r="AT697" s="448"/>
      <c r="AU697" s="452"/>
      <c r="AV697" s="408"/>
      <c r="AW697" s="452"/>
      <c r="AX697" s="450"/>
      <c r="AY697" s="450"/>
      <c r="AZ697" s="450"/>
      <c r="BA697" s="450"/>
      <c r="BB697" s="450"/>
      <c r="BC697" s="450"/>
    </row>
    <row r="698" spans="1:55" s="121" customFormat="1" x14ac:dyDescent="0.25">
      <c r="A698" s="466"/>
      <c r="B698" s="393"/>
      <c r="C698" s="397"/>
      <c r="D698" s="397"/>
      <c r="E698" s="399"/>
      <c r="F698" s="399"/>
      <c r="G698" s="96"/>
      <c r="H698" s="122"/>
      <c r="I698" s="122"/>
      <c r="J698" s="123"/>
      <c r="K698" s="123"/>
      <c r="L698" s="123"/>
      <c r="M698" s="123"/>
      <c r="N698" s="123"/>
      <c r="O698" s="123"/>
      <c r="P698" s="123"/>
      <c r="Q698" s="123"/>
      <c r="R698" s="123"/>
      <c r="S698" s="123"/>
      <c r="T698" s="123"/>
      <c r="U698" s="123"/>
      <c r="V698" s="123"/>
      <c r="W698" s="123"/>
      <c r="X698" s="123"/>
      <c r="Y698" s="123"/>
      <c r="Z698" s="123"/>
      <c r="AA698" s="123"/>
      <c r="AB698" s="123"/>
      <c r="AC698" s="123"/>
      <c r="AD698" s="123"/>
      <c r="AE698" s="123"/>
      <c r="AF698" s="123"/>
      <c r="AG698" s="123"/>
      <c r="AH698" s="123"/>
      <c r="AI698" s="123"/>
      <c r="AJ698" s="401"/>
      <c r="AK698" s="403"/>
      <c r="AL698" s="405"/>
      <c r="AM698" s="411"/>
      <c r="AN698" s="405"/>
      <c r="AO698" s="405"/>
      <c r="AP698" s="405"/>
      <c r="AQ698" s="405"/>
      <c r="AR698" s="405"/>
      <c r="AS698" s="405"/>
      <c r="AT698" s="405"/>
      <c r="AU698" s="407"/>
      <c r="AV698" s="409"/>
      <c r="AW698" s="407"/>
      <c r="AX698" s="389"/>
      <c r="AY698" s="389"/>
      <c r="AZ698" s="389"/>
      <c r="BA698" s="389"/>
      <c r="BB698" s="389"/>
      <c r="BC698" s="389"/>
    </row>
    <row r="699" spans="1:55" s="121" customFormat="1" x14ac:dyDescent="0.25">
      <c r="A699" s="474"/>
      <c r="B699" s="392"/>
      <c r="C699" s="396"/>
      <c r="D699" s="396"/>
      <c r="E699" s="398"/>
      <c r="F699" s="398"/>
      <c r="G699" s="95"/>
      <c r="H699" s="119"/>
      <c r="I699" s="119"/>
      <c r="J699" s="120"/>
      <c r="K699" s="120"/>
      <c r="L699" s="120"/>
      <c r="M699" s="120"/>
      <c r="N699" s="120"/>
      <c r="O699" s="120"/>
      <c r="P699" s="120"/>
      <c r="Q699" s="120"/>
      <c r="R699" s="120"/>
      <c r="S699" s="120"/>
      <c r="T699" s="120"/>
      <c r="U699" s="120"/>
      <c r="V699" s="120"/>
      <c r="W699" s="120"/>
      <c r="X699" s="120"/>
      <c r="Y699" s="120"/>
      <c r="Z699" s="120"/>
      <c r="AA699" s="120"/>
      <c r="AB699" s="120"/>
      <c r="AC699" s="120"/>
      <c r="AD699" s="120"/>
      <c r="AE699" s="120"/>
      <c r="AF699" s="120"/>
      <c r="AG699" s="120"/>
      <c r="AH699" s="120"/>
      <c r="AI699" s="120"/>
      <c r="AJ699" s="400"/>
      <c r="AK699" s="402"/>
      <c r="AL699" s="404"/>
      <c r="AM699" s="410"/>
      <c r="AN699" s="404"/>
      <c r="AO699" s="404"/>
      <c r="AP699" s="404"/>
      <c r="AQ699" s="404"/>
      <c r="AR699" s="404"/>
      <c r="AS699" s="404"/>
      <c r="AT699" s="404"/>
      <c r="AU699" s="406"/>
      <c r="AV699" s="408"/>
      <c r="AW699" s="406"/>
      <c r="AX699" s="415"/>
      <c r="AY699" s="415"/>
      <c r="AZ699" s="415"/>
      <c r="BA699" s="415"/>
      <c r="BB699" s="415"/>
      <c r="BC699" s="415"/>
    </row>
    <row r="700" spans="1:55" s="121" customFormat="1" x14ac:dyDescent="0.25">
      <c r="A700" s="466"/>
      <c r="B700" s="393"/>
      <c r="C700" s="397"/>
      <c r="D700" s="397"/>
      <c r="E700" s="399"/>
      <c r="F700" s="399"/>
      <c r="G700" s="96"/>
      <c r="H700" s="122"/>
      <c r="I700" s="122"/>
      <c r="J700" s="123"/>
      <c r="K700" s="123"/>
      <c r="L700" s="123"/>
      <c r="M700" s="123"/>
      <c r="N700" s="123"/>
      <c r="O700" s="123"/>
      <c r="P700" s="123"/>
      <c r="Q700" s="123"/>
      <c r="R700" s="123"/>
      <c r="S700" s="123"/>
      <c r="T700" s="123"/>
      <c r="U700" s="123"/>
      <c r="V700" s="123"/>
      <c r="W700" s="123"/>
      <c r="X700" s="123"/>
      <c r="Y700" s="123"/>
      <c r="Z700" s="123"/>
      <c r="AA700" s="123"/>
      <c r="AB700" s="123"/>
      <c r="AC700" s="123"/>
      <c r="AD700" s="123"/>
      <c r="AE700" s="123"/>
      <c r="AF700" s="123"/>
      <c r="AG700" s="123"/>
      <c r="AH700" s="123"/>
      <c r="AI700" s="123"/>
      <c r="AJ700" s="401"/>
      <c r="AK700" s="403"/>
      <c r="AL700" s="405"/>
      <c r="AM700" s="411"/>
      <c r="AN700" s="405"/>
      <c r="AO700" s="405"/>
      <c r="AP700" s="405"/>
      <c r="AQ700" s="405"/>
      <c r="AR700" s="405"/>
      <c r="AS700" s="405"/>
      <c r="AT700" s="405"/>
      <c r="AU700" s="407"/>
      <c r="AV700" s="409"/>
      <c r="AW700" s="407"/>
      <c r="AX700" s="389"/>
      <c r="AY700" s="389"/>
      <c r="AZ700" s="389"/>
      <c r="BA700" s="389"/>
      <c r="BB700" s="389"/>
      <c r="BC700" s="389"/>
    </row>
    <row r="701" spans="1:55" s="121" customFormat="1" x14ac:dyDescent="0.25">
      <c r="A701" s="474"/>
      <c r="B701" s="392"/>
      <c r="C701" s="396"/>
      <c r="D701" s="396"/>
      <c r="E701" s="398"/>
      <c r="F701" s="398"/>
      <c r="G701" s="95"/>
      <c r="H701" s="119"/>
      <c r="I701" s="119"/>
      <c r="J701" s="120"/>
      <c r="K701" s="120"/>
      <c r="L701" s="120"/>
      <c r="M701" s="120"/>
      <c r="N701" s="120"/>
      <c r="O701" s="120"/>
      <c r="P701" s="120"/>
      <c r="Q701" s="120"/>
      <c r="R701" s="120"/>
      <c r="S701" s="120"/>
      <c r="T701" s="120"/>
      <c r="U701" s="120"/>
      <c r="V701" s="120"/>
      <c r="W701" s="120"/>
      <c r="X701" s="120"/>
      <c r="Y701" s="120"/>
      <c r="Z701" s="120"/>
      <c r="AA701" s="120"/>
      <c r="AB701" s="120"/>
      <c r="AC701" s="120"/>
      <c r="AD701" s="120"/>
      <c r="AE701" s="120"/>
      <c r="AF701" s="120"/>
      <c r="AG701" s="120"/>
      <c r="AH701" s="120"/>
      <c r="AI701" s="120"/>
      <c r="AJ701" s="400"/>
      <c r="AK701" s="402"/>
      <c r="AL701" s="404"/>
      <c r="AM701" s="410"/>
      <c r="AN701" s="404"/>
      <c r="AO701" s="404"/>
      <c r="AP701" s="404"/>
      <c r="AQ701" s="404"/>
      <c r="AR701" s="404"/>
      <c r="AS701" s="404"/>
      <c r="AT701" s="404"/>
      <c r="AU701" s="406"/>
      <c r="AV701" s="408"/>
      <c r="AW701" s="406"/>
      <c r="AX701" s="415"/>
      <c r="AY701" s="415"/>
      <c r="AZ701" s="415"/>
      <c r="BA701" s="415"/>
      <c r="BB701" s="415"/>
      <c r="BC701" s="415"/>
    </row>
    <row r="702" spans="1:55" s="121" customFormat="1" x14ac:dyDescent="0.25">
      <c r="A702" s="466"/>
      <c r="B702" s="393"/>
      <c r="C702" s="397"/>
      <c r="D702" s="397"/>
      <c r="E702" s="399"/>
      <c r="F702" s="399"/>
      <c r="G702" s="96"/>
      <c r="H702" s="122"/>
      <c r="I702" s="122"/>
      <c r="J702" s="123"/>
      <c r="K702" s="123"/>
      <c r="L702" s="123"/>
      <c r="M702" s="123"/>
      <c r="N702" s="123"/>
      <c r="O702" s="123"/>
      <c r="P702" s="123"/>
      <c r="Q702" s="123"/>
      <c r="R702" s="123"/>
      <c r="S702" s="123"/>
      <c r="T702" s="123"/>
      <c r="U702" s="123"/>
      <c r="V702" s="123"/>
      <c r="W702" s="123"/>
      <c r="X702" s="123"/>
      <c r="Y702" s="123"/>
      <c r="Z702" s="123"/>
      <c r="AA702" s="123"/>
      <c r="AB702" s="123"/>
      <c r="AC702" s="123"/>
      <c r="AD702" s="123"/>
      <c r="AE702" s="123"/>
      <c r="AF702" s="123"/>
      <c r="AG702" s="123"/>
      <c r="AH702" s="123"/>
      <c r="AI702" s="123"/>
      <c r="AJ702" s="401"/>
      <c r="AK702" s="403"/>
      <c r="AL702" s="405"/>
      <c r="AM702" s="411"/>
      <c r="AN702" s="405"/>
      <c r="AO702" s="405"/>
      <c r="AP702" s="405"/>
      <c r="AQ702" s="405"/>
      <c r="AR702" s="405"/>
      <c r="AS702" s="405"/>
      <c r="AT702" s="405"/>
      <c r="AU702" s="407"/>
      <c r="AV702" s="409"/>
      <c r="AW702" s="407"/>
      <c r="AX702" s="389"/>
      <c r="AY702" s="389"/>
      <c r="AZ702" s="389"/>
      <c r="BA702" s="389"/>
      <c r="BB702" s="389"/>
      <c r="BC702" s="389"/>
    </row>
    <row r="703" spans="1:55" s="121" customFormat="1" x14ac:dyDescent="0.25">
      <c r="A703" s="474"/>
      <c r="B703" s="392"/>
      <c r="C703" s="396"/>
      <c r="D703" s="396"/>
      <c r="E703" s="398"/>
      <c r="F703" s="398"/>
      <c r="G703" s="95"/>
      <c r="H703" s="119"/>
      <c r="I703" s="119"/>
      <c r="J703" s="120"/>
      <c r="K703" s="120"/>
      <c r="L703" s="120"/>
      <c r="M703" s="120"/>
      <c r="N703" s="120"/>
      <c r="O703" s="120"/>
      <c r="P703" s="120"/>
      <c r="Q703" s="120"/>
      <c r="R703" s="120"/>
      <c r="S703" s="120"/>
      <c r="T703" s="120"/>
      <c r="U703" s="120"/>
      <c r="V703" s="120"/>
      <c r="W703" s="120"/>
      <c r="X703" s="120"/>
      <c r="Y703" s="120"/>
      <c r="Z703" s="120"/>
      <c r="AA703" s="120"/>
      <c r="AB703" s="120"/>
      <c r="AC703" s="120"/>
      <c r="AD703" s="120"/>
      <c r="AE703" s="120"/>
      <c r="AF703" s="120"/>
      <c r="AG703" s="120"/>
      <c r="AH703" s="120"/>
      <c r="AI703" s="120"/>
      <c r="AJ703" s="400"/>
      <c r="AK703" s="402"/>
      <c r="AL703" s="404"/>
      <c r="AM703" s="410"/>
      <c r="AN703" s="404"/>
      <c r="AO703" s="404"/>
      <c r="AP703" s="404"/>
      <c r="AQ703" s="404"/>
      <c r="AR703" s="404"/>
      <c r="AS703" s="404"/>
      <c r="AT703" s="404"/>
      <c r="AU703" s="406"/>
      <c r="AV703" s="408"/>
      <c r="AW703" s="406"/>
      <c r="AX703" s="415"/>
      <c r="AY703" s="415"/>
      <c r="AZ703" s="415"/>
      <c r="BA703" s="415"/>
      <c r="BB703" s="415"/>
      <c r="BC703" s="415"/>
    </row>
    <row r="704" spans="1:55" s="121" customFormat="1" x14ac:dyDescent="0.25">
      <c r="A704" s="466"/>
      <c r="B704" s="393"/>
      <c r="C704" s="397"/>
      <c r="D704" s="397"/>
      <c r="E704" s="399"/>
      <c r="F704" s="399"/>
      <c r="G704" s="96"/>
      <c r="H704" s="122"/>
      <c r="I704" s="122"/>
      <c r="J704" s="123"/>
      <c r="K704" s="123"/>
      <c r="L704" s="123"/>
      <c r="M704" s="123"/>
      <c r="N704" s="123"/>
      <c r="O704" s="123"/>
      <c r="P704" s="123"/>
      <c r="Q704" s="123"/>
      <c r="R704" s="123"/>
      <c r="S704" s="123"/>
      <c r="T704" s="123"/>
      <c r="U704" s="123"/>
      <c r="V704" s="123"/>
      <c r="W704" s="123"/>
      <c r="X704" s="123"/>
      <c r="Y704" s="123"/>
      <c r="Z704" s="123"/>
      <c r="AA704" s="123"/>
      <c r="AB704" s="123"/>
      <c r="AC704" s="123"/>
      <c r="AD704" s="123"/>
      <c r="AE704" s="123"/>
      <c r="AF704" s="123"/>
      <c r="AG704" s="123"/>
      <c r="AH704" s="123"/>
      <c r="AI704" s="123"/>
      <c r="AJ704" s="401"/>
      <c r="AK704" s="403"/>
      <c r="AL704" s="405"/>
      <c r="AM704" s="411"/>
      <c r="AN704" s="405"/>
      <c r="AO704" s="405"/>
      <c r="AP704" s="405"/>
      <c r="AQ704" s="405"/>
      <c r="AR704" s="405"/>
      <c r="AS704" s="405"/>
      <c r="AT704" s="405"/>
      <c r="AU704" s="407"/>
      <c r="AV704" s="409"/>
      <c r="AW704" s="407"/>
      <c r="AX704" s="389"/>
      <c r="AY704" s="389"/>
      <c r="AZ704" s="389"/>
      <c r="BA704" s="389"/>
      <c r="BB704" s="389"/>
      <c r="BC704" s="389"/>
    </row>
    <row r="705" spans="1:55" s="121" customFormat="1" x14ac:dyDescent="0.25">
      <c r="A705" s="474"/>
      <c r="B705" s="392"/>
      <c r="C705" s="396"/>
      <c r="D705" s="396"/>
      <c r="E705" s="398"/>
      <c r="F705" s="398"/>
      <c r="G705" s="95"/>
      <c r="H705" s="119"/>
      <c r="I705" s="119"/>
      <c r="J705" s="120"/>
      <c r="K705" s="120"/>
      <c r="L705" s="120"/>
      <c r="M705" s="120"/>
      <c r="N705" s="120"/>
      <c r="O705" s="120"/>
      <c r="P705" s="120"/>
      <c r="Q705" s="120"/>
      <c r="R705" s="120"/>
      <c r="S705" s="120"/>
      <c r="T705" s="120"/>
      <c r="U705" s="120"/>
      <c r="V705" s="120"/>
      <c r="W705" s="120"/>
      <c r="X705" s="120"/>
      <c r="Y705" s="120"/>
      <c r="Z705" s="120"/>
      <c r="AA705" s="120"/>
      <c r="AB705" s="120"/>
      <c r="AC705" s="120"/>
      <c r="AD705" s="120"/>
      <c r="AE705" s="120"/>
      <c r="AF705" s="120"/>
      <c r="AG705" s="120"/>
      <c r="AH705" s="120"/>
      <c r="AI705" s="120"/>
      <c r="AJ705" s="400"/>
      <c r="AK705" s="402"/>
      <c r="AL705" s="404"/>
      <c r="AM705" s="410"/>
      <c r="AN705" s="404"/>
      <c r="AO705" s="404"/>
      <c r="AP705" s="404"/>
      <c r="AQ705" s="404"/>
      <c r="AR705" s="404"/>
      <c r="AS705" s="404"/>
      <c r="AT705" s="404"/>
      <c r="AU705" s="406"/>
      <c r="AV705" s="408"/>
      <c r="AW705" s="406"/>
      <c r="AX705" s="415"/>
      <c r="AY705" s="415"/>
      <c r="AZ705" s="415"/>
      <c r="BA705" s="415"/>
      <c r="BB705" s="415"/>
      <c r="BC705" s="415"/>
    </row>
    <row r="706" spans="1:55" s="121" customFormat="1" x14ac:dyDescent="0.25">
      <c r="A706" s="466"/>
      <c r="B706" s="393"/>
      <c r="C706" s="397"/>
      <c r="D706" s="397"/>
      <c r="E706" s="399"/>
      <c r="F706" s="399"/>
      <c r="G706" s="96"/>
      <c r="H706" s="122"/>
      <c r="I706" s="122"/>
      <c r="J706" s="123"/>
      <c r="K706" s="123"/>
      <c r="L706" s="123"/>
      <c r="M706" s="123"/>
      <c r="N706" s="123"/>
      <c r="O706" s="123"/>
      <c r="P706" s="123"/>
      <c r="Q706" s="123"/>
      <c r="R706" s="123"/>
      <c r="S706" s="123"/>
      <c r="T706" s="123"/>
      <c r="U706" s="123"/>
      <c r="V706" s="123"/>
      <c r="W706" s="123"/>
      <c r="X706" s="123"/>
      <c r="Y706" s="123"/>
      <c r="Z706" s="123"/>
      <c r="AA706" s="123"/>
      <c r="AB706" s="123"/>
      <c r="AC706" s="123"/>
      <c r="AD706" s="123"/>
      <c r="AE706" s="123"/>
      <c r="AF706" s="123"/>
      <c r="AG706" s="123"/>
      <c r="AH706" s="123"/>
      <c r="AI706" s="123"/>
      <c r="AJ706" s="401"/>
      <c r="AK706" s="403"/>
      <c r="AL706" s="405"/>
      <c r="AM706" s="411"/>
      <c r="AN706" s="405"/>
      <c r="AO706" s="405"/>
      <c r="AP706" s="405"/>
      <c r="AQ706" s="405"/>
      <c r="AR706" s="405"/>
      <c r="AS706" s="405"/>
      <c r="AT706" s="405"/>
      <c r="AU706" s="407"/>
      <c r="AV706" s="409"/>
      <c r="AW706" s="407"/>
      <c r="AX706" s="389"/>
      <c r="AY706" s="389"/>
      <c r="AZ706" s="389"/>
      <c r="BA706" s="389"/>
      <c r="BB706" s="389"/>
      <c r="BC706" s="389"/>
    </row>
    <row r="707" spans="1:55" s="121" customFormat="1" x14ac:dyDescent="0.25">
      <c r="A707" s="474"/>
      <c r="B707" s="392"/>
      <c r="C707" s="396"/>
      <c r="D707" s="396"/>
      <c r="E707" s="398"/>
      <c r="F707" s="398"/>
      <c r="G707" s="95"/>
      <c r="H707" s="119"/>
      <c r="I707" s="119"/>
      <c r="J707" s="120"/>
      <c r="K707" s="120"/>
      <c r="L707" s="120"/>
      <c r="M707" s="120"/>
      <c r="N707" s="120"/>
      <c r="O707" s="120"/>
      <c r="P707" s="120"/>
      <c r="Q707" s="120"/>
      <c r="R707" s="120"/>
      <c r="S707" s="120"/>
      <c r="T707" s="120"/>
      <c r="U707" s="120"/>
      <c r="V707" s="120"/>
      <c r="W707" s="120"/>
      <c r="X707" s="120"/>
      <c r="Y707" s="120"/>
      <c r="Z707" s="120"/>
      <c r="AA707" s="120"/>
      <c r="AB707" s="120"/>
      <c r="AC707" s="120"/>
      <c r="AD707" s="120"/>
      <c r="AE707" s="120"/>
      <c r="AF707" s="120"/>
      <c r="AG707" s="120"/>
      <c r="AH707" s="120"/>
      <c r="AI707" s="120"/>
      <c r="AJ707" s="400"/>
      <c r="AK707" s="402"/>
      <c r="AL707" s="404"/>
      <c r="AM707" s="410"/>
      <c r="AN707" s="404"/>
      <c r="AO707" s="404"/>
      <c r="AP707" s="404"/>
      <c r="AQ707" s="404"/>
      <c r="AR707" s="404"/>
      <c r="AS707" s="404"/>
      <c r="AT707" s="404"/>
      <c r="AU707" s="406"/>
      <c r="AV707" s="408"/>
      <c r="AW707" s="406"/>
      <c r="AX707" s="415"/>
      <c r="AY707" s="415"/>
      <c r="AZ707" s="415"/>
      <c r="BA707" s="415"/>
      <c r="BB707" s="415"/>
      <c r="BC707" s="415"/>
    </row>
    <row r="708" spans="1:55" s="121" customFormat="1" x14ac:dyDescent="0.25">
      <c r="A708" s="466"/>
      <c r="B708" s="393"/>
      <c r="C708" s="397"/>
      <c r="D708" s="397"/>
      <c r="E708" s="399"/>
      <c r="F708" s="399"/>
      <c r="G708" s="96"/>
      <c r="H708" s="122"/>
      <c r="I708" s="122"/>
      <c r="J708" s="123"/>
      <c r="K708" s="123"/>
      <c r="L708" s="123"/>
      <c r="M708" s="123"/>
      <c r="N708" s="123"/>
      <c r="O708" s="123"/>
      <c r="P708" s="123"/>
      <c r="Q708" s="123"/>
      <c r="R708" s="123"/>
      <c r="S708" s="123"/>
      <c r="T708" s="123"/>
      <c r="U708" s="123"/>
      <c r="V708" s="123"/>
      <c r="W708" s="123"/>
      <c r="X708" s="123"/>
      <c r="Y708" s="123"/>
      <c r="Z708" s="123"/>
      <c r="AA708" s="123"/>
      <c r="AB708" s="123"/>
      <c r="AC708" s="123"/>
      <c r="AD708" s="123"/>
      <c r="AE708" s="123"/>
      <c r="AF708" s="123"/>
      <c r="AG708" s="123"/>
      <c r="AH708" s="123"/>
      <c r="AI708" s="123"/>
      <c r="AJ708" s="401"/>
      <c r="AK708" s="403"/>
      <c r="AL708" s="405"/>
      <c r="AM708" s="411"/>
      <c r="AN708" s="405"/>
      <c r="AO708" s="405"/>
      <c r="AP708" s="405"/>
      <c r="AQ708" s="405"/>
      <c r="AR708" s="405"/>
      <c r="AS708" s="405"/>
      <c r="AT708" s="405"/>
      <c r="AU708" s="407"/>
      <c r="AV708" s="409"/>
      <c r="AW708" s="407"/>
      <c r="AX708" s="389"/>
      <c r="AY708" s="389"/>
      <c r="AZ708" s="389"/>
      <c r="BA708" s="389"/>
      <c r="BB708" s="389"/>
      <c r="BC708" s="389"/>
    </row>
    <row r="709" spans="1:55" s="121" customFormat="1" x14ac:dyDescent="0.25">
      <c r="A709" s="474"/>
      <c r="B709" s="392"/>
      <c r="C709" s="396"/>
      <c r="D709" s="396"/>
      <c r="E709" s="398"/>
      <c r="F709" s="398"/>
      <c r="G709" s="95"/>
      <c r="H709" s="119"/>
      <c r="I709" s="119"/>
      <c r="J709" s="120"/>
      <c r="K709" s="120"/>
      <c r="L709" s="120"/>
      <c r="M709" s="120"/>
      <c r="N709" s="120"/>
      <c r="O709" s="120"/>
      <c r="P709" s="120"/>
      <c r="Q709" s="120"/>
      <c r="R709" s="120"/>
      <c r="S709" s="120"/>
      <c r="T709" s="120"/>
      <c r="U709" s="120"/>
      <c r="V709" s="120"/>
      <c r="W709" s="120"/>
      <c r="X709" s="120"/>
      <c r="Y709" s="120"/>
      <c r="Z709" s="120"/>
      <c r="AA709" s="120"/>
      <c r="AB709" s="120"/>
      <c r="AC709" s="120"/>
      <c r="AD709" s="120"/>
      <c r="AE709" s="120"/>
      <c r="AF709" s="120"/>
      <c r="AG709" s="120"/>
      <c r="AH709" s="120"/>
      <c r="AI709" s="120"/>
      <c r="AJ709" s="400"/>
      <c r="AK709" s="402"/>
      <c r="AL709" s="404"/>
      <c r="AM709" s="410"/>
      <c r="AN709" s="404"/>
      <c r="AO709" s="404"/>
      <c r="AP709" s="404"/>
      <c r="AQ709" s="404"/>
      <c r="AR709" s="404"/>
      <c r="AS709" s="404"/>
      <c r="AT709" s="404"/>
      <c r="AU709" s="406"/>
      <c r="AV709" s="408"/>
      <c r="AW709" s="406"/>
      <c r="AX709" s="415"/>
      <c r="AY709" s="415"/>
      <c r="AZ709" s="415"/>
      <c r="BA709" s="415"/>
      <c r="BB709" s="415"/>
      <c r="BC709" s="415"/>
    </row>
    <row r="710" spans="1:55" s="121" customFormat="1" x14ac:dyDescent="0.25">
      <c r="A710" s="466"/>
      <c r="B710" s="393"/>
      <c r="C710" s="397"/>
      <c r="D710" s="397"/>
      <c r="E710" s="399"/>
      <c r="F710" s="399"/>
      <c r="G710" s="96"/>
      <c r="H710" s="122"/>
      <c r="I710" s="122"/>
      <c r="J710" s="123"/>
      <c r="K710" s="123"/>
      <c r="L710" s="123"/>
      <c r="M710" s="123"/>
      <c r="N710" s="123"/>
      <c r="O710" s="123"/>
      <c r="P710" s="123"/>
      <c r="Q710" s="123"/>
      <c r="R710" s="123"/>
      <c r="S710" s="123"/>
      <c r="T710" s="123"/>
      <c r="U710" s="123"/>
      <c r="V710" s="123"/>
      <c r="W710" s="123"/>
      <c r="X710" s="123"/>
      <c r="Y710" s="123"/>
      <c r="Z710" s="123"/>
      <c r="AA710" s="123"/>
      <c r="AB710" s="123"/>
      <c r="AC710" s="123"/>
      <c r="AD710" s="123"/>
      <c r="AE710" s="123"/>
      <c r="AF710" s="123"/>
      <c r="AG710" s="123"/>
      <c r="AH710" s="123"/>
      <c r="AI710" s="123"/>
      <c r="AJ710" s="401"/>
      <c r="AK710" s="403"/>
      <c r="AL710" s="405"/>
      <c r="AM710" s="411"/>
      <c r="AN710" s="405"/>
      <c r="AO710" s="405"/>
      <c r="AP710" s="405"/>
      <c r="AQ710" s="405"/>
      <c r="AR710" s="405"/>
      <c r="AS710" s="405"/>
      <c r="AT710" s="405"/>
      <c r="AU710" s="407"/>
      <c r="AV710" s="409"/>
      <c r="AW710" s="407"/>
      <c r="AX710" s="389"/>
      <c r="AY710" s="389"/>
      <c r="AZ710" s="389"/>
      <c r="BA710" s="389"/>
      <c r="BB710" s="389"/>
      <c r="BC710" s="389"/>
    </row>
    <row r="711" spans="1:55" s="121" customFormat="1" x14ac:dyDescent="0.25">
      <c r="A711" s="474"/>
      <c r="B711" s="392"/>
      <c r="C711" s="396"/>
      <c r="D711" s="396"/>
      <c r="E711" s="398"/>
      <c r="F711" s="398"/>
      <c r="G711" s="95"/>
      <c r="H711" s="119"/>
      <c r="I711" s="119"/>
      <c r="J711" s="120"/>
      <c r="K711" s="120"/>
      <c r="L711" s="120"/>
      <c r="M711" s="120"/>
      <c r="N711" s="120"/>
      <c r="O711" s="120"/>
      <c r="P711" s="120"/>
      <c r="Q711" s="120"/>
      <c r="R711" s="120"/>
      <c r="S711" s="120"/>
      <c r="T711" s="120"/>
      <c r="U711" s="120"/>
      <c r="V711" s="120"/>
      <c r="W711" s="120"/>
      <c r="X711" s="120"/>
      <c r="Y711" s="120"/>
      <c r="Z711" s="120"/>
      <c r="AA711" s="120"/>
      <c r="AB711" s="120"/>
      <c r="AC711" s="120"/>
      <c r="AD711" s="120"/>
      <c r="AE711" s="120"/>
      <c r="AF711" s="120"/>
      <c r="AG711" s="120"/>
      <c r="AH711" s="120"/>
      <c r="AI711" s="120"/>
      <c r="AJ711" s="400"/>
      <c r="AK711" s="402"/>
      <c r="AL711" s="404"/>
      <c r="AM711" s="410"/>
      <c r="AN711" s="404"/>
      <c r="AO711" s="404"/>
      <c r="AP711" s="404"/>
      <c r="AQ711" s="404"/>
      <c r="AR711" s="404"/>
      <c r="AS711" s="404"/>
      <c r="AT711" s="404"/>
      <c r="AU711" s="406"/>
      <c r="AV711" s="408"/>
      <c r="AW711" s="406"/>
      <c r="AX711" s="415"/>
      <c r="AY711" s="415"/>
      <c r="AZ711" s="415"/>
      <c r="BA711" s="415"/>
      <c r="BB711" s="415"/>
      <c r="BC711" s="415"/>
    </row>
    <row r="712" spans="1:55" s="121" customFormat="1" x14ac:dyDescent="0.25">
      <c r="A712" s="466"/>
      <c r="B712" s="393"/>
      <c r="C712" s="397"/>
      <c r="D712" s="397"/>
      <c r="E712" s="399"/>
      <c r="F712" s="399"/>
      <c r="G712" s="96"/>
      <c r="H712" s="122"/>
      <c r="I712" s="122"/>
      <c r="J712" s="123"/>
      <c r="K712" s="123"/>
      <c r="L712" s="123"/>
      <c r="M712" s="123"/>
      <c r="N712" s="123"/>
      <c r="O712" s="123"/>
      <c r="P712" s="123"/>
      <c r="Q712" s="123"/>
      <c r="R712" s="123"/>
      <c r="S712" s="123"/>
      <c r="T712" s="123"/>
      <c r="U712" s="123"/>
      <c r="V712" s="123"/>
      <c r="W712" s="123"/>
      <c r="X712" s="123"/>
      <c r="Y712" s="123"/>
      <c r="Z712" s="123"/>
      <c r="AA712" s="123"/>
      <c r="AB712" s="123"/>
      <c r="AC712" s="123"/>
      <c r="AD712" s="123"/>
      <c r="AE712" s="123"/>
      <c r="AF712" s="123"/>
      <c r="AG712" s="123"/>
      <c r="AH712" s="123"/>
      <c r="AI712" s="123"/>
      <c r="AJ712" s="401"/>
      <c r="AK712" s="403"/>
      <c r="AL712" s="405"/>
      <c r="AM712" s="411"/>
      <c r="AN712" s="405"/>
      <c r="AO712" s="405"/>
      <c r="AP712" s="405"/>
      <c r="AQ712" s="405"/>
      <c r="AR712" s="405"/>
      <c r="AS712" s="405"/>
      <c r="AT712" s="405"/>
      <c r="AU712" s="407"/>
      <c r="AV712" s="409"/>
      <c r="AW712" s="407"/>
      <c r="AX712" s="389"/>
      <c r="AY712" s="389"/>
      <c r="AZ712" s="389"/>
      <c r="BA712" s="389"/>
      <c r="BB712" s="389"/>
      <c r="BC712" s="389"/>
    </row>
    <row r="713" spans="1:55" s="121" customFormat="1" x14ac:dyDescent="0.25">
      <c r="A713" s="474"/>
      <c r="B713" s="392"/>
      <c r="C713" s="396"/>
      <c r="D713" s="396"/>
      <c r="E713" s="398"/>
      <c r="F713" s="398"/>
      <c r="G713" s="95"/>
      <c r="H713" s="119"/>
      <c r="I713" s="119"/>
      <c r="J713" s="120"/>
      <c r="K713" s="120"/>
      <c r="L713" s="120"/>
      <c r="M713" s="120"/>
      <c r="N713" s="120"/>
      <c r="O713" s="120"/>
      <c r="P713" s="120"/>
      <c r="Q713" s="120"/>
      <c r="R713" s="120"/>
      <c r="S713" s="120"/>
      <c r="T713" s="120"/>
      <c r="U713" s="120"/>
      <c r="V713" s="120"/>
      <c r="W713" s="120"/>
      <c r="X713" s="120"/>
      <c r="Y713" s="120"/>
      <c r="Z713" s="120"/>
      <c r="AA713" s="120"/>
      <c r="AB713" s="120"/>
      <c r="AC713" s="120"/>
      <c r="AD713" s="120"/>
      <c r="AE713" s="120"/>
      <c r="AF713" s="120"/>
      <c r="AG713" s="120"/>
      <c r="AH713" s="120"/>
      <c r="AI713" s="120"/>
      <c r="AJ713" s="400"/>
      <c r="AK713" s="402"/>
      <c r="AL713" s="404"/>
      <c r="AM713" s="410"/>
      <c r="AN713" s="404"/>
      <c r="AO713" s="404"/>
      <c r="AP713" s="404"/>
      <c r="AQ713" s="404"/>
      <c r="AR713" s="404"/>
      <c r="AS713" s="404"/>
      <c r="AT713" s="404"/>
      <c r="AU713" s="406"/>
      <c r="AV713" s="408"/>
      <c r="AW713" s="406"/>
      <c r="AX713" s="415"/>
      <c r="AY713" s="415"/>
      <c r="AZ713" s="415"/>
      <c r="BA713" s="415"/>
      <c r="BB713" s="415"/>
      <c r="BC713" s="415"/>
    </row>
    <row r="714" spans="1:55" s="121" customFormat="1" x14ac:dyDescent="0.25">
      <c r="A714" s="466"/>
      <c r="B714" s="393"/>
      <c r="C714" s="397"/>
      <c r="D714" s="397"/>
      <c r="E714" s="399"/>
      <c r="F714" s="399"/>
      <c r="G714" s="96"/>
      <c r="H714" s="122"/>
      <c r="I714" s="122"/>
      <c r="J714" s="123"/>
      <c r="K714" s="123"/>
      <c r="L714" s="123"/>
      <c r="M714" s="123"/>
      <c r="N714" s="123"/>
      <c r="O714" s="123"/>
      <c r="P714" s="123"/>
      <c r="Q714" s="123"/>
      <c r="R714" s="123"/>
      <c r="S714" s="123"/>
      <c r="T714" s="123"/>
      <c r="U714" s="123"/>
      <c r="V714" s="123"/>
      <c r="W714" s="123"/>
      <c r="X714" s="123"/>
      <c r="Y714" s="123"/>
      <c r="Z714" s="123"/>
      <c r="AA714" s="123"/>
      <c r="AB714" s="123"/>
      <c r="AC714" s="123"/>
      <c r="AD714" s="123"/>
      <c r="AE714" s="123"/>
      <c r="AF714" s="123"/>
      <c r="AG714" s="123"/>
      <c r="AH714" s="123"/>
      <c r="AI714" s="123"/>
      <c r="AJ714" s="401"/>
      <c r="AK714" s="403"/>
      <c r="AL714" s="405"/>
      <c r="AM714" s="411"/>
      <c r="AN714" s="405"/>
      <c r="AO714" s="405"/>
      <c r="AP714" s="405"/>
      <c r="AQ714" s="405"/>
      <c r="AR714" s="405"/>
      <c r="AS714" s="405"/>
      <c r="AT714" s="405"/>
      <c r="AU714" s="407"/>
      <c r="AV714" s="409"/>
      <c r="AW714" s="407"/>
      <c r="AX714" s="389"/>
      <c r="AY714" s="389"/>
      <c r="AZ714" s="389"/>
      <c r="BA714" s="389"/>
      <c r="BB714" s="389"/>
      <c r="BC714" s="389"/>
    </row>
    <row r="715" spans="1:55" s="121" customFormat="1" x14ac:dyDescent="0.25">
      <c r="A715" s="474"/>
      <c r="B715" s="392"/>
      <c r="C715" s="396"/>
      <c r="D715" s="396"/>
      <c r="E715" s="398"/>
      <c r="F715" s="398"/>
      <c r="G715" s="95"/>
      <c r="H715" s="119"/>
      <c r="I715" s="119"/>
      <c r="J715" s="120"/>
      <c r="K715" s="120"/>
      <c r="L715" s="120"/>
      <c r="M715" s="120"/>
      <c r="N715" s="120"/>
      <c r="O715" s="120"/>
      <c r="P715" s="120"/>
      <c r="Q715" s="120"/>
      <c r="R715" s="120"/>
      <c r="S715" s="120"/>
      <c r="T715" s="120"/>
      <c r="U715" s="120"/>
      <c r="V715" s="120"/>
      <c r="W715" s="120"/>
      <c r="X715" s="120"/>
      <c r="Y715" s="120"/>
      <c r="Z715" s="120"/>
      <c r="AA715" s="120"/>
      <c r="AB715" s="120"/>
      <c r="AC715" s="120"/>
      <c r="AD715" s="120"/>
      <c r="AE715" s="120"/>
      <c r="AF715" s="120"/>
      <c r="AG715" s="120"/>
      <c r="AH715" s="120"/>
      <c r="AI715" s="120"/>
      <c r="AJ715" s="400"/>
      <c r="AK715" s="402"/>
      <c r="AL715" s="404"/>
      <c r="AM715" s="410"/>
      <c r="AN715" s="404"/>
      <c r="AO715" s="404"/>
      <c r="AP715" s="404"/>
      <c r="AQ715" s="404"/>
      <c r="AR715" s="404"/>
      <c r="AS715" s="404"/>
      <c r="AT715" s="404"/>
      <c r="AU715" s="406"/>
      <c r="AV715" s="408"/>
      <c r="AW715" s="406"/>
      <c r="AX715" s="415"/>
      <c r="AY715" s="415"/>
      <c r="AZ715" s="415"/>
      <c r="BA715" s="415"/>
      <c r="BB715" s="415"/>
      <c r="BC715" s="415"/>
    </row>
    <row r="716" spans="1:55" s="121" customFormat="1" x14ac:dyDescent="0.25">
      <c r="A716" s="466"/>
      <c r="B716" s="393"/>
      <c r="C716" s="397"/>
      <c r="D716" s="397"/>
      <c r="E716" s="399"/>
      <c r="F716" s="399"/>
      <c r="G716" s="96"/>
      <c r="H716" s="122"/>
      <c r="I716" s="122"/>
      <c r="J716" s="123"/>
      <c r="K716" s="123"/>
      <c r="L716" s="123"/>
      <c r="M716" s="123"/>
      <c r="N716" s="123"/>
      <c r="O716" s="123"/>
      <c r="P716" s="123"/>
      <c r="Q716" s="123"/>
      <c r="R716" s="123"/>
      <c r="S716" s="123"/>
      <c r="T716" s="123"/>
      <c r="U716" s="123"/>
      <c r="V716" s="123"/>
      <c r="W716" s="123"/>
      <c r="X716" s="123"/>
      <c r="Y716" s="123"/>
      <c r="Z716" s="123"/>
      <c r="AA716" s="123"/>
      <c r="AB716" s="123"/>
      <c r="AC716" s="123"/>
      <c r="AD716" s="123"/>
      <c r="AE716" s="123"/>
      <c r="AF716" s="123"/>
      <c r="AG716" s="123"/>
      <c r="AH716" s="123"/>
      <c r="AI716" s="123"/>
      <c r="AJ716" s="401"/>
      <c r="AK716" s="403"/>
      <c r="AL716" s="405"/>
      <c r="AM716" s="411"/>
      <c r="AN716" s="405"/>
      <c r="AO716" s="405"/>
      <c r="AP716" s="405"/>
      <c r="AQ716" s="405"/>
      <c r="AR716" s="405"/>
      <c r="AS716" s="405"/>
      <c r="AT716" s="405"/>
      <c r="AU716" s="407"/>
      <c r="AV716" s="409"/>
      <c r="AW716" s="407"/>
      <c r="AX716" s="389"/>
      <c r="AY716" s="389"/>
      <c r="AZ716" s="389"/>
      <c r="BA716" s="389"/>
      <c r="BB716" s="389"/>
      <c r="BC716" s="389"/>
    </row>
    <row r="717" spans="1:55" s="121" customFormat="1" x14ac:dyDescent="0.25">
      <c r="A717" s="474"/>
      <c r="B717" s="392"/>
      <c r="C717" s="396"/>
      <c r="D717" s="396"/>
      <c r="E717" s="398"/>
      <c r="F717" s="398"/>
      <c r="G717" s="95"/>
      <c r="H717" s="119"/>
      <c r="I717" s="119"/>
      <c r="J717" s="120"/>
      <c r="K717" s="120"/>
      <c r="L717" s="120"/>
      <c r="M717" s="120"/>
      <c r="N717" s="120"/>
      <c r="O717" s="120"/>
      <c r="P717" s="120"/>
      <c r="Q717" s="120"/>
      <c r="R717" s="120"/>
      <c r="S717" s="120"/>
      <c r="T717" s="120"/>
      <c r="U717" s="120"/>
      <c r="V717" s="120"/>
      <c r="W717" s="120"/>
      <c r="X717" s="120"/>
      <c r="Y717" s="120"/>
      <c r="Z717" s="120"/>
      <c r="AA717" s="120"/>
      <c r="AB717" s="120"/>
      <c r="AC717" s="120"/>
      <c r="AD717" s="120"/>
      <c r="AE717" s="120"/>
      <c r="AF717" s="120"/>
      <c r="AG717" s="120"/>
      <c r="AH717" s="120"/>
      <c r="AI717" s="120"/>
      <c r="AJ717" s="400"/>
      <c r="AK717" s="402"/>
      <c r="AL717" s="404"/>
      <c r="AM717" s="410"/>
      <c r="AN717" s="404"/>
      <c r="AO717" s="404"/>
      <c r="AP717" s="404"/>
      <c r="AQ717" s="404"/>
      <c r="AR717" s="404"/>
      <c r="AS717" s="404"/>
      <c r="AT717" s="404"/>
      <c r="AU717" s="406"/>
      <c r="AV717" s="408"/>
      <c r="AW717" s="406"/>
      <c r="AX717" s="415"/>
      <c r="AY717" s="415"/>
      <c r="AZ717" s="415"/>
      <c r="BA717" s="415"/>
      <c r="BB717" s="415"/>
      <c r="BC717" s="415"/>
    </row>
    <row r="718" spans="1:55" s="121" customFormat="1" x14ac:dyDescent="0.25">
      <c r="A718" s="466"/>
      <c r="B718" s="393"/>
      <c r="C718" s="397"/>
      <c r="D718" s="397"/>
      <c r="E718" s="399"/>
      <c r="F718" s="399"/>
      <c r="G718" s="96"/>
      <c r="H718" s="122"/>
      <c r="I718" s="122"/>
      <c r="J718" s="123"/>
      <c r="K718" s="123"/>
      <c r="L718" s="123"/>
      <c r="M718" s="123"/>
      <c r="N718" s="123"/>
      <c r="O718" s="123"/>
      <c r="P718" s="123"/>
      <c r="Q718" s="123"/>
      <c r="R718" s="123"/>
      <c r="S718" s="123"/>
      <c r="T718" s="123"/>
      <c r="U718" s="123"/>
      <c r="V718" s="123"/>
      <c r="W718" s="123"/>
      <c r="X718" s="123"/>
      <c r="Y718" s="123"/>
      <c r="Z718" s="123"/>
      <c r="AA718" s="123"/>
      <c r="AB718" s="123"/>
      <c r="AC718" s="123"/>
      <c r="AD718" s="123"/>
      <c r="AE718" s="123"/>
      <c r="AF718" s="123"/>
      <c r="AG718" s="123"/>
      <c r="AH718" s="123"/>
      <c r="AI718" s="123"/>
      <c r="AJ718" s="401"/>
      <c r="AK718" s="403"/>
      <c r="AL718" s="405"/>
      <c r="AM718" s="411"/>
      <c r="AN718" s="405"/>
      <c r="AO718" s="405"/>
      <c r="AP718" s="405"/>
      <c r="AQ718" s="405"/>
      <c r="AR718" s="405"/>
      <c r="AS718" s="405"/>
      <c r="AT718" s="405"/>
      <c r="AU718" s="407"/>
      <c r="AV718" s="409"/>
      <c r="AW718" s="407"/>
      <c r="AX718" s="389"/>
      <c r="AY718" s="389"/>
      <c r="AZ718" s="389"/>
      <c r="BA718" s="389"/>
      <c r="BB718" s="389"/>
      <c r="BC718" s="389"/>
    </row>
    <row r="719" spans="1:55" s="121" customFormat="1" x14ac:dyDescent="0.25">
      <c r="A719" s="474"/>
      <c r="B719" s="392"/>
      <c r="C719" s="396"/>
      <c r="D719" s="396"/>
      <c r="E719" s="398"/>
      <c r="F719" s="398"/>
      <c r="G719" s="95"/>
      <c r="H719" s="119"/>
      <c r="I719" s="119"/>
      <c r="J719" s="120"/>
      <c r="K719" s="120"/>
      <c r="L719" s="120"/>
      <c r="M719" s="120"/>
      <c r="N719" s="120"/>
      <c r="O719" s="120"/>
      <c r="P719" s="120"/>
      <c r="Q719" s="120"/>
      <c r="R719" s="120"/>
      <c r="S719" s="120"/>
      <c r="T719" s="120"/>
      <c r="U719" s="120"/>
      <c r="V719" s="120"/>
      <c r="W719" s="120"/>
      <c r="X719" s="120"/>
      <c r="Y719" s="120"/>
      <c r="Z719" s="120"/>
      <c r="AA719" s="120"/>
      <c r="AB719" s="120"/>
      <c r="AC719" s="120"/>
      <c r="AD719" s="120"/>
      <c r="AE719" s="120"/>
      <c r="AF719" s="120"/>
      <c r="AG719" s="120"/>
      <c r="AH719" s="120"/>
      <c r="AI719" s="120"/>
      <c r="AJ719" s="400"/>
      <c r="AK719" s="402"/>
      <c r="AL719" s="404"/>
      <c r="AM719" s="410"/>
      <c r="AN719" s="404"/>
      <c r="AO719" s="404"/>
      <c r="AP719" s="404"/>
      <c r="AQ719" s="404"/>
      <c r="AR719" s="404"/>
      <c r="AS719" s="404"/>
      <c r="AT719" s="404"/>
      <c r="AU719" s="406"/>
      <c r="AV719" s="408"/>
      <c r="AW719" s="406"/>
      <c r="AX719" s="415"/>
      <c r="AY719" s="415"/>
      <c r="AZ719" s="415"/>
      <c r="BA719" s="415"/>
      <c r="BB719" s="415"/>
      <c r="BC719" s="415"/>
    </row>
    <row r="720" spans="1:55" s="121" customFormat="1" x14ac:dyDescent="0.25">
      <c r="A720" s="466"/>
      <c r="B720" s="393"/>
      <c r="C720" s="397"/>
      <c r="D720" s="397"/>
      <c r="E720" s="399"/>
      <c r="F720" s="399"/>
      <c r="G720" s="96"/>
      <c r="H720" s="122"/>
      <c r="I720" s="122"/>
      <c r="J720" s="123"/>
      <c r="K720" s="123"/>
      <c r="L720" s="123"/>
      <c r="M720" s="123"/>
      <c r="N720" s="123"/>
      <c r="O720" s="123"/>
      <c r="P720" s="123"/>
      <c r="Q720" s="123"/>
      <c r="R720" s="123"/>
      <c r="S720" s="123"/>
      <c r="T720" s="123"/>
      <c r="U720" s="123"/>
      <c r="V720" s="123"/>
      <c r="W720" s="123"/>
      <c r="X720" s="123"/>
      <c r="Y720" s="123"/>
      <c r="Z720" s="123"/>
      <c r="AA720" s="123"/>
      <c r="AB720" s="123"/>
      <c r="AC720" s="123"/>
      <c r="AD720" s="123"/>
      <c r="AE720" s="123"/>
      <c r="AF720" s="123"/>
      <c r="AG720" s="123"/>
      <c r="AH720" s="123"/>
      <c r="AI720" s="123"/>
      <c r="AJ720" s="401"/>
      <c r="AK720" s="403"/>
      <c r="AL720" s="405"/>
      <c r="AM720" s="411"/>
      <c r="AN720" s="405"/>
      <c r="AO720" s="405"/>
      <c r="AP720" s="405"/>
      <c r="AQ720" s="405"/>
      <c r="AR720" s="405"/>
      <c r="AS720" s="405"/>
      <c r="AT720" s="405"/>
      <c r="AU720" s="407"/>
      <c r="AV720" s="409"/>
      <c r="AW720" s="407"/>
      <c r="AX720" s="389"/>
      <c r="AY720" s="389"/>
      <c r="AZ720" s="389"/>
      <c r="BA720" s="389"/>
      <c r="BB720" s="389"/>
      <c r="BC720" s="389"/>
    </row>
    <row r="721" spans="1:55" s="121" customFormat="1" x14ac:dyDescent="0.25">
      <c r="A721" s="474"/>
      <c r="B721" s="392"/>
      <c r="C721" s="396"/>
      <c r="D721" s="396"/>
      <c r="E721" s="398"/>
      <c r="F721" s="398"/>
      <c r="G721" s="95"/>
      <c r="H721" s="119"/>
      <c r="I721" s="119"/>
      <c r="J721" s="120"/>
      <c r="K721" s="120"/>
      <c r="L721" s="120"/>
      <c r="M721" s="120"/>
      <c r="N721" s="120"/>
      <c r="O721" s="120"/>
      <c r="P721" s="120"/>
      <c r="Q721" s="120"/>
      <c r="R721" s="120"/>
      <c r="S721" s="120"/>
      <c r="T721" s="120"/>
      <c r="U721" s="120"/>
      <c r="V721" s="120"/>
      <c r="W721" s="120"/>
      <c r="X721" s="120"/>
      <c r="Y721" s="120"/>
      <c r="Z721" s="120"/>
      <c r="AA721" s="120"/>
      <c r="AB721" s="120"/>
      <c r="AC721" s="120"/>
      <c r="AD721" s="120"/>
      <c r="AE721" s="120"/>
      <c r="AF721" s="120"/>
      <c r="AG721" s="120"/>
      <c r="AH721" s="120"/>
      <c r="AI721" s="120"/>
      <c r="AJ721" s="400"/>
      <c r="AK721" s="402"/>
      <c r="AL721" s="404"/>
      <c r="AM721" s="410"/>
      <c r="AN721" s="404"/>
      <c r="AO721" s="404"/>
      <c r="AP721" s="404"/>
      <c r="AQ721" s="404"/>
      <c r="AR721" s="404"/>
      <c r="AS721" s="404"/>
      <c r="AT721" s="404"/>
      <c r="AU721" s="406"/>
      <c r="AV721" s="408"/>
      <c r="AW721" s="406"/>
      <c r="AX721" s="415"/>
      <c r="AY721" s="415"/>
      <c r="AZ721" s="415"/>
      <c r="BA721" s="415"/>
      <c r="BB721" s="415"/>
      <c r="BC721" s="415"/>
    </row>
    <row r="722" spans="1:55" s="121" customFormat="1" x14ac:dyDescent="0.25">
      <c r="A722" s="466"/>
      <c r="B722" s="393"/>
      <c r="C722" s="397"/>
      <c r="D722" s="397"/>
      <c r="E722" s="399"/>
      <c r="F722" s="399"/>
      <c r="G722" s="96"/>
      <c r="H722" s="122"/>
      <c r="I722" s="122"/>
      <c r="J722" s="123"/>
      <c r="K722" s="123"/>
      <c r="L722" s="123"/>
      <c r="M722" s="123"/>
      <c r="N722" s="123"/>
      <c r="O722" s="123"/>
      <c r="P722" s="123"/>
      <c r="Q722" s="123"/>
      <c r="R722" s="123"/>
      <c r="S722" s="123"/>
      <c r="T722" s="123"/>
      <c r="U722" s="123"/>
      <c r="V722" s="123"/>
      <c r="W722" s="123"/>
      <c r="X722" s="123"/>
      <c r="Y722" s="123"/>
      <c r="Z722" s="123"/>
      <c r="AA722" s="123"/>
      <c r="AB722" s="123"/>
      <c r="AC722" s="123"/>
      <c r="AD722" s="123"/>
      <c r="AE722" s="123"/>
      <c r="AF722" s="123"/>
      <c r="AG722" s="123"/>
      <c r="AH722" s="123"/>
      <c r="AI722" s="123"/>
      <c r="AJ722" s="401"/>
      <c r="AK722" s="403"/>
      <c r="AL722" s="405"/>
      <c r="AM722" s="411"/>
      <c r="AN722" s="405"/>
      <c r="AO722" s="405"/>
      <c r="AP722" s="405"/>
      <c r="AQ722" s="405"/>
      <c r="AR722" s="405"/>
      <c r="AS722" s="405"/>
      <c r="AT722" s="405"/>
      <c r="AU722" s="407"/>
      <c r="AV722" s="409"/>
      <c r="AW722" s="407"/>
      <c r="AX722" s="389"/>
      <c r="AY722" s="389"/>
      <c r="AZ722" s="389"/>
      <c r="BA722" s="389"/>
      <c r="BB722" s="389"/>
      <c r="BC722" s="389"/>
    </row>
    <row r="723" spans="1:55" s="121" customFormat="1" x14ac:dyDescent="0.25">
      <c r="A723" s="474"/>
      <c r="B723" s="392"/>
      <c r="C723" s="396"/>
      <c r="D723" s="396"/>
      <c r="E723" s="398"/>
      <c r="F723" s="398"/>
      <c r="G723" s="95"/>
      <c r="H723" s="119"/>
      <c r="I723" s="119"/>
      <c r="J723" s="120"/>
      <c r="K723" s="120"/>
      <c r="L723" s="120"/>
      <c r="M723" s="120"/>
      <c r="N723" s="120"/>
      <c r="O723" s="120"/>
      <c r="P723" s="120"/>
      <c r="Q723" s="120"/>
      <c r="R723" s="120"/>
      <c r="S723" s="120"/>
      <c r="T723" s="120"/>
      <c r="U723" s="120"/>
      <c r="V723" s="120"/>
      <c r="W723" s="120"/>
      <c r="X723" s="120"/>
      <c r="Y723" s="120"/>
      <c r="Z723" s="120"/>
      <c r="AA723" s="120"/>
      <c r="AB723" s="120"/>
      <c r="AC723" s="120"/>
      <c r="AD723" s="120"/>
      <c r="AE723" s="120"/>
      <c r="AF723" s="120"/>
      <c r="AG723" s="120"/>
      <c r="AH723" s="120"/>
      <c r="AI723" s="120"/>
      <c r="AJ723" s="400"/>
      <c r="AK723" s="402"/>
      <c r="AL723" s="404"/>
      <c r="AM723" s="410"/>
      <c r="AN723" s="404"/>
      <c r="AO723" s="404"/>
      <c r="AP723" s="404"/>
      <c r="AQ723" s="404"/>
      <c r="AR723" s="404"/>
      <c r="AS723" s="404"/>
      <c r="AT723" s="404"/>
      <c r="AU723" s="406"/>
      <c r="AV723" s="408"/>
      <c r="AW723" s="406"/>
      <c r="AX723" s="415"/>
      <c r="AY723" s="415"/>
      <c r="AZ723" s="415"/>
      <c r="BA723" s="415"/>
      <c r="BB723" s="415"/>
      <c r="BC723" s="415"/>
    </row>
    <row r="724" spans="1:55" s="121" customFormat="1" x14ac:dyDescent="0.25">
      <c r="A724" s="466"/>
      <c r="B724" s="393"/>
      <c r="C724" s="397"/>
      <c r="D724" s="397"/>
      <c r="E724" s="399"/>
      <c r="F724" s="399"/>
      <c r="G724" s="96"/>
      <c r="H724" s="122"/>
      <c r="I724" s="122"/>
      <c r="J724" s="123"/>
      <c r="K724" s="123"/>
      <c r="L724" s="123"/>
      <c r="M724" s="123"/>
      <c r="N724" s="123"/>
      <c r="O724" s="123"/>
      <c r="P724" s="123"/>
      <c r="Q724" s="123"/>
      <c r="R724" s="123"/>
      <c r="S724" s="123"/>
      <c r="T724" s="123"/>
      <c r="U724" s="123"/>
      <c r="V724" s="123"/>
      <c r="W724" s="123"/>
      <c r="X724" s="123"/>
      <c r="Y724" s="123"/>
      <c r="Z724" s="123"/>
      <c r="AA724" s="123"/>
      <c r="AB724" s="123"/>
      <c r="AC724" s="123"/>
      <c r="AD724" s="123"/>
      <c r="AE724" s="123"/>
      <c r="AF724" s="123"/>
      <c r="AG724" s="123"/>
      <c r="AH724" s="123"/>
      <c r="AI724" s="123"/>
      <c r="AJ724" s="401"/>
      <c r="AK724" s="403"/>
      <c r="AL724" s="405"/>
      <c r="AM724" s="411"/>
      <c r="AN724" s="405"/>
      <c r="AO724" s="405"/>
      <c r="AP724" s="405"/>
      <c r="AQ724" s="405"/>
      <c r="AR724" s="405"/>
      <c r="AS724" s="405"/>
      <c r="AT724" s="405"/>
      <c r="AU724" s="407"/>
      <c r="AV724" s="409"/>
      <c r="AW724" s="407"/>
      <c r="AX724" s="389"/>
      <c r="AY724" s="389"/>
      <c r="AZ724" s="389"/>
      <c r="BA724" s="389"/>
      <c r="BB724" s="389"/>
      <c r="BC724" s="389"/>
    </row>
    <row r="725" spans="1:55" s="121" customFormat="1" x14ac:dyDescent="0.25">
      <c r="A725" s="474"/>
      <c r="B725" s="392"/>
      <c r="C725" s="396"/>
      <c r="D725" s="396"/>
      <c r="E725" s="398"/>
      <c r="F725" s="398"/>
      <c r="G725" s="95"/>
      <c r="H725" s="119"/>
      <c r="I725" s="119"/>
      <c r="J725" s="120"/>
      <c r="K725" s="120"/>
      <c r="L725" s="120"/>
      <c r="M725" s="120"/>
      <c r="N725" s="120"/>
      <c r="O725" s="120"/>
      <c r="P725" s="120"/>
      <c r="Q725" s="120"/>
      <c r="R725" s="120"/>
      <c r="S725" s="120"/>
      <c r="T725" s="120"/>
      <c r="U725" s="120"/>
      <c r="V725" s="120"/>
      <c r="W725" s="120"/>
      <c r="X725" s="120"/>
      <c r="Y725" s="120"/>
      <c r="Z725" s="120"/>
      <c r="AA725" s="120"/>
      <c r="AB725" s="120"/>
      <c r="AC725" s="120"/>
      <c r="AD725" s="120"/>
      <c r="AE725" s="120"/>
      <c r="AF725" s="120"/>
      <c r="AG725" s="120"/>
      <c r="AH725" s="120"/>
      <c r="AI725" s="120"/>
      <c r="AJ725" s="400"/>
      <c r="AK725" s="402"/>
      <c r="AL725" s="404"/>
      <c r="AM725" s="410"/>
      <c r="AN725" s="404"/>
      <c r="AO725" s="404"/>
      <c r="AP725" s="404"/>
      <c r="AQ725" s="404"/>
      <c r="AR725" s="404"/>
      <c r="AS725" s="404"/>
      <c r="AT725" s="404"/>
      <c r="AU725" s="406"/>
      <c r="AV725" s="408"/>
      <c r="AW725" s="406"/>
      <c r="AX725" s="415"/>
      <c r="AY725" s="415"/>
      <c r="AZ725" s="415"/>
      <c r="BA725" s="415"/>
      <c r="BB725" s="415"/>
      <c r="BC725" s="415"/>
    </row>
    <row r="726" spans="1:55" s="121" customFormat="1" x14ac:dyDescent="0.25">
      <c r="A726" s="466"/>
      <c r="B726" s="393"/>
      <c r="C726" s="397"/>
      <c r="D726" s="397"/>
      <c r="E726" s="399"/>
      <c r="F726" s="399"/>
      <c r="G726" s="96"/>
      <c r="H726" s="122"/>
      <c r="I726" s="122"/>
      <c r="J726" s="123"/>
      <c r="K726" s="123"/>
      <c r="L726" s="123"/>
      <c r="M726" s="123"/>
      <c r="N726" s="123"/>
      <c r="O726" s="123"/>
      <c r="P726" s="123"/>
      <c r="Q726" s="123"/>
      <c r="R726" s="123"/>
      <c r="S726" s="123"/>
      <c r="T726" s="123"/>
      <c r="U726" s="123"/>
      <c r="V726" s="123"/>
      <c r="W726" s="123"/>
      <c r="X726" s="123"/>
      <c r="Y726" s="123"/>
      <c r="Z726" s="123"/>
      <c r="AA726" s="123"/>
      <c r="AB726" s="123"/>
      <c r="AC726" s="123"/>
      <c r="AD726" s="123"/>
      <c r="AE726" s="123"/>
      <c r="AF726" s="123"/>
      <c r="AG726" s="123"/>
      <c r="AH726" s="123"/>
      <c r="AI726" s="123"/>
      <c r="AJ726" s="401"/>
      <c r="AK726" s="403"/>
      <c r="AL726" s="405"/>
      <c r="AM726" s="411"/>
      <c r="AN726" s="405"/>
      <c r="AO726" s="405"/>
      <c r="AP726" s="405"/>
      <c r="AQ726" s="405"/>
      <c r="AR726" s="405"/>
      <c r="AS726" s="405"/>
      <c r="AT726" s="405"/>
      <c r="AU726" s="407"/>
      <c r="AV726" s="409"/>
      <c r="AW726" s="407"/>
      <c r="AX726" s="389"/>
      <c r="AY726" s="389"/>
      <c r="AZ726" s="389"/>
      <c r="BA726" s="389"/>
      <c r="BB726" s="389"/>
      <c r="BC726" s="389"/>
    </row>
    <row r="727" spans="1:55" s="121" customFormat="1" x14ac:dyDescent="0.25">
      <c r="A727" s="474"/>
      <c r="B727" s="392"/>
      <c r="C727" s="396"/>
      <c r="D727" s="396"/>
      <c r="E727" s="398"/>
      <c r="F727" s="398"/>
      <c r="G727" s="95"/>
      <c r="H727" s="119"/>
      <c r="I727" s="119"/>
      <c r="J727" s="120"/>
      <c r="K727" s="120"/>
      <c r="L727" s="120"/>
      <c r="M727" s="120"/>
      <c r="N727" s="120"/>
      <c r="O727" s="120"/>
      <c r="P727" s="120"/>
      <c r="Q727" s="120"/>
      <c r="R727" s="120"/>
      <c r="S727" s="120"/>
      <c r="T727" s="120"/>
      <c r="U727" s="120"/>
      <c r="V727" s="120"/>
      <c r="W727" s="120"/>
      <c r="X727" s="120"/>
      <c r="Y727" s="120"/>
      <c r="Z727" s="120"/>
      <c r="AA727" s="120"/>
      <c r="AB727" s="120"/>
      <c r="AC727" s="120"/>
      <c r="AD727" s="120"/>
      <c r="AE727" s="120"/>
      <c r="AF727" s="120"/>
      <c r="AG727" s="120"/>
      <c r="AH727" s="120"/>
      <c r="AI727" s="120"/>
      <c r="AJ727" s="400"/>
      <c r="AK727" s="402"/>
      <c r="AL727" s="404"/>
      <c r="AM727" s="410"/>
      <c r="AN727" s="404"/>
      <c r="AO727" s="404"/>
      <c r="AP727" s="404"/>
      <c r="AQ727" s="404"/>
      <c r="AR727" s="404"/>
      <c r="AS727" s="404"/>
      <c r="AT727" s="404"/>
      <c r="AU727" s="406"/>
      <c r="AV727" s="408"/>
      <c r="AW727" s="406"/>
      <c r="AX727" s="415"/>
      <c r="AY727" s="415"/>
      <c r="AZ727" s="415"/>
      <c r="BA727" s="415"/>
      <c r="BB727" s="415"/>
      <c r="BC727" s="415"/>
    </row>
    <row r="728" spans="1:55" s="121" customFormat="1" x14ac:dyDescent="0.25">
      <c r="A728" s="466"/>
      <c r="B728" s="393"/>
      <c r="C728" s="397"/>
      <c r="D728" s="397"/>
      <c r="E728" s="399"/>
      <c r="F728" s="399"/>
      <c r="G728" s="96"/>
      <c r="H728" s="122"/>
      <c r="I728" s="122"/>
      <c r="J728" s="123"/>
      <c r="K728" s="123"/>
      <c r="L728" s="123"/>
      <c r="M728" s="123"/>
      <c r="N728" s="123"/>
      <c r="O728" s="123"/>
      <c r="P728" s="123"/>
      <c r="Q728" s="123"/>
      <c r="R728" s="123"/>
      <c r="S728" s="123"/>
      <c r="T728" s="123"/>
      <c r="U728" s="123"/>
      <c r="V728" s="123"/>
      <c r="W728" s="123"/>
      <c r="X728" s="123"/>
      <c r="Y728" s="123"/>
      <c r="Z728" s="123"/>
      <c r="AA728" s="123"/>
      <c r="AB728" s="123"/>
      <c r="AC728" s="123"/>
      <c r="AD728" s="123"/>
      <c r="AE728" s="123"/>
      <c r="AF728" s="123"/>
      <c r="AG728" s="123"/>
      <c r="AH728" s="123"/>
      <c r="AI728" s="123"/>
      <c r="AJ728" s="401"/>
      <c r="AK728" s="403"/>
      <c r="AL728" s="405"/>
      <c r="AM728" s="411"/>
      <c r="AN728" s="405"/>
      <c r="AO728" s="405"/>
      <c r="AP728" s="405"/>
      <c r="AQ728" s="405"/>
      <c r="AR728" s="405"/>
      <c r="AS728" s="405"/>
      <c r="AT728" s="405"/>
      <c r="AU728" s="407"/>
      <c r="AV728" s="409"/>
      <c r="AW728" s="407"/>
      <c r="AX728" s="389"/>
      <c r="AY728" s="389"/>
      <c r="AZ728" s="389"/>
      <c r="BA728" s="389"/>
      <c r="BB728" s="389"/>
      <c r="BC728" s="389"/>
    </row>
    <row r="729" spans="1:55" s="121" customFormat="1" x14ac:dyDescent="0.25">
      <c r="A729" s="474"/>
      <c r="B729" s="392"/>
      <c r="C729" s="396"/>
      <c r="D729" s="396"/>
      <c r="E729" s="398"/>
      <c r="F729" s="398"/>
      <c r="G729" s="95"/>
      <c r="H729" s="119"/>
      <c r="I729" s="119"/>
      <c r="J729" s="120"/>
      <c r="K729" s="120"/>
      <c r="L729" s="120"/>
      <c r="M729" s="120"/>
      <c r="N729" s="120"/>
      <c r="O729" s="120"/>
      <c r="P729" s="120"/>
      <c r="Q729" s="120"/>
      <c r="R729" s="120"/>
      <c r="S729" s="120"/>
      <c r="T729" s="120"/>
      <c r="U729" s="120"/>
      <c r="V729" s="120"/>
      <c r="W729" s="120"/>
      <c r="X729" s="120"/>
      <c r="Y729" s="120"/>
      <c r="Z729" s="120"/>
      <c r="AA729" s="120"/>
      <c r="AB729" s="120"/>
      <c r="AC729" s="120"/>
      <c r="AD729" s="120"/>
      <c r="AE729" s="120"/>
      <c r="AF729" s="120"/>
      <c r="AG729" s="120"/>
      <c r="AH729" s="120"/>
      <c r="AI729" s="120"/>
      <c r="AJ729" s="400"/>
      <c r="AK729" s="402"/>
      <c r="AL729" s="404"/>
      <c r="AM729" s="410"/>
      <c r="AN729" s="404"/>
      <c r="AO729" s="404"/>
      <c r="AP729" s="404"/>
      <c r="AQ729" s="404"/>
      <c r="AR729" s="404"/>
      <c r="AS729" s="404"/>
      <c r="AT729" s="404"/>
      <c r="AU729" s="406"/>
      <c r="AV729" s="408"/>
      <c r="AW729" s="406"/>
      <c r="AX729" s="415"/>
      <c r="AY729" s="415"/>
      <c r="AZ729" s="415"/>
      <c r="BA729" s="415"/>
      <c r="BB729" s="415"/>
      <c r="BC729" s="415"/>
    </row>
    <row r="730" spans="1:55" s="121" customFormat="1" x14ac:dyDescent="0.25">
      <c r="A730" s="466"/>
      <c r="B730" s="393"/>
      <c r="C730" s="397"/>
      <c r="D730" s="397"/>
      <c r="E730" s="399"/>
      <c r="F730" s="399"/>
      <c r="G730" s="96"/>
      <c r="H730" s="122"/>
      <c r="I730" s="122"/>
      <c r="J730" s="123"/>
      <c r="K730" s="123"/>
      <c r="L730" s="123"/>
      <c r="M730" s="123"/>
      <c r="N730" s="123"/>
      <c r="O730" s="123"/>
      <c r="P730" s="123"/>
      <c r="Q730" s="123"/>
      <c r="R730" s="123"/>
      <c r="S730" s="123"/>
      <c r="T730" s="123"/>
      <c r="U730" s="123"/>
      <c r="V730" s="123"/>
      <c r="W730" s="123"/>
      <c r="X730" s="123"/>
      <c r="Y730" s="123"/>
      <c r="Z730" s="123"/>
      <c r="AA730" s="123"/>
      <c r="AB730" s="123"/>
      <c r="AC730" s="123"/>
      <c r="AD730" s="123"/>
      <c r="AE730" s="123"/>
      <c r="AF730" s="123"/>
      <c r="AG730" s="123"/>
      <c r="AH730" s="123"/>
      <c r="AI730" s="123"/>
      <c r="AJ730" s="401"/>
      <c r="AK730" s="403"/>
      <c r="AL730" s="405"/>
      <c r="AM730" s="411"/>
      <c r="AN730" s="405"/>
      <c r="AO730" s="405"/>
      <c r="AP730" s="405"/>
      <c r="AQ730" s="405"/>
      <c r="AR730" s="405"/>
      <c r="AS730" s="405"/>
      <c r="AT730" s="405"/>
      <c r="AU730" s="407"/>
      <c r="AV730" s="409"/>
      <c r="AW730" s="407"/>
      <c r="AX730" s="389"/>
      <c r="AY730" s="389"/>
      <c r="AZ730" s="389"/>
      <c r="BA730" s="389"/>
      <c r="BB730" s="389"/>
      <c r="BC730" s="389"/>
    </row>
    <row r="731" spans="1:55" s="144" customFormat="1" x14ac:dyDescent="0.25">
      <c r="A731" s="476"/>
      <c r="B731" s="392"/>
      <c r="C731" s="477"/>
      <c r="D731" s="477"/>
      <c r="E731" s="478"/>
      <c r="F731" s="478"/>
      <c r="G731" s="141"/>
      <c r="H731" s="142"/>
      <c r="I731" s="142"/>
      <c r="J731" s="143"/>
      <c r="K731" s="143"/>
      <c r="L731" s="143"/>
      <c r="M731" s="143"/>
      <c r="N731" s="143"/>
      <c r="O731" s="143"/>
      <c r="P731" s="143"/>
      <c r="Q731" s="143"/>
      <c r="R731" s="143"/>
      <c r="S731" s="143"/>
      <c r="T731" s="143"/>
      <c r="U731" s="143"/>
      <c r="V731" s="143"/>
      <c r="W731" s="143"/>
      <c r="X731" s="143"/>
      <c r="Y731" s="143"/>
      <c r="Z731" s="143"/>
      <c r="AA731" s="143"/>
      <c r="AB731" s="143"/>
      <c r="AC731" s="143"/>
      <c r="AD731" s="143"/>
      <c r="AE731" s="143"/>
      <c r="AF731" s="143"/>
      <c r="AG731" s="143"/>
      <c r="AH731" s="143"/>
      <c r="AI731" s="143"/>
      <c r="AJ731" s="479"/>
      <c r="AK731" s="484"/>
      <c r="AL731" s="482"/>
      <c r="AM731" s="485"/>
      <c r="AN731" s="482"/>
      <c r="AO731" s="482"/>
      <c r="AP731" s="482"/>
      <c r="AQ731" s="482"/>
      <c r="AR731" s="482"/>
      <c r="AS731" s="482"/>
      <c r="AT731" s="482"/>
      <c r="AU731" s="481"/>
      <c r="AV731" s="483"/>
      <c r="AW731" s="481"/>
      <c r="AX731" s="480"/>
      <c r="AY731" s="480"/>
      <c r="AZ731" s="480"/>
      <c r="BA731" s="480"/>
      <c r="BB731" s="480"/>
      <c r="BC731" s="480"/>
    </row>
    <row r="732" spans="1:55" s="121" customFormat="1" x14ac:dyDescent="0.25">
      <c r="A732" s="466"/>
      <c r="B732" s="393"/>
      <c r="C732" s="397"/>
      <c r="D732" s="397"/>
      <c r="E732" s="399"/>
      <c r="F732" s="399"/>
      <c r="G732" s="96"/>
      <c r="H732" s="122"/>
      <c r="I732" s="122"/>
      <c r="J732" s="123"/>
      <c r="K732" s="123"/>
      <c r="L732" s="123"/>
      <c r="M732" s="123"/>
      <c r="N732" s="123"/>
      <c r="O732" s="123"/>
      <c r="P732" s="123"/>
      <c r="Q732" s="123"/>
      <c r="R732" s="123"/>
      <c r="S732" s="123"/>
      <c r="T732" s="123"/>
      <c r="U732" s="123"/>
      <c r="V732" s="123"/>
      <c r="W732" s="123"/>
      <c r="X732" s="123"/>
      <c r="Y732" s="123"/>
      <c r="Z732" s="123"/>
      <c r="AA732" s="123"/>
      <c r="AB732" s="123"/>
      <c r="AC732" s="123"/>
      <c r="AD732" s="123"/>
      <c r="AE732" s="123"/>
      <c r="AF732" s="123"/>
      <c r="AG732" s="123"/>
      <c r="AH732" s="123"/>
      <c r="AI732" s="123"/>
      <c r="AJ732" s="401"/>
      <c r="AK732" s="403"/>
      <c r="AL732" s="405"/>
      <c r="AM732" s="411"/>
      <c r="AN732" s="405"/>
      <c r="AO732" s="405"/>
      <c r="AP732" s="405"/>
      <c r="AQ732" s="405"/>
      <c r="AR732" s="405"/>
      <c r="AS732" s="405"/>
      <c r="AT732" s="405"/>
      <c r="AU732" s="407"/>
      <c r="AV732" s="409"/>
      <c r="AW732" s="407"/>
      <c r="AX732" s="389"/>
      <c r="AY732" s="389"/>
      <c r="AZ732" s="389"/>
      <c r="BA732" s="389"/>
      <c r="BB732" s="389"/>
      <c r="BC732" s="389"/>
    </row>
    <row r="733" spans="1:55" s="121" customFormat="1" x14ac:dyDescent="0.25">
      <c r="A733" s="474"/>
      <c r="B733" s="392"/>
      <c r="C733" s="396"/>
      <c r="D733" s="396"/>
      <c r="E733" s="398"/>
      <c r="F733" s="398"/>
      <c r="G733" s="95"/>
      <c r="H733" s="119"/>
      <c r="I733" s="119"/>
      <c r="J733" s="120"/>
      <c r="K733" s="120"/>
      <c r="L733" s="120"/>
      <c r="M733" s="120"/>
      <c r="N733" s="120"/>
      <c r="O733" s="120"/>
      <c r="P733" s="120"/>
      <c r="Q733" s="120"/>
      <c r="R733" s="120"/>
      <c r="S733" s="120"/>
      <c r="T733" s="120"/>
      <c r="U733" s="120"/>
      <c r="V733" s="120"/>
      <c r="W733" s="120"/>
      <c r="X733" s="120"/>
      <c r="Y733" s="120"/>
      <c r="Z733" s="120"/>
      <c r="AA733" s="120"/>
      <c r="AB733" s="120"/>
      <c r="AC733" s="120"/>
      <c r="AD733" s="120"/>
      <c r="AE733" s="120"/>
      <c r="AF733" s="120"/>
      <c r="AG733" s="120"/>
      <c r="AH733" s="120"/>
      <c r="AI733" s="120"/>
      <c r="AJ733" s="400"/>
      <c r="AK733" s="402"/>
      <c r="AL733" s="404"/>
      <c r="AM733" s="410"/>
      <c r="AN733" s="404"/>
      <c r="AO733" s="404"/>
      <c r="AP733" s="404"/>
      <c r="AQ733" s="404"/>
      <c r="AR733" s="404"/>
      <c r="AS733" s="404"/>
      <c r="AT733" s="404"/>
      <c r="AU733" s="406"/>
      <c r="AV733" s="408"/>
      <c r="AW733" s="406"/>
      <c r="AX733" s="415"/>
      <c r="AY733" s="415"/>
      <c r="AZ733" s="415"/>
      <c r="BA733" s="415"/>
      <c r="BB733" s="415"/>
      <c r="BC733" s="415"/>
    </row>
    <row r="734" spans="1:55" s="121" customFormat="1" x14ac:dyDescent="0.25">
      <c r="A734" s="466"/>
      <c r="B734" s="393"/>
      <c r="C734" s="397"/>
      <c r="D734" s="397"/>
      <c r="E734" s="399"/>
      <c r="F734" s="399"/>
      <c r="G734" s="96"/>
      <c r="H734" s="122"/>
      <c r="I734" s="122"/>
      <c r="J734" s="123"/>
      <c r="K734" s="123"/>
      <c r="L734" s="123"/>
      <c r="M734" s="123"/>
      <c r="N734" s="123"/>
      <c r="O734" s="123"/>
      <c r="P734" s="123"/>
      <c r="Q734" s="123"/>
      <c r="R734" s="123"/>
      <c r="S734" s="123"/>
      <c r="T734" s="123"/>
      <c r="U734" s="123"/>
      <c r="V734" s="123"/>
      <c r="W734" s="123"/>
      <c r="X734" s="123"/>
      <c r="Y734" s="123"/>
      <c r="Z734" s="123"/>
      <c r="AA734" s="123"/>
      <c r="AB734" s="123"/>
      <c r="AC734" s="123"/>
      <c r="AD734" s="123"/>
      <c r="AE734" s="123"/>
      <c r="AF734" s="123"/>
      <c r="AG734" s="123"/>
      <c r="AH734" s="123"/>
      <c r="AI734" s="123"/>
      <c r="AJ734" s="401"/>
      <c r="AK734" s="403"/>
      <c r="AL734" s="405"/>
      <c r="AM734" s="411"/>
      <c r="AN734" s="405"/>
      <c r="AO734" s="405"/>
      <c r="AP734" s="405"/>
      <c r="AQ734" s="405"/>
      <c r="AR734" s="405"/>
      <c r="AS734" s="405"/>
      <c r="AT734" s="405"/>
      <c r="AU734" s="407"/>
      <c r="AV734" s="409"/>
      <c r="AW734" s="407"/>
      <c r="AX734" s="389"/>
      <c r="AY734" s="389"/>
      <c r="AZ734" s="389"/>
      <c r="BA734" s="389"/>
      <c r="BB734" s="389"/>
      <c r="BC734" s="389"/>
    </row>
    <row r="735" spans="1:55" s="121" customFormat="1" x14ac:dyDescent="0.25">
      <c r="A735" s="474"/>
      <c r="B735" s="392"/>
      <c r="C735" s="396"/>
      <c r="D735" s="396"/>
      <c r="E735" s="398"/>
      <c r="F735" s="398"/>
      <c r="G735" s="95"/>
      <c r="H735" s="119"/>
      <c r="I735" s="119"/>
      <c r="J735" s="120"/>
      <c r="K735" s="120"/>
      <c r="L735" s="120"/>
      <c r="M735" s="120"/>
      <c r="N735" s="120"/>
      <c r="O735" s="120"/>
      <c r="P735" s="120"/>
      <c r="Q735" s="120"/>
      <c r="R735" s="120"/>
      <c r="S735" s="120"/>
      <c r="T735" s="120"/>
      <c r="U735" s="120"/>
      <c r="V735" s="120"/>
      <c r="W735" s="120"/>
      <c r="X735" s="120"/>
      <c r="Y735" s="120"/>
      <c r="Z735" s="120"/>
      <c r="AA735" s="120"/>
      <c r="AB735" s="120"/>
      <c r="AC735" s="120"/>
      <c r="AD735" s="120"/>
      <c r="AE735" s="120"/>
      <c r="AF735" s="120"/>
      <c r="AG735" s="120"/>
      <c r="AH735" s="120"/>
      <c r="AI735" s="120"/>
      <c r="AJ735" s="400"/>
      <c r="AK735" s="402"/>
      <c r="AL735" s="404"/>
      <c r="AM735" s="410"/>
      <c r="AN735" s="404"/>
      <c r="AO735" s="404"/>
      <c r="AP735" s="404"/>
      <c r="AQ735" s="404"/>
      <c r="AR735" s="404"/>
      <c r="AS735" s="404"/>
      <c r="AT735" s="404"/>
      <c r="AU735" s="406"/>
      <c r="AV735" s="408"/>
      <c r="AW735" s="406"/>
      <c r="AX735" s="415"/>
      <c r="AY735" s="415"/>
      <c r="AZ735" s="415"/>
      <c r="BA735" s="415"/>
      <c r="BB735" s="415"/>
      <c r="BC735" s="415"/>
    </row>
    <row r="736" spans="1:55" s="121" customFormat="1" x14ac:dyDescent="0.25">
      <c r="A736" s="466"/>
      <c r="B736" s="393"/>
      <c r="C736" s="397"/>
      <c r="D736" s="397"/>
      <c r="E736" s="399"/>
      <c r="F736" s="399"/>
      <c r="G736" s="96"/>
      <c r="H736" s="122"/>
      <c r="I736" s="122"/>
      <c r="J736" s="123"/>
      <c r="K736" s="123"/>
      <c r="L736" s="123"/>
      <c r="M736" s="123"/>
      <c r="N736" s="123"/>
      <c r="O736" s="123"/>
      <c r="P736" s="123"/>
      <c r="Q736" s="123"/>
      <c r="R736" s="123"/>
      <c r="S736" s="123"/>
      <c r="T736" s="123"/>
      <c r="U736" s="123"/>
      <c r="V736" s="123"/>
      <c r="W736" s="123"/>
      <c r="X736" s="123"/>
      <c r="Y736" s="123"/>
      <c r="Z736" s="123"/>
      <c r="AA736" s="123"/>
      <c r="AB736" s="123"/>
      <c r="AC736" s="123"/>
      <c r="AD736" s="123"/>
      <c r="AE736" s="123"/>
      <c r="AF736" s="123"/>
      <c r="AG736" s="123"/>
      <c r="AH736" s="123"/>
      <c r="AI736" s="123"/>
      <c r="AJ736" s="401"/>
      <c r="AK736" s="403"/>
      <c r="AL736" s="405"/>
      <c r="AM736" s="411"/>
      <c r="AN736" s="405"/>
      <c r="AO736" s="405"/>
      <c r="AP736" s="405"/>
      <c r="AQ736" s="405"/>
      <c r="AR736" s="405"/>
      <c r="AS736" s="405"/>
      <c r="AT736" s="405"/>
      <c r="AU736" s="407"/>
      <c r="AV736" s="409"/>
      <c r="AW736" s="407"/>
      <c r="AX736" s="389"/>
      <c r="AY736" s="389"/>
      <c r="AZ736" s="389"/>
      <c r="BA736" s="389"/>
      <c r="BB736" s="389"/>
      <c r="BC736" s="389"/>
    </row>
    <row r="737" spans="1:55" s="121" customFormat="1" x14ac:dyDescent="0.25">
      <c r="A737" s="474"/>
      <c r="B737" s="392"/>
      <c r="C737" s="396"/>
      <c r="D737" s="396"/>
      <c r="E737" s="398"/>
      <c r="F737" s="398"/>
      <c r="G737" s="95"/>
      <c r="H737" s="119"/>
      <c r="I737" s="119"/>
      <c r="J737" s="120"/>
      <c r="K737" s="120"/>
      <c r="L737" s="120"/>
      <c r="M737" s="120"/>
      <c r="N737" s="120"/>
      <c r="O737" s="120"/>
      <c r="P737" s="120"/>
      <c r="Q737" s="120"/>
      <c r="R737" s="120"/>
      <c r="S737" s="120"/>
      <c r="T737" s="120"/>
      <c r="U737" s="120"/>
      <c r="V737" s="120"/>
      <c r="W737" s="120"/>
      <c r="X737" s="120"/>
      <c r="Y737" s="120"/>
      <c r="Z737" s="120"/>
      <c r="AA737" s="120"/>
      <c r="AB737" s="120"/>
      <c r="AC737" s="120"/>
      <c r="AD737" s="120"/>
      <c r="AE737" s="120"/>
      <c r="AF737" s="120"/>
      <c r="AG737" s="120"/>
      <c r="AH737" s="120"/>
      <c r="AI737" s="120"/>
      <c r="AJ737" s="400"/>
      <c r="AK737" s="402"/>
      <c r="AL737" s="404"/>
      <c r="AM737" s="410"/>
      <c r="AN737" s="404"/>
      <c r="AO737" s="404"/>
      <c r="AP737" s="404"/>
      <c r="AQ737" s="404"/>
      <c r="AR737" s="404"/>
      <c r="AS737" s="404"/>
      <c r="AT737" s="404"/>
      <c r="AU737" s="406"/>
      <c r="AV737" s="408"/>
      <c r="AW737" s="406"/>
      <c r="AX737" s="415"/>
      <c r="AY737" s="415"/>
      <c r="AZ737" s="415"/>
      <c r="BA737" s="415"/>
      <c r="BB737" s="415"/>
      <c r="BC737" s="415"/>
    </row>
    <row r="738" spans="1:55" s="121" customFormat="1" x14ac:dyDescent="0.25">
      <c r="A738" s="466"/>
      <c r="B738" s="393"/>
      <c r="C738" s="397"/>
      <c r="D738" s="397"/>
      <c r="E738" s="399"/>
      <c r="F738" s="399"/>
      <c r="G738" s="96"/>
      <c r="H738" s="122"/>
      <c r="I738" s="122"/>
      <c r="J738" s="123"/>
      <c r="K738" s="123"/>
      <c r="L738" s="123"/>
      <c r="M738" s="123"/>
      <c r="N738" s="123"/>
      <c r="O738" s="123"/>
      <c r="P738" s="123"/>
      <c r="Q738" s="123"/>
      <c r="R738" s="123"/>
      <c r="S738" s="123"/>
      <c r="T738" s="123"/>
      <c r="U738" s="123"/>
      <c r="V738" s="123"/>
      <c r="W738" s="123"/>
      <c r="X738" s="123"/>
      <c r="Y738" s="123"/>
      <c r="Z738" s="123"/>
      <c r="AA738" s="123"/>
      <c r="AB738" s="123"/>
      <c r="AC738" s="123"/>
      <c r="AD738" s="123"/>
      <c r="AE738" s="123"/>
      <c r="AF738" s="123"/>
      <c r="AG738" s="123"/>
      <c r="AH738" s="123"/>
      <c r="AI738" s="123"/>
      <c r="AJ738" s="401"/>
      <c r="AK738" s="403"/>
      <c r="AL738" s="405"/>
      <c r="AM738" s="411"/>
      <c r="AN738" s="405"/>
      <c r="AO738" s="405"/>
      <c r="AP738" s="405"/>
      <c r="AQ738" s="405"/>
      <c r="AR738" s="405"/>
      <c r="AS738" s="405"/>
      <c r="AT738" s="405"/>
      <c r="AU738" s="407"/>
      <c r="AV738" s="409"/>
      <c r="AW738" s="407"/>
      <c r="AX738" s="389"/>
      <c r="AY738" s="389"/>
      <c r="AZ738" s="389"/>
      <c r="BA738" s="389"/>
      <c r="BB738" s="389"/>
      <c r="BC738" s="389"/>
    </row>
    <row r="739" spans="1:55" s="121" customFormat="1" x14ac:dyDescent="0.25">
      <c r="A739" s="474"/>
      <c r="B739" s="392"/>
      <c r="C739" s="396"/>
      <c r="D739" s="396"/>
      <c r="E739" s="398"/>
      <c r="F739" s="398"/>
      <c r="G739" s="95"/>
      <c r="H739" s="119"/>
      <c r="I739" s="119"/>
      <c r="J739" s="120"/>
      <c r="K739" s="120"/>
      <c r="L739" s="120"/>
      <c r="M739" s="120"/>
      <c r="N739" s="120"/>
      <c r="O739" s="120"/>
      <c r="P739" s="120"/>
      <c r="Q739" s="120"/>
      <c r="R739" s="120"/>
      <c r="S739" s="120"/>
      <c r="T739" s="120"/>
      <c r="U739" s="120"/>
      <c r="V739" s="120"/>
      <c r="W739" s="120"/>
      <c r="X739" s="120"/>
      <c r="Y739" s="120"/>
      <c r="Z739" s="120"/>
      <c r="AA739" s="120"/>
      <c r="AB739" s="120"/>
      <c r="AC739" s="120"/>
      <c r="AD739" s="120"/>
      <c r="AE739" s="120"/>
      <c r="AF739" s="120"/>
      <c r="AG739" s="120"/>
      <c r="AH739" s="120"/>
      <c r="AI739" s="120"/>
      <c r="AJ739" s="400"/>
      <c r="AK739" s="402"/>
      <c r="AL739" s="404"/>
      <c r="AM739" s="410"/>
      <c r="AN739" s="404"/>
      <c r="AO739" s="404"/>
      <c r="AP739" s="404"/>
      <c r="AQ739" s="404"/>
      <c r="AR739" s="404"/>
      <c r="AS739" s="404"/>
      <c r="AT739" s="404"/>
      <c r="AU739" s="406"/>
      <c r="AV739" s="408"/>
      <c r="AW739" s="406"/>
      <c r="AX739" s="415"/>
      <c r="AY739" s="415"/>
      <c r="AZ739" s="415"/>
      <c r="BA739" s="415"/>
      <c r="BB739" s="415"/>
      <c r="BC739" s="415"/>
    </row>
    <row r="740" spans="1:55" s="121" customFormat="1" x14ac:dyDescent="0.25">
      <c r="A740" s="466"/>
      <c r="B740" s="393"/>
      <c r="C740" s="397"/>
      <c r="D740" s="397"/>
      <c r="E740" s="399"/>
      <c r="F740" s="399"/>
      <c r="G740" s="96"/>
      <c r="H740" s="122"/>
      <c r="I740" s="122"/>
      <c r="J740" s="123"/>
      <c r="K740" s="123"/>
      <c r="L740" s="123"/>
      <c r="M740" s="123"/>
      <c r="N740" s="123"/>
      <c r="O740" s="123"/>
      <c r="P740" s="123"/>
      <c r="Q740" s="123"/>
      <c r="R740" s="123"/>
      <c r="S740" s="123"/>
      <c r="T740" s="123"/>
      <c r="U740" s="123"/>
      <c r="V740" s="123"/>
      <c r="W740" s="123"/>
      <c r="X740" s="123"/>
      <c r="Y740" s="123"/>
      <c r="Z740" s="123"/>
      <c r="AA740" s="123"/>
      <c r="AB740" s="123"/>
      <c r="AC740" s="123"/>
      <c r="AD740" s="123"/>
      <c r="AE740" s="123"/>
      <c r="AF740" s="123"/>
      <c r="AG740" s="123"/>
      <c r="AH740" s="123"/>
      <c r="AI740" s="123"/>
      <c r="AJ740" s="401"/>
      <c r="AK740" s="403"/>
      <c r="AL740" s="405"/>
      <c r="AM740" s="411"/>
      <c r="AN740" s="405"/>
      <c r="AO740" s="405"/>
      <c r="AP740" s="405"/>
      <c r="AQ740" s="405"/>
      <c r="AR740" s="405"/>
      <c r="AS740" s="405"/>
      <c r="AT740" s="405"/>
      <c r="AU740" s="407"/>
      <c r="AV740" s="409"/>
      <c r="AW740" s="407"/>
      <c r="AX740" s="389"/>
      <c r="AY740" s="389"/>
      <c r="AZ740" s="389"/>
      <c r="BA740" s="389"/>
      <c r="BB740" s="389"/>
      <c r="BC740" s="389"/>
    </row>
    <row r="741" spans="1:55" s="121" customFormat="1" x14ac:dyDescent="0.25">
      <c r="A741" s="474"/>
      <c r="B741" s="392"/>
      <c r="C741" s="396"/>
      <c r="D741" s="396"/>
      <c r="E741" s="398"/>
      <c r="F741" s="398"/>
      <c r="G741" s="95"/>
      <c r="H741" s="119"/>
      <c r="I741" s="119"/>
      <c r="J741" s="120"/>
      <c r="K741" s="120"/>
      <c r="L741" s="120"/>
      <c r="M741" s="120"/>
      <c r="N741" s="120"/>
      <c r="O741" s="120"/>
      <c r="P741" s="120"/>
      <c r="Q741" s="120"/>
      <c r="R741" s="120"/>
      <c r="S741" s="120"/>
      <c r="T741" s="120"/>
      <c r="U741" s="120"/>
      <c r="V741" s="120"/>
      <c r="W741" s="120"/>
      <c r="X741" s="120"/>
      <c r="Y741" s="120"/>
      <c r="Z741" s="120"/>
      <c r="AA741" s="120"/>
      <c r="AB741" s="120"/>
      <c r="AC741" s="120"/>
      <c r="AD741" s="120"/>
      <c r="AE741" s="120"/>
      <c r="AF741" s="120"/>
      <c r="AG741" s="120"/>
      <c r="AH741" s="120"/>
      <c r="AI741" s="120"/>
      <c r="AJ741" s="400"/>
      <c r="AK741" s="402"/>
      <c r="AL741" s="404"/>
      <c r="AM741" s="410"/>
      <c r="AN741" s="404"/>
      <c r="AO741" s="404"/>
      <c r="AP741" s="404"/>
      <c r="AQ741" s="404"/>
      <c r="AR741" s="404"/>
      <c r="AS741" s="404"/>
      <c r="AT741" s="404"/>
      <c r="AU741" s="406"/>
      <c r="AV741" s="408"/>
      <c r="AW741" s="406"/>
      <c r="AX741" s="415"/>
      <c r="AY741" s="415"/>
      <c r="AZ741" s="415"/>
      <c r="BA741" s="415"/>
      <c r="BB741" s="415"/>
      <c r="BC741" s="415"/>
    </row>
    <row r="742" spans="1:55" s="121" customFormat="1" x14ac:dyDescent="0.25">
      <c r="A742" s="466"/>
      <c r="B742" s="393"/>
      <c r="C742" s="397"/>
      <c r="D742" s="397"/>
      <c r="E742" s="399"/>
      <c r="F742" s="399"/>
      <c r="G742" s="96"/>
      <c r="H742" s="122"/>
      <c r="I742" s="122"/>
      <c r="J742" s="123"/>
      <c r="K742" s="123"/>
      <c r="L742" s="123"/>
      <c r="M742" s="123"/>
      <c r="N742" s="123"/>
      <c r="O742" s="123"/>
      <c r="P742" s="123"/>
      <c r="Q742" s="123"/>
      <c r="R742" s="123"/>
      <c r="S742" s="123"/>
      <c r="T742" s="123"/>
      <c r="U742" s="123"/>
      <c r="V742" s="123"/>
      <c r="W742" s="123"/>
      <c r="X742" s="123"/>
      <c r="Y742" s="123"/>
      <c r="Z742" s="123"/>
      <c r="AA742" s="123"/>
      <c r="AB742" s="123"/>
      <c r="AC742" s="123"/>
      <c r="AD742" s="123"/>
      <c r="AE742" s="123"/>
      <c r="AF742" s="123"/>
      <c r="AG742" s="123"/>
      <c r="AH742" s="123"/>
      <c r="AI742" s="123"/>
      <c r="AJ742" s="401"/>
      <c r="AK742" s="403"/>
      <c r="AL742" s="405"/>
      <c r="AM742" s="411"/>
      <c r="AN742" s="405"/>
      <c r="AO742" s="405"/>
      <c r="AP742" s="405"/>
      <c r="AQ742" s="405"/>
      <c r="AR742" s="405"/>
      <c r="AS742" s="405"/>
      <c r="AT742" s="405"/>
      <c r="AU742" s="407"/>
      <c r="AV742" s="409"/>
      <c r="AW742" s="407"/>
      <c r="AX742" s="389"/>
      <c r="AY742" s="389"/>
      <c r="AZ742" s="389"/>
      <c r="BA742" s="389"/>
      <c r="BB742" s="389"/>
      <c r="BC742" s="389"/>
    </row>
    <row r="743" spans="1:55" s="121" customFormat="1" x14ac:dyDescent="0.25">
      <c r="A743" s="474"/>
      <c r="B743" s="392"/>
      <c r="C743" s="396"/>
      <c r="D743" s="396"/>
      <c r="E743" s="398"/>
      <c r="F743" s="398"/>
      <c r="G743" s="95"/>
      <c r="H743" s="119"/>
      <c r="I743" s="119"/>
      <c r="J743" s="120"/>
      <c r="K743" s="120"/>
      <c r="L743" s="120"/>
      <c r="M743" s="120"/>
      <c r="N743" s="120"/>
      <c r="O743" s="120"/>
      <c r="P743" s="120"/>
      <c r="Q743" s="120"/>
      <c r="R743" s="120"/>
      <c r="S743" s="120"/>
      <c r="T743" s="120"/>
      <c r="U743" s="120"/>
      <c r="V743" s="120"/>
      <c r="W743" s="120"/>
      <c r="X743" s="120"/>
      <c r="Y743" s="120"/>
      <c r="Z743" s="120"/>
      <c r="AA743" s="120"/>
      <c r="AB743" s="120"/>
      <c r="AC743" s="120"/>
      <c r="AD743" s="120"/>
      <c r="AE743" s="120"/>
      <c r="AF743" s="120"/>
      <c r="AG743" s="120"/>
      <c r="AH743" s="120"/>
      <c r="AI743" s="120"/>
      <c r="AJ743" s="400"/>
      <c r="AK743" s="402"/>
      <c r="AL743" s="404"/>
      <c r="AM743" s="410"/>
      <c r="AN743" s="404"/>
      <c r="AO743" s="404"/>
      <c r="AP743" s="404"/>
      <c r="AQ743" s="404"/>
      <c r="AR743" s="404"/>
      <c r="AS743" s="404"/>
      <c r="AT743" s="404"/>
      <c r="AU743" s="406"/>
      <c r="AV743" s="408"/>
      <c r="AW743" s="406"/>
      <c r="AX743" s="415"/>
      <c r="AY743" s="415"/>
      <c r="AZ743" s="415"/>
      <c r="BA743" s="415"/>
      <c r="BB743" s="415"/>
      <c r="BC743" s="415"/>
    </row>
    <row r="744" spans="1:55" s="121" customFormat="1" x14ac:dyDescent="0.25">
      <c r="A744" s="466"/>
      <c r="B744" s="393"/>
      <c r="C744" s="397"/>
      <c r="D744" s="397"/>
      <c r="E744" s="399"/>
      <c r="F744" s="399"/>
      <c r="G744" s="96"/>
      <c r="H744" s="122"/>
      <c r="I744" s="122"/>
      <c r="J744" s="123"/>
      <c r="K744" s="123"/>
      <c r="L744" s="123"/>
      <c r="M744" s="123"/>
      <c r="N744" s="123"/>
      <c r="O744" s="123"/>
      <c r="P744" s="123"/>
      <c r="Q744" s="123"/>
      <c r="R744" s="123"/>
      <c r="S744" s="123"/>
      <c r="T744" s="123"/>
      <c r="U744" s="123"/>
      <c r="V744" s="123"/>
      <c r="W744" s="123"/>
      <c r="X744" s="123"/>
      <c r="Y744" s="123"/>
      <c r="Z744" s="123"/>
      <c r="AA744" s="123"/>
      <c r="AB744" s="123"/>
      <c r="AC744" s="123"/>
      <c r="AD744" s="123"/>
      <c r="AE744" s="123"/>
      <c r="AF744" s="123"/>
      <c r="AG744" s="123"/>
      <c r="AH744" s="123"/>
      <c r="AI744" s="123"/>
      <c r="AJ744" s="401"/>
      <c r="AK744" s="403"/>
      <c r="AL744" s="405"/>
      <c r="AM744" s="411"/>
      <c r="AN744" s="405"/>
      <c r="AO744" s="405"/>
      <c r="AP744" s="405"/>
      <c r="AQ744" s="405"/>
      <c r="AR744" s="405"/>
      <c r="AS744" s="405"/>
      <c r="AT744" s="405"/>
      <c r="AU744" s="407"/>
      <c r="AV744" s="409"/>
      <c r="AW744" s="407"/>
      <c r="AX744" s="389"/>
      <c r="AY744" s="389"/>
      <c r="AZ744" s="389"/>
      <c r="BA744" s="389"/>
      <c r="BB744" s="389"/>
      <c r="BC744" s="389"/>
    </row>
    <row r="745" spans="1:55" s="121" customFormat="1" x14ac:dyDescent="0.25">
      <c r="A745" s="474"/>
      <c r="B745" s="392"/>
      <c r="C745" s="396"/>
      <c r="D745" s="396"/>
      <c r="E745" s="398"/>
      <c r="F745" s="398"/>
      <c r="G745" s="95"/>
      <c r="H745" s="119"/>
      <c r="I745" s="119"/>
      <c r="J745" s="120"/>
      <c r="K745" s="120"/>
      <c r="L745" s="120"/>
      <c r="M745" s="120"/>
      <c r="N745" s="120"/>
      <c r="O745" s="120"/>
      <c r="P745" s="120"/>
      <c r="Q745" s="120"/>
      <c r="R745" s="120"/>
      <c r="S745" s="120"/>
      <c r="T745" s="120"/>
      <c r="U745" s="120"/>
      <c r="V745" s="120"/>
      <c r="W745" s="120"/>
      <c r="X745" s="120"/>
      <c r="Y745" s="120"/>
      <c r="Z745" s="120"/>
      <c r="AA745" s="120"/>
      <c r="AB745" s="120"/>
      <c r="AC745" s="120"/>
      <c r="AD745" s="120"/>
      <c r="AE745" s="120"/>
      <c r="AF745" s="120"/>
      <c r="AG745" s="120"/>
      <c r="AH745" s="120"/>
      <c r="AI745" s="120"/>
      <c r="AJ745" s="400"/>
      <c r="AK745" s="402"/>
      <c r="AL745" s="404"/>
      <c r="AM745" s="410"/>
      <c r="AN745" s="404"/>
      <c r="AO745" s="404"/>
      <c r="AP745" s="404"/>
      <c r="AQ745" s="404"/>
      <c r="AR745" s="404"/>
      <c r="AS745" s="404"/>
      <c r="AT745" s="404"/>
      <c r="AU745" s="406"/>
      <c r="AV745" s="408"/>
      <c r="AW745" s="406"/>
      <c r="AX745" s="415"/>
      <c r="AY745" s="415"/>
      <c r="AZ745" s="415"/>
      <c r="BA745" s="415"/>
      <c r="BB745" s="415"/>
      <c r="BC745" s="415"/>
    </row>
    <row r="746" spans="1:55" s="121" customFormat="1" x14ac:dyDescent="0.25">
      <c r="A746" s="466"/>
      <c r="B746" s="393"/>
      <c r="C746" s="397"/>
      <c r="D746" s="397"/>
      <c r="E746" s="399"/>
      <c r="F746" s="399"/>
      <c r="G746" s="96"/>
      <c r="H746" s="122"/>
      <c r="I746" s="122"/>
      <c r="J746" s="123"/>
      <c r="K746" s="123"/>
      <c r="L746" s="123"/>
      <c r="M746" s="123"/>
      <c r="N746" s="123"/>
      <c r="O746" s="123"/>
      <c r="P746" s="123"/>
      <c r="Q746" s="123"/>
      <c r="R746" s="123"/>
      <c r="S746" s="123"/>
      <c r="T746" s="123"/>
      <c r="U746" s="123"/>
      <c r="V746" s="123"/>
      <c r="W746" s="123"/>
      <c r="X746" s="123"/>
      <c r="Y746" s="123"/>
      <c r="Z746" s="123"/>
      <c r="AA746" s="123"/>
      <c r="AB746" s="123"/>
      <c r="AC746" s="123"/>
      <c r="AD746" s="123"/>
      <c r="AE746" s="123"/>
      <c r="AF746" s="123"/>
      <c r="AG746" s="123"/>
      <c r="AH746" s="123"/>
      <c r="AI746" s="123"/>
      <c r="AJ746" s="401"/>
      <c r="AK746" s="403"/>
      <c r="AL746" s="405"/>
      <c r="AM746" s="411"/>
      <c r="AN746" s="405"/>
      <c r="AO746" s="405"/>
      <c r="AP746" s="405"/>
      <c r="AQ746" s="405"/>
      <c r="AR746" s="405"/>
      <c r="AS746" s="405"/>
      <c r="AT746" s="405"/>
      <c r="AU746" s="407"/>
      <c r="AV746" s="409"/>
      <c r="AW746" s="407"/>
      <c r="AX746" s="389"/>
      <c r="AY746" s="389"/>
      <c r="AZ746" s="389"/>
      <c r="BA746" s="389"/>
      <c r="BB746" s="389"/>
      <c r="BC746" s="389"/>
    </row>
    <row r="747" spans="1:55" s="121" customFormat="1" x14ac:dyDescent="0.25">
      <c r="A747" s="474"/>
      <c r="B747" s="392"/>
      <c r="C747" s="396"/>
      <c r="D747" s="396"/>
      <c r="E747" s="398"/>
      <c r="F747" s="398"/>
      <c r="G747" s="95"/>
      <c r="H747" s="119"/>
      <c r="I747" s="119"/>
      <c r="J747" s="120"/>
      <c r="K747" s="120"/>
      <c r="L747" s="120"/>
      <c r="M747" s="120"/>
      <c r="N747" s="120"/>
      <c r="O747" s="120"/>
      <c r="P747" s="120"/>
      <c r="Q747" s="120"/>
      <c r="R747" s="120"/>
      <c r="S747" s="120"/>
      <c r="T747" s="120"/>
      <c r="U747" s="120"/>
      <c r="V747" s="120"/>
      <c r="W747" s="120"/>
      <c r="X747" s="120"/>
      <c r="Y747" s="120"/>
      <c r="Z747" s="120"/>
      <c r="AA747" s="120"/>
      <c r="AB747" s="120"/>
      <c r="AC747" s="120"/>
      <c r="AD747" s="120"/>
      <c r="AE747" s="120"/>
      <c r="AF747" s="120"/>
      <c r="AG747" s="120"/>
      <c r="AH747" s="120"/>
      <c r="AI747" s="120"/>
      <c r="AJ747" s="400"/>
      <c r="AK747" s="402"/>
      <c r="AL747" s="404"/>
      <c r="AM747" s="410"/>
      <c r="AN747" s="404"/>
      <c r="AO747" s="404"/>
      <c r="AP747" s="404"/>
      <c r="AQ747" s="404"/>
      <c r="AR747" s="404"/>
      <c r="AS747" s="404"/>
      <c r="AT747" s="404"/>
      <c r="AU747" s="406"/>
      <c r="AV747" s="408"/>
      <c r="AW747" s="406"/>
      <c r="AX747" s="415"/>
      <c r="AY747" s="415"/>
      <c r="AZ747" s="415"/>
      <c r="BA747" s="415"/>
      <c r="BB747" s="415"/>
      <c r="BC747" s="415"/>
    </row>
    <row r="748" spans="1:55" s="121" customFormat="1" x14ac:dyDescent="0.25">
      <c r="A748" s="466"/>
      <c r="B748" s="393"/>
      <c r="C748" s="397"/>
      <c r="D748" s="397"/>
      <c r="E748" s="399"/>
      <c r="F748" s="399"/>
      <c r="G748" s="96"/>
      <c r="H748" s="122"/>
      <c r="I748" s="122"/>
      <c r="J748" s="123"/>
      <c r="K748" s="123"/>
      <c r="L748" s="123"/>
      <c r="M748" s="123"/>
      <c r="N748" s="123"/>
      <c r="O748" s="123"/>
      <c r="P748" s="123"/>
      <c r="Q748" s="123"/>
      <c r="R748" s="123"/>
      <c r="S748" s="123"/>
      <c r="T748" s="123"/>
      <c r="U748" s="123"/>
      <c r="V748" s="123"/>
      <c r="W748" s="123"/>
      <c r="X748" s="123"/>
      <c r="Y748" s="123"/>
      <c r="Z748" s="123"/>
      <c r="AA748" s="123"/>
      <c r="AB748" s="123"/>
      <c r="AC748" s="123"/>
      <c r="AD748" s="123"/>
      <c r="AE748" s="123"/>
      <c r="AF748" s="123"/>
      <c r="AG748" s="123"/>
      <c r="AH748" s="123"/>
      <c r="AI748" s="123"/>
      <c r="AJ748" s="401"/>
      <c r="AK748" s="403"/>
      <c r="AL748" s="405"/>
      <c r="AM748" s="411"/>
      <c r="AN748" s="405"/>
      <c r="AO748" s="405"/>
      <c r="AP748" s="405"/>
      <c r="AQ748" s="405"/>
      <c r="AR748" s="405"/>
      <c r="AS748" s="405"/>
      <c r="AT748" s="405"/>
      <c r="AU748" s="407"/>
      <c r="AV748" s="409"/>
      <c r="AW748" s="407"/>
      <c r="AX748" s="389"/>
      <c r="AY748" s="389"/>
      <c r="AZ748" s="389"/>
      <c r="BA748" s="389"/>
      <c r="BB748" s="389"/>
      <c r="BC748" s="389"/>
    </row>
    <row r="749" spans="1:55" s="144" customFormat="1" x14ac:dyDescent="0.25">
      <c r="A749" s="476"/>
      <c r="B749" s="392"/>
      <c r="C749" s="477"/>
      <c r="D749" s="477"/>
      <c r="E749" s="478"/>
      <c r="F749" s="478"/>
      <c r="G749" s="141"/>
      <c r="H749" s="142"/>
      <c r="I749" s="142"/>
      <c r="J749" s="143"/>
      <c r="K749" s="143"/>
      <c r="L749" s="143"/>
      <c r="M749" s="143"/>
      <c r="N749" s="143"/>
      <c r="O749" s="143"/>
      <c r="P749" s="143"/>
      <c r="Q749" s="143"/>
      <c r="R749" s="143"/>
      <c r="S749" s="143"/>
      <c r="T749" s="143"/>
      <c r="U749" s="143"/>
      <c r="V749" s="143"/>
      <c r="W749" s="143"/>
      <c r="X749" s="143"/>
      <c r="Y749" s="143"/>
      <c r="Z749" s="143"/>
      <c r="AA749" s="143"/>
      <c r="AB749" s="143"/>
      <c r="AC749" s="143"/>
      <c r="AD749" s="143"/>
      <c r="AE749" s="143"/>
      <c r="AF749" s="143"/>
      <c r="AG749" s="143"/>
      <c r="AH749" s="143"/>
      <c r="AI749" s="143"/>
      <c r="AJ749" s="479"/>
      <c r="AK749" s="484"/>
      <c r="AL749" s="482"/>
      <c r="AM749" s="485"/>
      <c r="AN749" s="482"/>
      <c r="AO749" s="482"/>
      <c r="AP749" s="482"/>
      <c r="AQ749" s="482"/>
      <c r="AR749" s="482"/>
      <c r="AS749" s="482"/>
      <c r="AT749" s="482"/>
      <c r="AU749" s="481"/>
      <c r="AV749" s="483"/>
      <c r="AW749" s="481"/>
      <c r="AX749" s="480"/>
      <c r="AY749" s="480"/>
      <c r="AZ749" s="480"/>
      <c r="BA749" s="480"/>
      <c r="BB749" s="480"/>
      <c r="BC749" s="480"/>
    </row>
    <row r="750" spans="1:55" s="121" customFormat="1" x14ac:dyDescent="0.25">
      <c r="A750" s="466"/>
      <c r="B750" s="393"/>
      <c r="C750" s="397"/>
      <c r="D750" s="397"/>
      <c r="E750" s="399"/>
      <c r="F750" s="399"/>
      <c r="G750" s="96"/>
      <c r="H750" s="122"/>
      <c r="I750" s="122"/>
      <c r="J750" s="123"/>
      <c r="K750" s="123"/>
      <c r="L750" s="123"/>
      <c r="M750" s="123"/>
      <c r="N750" s="123"/>
      <c r="O750" s="123"/>
      <c r="P750" s="123"/>
      <c r="Q750" s="123"/>
      <c r="R750" s="123"/>
      <c r="S750" s="123"/>
      <c r="T750" s="123"/>
      <c r="U750" s="123"/>
      <c r="V750" s="123"/>
      <c r="W750" s="123"/>
      <c r="X750" s="123"/>
      <c r="Y750" s="123"/>
      <c r="Z750" s="123"/>
      <c r="AA750" s="123"/>
      <c r="AB750" s="123"/>
      <c r="AC750" s="123"/>
      <c r="AD750" s="123"/>
      <c r="AE750" s="123"/>
      <c r="AF750" s="123"/>
      <c r="AG750" s="123"/>
      <c r="AH750" s="123"/>
      <c r="AI750" s="123"/>
      <c r="AJ750" s="401"/>
      <c r="AK750" s="403"/>
      <c r="AL750" s="405"/>
      <c r="AM750" s="411"/>
      <c r="AN750" s="405"/>
      <c r="AO750" s="405"/>
      <c r="AP750" s="405"/>
      <c r="AQ750" s="405"/>
      <c r="AR750" s="405"/>
      <c r="AS750" s="405"/>
      <c r="AT750" s="405"/>
      <c r="AU750" s="407"/>
      <c r="AV750" s="409"/>
      <c r="AW750" s="407"/>
      <c r="AX750" s="389"/>
      <c r="AY750" s="389"/>
      <c r="AZ750" s="389"/>
      <c r="BA750" s="389"/>
      <c r="BB750" s="389"/>
      <c r="BC750" s="389"/>
    </row>
    <row r="751" spans="1:55" s="121" customFormat="1" x14ac:dyDescent="0.25">
      <c r="A751" s="474"/>
      <c r="B751" s="392"/>
      <c r="C751" s="396"/>
      <c r="D751" s="396"/>
      <c r="E751" s="398"/>
      <c r="F751" s="398"/>
      <c r="G751" s="95"/>
      <c r="H751" s="119"/>
      <c r="I751" s="119"/>
      <c r="J751" s="120"/>
      <c r="K751" s="120"/>
      <c r="L751" s="120"/>
      <c r="M751" s="120"/>
      <c r="N751" s="120"/>
      <c r="O751" s="120"/>
      <c r="P751" s="120"/>
      <c r="Q751" s="120"/>
      <c r="R751" s="120"/>
      <c r="S751" s="120"/>
      <c r="T751" s="120"/>
      <c r="U751" s="120"/>
      <c r="V751" s="120"/>
      <c r="W751" s="120"/>
      <c r="X751" s="120"/>
      <c r="Y751" s="120"/>
      <c r="Z751" s="120"/>
      <c r="AA751" s="120"/>
      <c r="AB751" s="120"/>
      <c r="AC751" s="120"/>
      <c r="AD751" s="120"/>
      <c r="AE751" s="120"/>
      <c r="AF751" s="120"/>
      <c r="AG751" s="120"/>
      <c r="AH751" s="120"/>
      <c r="AI751" s="120"/>
      <c r="AJ751" s="400"/>
      <c r="AK751" s="402"/>
      <c r="AL751" s="404"/>
      <c r="AM751" s="410"/>
      <c r="AN751" s="404"/>
      <c r="AO751" s="404"/>
      <c r="AP751" s="404"/>
      <c r="AQ751" s="404"/>
      <c r="AR751" s="404"/>
      <c r="AS751" s="404"/>
      <c r="AT751" s="404"/>
      <c r="AU751" s="406"/>
      <c r="AV751" s="408"/>
      <c r="AW751" s="406"/>
      <c r="AX751" s="415"/>
      <c r="AY751" s="415"/>
      <c r="AZ751" s="415"/>
      <c r="BA751" s="415"/>
      <c r="BB751" s="415"/>
      <c r="BC751" s="415"/>
    </row>
    <row r="752" spans="1:55" s="121" customFormat="1" x14ac:dyDescent="0.25">
      <c r="A752" s="466"/>
      <c r="B752" s="393"/>
      <c r="C752" s="397"/>
      <c r="D752" s="397"/>
      <c r="E752" s="399"/>
      <c r="F752" s="399"/>
      <c r="G752" s="96"/>
      <c r="H752" s="122"/>
      <c r="I752" s="122"/>
      <c r="J752" s="123"/>
      <c r="K752" s="123"/>
      <c r="L752" s="123"/>
      <c r="M752" s="123"/>
      <c r="N752" s="123"/>
      <c r="O752" s="123"/>
      <c r="P752" s="123"/>
      <c r="Q752" s="123"/>
      <c r="R752" s="123"/>
      <c r="S752" s="123"/>
      <c r="T752" s="123"/>
      <c r="U752" s="123"/>
      <c r="V752" s="123"/>
      <c r="W752" s="123"/>
      <c r="X752" s="123"/>
      <c r="Y752" s="123"/>
      <c r="Z752" s="123"/>
      <c r="AA752" s="123"/>
      <c r="AB752" s="123"/>
      <c r="AC752" s="123"/>
      <c r="AD752" s="123"/>
      <c r="AE752" s="123"/>
      <c r="AF752" s="123"/>
      <c r="AG752" s="123"/>
      <c r="AH752" s="123"/>
      <c r="AI752" s="123"/>
      <c r="AJ752" s="401"/>
      <c r="AK752" s="403"/>
      <c r="AL752" s="405"/>
      <c r="AM752" s="411"/>
      <c r="AN752" s="405"/>
      <c r="AO752" s="405"/>
      <c r="AP752" s="405"/>
      <c r="AQ752" s="405"/>
      <c r="AR752" s="405"/>
      <c r="AS752" s="405"/>
      <c r="AT752" s="405"/>
      <c r="AU752" s="407"/>
      <c r="AV752" s="409"/>
      <c r="AW752" s="407"/>
      <c r="AX752" s="389"/>
      <c r="AY752" s="389"/>
      <c r="AZ752" s="389"/>
      <c r="BA752" s="389"/>
      <c r="BB752" s="389"/>
      <c r="BC752" s="389"/>
    </row>
    <row r="753" spans="1:55" s="121" customFormat="1" x14ac:dyDescent="0.25">
      <c r="A753" s="474"/>
      <c r="B753" s="392"/>
      <c r="C753" s="396"/>
      <c r="D753" s="396"/>
      <c r="E753" s="398"/>
      <c r="F753" s="398"/>
      <c r="G753" s="95"/>
      <c r="H753" s="119"/>
      <c r="I753" s="119"/>
      <c r="J753" s="120"/>
      <c r="K753" s="120"/>
      <c r="L753" s="120"/>
      <c r="M753" s="120"/>
      <c r="N753" s="120"/>
      <c r="O753" s="120"/>
      <c r="P753" s="120"/>
      <c r="Q753" s="120"/>
      <c r="R753" s="120"/>
      <c r="S753" s="120"/>
      <c r="T753" s="120"/>
      <c r="U753" s="120"/>
      <c r="V753" s="120"/>
      <c r="W753" s="120"/>
      <c r="X753" s="120"/>
      <c r="Y753" s="120"/>
      <c r="Z753" s="120"/>
      <c r="AA753" s="120"/>
      <c r="AB753" s="120"/>
      <c r="AC753" s="120"/>
      <c r="AD753" s="120"/>
      <c r="AE753" s="120"/>
      <c r="AF753" s="120"/>
      <c r="AG753" s="120"/>
      <c r="AH753" s="120"/>
      <c r="AI753" s="120"/>
      <c r="AJ753" s="400"/>
      <c r="AK753" s="402"/>
      <c r="AL753" s="404"/>
      <c r="AM753" s="410"/>
      <c r="AN753" s="404"/>
      <c r="AO753" s="404"/>
      <c r="AP753" s="404"/>
      <c r="AQ753" s="404"/>
      <c r="AR753" s="404"/>
      <c r="AS753" s="404"/>
      <c r="AT753" s="404"/>
      <c r="AU753" s="406"/>
      <c r="AV753" s="408"/>
      <c r="AW753" s="406"/>
      <c r="AX753" s="415"/>
      <c r="AY753" s="415"/>
      <c r="AZ753" s="415"/>
      <c r="BA753" s="415"/>
      <c r="BB753" s="415"/>
      <c r="BC753" s="415"/>
    </row>
    <row r="754" spans="1:55" s="121" customFormat="1" x14ac:dyDescent="0.25">
      <c r="A754" s="466"/>
      <c r="B754" s="393"/>
      <c r="C754" s="397"/>
      <c r="D754" s="397"/>
      <c r="E754" s="399"/>
      <c r="F754" s="399"/>
      <c r="G754" s="96"/>
      <c r="H754" s="122"/>
      <c r="I754" s="122"/>
      <c r="J754" s="123"/>
      <c r="K754" s="123"/>
      <c r="L754" s="123"/>
      <c r="M754" s="123"/>
      <c r="N754" s="123"/>
      <c r="O754" s="123"/>
      <c r="P754" s="123"/>
      <c r="Q754" s="123"/>
      <c r="R754" s="123"/>
      <c r="S754" s="123"/>
      <c r="T754" s="123"/>
      <c r="U754" s="123"/>
      <c r="V754" s="123"/>
      <c r="W754" s="123"/>
      <c r="X754" s="123"/>
      <c r="Y754" s="123"/>
      <c r="Z754" s="123"/>
      <c r="AA754" s="123"/>
      <c r="AB754" s="123"/>
      <c r="AC754" s="123"/>
      <c r="AD754" s="123"/>
      <c r="AE754" s="123"/>
      <c r="AF754" s="123"/>
      <c r="AG754" s="123"/>
      <c r="AH754" s="123"/>
      <c r="AI754" s="123"/>
      <c r="AJ754" s="401"/>
      <c r="AK754" s="403"/>
      <c r="AL754" s="405"/>
      <c r="AM754" s="411"/>
      <c r="AN754" s="405"/>
      <c r="AO754" s="405"/>
      <c r="AP754" s="405"/>
      <c r="AQ754" s="405"/>
      <c r="AR754" s="405"/>
      <c r="AS754" s="405"/>
      <c r="AT754" s="405"/>
      <c r="AU754" s="407"/>
      <c r="AV754" s="409"/>
      <c r="AW754" s="407"/>
      <c r="AX754" s="389"/>
      <c r="AY754" s="389"/>
      <c r="AZ754" s="389"/>
      <c r="BA754" s="389"/>
      <c r="BB754" s="389"/>
      <c r="BC754" s="389"/>
    </row>
    <row r="755" spans="1:55" s="121" customFormat="1" x14ac:dyDescent="0.25">
      <c r="A755" s="474"/>
      <c r="B755" s="392"/>
      <c r="C755" s="396"/>
      <c r="D755" s="396"/>
      <c r="E755" s="398"/>
      <c r="F755" s="398"/>
      <c r="G755" s="95"/>
      <c r="H755" s="119"/>
      <c r="I755" s="119"/>
      <c r="J755" s="120"/>
      <c r="K755" s="120"/>
      <c r="L755" s="120"/>
      <c r="M755" s="120"/>
      <c r="N755" s="120"/>
      <c r="O755" s="120"/>
      <c r="P755" s="120"/>
      <c r="Q755" s="120"/>
      <c r="R755" s="120"/>
      <c r="S755" s="120"/>
      <c r="T755" s="120"/>
      <c r="U755" s="120"/>
      <c r="V755" s="120"/>
      <c r="W755" s="120"/>
      <c r="X755" s="120"/>
      <c r="Y755" s="120"/>
      <c r="Z755" s="120"/>
      <c r="AA755" s="120"/>
      <c r="AB755" s="120"/>
      <c r="AC755" s="120"/>
      <c r="AD755" s="120"/>
      <c r="AE755" s="120"/>
      <c r="AF755" s="120"/>
      <c r="AG755" s="120"/>
      <c r="AH755" s="120"/>
      <c r="AI755" s="120"/>
      <c r="AJ755" s="400"/>
      <c r="AK755" s="402"/>
      <c r="AL755" s="404"/>
      <c r="AM755" s="410"/>
      <c r="AN755" s="404"/>
      <c r="AO755" s="404"/>
      <c r="AP755" s="404"/>
      <c r="AQ755" s="404"/>
      <c r="AR755" s="404"/>
      <c r="AS755" s="404"/>
      <c r="AT755" s="404"/>
      <c r="AU755" s="406"/>
      <c r="AV755" s="408"/>
      <c r="AW755" s="406"/>
      <c r="AX755" s="415"/>
      <c r="AY755" s="415"/>
      <c r="AZ755" s="415"/>
      <c r="BA755" s="415"/>
      <c r="BB755" s="415"/>
      <c r="BC755" s="415"/>
    </row>
    <row r="756" spans="1:55" s="121" customFormat="1" x14ac:dyDescent="0.25">
      <c r="A756" s="466"/>
      <c r="B756" s="393"/>
      <c r="C756" s="397"/>
      <c r="D756" s="397"/>
      <c r="E756" s="399"/>
      <c r="F756" s="399"/>
      <c r="G756" s="96"/>
      <c r="H756" s="122"/>
      <c r="I756" s="122"/>
      <c r="J756" s="123"/>
      <c r="K756" s="123"/>
      <c r="L756" s="123"/>
      <c r="M756" s="123"/>
      <c r="N756" s="123"/>
      <c r="O756" s="123"/>
      <c r="P756" s="123"/>
      <c r="Q756" s="123"/>
      <c r="R756" s="123"/>
      <c r="S756" s="123"/>
      <c r="T756" s="123"/>
      <c r="U756" s="123"/>
      <c r="V756" s="123"/>
      <c r="W756" s="123"/>
      <c r="X756" s="123"/>
      <c r="Y756" s="123"/>
      <c r="Z756" s="123"/>
      <c r="AA756" s="123"/>
      <c r="AB756" s="123"/>
      <c r="AC756" s="123"/>
      <c r="AD756" s="123"/>
      <c r="AE756" s="123"/>
      <c r="AF756" s="123"/>
      <c r="AG756" s="123"/>
      <c r="AH756" s="123"/>
      <c r="AI756" s="123"/>
      <c r="AJ756" s="401"/>
      <c r="AK756" s="403"/>
      <c r="AL756" s="405"/>
      <c r="AM756" s="411"/>
      <c r="AN756" s="405"/>
      <c r="AO756" s="405"/>
      <c r="AP756" s="405"/>
      <c r="AQ756" s="405"/>
      <c r="AR756" s="405"/>
      <c r="AS756" s="405"/>
      <c r="AT756" s="405"/>
      <c r="AU756" s="407"/>
      <c r="AV756" s="409"/>
      <c r="AW756" s="407"/>
      <c r="AX756" s="389"/>
      <c r="AY756" s="389"/>
      <c r="AZ756" s="389"/>
      <c r="BA756" s="389"/>
      <c r="BB756" s="389"/>
      <c r="BC756" s="389"/>
    </row>
    <row r="757" spans="1:55" s="121" customFormat="1" x14ac:dyDescent="0.25">
      <c r="A757" s="474"/>
      <c r="B757" s="392"/>
      <c r="C757" s="396"/>
      <c r="D757" s="396"/>
      <c r="E757" s="398"/>
      <c r="F757" s="398"/>
      <c r="G757" s="95"/>
      <c r="H757" s="119"/>
      <c r="I757" s="119"/>
      <c r="J757" s="120"/>
      <c r="K757" s="120"/>
      <c r="L757" s="120"/>
      <c r="M757" s="120"/>
      <c r="N757" s="120"/>
      <c r="O757" s="120"/>
      <c r="P757" s="120"/>
      <c r="Q757" s="120"/>
      <c r="R757" s="120"/>
      <c r="S757" s="120"/>
      <c r="T757" s="120"/>
      <c r="U757" s="120"/>
      <c r="V757" s="120"/>
      <c r="W757" s="120"/>
      <c r="X757" s="120"/>
      <c r="Y757" s="120"/>
      <c r="Z757" s="120"/>
      <c r="AA757" s="120"/>
      <c r="AB757" s="120"/>
      <c r="AC757" s="120"/>
      <c r="AD757" s="120"/>
      <c r="AE757" s="120"/>
      <c r="AF757" s="120"/>
      <c r="AG757" s="120"/>
      <c r="AH757" s="120"/>
      <c r="AI757" s="120"/>
      <c r="AJ757" s="400"/>
      <c r="AK757" s="402"/>
      <c r="AL757" s="404"/>
      <c r="AM757" s="410"/>
      <c r="AN757" s="404"/>
      <c r="AO757" s="404"/>
      <c r="AP757" s="404"/>
      <c r="AQ757" s="404"/>
      <c r="AR757" s="404"/>
      <c r="AS757" s="404"/>
      <c r="AT757" s="404"/>
      <c r="AU757" s="406"/>
      <c r="AV757" s="408"/>
      <c r="AW757" s="406"/>
      <c r="AX757" s="415"/>
      <c r="AY757" s="415"/>
      <c r="AZ757" s="415"/>
      <c r="BA757" s="415"/>
      <c r="BB757" s="415"/>
      <c r="BC757" s="415"/>
    </row>
    <row r="758" spans="1:55" s="121" customFormat="1" x14ac:dyDescent="0.25">
      <c r="A758" s="466"/>
      <c r="B758" s="393"/>
      <c r="C758" s="397"/>
      <c r="D758" s="397"/>
      <c r="E758" s="399"/>
      <c r="F758" s="399"/>
      <c r="G758" s="96"/>
      <c r="H758" s="122"/>
      <c r="I758" s="122"/>
      <c r="J758" s="123"/>
      <c r="K758" s="123"/>
      <c r="L758" s="123"/>
      <c r="M758" s="123"/>
      <c r="N758" s="123"/>
      <c r="O758" s="123"/>
      <c r="P758" s="123"/>
      <c r="Q758" s="123"/>
      <c r="R758" s="123"/>
      <c r="S758" s="123"/>
      <c r="T758" s="123"/>
      <c r="U758" s="123"/>
      <c r="V758" s="123"/>
      <c r="W758" s="123"/>
      <c r="X758" s="123"/>
      <c r="Y758" s="123"/>
      <c r="Z758" s="123"/>
      <c r="AA758" s="123"/>
      <c r="AB758" s="123"/>
      <c r="AC758" s="123"/>
      <c r="AD758" s="123"/>
      <c r="AE758" s="123"/>
      <c r="AF758" s="123"/>
      <c r="AG758" s="123"/>
      <c r="AH758" s="123"/>
      <c r="AI758" s="123"/>
      <c r="AJ758" s="401"/>
      <c r="AK758" s="403"/>
      <c r="AL758" s="405"/>
      <c r="AM758" s="411"/>
      <c r="AN758" s="405"/>
      <c r="AO758" s="405"/>
      <c r="AP758" s="405"/>
      <c r="AQ758" s="405"/>
      <c r="AR758" s="405"/>
      <c r="AS758" s="405"/>
      <c r="AT758" s="405"/>
      <c r="AU758" s="407"/>
      <c r="AV758" s="409"/>
      <c r="AW758" s="407"/>
      <c r="AX758" s="389"/>
      <c r="AY758" s="389"/>
      <c r="AZ758" s="389"/>
      <c r="BA758" s="389"/>
      <c r="BB758" s="389"/>
      <c r="BC758" s="389"/>
    </row>
    <row r="759" spans="1:55" s="121" customFormat="1" x14ac:dyDescent="0.25">
      <c r="A759" s="474"/>
      <c r="B759" s="392"/>
      <c r="C759" s="396"/>
      <c r="D759" s="396"/>
      <c r="E759" s="398"/>
      <c r="F759" s="398"/>
      <c r="G759" s="95"/>
      <c r="H759" s="119"/>
      <c r="I759" s="119"/>
      <c r="J759" s="120"/>
      <c r="K759" s="120"/>
      <c r="L759" s="120"/>
      <c r="M759" s="120"/>
      <c r="N759" s="120"/>
      <c r="O759" s="120"/>
      <c r="P759" s="120"/>
      <c r="Q759" s="120"/>
      <c r="R759" s="120"/>
      <c r="S759" s="120"/>
      <c r="T759" s="120"/>
      <c r="U759" s="120"/>
      <c r="V759" s="120"/>
      <c r="W759" s="120"/>
      <c r="X759" s="120"/>
      <c r="Y759" s="120"/>
      <c r="Z759" s="120"/>
      <c r="AA759" s="120"/>
      <c r="AB759" s="120"/>
      <c r="AC759" s="120"/>
      <c r="AD759" s="120"/>
      <c r="AE759" s="120"/>
      <c r="AF759" s="120"/>
      <c r="AG759" s="120"/>
      <c r="AH759" s="120"/>
      <c r="AI759" s="120"/>
      <c r="AJ759" s="400"/>
      <c r="AK759" s="402"/>
      <c r="AL759" s="404"/>
      <c r="AM759" s="410"/>
      <c r="AN759" s="404"/>
      <c r="AO759" s="404"/>
      <c r="AP759" s="404"/>
      <c r="AQ759" s="404"/>
      <c r="AR759" s="404"/>
      <c r="AS759" s="404"/>
      <c r="AT759" s="404"/>
      <c r="AU759" s="406"/>
      <c r="AV759" s="408"/>
      <c r="AW759" s="406"/>
      <c r="AX759" s="415"/>
      <c r="AY759" s="415"/>
      <c r="AZ759" s="415"/>
      <c r="BA759" s="415"/>
      <c r="BB759" s="415"/>
      <c r="BC759" s="415"/>
    </row>
    <row r="760" spans="1:55" s="121" customFormat="1" x14ac:dyDescent="0.25">
      <c r="A760" s="466"/>
      <c r="B760" s="393"/>
      <c r="C760" s="397"/>
      <c r="D760" s="397"/>
      <c r="E760" s="399"/>
      <c r="F760" s="399"/>
      <c r="G760" s="96"/>
      <c r="H760" s="122"/>
      <c r="I760" s="122"/>
      <c r="J760" s="123"/>
      <c r="K760" s="123"/>
      <c r="L760" s="123"/>
      <c r="M760" s="123"/>
      <c r="N760" s="123"/>
      <c r="O760" s="123"/>
      <c r="P760" s="123"/>
      <c r="Q760" s="123"/>
      <c r="R760" s="123"/>
      <c r="S760" s="123"/>
      <c r="T760" s="123"/>
      <c r="U760" s="123"/>
      <c r="V760" s="123"/>
      <c r="W760" s="123"/>
      <c r="X760" s="123"/>
      <c r="Y760" s="123"/>
      <c r="Z760" s="123"/>
      <c r="AA760" s="123"/>
      <c r="AB760" s="123"/>
      <c r="AC760" s="123"/>
      <c r="AD760" s="123"/>
      <c r="AE760" s="123"/>
      <c r="AF760" s="123"/>
      <c r="AG760" s="123"/>
      <c r="AH760" s="123"/>
      <c r="AI760" s="123"/>
      <c r="AJ760" s="401"/>
      <c r="AK760" s="403"/>
      <c r="AL760" s="405"/>
      <c r="AM760" s="411"/>
      <c r="AN760" s="405"/>
      <c r="AO760" s="405"/>
      <c r="AP760" s="405"/>
      <c r="AQ760" s="405"/>
      <c r="AR760" s="405"/>
      <c r="AS760" s="405"/>
      <c r="AT760" s="405"/>
      <c r="AU760" s="407"/>
      <c r="AV760" s="409"/>
      <c r="AW760" s="407"/>
      <c r="AX760" s="389"/>
      <c r="AY760" s="389"/>
      <c r="AZ760" s="389"/>
      <c r="BA760" s="389"/>
      <c r="BB760" s="389"/>
      <c r="BC760" s="389"/>
    </row>
    <row r="761" spans="1:55" s="121" customFormat="1" x14ac:dyDescent="0.25">
      <c r="A761" s="474"/>
      <c r="B761" s="392"/>
      <c r="C761" s="396"/>
      <c r="D761" s="396"/>
      <c r="E761" s="398"/>
      <c r="F761" s="398"/>
      <c r="G761" s="95"/>
      <c r="H761" s="119"/>
      <c r="I761" s="119"/>
      <c r="J761" s="120"/>
      <c r="K761" s="120"/>
      <c r="L761" s="120"/>
      <c r="M761" s="120"/>
      <c r="N761" s="120"/>
      <c r="O761" s="120"/>
      <c r="P761" s="120"/>
      <c r="Q761" s="120"/>
      <c r="R761" s="120"/>
      <c r="S761" s="120"/>
      <c r="T761" s="120"/>
      <c r="U761" s="120"/>
      <c r="V761" s="120"/>
      <c r="W761" s="120"/>
      <c r="X761" s="120"/>
      <c r="Y761" s="120"/>
      <c r="Z761" s="120"/>
      <c r="AA761" s="120"/>
      <c r="AB761" s="120"/>
      <c r="AC761" s="120"/>
      <c r="AD761" s="120"/>
      <c r="AE761" s="120"/>
      <c r="AF761" s="120"/>
      <c r="AG761" s="120"/>
      <c r="AH761" s="120"/>
      <c r="AI761" s="120"/>
      <c r="AJ761" s="400"/>
      <c r="AK761" s="402"/>
      <c r="AL761" s="404"/>
      <c r="AM761" s="410"/>
      <c r="AN761" s="404"/>
      <c r="AO761" s="404"/>
      <c r="AP761" s="404"/>
      <c r="AQ761" s="404"/>
      <c r="AR761" s="404"/>
      <c r="AS761" s="404"/>
      <c r="AT761" s="404"/>
      <c r="AU761" s="406"/>
      <c r="AV761" s="408"/>
      <c r="AW761" s="406"/>
      <c r="AX761" s="415"/>
      <c r="AY761" s="415"/>
      <c r="AZ761" s="415"/>
      <c r="BA761" s="415"/>
      <c r="BB761" s="415"/>
      <c r="BC761" s="415"/>
    </row>
    <row r="762" spans="1:55" s="121" customFormat="1" x14ac:dyDescent="0.25">
      <c r="A762" s="466"/>
      <c r="B762" s="393"/>
      <c r="C762" s="397"/>
      <c r="D762" s="397"/>
      <c r="E762" s="399"/>
      <c r="F762" s="399"/>
      <c r="G762" s="96"/>
      <c r="H762" s="122"/>
      <c r="I762" s="122"/>
      <c r="J762" s="123"/>
      <c r="K762" s="123"/>
      <c r="L762" s="123"/>
      <c r="M762" s="123"/>
      <c r="N762" s="123"/>
      <c r="O762" s="123"/>
      <c r="P762" s="123"/>
      <c r="Q762" s="123"/>
      <c r="R762" s="123"/>
      <c r="S762" s="123"/>
      <c r="T762" s="123"/>
      <c r="U762" s="123"/>
      <c r="V762" s="123"/>
      <c r="W762" s="123"/>
      <c r="X762" s="123"/>
      <c r="Y762" s="123"/>
      <c r="Z762" s="123"/>
      <c r="AA762" s="123"/>
      <c r="AB762" s="123"/>
      <c r="AC762" s="123"/>
      <c r="AD762" s="123"/>
      <c r="AE762" s="123"/>
      <c r="AF762" s="123"/>
      <c r="AG762" s="123"/>
      <c r="AH762" s="123"/>
      <c r="AI762" s="123"/>
      <c r="AJ762" s="401"/>
      <c r="AK762" s="403"/>
      <c r="AL762" s="405"/>
      <c r="AM762" s="411"/>
      <c r="AN762" s="405"/>
      <c r="AO762" s="405"/>
      <c r="AP762" s="405"/>
      <c r="AQ762" s="405"/>
      <c r="AR762" s="405"/>
      <c r="AS762" s="405"/>
      <c r="AT762" s="405"/>
      <c r="AU762" s="407"/>
      <c r="AV762" s="409"/>
      <c r="AW762" s="407"/>
      <c r="AX762" s="389"/>
      <c r="AY762" s="389"/>
      <c r="AZ762" s="389"/>
      <c r="BA762" s="389"/>
      <c r="BB762" s="389"/>
      <c r="BC762" s="389"/>
    </row>
    <row r="763" spans="1:55" s="121" customFormat="1" x14ac:dyDescent="0.25">
      <c r="A763" s="474"/>
      <c r="B763" s="392"/>
      <c r="C763" s="396"/>
      <c r="D763" s="396"/>
      <c r="E763" s="398"/>
      <c r="F763" s="398"/>
      <c r="G763" s="95"/>
      <c r="H763" s="119"/>
      <c r="I763" s="119"/>
      <c r="J763" s="120"/>
      <c r="K763" s="120"/>
      <c r="L763" s="120"/>
      <c r="M763" s="120"/>
      <c r="N763" s="120"/>
      <c r="O763" s="120"/>
      <c r="P763" s="120"/>
      <c r="Q763" s="120"/>
      <c r="R763" s="120"/>
      <c r="S763" s="120"/>
      <c r="T763" s="120"/>
      <c r="U763" s="120"/>
      <c r="V763" s="120"/>
      <c r="W763" s="120"/>
      <c r="X763" s="120"/>
      <c r="Y763" s="120"/>
      <c r="Z763" s="120"/>
      <c r="AA763" s="120"/>
      <c r="AB763" s="120"/>
      <c r="AC763" s="120"/>
      <c r="AD763" s="120"/>
      <c r="AE763" s="120"/>
      <c r="AF763" s="120"/>
      <c r="AG763" s="120"/>
      <c r="AH763" s="120"/>
      <c r="AI763" s="120"/>
      <c r="AJ763" s="400"/>
      <c r="AK763" s="402"/>
      <c r="AL763" s="404"/>
      <c r="AM763" s="410"/>
      <c r="AN763" s="404"/>
      <c r="AO763" s="404"/>
      <c r="AP763" s="404"/>
      <c r="AQ763" s="404"/>
      <c r="AR763" s="404"/>
      <c r="AS763" s="404"/>
      <c r="AT763" s="404"/>
      <c r="AU763" s="406"/>
      <c r="AV763" s="408"/>
      <c r="AW763" s="406"/>
      <c r="AX763" s="415"/>
      <c r="AY763" s="415"/>
      <c r="AZ763" s="415"/>
      <c r="BA763" s="415"/>
      <c r="BB763" s="415"/>
      <c r="BC763" s="415"/>
    </row>
    <row r="764" spans="1:55" s="121" customFormat="1" x14ac:dyDescent="0.25">
      <c r="A764" s="466"/>
      <c r="B764" s="393"/>
      <c r="C764" s="397"/>
      <c r="D764" s="397"/>
      <c r="E764" s="399"/>
      <c r="F764" s="399"/>
      <c r="G764" s="96"/>
      <c r="H764" s="122"/>
      <c r="I764" s="122"/>
      <c r="J764" s="123"/>
      <c r="K764" s="123"/>
      <c r="L764" s="123"/>
      <c r="M764" s="123"/>
      <c r="N764" s="123"/>
      <c r="O764" s="123"/>
      <c r="P764" s="123"/>
      <c r="Q764" s="123"/>
      <c r="R764" s="123"/>
      <c r="S764" s="123"/>
      <c r="T764" s="123"/>
      <c r="U764" s="123"/>
      <c r="V764" s="123"/>
      <c r="W764" s="123"/>
      <c r="X764" s="123"/>
      <c r="Y764" s="123"/>
      <c r="Z764" s="123"/>
      <c r="AA764" s="123"/>
      <c r="AB764" s="123"/>
      <c r="AC764" s="123"/>
      <c r="AD764" s="123"/>
      <c r="AE764" s="123"/>
      <c r="AF764" s="123"/>
      <c r="AG764" s="123"/>
      <c r="AH764" s="123"/>
      <c r="AI764" s="123"/>
      <c r="AJ764" s="401"/>
      <c r="AK764" s="403"/>
      <c r="AL764" s="405"/>
      <c r="AM764" s="411"/>
      <c r="AN764" s="405"/>
      <c r="AO764" s="405"/>
      <c r="AP764" s="405"/>
      <c r="AQ764" s="405"/>
      <c r="AR764" s="405"/>
      <c r="AS764" s="405"/>
      <c r="AT764" s="405"/>
      <c r="AU764" s="407"/>
      <c r="AV764" s="409"/>
      <c r="AW764" s="407"/>
      <c r="AX764" s="389"/>
      <c r="AY764" s="389"/>
      <c r="AZ764" s="389"/>
      <c r="BA764" s="389"/>
      <c r="BB764" s="389"/>
      <c r="BC764" s="389"/>
    </row>
    <row r="765" spans="1:55" s="121" customFormat="1" x14ac:dyDescent="0.25">
      <c r="A765" s="474"/>
      <c r="B765" s="392"/>
      <c r="C765" s="396"/>
      <c r="D765" s="396"/>
      <c r="E765" s="398"/>
      <c r="F765" s="398"/>
      <c r="G765" s="95"/>
      <c r="H765" s="119"/>
      <c r="I765" s="119"/>
      <c r="J765" s="120"/>
      <c r="K765" s="120"/>
      <c r="L765" s="120"/>
      <c r="M765" s="120"/>
      <c r="N765" s="120"/>
      <c r="O765" s="120"/>
      <c r="P765" s="120"/>
      <c r="Q765" s="120"/>
      <c r="R765" s="120"/>
      <c r="S765" s="120"/>
      <c r="T765" s="120"/>
      <c r="U765" s="120"/>
      <c r="V765" s="120"/>
      <c r="W765" s="120"/>
      <c r="X765" s="120"/>
      <c r="Y765" s="120"/>
      <c r="Z765" s="120"/>
      <c r="AA765" s="120"/>
      <c r="AB765" s="120"/>
      <c r="AC765" s="120"/>
      <c r="AD765" s="120"/>
      <c r="AE765" s="120"/>
      <c r="AF765" s="120"/>
      <c r="AG765" s="120"/>
      <c r="AH765" s="120"/>
      <c r="AI765" s="120"/>
      <c r="AJ765" s="400"/>
      <c r="AK765" s="402"/>
      <c r="AL765" s="404"/>
      <c r="AM765" s="410"/>
      <c r="AN765" s="404"/>
      <c r="AO765" s="404"/>
      <c r="AP765" s="404"/>
      <c r="AQ765" s="404"/>
      <c r="AR765" s="404"/>
      <c r="AS765" s="404"/>
      <c r="AT765" s="404"/>
      <c r="AU765" s="406"/>
      <c r="AV765" s="408"/>
      <c r="AW765" s="406"/>
      <c r="AX765" s="415"/>
      <c r="AY765" s="415"/>
      <c r="AZ765" s="415"/>
      <c r="BA765" s="415"/>
      <c r="BB765" s="415"/>
      <c r="BC765" s="415"/>
    </row>
    <row r="766" spans="1:55" s="121" customFormat="1" x14ac:dyDescent="0.25">
      <c r="A766" s="466"/>
      <c r="B766" s="393"/>
      <c r="C766" s="397"/>
      <c r="D766" s="397"/>
      <c r="E766" s="399"/>
      <c r="F766" s="399"/>
      <c r="G766" s="96"/>
      <c r="H766" s="122"/>
      <c r="I766" s="122"/>
      <c r="J766" s="123"/>
      <c r="K766" s="123"/>
      <c r="L766" s="123"/>
      <c r="M766" s="123"/>
      <c r="N766" s="123"/>
      <c r="O766" s="123"/>
      <c r="P766" s="123"/>
      <c r="Q766" s="123"/>
      <c r="R766" s="123"/>
      <c r="S766" s="123"/>
      <c r="T766" s="123"/>
      <c r="U766" s="123"/>
      <c r="V766" s="123"/>
      <c r="W766" s="123"/>
      <c r="X766" s="123"/>
      <c r="Y766" s="123"/>
      <c r="Z766" s="123"/>
      <c r="AA766" s="123"/>
      <c r="AB766" s="123"/>
      <c r="AC766" s="123"/>
      <c r="AD766" s="123"/>
      <c r="AE766" s="123"/>
      <c r="AF766" s="123"/>
      <c r="AG766" s="123"/>
      <c r="AH766" s="123"/>
      <c r="AI766" s="123"/>
      <c r="AJ766" s="401"/>
      <c r="AK766" s="403"/>
      <c r="AL766" s="405"/>
      <c r="AM766" s="411"/>
      <c r="AN766" s="405"/>
      <c r="AO766" s="405"/>
      <c r="AP766" s="405"/>
      <c r="AQ766" s="405"/>
      <c r="AR766" s="405"/>
      <c r="AS766" s="405"/>
      <c r="AT766" s="405"/>
      <c r="AU766" s="407"/>
      <c r="AV766" s="409"/>
      <c r="AW766" s="407"/>
      <c r="AX766" s="389"/>
      <c r="AY766" s="389"/>
      <c r="AZ766" s="389"/>
      <c r="BA766" s="389"/>
      <c r="BB766" s="389"/>
      <c r="BC766" s="389"/>
    </row>
    <row r="767" spans="1:55" s="121" customFormat="1" x14ac:dyDescent="0.25">
      <c r="A767" s="474"/>
      <c r="B767" s="392"/>
      <c r="C767" s="396"/>
      <c r="D767" s="396"/>
      <c r="E767" s="398"/>
      <c r="F767" s="398"/>
      <c r="G767" s="95"/>
      <c r="H767" s="119"/>
      <c r="I767" s="119"/>
      <c r="J767" s="120"/>
      <c r="K767" s="120"/>
      <c r="L767" s="120"/>
      <c r="M767" s="120"/>
      <c r="N767" s="120"/>
      <c r="O767" s="120"/>
      <c r="P767" s="120"/>
      <c r="Q767" s="120"/>
      <c r="R767" s="120"/>
      <c r="S767" s="120"/>
      <c r="T767" s="120"/>
      <c r="U767" s="120"/>
      <c r="V767" s="120"/>
      <c r="W767" s="120"/>
      <c r="X767" s="120"/>
      <c r="Y767" s="120"/>
      <c r="Z767" s="120"/>
      <c r="AA767" s="120"/>
      <c r="AB767" s="120"/>
      <c r="AC767" s="120"/>
      <c r="AD767" s="120"/>
      <c r="AE767" s="120"/>
      <c r="AF767" s="120"/>
      <c r="AG767" s="120"/>
      <c r="AH767" s="120"/>
      <c r="AI767" s="120"/>
      <c r="AJ767" s="400"/>
      <c r="AK767" s="402"/>
      <c r="AL767" s="404"/>
      <c r="AM767" s="410"/>
      <c r="AN767" s="404"/>
      <c r="AO767" s="404"/>
      <c r="AP767" s="404"/>
      <c r="AQ767" s="404"/>
      <c r="AR767" s="404"/>
      <c r="AS767" s="404"/>
      <c r="AT767" s="404"/>
      <c r="AU767" s="406"/>
      <c r="AV767" s="408"/>
      <c r="AW767" s="406"/>
      <c r="AX767" s="415"/>
      <c r="AY767" s="415"/>
      <c r="AZ767" s="415"/>
      <c r="BA767" s="415"/>
      <c r="BB767" s="415"/>
      <c r="BC767" s="415"/>
    </row>
    <row r="768" spans="1:55" s="121" customFormat="1" x14ac:dyDescent="0.25">
      <c r="A768" s="466"/>
      <c r="B768" s="393"/>
      <c r="C768" s="397"/>
      <c r="D768" s="397"/>
      <c r="E768" s="399"/>
      <c r="F768" s="399"/>
      <c r="G768" s="96"/>
      <c r="H768" s="122"/>
      <c r="I768" s="122"/>
      <c r="J768" s="123"/>
      <c r="K768" s="123"/>
      <c r="L768" s="123"/>
      <c r="M768" s="123"/>
      <c r="N768" s="123"/>
      <c r="O768" s="123"/>
      <c r="P768" s="123"/>
      <c r="Q768" s="123"/>
      <c r="R768" s="123"/>
      <c r="S768" s="123"/>
      <c r="T768" s="123"/>
      <c r="U768" s="123"/>
      <c r="V768" s="123"/>
      <c r="W768" s="123"/>
      <c r="X768" s="123"/>
      <c r="Y768" s="123"/>
      <c r="Z768" s="123"/>
      <c r="AA768" s="123"/>
      <c r="AB768" s="123"/>
      <c r="AC768" s="123"/>
      <c r="AD768" s="123"/>
      <c r="AE768" s="123"/>
      <c r="AF768" s="123"/>
      <c r="AG768" s="123"/>
      <c r="AH768" s="123"/>
      <c r="AI768" s="123"/>
      <c r="AJ768" s="401"/>
      <c r="AK768" s="403"/>
      <c r="AL768" s="405"/>
      <c r="AM768" s="411"/>
      <c r="AN768" s="405"/>
      <c r="AO768" s="405"/>
      <c r="AP768" s="405"/>
      <c r="AQ768" s="405"/>
      <c r="AR768" s="405"/>
      <c r="AS768" s="405"/>
      <c r="AT768" s="405"/>
      <c r="AU768" s="407"/>
      <c r="AV768" s="409"/>
      <c r="AW768" s="407"/>
      <c r="AX768" s="389"/>
      <c r="AY768" s="389"/>
      <c r="AZ768" s="389"/>
      <c r="BA768" s="389"/>
      <c r="BB768" s="389"/>
      <c r="BC768" s="389"/>
    </row>
    <row r="769" spans="1:55" s="121" customFormat="1" x14ac:dyDescent="0.25">
      <c r="A769" s="474"/>
      <c r="B769" s="392"/>
      <c r="C769" s="396"/>
      <c r="D769" s="396"/>
      <c r="E769" s="398"/>
      <c r="F769" s="398"/>
      <c r="G769" s="95"/>
      <c r="H769" s="119"/>
      <c r="I769" s="119"/>
      <c r="J769" s="120"/>
      <c r="K769" s="120"/>
      <c r="L769" s="120"/>
      <c r="M769" s="120"/>
      <c r="N769" s="120"/>
      <c r="O769" s="120"/>
      <c r="P769" s="120"/>
      <c r="Q769" s="120"/>
      <c r="R769" s="120"/>
      <c r="S769" s="120"/>
      <c r="T769" s="120"/>
      <c r="U769" s="120"/>
      <c r="V769" s="120"/>
      <c r="W769" s="120"/>
      <c r="X769" s="120"/>
      <c r="Y769" s="120"/>
      <c r="Z769" s="120"/>
      <c r="AA769" s="120"/>
      <c r="AB769" s="120"/>
      <c r="AC769" s="120"/>
      <c r="AD769" s="120"/>
      <c r="AE769" s="120"/>
      <c r="AF769" s="120"/>
      <c r="AG769" s="120"/>
      <c r="AH769" s="120"/>
      <c r="AI769" s="120"/>
      <c r="AJ769" s="400"/>
      <c r="AK769" s="402"/>
      <c r="AL769" s="404"/>
      <c r="AM769" s="410"/>
      <c r="AN769" s="404"/>
      <c r="AO769" s="404"/>
      <c r="AP769" s="404"/>
      <c r="AQ769" s="404"/>
      <c r="AR769" s="404"/>
      <c r="AS769" s="404"/>
      <c r="AT769" s="404"/>
      <c r="AU769" s="406"/>
      <c r="AV769" s="408"/>
      <c r="AW769" s="406"/>
      <c r="AX769" s="415"/>
      <c r="AY769" s="415"/>
      <c r="AZ769" s="415"/>
      <c r="BA769" s="415"/>
      <c r="BB769" s="415"/>
      <c r="BC769" s="415"/>
    </row>
    <row r="770" spans="1:55" s="121" customFormat="1" x14ac:dyDescent="0.25">
      <c r="A770" s="466"/>
      <c r="B770" s="393"/>
      <c r="C770" s="397"/>
      <c r="D770" s="397"/>
      <c r="E770" s="399"/>
      <c r="F770" s="399"/>
      <c r="G770" s="96"/>
      <c r="H770" s="122"/>
      <c r="I770" s="122"/>
      <c r="J770" s="123"/>
      <c r="K770" s="123"/>
      <c r="L770" s="123"/>
      <c r="M770" s="123"/>
      <c r="N770" s="123"/>
      <c r="O770" s="123"/>
      <c r="P770" s="123"/>
      <c r="Q770" s="123"/>
      <c r="R770" s="123"/>
      <c r="S770" s="123"/>
      <c r="T770" s="123"/>
      <c r="U770" s="123"/>
      <c r="V770" s="123"/>
      <c r="W770" s="123"/>
      <c r="X770" s="123"/>
      <c r="Y770" s="123"/>
      <c r="Z770" s="123"/>
      <c r="AA770" s="123"/>
      <c r="AB770" s="123"/>
      <c r="AC770" s="123"/>
      <c r="AD770" s="123"/>
      <c r="AE770" s="123"/>
      <c r="AF770" s="123"/>
      <c r="AG770" s="123"/>
      <c r="AH770" s="123"/>
      <c r="AI770" s="123"/>
      <c r="AJ770" s="401"/>
      <c r="AK770" s="403"/>
      <c r="AL770" s="405"/>
      <c r="AM770" s="411"/>
      <c r="AN770" s="405"/>
      <c r="AO770" s="405"/>
      <c r="AP770" s="405"/>
      <c r="AQ770" s="405"/>
      <c r="AR770" s="405"/>
      <c r="AS770" s="405"/>
      <c r="AT770" s="405"/>
      <c r="AU770" s="407"/>
      <c r="AV770" s="409"/>
      <c r="AW770" s="407"/>
      <c r="AX770" s="389"/>
      <c r="AY770" s="389"/>
      <c r="AZ770" s="389"/>
      <c r="BA770" s="389"/>
      <c r="BB770" s="389"/>
      <c r="BC770" s="389"/>
    </row>
    <row r="771" spans="1:55" s="121" customFormat="1" x14ac:dyDescent="0.25">
      <c r="A771" s="474"/>
      <c r="B771" s="392"/>
      <c r="C771" s="396"/>
      <c r="D771" s="396"/>
      <c r="E771" s="398"/>
      <c r="F771" s="398"/>
      <c r="G771" s="95"/>
      <c r="H771" s="119"/>
      <c r="I771" s="119"/>
      <c r="J771" s="120"/>
      <c r="K771" s="120"/>
      <c r="L771" s="120"/>
      <c r="M771" s="120"/>
      <c r="N771" s="120"/>
      <c r="O771" s="120"/>
      <c r="P771" s="120"/>
      <c r="Q771" s="120"/>
      <c r="R771" s="120"/>
      <c r="S771" s="120"/>
      <c r="T771" s="120"/>
      <c r="U771" s="120"/>
      <c r="V771" s="120"/>
      <c r="W771" s="120"/>
      <c r="X771" s="120"/>
      <c r="Y771" s="120"/>
      <c r="Z771" s="120"/>
      <c r="AA771" s="120"/>
      <c r="AB771" s="120"/>
      <c r="AC771" s="120"/>
      <c r="AD771" s="120"/>
      <c r="AE771" s="120"/>
      <c r="AF771" s="120"/>
      <c r="AG771" s="120"/>
      <c r="AH771" s="120"/>
      <c r="AI771" s="120"/>
      <c r="AJ771" s="400"/>
      <c r="AK771" s="402"/>
      <c r="AL771" s="404"/>
      <c r="AM771" s="410"/>
      <c r="AN771" s="404"/>
      <c r="AO771" s="404"/>
      <c r="AP771" s="404"/>
      <c r="AQ771" s="404"/>
      <c r="AR771" s="404"/>
      <c r="AS771" s="404"/>
      <c r="AT771" s="404"/>
      <c r="AU771" s="406"/>
      <c r="AV771" s="408"/>
      <c r="AW771" s="406"/>
      <c r="AX771" s="415"/>
      <c r="AY771" s="415"/>
      <c r="AZ771" s="415"/>
      <c r="BA771" s="415"/>
      <c r="BB771" s="415"/>
      <c r="BC771" s="415"/>
    </row>
    <row r="772" spans="1:55" s="121" customFormat="1" x14ac:dyDescent="0.25">
      <c r="A772" s="466"/>
      <c r="B772" s="393"/>
      <c r="C772" s="397"/>
      <c r="D772" s="397"/>
      <c r="E772" s="399"/>
      <c r="F772" s="399"/>
      <c r="G772" s="96"/>
      <c r="H772" s="122"/>
      <c r="I772" s="122"/>
      <c r="J772" s="123"/>
      <c r="K772" s="123"/>
      <c r="L772" s="123"/>
      <c r="M772" s="123"/>
      <c r="N772" s="123"/>
      <c r="O772" s="123"/>
      <c r="P772" s="123"/>
      <c r="Q772" s="123"/>
      <c r="R772" s="123"/>
      <c r="S772" s="123"/>
      <c r="T772" s="123"/>
      <c r="U772" s="123"/>
      <c r="V772" s="123"/>
      <c r="W772" s="123"/>
      <c r="X772" s="123"/>
      <c r="Y772" s="123"/>
      <c r="Z772" s="123"/>
      <c r="AA772" s="123"/>
      <c r="AB772" s="123"/>
      <c r="AC772" s="123"/>
      <c r="AD772" s="123"/>
      <c r="AE772" s="123"/>
      <c r="AF772" s="123"/>
      <c r="AG772" s="123"/>
      <c r="AH772" s="123"/>
      <c r="AI772" s="123"/>
      <c r="AJ772" s="401"/>
      <c r="AK772" s="403"/>
      <c r="AL772" s="405"/>
      <c r="AM772" s="411"/>
      <c r="AN772" s="405"/>
      <c r="AO772" s="405"/>
      <c r="AP772" s="405"/>
      <c r="AQ772" s="405"/>
      <c r="AR772" s="405"/>
      <c r="AS772" s="405"/>
      <c r="AT772" s="405"/>
      <c r="AU772" s="407"/>
      <c r="AV772" s="409"/>
      <c r="AW772" s="407"/>
      <c r="AX772" s="389"/>
      <c r="AY772" s="389"/>
      <c r="AZ772" s="389"/>
      <c r="BA772" s="389"/>
      <c r="BB772" s="389"/>
      <c r="BC772" s="389"/>
    </row>
    <row r="773" spans="1:55" s="121" customFormat="1" x14ac:dyDescent="0.25">
      <c r="A773" s="474"/>
      <c r="B773" s="392"/>
      <c r="C773" s="396"/>
      <c r="D773" s="396"/>
      <c r="E773" s="398"/>
      <c r="F773" s="398"/>
      <c r="G773" s="95"/>
      <c r="H773" s="119"/>
      <c r="I773" s="119"/>
      <c r="J773" s="120"/>
      <c r="K773" s="120"/>
      <c r="L773" s="120"/>
      <c r="M773" s="120"/>
      <c r="N773" s="120"/>
      <c r="O773" s="120"/>
      <c r="P773" s="120"/>
      <c r="Q773" s="120"/>
      <c r="R773" s="120"/>
      <c r="S773" s="120"/>
      <c r="T773" s="120"/>
      <c r="U773" s="120"/>
      <c r="V773" s="120"/>
      <c r="W773" s="120"/>
      <c r="X773" s="120"/>
      <c r="Y773" s="120"/>
      <c r="Z773" s="120"/>
      <c r="AA773" s="120"/>
      <c r="AB773" s="120"/>
      <c r="AC773" s="120"/>
      <c r="AD773" s="120"/>
      <c r="AE773" s="120"/>
      <c r="AF773" s="120"/>
      <c r="AG773" s="120"/>
      <c r="AH773" s="120"/>
      <c r="AI773" s="120"/>
      <c r="AJ773" s="400"/>
      <c r="AK773" s="402"/>
      <c r="AL773" s="404"/>
      <c r="AM773" s="410"/>
      <c r="AN773" s="404"/>
      <c r="AO773" s="404"/>
      <c r="AP773" s="404"/>
      <c r="AQ773" s="404"/>
      <c r="AR773" s="404"/>
      <c r="AS773" s="404"/>
      <c r="AT773" s="404"/>
      <c r="AU773" s="406"/>
      <c r="AV773" s="408"/>
      <c r="AW773" s="406"/>
      <c r="AX773" s="415"/>
      <c r="AY773" s="415"/>
      <c r="AZ773" s="415"/>
      <c r="BA773" s="415"/>
      <c r="BB773" s="415"/>
      <c r="BC773" s="415"/>
    </row>
    <row r="774" spans="1:55" s="121" customFormat="1" x14ac:dyDescent="0.25">
      <c r="A774" s="466"/>
      <c r="B774" s="393"/>
      <c r="C774" s="397"/>
      <c r="D774" s="397"/>
      <c r="E774" s="399"/>
      <c r="F774" s="399"/>
      <c r="G774" s="96"/>
      <c r="H774" s="122"/>
      <c r="I774" s="122"/>
      <c r="J774" s="123"/>
      <c r="K774" s="123"/>
      <c r="L774" s="123"/>
      <c r="M774" s="123"/>
      <c r="N774" s="123"/>
      <c r="O774" s="123"/>
      <c r="P774" s="123"/>
      <c r="Q774" s="123"/>
      <c r="R774" s="123"/>
      <c r="S774" s="123"/>
      <c r="T774" s="123"/>
      <c r="U774" s="123"/>
      <c r="V774" s="123"/>
      <c r="W774" s="123"/>
      <c r="X774" s="123"/>
      <c r="Y774" s="123"/>
      <c r="Z774" s="123"/>
      <c r="AA774" s="123"/>
      <c r="AB774" s="123"/>
      <c r="AC774" s="123"/>
      <c r="AD774" s="123"/>
      <c r="AE774" s="123"/>
      <c r="AF774" s="123"/>
      <c r="AG774" s="123"/>
      <c r="AH774" s="123"/>
      <c r="AI774" s="123"/>
      <c r="AJ774" s="401"/>
      <c r="AK774" s="403"/>
      <c r="AL774" s="405"/>
      <c r="AM774" s="411"/>
      <c r="AN774" s="405"/>
      <c r="AO774" s="405"/>
      <c r="AP774" s="405"/>
      <c r="AQ774" s="405"/>
      <c r="AR774" s="405"/>
      <c r="AS774" s="405"/>
      <c r="AT774" s="405"/>
      <c r="AU774" s="407"/>
      <c r="AV774" s="409"/>
      <c r="AW774" s="407"/>
      <c r="AX774" s="389"/>
      <c r="AY774" s="389"/>
      <c r="AZ774" s="389"/>
      <c r="BA774" s="389"/>
      <c r="BB774" s="389"/>
      <c r="BC774" s="389"/>
    </row>
    <row r="775" spans="1:55" s="121" customFormat="1" x14ac:dyDescent="0.25">
      <c r="A775" s="474"/>
      <c r="B775" s="392"/>
      <c r="C775" s="396"/>
      <c r="D775" s="396"/>
      <c r="E775" s="398"/>
      <c r="F775" s="398"/>
      <c r="G775" s="95"/>
      <c r="H775" s="119"/>
      <c r="I775" s="119"/>
      <c r="J775" s="120"/>
      <c r="K775" s="120"/>
      <c r="L775" s="120"/>
      <c r="M775" s="120"/>
      <c r="N775" s="120"/>
      <c r="O775" s="120"/>
      <c r="P775" s="120"/>
      <c r="Q775" s="120"/>
      <c r="R775" s="120"/>
      <c r="S775" s="120"/>
      <c r="T775" s="120"/>
      <c r="U775" s="120"/>
      <c r="V775" s="120"/>
      <c r="W775" s="120"/>
      <c r="X775" s="120"/>
      <c r="Y775" s="120"/>
      <c r="Z775" s="120"/>
      <c r="AA775" s="120"/>
      <c r="AB775" s="120"/>
      <c r="AC775" s="120"/>
      <c r="AD775" s="120"/>
      <c r="AE775" s="120"/>
      <c r="AF775" s="120"/>
      <c r="AG775" s="120"/>
      <c r="AH775" s="120"/>
      <c r="AI775" s="120"/>
      <c r="AJ775" s="400"/>
      <c r="AK775" s="402"/>
      <c r="AL775" s="404"/>
      <c r="AM775" s="410"/>
      <c r="AN775" s="404"/>
      <c r="AO775" s="404"/>
      <c r="AP775" s="404"/>
      <c r="AQ775" s="404"/>
      <c r="AR775" s="404"/>
      <c r="AS775" s="404"/>
      <c r="AT775" s="404"/>
      <c r="AU775" s="406"/>
      <c r="AV775" s="408"/>
      <c r="AW775" s="406"/>
      <c r="AX775" s="415"/>
      <c r="AY775" s="415"/>
      <c r="AZ775" s="415"/>
      <c r="BA775" s="415"/>
      <c r="BB775" s="415"/>
      <c r="BC775" s="415"/>
    </row>
    <row r="776" spans="1:55" s="121" customFormat="1" x14ac:dyDescent="0.25">
      <c r="A776" s="466"/>
      <c r="B776" s="393"/>
      <c r="C776" s="397"/>
      <c r="D776" s="397"/>
      <c r="E776" s="399"/>
      <c r="F776" s="399"/>
      <c r="G776" s="96"/>
      <c r="H776" s="122"/>
      <c r="I776" s="122"/>
      <c r="J776" s="123"/>
      <c r="K776" s="123"/>
      <c r="L776" s="123"/>
      <c r="M776" s="123"/>
      <c r="N776" s="123"/>
      <c r="O776" s="123"/>
      <c r="P776" s="123"/>
      <c r="Q776" s="123"/>
      <c r="R776" s="123"/>
      <c r="S776" s="123"/>
      <c r="T776" s="123"/>
      <c r="U776" s="123"/>
      <c r="V776" s="123"/>
      <c r="W776" s="123"/>
      <c r="X776" s="123"/>
      <c r="Y776" s="123"/>
      <c r="Z776" s="123"/>
      <c r="AA776" s="123"/>
      <c r="AB776" s="123"/>
      <c r="AC776" s="123"/>
      <c r="AD776" s="123"/>
      <c r="AE776" s="123"/>
      <c r="AF776" s="123"/>
      <c r="AG776" s="123"/>
      <c r="AH776" s="123"/>
      <c r="AI776" s="123"/>
      <c r="AJ776" s="401"/>
      <c r="AK776" s="403"/>
      <c r="AL776" s="405"/>
      <c r="AM776" s="411"/>
      <c r="AN776" s="405"/>
      <c r="AO776" s="405"/>
      <c r="AP776" s="405"/>
      <c r="AQ776" s="405"/>
      <c r="AR776" s="405"/>
      <c r="AS776" s="405"/>
      <c r="AT776" s="405"/>
      <c r="AU776" s="407"/>
      <c r="AV776" s="409"/>
      <c r="AW776" s="407"/>
      <c r="AX776" s="389"/>
      <c r="AY776" s="389"/>
      <c r="AZ776" s="389"/>
      <c r="BA776" s="389"/>
      <c r="BB776" s="389"/>
      <c r="BC776" s="389"/>
    </row>
    <row r="777" spans="1:55" s="121" customFormat="1" x14ac:dyDescent="0.25">
      <c r="A777" s="474"/>
      <c r="B777" s="392"/>
      <c r="C777" s="396"/>
      <c r="D777" s="396"/>
      <c r="E777" s="398"/>
      <c r="F777" s="398"/>
      <c r="G777" s="95"/>
      <c r="H777" s="119"/>
      <c r="I777" s="119"/>
      <c r="J777" s="120"/>
      <c r="K777" s="120"/>
      <c r="L777" s="120"/>
      <c r="M777" s="120"/>
      <c r="N777" s="120"/>
      <c r="O777" s="120"/>
      <c r="P777" s="120"/>
      <c r="Q777" s="120"/>
      <c r="R777" s="120"/>
      <c r="S777" s="120"/>
      <c r="T777" s="120"/>
      <c r="U777" s="120"/>
      <c r="V777" s="120"/>
      <c r="W777" s="120"/>
      <c r="X777" s="120"/>
      <c r="Y777" s="120"/>
      <c r="Z777" s="120"/>
      <c r="AA777" s="120"/>
      <c r="AB777" s="120"/>
      <c r="AC777" s="120"/>
      <c r="AD777" s="120"/>
      <c r="AE777" s="120"/>
      <c r="AF777" s="120"/>
      <c r="AG777" s="120"/>
      <c r="AH777" s="120"/>
      <c r="AI777" s="120"/>
      <c r="AJ777" s="400"/>
      <c r="AK777" s="402"/>
      <c r="AL777" s="404"/>
      <c r="AM777" s="410"/>
      <c r="AN777" s="404"/>
      <c r="AO777" s="404"/>
      <c r="AP777" s="404"/>
      <c r="AQ777" s="404"/>
      <c r="AR777" s="404"/>
      <c r="AS777" s="404"/>
      <c r="AT777" s="404"/>
      <c r="AU777" s="406"/>
      <c r="AV777" s="408"/>
      <c r="AW777" s="406"/>
      <c r="AX777" s="415"/>
      <c r="AY777" s="415"/>
      <c r="AZ777" s="415"/>
      <c r="BA777" s="415"/>
      <c r="BB777" s="415"/>
      <c r="BC777" s="415"/>
    </row>
    <row r="778" spans="1:55" s="121" customFormat="1" x14ac:dyDescent="0.25">
      <c r="A778" s="466"/>
      <c r="B778" s="393"/>
      <c r="C778" s="397"/>
      <c r="D778" s="397"/>
      <c r="E778" s="399"/>
      <c r="F778" s="399"/>
      <c r="G778" s="96"/>
      <c r="H778" s="122"/>
      <c r="I778" s="122"/>
      <c r="J778" s="123"/>
      <c r="K778" s="123"/>
      <c r="L778" s="123"/>
      <c r="M778" s="123"/>
      <c r="N778" s="123"/>
      <c r="O778" s="123"/>
      <c r="P778" s="123"/>
      <c r="Q778" s="123"/>
      <c r="R778" s="123"/>
      <c r="S778" s="123"/>
      <c r="T778" s="123"/>
      <c r="U778" s="123"/>
      <c r="V778" s="123"/>
      <c r="W778" s="123"/>
      <c r="X778" s="123"/>
      <c r="Y778" s="123"/>
      <c r="Z778" s="123"/>
      <c r="AA778" s="123"/>
      <c r="AB778" s="123"/>
      <c r="AC778" s="123"/>
      <c r="AD778" s="123"/>
      <c r="AE778" s="123"/>
      <c r="AF778" s="123"/>
      <c r="AG778" s="123"/>
      <c r="AH778" s="123"/>
      <c r="AI778" s="123"/>
      <c r="AJ778" s="401"/>
      <c r="AK778" s="403"/>
      <c r="AL778" s="405"/>
      <c r="AM778" s="411"/>
      <c r="AN778" s="405"/>
      <c r="AO778" s="405"/>
      <c r="AP778" s="405"/>
      <c r="AQ778" s="405"/>
      <c r="AR778" s="405"/>
      <c r="AS778" s="405"/>
      <c r="AT778" s="405"/>
      <c r="AU778" s="407"/>
      <c r="AV778" s="409"/>
      <c r="AW778" s="407"/>
      <c r="AX778" s="389"/>
      <c r="AY778" s="389"/>
      <c r="AZ778" s="389"/>
      <c r="BA778" s="389"/>
      <c r="BB778" s="389"/>
      <c r="BC778" s="389"/>
    </row>
    <row r="779" spans="1:55" s="121" customFormat="1" x14ac:dyDescent="0.25">
      <c r="A779" s="474"/>
      <c r="B779" s="392"/>
      <c r="C779" s="396"/>
      <c r="D779" s="396"/>
      <c r="E779" s="398"/>
      <c r="F779" s="398"/>
      <c r="G779" s="95"/>
      <c r="H779" s="119"/>
      <c r="I779" s="119"/>
      <c r="J779" s="120"/>
      <c r="K779" s="120"/>
      <c r="L779" s="120"/>
      <c r="M779" s="120"/>
      <c r="N779" s="120"/>
      <c r="O779" s="120"/>
      <c r="P779" s="120"/>
      <c r="Q779" s="120"/>
      <c r="R779" s="120"/>
      <c r="S779" s="120"/>
      <c r="T779" s="120"/>
      <c r="U779" s="120"/>
      <c r="V779" s="120"/>
      <c r="W779" s="120"/>
      <c r="X779" s="120"/>
      <c r="Y779" s="120"/>
      <c r="Z779" s="120"/>
      <c r="AA779" s="120"/>
      <c r="AB779" s="120"/>
      <c r="AC779" s="120"/>
      <c r="AD779" s="120"/>
      <c r="AE779" s="120"/>
      <c r="AF779" s="120"/>
      <c r="AG779" s="120"/>
      <c r="AH779" s="120"/>
      <c r="AI779" s="120"/>
      <c r="AJ779" s="400"/>
      <c r="AK779" s="402"/>
      <c r="AL779" s="404"/>
      <c r="AM779" s="410"/>
      <c r="AN779" s="404"/>
      <c r="AO779" s="404"/>
      <c r="AP779" s="404"/>
      <c r="AQ779" s="404"/>
      <c r="AR779" s="404"/>
      <c r="AS779" s="404"/>
      <c r="AT779" s="404"/>
      <c r="AU779" s="406"/>
      <c r="AV779" s="408"/>
      <c r="AW779" s="406"/>
      <c r="AX779" s="415"/>
      <c r="AY779" s="415"/>
      <c r="AZ779" s="415"/>
      <c r="BA779" s="415"/>
      <c r="BB779" s="415"/>
      <c r="BC779" s="415"/>
    </row>
    <row r="780" spans="1:55" s="121" customFormat="1" x14ac:dyDescent="0.25">
      <c r="A780" s="466"/>
      <c r="B780" s="393"/>
      <c r="C780" s="397"/>
      <c r="D780" s="397"/>
      <c r="E780" s="399"/>
      <c r="F780" s="399"/>
      <c r="G780" s="96"/>
      <c r="H780" s="122"/>
      <c r="I780" s="122"/>
      <c r="J780" s="123"/>
      <c r="K780" s="123"/>
      <c r="L780" s="123"/>
      <c r="M780" s="123"/>
      <c r="N780" s="123"/>
      <c r="O780" s="123"/>
      <c r="P780" s="123"/>
      <c r="Q780" s="123"/>
      <c r="R780" s="123"/>
      <c r="S780" s="123"/>
      <c r="T780" s="123"/>
      <c r="U780" s="123"/>
      <c r="V780" s="123"/>
      <c r="W780" s="123"/>
      <c r="X780" s="123"/>
      <c r="Y780" s="123"/>
      <c r="Z780" s="123"/>
      <c r="AA780" s="123"/>
      <c r="AB780" s="123"/>
      <c r="AC780" s="123"/>
      <c r="AD780" s="123"/>
      <c r="AE780" s="123"/>
      <c r="AF780" s="123"/>
      <c r="AG780" s="123"/>
      <c r="AH780" s="123"/>
      <c r="AI780" s="123"/>
      <c r="AJ780" s="401"/>
      <c r="AK780" s="403"/>
      <c r="AL780" s="405"/>
      <c r="AM780" s="411"/>
      <c r="AN780" s="405"/>
      <c r="AO780" s="405"/>
      <c r="AP780" s="405"/>
      <c r="AQ780" s="405"/>
      <c r="AR780" s="405"/>
      <c r="AS780" s="405"/>
      <c r="AT780" s="405"/>
      <c r="AU780" s="407"/>
      <c r="AV780" s="409"/>
      <c r="AW780" s="407"/>
      <c r="AX780" s="389"/>
      <c r="AY780" s="389"/>
      <c r="AZ780" s="389"/>
      <c r="BA780" s="389"/>
      <c r="BB780" s="389"/>
      <c r="BC780" s="389"/>
    </row>
    <row r="781" spans="1:55" s="121" customFormat="1" x14ac:dyDescent="0.25">
      <c r="A781" s="474"/>
      <c r="B781" s="392"/>
      <c r="C781" s="396"/>
      <c r="D781" s="396"/>
      <c r="E781" s="398"/>
      <c r="F781" s="398"/>
      <c r="G781" s="95"/>
      <c r="H781" s="119"/>
      <c r="I781" s="119"/>
      <c r="J781" s="120"/>
      <c r="K781" s="120"/>
      <c r="L781" s="120"/>
      <c r="M781" s="120"/>
      <c r="N781" s="120"/>
      <c r="O781" s="120"/>
      <c r="P781" s="120"/>
      <c r="Q781" s="120"/>
      <c r="R781" s="120"/>
      <c r="S781" s="120"/>
      <c r="T781" s="120"/>
      <c r="U781" s="120"/>
      <c r="V781" s="120"/>
      <c r="W781" s="120"/>
      <c r="X781" s="120"/>
      <c r="Y781" s="120"/>
      <c r="Z781" s="120"/>
      <c r="AA781" s="120"/>
      <c r="AB781" s="120"/>
      <c r="AC781" s="120"/>
      <c r="AD781" s="120"/>
      <c r="AE781" s="120"/>
      <c r="AF781" s="120"/>
      <c r="AG781" s="120"/>
      <c r="AH781" s="120"/>
      <c r="AI781" s="120"/>
      <c r="AJ781" s="400"/>
      <c r="AK781" s="402"/>
      <c r="AL781" s="404"/>
      <c r="AM781" s="410"/>
      <c r="AN781" s="404"/>
      <c r="AO781" s="404"/>
      <c r="AP781" s="404"/>
      <c r="AQ781" s="404"/>
      <c r="AR781" s="404"/>
      <c r="AS781" s="404"/>
      <c r="AT781" s="404"/>
      <c r="AU781" s="406"/>
      <c r="AV781" s="408"/>
      <c r="AW781" s="406"/>
      <c r="AX781" s="415"/>
      <c r="AY781" s="415"/>
      <c r="AZ781" s="415"/>
      <c r="BA781" s="415"/>
      <c r="BB781" s="415"/>
      <c r="BC781" s="415"/>
    </row>
    <row r="782" spans="1:55" s="121" customFormat="1" x14ac:dyDescent="0.25">
      <c r="A782" s="466"/>
      <c r="B782" s="393"/>
      <c r="C782" s="397"/>
      <c r="D782" s="397"/>
      <c r="E782" s="399"/>
      <c r="F782" s="399"/>
      <c r="G782" s="96"/>
      <c r="H782" s="122"/>
      <c r="I782" s="122"/>
      <c r="J782" s="123"/>
      <c r="K782" s="123"/>
      <c r="L782" s="123"/>
      <c r="M782" s="123"/>
      <c r="N782" s="123"/>
      <c r="O782" s="123"/>
      <c r="P782" s="123"/>
      <c r="Q782" s="123"/>
      <c r="R782" s="123"/>
      <c r="S782" s="123"/>
      <c r="T782" s="123"/>
      <c r="U782" s="123"/>
      <c r="V782" s="123"/>
      <c r="W782" s="123"/>
      <c r="X782" s="123"/>
      <c r="Y782" s="123"/>
      <c r="Z782" s="123"/>
      <c r="AA782" s="123"/>
      <c r="AB782" s="123"/>
      <c r="AC782" s="123"/>
      <c r="AD782" s="123"/>
      <c r="AE782" s="123"/>
      <c r="AF782" s="123"/>
      <c r="AG782" s="123"/>
      <c r="AH782" s="123"/>
      <c r="AI782" s="123"/>
      <c r="AJ782" s="401"/>
      <c r="AK782" s="403"/>
      <c r="AL782" s="405"/>
      <c r="AM782" s="411"/>
      <c r="AN782" s="405"/>
      <c r="AO782" s="405"/>
      <c r="AP782" s="405"/>
      <c r="AQ782" s="405"/>
      <c r="AR782" s="405"/>
      <c r="AS782" s="405"/>
      <c r="AT782" s="405"/>
      <c r="AU782" s="407"/>
      <c r="AV782" s="409"/>
      <c r="AW782" s="407"/>
      <c r="AX782" s="389"/>
      <c r="AY782" s="389"/>
      <c r="AZ782" s="389"/>
      <c r="BA782" s="389"/>
      <c r="BB782" s="389"/>
      <c r="BC782" s="389"/>
    </row>
    <row r="783" spans="1:55" s="121" customFormat="1" x14ac:dyDescent="0.25">
      <c r="A783" s="474"/>
      <c r="B783" s="392"/>
      <c r="C783" s="396"/>
      <c r="D783" s="396"/>
      <c r="E783" s="398"/>
      <c r="F783" s="398"/>
      <c r="G783" s="95"/>
      <c r="H783" s="119"/>
      <c r="I783" s="119"/>
      <c r="J783" s="120"/>
      <c r="K783" s="120"/>
      <c r="L783" s="120"/>
      <c r="M783" s="120"/>
      <c r="N783" s="120"/>
      <c r="O783" s="120"/>
      <c r="P783" s="120"/>
      <c r="Q783" s="120"/>
      <c r="R783" s="120"/>
      <c r="S783" s="120"/>
      <c r="T783" s="120"/>
      <c r="U783" s="120"/>
      <c r="V783" s="120"/>
      <c r="W783" s="120"/>
      <c r="X783" s="120"/>
      <c r="Y783" s="120"/>
      <c r="Z783" s="120"/>
      <c r="AA783" s="120"/>
      <c r="AB783" s="120"/>
      <c r="AC783" s="120"/>
      <c r="AD783" s="120"/>
      <c r="AE783" s="120"/>
      <c r="AF783" s="120"/>
      <c r="AG783" s="120"/>
      <c r="AH783" s="120"/>
      <c r="AI783" s="120"/>
      <c r="AJ783" s="400"/>
      <c r="AK783" s="402"/>
      <c r="AL783" s="404"/>
      <c r="AM783" s="410"/>
      <c r="AN783" s="404"/>
      <c r="AO783" s="404"/>
      <c r="AP783" s="404"/>
      <c r="AQ783" s="404"/>
      <c r="AR783" s="404"/>
      <c r="AS783" s="404"/>
      <c r="AT783" s="404"/>
      <c r="AU783" s="406"/>
      <c r="AV783" s="408"/>
      <c r="AW783" s="406"/>
      <c r="AX783" s="415"/>
      <c r="AY783" s="415"/>
      <c r="AZ783" s="415"/>
      <c r="BA783" s="415"/>
      <c r="BB783" s="415"/>
      <c r="BC783" s="415"/>
    </row>
    <row r="784" spans="1:55" s="121" customFormat="1" x14ac:dyDescent="0.25">
      <c r="A784" s="466"/>
      <c r="B784" s="393"/>
      <c r="C784" s="397"/>
      <c r="D784" s="397"/>
      <c r="E784" s="399"/>
      <c r="F784" s="399"/>
      <c r="G784" s="96"/>
      <c r="H784" s="122"/>
      <c r="I784" s="122"/>
      <c r="J784" s="123"/>
      <c r="K784" s="123"/>
      <c r="L784" s="123"/>
      <c r="M784" s="123"/>
      <c r="N784" s="123"/>
      <c r="O784" s="123"/>
      <c r="P784" s="123"/>
      <c r="Q784" s="123"/>
      <c r="R784" s="123"/>
      <c r="S784" s="123"/>
      <c r="T784" s="123"/>
      <c r="U784" s="123"/>
      <c r="V784" s="123"/>
      <c r="W784" s="123"/>
      <c r="X784" s="123"/>
      <c r="Y784" s="123"/>
      <c r="Z784" s="123"/>
      <c r="AA784" s="123"/>
      <c r="AB784" s="123"/>
      <c r="AC784" s="123"/>
      <c r="AD784" s="123"/>
      <c r="AE784" s="123"/>
      <c r="AF784" s="123"/>
      <c r="AG784" s="123"/>
      <c r="AH784" s="123"/>
      <c r="AI784" s="123"/>
      <c r="AJ784" s="401"/>
      <c r="AK784" s="403"/>
      <c r="AL784" s="405"/>
      <c r="AM784" s="411"/>
      <c r="AN784" s="405"/>
      <c r="AO784" s="405"/>
      <c r="AP784" s="405"/>
      <c r="AQ784" s="405"/>
      <c r="AR784" s="405"/>
      <c r="AS784" s="405"/>
      <c r="AT784" s="405"/>
      <c r="AU784" s="407"/>
      <c r="AV784" s="409"/>
      <c r="AW784" s="407"/>
      <c r="AX784" s="389"/>
      <c r="AY784" s="389"/>
      <c r="AZ784" s="389"/>
      <c r="BA784" s="389"/>
      <c r="BB784" s="389"/>
      <c r="BC784" s="389"/>
    </row>
    <row r="785" spans="1:55" s="121" customFormat="1" x14ac:dyDescent="0.25">
      <c r="A785" s="474"/>
      <c r="B785" s="392"/>
      <c r="C785" s="396"/>
      <c r="D785" s="396"/>
      <c r="E785" s="398"/>
      <c r="F785" s="398"/>
      <c r="G785" s="95"/>
      <c r="H785" s="119"/>
      <c r="I785" s="119"/>
      <c r="J785" s="120"/>
      <c r="K785" s="120"/>
      <c r="L785" s="120"/>
      <c r="M785" s="120"/>
      <c r="N785" s="120"/>
      <c r="O785" s="120"/>
      <c r="P785" s="120"/>
      <c r="Q785" s="120"/>
      <c r="R785" s="120"/>
      <c r="S785" s="120"/>
      <c r="T785" s="120"/>
      <c r="U785" s="120"/>
      <c r="V785" s="120"/>
      <c r="W785" s="120"/>
      <c r="X785" s="120"/>
      <c r="Y785" s="120"/>
      <c r="Z785" s="120"/>
      <c r="AA785" s="120"/>
      <c r="AB785" s="120"/>
      <c r="AC785" s="120"/>
      <c r="AD785" s="120"/>
      <c r="AE785" s="120"/>
      <c r="AF785" s="120"/>
      <c r="AG785" s="120"/>
      <c r="AH785" s="120"/>
      <c r="AI785" s="120"/>
      <c r="AJ785" s="400"/>
      <c r="AK785" s="402"/>
      <c r="AL785" s="404"/>
      <c r="AM785" s="410"/>
      <c r="AN785" s="404"/>
      <c r="AO785" s="404"/>
      <c r="AP785" s="404"/>
      <c r="AQ785" s="404"/>
      <c r="AR785" s="404"/>
      <c r="AS785" s="404"/>
      <c r="AT785" s="404"/>
      <c r="AU785" s="406"/>
      <c r="AV785" s="408"/>
      <c r="AW785" s="406"/>
      <c r="AX785" s="415"/>
      <c r="AY785" s="415"/>
      <c r="AZ785" s="415"/>
      <c r="BA785" s="415"/>
      <c r="BB785" s="415"/>
      <c r="BC785" s="415"/>
    </row>
    <row r="786" spans="1:55" s="121" customFormat="1" x14ac:dyDescent="0.25">
      <c r="A786" s="466"/>
      <c r="B786" s="393"/>
      <c r="C786" s="397"/>
      <c r="D786" s="397"/>
      <c r="E786" s="399"/>
      <c r="F786" s="399"/>
      <c r="G786" s="96"/>
      <c r="H786" s="122"/>
      <c r="I786" s="122"/>
      <c r="J786" s="123"/>
      <c r="K786" s="123"/>
      <c r="L786" s="123"/>
      <c r="M786" s="123"/>
      <c r="N786" s="123"/>
      <c r="O786" s="123"/>
      <c r="P786" s="123"/>
      <c r="Q786" s="123"/>
      <c r="R786" s="123"/>
      <c r="S786" s="123"/>
      <c r="T786" s="123"/>
      <c r="U786" s="123"/>
      <c r="V786" s="123"/>
      <c r="W786" s="123"/>
      <c r="X786" s="123"/>
      <c r="Y786" s="123"/>
      <c r="Z786" s="123"/>
      <c r="AA786" s="123"/>
      <c r="AB786" s="123"/>
      <c r="AC786" s="123"/>
      <c r="AD786" s="123"/>
      <c r="AE786" s="123"/>
      <c r="AF786" s="123"/>
      <c r="AG786" s="123"/>
      <c r="AH786" s="123"/>
      <c r="AI786" s="123"/>
      <c r="AJ786" s="401"/>
      <c r="AK786" s="403"/>
      <c r="AL786" s="405"/>
      <c r="AM786" s="411"/>
      <c r="AN786" s="405"/>
      <c r="AO786" s="405"/>
      <c r="AP786" s="405"/>
      <c r="AQ786" s="405"/>
      <c r="AR786" s="405"/>
      <c r="AS786" s="405"/>
      <c r="AT786" s="405"/>
      <c r="AU786" s="407"/>
      <c r="AV786" s="409"/>
      <c r="AW786" s="407"/>
      <c r="AX786" s="389"/>
      <c r="AY786" s="389"/>
      <c r="AZ786" s="389"/>
      <c r="BA786" s="389"/>
      <c r="BB786" s="389"/>
      <c r="BC786" s="389"/>
    </row>
    <row r="787" spans="1:55" s="121" customFormat="1" x14ac:dyDescent="0.25">
      <c r="A787" s="474"/>
      <c r="B787" s="392"/>
      <c r="C787" s="396"/>
      <c r="D787" s="396"/>
      <c r="E787" s="398"/>
      <c r="F787" s="398"/>
      <c r="G787" s="95"/>
      <c r="H787" s="119"/>
      <c r="I787" s="119"/>
      <c r="J787" s="120"/>
      <c r="K787" s="120"/>
      <c r="L787" s="120"/>
      <c r="M787" s="120"/>
      <c r="N787" s="120"/>
      <c r="O787" s="120"/>
      <c r="P787" s="120"/>
      <c r="Q787" s="120"/>
      <c r="R787" s="120"/>
      <c r="S787" s="120"/>
      <c r="T787" s="120"/>
      <c r="U787" s="120"/>
      <c r="V787" s="120"/>
      <c r="W787" s="120"/>
      <c r="X787" s="120"/>
      <c r="Y787" s="120"/>
      <c r="Z787" s="120"/>
      <c r="AA787" s="120"/>
      <c r="AB787" s="120"/>
      <c r="AC787" s="120"/>
      <c r="AD787" s="120"/>
      <c r="AE787" s="120"/>
      <c r="AF787" s="120"/>
      <c r="AG787" s="120"/>
      <c r="AH787" s="120"/>
      <c r="AI787" s="120"/>
      <c r="AJ787" s="400"/>
      <c r="AK787" s="402"/>
      <c r="AL787" s="404"/>
      <c r="AM787" s="410"/>
      <c r="AN787" s="404"/>
      <c r="AO787" s="404"/>
      <c r="AP787" s="404"/>
      <c r="AQ787" s="404"/>
      <c r="AR787" s="404"/>
      <c r="AS787" s="404"/>
      <c r="AT787" s="404"/>
      <c r="AU787" s="406"/>
      <c r="AV787" s="408"/>
      <c r="AW787" s="406"/>
      <c r="AX787" s="415"/>
      <c r="AY787" s="415"/>
      <c r="AZ787" s="415"/>
      <c r="BA787" s="415"/>
      <c r="BB787" s="415"/>
      <c r="BC787" s="415"/>
    </row>
    <row r="788" spans="1:55" s="121" customFormat="1" x14ac:dyDescent="0.25">
      <c r="A788" s="466"/>
      <c r="B788" s="393"/>
      <c r="C788" s="397"/>
      <c r="D788" s="397"/>
      <c r="E788" s="399"/>
      <c r="F788" s="399"/>
      <c r="G788" s="96"/>
      <c r="H788" s="122"/>
      <c r="I788" s="122"/>
      <c r="J788" s="123"/>
      <c r="K788" s="123"/>
      <c r="L788" s="123"/>
      <c r="M788" s="123"/>
      <c r="N788" s="123"/>
      <c r="O788" s="123"/>
      <c r="P788" s="123"/>
      <c r="Q788" s="123"/>
      <c r="R788" s="123"/>
      <c r="S788" s="123"/>
      <c r="T788" s="123"/>
      <c r="U788" s="123"/>
      <c r="V788" s="123"/>
      <c r="W788" s="123"/>
      <c r="X788" s="123"/>
      <c r="Y788" s="123"/>
      <c r="Z788" s="123"/>
      <c r="AA788" s="123"/>
      <c r="AB788" s="123"/>
      <c r="AC788" s="123"/>
      <c r="AD788" s="123"/>
      <c r="AE788" s="123"/>
      <c r="AF788" s="123"/>
      <c r="AG788" s="123"/>
      <c r="AH788" s="123"/>
      <c r="AI788" s="123"/>
      <c r="AJ788" s="401"/>
      <c r="AK788" s="403"/>
      <c r="AL788" s="405"/>
      <c r="AM788" s="411"/>
      <c r="AN788" s="405"/>
      <c r="AO788" s="405"/>
      <c r="AP788" s="405"/>
      <c r="AQ788" s="405"/>
      <c r="AR788" s="405"/>
      <c r="AS788" s="405"/>
      <c r="AT788" s="405"/>
      <c r="AU788" s="407"/>
      <c r="AV788" s="409"/>
      <c r="AW788" s="407"/>
      <c r="AX788" s="389"/>
      <c r="AY788" s="389"/>
      <c r="AZ788" s="389"/>
      <c r="BA788" s="389"/>
      <c r="BB788" s="389"/>
      <c r="BC788" s="389"/>
    </row>
    <row r="789" spans="1:55" s="121" customFormat="1" x14ac:dyDescent="0.25">
      <c r="A789" s="474"/>
      <c r="B789" s="392"/>
      <c r="C789" s="396"/>
      <c r="D789" s="396"/>
      <c r="E789" s="398"/>
      <c r="F789" s="398"/>
      <c r="G789" s="95"/>
      <c r="H789" s="119"/>
      <c r="I789" s="119"/>
      <c r="J789" s="120"/>
      <c r="K789" s="120"/>
      <c r="L789" s="120"/>
      <c r="M789" s="120"/>
      <c r="N789" s="120"/>
      <c r="O789" s="120"/>
      <c r="P789" s="120"/>
      <c r="Q789" s="120"/>
      <c r="R789" s="120"/>
      <c r="S789" s="120"/>
      <c r="T789" s="120"/>
      <c r="U789" s="120"/>
      <c r="V789" s="120"/>
      <c r="W789" s="120"/>
      <c r="X789" s="120"/>
      <c r="Y789" s="120"/>
      <c r="Z789" s="120"/>
      <c r="AA789" s="120"/>
      <c r="AB789" s="120"/>
      <c r="AC789" s="120"/>
      <c r="AD789" s="120"/>
      <c r="AE789" s="120"/>
      <c r="AF789" s="120"/>
      <c r="AG789" s="120"/>
      <c r="AH789" s="120"/>
      <c r="AI789" s="120"/>
      <c r="AJ789" s="400"/>
      <c r="AK789" s="402"/>
      <c r="AL789" s="404"/>
      <c r="AM789" s="410"/>
      <c r="AN789" s="404"/>
      <c r="AO789" s="404"/>
      <c r="AP789" s="404"/>
      <c r="AQ789" s="404"/>
      <c r="AR789" s="404"/>
      <c r="AS789" s="404"/>
      <c r="AT789" s="404"/>
      <c r="AU789" s="406"/>
      <c r="AV789" s="408"/>
      <c r="AW789" s="406"/>
      <c r="AX789" s="415"/>
      <c r="AY789" s="415"/>
      <c r="AZ789" s="415"/>
      <c r="BA789" s="415"/>
      <c r="BB789" s="415"/>
      <c r="BC789" s="415"/>
    </row>
    <row r="790" spans="1:55" s="121" customFormat="1" x14ac:dyDescent="0.25">
      <c r="A790" s="466"/>
      <c r="B790" s="393"/>
      <c r="C790" s="397"/>
      <c r="D790" s="397"/>
      <c r="E790" s="399"/>
      <c r="F790" s="399"/>
      <c r="G790" s="96"/>
      <c r="H790" s="122"/>
      <c r="I790" s="122"/>
      <c r="J790" s="123"/>
      <c r="K790" s="123"/>
      <c r="L790" s="123"/>
      <c r="M790" s="123"/>
      <c r="N790" s="123"/>
      <c r="O790" s="123"/>
      <c r="P790" s="123"/>
      <c r="Q790" s="123"/>
      <c r="R790" s="123"/>
      <c r="S790" s="123"/>
      <c r="T790" s="123"/>
      <c r="U790" s="123"/>
      <c r="V790" s="123"/>
      <c r="W790" s="123"/>
      <c r="X790" s="123"/>
      <c r="Y790" s="123"/>
      <c r="Z790" s="123"/>
      <c r="AA790" s="123"/>
      <c r="AB790" s="123"/>
      <c r="AC790" s="123"/>
      <c r="AD790" s="123"/>
      <c r="AE790" s="123"/>
      <c r="AF790" s="123"/>
      <c r="AG790" s="123"/>
      <c r="AH790" s="123"/>
      <c r="AI790" s="123"/>
      <c r="AJ790" s="401"/>
      <c r="AK790" s="403"/>
      <c r="AL790" s="405"/>
      <c r="AM790" s="411"/>
      <c r="AN790" s="405"/>
      <c r="AO790" s="405"/>
      <c r="AP790" s="405"/>
      <c r="AQ790" s="405"/>
      <c r="AR790" s="405"/>
      <c r="AS790" s="405"/>
      <c r="AT790" s="405"/>
      <c r="AU790" s="407"/>
      <c r="AV790" s="409"/>
      <c r="AW790" s="407"/>
      <c r="AX790" s="389"/>
      <c r="AY790" s="389"/>
      <c r="AZ790" s="389"/>
      <c r="BA790" s="389"/>
      <c r="BB790" s="389"/>
      <c r="BC790" s="389"/>
    </row>
    <row r="791" spans="1:55" s="121" customFormat="1" x14ac:dyDescent="0.25">
      <c r="A791" s="474"/>
      <c r="B791" s="392"/>
      <c r="C791" s="396"/>
      <c r="D791" s="396"/>
      <c r="E791" s="398"/>
      <c r="F791" s="398"/>
      <c r="G791" s="95"/>
      <c r="H791" s="119"/>
      <c r="I791" s="119"/>
      <c r="J791" s="120"/>
      <c r="K791" s="120"/>
      <c r="L791" s="120"/>
      <c r="M791" s="120"/>
      <c r="N791" s="120"/>
      <c r="O791" s="120"/>
      <c r="P791" s="120"/>
      <c r="Q791" s="120"/>
      <c r="R791" s="120"/>
      <c r="S791" s="120"/>
      <c r="T791" s="120"/>
      <c r="U791" s="120"/>
      <c r="V791" s="120"/>
      <c r="W791" s="120"/>
      <c r="X791" s="120"/>
      <c r="Y791" s="120"/>
      <c r="Z791" s="120"/>
      <c r="AA791" s="120"/>
      <c r="AB791" s="120"/>
      <c r="AC791" s="120"/>
      <c r="AD791" s="120"/>
      <c r="AE791" s="120"/>
      <c r="AF791" s="120"/>
      <c r="AG791" s="120"/>
      <c r="AH791" s="120"/>
      <c r="AI791" s="120"/>
      <c r="AJ791" s="400"/>
      <c r="AK791" s="402"/>
      <c r="AL791" s="404"/>
      <c r="AM791" s="410"/>
      <c r="AN791" s="404"/>
      <c r="AO791" s="404"/>
      <c r="AP791" s="404"/>
      <c r="AQ791" s="404"/>
      <c r="AR791" s="404"/>
      <c r="AS791" s="404"/>
      <c r="AT791" s="404"/>
      <c r="AU791" s="406"/>
      <c r="AV791" s="408"/>
      <c r="AW791" s="406"/>
      <c r="AX791" s="415"/>
      <c r="AY791" s="415"/>
      <c r="AZ791" s="415"/>
      <c r="BA791" s="415"/>
      <c r="BB791" s="415"/>
      <c r="BC791" s="415"/>
    </row>
    <row r="792" spans="1:55" s="121" customFormat="1" x14ac:dyDescent="0.25">
      <c r="A792" s="466"/>
      <c r="B792" s="393"/>
      <c r="C792" s="397"/>
      <c r="D792" s="397"/>
      <c r="E792" s="399"/>
      <c r="F792" s="399"/>
      <c r="G792" s="96"/>
      <c r="H792" s="122"/>
      <c r="I792" s="122"/>
      <c r="J792" s="123"/>
      <c r="K792" s="123"/>
      <c r="L792" s="123"/>
      <c r="M792" s="123"/>
      <c r="N792" s="123"/>
      <c r="O792" s="123"/>
      <c r="P792" s="123"/>
      <c r="Q792" s="123"/>
      <c r="R792" s="123"/>
      <c r="S792" s="123"/>
      <c r="T792" s="123"/>
      <c r="U792" s="123"/>
      <c r="V792" s="123"/>
      <c r="W792" s="123"/>
      <c r="X792" s="123"/>
      <c r="Y792" s="123"/>
      <c r="Z792" s="123"/>
      <c r="AA792" s="123"/>
      <c r="AB792" s="123"/>
      <c r="AC792" s="123"/>
      <c r="AD792" s="123"/>
      <c r="AE792" s="123"/>
      <c r="AF792" s="123"/>
      <c r="AG792" s="123"/>
      <c r="AH792" s="123"/>
      <c r="AI792" s="123"/>
      <c r="AJ792" s="401"/>
      <c r="AK792" s="403"/>
      <c r="AL792" s="405"/>
      <c r="AM792" s="411"/>
      <c r="AN792" s="405"/>
      <c r="AO792" s="405"/>
      <c r="AP792" s="405"/>
      <c r="AQ792" s="405"/>
      <c r="AR792" s="405"/>
      <c r="AS792" s="405"/>
      <c r="AT792" s="405"/>
      <c r="AU792" s="407"/>
      <c r="AV792" s="409"/>
      <c r="AW792" s="407"/>
      <c r="AX792" s="389"/>
      <c r="AY792" s="389"/>
      <c r="AZ792" s="389"/>
      <c r="BA792" s="389"/>
      <c r="BB792" s="389"/>
      <c r="BC792" s="389"/>
    </row>
    <row r="793" spans="1:55" s="121" customFormat="1" x14ac:dyDescent="0.25">
      <c r="A793" s="474"/>
      <c r="B793" s="392"/>
      <c r="C793" s="396"/>
      <c r="D793" s="396"/>
      <c r="E793" s="398"/>
      <c r="F793" s="398"/>
      <c r="G793" s="95"/>
      <c r="H793" s="119"/>
      <c r="I793" s="119"/>
      <c r="J793" s="120"/>
      <c r="K793" s="120"/>
      <c r="L793" s="120"/>
      <c r="M793" s="120"/>
      <c r="N793" s="120"/>
      <c r="O793" s="120"/>
      <c r="P793" s="120"/>
      <c r="Q793" s="120"/>
      <c r="R793" s="120"/>
      <c r="S793" s="120"/>
      <c r="T793" s="120"/>
      <c r="U793" s="120"/>
      <c r="V793" s="120"/>
      <c r="W793" s="120"/>
      <c r="X793" s="120"/>
      <c r="Y793" s="120"/>
      <c r="Z793" s="120"/>
      <c r="AA793" s="120"/>
      <c r="AB793" s="120"/>
      <c r="AC793" s="120"/>
      <c r="AD793" s="120"/>
      <c r="AE793" s="120"/>
      <c r="AF793" s="120"/>
      <c r="AG793" s="120"/>
      <c r="AH793" s="120"/>
      <c r="AI793" s="120"/>
      <c r="AJ793" s="400"/>
      <c r="AK793" s="402"/>
      <c r="AL793" s="404"/>
      <c r="AM793" s="410"/>
      <c r="AN793" s="404"/>
      <c r="AO793" s="404"/>
      <c r="AP793" s="404"/>
      <c r="AQ793" s="404"/>
      <c r="AR793" s="404"/>
      <c r="AS793" s="404"/>
      <c r="AT793" s="404"/>
      <c r="AU793" s="406"/>
      <c r="AV793" s="408"/>
      <c r="AW793" s="406"/>
      <c r="AX793" s="415"/>
      <c r="AY793" s="415"/>
      <c r="AZ793" s="415"/>
      <c r="BA793" s="415"/>
      <c r="BB793" s="415"/>
      <c r="BC793" s="415"/>
    </row>
    <row r="794" spans="1:55" s="121" customFormat="1" x14ac:dyDescent="0.25">
      <c r="A794" s="466"/>
      <c r="B794" s="393"/>
      <c r="C794" s="397"/>
      <c r="D794" s="397"/>
      <c r="E794" s="399"/>
      <c r="F794" s="399"/>
      <c r="G794" s="96"/>
      <c r="H794" s="122"/>
      <c r="I794" s="122"/>
      <c r="J794" s="123"/>
      <c r="K794" s="123"/>
      <c r="L794" s="123"/>
      <c r="M794" s="123"/>
      <c r="N794" s="123"/>
      <c r="O794" s="123"/>
      <c r="P794" s="123"/>
      <c r="Q794" s="123"/>
      <c r="R794" s="123"/>
      <c r="S794" s="123"/>
      <c r="T794" s="123"/>
      <c r="U794" s="123"/>
      <c r="V794" s="123"/>
      <c r="W794" s="123"/>
      <c r="X794" s="123"/>
      <c r="Y794" s="123"/>
      <c r="Z794" s="123"/>
      <c r="AA794" s="123"/>
      <c r="AB794" s="123"/>
      <c r="AC794" s="123"/>
      <c r="AD794" s="123"/>
      <c r="AE794" s="123"/>
      <c r="AF794" s="123"/>
      <c r="AG794" s="123"/>
      <c r="AH794" s="123"/>
      <c r="AI794" s="123"/>
      <c r="AJ794" s="401"/>
      <c r="AK794" s="403"/>
      <c r="AL794" s="405"/>
      <c r="AM794" s="411"/>
      <c r="AN794" s="405"/>
      <c r="AO794" s="405"/>
      <c r="AP794" s="405"/>
      <c r="AQ794" s="405"/>
      <c r="AR794" s="405"/>
      <c r="AS794" s="405"/>
      <c r="AT794" s="405"/>
      <c r="AU794" s="407"/>
      <c r="AV794" s="409"/>
      <c r="AW794" s="407"/>
      <c r="AX794" s="389"/>
      <c r="AY794" s="389"/>
      <c r="AZ794" s="389"/>
      <c r="BA794" s="389"/>
      <c r="BB794" s="389"/>
      <c r="BC794" s="389"/>
    </row>
    <row r="795" spans="1:55" s="121" customFormat="1" x14ac:dyDescent="0.25">
      <c r="A795" s="474"/>
      <c r="B795" s="392"/>
      <c r="C795" s="396"/>
      <c r="D795" s="396"/>
      <c r="E795" s="398"/>
      <c r="F795" s="398"/>
      <c r="G795" s="95"/>
      <c r="H795" s="119"/>
      <c r="I795" s="119"/>
      <c r="J795" s="120"/>
      <c r="K795" s="120"/>
      <c r="L795" s="120"/>
      <c r="M795" s="120"/>
      <c r="N795" s="120"/>
      <c r="O795" s="120"/>
      <c r="P795" s="120"/>
      <c r="Q795" s="120"/>
      <c r="R795" s="120"/>
      <c r="S795" s="120"/>
      <c r="T795" s="120"/>
      <c r="U795" s="120"/>
      <c r="V795" s="120"/>
      <c r="W795" s="120"/>
      <c r="X795" s="120"/>
      <c r="Y795" s="120"/>
      <c r="Z795" s="120"/>
      <c r="AA795" s="120"/>
      <c r="AB795" s="120"/>
      <c r="AC795" s="120"/>
      <c r="AD795" s="120"/>
      <c r="AE795" s="120"/>
      <c r="AF795" s="120"/>
      <c r="AG795" s="120"/>
      <c r="AH795" s="120"/>
      <c r="AI795" s="120"/>
      <c r="AJ795" s="400"/>
      <c r="AK795" s="402"/>
      <c r="AL795" s="404"/>
      <c r="AM795" s="410"/>
      <c r="AN795" s="404"/>
      <c r="AO795" s="404"/>
      <c r="AP795" s="404"/>
      <c r="AQ795" s="404"/>
      <c r="AR795" s="404"/>
      <c r="AS795" s="404"/>
      <c r="AT795" s="404"/>
      <c r="AU795" s="406"/>
      <c r="AV795" s="408"/>
      <c r="AW795" s="406"/>
      <c r="AX795" s="415"/>
      <c r="AY795" s="415"/>
      <c r="AZ795" s="415"/>
      <c r="BA795" s="415"/>
      <c r="BB795" s="415"/>
      <c r="BC795" s="415"/>
    </row>
    <row r="796" spans="1:55" s="121" customFormat="1" x14ac:dyDescent="0.25">
      <c r="A796" s="466"/>
      <c r="B796" s="393"/>
      <c r="C796" s="397"/>
      <c r="D796" s="397"/>
      <c r="E796" s="399"/>
      <c r="F796" s="399"/>
      <c r="G796" s="96"/>
      <c r="H796" s="122"/>
      <c r="I796" s="122"/>
      <c r="J796" s="123"/>
      <c r="K796" s="123"/>
      <c r="L796" s="123"/>
      <c r="M796" s="123"/>
      <c r="N796" s="123"/>
      <c r="O796" s="123"/>
      <c r="P796" s="123"/>
      <c r="Q796" s="123"/>
      <c r="R796" s="123"/>
      <c r="S796" s="123"/>
      <c r="T796" s="123"/>
      <c r="U796" s="123"/>
      <c r="V796" s="123"/>
      <c r="W796" s="123"/>
      <c r="X796" s="123"/>
      <c r="Y796" s="123"/>
      <c r="Z796" s="123"/>
      <c r="AA796" s="123"/>
      <c r="AB796" s="123"/>
      <c r="AC796" s="123"/>
      <c r="AD796" s="123"/>
      <c r="AE796" s="123"/>
      <c r="AF796" s="123"/>
      <c r="AG796" s="123"/>
      <c r="AH796" s="123"/>
      <c r="AI796" s="123"/>
      <c r="AJ796" s="401"/>
      <c r="AK796" s="403"/>
      <c r="AL796" s="405"/>
      <c r="AM796" s="411"/>
      <c r="AN796" s="405"/>
      <c r="AO796" s="405"/>
      <c r="AP796" s="405"/>
      <c r="AQ796" s="405"/>
      <c r="AR796" s="405"/>
      <c r="AS796" s="405"/>
      <c r="AT796" s="405"/>
      <c r="AU796" s="407"/>
      <c r="AV796" s="409"/>
      <c r="AW796" s="407"/>
      <c r="AX796" s="389"/>
      <c r="AY796" s="389"/>
      <c r="AZ796" s="389"/>
      <c r="BA796" s="389"/>
      <c r="BB796" s="389"/>
      <c r="BC796" s="389"/>
    </row>
    <row r="797" spans="1:55" s="121" customFormat="1" x14ac:dyDescent="0.25">
      <c r="A797" s="474"/>
      <c r="B797" s="392"/>
      <c r="C797" s="396"/>
      <c r="D797" s="396"/>
      <c r="E797" s="398"/>
      <c r="F797" s="398"/>
      <c r="G797" s="95"/>
      <c r="H797" s="119"/>
      <c r="I797" s="119"/>
      <c r="J797" s="120"/>
      <c r="K797" s="120"/>
      <c r="L797" s="120"/>
      <c r="M797" s="120"/>
      <c r="N797" s="120"/>
      <c r="O797" s="120"/>
      <c r="P797" s="120"/>
      <c r="Q797" s="120"/>
      <c r="R797" s="120"/>
      <c r="S797" s="120"/>
      <c r="T797" s="120"/>
      <c r="U797" s="120"/>
      <c r="V797" s="120"/>
      <c r="W797" s="120"/>
      <c r="X797" s="120"/>
      <c r="Y797" s="120"/>
      <c r="Z797" s="120"/>
      <c r="AA797" s="120"/>
      <c r="AB797" s="120"/>
      <c r="AC797" s="120"/>
      <c r="AD797" s="120"/>
      <c r="AE797" s="120"/>
      <c r="AF797" s="120"/>
      <c r="AG797" s="120"/>
      <c r="AH797" s="120"/>
      <c r="AI797" s="120"/>
      <c r="AJ797" s="400"/>
      <c r="AK797" s="402"/>
      <c r="AL797" s="404"/>
      <c r="AM797" s="410"/>
      <c r="AN797" s="404"/>
      <c r="AO797" s="404"/>
      <c r="AP797" s="404"/>
      <c r="AQ797" s="404"/>
      <c r="AR797" s="404"/>
      <c r="AS797" s="404"/>
      <c r="AT797" s="404"/>
      <c r="AU797" s="406"/>
      <c r="AV797" s="408"/>
      <c r="AW797" s="406"/>
      <c r="AX797" s="415"/>
      <c r="AY797" s="415"/>
      <c r="AZ797" s="415"/>
      <c r="BA797" s="415"/>
      <c r="BB797" s="415"/>
      <c r="BC797" s="415"/>
    </row>
    <row r="798" spans="1:55" s="121" customFormat="1" x14ac:dyDescent="0.25">
      <c r="A798" s="466"/>
      <c r="B798" s="393"/>
      <c r="C798" s="397"/>
      <c r="D798" s="397"/>
      <c r="E798" s="399"/>
      <c r="F798" s="399"/>
      <c r="G798" s="96"/>
      <c r="H798" s="122"/>
      <c r="I798" s="122"/>
      <c r="J798" s="123"/>
      <c r="K798" s="123"/>
      <c r="L798" s="123"/>
      <c r="M798" s="123"/>
      <c r="N798" s="123"/>
      <c r="O798" s="123"/>
      <c r="P798" s="123"/>
      <c r="Q798" s="123"/>
      <c r="R798" s="123"/>
      <c r="S798" s="123"/>
      <c r="T798" s="123"/>
      <c r="U798" s="123"/>
      <c r="V798" s="123"/>
      <c r="W798" s="123"/>
      <c r="X798" s="123"/>
      <c r="Y798" s="123"/>
      <c r="Z798" s="123"/>
      <c r="AA798" s="123"/>
      <c r="AB798" s="123"/>
      <c r="AC798" s="123"/>
      <c r="AD798" s="123"/>
      <c r="AE798" s="123"/>
      <c r="AF798" s="123"/>
      <c r="AG798" s="123"/>
      <c r="AH798" s="123"/>
      <c r="AI798" s="123"/>
      <c r="AJ798" s="401"/>
      <c r="AK798" s="403"/>
      <c r="AL798" s="405"/>
      <c r="AM798" s="411"/>
      <c r="AN798" s="405"/>
      <c r="AO798" s="405"/>
      <c r="AP798" s="405"/>
      <c r="AQ798" s="405"/>
      <c r="AR798" s="405"/>
      <c r="AS798" s="405"/>
      <c r="AT798" s="405"/>
      <c r="AU798" s="407"/>
      <c r="AV798" s="409"/>
      <c r="AW798" s="407"/>
      <c r="AX798" s="389"/>
      <c r="AY798" s="389"/>
      <c r="AZ798" s="389"/>
      <c r="BA798" s="389"/>
      <c r="BB798" s="389"/>
      <c r="BC798" s="389"/>
    </row>
    <row r="799" spans="1:55" s="144" customFormat="1" x14ac:dyDescent="0.25">
      <c r="A799" s="476"/>
      <c r="B799" s="392"/>
      <c r="C799" s="477"/>
      <c r="D799" s="477"/>
      <c r="E799" s="478"/>
      <c r="F799" s="478"/>
      <c r="G799" s="141"/>
      <c r="H799" s="142"/>
      <c r="I799" s="142"/>
      <c r="J799" s="143"/>
      <c r="K799" s="143"/>
      <c r="L799" s="143"/>
      <c r="M799" s="143"/>
      <c r="N799" s="143"/>
      <c r="O799" s="143"/>
      <c r="P799" s="143"/>
      <c r="Q799" s="143"/>
      <c r="R799" s="143"/>
      <c r="S799" s="143"/>
      <c r="T799" s="143"/>
      <c r="U799" s="143"/>
      <c r="V799" s="143"/>
      <c r="W799" s="143"/>
      <c r="X799" s="143"/>
      <c r="Y799" s="143"/>
      <c r="Z799" s="143"/>
      <c r="AA799" s="143"/>
      <c r="AB799" s="143"/>
      <c r="AC799" s="143"/>
      <c r="AD799" s="143"/>
      <c r="AE799" s="143"/>
      <c r="AF799" s="143"/>
      <c r="AG799" s="143"/>
      <c r="AH799" s="143"/>
      <c r="AI799" s="143"/>
      <c r="AJ799" s="479"/>
      <c r="AK799" s="484"/>
      <c r="AL799" s="482"/>
      <c r="AM799" s="485"/>
      <c r="AN799" s="482"/>
      <c r="AO799" s="482"/>
      <c r="AP799" s="482"/>
      <c r="AQ799" s="482"/>
      <c r="AR799" s="482"/>
      <c r="AS799" s="482"/>
      <c r="AT799" s="482"/>
      <c r="AU799" s="481"/>
      <c r="AV799" s="483"/>
      <c r="AW799" s="481"/>
      <c r="AX799" s="480"/>
      <c r="AY799" s="480"/>
      <c r="AZ799" s="480"/>
      <c r="BA799" s="480"/>
      <c r="BB799" s="480"/>
      <c r="BC799" s="480"/>
    </row>
    <row r="800" spans="1:55" s="121" customFormat="1" x14ac:dyDescent="0.25">
      <c r="A800" s="466"/>
      <c r="B800" s="393"/>
      <c r="C800" s="397"/>
      <c r="D800" s="397"/>
      <c r="E800" s="399"/>
      <c r="F800" s="399"/>
      <c r="G800" s="96"/>
      <c r="H800" s="122"/>
      <c r="I800" s="122"/>
      <c r="J800" s="123"/>
      <c r="K800" s="123"/>
      <c r="L800" s="123"/>
      <c r="M800" s="123"/>
      <c r="N800" s="123"/>
      <c r="O800" s="123"/>
      <c r="P800" s="123"/>
      <c r="Q800" s="123"/>
      <c r="R800" s="123"/>
      <c r="S800" s="123"/>
      <c r="T800" s="123"/>
      <c r="U800" s="123"/>
      <c r="V800" s="123"/>
      <c r="W800" s="123"/>
      <c r="X800" s="123"/>
      <c r="Y800" s="123"/>
      <c r="Z800" s="123"/>
      <c r="AA800" s="123"/>
      <c r="AB800" s="123"/>
      <c r="AC800" s="123"/>
      <c r="AD800" s="123"/>
      <c r="AE800" s="123"/>
      <c r="AF800" s="123"/>
      <c r="AG800" s="123"/>
      <c r="AH800" s="123"/>
      <c r="AI800" s="123"/>
      <c r="AJ800" s="401"/>
      <c r="AK800" s="403"/>
      <c r="AL800" s="405"/>
      <c r="AM800" s="411"/>
      <c r="AN800" s="405"/>
      <c r="AO800" s="405"/>
      <c r="AP800" s="405"/>
      <c r="AQ800" s="405"/>
      <c r="AR800" s="405"/>
      <c r="AS800" s="405"/>
      <c r="AT800" s="405"/>
      <c r="AU800" s="407"/>
      <c r="AV800" s="409"/>
      <c r="AW800" s="407"/>
      <c r="AX800" s="389"/>
      <c r="AY800" s="389"/>
      <c r="AZ800" s="389"/>
      <c r="BA800" s="389"/>
      <c r="BB800" s="389"/>
      <c r="BC800" s="389"/>
    </row>
    <row r="801" spans="1:55" s="121" customFormat="1" x14ac:dyDescent="0.25">
      <c r="A801" s="474"/>
      <c r="B801" s="392"/>
      <c r="C801" s="396"/>
      <c r="D801" s="396"/>
      <c r="E801" s="398"/>
      <c r="F801" s="398"/>
      <c r="G801" s="95"/>
      <c r="H801" s="119"/>
      <c r="I801" s="119"/>
      <c r="J801" s="120"/>
      <c r="K801" s="120"/>
      <c r="L801" s="120"/>
      <c r="M801" s="120"/>
      <c r="N801" s="120"/>
      <c r="O801" s="120"/>
      <c r="P801" s="120"/>
      <c r="Q801" s="120"/>
      <c r="R801" s="120"/>
      <c r="S801" s="120"/>
      <c r="T801" s="120"/>
      <c r="U801" s="120"/>
      <c r="V801" s="120"/>
      <c r="W801" s="120"/>
      <c r="X801" s="120"/>
      <c r="Y801" s="120"/>
      <c r="Z801" s="120"/>
      <c r="AA801" s="120"/>
      <c r="AB801" s="120"/>
      <c r="AC801" s="120"/>
      <c r="AD801" s="120"/>
      <c r="AE801" s="120"/>
      <c r="AF801" s="120"/>
      <c r="AG801" s="120"/>
      <c r="AH801" s="120"/>
      <c r="AI801" s="120"/>
      <c r="AJ801" s="400"/>
      <c r="AK801" s="402"/>
      <c r="AL801" s="404"/>
      <c r="AM801" s="410"/>
      <c r="AN801" s="404"/>
      <c r="AO801" s="404"/>
      <c r="AP801" s="404"/>
      <c r="AQ801" s="404"/>
      <c r="AR801" s="404"/>
      <c r="AS801" s="404"/>
      <c r="AT801" s="404"/>
      <c r="AU801" s="406"/>
      <c r="AV801" s="408"/>
      <c r="AW801" s="406"/>
      <c r="AX801" s="415"/>
      <c r="AY801" s="415"/>
      <c r="AZ801" s="415"/>
      <c r="BA801" s="415"/>
      <c r="BB801" s="415"/>
      <c r="BC801" s="415"/>
    </row>
    <row r="802" spans="1:55" s="121" customFormat="1" x14ac:dyDescent="0.25">
      <c r="A802" s="466"/>
      <c r="B802" s="393"/>
      <c r="C802" s="397"/>
      <c r="D802" s="397"/>
      <c r="E802" s="399"/>
      <c r="F802" s="399"/>
      <c r="G802" s="96"/>
      <c r="H802" s="122"/>
      <c r="I802" s="122"/>
      <c r="J802" s="123"/>
      <c r="K802" s="123"/>
      <c r="L802" s="123"/>
      <c r="M802" s="123"/>
      <c r="N802" s="123"/>
      <c r="O802" s="123"/>
      <c r="P802" s="123"/>
      <c r="Q802" s="123"/>
      <c r="R802" s="123"/>
      <c r="S802" s="123"/>
      <c r="T802" s="123"/>
      <c r="U802" s="123"/>
      <c r="V802" s="123"/>
      <c r="W802" s="123"/>
      <c r="X802" s="123"/>
      <c r="Y802" s="123"/>
      <c r="Z802" s="123"/>
      <c r="AA802" s="123"/>
      <c r="AB802" s="123"/>
      <c r="AC802" s="123"/>
      <c r="AD802" s="123"/>
      <c r="AE802" s="123"/>
      <c r="AF802" s="123"/>
      <c r="AG802" s="123"/>
      <c r="AH802" s="123"/>
      <c r="AI802" s="123"/>
      <c r="AJ802" s="401"/>
      <c r="AK802" s="403"/>
      <c r="AL802" s="405"/>
      <c r="AM802" s="411"/>
      <c r="AN802" s="405"/>
      <c r="AO802" s="405"/>
      <c r="AP802" s="405"/>
      <c r="AQ802" s="405"/>
      <c r="AR802" s="405"/>
      <c r="AS802" s="405"/>
      <c r="AT802" s="405"/>
      <c r="AU802" s="407"/>
      <c r="AV802" s="409"/>
      <c r="AW802" s="407"/>
      <c r="AX802" s="389"/>
      <c r="AY802" s="389"/>
      <c r="AZ802" s="389"/>
      <c r="BA802" s="389"/>
      <c r="BB802" s="389"/>
      <c r="BC802" s="389"/>
    </row>
    <row r="803" spans="1:55" s="121" customFormat="1" x14ac:dyDescent="0.25">
      <c r="A803" s="474"/>
      <c r="B803" s="392"/>
      <c r="C803" s="396"/>
      <c r="D803" s="396"/>
      <c r="E803" s="398"/>
      <c r="F803" s="398"/>
      <c r="G803" s="95"/>
      <c r="H803" s="119"/>
      <c r="I803" s="119"/>
      <c r="J803" s="120"/>
      <c r="K803" s="120"/>
      <c r="L803" s="120"/>
      <c r="M803" s="120"/>
      <c r="N803" s="120"/>
      <c r="O803" s="120"/>
      <c r="P803" s="120"/>
      <c r="Q803" s="120"/>
      <c r="R803" s="120"/>
      <c r="S803" s="120"/>
      <c r="T803" s="120"/>
      <c r="U803" s="120"/>
      <c r="V803" s="120"/>
      <c r="W803" s="120"/>
      <c r="X803" s="120"/>
      <c r="Y803" s="120"/>
      <c r="Z803" s="120"/>
      <c r="AA803" s="120"/>
      <c r="AB803" s="120"/>
      <c r="AC803" s="120"/>
      <c r="AD803" s="120"/>
      <c r="AE803" s="120"/>
      <c r="AF803" s="120"/>
      <c r="AG803" s="120"/>
      <c r="AH803" s="120"/>
      <c r="AI803" s="120"/>
      <c r="AJ803" s="400"/>
      <c r="AK803" s="402"/>
      <c r="AL803" s="404"/>
      <c r="AM803" s="410"/>
      <c r="AN803" s="404"/>
      <c r="AO803" s="404"/>
      <c r="AP803" s="404"/>
      <c r="AQ803" s="404"/>
      <c r="AR803" s="404"/>
      <c r="AS803" s="404"/>
      <c r="AT803" s="404"/>
      <c r="AU803" s="406"/>
      <c r="AV803" s="408"/>
      <c r="AW803" s="406"/>
      <c r="AX803" s="415"/>
      <c r="AY803" s="415"/>
      <c r="AZ803" s="415"/>
      <c r="BA803" s="415"/>
      <c r="BB803" s="415"/>
      <c r="BC803" s="415"/>
    </row>
    <row r="804" spans="1:55" s="121" customFormat="1" x14ac:dyDescent="0.25">
      <c r="A804" s="466"/>
      <c r="B804" s="393"/>
      <c r="C804" s="397"/>
      <c r="D804" s="397"/>
      <c r="E804" s="399"/>
      <c r="F804" s="399"/>
      <c r="G804" s="96"/>
      <c r="H804" s="122"/>
      <c r="I804" s="122"/>
      <c r="J804" s="123"/>
      <c r="K804" s="123"/>
      <c r="L804" s="123"/>
      <c r="M804" s="123"/>
      <c r="N804" s="123"/>
      <c r="O804" s="123"/>
      <c r="P804" s="123"/>
      <c r="Q804" s="123"/>
      <c r="R804" s="123"/>
      <c r="S804" s="123"/>
      <c r="T804" s="123"/>
      <c r="U804" s="123"/>
      <c r="V804" s="123"/>
      <c r="W804" s="123"/>
      <c r="X804" s="123"/>
      <c r="Y804" s="123"/>
      <c r="Z804" s="123"/>
      <c r="AA804" s="123"/>
      <c r="AB804" s="123"/>
      <c r="AC804" s="123"/>
      <c r="AD804" s="123"/>
      <c r="AE804" s="123"/>
      <c r="AF804" s="123"/>
      <c r="AG804" s="123"/>
      <c r="AH804" s="123"/>
      <c r="AI804" s="123"/>
      <c r="AJ804" s="401"/>
      <c r="AK804" s="403"/>
      <c r="AL804" s="405"/>
      <c r="AM804" s="411"/>
      <c r="AN804" s="405"/>
      <c r="AO804" s="405"/>
      <c r="AP804" s="405"/>
      <c r="AQ804" s="405"/>
      <c r="AR804" s="405"/>
      <c r="AS804" s="405"/>
      <c r="AT804" s="405"/>
      <c r="AU804" s="407"/>
      <c r="AV804" s="409"/>
      <c r="AW804" s="407"/>
      <c r="AX804" s="389"/>
      <c r="AY804" s="389"/>
      <c r="AZ804" s="389"/>
      <c r="BA804" s="389"/>
      <c r="BB804" s="389"/>
      <c r="BC804" s="389"/>
    </row>
    <row r="805" spans="1:55" s="121" customFormat="1" x14ac:dyDescent="0.25">
      <c r="A805" s="474"/>
      <c r="B805" s="392"/>
      <c r="C805" s="396"/>
      <c r="D805" s="396"/>
      <c r="E805" s="398"/>
      <c r="F805" s="398"/>
      <c r="G805" s="95"/>
      <c r="H805" s="119"/>
      <c r="I805" s="119"/>
      <c r="J805" s="120"/>
      <c r="K805" s="120"/>
      <c r="L805" s="120"/>
      <c r="M805" s="120"/>
      <c r="N805" s="120"/>
      <c r="O805" s="120"/>
      <c r="P805" s="120"/>
      <c r="Q805" s="120"/>
      <c r="R805" s="120"/>
      <c r="S805" s="120"/>
      <c r="T805" s="120"/>
      <c r="U805" s="120"/>
      <c r="V805" s="120"/>
      <c r="W805" s="120"/>
      <c r="X805" s="120"/>
      <c r="Y805" s="120"/>
      <c r="Z805" s="120"/>
      <c r="AA805" s="120"/>
      <c r="AB805" s="120"/>
      <c r="AC805" s="120"/>
      <c r="AD805" s="120"/>
      <c r="AE805" s="120"/>
      <c r="AF805" s="120"/>
      <c r="AG805" s="120"/>
      <c r="AH805" s="120"/>
      <c r="AI805" s="120"/>
      <c r="AJ805" s="400"/>
      <c r="AK805" s="402"/>
      <c r="AL805" s="404"/>
      <c r="AM805" s="410"/>
      <c r="AN805" s="404"/>
      <c r="AO805" s="404"/>
      <c r="AP805" s="404"/>
      <c r="AQ805" s="404"/>
      <c r="AR805" s="404"/>
      <c r="AS805" s="404"/>
      <c r="AT805" s="404"/>
      <c r="AU805" s="406"/>
      <c r="AV805" s="408"/>
      <c r="AW805" s="406"/>
      <c r="AX805" s="415"/>
      <c r="AY805" s="415"/>
      <c r="AZ805" s="415"/>
      <c r="BA805" s="415"/>
      <c r="BB805" s="415"/>
      <c r="BC805" s="415"/>
    </row>
    <row r="806" spans="1:55" s="121" customFormat="1" x14ac:dyDescent="0.25">
      <c r="A806" s="466"/>
      <c r="B806" s="393"/>
      <c r="C806" s="397"/>
      <c r="D806" s="397"/>
      <c r="E806" s="399"/>
      <c r="F806" s="399"/>
      <c r="G806" s="96"/>
      <c r="H806" s="122"/>
      <c r="I806" s="122"/>
      <c r="J806" s="123"/>
      <c r="K806" s="123"/>
      <c r="L806" s="123"/>
      <c r="M806" s="123"/>
      <c r="N806" s="123"/>
      <c r="O806" s="123"/>
      <c r="P806" s="123"/>
      <c r="Q806" s="123"/>
      <c r="R806" s="123"/>
      <c r="S806" s="123"/>
      <c r="T806" s="123"/>
      <c r="U806" s="123"/>
      <c r="V806" s="123"/>
      <c r="W806" s="123"/>
      <c r="X806" s="123"/>
      <c r="Y806" s="123"/>
      <c r="Z806" s="123"/>
      <c r="AA806" s="123"/>
      <c r="AB806" s="123"/>
      <c r="AC806" s="123"/>
      <c r="AD806" s="123"/>
      <c r="AE806" s="123"/>
      <c r="AF806" s="123"/>
      <c r="AG806" s="123"/>
      <c r="AH806" s="123"/>
      <c r="AI806" s="123"/>
      <c r="AJ806" s="401"/>
      <c r="AK806" s="403"/>
      <c r="AL806" s="405"/>
      <c r="AM806" s="411"/>
      <c r="AN806" s="405"/>
      <c r="AO806" s="405"/>
      <c r="AP806" s="405"/>
      <c r="AQ806" s="405"/>
      <c r="AR806" s="405"/>
      <c r="AS806" s="405"/>
      <c r="AT806" s="405"/>
      <c r="AU806" s="407"/>
      <c r="AV806" s="409"/>
      <c r="AW806" s="407"/>
      <c r="AX806" s="389"/>
      <c r="AY806" s="389"/>
      <c r="AZ806" s="389"/>
      <c r="BA806" s="389"/>
      <c r="BB806" s="389"/>
      <c r="BC806" s="389"/>
    </row>
    <row r="807" spans="1:55" s="121" customFormat="1" x14ac:dyDescent="0.25">
      <c r="A807" s="474"/>
      <c r="B807" s="392"/>
      <c r="C807" s="396"/>
      <c r="D807" s="396"/>
      <c r="E807" s="398"/>
      <c r="F807" s="398"/>
      <c r="G807" s="95"/>
      <c r="H807" s="119"/>
      <c r="I807" s="119"/>
      <c r="J807" s="120"/>
      <c r="K807" s="120"/>
      <c r="L807" s="120"/>
      <c r="M807" s="120"/>
      <c r="N807" s="120"/>
      <c r="O807" s="120"/>
      <c r="P807" s="120"/>
      <c r="Q807" s="120"/>
      <c r="R807" s="120"/>
      <c r="S807" s="120"/>
      <c r="T807" s="120"/>
      <c r="U807" s="120"/>
      <c r="V807" s="120"/>
      <c r="W807" s="120"/>
      <c r="X807" s="120"/>
      <c r="Y807" s="120"/>
      <c r="Z807" s="120"/>
      <c r="AA807" s="120"/>
      <c r="AB807" s="120"/>
      <c r="AC807" s="120"/>
      <c r="AD807" s="120"/>
      <c r="AE807" s="120"/>
      <c r="AF807" s="120"/>
      <c r="AG807" s="120"/>
      <c r="AH807" s="120"/>
      <c r="AI807" s="120"/>
      <c r="AJ807" s="400"/>
      <c r="AK807" s="402"/>
      <c r="AL807" s="404"/>
      <c r="AM807" s="410"/>
      <c r="AN807" s="404"/>
      <c r="AO807" s="404"/>
      <c r="AP807" s="404"/>
      <c r="AQ807" s="404"/>
      <c r="AR807" s="404"/>
      <c r="AS807" s="404"/>
      <c r="AT807" s="404"/>
      <c r="AU807" s="406"/>
      <c r="AV807" s="408"/>
      <c r="AW807" s="406"/>
      <c r="AX807" s="415"/>
      <c r="AY807" s="415"/>
      <c r="AZ807" s="415"/>
      <c r="BA807" s="415"/>
      <c r="BB807" s="415"/>
      <c r="BC807" s="415"/>
    </row>
    <row r="808" spans="1:55" s="121" customFormat="1" x14ac:dyDescent="0.25">
      <c r="A808" s="466"/>
      <c r="B808" s="393"/>
      <c r="C808" s="397"/>
      <c r="D808" s="397"/>
      <c r="E808" s="399"/>
      <c r="F808" s="399"/>
      <c r="G808" s="96"/>
      <c r="H808" s="122"/>
      <c r="I808" s="122"/>
      <c r="J808" s="123"/>
      <c r="K808" s="123"/>
      <c r="L808" s="123"/>
      <c r="M808" s="123"/>
      <c r="N808" s="123"/>
      <c r="O808" s="123"/>
      <c r="P808" s="123"/>
      <c r="Q808" s="123"/>
      <c r="R808" s="123"/>
      <c r="S808" s="123"/>
      <c r="T808" s="123"/>
      <c r="U808" s="123"/>
      <c r="V808" s="123"/>
      <c r="W808" s="123"/>
      <c r="X808" s="123"/>
      <c r="Y808" s="123"/>
      <c r="Z808" s="123"/>
      <c r="AA808" s="123"/>
      <c r="AB808" s="123"/>
      <c r="AC808" s="123"/>
      <c r="AD808" s="123"/>
      <c r="AE808" s="123"/>
      <c r="AF808" s="123"/>
      <c r="AG808" s="123"/>
      <c r="AH808" s="123"/>
      <c r="AI808" s="123"/>
      <c r="AJ808" s="401"/>
      <c r="AK808" s="403"/>
      <c r="AL808" s="405"/>
      <c r="AM808" s="411"/>
      <c r="AN808" s="405"/>
      <c r="AO808" s="405"/>
      <c r="AP808" s="405"/>
      <c r="AQ808" s="405"/>
      <c r="AR808" s="405"/>
      <c r="AS808" s="405"/>
      <c r="AT808" s="405"/>
      <c r="AU808" s="407"/>
      <c r="AV808" s="409"/>
      <c r="AW808" s="407"/>
      <c r="AX808" s="389"/>
      <c r="AY808" s="389"/>
      <c r="AZ808" s="389"/>
      <c r="BA808" s="389"/>
      <c r="BB808" s="389"/>
      <c r="BC808" s="389"/>
    </row>
    <row r="809" spans="1:55" s="121" customFormat="1" x14ac:dyDescent="0.25">
      <c r="A809" s="474"/>
      <c r="B809" s="392"/>
      <c r="C809" s="396"/>
      <c r="D809" s="396"/>
      <c r="E809" s="398"/>
      <c r="F809" s="398"/>
      <c r="G809" s="95"/>
      <c r="H809" s="119"/>
      <c r="I809" s="119"/>
      <c r="J809" s="120"/>
      <c r="K809" s="120"/>
      <c r="L809" s="120"/>
      <c r="M809" s="120"/>
      <c r="N809" s="120"/>
      <c r="O809" s="120"/>
      <c r="P809" s="120"/>
      <c r="Q809" s="120"/>
      <c r="R809" s="120"/>
      <c r="S809" s="120"/>
      <c r="T809" s="120"/>
      <c r="U809" s="120"/>
      <c r="V809" s="120"/>
      <c r="W809" s="120"/>
      <c r="X809" s="120"/>
      <c r="Y809" s="120"/>
      <c r="Z809" s="120"/>
      <c r="AA809" s="120"/>
      <c r="AB809" s="120"/>
      <c r="AC809" s="120"/>
      <c r="AD809" s="120"/>
      <c r="AE809" s="120"/>
      <c r="AF809" s="120"/>
      <c r="AG809" s="120"/>
      <c r="AH809" s="120"/>
      <c r="AI809" s="120"/>
      <c r="AJ809" s="400"/>
      <c r="AK809" s="402"/>
      <c r="AL809" s="404"/>
      <c r="AM809" s="410"/>
      <c r="AN809" s="404"/>
      <c r="AO809" s="404"/>
      <c r="AP809" s="404"/>
      <c r="AQ809" s="404"/>
      <c r="AR809" s="404"/>
      <c r="AS809" s="404"/>
      <c r="AT809" s="404"/>
      <c r="AU809" s="406"/>
      <c r="AV809" s="408"/>
      <c r="AW809" s="406"/>
      <c r="AX809" s="415"/>
      <c r="AY809" s="415"/>
      <c r="AZ809" s="415"/>
      <c r="BA809" s="415"/>
      <c r="BB809" s="415"/>
      <c r="BC809" s="415"/>
    </row>
    <row r="810" spans="1:55" s="121" customFormat="1" x14ac:dyDescent="0.25">
      <c r="A810" s="466"/>
      <c r="B810" s="393"/>
      <c r="C810" s="397"/>
      <c r="D810" s="397"/>
      <c r="E810" s="399"/>
      <c r="F810" s="399"/>
      <c r="G810" s="96"/>
      <c r="H810" s="122"/>
      <c r="I810" s="122"/>
      <c r="J810" s="123"/>
      <c r="K810" s="123"/>
      <c r="L810" s="123"/>
      <c r="M810" s="123"/>
      <c r="N810" s="123"/>
      <c r="O810" s="123"/>
      <c r="P810" s="123"/>
      <c r="Q810" s="123"/>
      <c r="R810" s="123"/>
      <c r="S810" s="123"/>
      <c r="T810" s="123"/>
      <c r="U810" s="123"/>
      <c r="V810" s="123"/>
      <c r="W810" s="123"/>
      <c r="X810" s="123"/>
      <c r="Y810" s="123"/>
      <c r="Z810" s="123"/>
      <c r="AA810" s="123"/>
      <c r="AB810" s="123"/>
      <c r="AC810" s="123"/>
      <c r="AD810" s="123"/>
      <c r="AE810" s="123"/>
      <c r="AF810" s="123"/>
      <c r="AG810" s="123"/>
      <c r="AH810" s="123"/>
      <c r="AI810" s="123"/>
      <c r="AJ810" s="401"/>
      <c r="AK810" s="403"/>
      <c r="AL810" s="405"/>
      <c r="AM810" s="411"/>
      <c r="AN810" s="405"/>
      <c r="AO810" s="405"/>
      <c r="AP810" s="405"/>
      <c r="AQ810" s="405"/>
      <c r="AR810" s="405"/>
      <c r="AS810" s="405"/>
      <c r="AT810" s="405"/>
      <c r="AU810" s="407"/>
      <c r="AV810" s="409"/>
      <c r="AW810" s="407"/>
      <c r="AX810" s="389"/>
      <c r="AY810" s="389"/>
      <c r="AZ810" s="389"/>
      <c r="BA810" s="389"/>
      <c r="BB810" s="389"/>
      <c r="BC810" s="389"/>
    </row>
    <row r="811" spans="1:55" s="121" customFormat="1" x14ac:dyDescent="0.25">
      <c r="A811" s="474"/>
      <c r="B811" s="392"/>
      <c r="C811" s="396"/>
      <c r="D811" s="396"/>
      <c r="E811" s="398"/>
      <c r="F811" s="398"/>
      <c r="G811" s="95"/>
      <c r="H811" s="119"/>
      <c r="I811" s="119"/>
      <c r="J811" s="120"/>
      <c r="K811" s="120"/>
      <c r="L811" s="120"/>
      <c r="M811" s="120"/>
      <c r="N811" s="120"/>
      <c r="O811" s="120"/>
      <c r="P811" s="120"/>
      <c r="Q811" s="120"/>
      <c r="R811" s="120"/>
      <c r="S811" s="120"/>
      <c r="T811" s="120"/>
      <c r="U811" s="120"/>
      <c r="V811" s="120"/>
      <c r="W811" s="120"/>
      <c r="X811" s="120"/>
      <c r="Y811" s="120"/>
      <c r="Z811" s="120"/>
      <c r="AA811" s="120"/>
      <c r="AB811" s="120"/>
      <c r="AC811" s="120"/>
      <c r="AD811" s="120"/>
      <c r="AE811" s="120"/>
      <c r="AF811" s="120"/>
      <c r="AG811" s="120"/>
      <c r="AH811" s="120"/>
      <c r="AI811" s="120"/>
      <c r="AJ811" s="400"/>
      <c r="AK811" s="402"/>
      <c r="AL811" s="404"/>
      <c r="AM811" s="410"/>
      <c r="AN811" s="404"/>
      <c r="AO811" s="404"/>
      <c r="AP811" s="404"/>
      <c r="AQ811" s="404"/>
      <c r="AR811" s="404"/>
      <c r="AS811" s="404"/>
      <c r="AT811" s="404"/>
      <c r="AU811" s="406"/>
      <c r="AV811" s="408"/>
      <c r="AW811" s="406"/>
      <c r="AX811" s="415"/>
      <c r="AY811" s="415"/>
      <c r="AZ811" s="415"/>
      <c r="BA811" s="415"/>
      <c r="BB811" s="415"/>
      <c r="BC811" s="415"/>
    </row>
    <row r="812" spans="1:55" s="121" customFormat="1" x14ac:dyDescent="0.25">
      <c r="A812" s="466"/>
      <c r="B812" s="393"/>
      <c r="C812" s="397"/>
      <c r="D812" s="397"/>
      <c r="E812" s="399"/>
      <c r="F812" s="399"/>
      <c r="G812" s="96"/>
      <c r="H812" s="122"/>
      <c r="I812" s="122"/>
      <c r="J812" s="123"/>
      <c r="K812" s="123"/>
      <c r="L812" s="123"/>
      <c r="M812" s="123"/>
      <c r="N812" s="123"/>
      <c r="O812" s="123"/>
      <c r="P812" s="123"/>
      <c r="Q812" s="123"/>
      <c r="R812" s="123"/>
      <c r="S812" s="123"/>
      <c r="T812" s="123"/>
      <c r="U812" s="123"/>
      <c r="V812" s="123"/>
      <c r="W812" s="123"/>
      <c r="X812" s="123"/>
      <c r="Y812" s="123"/>
      <c r="Z812" s="123"/>
      <c r="AA812" s="123"/>
      <c r="AB812" s="123"/>
      <c r="AC812" s="123"/>
      <c r="AD812" s="123"/>
      <c r="AE812" s="123"/>
      <c r="AF812" s="123"/>
      <c r="AG812" s="123"/>
      <c r="AH812" s="123"/>
      <c r="AI812" s="123"/>
      <c r="AJ812" s="401"/>
      <c r="AK812" s="403"/>
      <c r="AL812" s="405"/>
      <c r="AM812" s="411"/>
      <c r="AN812" s="405"/>
      <c r="AO812" s="405"/>
      <c r="AP812" s="405"/>
      <c r="AQ812" s="405"/>
      <c r="AR812" s="405"/>
      <c r="AS812" s="405"/>
      <c r="AT812" s="405"/>
      <c r="AU812" s="407"/>
      <c r="AV812" s="409"/>
      <c r="AW812" s="407"/>
      <c r="AX812" s="389"/>
      <c r="AY812" s="389"/>
      <c r="AZ812" s="389"/>
      <c r="BA812" s="389"/>
      <c r="BB812" s="389"/>
      <c r="BC812" s="389"/>
    </row>
    <row r="813" spans="1:55" s="121" customFormat="1" x14ac:dyDescent="0.25">
      <c r="A813" s="474"/>
      <c r="B813" s="392"/>
      <c r="C813" s="396"/>
      <c r="D813" s="396"/>
      <c r="E813" s="398"/>
      <c r="F813" s="398"/>
      <c r="G813" s="95"/>
      <c r="H813" s="119"/>
      <c r="I813" s="119"/>
      <c r="J813" s="120"/>
      <c r="K813" s="120"/>
      <c r="L813" s="120"/>
      <c r="M813" s="120"/>
      <c r="N813" s="120"/>
      <c r="O813" s="120"/>
      <c r="P813" s="120"/>
      <c r="Q813" s="120"/>
      <c r="R813" s="120"/>
      <c r="S813" s="120"/>
      <c r="T813" s="120"/>
      <c r="U813" s="120"/>
      <c r="V813" s="120"/>
      <c r="W813" s="120"/>
      <c r="X813" s="120"/>
      <c r="Y813" s="120"/>
      <c r="Z813" s="120"/>
      <c r="AA813" s="120"/>
      <c r="AB813" s="120"/>
      <c r="AC813" s="120"/>
      <c r="AD813" s="120"/>
      <c r="AE813" s="120"/>
      <c r="AF813" s="120"/>
      <c r="AG813" s="120"/>
      <c r="AH813" s="120"/>
      <c r="AI813" s="120"/>
      <c r="AJ813" s="400"/>
      <c r="AK813" s="402"/>
      <c r="AL813" s="404"/>
      <c r="AM813" s="410"/>
      <c r="AN813" s="404"/>
      <c r="AO813" s="404"/>
      <c r="AP813" s="404"/>
      <c r="AQ813" s="404"/>
      <c r="AR813" s="404"/>
      <c r="AS813" s="404"/>
      <c r="AT813" s="404"/>
      <c r="AU813" s="406"/>
      <c r="AV813" s="408"/>
      <c r="AW813" s="406"/>
      <c r="AX813" s="415"/>
      <c r="AY813" s="415"/>
      <c r="AZ813" s="415"/>
      <c r="BA813" s="415"/>
      <c r="BB813" s="415"/>
      <c r="BC813" s="415"/>
    </row>
    <row r="814" spans="1:55" s="121" customFormat="1" x14ac:dyDescent="0.25">
      <c r="A814" s="466"/>
      <c r="B814" s="393"/>
      <c r="C814" s="397"/>
      <c r="D814" s="397"/>
      <c r="E814" s="399"/>
      <c r="F814" s="399"/>
      <c r="G814" s="96"/>
      <c r="H814" s="122"/>
      <c r="I814" s="122"/>
      <c r="J814" s="123"/>
      <c r="K814" s="123"/>
      <c r="L814" s="123"/>
      <c r="M814" s="123"/>
      <c r="N814" s="123"/>
      <c r="O814" s="123"/>
      <c r="P814" s="123"/>
      <c r="Q814" s="123"/>
      <c r="R814" s="123"/>
      <c r="S814" s="123"/>
      <c r="T814" s="123"/>
      <c r="U814" s="123"/>
      <c r="V814" s="123"/>
      <c r="W814" s="123"/>
      <c r="X814" s="123"/>
      <c r="Y814" s="123"/>
      <c r="Z814" s="123"/>
      <c r="AA814" s="123"/>
      <c r="AB814" s="123"/>
      <c r="AC814" s="123"/>
      <c r="AD814" s="123"/>
      <c r="AE814" s="123"/>
      <c r="AF814" s="123"/>
      <c r="AG814" s="123"/>
      <c r="AH814" s="123"/>
      <c r="AI814" s="123"/>
      <c r="AJ814" s="401"/>
      <c r="AK814" s="403"/>
      <c r="AL814" s="405"/>
      <c r="AM814" s="411"/>
      <c r="AN814" s="405"/>
      <c r="AO814" s="405"/>
      <c r="AP814" s="405"/>
      <c r="AQ814" s="405"/>
      <c r="AR814" s="405"/>
      <c r="AS814" s="405"/>
      <c r="AT814" s="405"/>
      <c r="AU814" s="407"/>
      <c r="AV814" s="409"/>
      <c r="AW814" s="407"/>
      <c r="AX814" s="389"/>
      <c r="AY814" s="389"/>
      <c r="AZ814" s="389"/>
      <c r="BA814" s="389"/>
      <c r="BB814" s="389"/>
      <c r="BC814" s="389"/>
    </row>
    <row r="815" spans="1:55" s="140" customFormat="1" x14ac:dyDescent="0.25">
      <c r="A815" s="475"/>
      <c r="B815" s="392"/>
      <c r="C815" s="460"/>
      <c r="D815" s="460"/>
      <c r="E815" s="442"/>
      <c r="F815" s="442"/>
      <c r="G815" s="137"/>
      <c r="H815" s="138"/>
      <c r="I815" s="138"/>
      <c r="J815" s="139"/>
      <c r="K815" s="139"/>
      <c r="L815" s="139"/>
      <c r="M815" s="139"/>
      <c r="N815" s="139"/>
      <c r="O815" s="139"/>
      <c r="P815" s="139"/>
      <c r="Q815" s="139"/>
      <c r="R815" s="139"/>
      <c r="S815" s="139"/>
      <c r="T815" s="139"/>
      <c r="U815" s="139"/>
      <c r="V815" s="139"/>
      <c r="W815" s="139"/>
      <c r="X815" s="139"/>
      <c r="Y815" s="139"/>
      <c r="Z815" s="139"/>
      <c r="AA815" s="139"/>
      <c r="AB815" s="139"/>
      <c r="AC815" s="139"/>
      <c r="AD815" s="139"/>
      <c r="AE815" s="139"/>
      <c r="AF815" s="139"/>
      <c r="AG815" s="139"/>
      <c r="AH815" s="139"/>
      <c r="AI815" s="139"/>
      <c r="AJ815" s="444"/>
      <c r="AK815" s="446"/>
      <c r="AL815" s="448"/>
      <c r="AM815" s="454"/>
      <c r="AN815" s="448"/>
      <c r="AO815" s="448"/>
      <c r="AP815" s="448"/>
      <c r="AQ815" s="448"/>
      <c r="AR815" s="448"/>
      <c r="AS815" s="448"/>
      <c r="AT815" s="448"/>
      <c r="AU815" s="452"/>
      <c r="AV815" s="408"/>
      <c r="AW815" s="452"/>
      <c r="AX815" s="450"/>
      <c r="AY815" s="450"/>
      <c r="AZ815" s="450"/>
      <c r="BA815" s="450"/>
      <c r="BB815" s="450"/>
      <c r="BC815" s="450"/>
    </row>
    <row r="816" spans="1:55" s="121" customFormat="1" x14ac:dyDescent="0.25">
      <c r="A816" s="466"/>
      <c r="B816" s="393"/>
      <c r="C816" s="397"/>
      <c r="D816" s="397"/>
      <c r="E816" s="399"/>
      <c r="F816" s="399"/>
      <c r="G816" s="96"/>
      <c r="H816" s="122"/>
      <c r="I816" s="122"/>
      <c r="J816" s="123"/>
      <c r="K816" s="123"/>
      <c r="L816" s="123"/>
      <c r="M816" s="123"/>
      <c r="N816" s="123"/>
      <c r="O816" s="123"/>
      <c r="P816" s="123"/>
      <c r="Q816" s="123"/>
      <c r="R816" s="123"/>
      <c r="S816" s="123"/>
      <c r="T816" s="123"/>
      <c r="U816" s="123"/>
      <c r="V816" s="123"/>
      <c r="W816" s="123"/>
      <c r="X816" s="123"/>
      <c r="Y816" s="123"/>
      <c r="Z816" s="123"/>
      <c r="AA816" s="123"/>
      <c r="AB816" s="123"/>
      <c r="AC816" s="123"/>
      <c r="AD816" s="123"/>
      <c r="AE816" s="123"/>
      <c r="AF816" s="123"/>
      <c r="AG816" s="123"/>
      <c r="AH816" s="123"/>
      <c r="AI816" s="123"/>
      <c r="AJ816" s="401"/>
      <c r="AK816" s="403"/>
      <c r="AL816" s="405"/>
      <c r="AM816" s="411"/>
      <c r="AN816" s="405"/>
      <c r="AO816" s="405"/>
      <c r="AP816" s="405"/>
      <c r="AQ816" s="405"/>
      <c r="AR816" s="405"/>
      <c r="AS816" s="405"/>
      <c r="AT816" s="405"/>
      <c r="AU816" s="407"/>
      <c r="AV816" s="409"/>
      <c r="AW816" s="407"/>
      <c r="AX816" s="389"/>
      <c r="AY816" s="389"/>
      <c r="AZ816" s="389"/>
      <c r="BA816" s="389"/>
      <c r="BB816" s="389"/>
      <c r="BC816" s="389"/>
    </row>
    <row r="817" spans="1:55" s="121" customFormat="1" x14ac:dyDescent="0.25">
      <c r="A817" s="474"/>
      <c r="B817" s="392"/>
      <c r="C817" s="396"/>
      <c r="D817" s="396"/>
      <c r="E817" s="398"/>
      <c r="F817" s="398"/>
      <c r="G817" s="95"/>
      <c r="H817" s="119"/>
      <c r="I817" s="119"/>
      <c r="J817" s="120"/>
      <c r="K817" s="120"/>
      <c r="L817" s="120"/>
      <c r="M817" s="120"/>
      <c r="N817" s="120"/>
      <c r="O817" s="120"/>
      <c r="P817" s="120"/>
      <c r="Q817" s="120"/>
      <c r="R817" s="120"/>
      <c r="S817" s="120"/>
      <c r="T817" s="120"/>
      <c r="U817" s="120"/>
      <c r="V817" s="120"/>
      <c r="W817" s="120"/>
      <c r="X817" s="120"/>
      <c r="Y817" s="120"/>
      <c r="Z817" s="120"/>
      <c r="AA817" s="120"/>
      <c r="AB817" s="120"/>
      <c r="AC817" s="120"/>
      <c r="AD817" s="120"/>
      <c r="AE817" s="120"/>
      <c r="AF817" s="120"/>
      <c r="AG817" s="120"/>
      <c r="AH817" s="120"/>
      <c r="AI817" s="120"/>
      <c r="AJ817" s="400"/>
      <c r="AK817" s="402"/>
      <c r="AL817" s="404"/>
      <c r="AM817" s="410"/>
      <c r="AN817" s="404"/>
      <c r="AO817" s="404"/>
      <c r="AP817" s="404"/>
      <c r="AQ817" s="404"/>
      <c r="AR817" s="404"/>
      <c r="AS817" s="404"/>
      <c r="AT817" s="404"/>
      <c r="AU817" s="406"/>
      <c r="AV817" s="408"/>
      <c r="AW817" s="406"/>
      <c r="AX817" s="415"/>
      <c r="AY817" s="415"/>
      <c r="AZ817" s="415"/>
      <c r="BA817" s="415"/>
      <c r="BB817" s="415"/>
      <c r="BC817" s="415"/>
    </row>
    <row r="818" spans="1:55" s="121" customFormat="1" x14ac:dyDescent="0.25">
      <c r="A818" s="466"/>
      <c r="B818" s="393"/>
      <c r="C818" s="397"/>
      <c r="D818" s="397"/>
      <c r="E818" s="399"/>
      <c r="F818" s="399"/>
      <c r="G818" s="96"/>
      <c r="H818" s="122"/>
      <c r="I818" s="122"/>
      <c r="J818" s="123"/>
      <c r="K818" s="123"/>
      <c r="L818" s="123"/>
      <c r="M818" s="123"/>
      <c r="N818" s="123"/>
      <c r="O818" s="123"/>
      <c r="P818" s="123"/>
      <c r="Q818" s="123"/>
      <c r="R818" s="123"/>
      <c r="S818" s="123"/>
      <c r="T818" s="123"/>
      <c r="U818" s="123"/>
      <c r="V818" s="123"/>
      <c r="W818" s="123"/>
      <c r="X818" s="123"/>
      <c r="Y818" s="123"/>
      <c r="Z818" s="123"/>
      <c r="AA818" s="123"/>
      <c r="AB818" s="123"/>
      <c r="AC818" s="123"/>
      <c r="AD818" s="123"/>
      <c r="AE818" s="123"/>
      <c r="AF818" s="123"/>
      <c r="AG818" s="123"/>
      <c r="AH818" s="123"/>
      <c r="AI818" s="123"/>
      <c r="AJ818" s="401"/>
      <c r="AK818" s="403"/>
      <c r="AL818" s="405"/>
      <c r="AM818" s="411"/>
      <c r="AN818" s="405"/>
      <c r="AO818" s="405"/>
      <c r="AP818" s="405"/>
      <c r="AQ818" s="405"/>
      <c r="AR818" s="405"/>
      <c r="AS818" s="405"/>
      <c r="AT818" s="405"/>
      <c r="AU818" s="407"/>
      <c r="AV818" s="409"/>
      <c r="AW818" s="407"/>
      <c r="AX818" s="389"/>
      <c r="AY818" s="389"/>
      <c r="AZ818" s="389"/>
      <c r="BA818" s="389"/>
      <c r="BB818" s="389"/>
      <c r="BC818" s="389"/>
    </row>
    <row r="819" spans="1:55" s="121" customFormat="1" x14ac:dyDescent="0.25">
      <c r="A819" s="474"/>
      <c r="B819" s="392"/>
      <c r="C819" s="396"/>
      <c r="D819" s="396"/>
      <c r="E819" s="398"/>
      <c r="F819" s="398"/>
      <c r="G819" s="95"/>
      <c r="H819" s="119"/>
      <c r="I819" s="119"/>
      <c r="J819" s="120"/>
      <c r="K819" s="120"/>
      <c r="L819" s="120"/>
      <c r="M819" s="120"/>
      <c r="N819" s="120"/>
      <c r="O819" s="120"/>
      <c r="P819" s="120"/>
      <c r="Q819" s="120"/>
      <c r="R819" s="120"/>
      <c r="S819" s="120"/>
      <c r="T819" s="120"/>
      <c r="U819" s="120"/>
      <c r="V819" s="120"/>
      <c r="W819" s="120"/>
      <c r="X819" s="120"/>
      <c r="Y819" s="120"/>
      <c r="Z819" s="120"/>
      <c r="AA819" s="120"/>
      <c r="AB819" s="120"/>
      <c r="AC819" s="120"/>
      <c r="AD819" s="120"/>
      <c r="AE819" s="120"/>
      <c r="AF819" s="120"/>
      <c r="AG819" s="120"/>
      <c r="AH819" s="120"/>
      <c r="AI819" s="120"/>
      <c r="AJ819" s="400"/>
      <c r="AK819" s="402"/>
      <c r="AL819" s="404"/>
      <c r="AM819" s="410"/>
      <c r="AN819" s="404"/>
      <c r="AO819" s="404"/>
      <c r="AP819" s="404"/>
      <c r="AQ819" s="404"/>
      <c r="AR819" s="404"/>
      <c r="AS819" s="404"/>
      <c r="AT819" s="404"/>
      <c r="AU819" s="406"/>
      <c r="AV819" s="408"/>
      <c r="AW819" s="406"/>
      <c r="AX819" s="415"/>
      <c r="AY819" s="415"/>
      <c r="AZ819" s="415"/>
      <c r="BA819" s="415"/>
      <c r="BB819" s="415"/>
      <c r="BC819" s="415"/>
    </row>
    <row r="820" spans="1:55" s="121" customFormat="1" x14ac:dyDescent="0.25">
      <c r="A820" s="466"/>
      <c r="B820" s="393"/>
      <c r="C820" s="397"/>
      <c r="D820" s="397"/>
      <c r="E820" s="399"/>
      <c r="F820" s="399"/>
      <c r="G820" s="96"/>
      <c r="H820" s="122"/>
      <c r="I820" s="122"/>
      <c r="J820" s="123"/>
      <c r="K820" s="123"/>
      <c r="L820" s="123"/>
      <c r="M820" s="123"/>
      <c r="N820" s="123"/>
      <c r="O820" s="123"/>
      <c r="P820" s="123"/>
      <c r="Q820" s="123"/>
      <c r="R820" s="123"/>
      <c r="S820" s="123"/>
      <c r="T820" s="123"/>
      <c r="U820" s="123"/>
      <c r="V820" s="123"/>
      <c r="W820" s="123"/>
      <c r="X820" s="123"/>
      <c r="Y820" s="123"/>
      <c r="Z820" s="123"/>
      <c r="AA820" s="123"/>
      <c r="AB820" s="123"/>
      <c r="AC820" s="123"/>
      <c r="AD820" s="123"/>
      <c r="AE820" s="123"/>
      <c r="AF820" s="123"/>
      <c r="AG820" s="123"/>
      <c r="AH820" s="123"/>
      <c r="AI820" s="123"/>
      <c r="AJ820" s="401"/>
      <c r="AK820" s="403"/>
      <c r="AL820" s="405"/>
      <c r="AM820" s="411"/>
      <c r="AN820" s="405"/>
      <c r="AO820" s="405"/>
      <c r="AP820" s="405"/>
      <c r="AQ820" s="405"/>
      <c r="AR820" s="405"/>
      <c r="AS820" s="405"/>
      <c r="AT820" s="405"/>
      <c r="AU820" s="407"/>
      <c r="AV820" s="409"/>
      <c r="AW820" s="407"/>
      <c r="AX820" s="389"/>
      <c r="AY820" s="389"/>
      <c r="AZ820" s="389"/>
      <c r="BA820" s="389"/>
      <c r="BB820" s="389"/>
      <c r="BC820" s="389"/>
    </row>
    <row r="821" spans="1:55" s="121" customFormat="1" x14ac:dyDescent="0.25">
      <c r="A821" s="474"/>
      <c r="B821" s="392"/>
      <c r="C821" s="396"/>
      <c r="D821" s="396"/>
      <c r="E821" s="398"/>
      <c r="F821" s="398"/>
      <c r="G821" s="95"/>
      <c r="H821" s="119"/>
      <c r="I821" s="119"/>
      <c r="J821" s="120"/>
      <c r="K821" s="120"/>
      <c r="L821" s="120"/>
      <c r="M821" s="120"/>
      <c r="N821" s="120"/>
      <c r="O821" s="120"/>
      <c r="P821" s="120"/>
      <c r="Q821" s="120"/>
      <c r="R821" s="120"/>
      <c r="S821" s="120"/>
      <c r="T821" s="120"/>
      <c r="U821" s="120"/>
      <c r="V821" s="120"/>
      <c r="W821" s="120"/>
      <c r="X821" s="120"/>
      <c r="Y821" s="120"/>
      <c r="Z821" s="120"/>
      <c r="AA821" s="120"/>
      <c r="AB821" s="120"/>
      <c r="AC821" s="120"/>
      <c r="AD821" s="120"/>
      <c r="AE821" s="120"/>
      <c r="AF821" s="120"/>
      <c r="AG821" s="120"/>
      <c r="AH821" s="120"/>
      <c r="AI821" s="120"/>
      <c r="AJ821" s="400"/>
      <c r="AK821" s="402"/>
      <c r="AL821" s="404"/>
      <c r="AM821" s="410"/>
      <c r="AN821" s="404"/>
      <c r="AO821" s="404"/>
      <c r="AP821" s="404"/>
      <c r="AQ821" s="404"/>
      <c r="AR821" s="404"/>
      <c r="AS821" s="404"/>
      <c r="AT821" s="404"/>
      <c r="AU821" s="406"/>
      <c r="AV821" s="408"/>
      <c r="AW821" s="406"/>
      <c r="AX821" s="415"/>
      <c r="AY821" s="415"/>
      <c r="AZ821" s="415"/>
      <c r="BA821" s="415"/>
      <c r="BB821" s="415"/>
      <c r="BC821" s="415"/>
    </row>
    <row r="822" spans="1:55" s="121" customFormat="1" x14ac:dyDescent="0.25">
      <c r="A822" s="466"/>
      <c r="B822" s="393"/>
      <c r="C822" s="397"/>
      <c r="D822" s="397"/>
      <c r="E822" s="399"/>
      <c r="F822" s="399"/>
      <c r="G822" s="96"/>
      <c r="H822" s="122"/>
      <c r="I822" s="122"/>
      <c r="J822" s="123"/>
      <c r="K822" s="123"/>
      <c r="L822" s="123"/>
      <c r="M822" s="123"/>
      <c r="N822" s="123"/>
      <c r="O822" s="123"/>
      <c r="P822" s="123"/>
      <c r="Q822" s="123"/>
      <c r="R822" s="123"/>
      <c r="S822" s="123"/>
      <c r="T822" s="123"/>
      <c r="U822" s="123"/>
      <c r="V822" s="123"/>
      <c r="W822" s="123"/>
      <c r="X822" s="123"/>
      <c r="Y822" s="123"/>
      <c r="Z822" s="123"/>
      <c r="AA822" s="123"/>
      <c r="AB822" s="123"/>
      <c r="AC822" s="123"/>
      <c r="AD822" s="123"/>
      <c r="AE822" s="123"/>
      <c r="AF822" s="123"/>
      <c r="AG822" s="123"/>
      <c r="AH822" s="123"/>
      <c r="AI822" s="123"/>
      <c r="AJ822" s="401"/>
      <c r="AK822" s="403"/>
      <c r="AL822" s="405"/>
      <c r="AM822" s="411"/>
      <c r="AN822" s="405"/>
      <c r="AO822" s="405"/>
      <c r="AP822" s="405"/>
      <c r="AQ822" s="405"/>
      <c r="AR822" s="405"/>
      <c r="AS822" s="405"/>
      <c r="AT822" s="405"/>
      <c r="AU822" s="407"/>
      <c r="AV822" s="409"/>
      <c r="AW822" s="407"/>
      <c r="AX822" s="389"/>
      <c r="AY822" s="389"/>
      <c r="AZ822" s="389"/>
      <c r="BA822" s="389"/>
      <c r="BB822" s="389"/>
      <c r="BC822" s="389"/>
    </row>
    <row r="823" spans="1:55" s="121" customFormat="1" x14ac:dyDescent="0.25">
      <c r="A823" s="474"/>
      <c r="B823" s="392"/>
      <c r="C823" s="396"/>
      <c r="D823" s="396"/>
      <c r="E823" s="398"/>
      <c r="F823" s="398"/>
      <c r="G823" s="95"/>
      <c r="H823" s="119"/>
      <c r="I823" s="119"/>
      <c r="J823" s="120"/>
      <c r="K823" s="120"/>
      <c r="L823" s="120"/>
      <c r="M823" s="120"/>
      <c r="N823" s="120"/>
      <c r="O823" s="120"/>
      <c r="P823" s="120"/>
      <c r="Q823" s="120"/>
      <c r="R823" s="120"/>
      <c r="S823" s="120"/>
      <c r="T823" s="120"/>
      <c r="U823" s="120"/>
      <c r="V823" s="120"/>
      <c r="W823" s="120"/>
      <c r="X823" s="120"/>
      <c r="Y823" s="120"/>
      <c r="Z823" s="120"/>
      <c r="AA823" s="120"/>
      <c r="AB823" s="120"/>
      <c r="AC823" s="120"/>
      <c r="AD823" s="120"/>
      <c r="AE823" s="120"/>
      <c r="AF823" s="120"/>
      <c r="AG823" s="120"/>
      <c r="AH823" s="120"/>
      <c r="AI823" s="120"/>
      <c r="AJ823" s="400"/>
      <c r="AK823" s="402"/>
      <c r="AL823" s="404"/>
      <c r="AM823" s="410"/>
      <c r="AN823" s="404"/>
      <c r="AO823" s="404"/>
      <c r="AP823" s="404"/>
      <c r="AQ823" s="404"/>
      <c r="AR823" s="404"/>
      <c r="AS823" s="404"/>
      <c r="AT823" s="404"/>
      <c r="AU823" s="406"/>
      <c r="AV823" s="408"/>
      <c r="AW823" s="406"/>
      <c r="AX823" s="415"/>
      <c r="AY823" s="415"/>
      <c r="AZ823" s="415"/>
      <c r="BA823" s="415"/>
      <c r="BB823" s="415"/>
      <c r="BC823" s="415"/>
    </row>
    <row r="824" spans="1:55" s="121" customFormat="1" x14ac:dyDescent="0.25">
      <c r="A824" s="466"/>
      <c r="B824" s="393"/>
      <c r="C824" s="397"/>
      <c r="D824" s="397"/>
      <c r="E824" s="399"/>
      <c r="F824" s="399"/>
      <c r="G824" s="96"/>
      <c r="H824" s="122"/>
      <c r="I824" s="122"/>
      <c r="J824" s="123"/>
      <c r="K824" s="123"/>
      <c r="L824" s="123"/>
      <c r="M824" s="123"/>
      <c r="N824" s="123"/>
      <c r="O824" s="123"/>
      <c r="P824" s="123"/>
      <c r="Q824" s="123"/>
      <c r="R824" s="123"/>
      <c r="S824" s="123"/>
      <c r="T824" s="123"/>
      <c r="U824" s="123"/>
      <c r="V824" s="123"/>
      <c r="W824" s="123"/>
      <c r="X824" s="123"/>
      <c r="Y824" s="123"/>
      <c r="Z824" s="123"/>
      <c r="AA824" s="123"/>
      <c r="AB824" s="123"/>
      <c r="AC824" s="123"/>
      <c r="AD824" s="123"/>
      <c r="AE824" s="123"/>
      <c r="AF824" s="123"/>
      <c r="AG824" s="123"/>
      <c r="AH824" s="123"/>
      <c r="AI824" s="123"/>
      <c r="AJ824" s="401"/>
      <c r="AK824" s="403"/>
      <c r="AL824" s="405"/>
      <c r="AM824" s="411"/>
      <c r="AN824" s="405"/>
      <c r="AO824" s="405"/>
      <c r="AP824" s="405"/>
      <c r="AQ824" s="405"/>
      <c r="AR824" s="405"/>
      <c r="AS824" s="405"/>
      <c r="AT824" s="405"/>
      <c r="AU824" s="407"/>
      <c r="AV824" s="409"/>
      <c r="AW824" s="407"/>
      <c r="AX824" s="389"/>
      <c r="AY824" s="389"/>
      <c r="AZ824" s="389"/>
      <c r="BA824" s="389"/>
      <c r="BB824" s="389"/>
      <c r="BC824" s="389"/>
    </row>
    <row r="825" spans="1:55" s="121" customFormat="1" x14ac:dyDescent="0.25">
      <c r="A825" s="474"/>
      <c r="B825" s="392"/>
      <c r="C825" s="396"/>
      <c r="D825" s="396"/>
      <c r="E825" s="398"/>
      <c r="F825" s="398"/>
      <c r="G825" s="95"/>
      <c r="H825" s="119"/>
      <c r="I825" s="119"/>
      <c r="J825" s="120"/>
      <c r="K825" s="120"/>
      <c r="L825" s="120"/>
      <c r="M825" s="120"/>
      <c r="N825" s="120"/>
      <c r="O825" s="120"/>
      <c r="P825" s="120"/>
      <c r="Q825" s="120"/>
      <c r="R825" s="120"/>
      <c r="S825" s="120"/>
      <c r="T825" s="120"/>
      <c r="U825" s="120"/>
      <c r="V825" s="120"/>
      <c r="W825" s="120"/>
      <c r="X825" s="120"/>
      <c r="Y825" s="120"/>
      <c r="Z825" s="120"/>
      <c r="AA825" s="120"/>
      <c r="AB825" s="120"/>
      <c r="AC825" s="120"/>
      <c r="AD825" s="120"/>
      <c r="AE825" s="120"/>
      <c r="AF825" s="120"/>
      <c r="AG825" s="120"/>
      <c r="AH825" s="120"/>
      <c r="AI825" s="120"/>
      <c r="AJ825" s="400"/>
      <c r="AK825" s="402"/>
      <c r="AL825" s="404"/>
      <c r="AM825" s="410"/>
      <c r="AN825" s="404"/>
      <c r="AO825" s="404"/>
      <c r="AP825" s="404"/>
      <c r="AQ825" s="404"/>
      <c r="AR825" s="404"/>
      <c r="AS825" s="404"/>
      <c r="AT825" s="404"/>
      <c r="AU825" s="406"/>
      <c r="AV825" s="408"/>
      <c r="AW825" s="406"/>
      <c r="AX825" s="415"/>
      <c r="AY825" s="415"/>
      <c r="AZ825" s="415"/>
      <c r="BA825" s="415"/>
      <c r="BB825" s="415"/>
      <c r="BC825" s="415"/>
    </row>
    <row r="826" spans="1:55" s="121" customFormat="1" x14ac:dyDescent="0.25">
      <c r="A826" s="466"/>
      <c r="B826" s="393"/>
      <c r="C826" s="397"/>
      <c r="D826" s="397"/>
      <c r="E826" s="399"/>
      <c r="F826" s="399"/>
      <c r="G826" s="96"/>
      <c r="H826" s="122"/>
      <c r="I826" s="122"/>
      <c r="J826" s="123"/>
      <c r="K826" s="123"/>
      <c r="L826" s="123"/>
      <c r="M826" s="123"/>
      <c r="N826" s="123"/>
      <c r="O826" s="123"/>
      <c r="P826" s="123"/>
      <c r="Q826" s="123"/>
      <c r="R826" s="123"/>
      <c r="S826" s="123"/>
      <c r="T826" s="123"/>
      <c r="U826" s="123"/>
      <c r="V826" s="123"/>
      <c r="W826" s="123"/>
      <c r="X826" s="123"/>
      <c r="Y826" s="123"/>
      <c r="Z826" s="123"/>
      <c r="AA826" s="123"/>
      <c r="AB826" s="123"/>
      <c r="AC826" s="123"/>
      <c r="AD826" s="123"/>
      <c r="AE826" s="123"/>
      <c r="AF826" s="123"/>
      <c r="AG826" s="123"/>
      <c r="AH826" s="123"/>
      <c r="AI826" s="123"/>
      <c r="AJ826" s="401"/>
      <c r="AK826" s="403"/>
      <c r="AL826" s="405"/>
      <c r="AM826" s="411"/>
      <c r="AN826" s="405"/>
      <c r="AO826" s="405"/>
      <c r="AP826" s="405"/>
      <c r="AQ826" s="405"/>
      <c r="AR826" s="405"/>
      <c r="AS826" s="405"/>
      <c r="AT826" s="405"/>
      <c r="AU826" s="407"/>
      <c r="AV826" s="409"/>
      <c r="AW826" s="407"/>
      <c r="AX826" s="389"/>
      <c r="AY826" s="389"/>
      <c r="AZ826" s="389"/>
      <c r="BA826" s="389"/>
      <c r="BB826" s="389"/>
      <c r="BC826" s="389"/>
    </row>
    <row r="827" spans="1:55" s="121" customFormat="1" x14ac:dyDescent="0.25">
      <c r="A827" s="474"/>
      <c r="B827" s="392"/>
      <c r="C827" s="396"/>
      <c r="D827" s="396"/>
      <c r="E827" s="398"/>
      <c r="F827" s="398"/>
      <c r="G827" s="95"/>
      <c r="H827" s="119"/>
      <c r="I827" s="119"/>
      <c r="J827" s="120"/>
      <c r="K827" s="120"/>
      <c r="L827" s="120"/>
      <c r="M827" s="120"/>
      <c r="N827" s="120"/>
      <c r="O827" s="120"/>
      <c r="P827" s="120"/>
      <c r="Q827" s="120"/>
      <c r="R827" s="120"/>
      <c r="S827" s="120"/>
      <c r="T827" s="120"/>
      <c r="U827" s="120"/>
      <c r="V827" s="120"/>
      <c r="W827" s="120"/>
      <c r="X827" s="120"/>
      <c r="Y827" s="120"/>
      <c r="Z827" s="120"/>
      <c r="AA827" s="120"/>
      <c r="AB827" s="120"/>
      <c r="AC827" s="120"/>
      <c r="AD827" s="120"/>
      <c r="AE827" s="120"/>
      <c r="AF827" s="120"/>
      <c r="AG827" s="120"/>
      <c r="AH827" s="120"/>
      <c r="AI827" s="120"/>
      <c r="AJ827" s="400"/>
      <c r="AK827" s="402"/>
      <c r="AL827" s="404"/>
      <c r="AM827" s="410"/>
      <c r="AN827" s="404"/>
      <c r="AO827" s="404"/>
      <c r="AP827" s="404"/>
      <c r="AQ827" s="404"/>
      <c r="AR827" s="404"/>
      <c r="AS827" s="404"/>
      <c r="AT827" s="404"/>
      <c r="AU827" s="406"/>
      <c r="AV827" s="408"/>
      <c r="AW827" s="406"/>
      <c r="AX827" s="415"/>
      <c r="AY827" s="415"/>
      <c r="AZ827" s="415"/>
      <c r="BA827" s="415"/>
      <c r="BB827" s="415"/>
      <c r="BC827" s="415"/>
    </row>
    <row r="828" spans="1:55" s="121" customFormat="1" x14ac:dyDescent="0.25">
      <c r="A828" s="466"/>
      <c r="B828" s="393"/>
      <c r="C828" s="397"/>
      <c r="D828" s="397"/>
      <c r="E828" s="399"/>
      <c r="F828" s="399"/>
      <c r="G828" s="96"/>
      <c r="H828" s="122"/>
      <c r="I828" s="122"/>
      <c r="J828" s="123"/>
      <c r="K828" s="123"/>
      <c r="L828" s="123"/>
      <c r="M828" s="123"/>
      <c r="N828" s="123"/>
      <c r="O828" s="123"/>
      <c r="P828" s="123"/>
      <c r="Q828" s="123"/>
      <c r="R828" s="123"/>
      <c r="S828" s="123"/>
      <c r="T828" s="123"/>
      <c r="U828" s="123"/>
      <c r="V828" s="123"/>
      <c r="W828" s="123"/>
      <c r="X828" s="123"/>
      <c r="Y828" s="123"/>
      <c r="Z828" s="123"/>
      <c r="AA828" s="123"/>
      <c r="AB828" s="123"/>
      <c r="AC828" s="123"/>
      <c r="AD828" s="123"/>
      <c r="AE828" s="123"/>
      <c r="AF828" s="123"/>
      <c r="AG828" s="123"/>
      <c r="AH828" s="123"/>
      <c r="AI828" s="123"/>
      <c r="AJ828" s="401"/>
      <c r="AK828" s="403"/>
      <c r="AL828" s="405"/>
      <c r="AM828" s="411"/>
      <c r="AN828" s="405"/>
      <c r="AO828" s="405"/>
      <c r="AP828" s="405"/>
      <c r="AQ828" s="405"/>
      <c r="AR828" s="405"/>
      <c r="AS828" s="405"/>
      <c r="AT828" s="405"/>
      <c r="AU828" s="407"/>
      <c r="AV828" s="409"/>
      <c r="AW828" s="407"/>
      <c r="AX828" s="389"/>
      <c r="AY828" s="389"/>
      <c r="AZ828" s="389"/>
      <c r="BA828" s="389"/>
      <c r="BB828" s="389"/>
      <c r="BC828" s="389"/>
    </row>
    <row r="829" spans="1:55" s="121" customFormat="1" x14ac:dyDescent="0.25">
      <c r="A829" s="474"/>
      <c r="B829" s="392"/>
      <c r="C829" s="396"/>
      <c r="D829" s="396"/>
      <c r="E829" s="398"/>
      <c r="F829" s="398"/>
      <c r="G829" s="95"/>
      <c r="H829" s="119"/>
      <c r="I829" s="119"/>
      <c r="J829" s="120"/>
      <c r="K829" s="120"/>
      <c r="L829" s="120"/>
      <c r="M829" s="120"/>
      <c r="N829" s="120"/>
      <c r="O829" s="120"/>
      <c r="P829" s="120"/>
      <c r="Q829" s="120"/>
      <c r="R829" s="120"/>
      <c r="S829" s="120"/>
      <c r="T829" s="120"/>
      <c r="U829" s="120"/>
      <c r="V829" s="120"/>
      <c r="W829" s="120"/>
      <c r="X829" s="120"/>
      <c r="Y829" s="120"/>
      <c r="Z829" s="120"/>
      <c r="AA829" s="120"/>
      <c r="AB829" s="120"/>
      <c r="AC829" s="120"/>
      <c r="AD829" s="120"/>
      <c r="AE829" s="120"/>
      <c r="AF829" s="120"/>
      <c r="AG829" s="120"/>
      <c r="AH829" s="120"/>
      <c r="AI829" s="120"/>
      <c r="AJ829" s="400"/>
      <c r="AK829" s="402"/>
      <c r="AL829" s="404"/>
      <c r="AM829" s="410"/>
      <c r="AN829" s="404"/>
      <c r="AO829" s="404"/>
      <c r="AP829" s="404"/>
      <c r="AQ829" s="404"/>
      <c r="AR829" s="404"/>
      <c r="AS829" s="404"/>
      <c r="AT829" s="404"/>
      <c r="AU829" s="406"/>
      <c r="AV829" s="408"/>
      <c r="AW829" s="406"/>
      <c r="AX829" s="415"/>
      <c r="AY829" s="415"/>
      <c r="AZ829" s="415"/>
      <c r="BA829" s="415"/>
      <c r="BB829" s="415"/>
      <c r="BC829" s="415"/>
    </row>
    <row r="830" spans="1:55" s="121" customFormat="1" x14ac:dyDescent="0.25">
      <c r="A830" s="466"/>
      <c r="B830" s="393"/>
      <c r="C830" s="397"/>
      <c r="D830" s="397"/>
      <c r="E830" s="399"/>
      <c r="F830" s="399"/>
      <c r="G830" s="96"/>
      <c r="H830" s="122"/>
      <c r="I830" s="122"/>
      <c r="J830" s="123"/>
      <c r="K830" s="123"/>
      <c r="L830" s="123"/>
      <c r="M830" s="123"/>
      <c r="N830" s="123"/>
      <c r="O830" s="123"/>
      <c r="P830" s="123"/>
      <c r="Q830" s="123"/>
      <c r="R830" s="123"/>
      <c r="S830" s="123"/>
      <c r="T830" s="123"/>
      <c r="U830" s="123"/>
      <c r="V830" s="123"/>
      <c r="W830" s="123"/>
      <c r="X830" s="123"/>
      <c r="Y830" s="123"/>
      <c r="Z830" s="123"/>
      <c r="AA830" s="123"/>
      <c r="AB830" s="123"/>
      <c r="AC830" s="123"/>
      <c r="AD830" s="123"/>
      <c r="AE830" s="123"/>
      <c r="AF830" s="123"/>
      <c r="AG830" s="123"/>
      <c r="AH830" s="123"/>
      <c r="AI830" s="123"/>
      <c r="AJ830" s="401"/>
      <c r="AK830" s="403"/>
      <c r="AL830" s="405"/>
      <c r="AM830" s="411"/>
      <c r="AN830" s="405"/>
      <c r="AO830" s="405"/>
      <c r="AP830" s="405"/>
      <c r="AQ830" s="405"/>
      <c r="AR830" s="405"/>
      <c r="AS830" s="405"/>
      <c r="AT830" s="405"/>
      <c r="AU830" s="407"/>
      <c r="AV830" s="409"/>
      <c r="AW830" s="407"/>
      <c r="AX830" s="389"/>
      <c r="AY830" s="389"/>
      <c r="AZ830" s="389"/>
      <c r="BA830" s="389"/>
      <c r="BB830" s="389"/>
      <c r="BC830" s="389"/>
    </row>
    <row r="831" spans="1:55" s="121" customFormat="1" x14ac:dyDescent="0.25">
      <c r="A831" s="474"/>
      <c r="B831" s="392"/>
      <c r="C831" s="396"/>
      <c r="D831" s="396"/>
      <c r="E831" s="398"/>
      <c r="F831" s="398"/>
      <c r="G831" s="95"/>
      <c r="H831" s="119"/>
      <c r="I831" s="119"/>
      <c r="J831" s="120"/>
      <c r="K831" s="120"/>
      <c r="L831" s="120"/>
      <c r="M831" s="120"/>
      <c r="N831" s="120"/>
      <c r="O831" s="120"/>
      <c r="P831" s="120"/>
      <c r="Q831" s="120"/>
      <c r="R831" s="120"/>
      <c r="S831" s="120"/>
      <c r="T831" s="120"/>
      <c r="U831" s="120"/>
      <c r="V831" s="120"/>
      <c r="W831" s="120"/>
      <c r="X831" s="120"/>
      <c r="Y831" s="120"/>
      <c r="Z831" s="120"/>
      <c r="AA831" s="120"/>
      <c r="AB831" s="120"/>
      <c r="AC831" s="120"/>
      <c r="AD831" s="120"/>
      <c r="AE831" s="120"/>
      <c r="AF831" s="120"/>
      <c r="AG831" s="120"/>
      <c r="AH831" s="120"/>
      <c r="AI831" s="120"/>
      <c r="AJ831" s="400"/>
      <c r="AK831" s="402"/>
      <c r="AL831" s="404"/>
      <c r="AM831" s="410"/>
      <c r="AN831" s="404"/>
      <c r="AO831" s="404"/>
      <c r="AP831" s="404"/>
      <c r="AQ831" s="404"/>
      <c r="AR831" s="404"/>
      <c r="AS831" s="404"/>
      <c r="AT831" s="404"/>
      <c r="AU831" s="406"/>
      <c r="AV831" s="408"/>
      <c r="AW831" s="406"/>
      <c r="AX831" s="415"/>
      <c r="AY831" s="415"/>
      <c r="AZ831" s="415"/>
      <c r="BA831" s="415"/>
      <c r="BB831" s="415"/>
      <c r="BC831" s="415"/>
    </row>
    <row r="832" spans="1:55" s="121" customFormat="1" x14ac:dyDescent="0.25">
      <c r="A832" s="466"/>
      <c r="B832" s="393"/>
      <c r="C832" s="397"/>
      <c r="D832" s="397"/>
      <c r="E832" s="399"/>
      <c r="F832" s="399"/>
      <c r="G832" s="96"/>
      <c r="H832" s="122"/>
      <c r="I832" s="122"/>
      <c r="J832" s="123"/>
      <c r="K832" s="123"/>
      <c r="L832" s="123"/>
      <c r="M832" s="123"/>
      <c r="N832" s="123"/>
      <c r="O832" s="123"/>
      <c r="P832" s="123"/>
      <c r="Q832" s="123"/>
      <c r="R832" s="123"/>
      <c r="S832" s="123"/>
      <c r="T832" s="123"/>
      <c r="U832" s="123"/>
      <c r="V832" s="123"/>
      <c r="W832" s="123"/>
      <c r="X832" s="123"/>
      <c r="Y832" s="123"/>
      <c r="Z832" s="123"/>
      <c r="AA832" s="123"/>
      <c r="AB832" s="123"/>
      <c r="AC832" s="123"/>
      <c r="AD832" s="123"/>
      <c r="AE832" s="123"/>
      <c r="AF832" s="123"/>
      <c r="AG832" s="123"/>
      <c r="AH832" s="123"/>
      <c r="AI832" s="123"/>
      <c r="AJ832" s="401"/>
      <c r="AK832" s="403"/>
      <c r="AL832" s="405"/>
      <c r="AM832" s="411"/>
      <c r="AN832" s="405"/>
      <c r="AO832" s="405"/>
      <c r="AP832" s="405"/>
      <c r="AQ832" s="405"/>
      <c r="AR832" s="405"/>
      <c r="AS832" s="405"/>
      <c r="AT832" s="405"/>
      <c r="AU832" s="407"/>
      <c r="AV832" s="409"/>
      <c r="AW832" s="407"/>
      <c r="AX832" s="389"/>
      <c r="AY832" s="389"/>
      <c r="AZ832" s="389"/>
      <c r="BA832" s="389"/>
      <c r="BB832" s="389"/>
      <c r="BC832" s="389"/>
    </row>
    <row r="833" spans="1:55" s="121" customFormat="1" x14ac:dyDescent="0.25">
      <c r="A833" s="474"/>
      <c r="B833" s="392"/>
      <c r="C833" s="396"/>
      <c r="D833" s="396"/>
      <c r="E833" s="398"/>
      <c r="F833" s="398"/>
      <c r="G833" s="95"/>
      <c r="H833" s="119"/>
      <c r="I833" s="119"/>
      <c r="J833" s="120"/>
      <c r="K833" s="120"/>
      <c r="L833" s="120"/>
      <c r="M833" s="120"/>
      <c r="N833" s="120"/>
      <c r="O833" s="120"/>
      <c r="P833" s="120"/>
      <c r="Q833" s="120"/>
      <c r="R833" s="120"/>
      <c r="S833" s="120"/>
      <c r="T833" s="120"/>
      <c r="U833" s="120"/>
      <c r="V833" s="120"/>
      <c r="W833" s="120"/>
      <c r="X833" s="120"/>
      <c r="Y833" s="120"/>
      <c r="Z833" s="120"/>
      <c r="AA833" s="120"/>
      <c r="AB833" s="120"/>
      <c r="AC833" s="120"/>
      <c r="AD833" s="120"/>
      <c r="AE833" s="120"/>
      <c r="AF833" s="120"/>
      <c r="AG833" s="120"/>
      <c r="AH833" s="120"/>
      <c r="AI833" s="120"/>
      <c r="AJ833" s="400"/>
      <c r="AK833" s="402"/>
      <c r="AL833" s="404"/>
      <c r="AM833" s="410"/>
      <c r="AN833" s="404"/>
      <c r="AO833" s="404"/>
      <c r="AP833" s="404"/>
      <c r="AQ833" s="404"/>
      <c r="AR833" s="404"/>
      <c r="AS833" s="404"/>
      <c r="AT833" s="404"/>
      <c r="AU833" s="406"/>
      <c r="AV833" s="408"/>
      <c r="AW833" s="406"/>
      <c r="AX833" s="415"/>
      <c r="AY833" s="415"/>
      <c r="AZ833" s="415"/>
      <c r="BA833" s="415"/>
      <c r="BB833" s="415"/>
      <c r="BC833" s="415"/>
    </row>
    <row r="834" spans="1:55" s="121" customFormat="1" x14ac:dyDescent="0.25">
      <c r="A834" s="466"/>
      <c r="B834" s="393"/>
      <c r="C834" s="397"/>
      <c r="D834" s="397"/>
      <c r="E834" s="399"/>
      <c r="F834" s="399"/>
      <c r="G834" s="96"/>
      <c r="H834" s="122"/>
      <c r="I834" s="122"/>
      <c r="J834" s="123"/>
      <c r="K834" s="123"/>
      <c r="L834" s="123"/>
      <c r="M834" s="123"/>
      <c r="N834" s="123"/>
      <c r="O834" s="123"/>
      <c r="P834" s="123"/>
      <c r="Q834" s="123"/>
      <c r="R834" s="123"/>
      <c r="S834" s="123"/>
      <c r="T834" s="123"/>
      <c r="U834" s="123"/>
      <c r="V834" s="123"/>
      <c r="W834" s="123"/>
      <c r="X834" s="123"/>
      <c r="Y834" s="123"/>
      <c r="Z834" s="123"/>
      <c r="AA834" s="123"/>
      <c r="AB834" s="123"/>
      <c r="AC834" s="123"/>
      <c r="AD834" s="123"/>
      <c r="AE834" s="123"/>
      <c r="AF834" s="123"/>
      <c r="AG834" s="123"/>
      <c r="AH834" s="123"/>
      <c r="AI834" s="123"/>
      <c r="AJ834" s="401"/>
      <c r="AK834" s="403"/>
      <c r="AL834" s="405"/>
      <c r="AM834" s="411"/>
      <c r="AN834" s="405"/>
      <c r="AO834" s="405"/>
      <c r="AP834" s="405"/>
      <c r="AQ834" s="405"/>
      <c r="AR834" s="405"/>
      <c r="AS834" s="405"/>
      <c r="AT834" s="405"/>
      <c r="AU834" s="407"/>
      <c r="AV834" s="409"/>
      <c r="AW834" s="407"/>
      <c r="AX834" s="389"/>
      <c r="AY834" s="389"/>
      <c r="AZ834" s="389"/>
      <c r="BA834" s="389"/>
      <c r="BB834" s="389"/>
      <c r="BC834" s="389"/>
    </row>
    <row r="835" spans="1:55" s="121" customFormat="1" x14ac:dyDescent="0.25">
      <c r="A835" s="474"/>
      <c r="B835" s="392"/>
      <c r="C835" s="396"/>
      <c r="D835" s="396"/>
      <c r="E835" s="398"/>
      <c r="F835" s="398"/>
      <c r="G835" s="95"/>
      <c r="H835" s="119"/>
      <c r="I835" s="119"/>
      <c r="J835" s="120"/>
      <c r="K835" s="120"/>
      <c r="L835" s="120"/>
      <c r="M835" s="120"/>
      <c r="N835" s="120"/>
      <c r="O835" s="120"/>
      <c r="P835" s="120"/>
      <c r="Q835" s="120"/>
      <c r="R835" s="120"/>
      <c r="S835" s="120"/>
      <c r="T835" s="120"/>
      <c r="U835" s="120"/>
      <c r="V835" s="120"/>
      <c r="W835" s="120"/>
      <c r="X835" s="120"/>
      <c r="Y835" s="120"/>
      <c r="Z835" s="120"/>
      <c r="AA835" s="120"/>
      <c r="AB835" s="120"/>
      <c r="AC835" s="120"/>
      <c r="AD835" s="120"/>
      <c r="AE835" s="120"/>
      <c r="AF835" s="120"/>
      <c r="AG835" s="120"/>
      <c r="AH835" s="120"/>
      <c r="AI835" s="120"/>
      <c r="AJ835" s="400"/>
      <c r="AK835" s="402"/>
      <c r="AL835" s="404"/>
      <c r="AM835" s="410"/>
      <c r="AN835" s="404"/>
      <c r="AO835" s="404"/>
      <c r="AP835" s="404"/>
      <c r="AQ835" s="404"/>
      <c r="AR835" s="404"/>
      <c r="AS835" s="404"/>
      <c r="AT835" s="404"/>
      <c r="AU835" s="406"/>
      <c r="AV835" s="408"/>
      <c r="AW835" s="406"/>
      <c r="AX835" s="415"/>
      <c r="AY835" s="415"/>
      <c r="AZ835" s="415"/>
      <c r="BA835" s="415"/>
      <c r="BB835" s="415"/>
      <c r="BC835" s="415"/>
    </row>
    <row r="836" spans="1:55" s="121" customFormat="1" x14ac:dyDescent="0.25">
      <c r="A836" s="466"/>
      <c r="B836" s="393"/>
      <c r="C836" s="397"/>
      <c r="D836" s="397"/>
      <c r="E836" s="399"/>
      <c r="F836" s="399"/>
      <c r="G836" s="96"/>
      <c r="H836" s="122"/>
      <c r="I836" s="122"/>
      <c r="J836" s="123"/>
      <c r="K836" s="123"/>
      <c r="L836" s="123"/>
      <c r="M836" s="123"/>
      <c r="N836" s="123"/>
      <c r="O836" s="123"/>
      <c r="P836" s="123"/>
      <c r="Q836" s="123"/>
      <c r="R836" s="123"/>
      <c r="S836" s="123"/>
      <c r="T836" s="123"/>
      <c r="U836" s="123"/>
      <c r="V836" s="123"/>
      <c r="W836" s="123"/>
      <c r="X836" s="123"/>
      <c r="Y836" s="123"/>
      <c r="Z836" s="123"/>
      <c r="AA836" s="123"/>
      <c r="AB836" s="123"/>
      <c r="AC836" s="123"/>
      <c r="AD836" s="123"/>
      <c r="AE836" s="123"/>
      <c r="AF836" s="123"/>
      <c r="AG836" s="123"/>
      <c r="AH836" s="123"/>
      <c r="AI836" s="123"/>
      <c r="AJ836" s="401"/>
      <c r="AK836" s="403"/>
      <c r="AL836" s="405"/>
      <c r="AM836" s="411"/>
      <c r="AN836" s="405"/>
      <c r="AO836" s="405"/>
      <c r="AP836" s="405"/>
      <c r="AQ836" s="405"/>
      <c r="AR836" s="405"/>
      <c r="AS836" s="405"/>
      <c r="AT836" s="405"/>
      <c r="AU836" s="407"/>
      <c r="AV836" s="409"/>
      <c r="AW836" s="407"/>
      <c r="AX836" s="389"/>
      <c r="AY836" s="389"/>
      <c r="AZ836" s="389"/>
      <c r="BA836" s="389"/>
      <c r="BB836" s="389"/>
      <c r="BC836" s="389"/>
    </row>
    <row r="837" spans="1:55" s="121" customFormat="1" x14ac:dyDescent="0.25">
      <c r="A837" s="474"/>
      <c r="B837" s="392"/>
      <c r="C837" s="396"/>
      <c r="D837" s="396"/>
      <c r="E837" s="398"/>
      <c r="F837" s="398"/>
      <c r="G837" s="95"/>
      <c r="H837" s="119"/>
      <c r="I837" s="119"/>
      <c r="J837" s="120"/>
      <c r="K837" s="120"/>
      <c r="L837" s="120"/>
      <c r="M837" s="120"/>
      <c r="N837" s="120"/>
      <c r="O837" s="120"/>
      <c r="P837" s="120"/>
      <c r="Q837" s="120"/>
      <c r="R837" s="120"/>
      <c r="S837" s="120"/>
      <c r="T837" s="120"/>
      <c r="U837" s="120"/>
      <c r="V837" s="120"/>
      <c r="W837" s="120"/>
      <c r="X837" s="120"/>
      <c r="Y837" s="120"/>
      <c r="Z837" s="120"/>
      <c r="AA837" s="120"/>
      <c r="AB837" s="120"/>
      <c r="AC837" s="120"/>
      <c r="AD837" s="120"/>
      <c r="AE837" s="120"/>
      <c r="AF837" s="120"/>
      <c r="AG837" s="120"/>
      <c r="AH837" s="120"/>
      <c r="AI837" s="120"/>
      <c r="AJ837" s="400"/>
      <c r="AK837" s="402"/>
      <c r="AL837" s="404"/>
      <c r="AM837" s="410"/>
      <c r="AN837" s="404"/>
      <c r="AO837" s="404"/>
      <c r="AP837" s="404"/>
      <c r="AQ837" s="404"/>
      <c r="AR837" s="404"/>
      <c r="AS837" s="404"/>
      <c r="AT837" s="404"/>
      <c r="AU837" s="406"/>
      <c r="AV837" s="408"/>
      <c r="AW837" s="406"/>
      <c r="AX837" s="415"/>
      <c r="AY837" s="415"/>
      <c r="AZ837" s="415"/>
      <c r="BA837" s="415"/>
      <c r="BB837" s="415"/>
      <c r="BC837" s="415"/>
    </row>
    <row r="838" spans="1:55" s="121" customFormat="1" x14ac:dyDescent="0.25">
      <c r="A838" s="466"/>
      <c r="B838" s="393"/>
      <c r="C838" s="397"/>
      <c r="D838" s="397"/>
      <c r="E838" s="399"/>
      <c r="F838" s="399"/>
      <c r="G838" s="96"/>
      <c r="H838" s="122"/>
      <c r="I838" s="122"/>
      <c r="J838" s="123"/>
      <c r="K838" s="123"/>
      <c r="L838" s="123"/>
      <c r="M838" s="123"/>
      <c r="N838" s="123"/>
      <c r="O838" s="123"/>
      <c r="P838" s="123"/>
      <c r="Q838" s="123"/>
      <c r="R838" s="123"/>
      <c r="S838" s="123"/>
      <c r="T838" s="123"/>
      <c r="U838" s="123"/>
      <c r="V838" s="123"/>
      <c r="W838" s="123"/>
      <c r="X838" s="123"/>
      <c r="Y838" s="123"/>
      <c r="Z838" s="123"/>
      <c r="AA838" s="123"/>
      <c r="AB838" s="123"/>
      <c r="AC838" s="123"/>
      <c r="AD838" s="123"/>
      <c r="AE838" s="123"/>
      <c r="AF838" s="123"/>
      <c r="AG838" s="123"/>
      <c r="AH838" s="123"/>
      <c r="AI838" s="123"/>
      <c r="AJ838" s="401"/>
      <c r="AK838" s="403"/>
      <c r="AL838" s="405"/>
      <c r="AM838" s="411"/>
      <c r="AN838" s="405"/>
      <c r="AO838" s="405"/>
      <c r="AP838" s="405"/>
      <c r="AQ838" s="405"/>
      <c r="AR838" s="405"/>
      <c r="AS838" s="405"/>
      <c r="AT838" s="405"/>
      <c r="AU838" s="407"/>
      <c r="AV838" s="409"/>
      <c r="AW838" s="407"/>
      <c r="AX838" s="389"/>
      <c r="AY838" s="389"/>
      <c r="AZ838" s="389"/>
      <c r="BA838" s="389"/>
      <c r="BB838" s="389"/>
      <c r="BC838" s="389"/>
    </row>
    <row r="839" spans="1:55" s="121" customFormat="1" x14ac:dyDescent="0.25">
      <c r="A839" s="474"/>
      <c r="B839" s="392"/>
      <c r="C839" s="396"/>
      <c r="D839" s="396"/>
      <c r="E839" s="398"/>
      <c r="F839" s="398"/>
      <c r="G839" s="95"/>
      <c r="H839" s="119"/>
      <c r="I839" s="119"/>
      <c r="J839" s="120"/>
      <c r="K839" s="120"/>
      <c r="L839" s="120"/>
      <c r="M839" s="120"/>
      <c r="N839" s="120"/>
      <c r="O839" s="120"/>
      <c r="P839" s="120"/>
      <c r="Q839" s="120"/>
      <c r="R839" s="120"/>
      <c r="S839" s="120"/>
      <c r="T839" s="120"/>
      <c r="U839" s="120"/>
      <c r="V839" s="120"/>
      <c r="W839" s="120"/>
      <c r="X839" s="120"/>
      <c r="Y839" s="120"/>
      <c r="Z839" s="120"/>
      <c r="AA839" s="120"/>
      <c r="AB839" s="120"/>
      <c r="AC839" s="120"/>
      <c r="AD839" s="120"/>
      <c r="AE839" s="120"/>
      <c r="AF839" s="120"/>
      <c r="AG839" s="120"/>
      <c r="AH839" s="120"/>
      <c r="AI839" s="120"/>
      <c r="AJ839" s="400"/>
      <c r="AK839" s="402"/>
      <c r="AL839" s="404"/>
      <c r="AM839" s="410"/>
      <c r="AN839" s="404"/>
      <c r="AO839" s="404"/>
      <c r="AP839" s="404"/>
      <c r="AQ839" s="404"/>
      <c r="AR839" s="404"/>
      <c r="AS839" s="404"/>
      <c r="AT839" s="404"/>
      <c r="AU839" s="406"/>
      <c r="AV839" s="408"/>
      <c r="AW839" s="406"/>
      <c r="AX839" s="415"/>
      <c r="AY839" s="415"/>
      <c r="AZ839" s="415"/>
      <c r="BA839" s="415"/>
      <c r="BB839" s="415"/>
      <c r="BC839" s="415"/>
    </row>
    <row r="840" spans="1:55" s="121" customFormat="1" x14ac:dyDescent="0.25">
      <c r="A840" s="466"/>
      <c r="B840" s="393"/>
      <c r="C840" s="397"/>
      <c r="D840" s="397"/>
      <c r="E840" s="399"/>
      <c r="F840" s="399"/>
      <c r="G840" s="96"/>
      <c r="H840" s="122"/>
      <c r="I840" s="122"/>
      <c r="J840" s="123"/>
      <c r="K840" s="123"/>
      <c r="L840" s="123"/>
      <c r="M840" s="123"/>
      <c r="N840" s="123"/>
      <c r="O840" s="123"/>
      <c r="P840" s="123"/>
      <c r="Q840" s="123"/>
      <c r="R840" s="123"/>
      <c r="S840" s="123"/>
      <c r="T840" s="123"/>
      <c r="U840" s="123"/>
      <c r="V840" s="123"/>
      <c r="W840" s="123"/>
      <c r="X840" s="123"/>
      <c r="Y840" s="123"/>
      <c r="Z840" s="123"/>
      <c r="AA840" s="123"/>
      <c r="AB840" s="123"/>
      <c r="AC840" s="123"/>
      <c r="AD840" s="123"/>
      <c r="AE840" s="123"/>
      <c r="AF840" s="123"/>
      <c r="AG840" s="123"/>
      <c r="AH840" s="123"/>
      <c r="AI840" s="123"/>
      <c r="AJ840" s="401"/>
      <c r="AK840" s="403"/>
      <c r="AL840" s="405"/>
      <c r="AM840" s="411"/>
      <c r="AN840" s="405"/>
      <c r="AO840" s="405"/>
      <c r="AP840" s="405"/>
      <c r="AQ840" s="405"/>
      <c r="AR840" s="405"/>
      <c r="AS840" s="405"/>
      <c r="AT840" s="405"/>
      <c r="AU840" s="407"/>
      <c r="AV840" s="409"/>
      <c r="AW840" s="407"/>
      <c r="AX840" s="389"/>
      <c r="AY840" s="389"/>
      <c r="AZ840" s="389"/>
      <c r="BA840" s="389"/>
      <c r="BB840" s="389"/>
      <c r="BC840" s="389"/>
    </row>
    <row r="841" spans="1:55" s="121" customFormat="1" x14ac:dyDescent="0.25">
      <c r="A841" s="474"/>
      <c r="B841" s="392"/>
      <c r="C841" s="396"/>
      <c r="D841" s="396"/>
      <c r="E841" s="398"/>
      <c r="F841" s="398"/>
      <c r="G841" s="95"/>
      <c r="H841" s="119"/>
      <c r="I841" s="119"/>
      <c r="J841" s="120"/>
      <c r="K841" s="120"/>
      <c r="L841" s="120"/>
      <c r="M841" s="120"/>
      <c r="N841" s="120"/>
      <c r="O841" s="120"/>
      <c r="P841" s="120"/>
      <c r="Q841" s="120"/>
      <c r="R841" s="120"/>
      <c r="S841" s="120"/>
      <c r="T841" s="120"/>
      <c r="U841" s="120"/>
      <c r="V841" s="120"/>
      <c r="W841" s="120"/>
      <c r="X841" s="120"/>
      <c r="Y841" s="120"/>
      <c r="Z841" s="120"/>
      <c r="AA841" s="120"/>
      <c r="AB841" s="120"/>
      <c r="AC841" s="120"/>
      <c r="AD841" s="120"/>
      <c r="AE841" s="120"/>
      <c r="AF841" s="120"/>
      <c r="AG841" s="120"/>
      <c r="AH841" s="120"/>
      <c r="AI841" s="120"/>
      <c r="AJ841" s="400"/>
      <c r="AK841" s="402"/>
      <c r="AL841" s="404"/>
      <c r="AM841" s="410"/>
      <c r="AN841" s="404"/>
      <c r="AO841" s="404"/>
      <c r="AP841" s="404"/>
      <c r="AQ841" s="404"/>
      <c r="AR841" s="404"/>
      <c r="AS841" s="404"/>
      <c r="AT841" s="404"/>
      <c r="AU841" s="406"/>
      <c r="AV841" s="408"/>
      <c r="AW841" s="406"/>
      <c r="AX841" s="415"/>
      <c r="AY841" s="415"/>
      <c r="AZ841" s="415"/>
      <c r="BA841" s="415"/>
      <c r="BB841" s="415"/>
      <c r="BC841" s="415"/>
    </row>
    <row r="842" spans="1:55" s="121" customFormat="1" x14ac:dyDescent="0.25">
      <c r="A842" s="466"/>
      <c r="B842" s="393"/>
      <c r="C842" s="397"/>
      <c r="D842" s="397"/>
      <c r="E842" s="399"/>
      <c r="F842" s="399"/>
      <c r="G842" s="96"/>
      <c r="H842" s="122"/>
      <c r="I842" s="122"/>
      <c r="J842" s="123"/>
      <c r="K842" s="123"/>
      <c r="L842" s="123"/>
      <c r="M842" s="123"/>
      <c r="N842" s="123"/>
      <c r="O842" s="123"/>
      <c r="P842" s="123"/>
      <c r="Q842" s="123"/>
      <c r="R842" s="123"/>
      <c r="S842" s="123"/>
      <c r="T842" s="123"/>
      <c r="U842" s="123"/>
      <c r="V842" s="123"/>
      <c r="W842" s="123"/>
      <c r="X842" s="123"/>
      <c r="Y842" s="123"/>
      <c r="Z842" s="123"/>
      <c r="AA842" s="123"/>
      <c r="AB842" s="123"/>
      <c r="AC842" s="123"/>
      <c r="AD842" s="123"/>
      <c r="AE842" s="123"/>
      <c r="AF842" s="123"/>
      <c r="AG842" s="123"/>
      <c r="AH842" s="123"/>
      <c r="AI842" s="123"/>
      <c r="AJ842" s="401"/>
      <c r="AK842" s="403"/>
      <c r="AL842" s="405"/>
      <c r="AM842" s="411"/>
      <c r="AN842" s="405"/>
      <c r="AO842" s="405"/>
      <c r="AP842" s="405"/>
      <c r="AQ842" s="405"/>
      <c r="AR842" s="405"/>
      <c r="AS842" s="405"/>
      <c r="AT842" s="405"/>
      <c r="AU842" s="407"/>
      <c r="AV842" s="409"/>
      <c r="AW842" s="407"/>
      <c r="AX842" s="389"/>
      <c r="AY842" s="389"/>
      <c r="AZ842" s="389"/>
      <c r="BA842" s="389"/>
      <c r="BB842" s="389"/>
      <c r="BC842" s="389"/>
    </row>
    <row r="843" spans="1:55" s="121" customFormat="1" x14ac:dyDescent="0.25">
      <c r="A843" s="474"/>
      <c r="B843" s="392"/>
      <c r="C843" s="396"/>
      <c r="D843" s="396"/>
      <c r="E843" s="398"/>
      <c r="F843" s="398"/>
      <c r="G843" s="95"/>
      <c r="H843" s="119"/>
      <c r="I843" s="119"/>
      <c r="J843" s="120"/>
      <c r="K843" s="120"/>
      <c r="L843" s="120"/>
      <c r="M843" s="120"/>
      <c r="N843" s="120"/>
      <c r="O843" s="120"/>
      <c r="P843" s="120"/>
      <c r="Q843" s="120"/>
      <c r="R843" s="120"/>
      <c r="S843" s="120"/>
      <c r="T843" s="120"/>
      <c r="U843" s="120"/>
      <c r="V843" s="120"/>
      <c r="W843" s="120"/>
      <c r="X843" s="120"/>
      <c r="Y843" s="120"/>
      <c r="Z843" s="120"/>
      <c r="AA843" s="120"/>
      <c r="AB843" s="120"/>
      <c r="AC843" s="120"/>
      <c r="AD843" s="120"/>
      <c r="AE843" s="120"/>
      <c r="AF843" s="120"/>
      <c r="AG843" s="120"/>
      <c r="AH843" s="120"/>
      <c r="AI843" s="120"/>
      <c r="AJ843" s="400"/>
      <c r="AK843" s="402"/>
      <c r="AL843" s="404"/>
      <c r="AM843" s="410"/>
      <c r="AN843" s="404"/>
      <c r="AO843" s="404"/>
      <c r="AP843" s="404"/>
      <c r="AQ843" s="404"/>
      <c r="AR843" s="404"/>
      <c r="AS843" s="404"/>
      <c r="AT843" s="404"/>
      <c r="AU843" s="406"/>
      <c r="AV843" s="408"/>
      <c r="AW843" s="406"/>
      <c r="AX843" s="415"/>
      <c r="AY843" s="415"/>
      <c r="AZ843" s="415"/>
      <c r="BA843" s="415"/>
      <c r="BB843" s="415"/>
      <c r="BC843" s="415"/>
    </row>
    <row r="844" spans="1:55" s="121" customFormat="1" x14ac:dyDescent="0.25">
      <c r="A844" s="466"/>
      <c r="B844" s="393"/>
      <c r="C844" s="397"/>
      <c r="D844" s="397"/>
      <c r="E844" s="399"/>
      <c r="F844" s="399"/>
      <c r="G844" s="96"/>
      <c r="H844" s="122"/>
      <c r="I844" s="122"/>
      <c r="J844" s="123"/>
      <c r="K844" s="123"/>
      <c r="L844" s="123"/>
      <c r="M844" s="123"/>
      <c r="N844" s="123"/>
      <c r="O844" s="123"/>
      <c r="P844" s="123"/>
      <c r="Q844" s="123"/>
      <c r="R844" s="123"/>
      <c r="S844" s="123"/>
      <c r="T844" s="123"/>
      <c r="U844" s="123"/>
      <c r="V844" s="123"/>
      <c r="W844" s="123"/>
      <c r="X844" s="123"/>
      <c r="Y844" s="123"/>
      <c r="Z844" s="123"/>
      <c r="AA844" s="123"/>
      <c r="AB844" s="123"/>
      <c r="AC844" s="123"/>
      <c r="AD844" s="123"/>
      <c r="AE844" s="123"/>
      <c r="AF844" s="123"/>
      <c r="AG844" s="123"/>
      <c r="AH844" s="123"/>
      <c r="AI844" s="123"/>
      <c r="AJ844" s="401"/>
      <c r="AK844" s="403"/>
      <c r="AL844" s="405"/>
      <c r="AM844" s="411"/>
      <c r="AN844" s="405"/>
      <c r="AO844" s="405"/>
      <c r="AP844" s="405"/>
      <c r="AQ844" s="405"/>
      <c r="AR844" s="405"/>
      <c r="AS844" s="405"/>
      <c r="AT844" s="405"/>
      <c r="AU844" s="407"/>
      <c r="AV844" s="409"/>
      <c r="AW844" s="407"/>
      <c r="AX844" s="389"/>
      <c r="AY844" s="389"/>
      <c r="AZ844" s="389"/>
      <c r="BA844" s="389"/>
      <c r="BB844" s="389"/>
      <c r="BC844" s="389"/>
    </row>
    <row r="845" spans="1:55" s="121" customFormat="1" x14ac:dyDescent="0.25">
      <c r="A845" s="474"/>
      <c r="B845" s="392"/>
      <c r="C845" s="396"/>
      <c r="D845" s="396"/>
      <c r="E845" s="398"/>
      <c r="F845" s="398"/>
      <c r="G845" s="95"/>
      <c r="H845" s="119"/>
      <c r="I845" s="119"/>
      <c r="J845" s="120"/>
      <c r="K845" s="120"/>
      <c r="L845" s="120"/>
      <c r="M845" s="120"/>
      <c r="N845" s="120"/>
      <c r="O845" s="120"/>
      <c r="P845" s="120"/>
      <c r="Q845" s="120"/>
      <c r="R845" s="120"/>
      <c r="S845" s="120"/>
      <c r="T845" s="120"/>
      <c r="U845" s="120"/>
      <c r="V845" s="120"/>
      <c r="W845" s="120"/>
      <c r="X845" s="120"/>
      <c r="Y845" s="120"/>
      <c r="Z845" s="120"/>
      <c r="AA845" s="120"/>
      <c r="AB845" s="120"/>
      <c r="AC845" s="120"/>
      <c r="AD845" s="120"/>
      <c r="AE845" s="120"/>
      <c r="AF845" s="120"/>
      <c r="AG845" s="120"/>
      <c r="AH845" s="120"/>
      <c r="AI845" s="120"/>
      <c r="AJ845" s="400"/>
      <c r="AK845" s="402"/>
      <c r="AL845" s="404"/>
      <c r="AM845" s="410"/>
      <c r="AN845" s="404"/>
      <c r="AO845" s="404"/>
      <c r="AP845" s="404"/>
      <c r="AQ845" s="404"/>
      <c r="AR845" s="404"/>
      <c r="AS845" s="404"/>
      <c r="AT845" s="404"/>
      <c r="AU845" s="406"/>
      <c r="AV845" s="408"/>
      <c r="AW845" s="406"/>
      <c r="AX845" s="415"/>
      <c r="AY845" s="415"/>
      <c r="AZ845" s="415"/>
      <c r="BA845" s="415"/>
      <c r="BB845" s="415"/>
      <c r="BC845" s="415"/>
    </row>
    <row r="846" spans="1:55" s="121" customFormat="1" x14ac:dyDescent="0.25">
      <c r="A846" s="466"/>
      <c r="B846" s="393"/>
      <c r="C846" s="397"/>
      <c r="D846" s="397"/>
      <c r="E846" s="399"/>
      <c r="F846" s="399"/>
      <c r="G846" s="96"/>
      <c r="H846" s="122"/>
      <c r="I846" s="122"/>
      <c r="J846" s="123"/>
      <c r="K846" s="123"/>
      <c r="L846" s="123"/>
      <c r="M846" s="123"/>
      <c r="N846" s="123"/>
      <c r="O846" s="123"/>
      <c r="P846" s="123"/>
      <c r="Q846" s="123"/>
      <c r="R846" s="123"/>
      <c r="S846" s="123"/>
      <c r="T846" s="123"/>
      <c r="U846" s="123"/>
      <c r="V846" s="123"/>
      <c r="W846" s="123"/>
      <c r="X846" s="123"/>
      <c r="Y846" s="123"/>
      <c r="Z846" s="123"/>
      <c r="AA846" s="123"/>
      <c r="AB846" s="123"/>
      <c r="AC846" s="123"/>
      <c r="AD846" s="123"/>
      <c r="AE846" s="123"/>
      <c r="AF846" s="123"/>
      <c r="AG846" s="123"/>
      <c r="AH846" s="123"/>
      <c r="AI846" s="123"/>
      <c r="AJ846" s="401"/>
      <c r="AK846" s="403"/>
      <c r="AL846" s="405"/>
      <c r="AM846" s="411"/>
      <c r="AN846" s="405"/>
      <c r="AO846" s="405"/>
      <c r="AP846" s="405"/>
      <c r="AQ846" s="405"/>
      <c r="AR846" s="405"/>
      <c r="AS846" s="405"/>
      <c r="AT846" s="405"/>
      <c r="AU846" s="407"/>
      <c r="AV846" s="409"/>
      <c r="AW846" s="407"/>
      <c r="AX846" s="389"/>
      <c r="AY846" s="389"/>
      <c r="AZ846" s="389"/>
      <c r="BA846" s="389"/>
      <c r="BB846" s="389"/>
      <c r="BC846" s="389"/>
    </row>
    <row r="847" spans="1:55" s="121" customFormat="1" x14ac:dyDescent="0.25">
      <c r="A847" s="474"/>
      <c r="B847" s="392"/>
      <c r="C847" s="396"/>
      <c r="D847" s="396"/>
      <c r="E847" s="398"/>
      <c r="F847" s="398"/>
      <c r="G847" s="95"/>
      <c r="H847" s="119"/>
      <c r="I847" s="119"/>
      <c r="J847" s="120"/>
      <c r="K847" s="120"/>
      <c r="L847" s="120"/>
      <c r="M847" s="120"/>
      <c r="N847" s="120"/>
      <c r="O847" s="120"/>
      <c r="P847" s="120"/>
      <c r="Q847" s="120"/>
      <c r="R847" s="120"/>
      <c r="S847" s="120"/>
      <c r="T847" s="120"/>
      <c r="U847" s="120"/>
      <c r="V847" s="120"/>
      <c r="W847" s="120"/>
      <c r="X847" s="120"/>
      <c r="Y847" s="120"/>
      <c r="Z847" s="120"/>
      <c r="AA847" s="120"/>
      <c r="AB847" s="120"/>
      <c r="AC847" s="120"/>
      <c r="AD847" s="120"/>
      <c r="AE847" s="120"/>
      <c r="AF847" s="120"/>
      <c r="AG847" s="120"/>
      <c r="AH847" s="120"/>
      <c r="AI847" s="120"/>
      <c r="AJ847" s="400"/>
      <c r="AK847" s="402"/>
      <c r="AL847" s="404"/>
      <c r="AM847" s="410"/>
      <c r="AN847" s="404"/>
      <c r="AO847" s="404"/>
      <c r="AP847" s="404"/>
      <c r="AQ847" s="404"/>
      <c r="AR847" s="404"/>
      <c r="AS847" s="404"/>
      <c r="AT847" s="404"/>
      <c r="AU847" s="406"/>
      <c r="AV847" s="408"/>
      <c r="AW847" s="406"/>
      <c r="AX847" s="415"/>
      <c r="AY847" s="415"/>
      <c r="AZ847" s="415"/>
      <c r="BA847" s="415"/>
      <c r="BB847" s="415"/>
      <c r="BC847" s="415"/>
    </row>
    <row r="848" spans="1:55" s="121" customFormat="1" x14ac:dyDescent="0.25">
      <c r="A848" s="466"/>
      <c r="B848" s="393"/>
      <c r="C848" s="397"/>
      <c r="D848" s="397"/>
      <c r="E848" s="399"/>
      <c r="F848" s="399"/>
      <c r="G848" s="96"/>
      <c r="H848" s="122"/>
      <c r="I848" s="122"/>
      <c r="J848" s="123"/>
      <c r="K848" s="123"/>
      <c r="L848" s="123"/>
      <c r="M848" s="123"/>
      <c r="N848" s="123"/>
      <c r="O848" s="123"/>
      <c r="P848" s="123"/>
      <c r="Q848" s="123"/>
      <c r="R848" s="123"/>
      <c r="S848" s="123"/>
      <c r="T848" s="123"/>
      <c r="U848" s="123"/>
      <c r="V848" s="123"/>
      <c r="W848" s="123"/>
      <c r="X848" s="123"/>
      <c r="Y848" s="123"/>
      <c r="Z848" s="123"/>
      <c r="AA848" s="123"/>
      <c r="AB848" s="123"/>
      <c r="AC848" s="123"/>
      <c r="AD848" s="123"/>
      <c r="AE848" s="123"/>
      <c r="AF848" s="123"/>
      <c r="AG848" s="123"/>
      <c r="AH848" s="123"/>
      <c r="AI848" s="123"/>
      <c r="AJ848" s="401"/>
      <c r="AK848" s="403"/>
      <c r="AL848" s="405"/>
      <c r="AM848" s="411"/>
      <c r="AN848" s="405"/>
      <c r="AO848" s="405"/>
      <c r="AP848" s="405"/>
      <c r="AQ848" s="405"/>
      <c r="AR848" s="405"/>
      <c r="AS848" s="405"/>
      <c r="AT848" s="405"/>
      <c r="AU848" s="407"/>
      <c r="AV848" s="409"/>
      <c r="AW848" s="407"/>
      <c r="AX848" s="389"/>
      <c r="AY848" s="389"/>
      <c r="AZ848" s="389"/>
      <c r="BA848" s="389"/>
      <c r="BB848" s="389"/>
      <c r="BC848" s="389"/>
    </row>
    <row r="849" spans="1:55" s="121" customFormat="1" x14ac:dyDescent="0.25">
      <c r="A849" s="474"/>
      <c r="B849" s="392"/>
      <c r="C849" s="396"/>
      <c r="D849" s="396"/>
      <c r="E849" s="398"/>
      <c r="F849" s="398"/>
      <c r="G849" s="95"/>
      <c r="H849" s="119"/>
      <c r="I849" s="119"/>
      <c r="J849" s="120"/>
      <c r="K849" s="120"/>
      <c r="L849" s="120"/>
      <c r="M849" s="120"/>
      <c r="N849" s="120"/>
      <c r="O849" s="120"/>
      <c r="P849" s="120"/>
      <c r="Q849" s="120"/>
      <c r="R849" s="120"/>
      <c r="S849" s="120"/>
      <c r="T849" s="120"/>
      <c r="U849" s="120"/>
      <c r="V849" s="120"/>
      <c r="W849" s="120"/>
      <c r="X849" s="120"/>
      <c r="Y849" s="120"/>
      <c r="Z849" s="120"/>
      <c r="AA849" s="120"/>
      <c r="AB849" s="120"/>
      <c r="AC849" s="120"/>
      <c r="AD849" s="120"/>
      <c r="AE849" s="120"/>
      <c r="AF849" s="120"/>
      <c r="AG849" s="120"/>
      <c r="AH849" s="120"/>
      <c r="AI849" s="120"/>
      <c r="AJ849" s="400"/>
      <c r="AK849" s="402"/>
      <c r="AL849" s="404"/>
      <c r="AM849" s="410"/>
      <c r="AN849" s="404"/>
      <c r="AO849" s="404"/>
      <c r="AP849" s="404"/>
      <c r="AQ849" s="404"/>
      <c r="AR849" s="404"/>
      <c r="AS849" s="404"/>
      <c r="AT849" s="404"/>
      <c r="AU849" s="406"/>
      <c r="AV849" s="408"/>
      <c r="AW849" s="406"/>
      <c r="AX849" s="415"/>
      <c r="AY849" s="415"/>
      <c r="AZ849" s="415"/>
      <c r="BA849" s="415"/>
      <c r="BB849" s="415"/>
      <c r="BC849" s="415"/>
    </row>
    <row r="850" spans="1:55" s="121" customFormat="1" x14ac:dyDescent="0.25">
      <c r="A850" s="466"/>
      <c r="B850" s="393"/>
      <c r="C850" s="397"/>
      <c r="D850" s="397"/>
      <c r="E850" s="399"/>
      <c r="F850" s="399"/>
      <c r="G850" s="96"/>
      <c r="H850" s="122"/>
      <c r="I850" s="122"/>
      <c r="J850" s="123"/>
      <c r="K850" s="123"/>
      <c r="L850" s="123"/>
      <c r="M850" s="123"/>
      <c r="N850" s="123"/>
      <c r="O850" s="123"/>
      <c r="P850" s="123"/>
      <c r="Q850" s="123"/>
      <c r="R850" s="123"/>
      <c r="S850" s="123"/>
      <c r="T850" s="123"/>
      <c r="U850" s="123"/>
      <c r="V850" s="123"/>
      <c r="W850" s="123"/>
      <c r="X850" s="123"/>
      <c r="Y850" s="123"/>
      <c r="Z850" s="123"/>
      <c r="AA850" s="123"/>
      <c r="AB850" s="123"/>
      <c r="AC850" s="123"/>
      <c r="AD850" s="123"/>
      <c r="AE850" s="123"/>
      <c r="AF850" s="123"/>
      <c r="AG850" s="123"/>
      <c r="AH850" s="123"/>
      <c r="AI850" s="123"/>
      <c r="AJ850" s="401"/>
      <c r="AK850" s="403"/>
      <c r="AL850" s="405"/>
      <c r="AM850" s="411"/>
      <c r="AN850" s="405"/>
      <c r="AO850" s="405"/>
      <c r="AP850" s="405"/>
      <c r="AQ850" s="405"/>
      <c r="AR850" s="405"/>
      <c r="AS850" s="405"/>
      <c r="AT850" s="405"/>
      <c r="AU850" s="407"/>
      <c r="AV850" s="409"/>
      <c r="AW850" s="407"/>
      <c r="AX850" s="389"/>
      <c r="AY850" s="389"/>
      <c r="AZ850" s="389"/>
      <c r="BA850" s="389"/>
      <c r="BB850" s="389"/>
      <c r="BC850" s="389"/>
    </row>
    <row r="851" spans="1:55" s="121" customFormat="1" x14ac:dyDescent="0.25">
      <c r="A851" s="474"/>
      <c r="B851" s="392"/>
      <c r="C851" s="396"/>
      <c r="D851" s="396"/>
      <c r="E851" s="398"/>
      <c r="F851" s="398"/>
      <c r="G851" s="95"/>
      <c r="H851" s="119"/>
      <c r="I851" s="119"/>
      <c r="J851" s="120"/>
      <c r="K851" s="120"/>
      <c r="L851" s="120"/>
      <c r="M851" s="120"/>
      <c r="N851" s="120"/>
      <c r="O851" s="120"/>
      <c r="P851" s="120"/>
      <c r="Q851" s="120"/>
      <c r="R851" s="120"/>
      <c r="S851" s="120"/>
      <c r="T851" s="120"/>
      <c r="U851" s="120"/>
      <c r="V851" s="120"/>
      <c r="W851" s="120"/>
      <c r="X851" s="120"/>
      <c r="Y851" s="120"/>
      <c r="Z851" s="120"/>
      <c r="AA851" s="120"/>
      <c r="AB851" s="120"/>
      <c r="AC851" s="120"/>
      <c r="AD851" s="120"/>
      <c r="AE851" s="120"/>
      <c r="AF851" s="120"/>
      <c r="AG851" s="120"/>
      <c r="AH851" s="120"/>
      <c r="AI851" s="120"/>
      <c r="AJ851" s="400"/>
      <c r="AK851" s="402"/>
      <c r="AL851" s="404"/>
      <c r="AM851" s="410"/>
      <c r="AN851" s="404"/>
      <c r="AO851" s="404"/>
      <c r="AP851" s="404"/>
      <c r="AQ851" s="404"/>
      <c r="AR851" s="404"/>
      <c r="AS851" s="404"/>
      <c r="AT851" s="404"/>
      <c r="AU851" s="406"/>
      <c r="AV851" s="408"/>
      <c r="AW851" s="406"/>
      <c r="AX851" s="415"/>
      <c r="AY851" s="415"/>
      <c r="AZ851" s="415"/>
      <c r="BA851" s="415"/>
      <c r="BB851" s="415"/>
      <c r="BC851" s="415"/>
    </row>
    <row r="852" spans="1:55" s="121" customFormat="1" x14ac:dyDescent="0.25">
      <c r="A852" s="466"/>
      <c r="B852" s="393"/>
      <c r="C852" s="397"/>
      <c r="D852" s="397"/>
      <c r="E852" s="399"/>
      <c r="F852" s="399"/>
      <c r="G852" s="96"/>
      <c r="H852" s="122"/>
      <c r="I852" s="122"/>
      <c r="J852" s="123"/>
      <c r="K852" s="123"/>
      <c r="L852" s="123"/>
      <c r="M852" s="123"/>
      <c r="N852" s="123"/>
      <c r="O852" s="123"/>
      <c r="P852" s="123"/>
      <c r="Q852" s="123"/>
      <c r="R852" s="123"/>
      <c r="S852" s="123"/>
      <c r="T852" s="123"/>
      <c r="U852" s="123"/>
      <c r="V852" s="123"/>
      <c r="W852" s="123"/>
      <c r="X852" s="123"/>
      <c r="Y852" s="123"/>
      <c r="Z852" s="123"/>
      <c r="AA852" s="123"/>
      <c r="AB852" s="123"/>
      <c r="AC852" s="123"/>
      <c r="AD852" s="123"/>
      <c r="AE852" s="123"/>
      <c r="AF852" s="123"/>
      <c r="AG852" s="123"/>
      <c r="AH852" s="123"/>
      <c r="AI852" s="123"/>
      <c r="AJ852" s="401"/>
      <c r="AK852" s="403"/>
      <c r="AL852" s="405"/>
      <c r="AM852" s="411"/>
      <c r="AN852" s="405"/>
      <c r="AO852" s="405"/>
      <c r="AP852" s="405"/>
      <c r="AQ852" s="405"/>
      <c r="AR852" s="405"/>
      <c r="AS852" s="405"/>
      <c r="AT852" s="405"/>
      <c r="AU852" s="407"/>
      <c r="AV852" s="409"/>
      <c r="AW852" s="407"/>
      <c r="AX852" s="389"/>
      <c r="AY852" s="389"/>
      <c r="AZ852" s="389"/>
      <c r="BA852" s="389"/>
      <c r="BB852" s="389"/>
      <c r="BC852" s="389"/>
    </row>
    <row r="853" spans="1:55" s="121" customFormat="1" x14ac:dyDescent="0.25">
      <c r="A853" s="474"/>
      <c r="B853" s="392"/>
      <c r="C853" s="396"/>
      <c r="D853" s="396"/>
      <c r="E853" s="398"/>
      <c r="F853" s="398"/>
      <c r="G853" s="95"/>
      <c r="H853" s="119"/>
      <c r="I853" s="119"/>
      <c r="J853" s="120"/>
      <c r="K853" s="120"/>
      <c r="L853" s="120"/>
      <c r="M853" s="120"/>
      <c r="N853" s="120"/>
      <c r="O853" s="120"/>
      <c r="P853" s="120"/>
      <c r="Q853" s="120"/>
      <c r="R853" s="120"/>
      <c r="S853" s="120"/>
      <c r="T853" s="120"/>
      <c r="U853" s="120"/>
      <c r="V853" s="120"/>
      <c r="W853" s="120"/>
      <c r="X853" s="120"/>
      <c r="Y853" s="120"/>
      <c r="Z853" s="120"/>
      <c r="AA853" s="120"/>
      <c r="AB853" s="120"/>
      <c r="AC853" s="120"/>
      <c r="AD853" s="120"/>
      <c r="AE853" s="120"/>
      <c r="AF853" s="120"/>
      <c r="AG853" s="120"/>
      <c r="AH853" s="120"/>
      <c r="AI853" s="120"/>
      <c r="AJ853" s="400"/>
      <c r="AK853" s="402"/>
      <c r="AL853" s="404"/>
      <c r="AM853" s="410"/>
      <c r="AN853" s="404"/>
      <c r="AO853" s="404"/>
      <c r="AP853" s="404"/>
      <c r="AQ853" s="404"/>
      <c r="AR853" s="404"/>
      <c r="AS853" s="404"/>
      <c r="AT853" s="404"/>
      <c r="AU853" s="406"/>
      <c r="AV853" s="408"/>
      <c r="AW853" s="406"/>
      <c r="AX853" s="415"/>
      <c r="AY853" s="415"/>
      <c r="AZ853" s="415"/>
      <c r="BA853" s="415"/>
      <c r="BB853" s="415"/>
      <c r="BC853" s="415"/>
    </row>
    <row r="854" spans="1:55" s="121" customFormat="1" x14ac:dyDescent="0.25">
      <c r="A854" s="466"/>
      <c r="B854" s="393"/>
      <c r="C854" s="397"/>
      <c r="D854" s="397"/>
      <c r="E854" s="399"/>
      <c r="F854" s="399"/>
      <c r="G854" s="96"/>
      <c r="H854" s="122"/>
      <c r="I854" s="122"/>
      <c r="J854" s="123"/>
      <c r="K854" s="123"/>
      <c r="L854" s="123"/>
      <c r="M854" s="123"/>
      <c r="N854" s="123"/>
      <c r="O854" s="123"/>
      <c r="P854" s="123"/>
      <c r="Q854" s="123"/>
      <c r="R854" s="123"/>
      <c r="S854" s="123"/>
      <c r="T854" s="123"/>
      <c r="U854" s="123"/>
      <c r="V854" s="123"/>
      <c r="W854" s="123"/>
      <c r="X854" s="123"/>
      <c r="Y854" s="123"/>
      <c r="Z854" s="123"/>
      <c r="AA854" s="123"/>
      <c r="AB854" s="123"/>
      <c r="AC854" s="123"/>
      <c r="AD854" s="123"/>
      <c r="AE854" s="123"/>
      <c r="AF854" s="123"/>
      <c r="AG854" s="123"/>
      <c r="AH854" s="123"/>
      <c r="AI854" s="123"/>
      <c r="AJ854" s="401"/>
      <c r="AK854" s="403"/>
      <c r="AL854" s="405"/>
      <c r="AM854" s="411"/>
      <c r="AN854" s="405"/>
      <c r="AO854" s="405"/>
      <c r="AP854" s="405"/>
      <c r="AQ854" s="405"/>
      <c r="AR854" s="405"/>
      <c r="AS854" s="405"/>
      <c r="AT854" s="405"/>
      <c r="AU854" s="407"/>
      <c r="AV854" s="409"/>
      <c r="AW854" s="407"/>
      <c r="AX854" s="389"/>
      <c r="AY854" s="389"/>
      <c r="AZ854" s="389"/>
      <c r="BA854" s="389"/>
      <c r="BB854" s="389"/>
      <c r="BC854" s="389"/>
    </row>
    <row r="855" spans="1:55" s="121" customFormat="1" x14ac:dyDescent="0.25">
      <c r="A855" s="474"/>
      <c r="B855" s="392"/>
      <c r="C855" s="396"/>
      <c r="D855" s="396"/>
      <c r="E855" s="398"/>
      <c r="F855" s="398"/>
      <c r="G855" s="95"/>
      <c r="H855" s="119"/>
      <c r="I855" s="119"/>
      <c r="J855" s="120"/>
      <c r="K855" s="120"/>
      <c r="L855" s="120"/>
      <c r="M855" s="120"/>
      <c r="N855" s="120"/>
      <c r="O855" s="120"/>
      <c r="P855" s="120"/>
      <c r="Q855" s="120"/>
      <c r="R855" s="120"/>
      <c r="S855" s="120"/>
      <c r="T855" s="120"/>
      <c r="U855" s="120"/>
      <c r="V855" s="120"/>
      <c r="W855" s="120"/>
      <c r="X855" s="120"/>
      <c r="Y855" s="120"/>
      <c r="Z855" s="120"/>
      <c r="AA855" s="120"/>
      <c r="AB855" s="120"/>
      <c r="AC855" s="120"/>
      <c r="AD855" s="120"/>
      <c r="AE855" s="120"/>
      <c r="AF855" s="120"/>
      <c r="AG855" s="120"/>
      <c r="AH855" s="120"/>
      <c r="AI855" s="120"/>
      <c r="AJ855" s="400"/>
      <c r="AK855" s="402"/>
      <c r="AL855" s="404"/>
      <c r="AM855" s="410"/>
      <c r="AN855" s="404"/>
      <c r="AO855" s="404"/>
      <c r="AP855" s="404"/>
      <c r="AQ855" s="404"/>
      <c r="AR855" s="404"/>
      <c r="AS855" s="404"/>
      <c r="AT855" s="404"/>
      <c r="AU855" s="406"/>
      <c r="AV855" s="408"/>
      <c r="AW855" s="406"/>
      <c r="AX855" s="415"/>
      <c r="AY855" s="415"/>
      <c r="AZ855" s="415"/>
      <c r="BA855" s="415"/>
      <c r="BB855" s="415"/>
      <c r="BC855" s="415"/>
    </row>
    <row r="856" spans="1:55" s="121" customFormat="1" x14ac:dyDescent="0.25">
      <c r="A856" s="466"/>
      <c r="B856" s="393"/>
      <c r="C856" s="397"/>
      <c r="D856" s="397"/>
      <c r="E856" s="399"/>
      <c r="F856" s="399"/>
      <c r="G856" s="96"/>
      <c r="H856" s="122"/>
      <c r="I856" s="122"/>
      <c r="J856" s="123"/>
      <c r="K856" s="123"/>
      <c r="L856" s="123"/>
      <c r="M856" s="123"/>
      <c r="N856" s="123"/>
      <c r="O856" s="123"/>
      <c r="P856" s="123"/>
      <c r="Q856" s="123"/>
      <c r="R856" s="123"/>
      <c r="S856" s="123"/>
      <c r="T856" s="123"/>
      <c r="U856" s="123"/>
      <c r="V856" s="123"/>
      <c r="W856" s="123"/>
      <c r="X856" s="123"/>
      <c r="Y856" s="123"/>
      <c r="Z856" s="123"/>
      <c r="AA856" s="123"/>
      <c r="AB856" s="123"/>
      <c r="AC856" s="123"/>
      <c r="AD856" s="123"/>
      <c r="AE856" s="123"/>
      <c r="AF856" s="123"/>
      <c r="AG856" s="123"/>
      <c r="AH856" s="123"/>
      <c r="AI856" s="123"/>
      <c r="AJ856" s="401"/>
      <c r="AK856" s="403"/>
      <c r="AL856" s="405"/>
      <c r="AM856" s="411"/>
      <c r="AN856" s="405"/>
      <c r="AO856" s="405"/>
      <c r="AP856" s="405"/>
      <c r="AQ856" s="405"/>
      <c r="AR856" s="405"/>
      <c r="AS856" s="405"/>
      <c r="AT856" s="405"/>
      <c r="AU856" s="407"/>
      <c r="AV856" s="409"/>
      <c r="AW856" s="407"/>
      <c r="AX856" s="389"/>
      <c r="AY856" s="389"/>
      <c r="AZ856" s="389"/>
      <c r="BA856" s="389"/>
      <c r="BB856" s="389"/>
      <c r="BC856" s="389"/>
    </row>
    <row r="857" spans="1:55" s="121" customFormat="1" x14ac:dyDescent="0.25">
      <c r="A857" s="474"/>
      <c r="B857" s="392"/>
      <c r="C857" s="396"/>
      <c r="D857" s="396"/>
      <c r="E857" s="398"/>
      <c r="F857" s="398"/>
      <c r="G857" s="95"/>
      <c r="H857" s="119"/>
      <c r="I857" s="119"/>
      <c r="J857" s="120"/>
      <c r="K857" s="120"/>
      <c r="L857" s="120"/>
      <c r="M857" s="120"/>
      <c r="N857" s="120"/>
      <c r="O857" s="120"/>
      <c r="P857" s="120"/>
      <c r="Q857" s="120"/>
      <c r="R857" s="120"/>
      <c r="S857" s="120"/>
      <c r="T857" s="120"/>
      <c r="U857" s="120"/>
      <c r="V857" s="120"/>
      <c r="W857" s="120"/>
      <c r="X857" s="120"/>
      <c r="Y857" s="120"/>
      <c r="Z857" s="120"/>
      <c r="AA857" s="120"/>
      <c r="AB857" s="120"/>
      <c r="AC857" s="120"/>
      <c r="AD857" s="120"/>
      <c r="AE857" s="120"/>
      <c r="AF857" s="120"/>
      <c r="AG857" s="120"/>
      <c r="AH857" s="120"/>
      <c r="AI857" s="120"/>
      <c r="AJ857" s="400"/>
      <c r="AK857" s="402"/>
      <c r="AL857" s="404"/>
      <c r="AM857" s="410"/>
      <c r="AN857" s="404"/>
      <c r="AO857" s="404"/>
      <c r="AP857" s="404"/>
      <c r="AQ857" s="404"/>
      <c r="AR857" s="404"/>
      <c r="AS857" s="404"/>
      <c r="AT857" s="404"/>
      <c r="AU857" s="406"/>
      <c r="AV857" s="408"/>
      <c r="AW857" s="406"/>
      <c r="AX857" s="415"/>
      <c r="AY857" s="415"/>
      <c r="AZ857" s="415"/>
      <c r="BA857" s="415"/>
      <c r="BB857" s="415"/>
      <c r="BC857" s="415"/>
    </row>
    <row r="858" spans="1:55" s="121" customFormat="1" x14ac:dyDescent="0.25">
      <c r="A858" s="466"/>
      <c r="B858" s="393"/>
      <c r="C858" s="397"/>
      <c r="D858" s="397"/>
      <c r="E858" s="399"/>
      <c r="F858" s="399"/>
      <c r="G858" s="96"/>
      <c r="H858" s="122"/>
      <c r="I858" s="122"/>
      <c r="J858" s="123"/>
      <c r="K858" s="123"/>
      <c r="L858" s="123"/>
      <c r="M858" s="123"/>
      <c r="N858" s="123"/>
      <c r="O858" s="123"/>
      <c r="P858" s="123"/>
      <c r="Q858" s="123"/>
      <c r="R858" s="123"/>
      <c r="S858" s="123"/>
      <c r="T858" s="123"/>
      <c r="U858" s="123"/>
      <c r="V858" s="123"/>
      <c r="W858" s="123"/>
      <c r="X858" s="123"/>
      <c r="Y858" s="123"/>
      <c r="Z858" s="123"/>
      <c r="AA858" s="123"/>
      <c r="AB858" s="123"/>
      <c r="AC858" s="123"/>
      <c r="AD858" s="123"/>
      <c r="AE858" s="123"/>
      <c r="AF858" s="123"/>
      <c r="AG858" s="123"/>
      <c r="AH858" s="123"/>
      <c r="AI858" s="123"/>
      <c r="AJ858" s="401"/>
      <c r="AK858" s="403"/>
      <c r="AL858" s="405"/>
      <c r="AM858" s="411"/>
      <c r="AN858" s="405"/>
      <c r="AO858" s="405"/>
      <c r="AP858" s="405"/>
      <c r="AQ858" s="405"/>
      <c r="AR858" s="405"/>
      <c r="AS858" s="405"/>
      <c r="AT858" s="405"/>
      <c r="AU858" s="407"/>
      <c r="AV858" s="409"/>
      <c r="AW858" s="407"/>
      <c r="AX858" s="389"/>
      <c r="AY858" s="389"/>
      <c r="AZ858" s="389"/>
      <c r="BA858" s="389"/>
      <c r="BB858" s="389"/>
      <c r="BC858" s="389"/>
    </row>
    <row r="859" spans="1:55" s="121" customFormat="1" x14ac:dyDescent="0.25">
      <c r="A859" s="474"/>
      <c r="B859" s="392"/>
      <c r="C859" s="396"/>
      <c r="D859" s="396"/>
      <c r="E859" s="398"/>
      <c r="F859" s="398"/>
      <c r="G859" s="95"/>
      <c r="H859" s="119"/>
      <c r="I859" s="119"/>
      <c r="J859" s="120"/>
      <c r="K859" s="120"/>
      <c r="L859" s="120"/>
      <c r="M859" s="120"/>
      <c r="N859" s="120"/>
      <c r="O859" s="120"/>
      <c r="P859" s="120"/>
      <c r="Q859" s="120"/>
      <c r="R859" s="120"/>
      <c r="S859" s="120"/>
      <c r="T859" s="120"/>
      <c r="U859" s="120"/>
      <c r="V859" s="120"/>
      <c r="W859" s="120"/>
      <c r="X859" s="120"/>
      <c r="Y859" s="120"/>
      <c r="Z859" s="120"/>
      <c r="AA859" s="120"/>
      <c r="AB859" s="120"/>
      <c r="AC859" s="120"/>
      <c r="AD859" s="120"/>
      <c r="AE859" s="120"/>
      <c r="AF859" s="120"/>
      <c r="AG859" s="120"/>
      <c r="AH859" s="120"/>
      <c r="AI859" s="120"/>
      <c r="AJ859" s="400"/>
      <c r="AK859" s="402"/>
      <c r="AL859" s="404"/>
      <c r="AM859" s="410"/>
      <c r="AN859" s="404"/>
      <c r="AO859" s="404"/>
      <c r="AP859" s="404"/>
      <c r="AQ859" s="404"/>
      <c r="AR859" s="404"/>
      <c r="AS859" s="404"/>
      <c r="AT859" s="404"/>
      <c r="AU859" s="406"/>
      <c r="AV859" s="408"/>
      <c r="AW859" s="406"/>
      <c r="AX859" s="415"/>
      <c r="AY859" s="415"/>
      <c r="AZ859" s="415"/>
      <c r="BA859" s="415"/>
      <c r="BB859" s="415"/>
      <c r="BC859" s="415"/>
    </row>
    <row r="860" spans="1:55" s="121" customFormat="1" x14ac:dyDescent="0.25">
      <c r="A860" s="466"/>
      <c r="B860" s="393"/>
      <c r="C860" s="397"/>
      <c r="D860" s="397"/>
      <c r="E860" s="399"/>
      <c r="F860" s="399"/>
      <c r="G860" s="96"/>
      <c r="H860" s="122"/>
      <c r="I860" s="122"/>
      <c r="J860" s="123"/>
      <c r="K860" s="123"/>
      <c r="L860" s="123"/>
      <c r="M860" s="123"/>
      <c r="N860" s="123"/>
      <c r="O860" s="123"/>
      <c r="P860" s="123"/>
      <c r="Q860" s="123"/>
      <c r="R860" s="123"/>
      <c r="S860" s="123"/>
      <c r="T860" s="123"/>
      <c r="U860" s="123"/>
      <c r="V860" s="123"/>
      <c r="W860" s="123"/>
      <c r="X860" s="123"/>
      <c r="Y860" s="123"/>
      <c r="Z860" s="123"/>
      <c r="AA860" s="123"/>
      <c r="AB860" s="123"/>
      <c r="AC860" s="123"/>
      <c r="AD860" s="123"/>
      <c r="AE860" s="123"/>
      <c r="AF860" s="123"/>
      <c r="AG860" s="123"/>
      <c r="AH860" s="123"/>
      <c r="AI860" s="123"/>
      <c r="AJ860" s="401"/>
      <c r="AK860" s="403"/>
      <c r="AL860" s="405"/>
      <c r="AM860" s="411"/>
      <c r="AN860" s="405"/>
      <c r="AO860" s="405"/>
      <c r="AP860" s="405"/>
      <c r="AQ860" s="405"/>
      <c r="AR860" s="405"/>
      <c r="AS860" s="405"/>
      <c r="AT860" s="405"/>
      <c r="AU860" s="407"/>
      <c r="AV860" s="409"/>
      <c r="AW860" s="407"/>
      <c r="AX860" s="389"/>
      <c r="AY860" s="389"/>
      <c r="AZ860" s="389"/>
      <c r="BA860" s="389"/>
      <c r="BB860" s="389"/>
      <c r="BC860" s="389"/>
    </row>
    <row r="861" spans="1:55" s="121" customFormat="1" x14ac:dyDescent="0.25">
      <c r="A861" s="474"/>
      <c r="B861" s="392"/>
      <c r="C861" s="396"/>
      <c r="D861" s="396"/>
      <c r="E861" s="398"/>
      <c r="F861" s="398"/>
      <c r="G861" s="95"/>
      <c r="H861" s="119"/>
      <c r="I861" s="119"/>
      <c r="J861" s="120"/>
      <c r="K861" s="120"/>
      <c r="L861" s="120"/>
      <c r="M861" s="120"/>
      <c r="N861" s="120"/>
      <c r="O861" s="120"/>
      <c r="P861" s="120"/>
      <c r="Q861" s="120"/>
      <c r="R861" s="120"/>
      <c r="S861" s="120"/>
      <c r="T861" s="120"/>
      <c r="U861" s="120"/>
      <c r="V861" s="120"/>
      <c r="W861" s="120"/>
      <c r="X861" s="120"/>
      <c r="Y861" s="120"/>
      <c r="Z861" s="120"/>
      <c r="AA861" s="120"/>
      <c r="AB861" s="120"/>
      <c r="AC861" s="120"/>
      <c r="AD861" s="120"/>
      <c r="AE861" s="120"/>
      <c r="AF861" s="120"/>
      <c r="AG861" s="120"/>
      <c r="AH861" s="120"/>
      <c r="AI861" s="120"/>
      <c r="AJ861" s="400"/>
      <c r="AK861" s="402"/>
      <c r="AL861" s="404"/>
      <c r="AM861" s="410"/>
      <c r="AN861" s="404"/>
      <c r="AO861" s="404"/>
      <c r="AP861" s="404"/>
      <c r="AQ861" s="404"/>
      <c r="AR861" s="404"/>
      <c r="AS861" s="404"/>
      <c r="AT861" s="404"/>
      <c r="AU861" s="406"/>
      <c r="AV861" s="408"/>
      <c r="AW861" s="406"/>
      <c r="AX861" s="415"/>
      <c r="AY861" s="415"/>
      <c r="AZ861" s="415"/>
      <c r="BA861" s="415"/>
      <c r="BB861" s="415"/>
      <c r="BC861" s="415"/>
    </row>
    <row r="862" spans="1:55" s="121" customFormat="1" x14ac:dyDescent="0.25">
      <c r="A862" s="466"/>
      <c r="B862" s="393"/>
      <c r="C862" s="397"/>
      <c r="D862" s="397"/>
      <c r="E862" s="399"/>
      <c r="F862" s="399"/>
      <c r="G862" s="96"/>
      <c r="H862" s="122"/>
      <c r="I862" s="122"/>
      <c r="J862" s="123"/>
      <c r="K862" s="123"/>
      <c r="L862" s="123"/>
      <c r="M862" s="123"/>
      <c r="N862" s="123"/>
      <c r="O862" s="123"/>
      <c r="P862" s="123"/>
      <c r="Q862" s="123"/>
      <c r="R862" s="123"/>
      <c r="S862" s="123"/>
      <c r="T862" s="123"/>
      <c r="U862" s="123"/>
      <c r="V862" s="123"/>
      <c r="W862" s="123"/>
      <c r="X862" s="123"/>
      <c r="Y862" s="123"/>
      <c r="Z862" s="123"/>
      <c r="AA862" s="123"/>
      <c r="AB862" s="123"/>
      <c r="AC862" s="123"/>
      <c r="AD862" s="123"/>
      <c r="AE862" s="123"/>
      <c r="AF862" s="123"/>
      <c r="AG862" s="123"/>
      <c r="AH862" s="123"/>
      <c r="AI862" s="123"/>
      <c r="AJ862" s="401"/>
      <c r="AK862" s="403"/>
      <c r="AL862" s="405"/>
      <c r="AM862" s="411"/>
      <c r="AN862" s="405"/>
      <c r="AO862" s="405"/>
      <c r="AP862" s="405"/>
      <c r="AQ862" s="405"/>
      <c r="AR862" s="405"/>
      <c r="AS862" s="405"/>
      <c r="AT862" s="405"/>
      <c r="AU862" s="407"/>
      <c r="AV862" s="409"/>
      <c r="AW862" s="407"/>
      <c r="AX862" s="389"/>
      <c r="AY862" s="389"/>
      <c r="AZ862" s="389"/>
      <c r="BA862" s="389"/>
      <c r="BB862" s="389"/>
      <c r="BC862" s="389"/>
    </row>
    <row r="863" spans="1:55" s="121" customFormat="1" x14ac:dyDescent="0.25">
      <c r="A863" s="474"/>
      <c r="B863" s="392"/>
      <c r="C863" s="396"/>
      <c r="D863" s="396"/>
      <c r="E863" s="398"/>
      <c r="F863" s="398"/>
      <c r="G863" s="95"/>
      <c r="H863" s="119"/>
      <c r="I863" s="119"/>
      <c r="J863" s="120"/>
      <c r="K863" s="120"/>
      <c r="L863" s="120"/>
      <c r="M863" s="120"/>
      <c r="N863" s="120"/>
      <c r="O863" s="120"/>
      <c r="P863" s="120"/>
      <c r="Q863" s="120"/>
      <c r="R863" s="120"/>
      <c r="S863" s="120"/>
      <c r="T863" s="120"/>
      <c r="U863" s="120"/>
      <c r="V863" s="120"/>
      <c r="W863" s="120"/>
      <c r="X863" s="120"/>
      <c r="Y863" s="120"/>
      <c r="Z863" s="120"/>
      <c r="AA863" s="120"/>
      <c r="AB863" s="120"/>
      <c r="AC863" s="120"/>
      <c r="AD863" s="120"/>
      <c r="AE863" s="120"/>
      <c r="AF863" s="120"/>
      <c r="AG863" s="120"/>
      <c r="AH863" s="120"/>
      <c r="AI863" s="120"/>
      <c r="AJ863" s="400"/>
      <c r="AK863" s="402"/>
      <c r="AL863" s="404"/>
      <c r="AM863" s="410"/>
      <c r="AN863" s="404"/>
      <c r="AO863" s="404"/>
      <c r="AP863" s="404"/>
      <c r="AQ863" s="404"/>
      <c r="AR863" s="404"/>
      <c r="AS863" s="404"/>
      <c r="AT863" s="404"/>
      <c r="AU863" s="406"/>
      <c r="AV863" s="408"/>
      <c r="AW863" s="406"/>
      <c r="AX863" s="415"/>
      <c r="AY863" s="415"/>
      <c r="AZ863" s="415"/>
      <c r="BA863" s="415"/>
      <c r="BB863" s="415"/>
      <c r="BC863" s="415"/>
    </row>
    <row r="864" spans="1:55" s="121" customFormat="1" x14ac:dyDescent="0.25">
      <c r="A864" s="466"/>
      <c r="B864" s="393"/>
      <c r="C864" s="397"/>
      <c r="D864" s="397"/>
      <c r="E864" s="399"/>
      <c r="F864" s="399"/>
      <c r="G864" s="96"/>
      <c r="H864" s="122"/>
      <c r="I864" s="122"/>
      <c r="J864" s="123"/>
      <c r="K864" s="123"/>
      <c r="L864" s="123"/>
      <c r="M864" s="123"/>
      <c r="N864" s="123"/>
      <c r="O864" s="123"/>
      <c r="P864" s="123"/>
      <c r="Q864" s="123"/>
      <c r="R864" s="123"/>
      <c r="S864" s="123"/>
      <c r="T864" s="123"/>
      <c r="U864" s="123"/>
      <c r="V864" s="123"/>
      <c r="W864" s="123"/>
      <c r="X864" s="123"/>
      <c r="Y864" s="123"/>
      <c r="Z864" s="123"/>
      <c r="AA864" s="123"/>
      <c r="AB864" s="123"/>
      <c r="AC864" s="123"/>
      <c r="AD864" s="123"/>
      <c r="AE864" s="123"/>
      <c r="AF864" s="123"/>
      <c r="AG864" s="123"/>
      <c r="AH864" s="123"/>
      <c r="AI864" s="123"/>
      <c r="AJ864" s="401"/>
      <c r="AK864" s="403"/>
      <c r="AL864" s="405"/>
      <c r="AM864" s="411"/>
      <c r="AN864" s="405"/>
      <c r="AO864" s="405"/>
      <c r="AP864" s="405"/>
      <c r="AQ864" s="405"/>
      <c r="AR864" s="405"/>
      <c r="AS864" s="405"/>
      <c r="AT864" s="405"/>
      <c r="AU864" s="407"/>
      <c r="AV864" s="409"/>
      <c r="AW864" s="407"/>
      <c r="AX864" s="389"/>
      <c r="AY864" s="389"/>
      <c r="AZ864" s="389"/>
      <c r="BA864" s="389"/>
      <c r="BB864" s="389"/>
      <c r="BC864" s="389"/>
    </row>
    <row r="865" spans="1:55" s="121" customFormat="1" x14ac:dyDescent="0.25">
      <c r="A865" s="474"/>
      <c r="B865" s="392"/>
      <c r="C865" s="396"/>
      <c r="D865" s="396"/>
      <c r="E865" s="398"/>
      <c r="F865" s="398"/>
      <c r="G865" s="95"/>
      <c r="H865" s="119"/>
      <c r="I865" s="119"/>
      <c r="J865" s="120"/>
      <c r="K865" s="120"/>
      <c r="L865" s="120"/>
      <c r="M865" s="120"/>
      <c r="N865" s="120"/>
      <c r="O865" s="120"/>
      <c r="P865" s="120"/>
      <c r="Q865" s="120"/>
      <c r="R865" s="120"/>
      <c r="S865" s="120"/>
      <c r="T865" s="120"/>
      <c r="U865" s="120"/>
      <c r="V865" s="120"/>
      <c r="W865" s="120"/>
      <c r="X865" s="120"/>
      <c r="Y865" s="120"/>
      <c r="Z865" s="120"/>
      <c r="AA865" s="120"/>
      <c r="AB865" s="120"/>
      <c r="AC865" s="120"/>
      <c r="AD865" s="120"/>
      <c r="AE865" s="120"/>
      <c r="AF865" s="120"/>
      <c r="AG865" s="120"/>
      <c r="AH865" s="120"/>
      <c r="AI865" s="120"/>
      <c r="AJ865" s="400"/>
      <c r="AK865" s="402"/>
      <c r="AL865" s="404"/>
      <c r="AM865" s="410"/>
      <c r="AN865" s="404"/>
      <c r="AO865" s="404"/>
      <c r="AP865" s="404"/>
      <c r="AQ865" s="404"/>
      <c r="AR865" s="404"/>
      <c r="AS865" s="404"/>
      <c r="AT865" s="404"/>
      <c r="AU865" s="406"/>
      <c r="AV865" s="408"/>
      <c r="AW865" s="406"/>
      <c r="AX865" s="415"/>
      <c r="AY865" s="415"/>
      <c r="AZ865" s="415"/>
      <c r="BA865" s="415"/>
      <c r="BB865" s="415"/>
      <c r="BC865" s="415"/>
    </row>
    <row r="866" spans="1:55" s="121" customFormat="1" x14ac:dyDescent="0.25">
      <c r="A866" s="466"/>
      <c r="B866" s="393"/>
      <c r="C866" s="397"/>
      <c r="D866" s="397"/>
      <c r="E866" s="399"/>
      <c r="F866" s="399"/>
      <c r="G866" s="96"/>
      <c r="H866" s="122"/>
      <c r="I866" s="122"/>
      <c r="J866" s="123"/>
      <c r="K866" s="123"/>
      <c r="L866" s="123"/>
      <c r="M866" s="123"/>
      <c r="N866" s="123"/>
      <c r="O866" s="123"/>
      <c r="P866" s="123"/>
      <c r="Q866" s="123"/>
      <c r="R866" s="123"/>
      <c r="S866" s="123"/>
      <c r="T866" s="123"/>
      <c r="U866" s="123"/>
      <c r="V866" s="123"/>
      <c r="W866" s="123"/>
      <c r="X866" s="123"/>
      <c r="Y866" s="123"/>
      <c r="Z866" s="123"/>
      <c r="AA866" s="123"/>
      <c r="AB866" s="123"/>
      <c r="AC866" s="123"/>
      <c r="AD866" s="123"/>
      <c r="AE866" s="123"/>
      <c r="AF866" s="123"/>
      <c r="AG866" s="123"/>
      <c r="AH866" s="123"/>
      <c r="AI866" s="123"/>
      <c r="AJ866" s="401"/>
      <c r="AK866" s="403"/>
      <c r="AL866" s="405"/>
      <c r="AM866" s="411"/>
      <c r="AN866" s="405"/>
      <c r="AO866" s="405"/>
      <c r="AP866" s="405"/>
      <c r="AQ866" s="405"/>
      <c r="AR866" s="405"/>
      <c r="AS866" s="405"/>
      <c r="AT866" s="405"/>
      <c r="AU866" s="407"/>
      <c r="AV866" s="409"/>
      <c r="AW866" s="407"/>
      <c r="AX866" s="389"/>
      <c r="AY866" s="389"/>
      <c r="AZ866" s="389"/>
      <c r="BA866" s="389"/>
      <c r="BB866" s="389"/>
      <c r="BC866" s="389"/>
    </row>
    <row r="867" spans="1:55" s="121" customFormat="1" x14ac:dyDescent="0.25">
      <c r="A867" s="474"/>
      <c r="B867" s="392"/>
      <c r="C867" s="396"/>
      <c r="D867" s="396"/>
      <c r="E867" s="398"/>
      <c r="F867" s="398"/>
      <c r="G867" s="95"/>
      <c r="H867" s="119"/>
      <c r="I867" s="119"/>
      <c r="J867" s="120"/>
      <c r="K867" s="120"/>
      <c r="L867" s="120"/>
      <c r="M867" s="120"/>
      <c r="N867" s="120"/>
      <c r="O867" s="120"/>
      <c r="P867" s="120"/>
      <c r="Q867" s="120"/>
      <c r="R867" s="120"/>
      <c r="S867" s="120"/>
      <c r="T867" s="120"/>
      <c r="U867" s="120"/>
      <c r="V867" s="120"/>
      <c r="W867" s="120"/>
      <c r="X867" s="120"/>
      <c r="Y867" s="120"/>
      <c r="Z867" s="120"/>
      <c r="AA867" s="120"/>
      <c r="AB867" s="120"/>
      <c r="AC867" s="120"/>
      <c r="AD867" s="120"/>
      <c r="AE867" s="120"/>
      <c r="AF867" s="120"/>
      <c r="AG867" s="120"/>
      <c r="AH867" s="120"/>
      <c r="AI867" s="120"/>
      <c r="AJ867" s="400"/>
      <c r="AK867" s="402"/>
      <c r="AL867" s="404"/>
      <c r="AM867" s="410"/>
      <c r="AN867" s="404"/>
      <c r="AO867" s="404"/>
      <c r="AP867" s="404"/>
      <c r="AQ867" s="404"/>
      <c r="AR867" s="404"/>
      <c r="AS867" s="404"/>
      <c r="AT867" s="404"/>
      <c r="AU867" s="406"/>
      <c r="AV867" s="408"/>
      <c r="AW867" s="406"/>
      <c r="AX867" s="415"/>
      <c r="AY867" s="415"/>
      <c r="AZ867" s="415"/>
      <c r="BA867" s="415"/>
      <c r="BB867" s="415"/>
      <c r="BC867" s="415"/>
    </row>
    <row r="868" spans="1:55" s="121" customFormat="1" x14ac:dyDescent="0.25">
      <c r="A868" s="466"/>
      <c r="B868" s="393"/>
      <c r="C868" s="397"/>
      <c r="D868" s="397"/>
      <c r="E868" s="399"/>
      <c r="F868" s="399"/>
      <c r="G868" s="96"/>
      <c r="H868" s="122"/>
      <c r="I868" s="122"/>
      <c r="J868" s="123"/>
      <c r="K868" s="123"/>
      <c r="L868" s="123"/>
      <c r="M868" s="123"/>
      <c r="N868" s="123"/>
      <c r="O868" s="123"/>
      <c r="P868" s="123"/>
      <c r="Q868" s="123"/>
      <c r="R868" s="123"/>
      <c r="S868" s="123"/>
      <c r="T868" s="123"/>
      <c r="U868" s="123"/>
      <c r="V868" s="123"/>
      <c r="W868" s="123"/>
      <c r="X868" s="123"/>
      <c r="Y868" s="123"/>
      <c r="Z868" s="123"/>
      <c r="AA868" s="123"/>
      <c r="AB868" s="123"/>
      <c r="AC868" s="123"/>
      <c r="AD868" s="123"/>
      <c r="AE868" s="123"/>
      <c r="AF868" s="123"/>
      <c r="AG868" s="123"/>
      <c r="AH868" s="123"/>
      <c r="AI868" s="123"/>
      <c r="AJ868" s="401"/>
      <c r="AK868" s="403"/>
      <c r="AL868" s="405"/>
      <c r="AM868" s="411"/>
      <c r="AN868" s="405"/>
      <c r="AO868" s="405"/>
      <c r="AP868" s="405"/>
      <c r="AQ868" s="405"/>
      <c r="AR868" s="405"/>
      <c r="AS868" s="405"/>
      <c r="AT868" s="405"/>
      <c r="AU868" s="407"/>
      <c r="AV868" s="409"/>
      <c r="AW868" s="407"/>
      <c r="AX868" s="389"/>
      <c r="AY868" s="389"/>
      <c r="AZ868" s="389"/>
      <c r="BA868" s="389"/>
      <c r="BB868" s="389"/>
      <c r="BC868" s="389"/>
    </row>
    <row r="869" spans="1:55" s="121" customFormat="1" x14ac:dyDescent="0.25">
      <c r="A869" s="474"/>
      <c r="B869" s="392"/>
      <c r="C869" s="396"/>
      <c r="D869" s="396"/>
      <c r="E869" s="398"/>
      <c r="F869" s="398"/>
      <c r="G869" s="95"/>
      <c r="H869" s="119"/>
      <c r="I869" s="119"/>
      <c r="J869" s="120"/>
      <c r="K869" s="120"/>
      <c r="L869" s="120"/>
      <c r="M869" s="120"/>
      <c r="N869" s="120"/>
      <c r="O869" s="120"/>
      <c r="P869" s="120"/>
      <c r="Q869" s="120"/>
      <c r="R869" s="120"/>
      <c r="S869" s="120"/>
      <c r="T869" s="120"/>
      <c r="U869" s="120"/>
      <c r="V869" s="120"/>
      <c r="W869" s="120"/>
      <c r="X869" s="120"/>
      <c r="Y869" s="120"/>
      <c r="Z869" s="120"/>
      <c r="AA869" s="120"/>
      <c r="AB869" s="120"/>
      <c r="AC869" s="120"/>
      <c r="AD869" s="120"/>
      <c r="AE869" s="120"/>
      <c r="AF869" s="120"/>
      <c r="AG869" s="120"/>
      <c r="AH869" s="120"/>
      <c r="AI869" s="120"/>
      <c r="AJ869" s="400"/>
      <c r="AK869" s="402"/>
      <c r="AL869" s="404"/>
      <c r="AM869" s="410"/>
      <c r="AN869" s="404"/>
      <c r="AO869" s="404"/>
      <c r="AP869" s="404"/>
      <c r="AQ869" s="404"/>
      <c r="AR869" s="404"/>
      <c r="AS869" s="404"/>
      <c r="AT869" s="404"/>
      <c r="AU869" s="406"/>
      <c r="AV869" s="408"/>
      <c r="AW869" s="406"/>
      <c r="AX869" s="415"/>
      <c r="AY869" s="415"/>
      <c r="AZ869" s="415"/>
      <c r="BA869" s="415"/>
      <c r="BB869" s="415"/>
      <c r="BC869" s="415"/>
    </row>
    <row r="870" spans="1:55" s="121" customFormat="1" x14ac:dyDescent="0.25">
      <c r="A870" s="466"/>
      <c r="B870" s="393"/>
      <c r="C870" s="397"/>
      <c r="D870" s="397"/>
      <c r="E870" s="399"/>
      <c r="F870" s="399"/>
      <c r="G870" s="96"/>
      <c r="H870" s="122"/>
      <c r="I870" s="122"/>
      <c r="J870" s="123"/>
      <c r="K870" s="123"/>
      <c r="L870" s="123"/>
      <c r="M870" s="123"/>
      <c r="N870" s="123"/>
      <c r="O870" s="123"/>
      <c r="P870" s="123"/>
      <c r="Q870" s="123"/>
      <c r="R870" s="123"/>
      <c r="S870" s="123"/>
      <c r="T870" s="123"/>
      <c r="U870" s="123"/>
      <c r="V870" s="123"/>
      <c r="W870" s="123"/>
      <c r="X870" s="123"/>
      <c r="Y870" s="123"/>
      <c r="Z870" s="123"/>
      <c r="AA870" s="123"/>
      <c r="AB870" s="123"/>
      <c r="AC870" s="123"/>
      <c r="AD870" s="123"/>
      <c r="AE870" s="123"/>
      <c r="AF870" s="123"/>
      <c r="AG870" s="123"/>
      <c r="AH870" s="123"/>
      <c r="AI870" s="123"/>
      <c r="AJ870" s="401"/>
      <c r="AK870" s="403"/>
      <c r="AL870" s="405"/>
      <c r="AM870" s="411"/>
      <c r="AN870" s="405"/>
      <c r="AO870" s="405"/>
      <c r="AP870" s="405"/>
      <c r="AQ870" s="405"/>
      <c r="AR870" s="405"/>
      <c r="AS870" s="405"/>
      <c r="AT870" s="405"/>
      <c r="AU870" s="407"/>
      <c r="AV870" s="409"/>
      <c r="AW870" s="407"/>
      <c r="AX870" s="389"/>
      <c r="AY870" s="389"/>
      <c r="AZ870" s="389"/>
      <c r="BA870" s="389"/>
      <c r="BB870" s="389"/>
      <c r="BC870" s="389"/>
    </row>
    <row r="871" spans="1:55" s="121" customFormat="1" x14ac:dyDescent="0.25">
      <c r="A871" s="474"/>
      <c r="B871" s="392"/>
      <c r="C871" s="396"/>
      <c r="D871" s="396"/>
      <c r="E871" s="398"/>
      <c r="F871" s="398"/>
      <c r="G871" s="95"/>
      <c r="H871" s="119"/>
      <c r="I871" s="119"/>
      <c r="J871" s="120"/>
      <c r="K871" s="120"/>
      <c r="L871" s="120"/>
      <c r="M871" s="120"/>
      <c r="N871" s="120"/>
      <c r="O871" s="120"/>
      <c r="P871" s="120"/>
      <c r="Q871" s="120"/>
      <c r="R871" s="120"/>
      <c r="S871" s="120"/>
      <c r="T871" s="120"/>
      <c r="U871" s="120"/>
      <c r="V871" s="120"/>
      <c r="W871" s="120"/>
      <c r="X871" s="120"/>
      <c r="Y871" s="120"/>
      <c r="Z871" s="120"/>
      <c r="AA871" s="120"/>
      <c r="AB871" s="120"/>
      <c r="AC871" s="120"/>
      <c r="AD871" s="120"/>
      <c r="AE871" s="120"/>
      <c r="AF871" s="120"/>
      <c r="AG871" s="120"/>
      <c r="AH871" s="120"/>
      <c r="AI871" s="120"/>
      <c r="AJ871" s="400"/>
      <c r="AK871" s="402"/>
      <c r="AL871" s="404"/>
      <c r="AM871" s="410"/>
      <c r="AN871" s="404"/>
      <c r="AO871" s="404"/>
      <c r="AP871" s="404"/>
      <c r="AQ871" s="404"/>
      <c r="AR871" s="404"/>
      <c r="AS871" s="404"/>
      <c r="AT871" s="404"/>
      <c r="AU871" s="406"/>
      <c r="AV871" s="408"/>
      <c r="AW871" s="406"/>
      <c r="AX871" s="415"/>
      <c r="AY871" s="415"/>
      <c r="AZ871" s="415"/>
      <c r="BA871" s="415"/>
      <c r="BB871" s="415"/>
      <c r="BC871" s="415"/>
    </row>
    <row r="872" spans="1:55" s="121" customFormat="1" x14ac:dyDescent="0.25">
      <c r="A872" s="466"/>
      <c r="B872" s="393"/>
      <c r="C872" s="397"/>
      <c r="D872" s="397"/>
      <c r="E872" s="399"/>
      <c r="F872" s="399"/>
      <c r="G872" s="96"/>
      <c r="H872" s="122"/>
      <c r="I872" s="122"/>
      <c r="J872" s="123"/>
      <c r="K872" s="123"/>
      <c r="L872" s="123"/>
      <c r="M872" s="123"/>
      <c r="N872" s="123"/>
      <c r="O872" s="123"/>
      <c r="P872" s="123"/>
      <c r="Q872" s="123"/>
      <c r="R872" s="123"/>
      <c r="S872" s="123"/>
      <c r="T872" s="123"/>
      <c r="U872" s="123"/>
      <c r="V872" s="123"/>
      <c r="W872" s="123"/>
      <c r="X872" s="123"/>
      <c r="Y872" s="123"/>
      <c r="Z872" s="123"/>
      <c r="AA872" s="123"/>
      <c r="AB872" s="123"/>
      <c r="AC872" s="123"/>
      <c r="AD872" s="123"/>
      <c r="AE872" s="123"/>
      <c r="AF872" s="123"/>
      <c r="AG872" s="123"/>
      <c r="AH872" s="123"/>
      <c r="AI872" s="123"/>
      <c r="AJ872" s="401"/>
      <c r="AK872" s="403"/>
      <c r="AL872" s="405"/>
      <c r="AM872" s="411"/>
      <c r="AN872" s="405"/>
      <c r="AO872" s="405"/>
      <c r="AP872" s="405"/>
      <c r="AQ872" s="405"/>
      <c r="AR872" s="405"/>
      <c r="AS872" s="405"/>
      <c r="AT872" s="405"/>
      <c r="AU872" s="407"/>
      <c r="AV872" s="409"/>
      <c r="AW872" s="407"/>
      <c r="AX872" s="389"/>
      <c r="AY872" s="389"/>
      <c r="AZ872" s="389"/>
      <c r="BA872" s="389"/>
      <c r="BB872" s="389"/>
      <c r="BC872" s="389"/>
    </row>
    <row r="873" spans="1:55" s="121" customFormat="1" x14ac:dyDescent="0.25">
      <c r="A873" s="474"/>
      <c r="B873" s="392"/>
      <c r="C873" s="396"/>
      <c r="D873" s="396"/>
      <c r="E873" s="398"/>
      <c r="F873" s="398"/>
      <c r="G873" s="95"/>
      <c r="H873" s="119"/>
      <c r="I873" s="119"/>
      <c r="J873" s="120"/>
      <c r="K873" s="120"/>
      <c r="L873" s="120"/>
      <c r="M873" s="120"/>
      <c r="N873" s="120"/>
      <c r="O873" s="120"/>
      <c r="P873" s="120"/>
      <c r="Q873" s="120"/>
      <c r="R873" s="120"/>
      <c r="S873" s="120"/>
      <c r="T873" s="120"/>
      <c r="U873" s="120"/>
      <c r="V873" s="120"/>
      <c r="W873" s="120"/>
      <c r="X873" s="120"/>
      <c r="Y873" s="120"/>
      <c r="Z873" s="120"/>
      <c r="AA873" s="120"/>
      <c r="AB873" s="120"/>
      <c r="AC873" s="120"/>
      <c r="AD873" s="120"/>
      <c r="AE873" s="120"/>
      <c r="AF873" s="120"/>
      <c r="AG873" s="120"/>
      <c r="AH873" s="120"/>
      <c r="AI873" s="120"/>
      <c r="AJ873" s="400"/>
      <c r="AK873" s="402"/>
      <c r="AL873" s="404"/>
      <c r="AM873" s="410"/>
      <c r="AN873" s="404"/>
      <c r="AO873" s="404"/>
      <c r="AP873" s="404"/>
      <c r="AQ873" s="404"/>
      <c r="AR873" s="404"/>
      <c r="AS873" s="404"/>
      <c r="AT873" s="404"/>
      <c r="AU873" s="406"/>
      <c r="AV873" s="408"/>
      <c r="AW873" s="406"/>
      <c r="AX873" s="415"/>
      <c r="AY873" s="415"/>
      <c r="AZ873" s="415"/>
      <c r="BA873" s="415"/>
      <c r="BB873" s="415"/>
      <c r="BC873" s="415"/>
    </row>
    <row r="874" spans="1:55" s="121" customFormat="1" x14ac:dyDescent="0.25">
      <c r="A874" s="466"/>
      <c r="B874" s="393"/>
      <c r="C874" s="397"/>
      <c r="D874" s="397"/>
      <c r="E874" s="399"/>
      <c r="F874" s="399"/>
      <c r="G874" s="96"/>
      <c r="H874" s="122"/>
      <c r="I874" s="122"/>
      <c r="J874" s="123"/>
      <c r="K874" s="123"/>
      <c r="L874" s="123"/>
      <c r="M874" s="123"/>
      <c r="N874" s="123"/>
      <c r="O874" s="123"/>
      <c r="P874" s="123"/>
      <c r="Q874" s="123"/>
      <c r="R874" s="123"/>
      <c r="S874" s="123"/>
      <c r="T874" s="123"/>
      <c r="U874" s="123"/>
      <c r="V874" s="123"/>
      <c r="W874" s="123"/>
      <c r="X874" s="123"/>
      <c r="Y874" s="123"/>
      <c r="Z874" s="123"/>
      <c r="AA874" s="123"/>
      <c r="AB874" s="123"/>
      <c r="AC874" s="123"/>
      <c r="AD874" s="123"/>
      <c r="AE874" s="123"/>
      <c r="AF874" s="123"/>
      <c r="AG874" s="123"/>
      <c r="AH874" s="123"/>
      <c r="AI874" s="123"/>
      <c r="AJ874" s="401"/>
      <c r="AK874" s="403"/>
      <c r="AL874" s="405"/>
      <c r="AM874" s="411"/>
      <c r="AN874" s="405"/>
      <c r="AO874" s="405"/>
      <c r="AP874" s="405"/>
      <c r="AQ874" s="405"/>
      <c r="AR874" s="405"/>
      <c r="AS874" s="405"/>
      <c r="AT874" s="405"/>
      <c r="AU874" s="407"/>
      <c r="AV874" s="409"/>
      <c r="AW874" s="407"/>
      <c r="AX874" s="389"/>
      <c r="AY874" s="389"/>
      <c r="AZ874" s="389"/>
      <c r="BA874" s="389"/>
      <c r="BB874" s="389"/>
      <c r="BC874" s="389"/>
    </row>
    <row r="875" spans="1:55" s="121" customFormat="1" x14ac:dyDescent="0.25">
      <c r="A875" s="474"/>
      <c r="B875" s="392"/>
      <c r="C875" s="396"/>
      <c r="D875" s="396"/>
      <c r="E875" s="398"/>
      <c r="F875" s="398"/>
      <c r="G875" s="95"/>
      <c r="H875" s="119"/>
      <c r="I875" s="119"/>
      <c r="J875" s="120"/>
      <c r="K875" s="120"/>
      <c r="L875" s="120"/>
      <c r="M875" s="120"/>
      <c r="N875" s="120"/>
      <c r="O875" s="120"/>
      <c r="P875" s="120"/>
      <c r="Q875" s="120"/>
      <c r="R875" s="120"/>
      <c r="S875" s="120"/>
      <c r="T875" s="120"/>
      <c r="U875" s="120"/>
      <c r="V875" s="120"/>
      <c r="W875" s="120"/>
      <c r="X875" s="120"/>
      <c r="Y875" s="120"/>
      <c r="Z875" s="120"/>
      <c r="AA875" s="120"/>
      <c r="AB875" s="120"/>
      <c r="AC875" s="120"/>
      <c r="AD875" s="120"/>
      <c r="AE875" s="120"/>
      <c r="AF875" s="120"/>
      <c r="AG875" s="120"/>
      <c r="AH875" s="120"/>
      <c r="AI875" s="120"/>
      <c r="AJ875" s="400"/>
      <c r="AK875" s="402"/>
      <c r="AL875" s="404"/>
      <c r="AM875" s="410"/>
      <c r="AN875" s="404"/>
      <c r="AO875" s="404"/>
      <c r="AP875" s="404"/>
      <c r="AQ875" s="404"/>
      <c r="AR875" s="404"/>
      <c r="AS875" s="404"/>
      <c r="AT875" s="404"/>
      <c r="AU875" s="406"/>
      <c r="AV875" s="408"/>
      <c r="AW875" s="406"/>
      <c r="AX875" s="415"/>
      <c r="AY875" s="415"/>
      <c r="AZ875" s="415"/>
      <c r="BA875" s="415"/>
      <c r="BB875" s="415"/>
      <c r="BC875" s="415"/>
    </row>
    <row r="876" spans="1:55" s="121" customFormat="1" x14ac:dyDescent="0.25">
      <c r="A876" s="466"/>
      <c r="B876" s="393"/>
      <c r="C876" s="397"/>
      <c r="D876" s="397"/>
      <c r="E876" s="399"/>
      <c r="F876" s="399"/>
      <c r="G876" s="96"/>
      <c r="H876" s="122"/>
      <c r="I876" s="122"/>
      <c r="J876" s="123"/>
      <c r="K876" s="123"/>
      <c r="L876" s="123"/>
      <c r="M876" s="123"/>
      <c r="N876" s="123"/>
      <c r="O876" s="123"/>
      <c r="P876" s="123"/>
      <c r="Q876" s="123"/>
      <c r="R876" s="123"/>
      <c r="S876" s="123"/>
      <c r="T876" s="123"/>
      <c r="U876" s="123"/>
      <c r="V876" s="123"/>
      <c r="W876" s="123"/>
      <c r="X876" s="123"/>
      <c r="Y876" s="123"/>
      <c r="Z876" s="123"/>
      <c r="AA876" s="123"/>
      <c r="AB876" s="123"/>
      <c r="AC876" s="123"/>
      <c r="AD876" s="123"/>
      <c r="AE876" s="123"/>
      <c r="AF876" s="123"/>
      <c r="AG876" s="123"/>
      <c r="AH876" s="123"/>
      <c r="AI876" s="123"/>
      <c r="AJ876" s="401"/>
      <c r="AK876" s="403"/>
      <c r="AL876" s="405"/>
      <c r="AM876" s="411"/>
      <c r="AN876" s="405"/>
      <c r="AO876" s="405"/>
      <c r="AP876" s="405"/>
      <c r="AQ876" s="405"/>
      <c r="AR876" s="405"/>
      <c r="AS876" s="405"/>
      <c r="AT876" s="405"/>
      <c r="AU876" s="407"/>
      <c r="AV876" s="409"/>
      <c r="AW876" s="407"/>
      <c r="AX876" s="389"/>
      <c r="AY876" s="389"/>
      <c r="AZ876" s="389"/>
      <c r="BA876" s="389"/>
      <c r="BB876" s="389"/>
      <c r="BC876" s="389"/>
    </row>
    <row r="877" spans="1:55" s="121" customFormat="1" x14ac:dyDescent="0.25">
      <c r="A877" s="474"/>
      <c r="B877" s="392"/>
      <c r="C877" s="396"/>
      <c r="D877" s="396"/>
      <c r="E877" s="398"/>
      <c r="F877" s="398"/>
      <c r="G877" s="95"/>
      <c r="H877" s="119"/>
      <c r="I877" s="119"/>
      <c r="J877" s="120"/>
      <c r="K877" s="120"/>
      <c r="L877" s="120"/>
      <c r="M877" s="120"/>
      <c r="N877" s="120"/>
      <c r="O877" s="120"/>
      <c r="P877" s="120"/>
      <c r="Q877" s="120"/>
      <c r="R877" s="120"/>
      <c r="S877" s="120"/>
      <c r="T877" s="120"/>
      <c r="U877" s="120"/>
      <c r="V877" s="120"/>
      <c r="W877" s="120"/>
      <c r="X877" s="120"/>
      <c r="Y877" s="120"/>
      <c r="Z877" s="120"/>
      <c r="AA877" s="120"/>
      <c r="AB877" s="120"/>
      <c r="AC877" s="120"/>
      <c r="AD877" s="120"/>
      <c r="AE877" s="120"/>
      <c r="AF877" s="120"/>
      <c r="AG877" s="120"/>
      <c r="AH877" s="120"/>
      <c r="AI877" s="120"/>
      <c r="AJ877" s="400"/>
      <c r="AK877" s="402"/>
      <c r="AL877" s="404"/>
      <c r="AM877" s="410"/>
      <c r="AN877" s="404"/>
      <c r="AO877" s="404"/>
      <c r="AP877" s="404"/>
      <c r="AQ877" s="404"/>
      <c r="AR877" s="404"/>
      <c r="AS877" s="404"/>
      <c r="AT877" s="404"/>
      <c r="AU877" s="406"/>
      <c r="AV877" s="408"/>
      <c r="AW877" s="406"/>
      <c r="AX877" s="415"/>
      <c r="AY877" s="415"/>
      <c r="AZ877" s="415"/>
      <c r="BA877" s="415"/>
      <c r="BB877" s="415"/>
      <c r="BC877" s="415"/>
    </row>
    <row r="878" spans="1:55" s="121" customFormat="1" x14ac:dyDescent="0.25">
      <c r="A878" s="466"/>
      <c r="B878" s="393"/>
      <c r="C878" s="397"/>
      <c r="D878" s="397"/>
      <c r="E878" s="399"/>
      <c r="F878" s="399"/>
      <c r="G878" s="96"/>
      <c r="H878" s="122"/>
      <c r="I878" s="122"/>
      <c r="J878" s="123"/>
      <c r="K878" s="123"/>
      <c r="L878" s="123"/>
      <c r="M878" s="123"/>
      <c r="N878" s="123"/>
      <c r="O878" s="123"/>
      <c r="P878" s="123"/>
      <c r="Q878" s="123"/>
      <c r="R878" s="123"/>
      <c r="S878" s="123"/>
      <c r="T878" s="123"/>
      <c r="U878" s="123"/>
      <c r="V878" s="123"/>
      <c r="W878" s="123"/>
      <c r="X878" s="123"/>
      <c r="Y878" s="123"/>
      <c r="Z878" s="123"/>
      <c r="AA878" s="123"/>
      <c r="AB878" s="123"/>
      <c r="AC878" s="123"/>
      <c r="AD878" s="123"/>
      <c r="AE878" s="123"/>
      <c r="AF878" s="123"/>
      <c r="AG878" s="123"/>
      <c r="AH878" s="123"/>
      <c r="AI878" s="123"/>
      <c r="AJ878" s="401"/>
      <c r="AK878" s="403"/>
      <c r="AL878" s="405"/>
      <c r="AM878" s="411"/>
      <c r="AN878" s="405"/>
      <c r="AO878" s="405"/>
      <c r="AP878" s="405"/>
      <c r="AQ878" s="405"/>
      <c r="AR878" s="405"/>
      <c r="AS878" s="405"/>
      <c r="AT878" s="405"/>
      <c r="AU878" s="407"/>
      <c r="AV878" s="409"/>
      <c r="AW878" s="407"/>
      <c r="AX878" s="389"/>
      <c r="AY878" s="389"/>
      <c r="AZ878" s="389"/>
      <c r="BA878" s="389"/>
      <c r="BB878" s="389"/>
      <c r="BC878" s="389"/>
    </row>
    <row r="879" spans="1:55" s="121" customFormat="1" x14ac:dyDescent="0.25">
      <c r="A879" s="474"/>
      <c r="B879" s="392"/>
      <c r="C879" s="396"/>
      <c r="D879" s="396"/>
      <c r="E879" s="398"/>
      <c r="F879" s="398"/>
      <c r="G879" s="95"/>
      <c r="H879" s="119"/>
      <c r="I879" s="119"/>
      <c r="J879" s="120"/>
      <c r="K879" s="120"/>
      <c r="L879" s="120"/>
      <c r="M879" s="120"/>
      <c r="N879" s="120"/>
      <c r="O879" s="120"/>
      <c r="P879" s="120"/>
      <c r="Q879" s="120"/>
      <c r="R879" s="120"/>
      <c r="S879" s="120"/>
      <c r="T879" s="120"/>
      <c r="U879" s="120"/>
      <c r="V879" s="120"/>
      <c r="W879" s="120"/>
      <c r="X879" s="120"/>
      <c r="Y879" s="120"/>
      <c r="Z879" s="120"/>
      <c r="AA879" s="120"/>
      <c r="AB879" s="120"/>
      <c r="AC879" s="120"/>
      <c r="AD879" s="120"/>
      <c r="AE879" s="120"/>
      <c r="AF879" s="120"/>
      <c r="AG879" s="120"/>
      <c r="AH879" s="120"/>
      <c r="AI879" s="120"/>
      <c r="AJ879" s="400"/>
      <c r="AK879" s="402"/>
      <c r="AL879" s="404"/>
      <c r="AM879" s="410"/>
      <c r="AN879" s="404"/>
      <c r="AO879" s="404"/>
      <c r="AP879" s="404"/>
      <c r="AQ879" s="404"/>
      <c r="AR879" s="404"/>
      <c r="AS879" s="404"/>
      <c r="AT879" s="404"/>
      <c r="AU879" s="406"/>
      <c r="AV879" s="408"/>
      <c r="AW879" s="406"/>
      <c r="AX879" s="415"/>
      <c r="AY879" s="415"/>
      <c r="AZ879" s="415"/>
      <c r="BA879" s="415"/>
      <c r="BB879" s="415"/>
      <c r="BC879" s="415"/>
    </row>
    <row r="880" spans="1:55" s="121" customFormat="1" x14ac:dyDescent="0.25">
      <c r="A880" s="466"/>
      <c r="B880" s="393"/>
      <c r="C880" s="397"/>
      <c r="D880" s="397"/>
      <c r="E880" s="399"/>
      <c r="F880" s="399"/>
      <c r="G880" s="96"/>
      <c r="H880" s="122"/>
      <c r="I880" s="122"/>
      <c r="J880" s="123"/>
      <c r="K880" s="123"/>
      <c r="L880" s="123"/>
      <c r="M880" s="123"/>
      <c r="N880" s="123"/>
      <c r="O880" s="123"/>
      <c r="P880" s="123"/>
      <c r="Q880" s="123"/>
      <c r="R880" s="123"/>
      <c r="S880" s="123"/>
      <c r="T880" s="123"/>
      <c r="U880" s="123"/>
      <c r="V880" s="123"/>
      <c r="W880" s="123"/>
      <c r="X880" s="123"/>
      <c r="Y880" s="123"/>
      <c r="Z880" s="123"/>
      <c r="AA880" s="123"/>
      <c r="AB880" s="123"/>
      <c r="AC880" s="123"/>
      <c r="AD880" s="123"/>
      <c r="AE880" s="123"/>
      <c r="AF880" s="123"/>
      <c r="AG880" s="123"/>
      <c r="AH880" s="123"/>
      <c r="AI880" s="123"/>
      <c r="AJ880" s="401"/>
      <c r="AK880" s="403"/>
      <c r="AL880" s="405"/>
      <c r="AM880" s="411"/>
      <c r="AN880" s="405"/>
      <c r="AO880" s="405"/>
      <c r="AP880" s="405"/>
      <c r="AQ880" s="405"/>
      <c r="AR880" s="405"/>
      <c r="AS880" s="405"/>
      <c r="AT880" s="405"/>
      <c r="AU880" s="407"/>
      <c r="AV880" s="409"/>
      <c r="AW880" s="407"/>
      <c r="AX880" s="389"/>
      <c r="AY880" s="389"/>
      <c r="AZ880" s="389"/>
      <c r="BA880" s="389"/>
      <c r="BB880" s="389"/>
      <c r="BC880" s="389"/>
    </row>
    <row r="881" spans="1:55" s="121" customFormat="1" x14ac:dyDescent="0.25">
      <c r="A881" s="474"/>
      <c r="B881" s="392"/>
      <c r="C881" s="396"/>
      <c r="D881" s="396"/>
      <c r="E881" s="398"/>
      <c r="F881" s="398"/>
      <c r="G881" s="95"/>
      <c r="H881" s="119"/>
      <c r="I881" s="119"/>
      <c r="J881" s="120"/>
      <c r="K881" s="120"/>
      <c r="L881" s="120"/>
      <c r="M881" s="120"/>
      <c r="N881" s="120"/>
      <c r="O881" s="120"/>
      <c r="P881" s="120"/>
      <c r="Q881" s="120"/>
      <c r="R881" s="120"/>
      <c r="S881" s="120"/>
      <c r="T881" s="120"/>
      <c r="U881" s="120"/>
      <c r="V881" s="120"/>
      <c r="W881" s="120"/>
      <c r="X881" s="120"/>
      <c r="Y881" s="120"/>
      <c r="Z881" s="120"/>
      <c r="AA881" s="120"/>
      <c r="AB881" s="120"/>
      <c r="AC881" s="120"/>
      <c r="AD881" s="120"/>
      <c r="AE881" s="120"/>
      <c r="AF881" s="120"/>
      <c r="AG881" s="120"/>
      <c r="AH881" s="120"/>
      <c r="AI881" s="120"/>
      <c r="AJ881" s="400"/>
      <c r="AK881" s="402"/>
      <c r="AL881" s="404"/>
      <c r="AM881" s="410"/>
      <c r="AN881" s="404"/>
      <c r="AO881" s="404"/>
      <c r="AP881" s="404"/>
      <c r="AQ881" s="404"/>
      <c r="AR881" s="404"/>
      <c r="AS881" s="404"/>
      <c r="AT881" s="404"/>
      <c r="AU881" s="406"/>
      <c r="AV881" s="408"/>
      <c r="AW881" s="406"/>
      <c r="AX881" s="415"/>
      <c r="AY881" s="415"/>
      <c r="AZ881" s="415"/>
      <c r="BA881" s="415"/>
      <c r="BB881" s="415"/>
      <c r="BC881" s="415"/>
    </row>
    <row r="882" spans="1:55" s="121" customFormat="1" x14ac:dyDescent="0.25">
      <c r="A882" s="466"/>
      <c r="B882" s="393"/>
      <c r="C882" s="397"/>
      <c r="D882" s="397"/>
      <c r="E882" s="399"/>
      <c r="F882" s="399"/>
      <c r="G882" s="96"/>
      <c r="H882" s="122"/>
      <c r="I882" s="122"/>
      <c r="J882" s="123"/>
      <c r="K882" s="123"/>
      <c r="L882" s="123"/>
      <c r="M882" s="123"/>
      <c r="N882" s="123"/>
      <c r="O882" s="123"/>
      <c r="P882" s="123"/>
      <c r="Q882" s="123"/>
      <c r="R882" s="123"/>
      <c r="S882" s="123"/>
      <c r="T882" s="123"/>
      <c r="U882" s="123"/>
      <c r="V882" s="123"/>
      <c r="W882" s="123"/>
      <c r="X882" s="123"/>
      <c r="Y882" s="123"/>
      <c r="Z882" s="123"/>
      <c r="AA882" s="123"/>
      <c r="AB882" s="123"/>
      <c r="AC882" s="123"/>
      <c r="AD882" s="123"/>
      <c r="AE882" s="123"/>
      <c r="AF882" s="123"/>
      <c r="AG882" s="123"/>
      <c r="AH882" s="123"/>
      <c r="AI882" s="123"/>
      <c r="AJ882" s="401"/>
      <c r="AK882" s="403"/>
      <c r="AL882" s="405"/>
      <c r="AM882" s="411"/>
      <c r="AN882" s="405"/>
      <c r="AO882" s="405"/>
      <c r="AP882" s="405"/>
      <c r="AQ882" s="405"/>
      <c r="AR882" s="405"/>
      <c r="AS882" s="405"/>
      <c r="AT882" s="405"/>
      <c r="AU882" s="407"/>
      <c r="AV882" s="409"/>
      <c r="AW882" s="407"/>
      <c r="AX882" s="389"/>
      <c r="AY882" s="389"/>
      <c r="AZ882" s="389"/>
      <c r="BA882" s="389"/>
      <c r="BB882" s="389"/>
      <c r="BC882" s="389"/>
    </row>
    <row r="883" spans="1:55" s="121" customFormat="1" x14ac:dyDescent="0.25">
      <c r="A883" s="474"/>
      <c r="B883" s="392"/>
      <c r="C883" s="396"/>
      <c r="D883" s="396"/>
      <c r="E883" s="398"/>
      <c r="F883" s="398"/>
      <c r="G883" s="95"/>
      <c r="H883" s="119"/>
      <c r="I883" s="119"/>
      <c r="J883" s="120"/>
      <c r="K883" s="120"/>
      <c r="L883" s="120"/>
      <c r="M883" s="120"/>
      <c r="N883" s="120"/>
      <c r="O883" s="120"/>
      <c r="P883" s="120"/>
      <c r="Q883" s="120"/>
      <c r="R883" s="120"/>
      <c r="S883" s="120"/>
      <c r="T883" s="120"/>
      <c r="U883" s="120"/>
      <c r="V883" s="120"/>
      <c r="W883" s="120"/>
      <c r="X883" s="120"/>
      <c r="Y883" s="120"/>
      <c r="Z883" s="120"/>
      <c r="AA883" s="120"/>
      <c r="AB883" s="120"/>
      <c r="AC883" s="120"/>
      <c r="AD883" s="120"/>
      <c r="AE883" s="120"/>
      <c r="AF883" s="120"/>
      <c r="AG883" s="120"/>
      <c r="AH883" s="120"/>
      <c r="AI883" s="120"/>
      <c r="AJ883" s="400"/>
      <c r="AK883" s="402"/>
      <c r="AL883" s="404"/>
      <c r="AM883" s="410"/>
      <c r="AN883" s="404"/>
      <c r="AO883" s="404"/>
      <c r="AP883" s="404"/>
      <c r="AQ883" s="404"/>
      <c r="AR883" s="404"/>
      <c r="AS883" s="404"/>
      <c r="AT883" s="404"/>
      <c r="AU883" s="406"/>
      <c r="AV883" s="408"/>
      <c r="AW883" s="406"/>
      <c r="AX883" s="415"/>
      <c r="AY883" s="415"/>
      <c r="AZ883" s="415"/>
      <c r="BA883" s="415"/>
      <c r="BB883" s="415"/>
      <c r="BC883" s="415"/>
    </row>
    <row r="884" spans="1:55" s="121" customFormat="1" x14ac:dyDescent="0.25">
      <c r="A884" s="466"/>
      <c r="B884" s="393"/>
      <c r="C884" s="397"/>
      <c r="D884" s="397"/>
      <c r="E884" s="399"/>
      <c r="F884" s="399"/>
      <c r="G884" s="96"/>
      <c r="H884" s="122"/>
      <c r="I884" s="122"/>
      <c r="J884" s="123"/>
      <c r="K884" s="123"/>
      <c r="L884" s="123"/>
      <c r="M884" s="123"/>
      <c r="N884" s="123"/>
      <c r="O884" s="123"/>
      <c r="P884" s="123"/>
      <c r="Q884" s="123"/>
      <c r="R884" s="123"/>
      <c r="S884" s="123"/>
      <c r="T884" s="123"/>
      <c r="U884" s="123"/>
      <c r="V884" s="123"/>
      <c r="W884" s="123"/>
      <c r="X884" s="123"/>
      <c r="Y884" s="123"/>
      <c r="Z884" s="123"/>
      <c r="AA884" s="123"/>
      <c r="AB884" s="123"/>
      <c r="AC884" s="123"/>
      <c r="AD884" s="123"/>
      <c r="AE884" s="123"/>
      <c r="AF884" s="123"/>
      <c r="AG884" s="123"/>
      <c r="AH884" s="123"/>
      <c r="AI884" s="123"/>
      <c r="AJ884" s="401"/>
      <c r="AK884" s="403"/>
      <c r="AL884" s="405"/>
      <c r="AM884" s="411"/>
      <c r="AN884" s="405"/>
      <c r="AO884" s="405"/>
      <c r="AP884" s="405"/>
      <c r="AQ884" s="405"/>
      <c r="AR884" s="405"/>
      <c r="AS884" s="405"/>
      <c r="AT884" s="405"/>
      <c r="AU884" s="407"/>
      <c r="AV884" s="409"/>
      <c r="AW884" s="407"/>
      <c r="AX884" s="389"/>
      <c r="AY884" s="389"/>
      <c r="AZ884" s="389"/>
      <c r="BA884" s="389"/>
      <c r="BB884" s="389"/>
      <c r="BC884" s="389"/>
    </row>
    <row r="885" spans="1:55" s="121" customFormat="1" x14ac:dyDescent="0.25">
      <c r="A885" s="474"/>
      <c r="B885" s="392"/>
      <c r="C885" s="396"/>
      <c r="D885" s="396"/>
      <c r="E885" s="398"/>
      <c r="F885" s="398"/>
      <c r="G885" s="95"/>
      <c r="H885" s="119"/>
      <c r="I885" s="119"/>
      <c r="J885" s="120"/>
      <c r="K885" s="120"/>
      <c r="L885" s="120"/>
      <c r="M885" s="120"/>
      <c r="N885" s="120"/>
      <c r="O885" s="120"/>
      <c r="P885" s="120"/>
      <c r="Q885" s="120"/>
      <c r="R885" s="120"/>
      <c r="S885" s="120"/>
      <c r="T885" s="120"/>
      <c r="U885" s="120"/>
      <c r="V885" s="120"/>
      <c r="W885" s="120"/>
      <c r="X885" s="120"/>
      <c r="Y885" s="120"/>
      <c r="Z885" s="120"/>
      <c r="AA885" s="120"/>
      <c r="AB885" s="120"/>
      <c r="AC885" s="120"/>
      <c r="AD885" s="120"/>
      <c r="AE885" s="120"/>
      <c r="AF885" s="120"/>
      <c r="AG885" s="120"/>
      <c r="AH885" s="120"/>
      <c r="AI885" s="120"/>
      <c r="AJ885" s="400"/>
      <c r="AK885" s="402"/>
      <c r="AL885" s="404"/>
      <c r="AM885" s="410"/>
      <c r="AN885" s="404"/>
      <c r="AO885" s="404"/>
      <c r="AP885" s="404"/>
      <c r="AQ885" s="404"/>
      <c r="AR885" s="404"/>
      <c r="AS885" s="404"/>
      <c r="AT885" s="404"/>
      <c r="AU885" s="406"/>
      <c r="AV885" s="408"/>
      <c r="AW885" s="406"/>
      <c r="AX885" s="415"/>
      <c r="AY885" s="415"/>
      <c r="AZ885" s="415"/>
      <c r="BA885" s="415"/>
      <c r="BB885" s="415"/>
      <c r="BC885" s="415"/>
    </row>
    <row r="886" spans="1:55" s="121" customFormat="1" x14ac:dyDescent="0.25">
      <c r="A886" s="466"/>
      <c r="B886" s="393"/>
      <c r="C886" s="397"/>
      <c r="D886" s="397"/>
      <c r="E886" s="399"/>
      <c r="F886" s="399"/>
      <c r="G886" s="96"/>
      <c r="H886" s="122"/>
      <c r="I886" s="122"/>
      <c r="J886" s="123"/>
      <c r="K886" s="123"/>
      <c r="L886" s="123"/>
      <c r="M886" s="123"/>
      <c r="N886" s="123"/>
      <c r="O886" s="123"/>
      <c r="P886" s="123"/>
      <c r="Q886" s="123"/>
      <c r="R886" s="123"/>
      <c r="S886" s="123"/>
      <c r="T886" s="123"/>
      <c r="U886" s="123"/>
      <c r="V886" s="123"/>
      <c r="W886" s="123"/>
      <c r="X886" s="123"/>
      <c r="Y886" s="123"/>
      <c r="Z886" s="123"/>
      <c r="AA886" s="123"/>
      <c r="AB886" s="123"/>
      <c r="AC886" s="123"/>
      <c r="AD886" s="123"/>
      <c r="AE886" s="123"/>
      <c r="AF886" s="123"/>
      <c r="AG886" s="123"/>
      <c r="AH886" s="123"/>
      <c r="AI886" s="123"/>
      <c r="AJ886" s="401"/>
      <c r="AK886" s="403"/>
      <c r="AL886" s="405"/>
      <c r="AM886" s="411"/>
      <c r="AN886" s="405"/>
      <c r="AO886" s="405"/>
      <c r="AP886" s="405"/>
      <c r="AQ886" s="405"/>
      <c r="AR886" s="405"/>
      <c r="AS886" s="405"/>
      <c r="AT886" s="405"/>
      <c r="AU886" s="407"/>
      <c r="AV886" s="409"/>
      <c r="AW886" s="407"/>
      <c r="AX886" s="389"/>
      <c r="AY886" s="389"/>
      <c r="AZ886" s="389"/>
      <c r="BA886" s="389"/>
      <c r="BB886" s="389"/>
      <c r="BC886" s="389"/>
    </row>
    <row r="887" spans="1:55" s="121" customFormat="1" x14ac:dyDescent="0.25">
      <c r="A887" s="474"/>
      <c r="B887" s="392"/>
      <c r="C887" s="396"/>
      <c r="D887" s="396"/>
      <c r="E887" s="398"/>
      <c r="F887" s="398"/>
      <c r="G887" s="95"/>
      <c r="H887" s="119"/>
      <c r="I887" s="119"/>
      <c r="J887" s="120"/>
      <c r="K887" s="120"/>
      <c r="L887" s="120"/>
      <c r="M887" s="120"/>
      <c r="N887" s="120"/>
      <c r="O887" s="120"/>
      <c r="P887" s="120"/>
      <c r="Q887" s="120"/>
      <c r="R887" s="120"/>
      <c r="S887" s="120"/>
      <c r="T887" s="120"/>
      <c r="U887" s="120"/>
      <c r="V887" s="120"/>
      <c r="W887" s="120"/>
      <c r="X887" s="120"/>
      <c r="Y887" s="120"/>
      <c r="Z887" s="120"/>
      <c r="AA887" s="120"/>
      <c r="AB887" s="120"/>
      <c r="AC887" s="120"/>
      <c r="AD887" s="120"/>
      <c r="AE887" s="120"/>
      <c r="AF887" s="120"/>
      <c r="AG887" s="120"/>
      <c r="AH887" s="120"/>
      <c r="AI887" s="120"/>
      <c r="AJ887" s="400"/>
      <c r="AK887" s="402"/>
      <c r="AL887" s="404"/>
      <c r="AM887" s="410"/>
      <c r="AN887" s="404"/>
      <c r="AO887" s="404"/>
      <c r="AP887" s="404"/>
      <c r="AQ887" s="404"/>
      <c r="AR887" s="404"/>
      <c r="AS887" s="404"/>
      <c r="AT887" s="404"/>
      <c r="AU887" s="406"/>
      <c r="AV887" s="408"/>
      <c r="AW887" s="406"/>
      <c r="AX887" s="415"/>
      <c r="AY887" s="415"/>
      <c r="AZ887" s="415"/>
      <c r="BA887" s="415"/>
      <c r="BB887" s="415"/>
      <c r="BC887" s="415"/>
    </row>
    <row r="888" spans="1:55" s="121" customFormat="1" x14ac:dyDescent="0.25">
      <c r="A888" s="466"/>
      <c r="B888" s="393"/>
      <c r="C888" s="397"/>
      <c r="D888" s="397"/>
      <c r="E888" s="399"/>
      <c r="F888" s="399"/>
      <c r="G888" s="96"/>
      <c r="H888" s="122"/>
      <c r="I888" s="122"/>
      <c r="J888" s="123"/>
      <c r="K888" s="123"/>
      <c r="L888" s="123"/>
      <c r="M888" s="123"/>
      <c r="N888" s="123"/>
      <c r="O888" s="123"/>
      <c r="P888" s="123"/>
      <c r="Q888" s="123"/>
      <c r="R888" s="123"/>
      <c r="S888" s="123"/>
      <c r="T888" s="123"/>
      <c r="U888" s="123"/>
      <c r="V888" s="123"/>
      <c r="W888" s="123"/>
      <c r="X888" s="123"/>
      <c r="Y888" s="123"/>
      <c r="Z888" s="123"/>
      <c r="AA888" s="123"/>
      <c r="AB888" s="123"/>
      <c r="AC888" s="123"/>
      <c r="AD888" s="123"/>
      <c r="AE888" s="123"/>
      <c r="AF888" s="123"/>
      <c r="AG888" s="123"/>
      <c r="AH888" s="123"/>
      <c r="AI888" s="123"/>
      <c r="AJ888" s="401"/>
      <c r="AK888" s="403"/>
      <c r="AL888" s="405"/>
      <c r="AM888" s="411"/>
      <c r="AN888" s="405"/>
      <c r="AO888" s="405"/>
      <c r="AP888" s="405"/>
      <c r="AQ888" s="405"/>
      <c r="AR888" s="405"/>
      <c r="AS888" s="405"/>
      <c r="AT888" s="405"/>
      <c r="AU888" s="407"/>
      <c r="AV888" s="409"/>
      <c r="AW888" s="407"/>
      <c r="AX888" s="389"/>
      <c r="AY888" s="389"/>
      <c r="AZ888" s="389"/>
      <c r="BA888" s="389"/>
      <c r="BB888" s="389"/>
      <c r="BC888" s="389"/>
    </row>
    <row r="889" spans="1:55" s="121" customFormat="1" x14ac:dyDescent="0.25">
      <c r="A889" s="474"/>
      <c r="B889" s="392"/>
      <c r="C889" s="396"/>
      <c r="D889" s="396"/>
      <c r="E889" s="398"/>
      <c r="F889" s="398"/>
      <c r="G889" s="95"/>
      <c r="H889" s="119"/>
      <c r="I889" s="119"/>
      <c r="J889" s="120"/>
      <c r="K889" s="120"/>
      <c r="L889" s="120"/>
      <c r="M889" s="120"/>
      <c r="N889" s="120"/>
      <c r="O889" s="120"/>
      <c r="P889" s="120"/>
      <c r="Q889" s="120"/>
      <c r="R889" s="120"/>
      <c r="S889" s="120"/>
      <c r="T889" s="120"/>
      <c r="U889" s="120"/>
      <c r="V889" s="120"/>
      <c r="W889" s="120"/>
      <c r="X889" s="120"/>
      <c r="Y889" s="120"/>
      <c r="Z889" s="120"/>
      <c r="AA889" s="120"/>
      <c r="AB889" s="120"/>
      <c r="AC889" s="120"/>
      <c r="AD889" s="120"/>
      <c r="AE889" s="120"/>
      <c r="AF889" s="120"/>
      <c r="AG889" s="120"/>
      <c r="AH889" s="120"/>
      <c r="AI889" s="120"/>
      <c r="AJ889" s="400"/>
      <c r="AK889" s="402"/>
      <c r="AL889" s="404"/>
      <c r="AM889" s="410"/>
      <c r="AN889" s="404"/>
      <c r="AO889" s="404"/>
      <c r="AP889" s="404"/>
      <c r="AQ889" s="404"/>
      <c r="AR889" s="404"/>
      <c r="AS889" s="404"/>
      <c r="AT889" s="404"/>
      <c r="AU889" s="406"/>
      <c r="AV889" s="408"/>
      <c r="AW889" s="406"/>
      <c r="AX889" s="415"/>
      <c r="AY889" s="415"/>
      <c r="AZ889" s="415"/>
      <c r="BA889" s="415"/>
      <c r="BB889" s="415"/>
      <c r="BC889" s="415"/>
    </row>
    <row r="890" spans="1:55" s="121" customFormat="1" x14ac:dyDescent="0.25">
      <c r="A890" s="466"/>
      <c r="B890" s="393"/>
      <c r="C890" s="397"/>
      <c r="D890" s="397"/>
      <c r="E890" s="399"/>
      <c r="F890" s="399"/>
      <c r="G890" s="96"/>
      <c r="H890" s="122"/>
      <c r="I890" s="122"/>
      <c r="J890" s="123"/>
      <c r="K890" s="123"/>
      <c r="L890" s="123"/>
      <c r="M890" s="123"/>
      <c r="N890" s="123"/>
      <c r="O890" s="123"/>
      <c r="P890" s="123"/>
      <c r="Q890" s="123"/>
      <c r="R890" s="123"/>
      <c r="S890" s="123"/>
      <c r="T890" s="123"/>
      <c r="U890" s="123"/>
      <c r="V890" s="123"/>
      <c r="W890" s="123"/>
      <c r="X890" s="123"/>
      <c r="Y890" s="123"/>
      <c r="Z890" s="123"/>
      <c r="AA890" s="123"/>
      <c r="AB890" s="123"/>
      <c r="AC890" s="123"/>
      <c r="AD890" s="123"/>
      <c r="AE890" s="123"/>
      <c r="AF890" s="123"/>
      <c r="AG890" s="123"/>
      <c r="AH890" s="123"/>
      <c r="AI890" s="123"/>
      <c r="AJ890" s="401"/>
      <c r="AK890" s="403"/>
      <c r="AL890" s="405"/>
      <c r="AM890" s="411"/>
      <c r="AN890" s="405"/>
      <c r="AO890" s="405"/>
      <c r="AP890" s="405"/>
      <c r="AQ890" s="405"/>
      <c r="AR890" s="405"/>
      <c r="AS890" s="405"/>
      <c r="AT890" s="405"/>
      <c r="AU890" s="407"/>
      <c r="AV890" s="409"/>
      <c r="AW890" s="407"/>
      <c r="AX890" s="389"/>
      <c r="AY890" s="389"/>
      <c r="AZ890" s="389"/>
      <c r="BA890" s="389"/>
      <c r="BB890" s="389"/>
      <c r="BC890" s="389"/>
    </row>
    <row r="891" spans="1:55" s="121" customFormat="1" x14ac:dyDescent="0.25">
      <c r="A891" s="474"/>
      <c r="B891" s="392"/>
      <c r="C891" s="396"/>
      <c r="D891" s="396"/>
      <c r="E891" s="398"/>
      <c r="F891" s="398"/>
      <c r="G891" s="95"/>
      <c r="H891" s="119"/>
      <c r="I891" s="119"/>
      <c r="J891" s="120"/>
      <c r="K891" s="120"/>
      <c r="L891" s="120"/>
      <c r="M891" s="120"/>
      <c r="N891" s="120"/>
      <c r="O891" s="120"/>
      <c r="P891" s="120"/>
      <c r="Q891" s="120"/>
      <c r="R891" s="120"/>
      <c r="S891" s="120"/>
      <c r="T891" s="120"/>
      <c r="U891" s="120"/>
      <c r="V891" s="120"/>
      <c r="W891" s="120"/>
      <c r="X891" s="120"/>
      <c r="Y891" s="120"/>
      <c r="Z891" s="120"/>
      <c r="AA891" s="120"/>
      <c r="AB891" s="120"/>
      <c r="AC891" s="120"/>
      <c r="AD891" s="120"/>
      <c r="AE891" s="120"/>
      <c r="AF891" s="120"/>
      <c r="AG891" s="120"/>
      <c r="AH891" s="120"/>
      <c r="AI891" s="120"/>
      <c r="AJ891" s="400"/>
      <c r="AK891" s="402"/>
      <c r="AL891" s="404"/>
      <c r="AM891" s="410"/>
      <c r="AN891" s="404"/>
      <c r="AO891" s="404"/>
      <c r="AP891" s="404"/>
      <c r="AQ891" s="404"/>
      <c r="AR891" s="404"/>
      <c r="AS891" s="404"/>
      <c r="AT891" s="404"/>
      <c r="AU891" s="406"/>
      <c r="AV891" s="408"/>
      <c r="AW891" s="406"/>
      <c r="AX891" s="415"/>
      <c r="AY891" s="415"/>
      <c r="AZ891" s="415"/>
      <c r="BA891" s="415"/>
      <c r="BB891" s="415"/>
      <c r="BC891" s="415"/>
    </row>
    <row r="892" spans="1:55" s="121" customFormat="1" x14ac:dyDescent="0.25">
      <c r="A892" s="466"/>
      <c r="B892" s="393"/>
      <c r="C892" s="397"/>
      <c r="D892" s="397"/>
      <c r="E892" s="399"/>
      <c r="F892" s="399"/>
      <c r="G892" s="96"/>
      <c r="H892" s="122"/>
      <c r="I892" s="122"/>
      <c r="J892" s="123"/>
      <c r="K892" s="123"/>
      <c r="L892" s="123"/>
      <c r="M892" s="123"/>
      <c r="N892" s="123"/>
      <c r="O892" s="123"/>
      <c r="P892" s="123"/>
      <c r="Q892" s="123"/>
      <c r="R892" s="123"/>
      <c r="S892" s="123"/>
      <c r="T892" s="123"/>
      <c r="U892" s="123"/>
      <c r="V892" s="123"/>
      <c r="W892" s="123"/>
      <c r="X892" s="123"/>
      <c r="Y892" s="123"/>
      <c r="Z892" s="123"/>
      <c r="AA892" s="123"/>
      <c r="AB892" s="123"/>
      <c r="AC892" s="123"/>
      <c r="AD892" s="123"/>
      <c r="AE892" s="123"/>
      <c r="AF892" s="123"/>
      <c r="AG892" s="123"/>
      <c r="AH892" s="123"/>
      <c r="AI892" s="123"/>
      <c r="AJ892" s="401"/>
      <c r="AK892" s="403"/>
      <c r="AL892" s="405"/>
      <c r="AM892" s="411"/>
      <c r="AN892" s="405"/>
      <c r="AO892" s="405"/>
      <c r="AP892" s="405"/>
      <c r="AQ892" s="405"/>
      <c r="AR892" s="405"/>
      <c r="AS892" s="405"/>
      <c r="AT892" s="405"/>
      <c r="AU892" s="407"/>
      <c r="AV892" s="409"/>
      <c r="AW892" s="407"/>
      <c r="AX892" s="389"/>
      <c r="AY892" s="389"/>
      <c r="AZ892" s="389"/>
      <c r="BA892" s="389"/>
      <c r="BB892" s="389"/>
      <c r="BC892" s="389"/>
    </row>
    <row r="893" spans="1:55" s="121" customFormat="1" x14ac:dyDescent="0.25">
      <c r="A893" s="474"/>
      <c r="B893" s="392"/>
      <c r="C893" s="396"/>
      <c r="D893" s="396"/>
      <c r="E893" s="398"/>
      <c r="F893" s="398"/>
      <c r="G893" s="95"/>
      <c r="H893" s="119"/>
      <c r="I893" s="119"/>
      <c r="J893" s="120"/>
      <c r="K893" s="120"/>
      <c r="L893" s="120"/>
      <c r="M893" s="120"/>
      <c r="N893" s="120"/>
      <c r="O893" s="120"/>
      <c r="P893" s="120"/>
      <c r="Q893" s="120"/>
      <c r="R893" s="120"/>
      <c r="S893" s="120"/>
      <c r="T893" s="120"/>
      <c r="U893" s="120"/>
      <c r="V893" s="120"/>
      <c r="W893" s="120"/>
      <c r="X893" s="120"/>
      <c r="Y893" s="120"/>
      <c r="Z893" s="120"/>
      <c r="AA893" s="120"/>
      <c r="AB893" s="120"/>
      <c r="AC893" s="120"/>
      <c r="AD893" s="120"/>
      <c r="AE893" s="120"/>
      <c r="AF893" s="120"/>
      <c r="AG893" s="120"/>
      <c r="AH893" s="120"/>
      <c r="AI893" s="120"/>
      <c r="AJ893" s="400"/>
      <c r="AK893" s="402"/>
      <c r="AL893" s="404"/>
      <c r="AM893" s="410"/>
      <c r="AN893" s="404"/>
      <c r="AO893" s="404"/>
      <c r="AP893" s="404"/>
      <c r="AQ893" s="404"/>
      <c r="AR893" s="404"/>
      <c r="AS893" s="404"/>
      <c r="AT893" s="404"/>
      <c r="AU893" s="406"/>
      <c r="AV893" s="408"/>
      <c r="AW893" s="406"/>
      <c r="AX893" s="415"/>
      <c r="AY893" s="415"/>
      <c r="AZ893" s="415"/>
      <c r="BA893" s="415"/>
      <c r="BB893" s="415"/>
      <c r="BC893" s="415"/>
    </row>
    <row r="894" spans="1:55" s="121" customFormat="1" x14ac:dyDescent="0.25">
      <c r="A894" s="466"/>
      <c r="B894" s="393"/>
      <c r="C894" s="397"/>
      <c r="D894" s="397"/>
      <c r="E894" s="399"/>
      <c r="F894" s="399"/>
      <c r="G894" s="96"/>
      <c r="H894" s="122"/>
      <c r="I894" s="122"/>
      <c r="J894" s="123"/>
      <c r="K894" s="123"/>
      <c r="L894" s="123"/>
      <c r="M894" s="123"/>
      <c r="N894" s="123"/>
      <c r="O894" s="123"/>
      <c r="P894" s="123"/>
      <c r="Q894" s="123"/>
      <c r="R894" s="123"/>
      <c r="S894" s="123"/>
      <c r="T894" s="123"/>
      <c r="U894" s="123"/>
      <c r="V894" s="123"/>
      <c r="W894" s="123"/>
      <c r="X894" s="123"/>
      <c r="Y894" s="123"/>
      <c r="Z894" s="123"/>
      <c r="AA894" s="123"/>
      <c r="AB894" s="123"/>
      <c r="AC894" s="123"/>
      <c r="AD894" s="123"/>
      <c r="AE894" s="123"/>
      <c r="AF894" s="123"/>
      <c r="AG894" s="123"/>
      <c r="AH894" s="123"/>
      <c r="AI894" s="123"/>
      <c r="AJ894" s="401"/>
      <c r="AK894" s="403"/>
      <c r="AL894" s="405"/>
      <c r="AM894" s="411"/>
      <c r="AN894" s="405"/>
      <c r="AO894" s="405"/>
      <c r="AP894" s="405"/>
      <c r="AQ894" s="405"/>
      <c r="AR894" s="405"/>
      <c r="AS894" s="405"/>
      <c r="AT894" s="405"/>
      <c r="AU894" s="407"/>
      <c r="AV894" s="409"/>
      <c r="AW894" s="407"/>
      <c r="AX894" s="389"/>
      <c r="AY894" s="389"/>
      <c r="AZ894" s="389"/>
      <c r="BA894" s="389"/>
      <c r="BB894" s="389"/>
      <c r="BC894" s="389"/>
    </row>
    <row r="895" spans="1:55" s="121" customFormat="1" x14ac:dyDescent="0.25">
      <c r="A895" s="474"/>
      <c r="B895" s="392"/>
      <c r="C895" s="396"/>
      <c r="D895" s="396"/>
      <c r="E895" s="398"/>
      <c r="F895" s="398"/>
      <c r="G895" s="95"/>
      <c r="H895" s="119"/>
      <c r="I895" s="119"/>
      <c r="J895" s="120"/>
      <c r="K895" s="120"/>
      <c r="L895" s="120"/>
      <c r="M895" s="120"/>
      <c r="N895" s="120"/>
      <c r="O895" s="120"/>
      <c r="P895" s="120"/>
      <c r="Q895" s="120"/>
      <c r="R895" s="120"/>
      <c r="S895" s="120"/>
      <c r="T895" s="120"/>
      <c r="U895" s="120"/>
      <c r="V895" s="120"/>
      <c r="W895" s="120"/>
      <c r="X895" s="120"/>
      <c r="Y895" s="120"/>
      <c r="Z895" s="120"/>
      <c r="AA895" s="120"/>
      <c r="AB895" s="120"/>
      <c r="AC895" s="120"/>
      <c r="AD895" s="120"/>
      <c r="AE895" s="120"/>
      <c r="AF895" s="120"/>
      <c r="AG895" s="120"/>
      <c r="AH895" s="120"/>
      <c r="AI895" s="120"/>
      <c r="AJ895" s="400"/>
      <c r="AK895" s="402"/>
      <c r="AL895" s="404"/>
      <c r="AM895" s="410"/>
      <c r="AN895" s="404"/>
      <c r="AO895" s="404"/>
      <c r="AP895" s="404"/>
      <c r="AQ895" s="404"/>
      <c r="AR895" s="404"/>
      <c r="AS895" s="404"/>
      <c r="AT895" s="404"/>
      <c r="AU895" s="406"/>
      <c r="AV895" s="408"/>
      <c r="AW895" s="406"/>
      <c r="AX895" s="415"/>
      <c r="AY895" s="415"/>
      <c r="AZ895" s="415"/>
      <c r="BA895" s="415"/>
      <c r="BB895" s="415"/>
      <c r="BC895" s="415"/>
    </row>
    <row r="896" spans="1:55" s="121" customFormat="1" x14ac:dyDescent="0.25">
      <c r="A896" s="466"/>
      <c r="B896" s="393"/>
      <c r="C896" s="397"/>
      <c r="D896" s="397"/>
      <c r="E896" s="399"/>
      <c r="F896" s="399"/>
      <c r="G896" s="96"/>
      <c r="H896" s="122"/>
      <c r="I896" s="122"/>
      <c r="J896" s="123"/>
      <c r="K896" s="123"/>
      <c r="L896" s="123"/>
      <c r="M896" s="123"/>
      <c r="N896" s="123"/>
      <c r="O896" s="123"/>
      <c r="P896" s="123"/>
      <c r="Q896" s="123"/>
      <c r="R896" s="123"/>
      <c r="S896" s="123"/>
      <c r="T896" s="123"/>
      <c r="U896" s="123"/>
      <c r="V896" s="123"/>
      <c r="W896" s="123"/>
      <c r="X896" s="123"/>
      <c r="Y896" s="123"/>
      <c r="Z896" s="123"/>
      <c r="AA896" s="123"/>
      <c r="AB896" s="123"/>
      <c r="AC896" s="123"/>
      <c r="AD896" s="123"/>
      <c r="AE896" s="123"/>
      <c r="AF896" s="123"/>
      <c r="AG896" s="123"/>
      <c r="AH896" s="123"/>
      <c r="AI896" s="123"/>
      <c r="AJ896" s="401"/>
      <c r="AK896" s="403"/>
      <c r="AL896" s="405"/>
      <c r="AM896" s="411"/>
      <c r="AN896" s="405"/>
      <c r="AO896" s="405"/>
      <c r="AP896" s="405"/>
      <c r="AQ896" s="405"/>
      <c r="AR896" s="405"/>
      <c r="AS896" s="405"/>
      <c r="AT896" s="405"/>
      <c r="AU896" s="407"/>
      <c r="AV896" s="409"/>
      <c r="AW896" s="407"/>
      <c r="AX896" s="389"/>
      <c r="AY896" s="389"/>
      <c r="AZ896" s="389"/>
      <c r="BA896" s="389"/>
      <c r="BB896" s="389"/>
      <c r="BC896" s="389"/>
    </row>
    <row r="897" spans="1:55" s="121" customFormat="1" x14ac:dyDescent="0.25">
      <c r="A897" s="474"/>
      <c r="B897" s="392"/>
      <c r="C897" s="396"/>
      <c r="D897" s="396"/>
      <c r="E897" s="398"/>
      <c r="F897" s="398"/>
      <c r="G897" s="95"/>
      <c r="H897" s="119"/>
      <c r="I897" s="119"/>
      <c r="J897" s="120"/>
      <c r="K897" s="120"/>
      <c r="L897" s="120"/>
      <c r="M897" s="120"/>
      <c r="N897" s="120"/>
      <c r="O897" s="120"/>
      <c r="P897" s="120"/>
      <c r="Q897" s="120"/>
      <c r="R897" s="120"/>
      <c r="S897" s="120"/>
      <c r="T897" s="120"/>
      <c r="U897" s="120"/>
      <c r="V897" s="120"/>
      <c r="W897" s="120"/>
      <c r="X897" s="120"/>
      <c r="Y897" s="120"/>
      <c r="Z897" s="120"/>
      <c r="AA897" s="120"/>
      <c r="AB897" s="120"/>
      <c r="AC897" s="120"/>
      <c r="AD897" s="120"/>
      <c r="AE897" s="120"/>
      <c r="AF897" s="120"/>
      <c r="AG897" s="120"/>
      <c r="AH897" s="120"/>
      <c r="AI897" s="120"/>
      <c r="AJ897" s="400"/>
      <c r="AK897" s="402"/>
      <c r="AL897" s="404"/>
      <c r="AM897" s="410"/>
      <c r="AN897" s="404"/>
      <c r="AO897" s="404"/>
      <c r="AP897" s="404"/>
      <c r="AQ897" s="404"/>
      <c r="AR897" s="404"/>
      <c r="AS897" s="404"/>
      <c r="AT897" s="404"/>
      <c r="AU897" s="406"/>
      <c r="AV897" s="408"/>
      <c r="AW897" s="406"/>
      <c r="AX897" s="415"/>
      <c r="AY897" s="415"/>
      <c r="AZ897" s="415"/>
      <c r="BA897" s="415"/>
      <c r="BB897" s="415"/>
      <c r="BC897" s="415"/>
    </row>
    <row r="898" spans="1:55" s="121" customFormat="1" x14ac:dyDescent="0.25">
      <c r="A898" s="466"/>
      <c r="B898" s="393"/>
      <c r="C898" s="397"/>
      <c r="D898" s="397"/>
      <c r="E898" s="399"/>
      <c r="F898" s="399"/>
      <c r="G898" s="96"/>
      <c r="H898" s="122"/>
      <c r="I898" s="122"/>
      <c r="J898" s="123"/>
      <c r="K898" s="123"/>
      <c r="L898" s="123"/>
      <c r="M898" s="123"/>
      <c r="N898" s="123"/>
      <c r="O898" s="123"/>
      <c r="P898" s="123"/>
      <c r="Q898" s="123"/>
      <c r="R898" s="123"/>
      <c r="S898" s="123"/>
      <c r="T898" s="123"/>
      <c r="U898" s="123"/>
      <c r="V898" s="123"/>
      <c r="W898" s="123"/>
      <c r="X898" s="123"/>
      <c r="Y898" s="123"/>
      <c r="Z898" s="123"/>
      <c r="AA898" s="123"/>
      <c r="AB898" s="123"/>
      <c r="AC898" s="123"/>
      <c r="AD898" s="123"/>
      <c r="AE898" s="123"/>
      <c r="AF898" s="123"/>
      <c r="AG898" s="123"/>
      <c r="AH898" s="123"/>
      <c r="AI898" s="123"/>
      <c r="AJ898" s="401"/>
      <c r="AK898" s="403"/>
      <c r="AL898" s="405"/>
      <c r="AM898" s="411"/>
      <c r="AN898" s="405"/>
      <c r="AO898" s="405"/>
      <c r="AP898" s="405"/>
      <c r="AQ898" s="405"/>
      <c r="AR898" s="405"/>
      <c r="AS898" s="405"/>
      <c r="AT898" s="405"/>
      <c r="AU898" s="407"/>
      <c r="AV898" s="409"/>
      <c r="AW898" s="407"/>
      <c r="AX898" s="389"/>
      <c r="AY898" s="389"/>
      <c r="AZ898" s="389"/>
      <c r="BA898" s="389"/>
      <c r="BB898" s="389"/>
      <c r="BC898" s="389"/>
    </row>
    <row r="899" spans="1:55" s="121" customFormat="1" x14ac:dyDescent="0.25">
      <c r="A899" s="474"/>
      <c r="B899" s="392"/>
      <c r="C899" s="396"/>
      <c r="D899" s="396"/>
      <c r="E899" s="398"/>
      <c r="F899" s="398"/>
      <c r="G899" s="95"/>
      <c r="H899" s="119"/>
      <c r="I899" s="119"/>
      <c r="J899" s="120"/>
      <c r="K899" s="120"/>
      <c r="L899" s="120"/>
      <c r="M899" s="120"/>
      <c r="N899" s="120"/>
      <c r="O899" s="120"/>
      <c r="P899" s="120"/>
      <c r="Q899" s="120"/>
      <c r="R899" s="120"/>
      <c r="S899" s="120"/>
      <c r="T899" s="120"/>
      <c r="U899" s="120"/>
      <c r="V899" s="120"/>
      <c r="W899" s="120"/>
      <c r="X899" s="120"/>
      <c r="Y899" s="120"/>
      <c r="Z899" s="120"/>
      <c r="AA899" s="120"/>
      <c r="AB899" s="120"/>
      <c r="AC899" s="120"/>
      <c r="AD899" s="120"/>
      <c r="AE899" s="120"/>
      <c r="AF899" s="120"/>
      <c r="AG899" s="120"/>
      <c r="AH899" s="120"/>
      <c r="AI899" s="120"/>
      <c r="AJ899" s="400"/>
      <c r="AK899" s="402"/>
      <c r="AL899" s="404"/>
      <c r="AM899" s="410"/>
      <c r="AN899" s="404"/>
      <c r="AO899" s="404"/>
      <c r="AP899" s="404"/>
      <c r="AQ899" s="404"/>
      <c r="AR899" s="404"/>
      <c r="AS899" s="404"/>
      <c r="AT899" s="404"/>
      <c r="AU899" s="406"/>
      <c r="AV899" s="408"/>
      <c r="AW899" s="406"/>
      <c r="AX899" s="415"/>
      <c r="AY899" s="415"/>
      <c r="AZ899" s="415"/>
      <c r="BA899" s="415"/>
      <c r="BB899" s="415"/>
      <c r="BC899" s="415"/>
    </row>
    <row r="900" spans="1:55" s="121" customFormat="1" x14ac:dyDescent="0.25">
      <c r="A900" s="466"/>
      <c r="B900" s="393"/>
      <c r="C900" s="397"/>
      <c r="D900" s="397"/>
      <c r="E900" s="399"/>
      <c r="F900" s="399"/>
      <c r="G900" s="96"/>
      <c r="H900" s="122"/>
      <c r="I900" s="122"/>
      <c r="J900" s="123"/>
      <c r="K900" s="123"/>
      <c r="L900" s="123"/>
      <c r="M900" s="123"/>
      <c r="N900" s="123"/>
      <c r="O900" s="123"/>
      <c r="P900" s="123"/>
      <c r="Q900" s="123"/>
      <c r="R900" s="123"/>
      <c r="S900" s="123"/>
      <c r="T900" s="123"/>
      <c r="U900" s="123"/>
      <c r="V900" s="123"/>
      <c r="W900" s="123"/>
      <c r="X900" s="123"/>
      <c r="Y900" s="123"/>
      <c r="Z900" s="123"/>
      <c r="AA900" s="123"/>
      <c r="AB900" s="123"/>
      <c r="AC900" s="123"/>
      <c r="AD900" s="123"/>
      <c r="AE900" s="123"/>
      <c r="AF900" s="123"/>
      <c r="AG900" s="123"/>
      <c r="AH900" s="123"/>
      <c r="AI900" s="123"/>
      <c r="AJ900" s="401"/>
      <c r="AK900" s="403"/>
      <c r="AL900" s="405"/>
      <c r="AM900" s="411"/>
      <c r="AN900" s="405"/>
      <c r="AO900" s="405"/>
      <c r="AP900" s="405"/>
      <c r="AQ900" s="405"/>
      <c r="AR900" s="405"/>
      <c r="AS900" s="405"/>
      <c r="AT900" s="405"/>
      <c r="AU900" s="407"/>
      <c r="AV900" s="409"/>
      <c r="AW900" s="407"/>
      <c r="AX900" s="389"/>
      <c r="AY900" s="389"/>
      <c r="AZ900" s="389"/>
      <c r="BA900" s="389"/>
      <c r="BB900" s="389"/>
      <c r="BC900" s="389"/>
    </row>
    <row r="901" spans="1:55" s="121" customFormat="1" x14ac:dyDescent="0.25">
      <c r="A901" s="474"/>
      <c r="B901" s="392"/>
      <c r="C901" s="396"/>
      <c r="D901" s="396"/>
      <c r="E901" s="398"/>
      <c r="F901" s="398"/>
      <c r="G901" s="95"/>
      <c r="H901" s="119"/>
      <c r="I901" s="119"/>
      <c r="J901" s="120"/>
      <c r="K901" s="120"/>
      <c r="L901" s="120"/>
      <c r="M901" s="120"/>
      <c r="N901" s="120"/>
      <c r="O901" s="120"/>
      <c r="P901" s="120"/>
      <c r="Q901" s="120"/>
      <c r="R901" s="120"/>
      <c r="S901" s="120"/>
      <c r="T901" s="120"/>
      <c r="U901" s="120"/>
      <c r="V901" s="120"/>
      <c r="W901" s="120"/>
      <c r="X901" s="120"/>
      <c r="Y901" s="120"/>
      <c r="Z901" s="120"/>
      <c r="AA901" s="120"/>
      <c r="AB901" s="120"/>
      <c r="AC901" s="120"/>
      <c r="AD901" s="120"/>
      <c r="AE901" s="120"/>
      <c r="AF901" s="120"/>
      <c r="AG901" s="120"/>
      <c r="AH901" s="120"/>
      <c r="AI901" s="120"/>
      <c r="AJ901" s="400"/>
      <c r="AK901" s="402"/>
      <c r="AL901" s="404"/>
      <c r="AM901" s="410"/>
      <c r="AN901" s="404"/>
      <c r="AO901" s="404"/>
      <c r="AP901" s="404"/>
      <c r="AQ901" s="404"/>
      <c r="AR901" s="404"/>
      <c r="AS901" s="404"/>
      <c r="AT901" s="404"/>
      <c r="AU901" s="406"/>
      <c r="AV901" s="408"/>
      <c r="AW901" s="406"/>
      <c r="AX901" s="415"/>
      <c r="AY901" s="415"/>
      <c r="AZ901" s="415"/>
      <c r="BA901" s="415"/>
      <c r="BB901" s="415"/>
      <c r="BC901" s="415"/>
    </row>
    <row r="902" spans="1:55" s="121" customFormat="1" x14ac:dyDescent="0.25">
      <c r="A902" s="466"/>
      <c r="B902" s="393"/>
      <c r="C902" s="397"/>
      <c r="D902" s="397"/>
      <c r="E902" s="399"/>
      <c r="F902" s="399"/>
      <c r="G902" s="96"/>
      <c r="H902" s="122"/>
      <c r="I902" s="122"/>
      <c r="J902" s="123"/>
      <c r="K902" s="123"/>
      <c r="L902" s="123"/>
      <c r="M902" s="123"/>
      <c r="N902" s="123"/>
      <c r="O902" s="123"/>
      <c r="P902" s="123"/>
      <c r="Q902" s="123"/>
      <c r="R902" s="123"/>
      <c r="S902" s="123"/>
      <c r="T902" s="123"/>
      <c r="U902" s="123"/>
      <c r="V902" s="123"/>
      <c r="W902" s="123"/>
      <c r="X902" s="123"/>
      <c r="Y902" s="123"/>
      <c r="Z902" s="123"/>
      <c r="AA902" s="123"/>
      <c r="AB902" s="123"/>
      <c r="AC902" s="123"/>
      <c r="AD902" s="123"/>
      <c r="AE902" s="123"/>
      <c r="AF902" s="123"/>
      <c r="AG902" s="123"/>
      <c r="AH902" s="123"/>
      <c r="AI902" s="123"/>
      <c r="AJ902" s="401"/>
      <c r="AK902" s="403"/>
      <c r="AL902" s="405"/>
      <c r="AM902" s="411"/>
      <c r="AN902" s="405"/>
      <c r="AO902" s="405"/>
      <c r="AP902" s="405"/>
      <c r="AQ902" s="405"/>
      <c r="AR902" s="405"/>
      <c r="AS902" s="405"/>
      <c r="AT902" s="405"/>
      <c r="AU902" s="407"/>
      <c r="AV902" s="409"/>
      <c r="AW902" s="407"/>
      <c r="AX902" s="389"/>
      <c r="AY902" s="389"/>
      <c r="AZ902" s="389"/>
      <c r="BA902" s="389"/>
      <c r="BB902" s="389"/>
      <c r="BC902" s="389"/>
    </row>
    <row r="903" spans="1:55" s="121" customFormat="1" x14ac:dyDescent="0.25">
      <c r="A903" s="474"/>
      <c r="B903" s="392"/>
      <c r="C903" s="396"/>
      <c r="D903" s="396"/>
      <c r="E903" s="398"/>
      <c r="F903" s="398"/>
      <c r="G903" s="95"/>
      <c r="H903" s="119"/>
      <c r="I903" s="119"/>
      <c r="J903" s="120"/>
      <c r="K903" s="120"/>
      <c r="L903" s="120"/>
      <c r="M903" s="120"/>
      <c r="N903" s="120"/>
      <c r="O903" s="120"/>
      <c r="P903" s="120"/>
      <c r="Q903" s="120"/>
      <c r="R903" s="120"/>
      <c r="S903" s="120"/>
      <c r="T903" s="120"/>
      <c r="U903" s="120"/>
      <c r="V903" s="120"/>
      <c r="W903" s="120"/>
      <c r="X903" s="120"/>
      <c r="Y903" s="120"/>
      <c r="Z903" s="120"/>
      <c r="AA903" s="120"/>
      <c r="AB903" s="120"/>
      <c r="AC903" s="120"/>
      <c r="AD903" s="120"/>
      <c r="AE903" s="120"/>
      <c r="AF903" s="120"/>
      <c r="AG903" s="120"/>
      <c r="AH903" s="120"/>
      <c r="AI903" s="120"/>
      <c r="AJ903" s="400"/>
      <c r="AK903" s="402"/>
      <c r="AL903" s="404"/>
      <c r="AM903" s="410"/>
      <c r="AN903" s="404"/>
      <c r="AO903" s="404"/>
      <c r="AP903" s="404"/>
      <c r="AQ903" s="404"/>
      <c r="AR903" s="404"/>
      <c r="AS903" s="404"/>
      <c r="AT903" s="404"/>
      <c r="AU903" s="406"/>
      <c r="AV903" s="408"/>
      <c r="AW903" s="406"/>
      <c r="AX903" s="415"/>
      <c r="AY903" s="415"/>
      <c r="AZ903" s="415"/>
      <c r="BA903" s="415"/>
      <c r="BB903" s="415"/>
      <c r="BC903" s="415"/>
    </row>
    <row r="904" spans="1:55" s="121" customFormat="1" x14ac:dyDescent="0.25">
      <c r="A904" s="466"/>
      <c r="B904" s="393"/>
      <c r="C904" s="397"/>
      <c r="D904" s="397"/>
      <c r="E904" s="399"/>
      <c r="F904" s="399"/>
      <c r="G904" s="96"/>
      <c r="H904" s="122"/>
      <c r="I904" s="122"/>
      <c r="J904" s="123"/>
      <c r="K904" s="123"/>
      <c r="L904" s="123"/>
      <c r="M904" s="123"/>
      <c r="N904" s="123"/>
      <c r="O904" s="123"/>
      <c r="P904" s="123"/>
      <c r="Q904" s="123"/>
      <c r="R904" s="123"/>
      <c r="S904" s="123"/>
      <c r="T904" s="123"/>
      <c r="U904" s="123"/>
      <c r="V904" s="123"/>
      <c r="W904" s="123"/>
      <c r="X904" s="123"/>
      <c r="Y904" s="123"/>
      <c r="Z904" s="123"/>
      <c r="AA904" s="123"/>
      <c r="AB904" s="123"/>
      <c r="AC904" s="123"/>
      <c r="AD904" s="123"/>
      <c r="AE904" s="123"/>
      <c r="AF904" s="123"/>
      <c r="AG904" s="123"/>
      <c r="AH904" s="123"/>
      <c r="AI904" s="123"/>
      <c r="AJ904" s="401"/>
      <c r="AK904" s="403"/>
      <c r="AL904" s="405"/>
      <c r="AM904" s="411"/>
      <c r="AN904" s="405"/>
      <c r="AO904" s="405"/>
      <c r="AP904" s="405"/>
      <c r="AQ904" s="405"/>
      <c r="AR904" s="405"/>
      <c r="AS904" s="405"/>
      <c r="AT904" s="405"/>
      <c r="AU904" s="407"/>
      <c r="AV904" s="409"/>
      <c r="AW904" s="407"/>
      <c r="AX904" s="389"/>
      <c r="AY904" s="389"/>
      <c r="AZ904" s="389"/>
      <c r="BA904" s="389"/>
      <c r="BB904" s="389"/>
      <c r="BC904" s="389"/>
    </row>
    <row r="905" spans="1:55" s="121" customFormat="1" x14ac:dyDescent="0.25">
      <c r="A905" s="474"/>
      <c r="B905" s="392"/>
      <c r="C905" s="396"/>
      <c r="D905" s="396"/>
      <c r="E905" s="398"/>
      <c r="F905" s="398"/>
      <c r="G905" s="95"/>
      <c r="H905" s="119"/>
      <c r="I905" s="119"/>
      <c r="J905" s="120"/>
      <c r="K905" s="120"/>
      <c r="L905" s="120"/>
      <c r="M905" s="120"/>
      <c r="N905" s="120"/>
      <c r="O905" s="120"/>
      <c r="P905" s="120"/>
      <c r="Q905" s="120"/>
      <c r="R905" s="120"/>
      <c r="S905" s="120"/>
      <c r="T905" s="120"/>
      <c r="U905" s="120"/>
      <c r="V905" s="120"/>
      <c r="W905" s="120"/>
      <c r="X905" s="120"/>
      <c r="Y905" s="120"/>
      <c r="Z905" s="120"/>
      <c r="AA905" s="120"/>
      <c r="AB905" s="120"/>
      <c r="AC905" s="120"/>
      <c r="AD905" s="120"/>
      <c r="AE905" s="120"/>
      <c r="AF905" s="120"/>
      <c r="AG905" s="120"/>
      <c r="AH905" s="120"/>
      <c r="AI905" s="120"/>
      <c r="AJ905" s="400"/>
      <c r="AK905" s="402"/>
      <c r="AL905" s="404"/>
      <c r="AM905" s="410"/>
      <c r="AN905" s="404"/>
      <c r="AO905" s="404"/>
      <c r="AP905" s="404"/>
      <c r="AQ905" s="404"/>
      <c r="AR905" s="404"/>
      <c r="AS905" s="404"/>
      <c r="AT905" s="404"/>
      <c r="AU905" s="406"/>
      <c r="AV905" s="408"/>
      <c r="AW905" s="406"/>
      <c r="AX905" s="415"/>
      <c r="AY905" s="415"/>
      <c r="AZ905" s="415"/>
      <c r="BA905" s="415"/>
      <c r="BB905" s="415"/>
      <c r="BC905" s="415"/>
    </row>
    <row r="906" spans="1:55" s="121" customFormat="1" x14ac:dyDescent="0.25">
      <c r="A906" s="466"/>
      <c r="B906" s="393"/>
      <c r="C906" s="397"/>
      <c r="D906" s="397"/>
      <c r="E906" s="399"/>
      <c r="F906" s="399"/>
      <c r="G906" s="96"/>
      <c r="H906" s="122"/>
      <c r="I906" s="122"/>
      <c r="J906" s="123"/>
      <c r="K906" s="123"/>
      <c r="L906" s="123"/>
      <c r="M906" s="123"/>
      <c r="N906" s="123"/>
      <c r="O906" s="123"/>
      <c r="P906" s="123"/>
      <c r="Q906" s="123"/>
      <c r="R906" s="123"/>
      <c r="S906" s="123"/>
      <c r="T906" s="123"/>
      <c r="U906" s="123"/>
      <c r="V906" s="123"/>
      <c r="W906" s="123"/>
      <c r="X906" s="123"/>
      <c r="Y906" s="123"/>
      <c r="Z906" s="123"/>
      <c r="AA906" s="123"/>
      <c r="AB906" s="123"/>
      <c r="AC906" s="123"/>
      <c r="AD906" s="123"/>
      <c r="AE906" s="123"/>
      <c r="AF906" s="123"/>
      <c r="AG906" s="123"/>
      <c r="AH906" s="123"/>
      <c r="AI906" s="123"/>
      <c r="AJ906" s="401"/>
      <c r="AK906" s="403"/>
      <c r="AL906" s="405"/>
      <c r="AM906" s="411"/>
      <c r="AN906" s="405"/>
      <c r="AO906" s="405"/>
      <c r="AP906" s="405"/>
      <c r="AQ906" s="405"/>
      <c r="AR906" s="405"/>
      <c r="AS906" s="405"/>
      <c r="AT906" s="405"/>
      <c r="AU906" s="407"/>
      <c r="AV906" s="409"/>
      <c r="AW906" s="407"/>
      <c r="AX906" s="389"/>
      <c r="AY906" s="389"/>
      <c r="AZ906" s="389"/>
      <c r="BA906" s="389"/>
      <c r="BB906" s="389"/>
      <c r="BC906" s="389"/>
    </row>
    <row r="907" spans="1:55" s="121" customFormat="1" x14ac:dyDescent="0.25">
      <c r="A907" s="474"/>
      <c r="B907" s="392"/>
      <c r="C907" s="396"/>
      <c r="D907" s="396"/>
      <c r="E907" s="398"/>
      <c r="F907" s="398"/>
      <c r="G907" s="95"/>
      <c r="H907" s="119"/>
      <c r="I907" s="119"/>
      <c r="J907" s="120"/>
      <c r="K907" s="120"/>
      <c r="L907" s="120"/>
      <c r="M907" s="120"/>
      <c r="N907" s="120"/>
      <c r="O907" s="120"/>
      <c r="P907" s="120"/>
      <c r="Q907" s="120"/>
      <c r="R907" s="120"/>
      <c r="S907" s="120"/>
      <c r="T907" s="120"/>
      <c r="U907" s="120"/>
      <c r="V907" s="120"/>
      <c r="W907" s="120"/>
      <c r="X907" s="120"/>
      <c r="Y907" s="120"/>
      <c r="Z907" s="120"/>
      <c r="AA907" s="120"/>
      <c r="AB907" s="120"/>
      <c r="AC907" s="120"/>
      <c r="AD907" s="120"/>
      <c r="AE907" s="120"/>
      <c r="AF907" s="120"/>
      <c r="AG907" s="120"/>
      <c r="AH907" s="120"/>
      <c r="AI907" s="120"/>
      <c r="AJ907" s="400"/>
      <c r="AK907" s="402"/>
      <c r="AL907" s="404"/>
      <c r="AM907" s="410"/>
      <c r="AN907" s="404"/>
      <c r="AO907" s="404"/>
      <c r="AP907" s="404"/>
      <c r="AQ907" s="404"/>
      <c r="AR907" s="404"/>
      <c r="AS907" s="404"/>
      <c r="AT907" s="404"/>
      <c r="AU907" s="406"/>
      <c r="AV907" s="408"/>
      <c r="AW907" s="406"/>
      <c r="AX907" s="415"/>
      <c r="AY907" s="415"/>
      <c r="AZ907" s="415"/>
      <c r="BA907" s="415"/>
      <c r="BB907" s="415"/>
      <c r="BC907" s="415"/>
    </row>
    <row r="908" spans="1:55" s="121" customFormat="1" x14ac:dyDescent="0.25">
      <c r="A908" s="466"/>
      <c r="B908" s="393"/>
      <c r="C908" s="397"/>
      <c r="D908" s="397"/>
      <c r="E908" s="399"/>
      <c r="F908" s="399"/>
      <c r="G908" s="96"/>
      <c r="H908" s="122"/>
      <c r="I908" s="122"/>
      <c r="J908" s="123"/>
      <c r="K908" s="123"/>
      <c r="L908" s="123"/>
      <c r="M908" s="123"/>
      <c r="N908" s="123"/>
      <c r="O908" s="123"/>
      <c r="P908" s="123"/>
      <c r="Q908" s="123"/>
      <c r="R908" s="123"/>
      <c r="S908" s="123"/>
      <c r="T908" s="123"/>
      <c r="U908" s="123"/>
      <c r="V908" s="123"/>
      <c r="W908" s="123"/>
      <c r="X908" s="123"/>
      <c r="Y908" s="123"/>
      <c r="Z908" s="123"/>
      <c r="AA908" s="123"/>
      <c r="AB908" s="123"/>
      <c r="AC908" s="123"/>
      <c r="AD908" s="123"/>
      <c r="AE908" s="123"/>
      <c r="AF908" s="123"/>
      <c r="AG908" s="123"/>
      <c r="AH908" s="123"/>
      <c r="AI908" s="123"/>
      <c r="AJ908" s="401"/>
      <c r="AK908" s="403"/>
      <c r="AL908" s="405"/>
      <c r="AM908" s="411"/>
      <c r="AN908" s="405"/>
      <c r="AO908" s="405"/>
      <c r="AP908" s="405"/>
      <c r="AQ908" s="405"/>
      <c r="AR908" s="405"/>
      <c r="AS908" s="405"/>
      <c r="AT908" s="405"/>
      <c r="AU908" s="407"/>
      <c r="AV908" s="409"/>
      <c r="AW908" s="407"/>
      <c r="AX908" s="389"/>
      <c r="AY908" s="389"/>
      <c r="AZ908" s="389"/>
      <c r="BA908" s="389"/>
      <c r="BB908" s="389"/>
      <c r="BC908" s="389"/>
    </row>
    <row r="909" spans="1:55" s="121" customFormat="1" x14ac:dyDescent="0.25">
      <c r="A909" s="474"/>
      <c r="B909" s="392"/>
      <c r="C909" s="396"/>
      <c r="D909" s="396"/>
      <c r="E909" s="398"/>
      <c r="F909" s="398"/>
      <c r="G909" s="95"/>
      <c r="H909" s="119"/>
      <c r="I909" s="119"/>
      <c r="J909" s="120"/>
      <c r="K909" s="120"/>
      <c r="L909" s="120"/>
      <c r="M909" s="120"/>
      <c r="N909" s="120"/>
      <c r="O909" s="120"/>
      <c r="P909" s="120"/>
      <c r="Q909" s="120"/>
      <c r="R909" s="120"/>
      <c r="S909" s="120"/>
      <c r="T909" s="120"/>
      <c r="U909" s="120"/>
      <c r="V909" s="120"/>
      <c r="W909" s="120"/>
      <c r="X909" s="120"/>
      <c r="Y909" s="120"/>
      <c r="Z909" s="120"/>
      <c r="AA909" s="120"/>
      <c r="AB909" s="120"/>
      <c r="AC909" s="120"/>
      <c r="AD909" s="120"/>
      <c r="AE909" s="120"/>
      <c r="AF909" s="120"/>
      <c r="AG909" s="120"/>
      <c r="AH909" s="120"/>
      <c r="AI909" s="120"/>
      <c r="AJ909" s="400"/>
      <c r="AK909" s="402"/>
      <c r="AL909" s="404"/>
      <c r="AM909" s="410"/>
      <c r="AN909" s="404"/>
      <c r="AO909" s="404"/>
      <c r="AP909" s="404"/>
      <c r="AQ909" s="404"/>
      <c r="AR909" s="404"/>
      <c r="AS909" s="404"/>
      <c r="AT909" s="404"/>
      <c r="AU909" s="406"/>
      <c r="AV909" s="408"/>
      <c r="AW909" s="406"/>
      <c r="AX909" s="415"/>
      <c r="AY909" s="415"/>
      <c r="AZ909" s="415"/>
      <c r="BA909" s="415"/>
      <c r="BB909" s="415"/>
      <c r="BC909" s="415"/>
    </row>
    <row r="910" spans="1:55" s="121" customFormat="1" x14ac:dyDescent="0.25">
      <c r="A910" s="466"/>
      <c r="B910" s="393"/>
      <c r="C910" s="397"/>
      <c r="D910" s="397"/>
      <c r="E910" s="399"/>
      <c r="F910" s="399"/>
      <c r="G910" s="96"/>
      <c r="H910" s="122"/>
      <c r="I910" s="122"/>
      <c r="J910" s="123"/>
      <c r="K910" s="123"/>
      <c r="L910" s="123"/>
      <c r="M910" s="123"/>
      <c r="N910" s="123"/>
      <c r="O910" s="123"/>
      <c r="P910" s="123"/>
      <c r="Q910" s="123"/>
      <c r="R910" s="123"/>
      <c r="S910" s="123"/>
      <c r="T910" s="123"/>
      <c r="U910" s="123"/>
      <c r="V910" s="123"/>
      <c r="W910" s="123"/>
      <c r="X910" s="123"/>
      <c r="Y910" s="123"/>
      <c r="Z910" s="123"/>
      <c r="AA910" s="123"/>
      <c r="AB910" s="123"/>
      <c r="AC910" s="123"/>
      <c r="AD910" s="123"/>
      <c r="AE910" s="123"/>
      <c r="AF910" s="123"/>
      <c r="AG910" s="123"/>
      <c r="AH910" s="123"/>
      <c r="AI910" s="123"/>
      <c r="AJ910" s="401"/>
      <c r="AK910" s="403"/>
      <c r="AL910" s="405"/>
      <c r="AM910" s="411"/>
      <c r="AN910" s="405"/>
      <c r="AO910" s="405"/>
      <c r="AP910" s="405"/>
      <c r="AQ910" s="405"/>
      <c r="AR910" s="405"/>
      <c r="AS910" s="405"/>
      <c r="AT910" s="405"/>
      <c r="AU910" s="407"/>
      <c r="AV910" s="409"/>
      <c r="AW910" s="407"/>
      <c r="AX910" s="389"/>
      <c r="AY910" s="389"/>
      <c r="AZ910" s="389"/>
      <c r="BA910" s="389"/>
      <c r="BB910" s="389"/>
      <c r="BC910" s="389"/>
    </row>
    <row r="911" spans="1:55" s="144" customFormat="1" x14ac:dyDescent="0.25">
      <c r="A911" s="476"/>
      <c r="B911" s="392"/>
      <c r="C911" s="477"/>
      <c r="D911" s="477"/>
      <c r="E911" s="478"/>
      <c r="F911" s="478"/>
      <c r="G911" s="141"/>
      <c r="H911" s="142"/>
      <c r="I911" s="142"/>
      <c r="J911" s="143"/>
      <c r="K911" s="143"/>
      <c r="L911" s="143"/>
      <c r="M911" s="143"/>
      <c r="N911" s="143"/>
      <c r="O911" s="143"/>
      <c r="P911" s="143"/>
      <c r="Q911" s="143"/>
      <c r="R911" s="143"/>
      <c r="S911" s="143"/>
      <c r="T911" s="143"/>
      <c r="U911" s="143"/>
      <c r="V911" s="143"/>
      <c r="W911" s="143"/>
      <c r="X911" s="143"/>
      <c r="Y911" s="143"/>
      <c r="Z911" s="143"/>
      <c r="AA911" s="143"/>
      <c r="AB911" s="143"/>
      <c r="AC911" s="143"/>
      <c r="AD911" s="143"/>
      <c r="AE911" s="143"/>
      <c r="AF911" s="143"/>
      <c r="AG911" s="143"/>
      <c r="AH911" s="143"/>
      <c r="AI911" s="143"/>
      <c r="AJ911" s="479"/>
      <c r="AK911" s="484"/>
      <c r="AL911" s="482"/>
      <c r="AM911" s="485"/>
      <c r="AN911" s="482"/>
      <c r="AO911" s="482"/>
      <c r="AP911" s="482"/>
      <c r="AQ911" s="482"/>
      <c r="AR911" s="482"/>
      <c r="AS911" s="482"/>
      <c r="AT911" s="482"/>
      <c r="AU911" s="481"/>
      <c r="AV911" s="483"/>
      <c r="AW911" s="481"/>
      <c r="AX911" s="480"/>
      <c r="AY911" s="480"/>
      <c r="AZ911" s="480"/>
      <c r="BA911" s="480"/>
      <c r="BB911" s="480"/>
      <c r="BC911" s="480"/>
    </row>
    <row r="912" spans="1:55" s="121" customFormat="1" x14ac:dyDescent="0.25">
      <c r="A912" s="466"/>
      <c r="B912" s="393"/>
      <c r="C912" s="397"/>
      <c r="D912" s="397"/>
      <c r="E912" s="399"/>
      <c r="F912" s="399"/>
      <c r="G912" s="96"/>
      <c r="H912" s="122"/>
      <c r="I912" s="122"/>
      <c r="J912" s="123"/>
      <c r="K912" s="123"/>
      <c r="L912" s="123"/>
      <c r="M912" s="123"/>
      <c r="N912" s="123"/>
      <c r="O912" s="123"/>
      <c r="P912" s="123"/>
      <c r="Q912" s="123"/>
      <c r="R912" s="123"/>
      <c r="S912" s="123"/>
      <c r="T912" s="123"/>
      <c r="U912" s="123"/>
      <c r="V912" s="123"/>
      <c r="W912" s="123"/>
      <c r="X912" s="123"/>
      <c r="Y912" s="123"/>
      <c r="Z912" s="123"/>
      <c r="AA912" s="123"/>
      <c r="AB912" s="123"/>
      <c r="AC912" s="123"/>
      <c r="AD912" s="123"/>
      <c r="AE912" s="123"/>
      <c r="AF912" s="123"/>
      <c r="AG912" s="123"/>
      <c r="AH912" s="123"/>
      <c r="AI912" s="123"/>
      <c r="AJ912" s="401"/>
      <c r="AK912" s="403"/>
      <c r="AL912" s="405"/>
      <c r="AM912" s="411"/>
      <c r="AN912" s="405"/>
      <c r="AO912" s="405"/>
      <c r="AP912" s="405"/>
      <c r="AQ912" s="405"/>
      <c r="AR912" s="405"/>
      <c r="AS912" s="405"/>
      <c r="AT912" s="405"/>
      <c r="AU912" s="407"/>
      <c r="AV912" s="409"/>
      <c r="AW912" s="407"/>
      <c r="AX912" s="389"/>
      <c r="AY912" s="389"/>
      <c r="AZ912" s="389"/>
      <c r="BA912" s="389"/>
      <c r="BB912" s="389"/>
      <c r="BC912" s="389"/>
    </row>
    <row r="913" spans="1:55" s="121" customFormat="1" x14ac:dyDescent="0.25">
      <c r="A913" s="474"/>
      <c r="B913" s="392"/>
      <c r="C913" s="396"/>
      <c r="D913" s="396"/>
      <c r="E913" s="398"/>
      <c r="F913" s="398"/>
      <c r="G913" s="95"/>
      <c r="H913" s="119"/>
      <c r="I913" s="119"/>
      <c r="J913" s="120"/>
      <c r="K913" s="120"/>
      <c r="L913" s="120"/>
      <c r="M913" s="120"/>
      <c r="N913" s="120"/>
      <c r="O913" s="120"/>
      <c r="P913" s="120"/>
      <c r="Q913" s="120"/>
      <c r="R913" s="120"/>
      <c r="S913" s="120"/>
      <c r="T913" s="120"/>
      <c r="U913" s="120"/>
      <c r="V913" s="120"/>
      <c r="W913" s="120"/>
      <c r="X913" s="120"/>
      <c r="Y913" s="120"/>
      <c r="Z913" s="120"/>
      <c r="AA913" s="120"/>
      <c r="AB913" s="120"/>
      <c r="AC913" s="120"/>
      <c r="AD913" s="120"/>
      <c r="AE913" s="120"/>
      <c r="AF913" s="120"/>
      <c r="AG913" s="120"/>
      <c r="AH913" s="120"/>
      <c r="AI913" s="120"/>
      <c r="AJ913" s="400"/>
      <c r="AK913" s="402"/>
      <c r="AL913" s="404"/>
      <c r="AM913" s="410"/>
      <c r="AN913" s="404"/>
      <c r="AO913" s="404"/>
      <c r="AP913" s="404"/>
      <c r="AQ913" s="404"/>
      <c r="AR913" s="404"/>
      <c r="AS913" s="404"/>
      <c r="AT913" s="404"/>
      <c r="AU913" s="406"/>
      <c r="AV913" s="408"/>
      <c r="AW913" s="406"/>
      <c r="AX913" s="415"/>
      <c r="AY913" s="415"/>
      <c r="AZ913" s="415"/>
      <c r="BA913" s="415"/>
      <c r="BB913" s="415"/>
      <c r="BC913" s="415"/>
    </row>
    <row r="914" spans="1:55" s="121" customFormat="1" x14ac:dyDescent="0.25">
      <c r="A914" s="466"/>
      <c r="B914" s="393"/>
      <c r="C914" s="397"/>
      <c r="D914" s="397"/>
      <c r="E914" s="399"/>
      <c r="F914" s="399"/>
      <c r="G914" s="96"/>
      <c r="H914" s="122"/>
      <c r="I914" s="122"/>
      <c r="J914" s="123"/>
      <c r="K914" s="123"/>
      <c r="L914" s="123"/>
      <c r="M914" s="123"/>
      <c r="N914" s="123"/>
      <c r="O914" s="123"/>
      <c r="P914" s="123"/>
      <c r="Q914" s="123"/>
      <c r="R914" s="123"/>
      <c r="S914" s="123"/>
      <c r="T914" s="123"/>
      <c r="U914" s="123"/>
      <c r="V914" s="123"/>
      <c r="W914" s="123"/>
      <c r="X914" s="123"/>
      <c r="Y914" s="123"/>
      <c r="Z914" s="123"/>
      <c r="AA914" s="123"/>
      <c r="AB914" s="123"/>
      <c r="AC914" s="123"/>
      <c r="AD914" s="123"/>
      <c r="AE914" s="123"/>
      <c r="AF914" s="123"/>
      <c r="AG914" s="123"/>
      <c r="AH914" s="123"/>
      <c r="AI914" s="123"/>
      <c r="AJ914" s="401"/>
      <c r="AK914" s="403"/>
      <c r="AL914" s="405"/>
      <c r="AM914" s="411"/>
      <c r="AN914" s="405"/>
      <c r="AO914" s="405"/>
      <c r="AP914" s="405"/>
      <c r="AQ914" s="405"/>
      <c r="AR914" s="405"/>
      <c r="AS914" s="405"/>
      <c r="AT914" s="405"/>
      <c r="AU914" s="407"/>
      <c r="AV914" s="409"/>
      <c r="AW914" s="407"/>
      <c r="AX914" s="389"/>
      <c r="AY914" s="389"/>
      <c r="AZ914" s="389"/>
      <c r="BA914" s="389"/>
      <c r="BB914" s="389"/>
      <c r="BC914" s="389"/>
    </row>
    <row r="915" spans="1:55" s="121" customFormat="1" x14ac:dyDescent="0.25">
      <c r="A915" s="474"/>
      <c r="B915" s="392"/>
      <c r="C915" s="396"/>
      <c r="D915" s="396"/>
      <c r="E915" s="398"/>
      <c r="F915" s="398"/>
      <c r="G915" s="95"/>
      <c r="H915" s="119"/>
      <c r="I915" s="119"/>
      <c r="J915" s="120"/>
      <c r="K915" s="120"/>
      <c r="L915" s="120"/>
      <c r="M915" s="120"/>
      <c r="N915" s="120"/>
      <c r="O915" s="120"/>
      <c r="P915" s="120"/>
      <c r="Q915" s="120"/>
      <c r="R915" s="120"/>
      <c r="S915" s="120"/>
      <c r="T915" s="120"/>
      <c r="U915" s="120"/>
      <c r="V915" s="120"/>
      <c r="W915" s="120"/>
      <c r="X915" s="120"/>
      <c r="Y915" s="120"/>
      <c r="Z915" s="120"/>
      <c r="AA915" s="120"/>
      <c r="AB915" s="120"/>
      <c r="AC915" s="120"/>
      <c r="AD915" s="120"/>
      <c r="AE915" s="120"/>
      <c r="AF915" s="120"/>
      <c r="AG915" s="120"/>
      <c r="AH915" s="120"/>
      <c r="AI915" s="120"/>
      <c r="AJ915" s="400"/>
      <c r="AK915" s="402"/>
      <c r="AL915" s="404"/>
      <c r="AM915" s="410"/>
      <c r="AN915" s="404"/>
      <c r="AO915" s="404"/>
      <c r="AP915" s="404"/>
      <c r="AQ915" s="404"/>
      <c r="AR915" s="404"/>
      <c r="AS915" s="404"/>
      <c r="AT915" s="404"/>
      <c r="AU915" s="406"/>
      <c r="AV915" s="408"/>
      <c r="AW915" s="406"/>
      <c r="AX915" s="415"/>
      <c r="AY915" s="415"/>
      <c r="AZ915" s="415"/>
      <c r="BA915" s="415"/>
      <c r="BB915" s="415"/>
      <c r="BC915" s="415"/>
    </row>
    <row r="916" spans="1:55" s="121" customFormat="1" x14ac:dyDescent="0.25">
      <c r="A916" s="466"/>
      <c r="B916" s="393"/>
      <c r="C916" s="397"/>
      <c r="D916" s="397"/>
      <c r="E916" s="399"/>
      <c r="F916" s="399"/>
      <c r="G916" s="96"/>
      <c r="H916" s="122"/>
      <c r="I916" s="122"/>
      <c r="J916" s="123"/>
      <c r="K916" s="123"/>
      <c r="L916" s="123"/>
      <c r="M916" s="123"/>
      <c r="N916" s="123"/>
      <c r="O916" s="123"/>
      <c r="P916" s="123"/>
      <c r="Q916" s="123"/>
      <c r="R916" s="123"/>
      <c r="S916" s="123"/>
      <c r="T916" s="123"/>
      <c r="U916" s="123"/>
      <c r="V916" s="123"/>
      <c r="W916" s="123"/>
      <c r="X916" s="123"/>
      <c r="Y916" s="123"/>
      <c r="Z916" s="123"/>
      <c r="AA916" s="123"/>
      <c r="AB916" s="123"/>
      <c r="AC916" s="123"/>
      <c r="AD916" s="123"/>
      <c r="AE916" s="123"/>
      <c r="AF916" s="123"/>
      <c r="AG916" s="123"/>
      <c r="AH916" s="123"/>
      <c r="AI916" s="123"/>
      <c r="AJ916" s="401"/>
      <c r="AK916" s="403"/>
      <c r="AL916" s="405"/>
      <c r="AM916" s="411"/>
      <c r="AN916" s="405"/>
      <c r="AO916" s="405"/>
      <c r="AP916" s="405"/>
      <c r="AQ916" s="405"/>
      <c r="AR916" s="405"/>
      <c r="AS916" s="405"/>
      <c r="AT916" s="405"/>
      <c r="AU916" s="407"/>
      <c r="AV916" s="409"/>
      <c r="AW916" s="407"/>
      <c r="AX916" s="389"/>
      <c r="AY916" s="389"/>
      <c r="AZ916" s="389"/>
      <c r="BA916" s="389"/>
      <c r="BB916" s="389"/>
      <c r="BC916" s="389"/>
    </row>
    <row r="917" spans="1:55" s="121" customFormat="1" x14ac:dyDescent="0.25">
      <c r="A917" s="474"/>
      <c r="B917" s="392"/>
      <c r="C917" s="396"/>
      <c r="D917" s="396"/>
      <c r="E917" s="398"/>
      <c r="F917" s="398"/>
      <c r="G917" s="95"/>
      <c r="H917" s="119"/>
      <c r="I917" s="119"/>
      <c r="J917" s="120"/>
      <c r="K917" s="120"/>
      <c r="L917" s="120"/>
      <c r="M917" s="120"/>
      <c r="N917" s="120"/>
      <c r="O917" s="120"/>
      <c r="P917" s="120"/>
      <c r="Q917" s="120"/>
      <c r="R917" s="120"/>
      <c r="S917" s="120"/>
      <c r="T917" s="120"/>
      <c r="U917" s="120"/>
      <c r="V917" s="120"/>
      <c r="W917" s="120"/>
      <c r="X917" s="120"/>
      <c r="Y917" s="120"/>
      <c r="Z917" s="120"/>
      <c r="AA917" s="120"/>
      <c r="AB917" s="120"/>
      <c r="AC917" s="120"/>
      <c r="AD917" s="120"/>
      <c r="AE917" s="120"/>
      <c r="AF917" s="120"/>
      <c r="AG917" s="120"/>
      <c r="AH917" s="120"/>
      <c r="AI917" s="120"/>
      <c r="AJ917" s="400"/>
      <c r="AK917" s="402"/>
      <c r="AL917" s="404"/>
      <c r="AM917" s="410"/>
      <c r="AN917" s="404"/>
      <c r="AO917" s="404"/>
      <c r="AP917" s="404"/>
      <c r="AQ917" s="404"/>
      <c r="AR917" s="404"/>
      <c r="AS917" s="404"/>
      <c r="AT917" s="404"/>
      <c r="AU917" s="406"/>
      <c r="AV917" s="408"/>
      <c r="AW917" s="406"/>
      <c r="AX917" s="415"/>
      <c r="AY917" s="415"/>
      <c r="AZ917" s="415"/>
      <c r="BA917" s="415"/>
      <c r="BB917" s="415"/>
      <c r="BC917" s="415"/>
    </row>
    <row r="918" spans="1:55" s="121" customFormat="1" x14ac:dyDescent="0.25">
      <c r="A918" s="466"/>
      <c r="B918" s="393"/>
      <c r="C918" s="397"/>
      <c r="D918" s="397"/>
      <c r="E918" s="399"/>
      <c r="F918" s="399"/>
      <c r="G918" s="96"/>
      <c r="H918" s="122"/>
      <c r="I918" s="122"/>
      <c r="J918" s="123"/>
      <c r="K918" s="123"/>
      <c r="L918" s="123"/>
      <c r="M918" s="123"/>
      <c r="N918" s="123"/>
      <c r="O918" s="123"/>
      <c r="P918" s="123"/>
      <c r="Q918" s="123"/>
      <c r="R918" s="123"/>
      <c r="S918" s="123"/>
      <c r="T918" s="123"/>
      <c r="U918" s="123"/>
      <c r="V918" s="123"/>
      <c r="W918" s="123"/>
      <c r="X918" s="123"/>
      <c r="Y918" s="123"/>
      <c r="Z918" s="123"/>
      <c r="AA918" s="123"/>
      <c r="AB918" s="123"/>
      <c r="AC918" s="123"/>
      <c r="AD918" s="123"/>
      <c r="AE918" s="123"/>
      <c r="AF918" s="123"/>
      <c r="AG918" s="123"/>
      <c r="AH918" s="123"/>
      <c r="AI918" s="123"/>
      <c r="AJ918" s="401"/>
      <c r="AK918" s="403"/>
      <c r="AL918" s="405"/>
      <c r="AM918" s="411"/>
      <c r="AN918" s="405"/>
      <c r="AO918" s="405"/>
      <c r="AP918" s="405"/>
      <c r="AQ918" s="405"/>
      <c r="AR918" s="405"/>
      <c r="AS918" s="405"/>
      <c r="AT918" s="405"/>
      <c r="AU918" s="407"/>
      <c r="AV918" s="409"/>
      <c r="AW918" s="407"/>
      <c r="AX918" s="389"/>
      <c r="AY918" s="389"/>
      <c r="AZ918" s="389"/>
      <c r="BA918" s="389"/>
      <c r="BB918" s="389"/>
      <c r="BC918" s="389"/>
    </row>
    <row r="919" spans="1:55" s="121" customFormat="1" x14ac:dyDescent="0.25">
      <c r="A919" s="474"/>
      <c r="B919" s="392"/>
      <c r="C919" s="396"/>
      <c r="D919" s="396"/>
      <c r="E919" s="398"/>
      <c r="F919" s="398"/>
      <c r="G919" s="95"/>
      <c r="H919" s="119"/>
      <c r="I919" s="119"/>
      <c r="J919" s="120"/>
      <c r="K919" s="120"/>
      <c r="L919" s="120"/>
      <c r="M919" s="120"/>
      <c r="N919" s="120"/>
      <c r="O919" s="120"/>
      <c r="P919" s="120"/>
      <c r="Q919" s="120"/>
      <c r="R919" s="120"/>
      <c r="S919" s="120"/>
      <c r="T919" s="120"/>
      <c r="U919" s="120"/>
      <c r="V919" s="120"/>
      <c r="W919" s="120"/>
      <c r="X919" s="120"/>
      <c r="Y919" s="120"/>
      <c r="Z919" s="120"/>
      <c r="AA919" s="120"/>
      <c r="AB919" s="120"/>
      <c r="AC919" s="120"/>
      <c r="AD919" s="120"/>
      <c r="AE919" s="120"/>
      <c r="AF919" s="120"/>
      <c r="AG919" s="120"/>
      <c r="AH919" s="120"/>
      <c r="AI919" s="120"/>
      <c r="AJ919" s="400"/>
      <c r="AK919" s="402"/>
      <c r="AL919" s="404"/>
      <c r="AM919" s="410"/>
      <c r="AN919" s="404"/>
      <c r="AO919" s="404"/>
      <c r="AP919" s="404"/>
      <c r="AQ919" s="404"/>
      <c r="AR919" s="404"/>
      <c r="AS919" s="404"/>
      <c r="AT919" s="404"/>
      <c r="AU919" s="406"/>
      <c r="AV919" s="408"/>
      <c r="AW919" s="406"/>
      <c r="AX919" s="415"/>
      <c r="AY919" s="415"/>
      <c r="AZ919" s="415"/>
      <c r="BA919" s="415"/>
      <c r="BB919" s="415"/>
      <c r="BC919" s="415"/>
    </row>
    <row r="920" spans="1:55" s="121" customFormat="1" x14ac:dyDescent="0.25">
      <c r="A920" s="466"/>
      <c r="B920" s="393"/>
      <c r="C920" s="397"/>
      <c r="D920" s="397"/>
      <c r="E920" s="399"/>
      <c r="F920" s="399"/>
      <c r="G920" s="96"/>
      <c r="H920" s="122"/>
      <c r="I920" s="122"/>
      <c r="J920" s="123"/>
      <c r="K920" s="123"/>
      <c r="L920" s="123"/>
      <c r="M920" s="123"/>
      <c r="N920" s="123"/>
      <c r="O920" s="123"/>
      <c r="P920" s="123"/>
      <c r="Q920" s="123"/>
      <c r="R920" s="123"/>
      <c r="S920" s="123"/>
      <c r="T920" s="123"/>
      <c r="U920" s="123"/>
      <c r="V920" s="123"/>
      <c r="W920" s="123"/>
      <c r="X920" s="123"/>
      <c r="Y920" s="123"/>
      <c r="Z920" s="123"/>
      <c r="AA920" s="123"/>
      <c r="AB920" s="123"/>
      <c r="AC920" s="123"/>
      <c r="AD920" s="123"/>
      <c r="AE920" s="123"/>
      <c r="AF920" s="123"/>
      <c r="AG920" s="123"/>
      <c r="AH920" s="123"/>
      <c r="AI920" s="123"/>
      <c r="AJ920" s="401"/>
      <c r="AK920" s="403"/>
      <c r="AL920" s="405"/>
      <c r="AM920" s="411"/>
      <c r="AN920" s="405"/>
      <c r="AO920" s="405"/>
      <c r="AP920" s="405"/>
      <c r="AQ920" s="405"/>
      <c r="AR920" s="405"/>
      <c r="AS920" s="405"/>
      <c r="AT920" s="405"/>
      <c r="AU920" s="407"/>
      <c r="AV920" s="409"/>
      <c r="AW920" s="407"/>
      <c r="AX920" s="389"/>
      <c r="AY920" s="389"/>
      <c r="AZ920" s="389"/>
      <c r="BA920" s="389"/>
      <c r="BB920" s="389"/>
      <c r="BC920" s="389"/>
    </row>
    <row r="921" spans="1:55" s="121" customFormat="1" x14ac:dyDescent="0.25">
      <c r="A921" s="474"/>
      <c r="B921" s="392"/>
      <c r="C921" s="396"/>
      <c r="D921" s="396"/>
      <c r="E921" s="398"/>
      <c r="F921" s="398"/>
      <c r="G921" s="95"/>
      <c r="H921" s="119"/>
      <c r="I921" s="119"/>
      <c r="J921" s="120"/>
      <c r="K921" s="120"/>
      <c r="L921" s="120"/>
      <c r="M921" s="120"/>
      <c r="N921" s="120"/>
      <c r="O921" s="120"/>
      <c r="P921" s="120"/>
      <c r="Q921" s="120"/>
      <c r="R921" s="120"/>
      <c r="S921" s="120"/>
      <c r="T921" s="120"/>
      <c r="U921" s="120"/>
      <c r="V921" s="120"/>
      <c r="W921" s="120"/>
      <c r="X921" s="120"/>
      <c r="Y921" s="120"/>
      <c r="Z921" s="120"/>
      <c r="AA921" s="120"/>
      <c r="AB921" s="120"/>
      <c r="AC921" s="120"/>
      <c r="AD921" s="120"/>
      <c r="AE921" s="120"/>
      <c r="AF921" s="120"/>
      <c r="AG921" s="120"/>
      <c r="AH921" s="120"/>
      <c r="AI921" s="120"/>
      <c r="AJ921" s="400"/>
      <c r="AK921" s="402"/>
      <c r="AL921" s="404"/>
      <c r="AM921" s="410"/>
      <c r="AN921" s="404"/>
      <c r="AO921" s="404"/>
      <c r="AP921" s="404"/>
      <c r="AQ921" s="404"/>
      <c r="AR921" s="404"/>
      <c r="AS921" s="404"/>
      <c r="AT921" s="404"/>
      <c r="AU921" s="406"/>
      <c r="AV921" s="408"/>
      <c r="AW921" s="406"/>
      <c r="AX921" s="415"/>
      <c r="AY921" s="415"/>
      <c r="AZ921" s="415"/>
      <c r="BA921" s="415"/>
      <c r="BB921" s="415"/>
      <c r="BC921" s="415"/>
    </row>
    <row r="922" spans="1:55" s="121" customFormat="1" x14ac:dyDescent="0.25">
      <c r="A922" s="466"/>
      <c r="B922" s="393"/>
      <c r="C922" s="397"/>
      <c r="D922" s="397"/>
      <c r="E922" s="399"/>
      <c r="F922" s="399"/>
      <c r="G922" s="96"/>
      <c r="H922" s="122"/>
      <c r="I922" s="122"/>
      <c r="J922" s="123"/>
      <c r="K922" s="123"/>
      <c r="L922" s="123"/>
      <c r="M922" s="123"/>
      <c r="N922" s="123"/>
      <c r="O922" s="123"/>
      <c r="P922" s="123"/>
      <c r="Q922" s="123"/>
      <c r="R922" s="123"/>
      <c r="S922" s="123"/>
      <c r="T922" s="123"/>
      <c r="U922" s="123"/>
      <c r="V922" s="123"/>
      <c r="W922" s="123"/>
      <c r="X922" s="123"/>
      <c r="Y922" s="123"/>
      <c r="Z922" s="123"/>
      <c r="AA922" s="123"/>
      <c r="AB922" s="123"/>
      <c r="AC922" s="123"/>
      <c r="AD922" s="123"/>
      <c r="AE922" s="123"/>
      <c r="AF922" s="123"/>
      <c r="AG922" s="123"/>
      <c r="AH922" s="123"/>
      <c r="AI922" s="123"/>
      <c r="AJ922" s="401"/>
      <c r="AK922" s="403"/>
      <c r="AL922" s="405"/>
      <c r="AM922" s="411"/>
      <c r="AN922" s="405"/>
      <c r="AO922" s="405"/>
      <c r="AP922" s="405"/>
      <c r="AQ922" s="405"/>
      <c r="AR922" s="405"/>
      <c r="AS922" s="405"/>
      <c r="AT922" s="405"/>
      <c r="AU922" s="407"/>
      <c r="AV922" s="409"/>
      <c r="AW922" s="407"/>
      <c r="AX922" s="389"/>
      <c r="AY922" s="389"/>
      <c r="AZ922" s="389"/>
      <c r="BA922" s="389"/>
      <c r="BB922" s="389"/>
      <c r="BC922" s="389"/>
    </row>
    <row r="923" spans="1:55" s="121" customFormat="1" x14ac:dyDescent="0.25">
      <c r="A923" s="474"/>
      <c r="B923" s="392"/>
      <c r="C923" s="396"/>
      <c r="D923" s="396"/>
      <c r="E923" s="398"/>
      <c r="F923" s="398"/>
      <c r="G923" s="95"/>
      <c r="H923" s="119"/>
      <c r="I923" s="119"/>
      <c r="J923" s="120"/>
      <c r="K923" s="120"/>
      <c r="L923" s="120"/>
      <c r="M923" s="120"/>
      <c r="N923" s="120"/>
      <c r="O923" s="120"/>
      <c r="P923" s="120"/>
      <c r="Q923" s="120"/>
      <c r="R923" s="120"/>
      <c r="S923" s="120"/>
      <c r="T923" s="120"/>
      <c r="U923" s="120"/>
      <c r="V923" s="120"/>
      <c r="W923" s="120"/>
      <c r="X923" s="120"/>
      <c r="Y923" s="120"/>
      <c r="Z923" s="120"/>
      <c r="AA923" s="120"/>
      <c r="AB923" s="120"/>
      <c r="AC923" s="120"/>
      <c r="AD923" s="120"/>
      <c r="AE923" s="120"/>
      <c r="AF923" s="120"/>
      <c r="AG923" s="120"/>
      <c r="AH923" s="120"/>
      <c r="AI923" s="120"/>
      <c r="AJ923" s="400"/>
      <c r="AK923" s="402"/>
      <c r="AL923" s="404"/>
      <c r="AM923" s="410"/>
      <c r="AN923" s="404"/>
      <c r="AO923" s="404"/>
      <c r="AP923" s="404"/>
      <c r="AQ923" s="404"/>
      <c r="AR923" s="404"/>
      <c r="AS923" s="404"/>
      <c r="AT923" s="404"/>
      <c r="AU923" s="406"/>
      <c r="AV923" s="408"/>
      <c r="AW923" s="406"/>
      <c r="AX923" s="415"/>
      <c r="AY923" s="415"/>
      <c r="AZ923" s="415"/>
      <c r="BA923" s="415"/>
      <c r="BB923" s="415"/>
      <c r="BC923" s="415"/>
    </row>
    <row r="924" spans="1:55" s="121" customFormat="1" x14ac:dyDescent="0.25">
      <c r="A924" s="466"/>
      <c r="B924" s="393"/>
      <c r="C924" s="397"/>
      <c r="D924" s="397"/>
      <c r="E924" s="399"/>
      <c r="F924" s="399"/>
      <c r="G924" s="96"/>
      <c r="H924" s="122"/>
      <c r="I924" s="122"/>
      <c r="J924" s="123"/>
      <c r="K924" s="123"/>
      <c r="L924" s="123"/>
      <c r="M924" s="123"/>
      <c r="N924" s="123"/>
      <c r="O924" s="123"/>
      <c r="P924" s="123"/>
      <c r="Q924" s="123"/>
      <c r="R924" s="123"/>
      <c r="S924" s="123"/>
      <c r="T924" s="123"/>
      <c r="U924" s="123"/>
      <c r="V924" s="123"/>
      <c r="W924" s="123"/>
      <c r="X924" s="123"/>
      <c r="Y924" s="123"/>
      <c r="Z924" s="123"/>
      <c r="AA924" s="123"/>
      <c r="AB924" s="123"/>
      <c r="AC924" s="123"/>
      <c r="AD924" s="123"/>
      <c r="AE924" s="123"/>
      <c r="AF924" s="123"/>
      <c r="AG924" s="123"/>
      <c r="AH924" s="123"/>
      <c r="AI924" s="123"/>
      <c r="AJ924" s="401"/>
      <c r="AK924" s="403"/>
      <c r="AL924" s="405"/>
      <c r="AM924" s="411"/>
      <c r="AN924" s="405"/>
      <c r="AO924" s="405"/>
      <c r="AP924" s="405"/>
      <c r="AQ924" s="405"/>
      <c r="AR924" s="405"/>
      <c r="AS924" s="405"/>
      <c r="AT924" s="405"/>
      <c r="AU924" s="407"/>
      <c r="AV924" s="409"/>
      <c r="AW924" s="407"/>
      <c r="AX924" s="389"/>
      <c r="AY924" s="389"/>
      <c r="AZ924" s="389"/>
      <c r="BA924" s="389"/>
      <c r="BB924" s="389"/>
      <c r="BC924" s="389"/>
    </row>
    <row r="925" spans="1:55" s="121" customFormat="1" x14ac:dyDescent="0.25">
      <c r="A925" s="474"/>
      <c r="B925" s="392"/>
      <c r="C925" s="396"/>
      <c r="D925" s="396"/>
      <c r="E925" s="398"/>
      <c r="F925" s="398"/>
      <c r="G925" s="95"/>
      <c r="H925" s="119"/>
      <c r="I925" s="119"/>
      <c r="J925" s="120"/>
      <c r="K925" s="120"/>
      <c r="L925" s="120"/>
      <c r="M925" s="120"/>
      <c r="N925" s="120"/>
      <c r="O925" s="120"/>
      <c r="P925" s="120"/>
      <c r="Q925" s="120"/>
      <c r="R925" s="120"/>
      <c r="S925" s="120"/>
      <c r="T925" s="120"/>
      <c r="U925" s="120"/>
      <c r="V925" s="120"/>
      <c r="W925" s="120"/>
      <c r="X925" s="120"/>
      <c r="Y925" s="120"/>
      <c r="Z925" s="120"/>
      <c r="AA925" s="120"/>
      <c r="AB925" s="120"/>
      <c r="AC925" s="120"/>
      <c r="AD925" s="120"/>
      <c r="AE925" s="120"/>
      <c r="AF925" s="120"/>
      <c r="AG925" s="120"/>
      <c r="AH925" s="120"/>
      <c r="AI925" s="120"/>
      <c r="AJ925" s="400"/>
      <c r="AK925" s="402"/>
      <c r="AL925" s="404"/>
      <c r="AM925" s="410"/>
      <c r="AN925" s="404"/>
      <c r="AO925" s="404"/>
      <c r="AP925" s="404"/>
      <c r="AQ925" s="404"/>
      <c r="AR925" s="404"/>
      <c r="AS925" s="404"/>
      <c r="AT925" s="404"/>
      <c r="AU925" s="406"/>
      <c r="AV925" s="408"/>
      <c r="AW925" s="406"/>
      <c r="AX925" s="415"/>
      <c r="AY925" s="415"/>
      <c r="AZ925" s="415"/>
      <c r="BA925" s="415"/>
      <c r="BB925" s="415"/>
      <c r="BC925" s="415"/>
    </row>
    <row r="926" spans="1:55" s="121" customFormat="1" x14ac:dyDescent="0.25">
      <c r="A926" s="466"/>
      <c r="B926" s="393"/>
      <c r="C926" s="397"/>
      <c r="D926" s="397"/>
      <c r="E926" s="399"/>
      <c r="F926" s="399"/>
      <c r="G926" s="96"/>
      <c r="H926" s="122"/>
      <c r="I926" s="122"/>
      <c r="J926" s="123"/>
      <c r="K926" s="123"/>
      <c r="L926" s="123"/>
      <c r="M926" s="123"/>
      <c r="N926" s="123"/>
      <c r="O926" s="123"/>
      <c r="P926" s="123"/>
      <c r="Q926" s="123"/>
      <c r="R926" s="123"/>
      <c r="S926" s="123"/>
      <c r="T926" s="123"/>
      <c r="U926" s="123"/>
      <c r="V926" s="123"/>
      <c r="W926" s="123"/>
      <c r="X926" s="123"/>
      <c r="Y926" s="123"/>
      <c r="Z926" s="123"/>
      <c r="AA926" s="123"/>
      <c r="AB926" s="123"/>
      <c r="AC926" s="123"/>
      <c r="AD926" s="123"/>
      <c r="AE926" s="123"/>
      <c r="AF926" s="123"/>
      <c r="AG926" s="123"/>
      <c r="AH926" s="123"/>
      <c r="AI926" s="123"/>
      <c r="AJ926" s="401"/>
      <c r="AK926" s="403"/>
      <c r="AL926" s="405"/>
      <c r="AM926" s="411"/>
      <c r="AN926" s="405"/>
      <c r="AO926" s="405"/>
      <c r="AP926" s="405"/>
      <c r="AQ926" s="405"/>
      <c r="AR926" s="405"/>
      <c r="AS926" s="405"/>
      <c r="AT926" s="405"/>
      <c r="AU926" s="407"/>
      <c r="AV926" s="409"/>
      <c r="AW926" s="407"/>
      <c r="AX926" s="389"/>
      <c r="AY926" s="389"/>
      <c r="AZ926" s="389"/>
      <c r="BA926" s="389"/>
      <c r="BB926" s="389"/>
      <c r="BC926" s="389"/>
    </row>
    <row r="927" spans="1:55" s="121" customFormat="1" x14ac:dyDescent="0.25">
      <c r="A927" s="474"/>
      <c r="B927" s="392"/>
      <c r="C927" s="396"/>
      <c r="D927" s="396"/>
      <c r="E927" s="398"/>
      <c r="F927" s="398"/>
      <c r="G927" s="95"/>
      <c r="H927" s="119"/>
      <c r="I927" s="119"/>
      <c r="J927" s="120"/>
      <c r="K927" s="120"/>
      <c r="L927" s="120"/>
      <c r="M927" s="120"/>
      <c r="N927" s="120"/>
      <c r="O927" s="120"/>
      <c r="P927" s="120"/>
      <c r="Q927" s="120"/>
      <c r="R927" s="120"/>
      <c r="S927" s="120"/>
      <c r="T927" s="120"/>
      <c r="U927" s="120"/>
      <c r="V927" s="120"/>
      <c r="W927" s="120"/>
      <c r="X927" s="120"/>
      <c r="Y927" s="120"/>
      <c r="Z927" s="120"/>
      <c r="AA927" s="120"/>
      <c r="AB927" s="120"/>
      <c r="AC927" s="120"/>
      <c r="AD927" s="120"/>
      <c r="AE927" s="120"/>
      <c r="AF927" s="120"/>
      <c r="AG927" s="120"/>
      <c r="AH927" s="120"/>
      <c r="AI927" s="120"/>
      <c r="AJ927" s="400"/>
      <c r="AK927" s="402"/>
      <c r="AL927" s="404"/>
      <c r="AM927" s="410"/>
      <c r="AN927" s="404"/>
      <c r="AO927" s="404"/>
      <c r="AP927" s="404"/>
      <c r="AQ927" s="404"/>
      <c r="AR927" s="404"/>
      <c r="AS927" s="404"/>
      <c r="AT927" s="404"/>
      <c r="AU927" s="406"/>
      <c r="AV927" s="408"/>
      <c r="AW927" s="406"/>
      <c r="AX927" s="415"/>
      <c r="AY927" s="415"/>
      <c r="AZ927" s="415"/>
      <c r="BA927" s="415"/>
      <c r="BB927" s="415"/>
      <c r="BC927" s="415"/>
    </row>
    <row r="928" spans="1:55" s="121" customFormat="1" x14ac:dyDescent="0.25">
      <c r="A928" s="466"/>
      <c r="B928" s="393"/>
      <c r="C928" s="397"/>
      <c r="D928" s="397"/>
      <c r="E928" s="399"/>
      <c r="F928" s="399"/>
      <c r="G928" s="96"/>
      <c r="H928" s="122"/>
      <c r="I928" s="122"/>
      <c r="J928" s="123"/>
      <c r="K928" s="123"/>
      <c r="L928" s="123"/>
      <c r="M928" s="123"/>
      <c r="N928" s="123"/>
      <c r="O928" s="123"/>
      <c r="P928" s="123"/>
      <c r="Q928" s="123"/>
      <c r="R928" s="123"/>
      <c r="S928" s="123"/>
      <c r="T928" s="123"/>
      <c r="U928" s="123"/>
      <c r="V928" s="123"/>
      <c r="W928" s="123"/>
      <c r="X928" s="123"/>
      <c r="Y928" s="123"/>
      <c r="Z928" s="123"/>
      <c r="AA928" s="123"/>
      <c r="AB928" s="123"/>
      <c r="AC928" s="123"/>
      <c r="AD928" s="123"/>
      <c r="AE928" s="123"/>
      <c r="AF928" s="123"/>
      <c r="AG928" s="123"/>
      <c r="AH928" s="123"/>
      <c r="AI928" s="123"/>
      <c r="AJ928" s="401"/>
      <c r="AK928" s="403"/>
      <c r="AL928" s="405"/>
      <c r="AM928" s="411"/>
      <c r="AN928" s="405"/>
      <c r="AO928" s="405"/>
      <c r="AP928" s="405"/>
      <c r="AQ928" s="405"/>
      <c r="AR928" s="405"/>
      <c r="AS928" s="405"/>
      <c r="AT928" s="405"/>
      <c r="AU928" s="407"/>
      <c r="AV928" s="409"/>
      <c r="AW928" s="407"/>
      <c r="AX928" s="389"/>
      <c r="AY928" s="389"/>
      <c r="AZ928" s="389"/>
      <c r="BA928" s="389"/>
      <c r="BB928" s="389"/>
      <c r="BC928" s="389"/>
    </row>
    <row r="929" spans="1:55" s="121" customFormat="1" x14ac:dyDescent="0.25">
      <c r="A929" s="474"/>
      <c r="B929" s="392"/>
      <c r="C929" s="396"/>
      <c r="D929" s="396"/>
      <c r="E929" s="398"/>
      <c r="F929" s="398"/>
      <c r="G929" s="95"/>
      <c r="H929" s="119"/>
      <c r="I929" s="119"/>
      <c r="J929" s="120"/>
      <c r="K929" s="120"/>
      <c r="L929" s="120"/>
      <c r="M929" s="120"/>
      <c r="N929" s="120"/>
      <c r="O929" s="120"/>
      <c r="P929" s="120"/>
      <c r="Q929" s="120"/>
      <c r="R929" s="120"/>
      <c r="S929" s="120"/>
      <c r="T929" s="120"/>
      <c r="U929" s="120"/>
      <c r="V929" s="120"/>
      <c r="W929" s="120"/>
      <c r="X929" s="120"/>
      <c r="Y929" s="120"/>
      <c r="Z929" s="120"/>
      <c r="AA929" s="120"/>
      <c r="AB929" s="120"/>
      <c r="AC929" s="120"/>
      <c r="AD929" s="120"/>
      <c r="AE929" s="120"/>
      <c r="AF929" s="120"/>
      <c r="AG929" s="120"/>
      <c r="AH929" s="120"/>
      <c r="AI929" s="120"/>
      <c r="AJ929" s="400"/>
      <c r="AK929" s="402"/>
      <c r="AL929" s="404"/>
      <c r="AM929" s="410"/>
      <c r="AN929" s="404"/>
      <c r="AO929" s="404"/>
      <c r="AP929" s="404"/>
      <c r="AQ929" s="404"/>
      <c r="AR929" s="404"/>
      <c r="AS929" s="404"/>
      <c r="AT929" s="404"/>
      <c r="AU929" s="406"/>
      <c r="AV929" s="408"/>
      <c r="AW929" s="406"/>
      <c r="AX929" s="415"/>
      <c r="AY929" s="415"/>
      <c r="AZ929" s="415"/>
      <c r="BA929" s="415"/>
      <c r="BB929" s="415"/>
      <c r="BC929" s="415"/>
    </row>
    <row r="930" spans="1:55" s="121" customFormat="1" x14ac:dyDescent="0.25">
      <c r="A930" s="466"/>
      <c r="B930" s="393"/>
      <c r="C930" s="397"/>
      <c r="D930" s="397"/>
      <c r="E930" s="399"/>
      <c r="F930" s="399"/>
      <c r="G930" s="96"/>
      <c r="H930" s="122"/>
      <c r="I930" s="122"/>
      <c r="J930" s="123"/>
      <c r="K930" s="123"/>
      <c r="L930" s="123"/>
      <c r="M930" s="123"/>
      <c r="N930" s="123"/>
      <c r="O930" s="123"/>
      <c r="P930" s="123"/>
      <c r="Q930" s="123"/>
      <c r="R930" s="123"/>
      <c r="S930" s="123"/>
      <c r="T930" s="123"/>
      <c r="U930" s="123"/>
      <c r="V930" s="123"/>
      <c r="W930" s="123"/>
      <c r="X930" s="123"/>
      <c r="Y930" s="123"/>
      <c r="Z930" s="123"/>
      <c r="AA930" s="123"/>
      <c r="AB930" s="123"/>
      <c r="AC930" s="123"/>
      <c r="AD930" s="123"/>
      <c r="AE930" s="123"/>
      <c r="AF930" s="123"/>
      <c r="AG930" s="123"/>
      <c r="AH930" s="123"/>
      <c r="AI930" s="123"/>
      <c r="AJ930" s="401"/>
      <c r="AK930" s="403"/>
      <c r="AL930" s="405"/>
      <c r="AM930" s="411"/>
      <c r="AN930" s="405"/>
      <c r="AO930" s="405"/>
      <c r="AP930" s="405"/>
      <c r="AQ930" s="405"/>
      <c r="AR930" s="405"/>
      <c r="AS930" s="405"/>
      <c r="AT930" s="405"/>
      <c r="AU930" s="407"/>
      <c r="AV930" s="409"/>
      <c r="AW930" s="407"/>
      <c r="AX930" s="389"/>
      <c r="AY930" s="389"/>
      <c r="AZ930" s="389"/>
      <c r="BA930" s="389"/>
      <c r="BB930" s="389"/>
      <c r="BC930" s="389"/>
    </row>
    <row r="931" spans="1:55" s="121" customFormat="1" x14ac:dyDescent="0.25">
      <c r="A931" s="474"/>
      <c r="B931" s="392"/>
      <c r="C931" s="396"/>
      <c r="D931" s="396"/>
      <c r="E931" s="398"/>
      <c r="F931" s="398"/>
      <c r="G931" s="95"/>
      <c r="H931" s="119"/>
      <c r="I931" s="119"/>
      <c r="J931" s="120"/>
      <c r="K931" s="120"/>
      <c r="L931" s="120"/>
      <c r="M931" s="120"/>
      <c r="N931" s="120"/>
      <c r="O931" s="120"/>
      <c r="P931" s="120"/>
      <c r="Q931" s="120"/>
      <c r="R931" s="120"/>
      <c r="S931" s="120"/>
      <c r="T931" s="120"/>
      <c r="U931" s="120"/>
      <c r="V931" s="120"/>
      <c r="W931" s="120"/>
      <c r="X931" s="120"/>
      <c r="Y931" s="120"/>
      <c r="Z931" s="120"/>
      <c r="AA931" s="120"/>
      <c r="AB931" s="120"/>
      <c r="AC931" s="120"/>
      <c r="AD931" s="120"/>
      <c r="AE931" s="120"/>
      <c r="AF931" s="120"/>
      <c r="AG931" s="120"/>
      <c r="AH931" s="120"/>
      <c r="AI931" s="120"/>
      <c r="AJ931" s="400"/>
      <c r="AK931" s="402"/>
      <c r="AL931" s="404"/>
      <c r="AM931" s="410"/>
      <c r="AN931" s="404"/>
      <c r="AO931" s="404"/>
      <c r="AP931" s="404"/>
      <c r="AQ931" s="404"/>
      <c r="AR931" s="404"/>
      <c r="AS931" s="404"/>
      <c r="AT931" s="404"/>
      <c r="AU931" s="406"/>
      <c r="AV931" s="408"/>
      <c r="AW931" s="406"/>
      <c r="AX931" s="415"/>
      <c r="AY931" s="415"/>
      <c r="AZ931" s="415"/>
      <c r="BA931" s="415"/>
      <c r="BB931" s="415"/>
      <c r="BC931" s="415"/>
    </row>
    <row r="932" spans="1:55" s="121" customFormat="1" x14ac:dyDescent="0.25">
      <c r="A932" s="466"/>
      <c r="B932" s="393"/>
      <c r="C932" s="397"/>
      <c r="D932" s="397"/>
      <c r="E932" s="399"/>
      <c r="F932" s="399"/>
      <c r="G932" s="96"/>
      <c r="H932" s="122"/>
      <c r="I932" s="122"/>
      <c r="J932" s="123"/>
      <c r="K932" s="123"/>
      <c r="L932" s="123"/>
      <c r="M932" s="123"/>
      <c r="N932" s="123"/>
      <c r="O932" s="123"/>
      <c r="P932" s="123"/>
      <c r="Q932" s="123"/>
      <c r="R932" s="123"/>
      <c r="S932" s="123"/>
      <c r="T932" s="123"/>
      <c r="U932" s="123"/>
      <c r="V932" s="123"/>
      <c r="W932" s="123"/>
      <c r="X932" s="123"/>
      <c r="Y932" s="123"/>
      <c r="Z932" s="123"/>
      <c r="AA932" s="123"/>
      <c r="AB932" s="123"/>
      <c r="AC932" s="123"/>
      <c r="AD932" s="123"/>
      <c r="AE932" s="123"/>
      <c r="AF932" s="123"/>
      <c r="AG932" s="123"/>
      <c r="AH932" s="123"/>
      <c r="AI932" s="123"/>
      <c r="AJ932" s="401"/>
      <c r="AK932" s="403"/>
      <c r="AL932" s="405"/>
      <c r="AM932" s="411"/>
      <c r="AN932" s="405"/>
      <c r="AO932" s="405"/>
      <c r="AP932" s="405"/>
      <c r="AQ932" s="405"/>
      <c r="AR932" s="405"/>
      <c r="AS932" s="405"/>
      <c r="AT932" s="405"/>
      <c r="AU932" s="407"/>
      <c r="AV932" s="409"/>
      <c r="AW932" s="407"/>
      <c r="AX932" s="389"/>
      <c r="AY932" s="389"/>
      <c r="AZ932" s="389"/>
      <c r="BA932" s="389"/>
      <c r="BB932" s="389"/>
      <c r="BC932" s="389"/>
    </row>
    <row r="933" spans="1:55" s="121" customFormat="1" x14ac:dyDescent="0.25">
      <c r="A933" s="474"/>
      <c r="B933" s="392"/>
      <c r="C933" s="396"/>
      <c r="D933" s="396"/>
      <c r="E933" s="398"/>
      <c r="F933" s="398"/>
      <c r="G933" s="95"/>
      <c r="H933" s="119"/>
      <c r="I933" s="119"/>
      <c r="J933" s="120"/>
      <c r="K933" s="120"/>
      <c r="L933" s="120"/>
      <c r="M933" s="120"/>
      <c r="N933" s="120"/>
      <c r="O933" s="120"/>
      <c r="P933" s="120"/>
      <c r="Q933" s="120"/>
      <c r="R933" s="120"/>
      <c r="S933" s="120"/>
      <c r="T933" s="120"/>
      <c r="U933" s="120"/>
      <c r="V933" s="120"/>
      <c r="W933" s="120"/>
      <c r="X933" s="120"/>
      <c r="Y933" s="120"/>
      <c r="Z933" s="120"/>
      <c r="AA933" s="120"/>
      <c r="AB933" s="120"/>
      <c r="AC933" s="120"/>
      <c r="AD933" s="120"/>
      <c r="AE933" s="120"/>
      <c r="AF933" s="120"/>
      <c r="AG933" s="120"/>
      <c r="AH933" s="120"/>
      <c r="AI933" s="120"/>
      <c r="AJ933" s="400"/>
      <c r="AK933" s="402"/>
      <c r="AL933" s="404"/>
      <c r="AM933" s="410"/>
      <c r="AN933" s="404"/>
      <c r="AO933" s="404"/>
      <c r="AP933" s="404"/>
      <c r="AQ933" s="404"/>
      <c r="AR933" s="404"/>
      <c r="AS933" s="404"/>
      <c r="AT933" s="404"/>
      <c r="AU933" s="406"/>
      <c r="AV933" s="408"/>
      <c r="AW933" s="406"/>
      <c r="AX933" s="415"/>
      <c r="AY933" s="415"/>
      <c r="AZ933" s="415"/>
      <c r="BA933" s="415"/>
      <c r="BB933" s="415"/>
      <c r="BC933" s="415"/>
    </row>
    <row r="934" spans="1:55" s="121" customFormat="1" x14ac:dyDescent="0.25">
      <c r="A934" s="466"/>
      <c r="B934" s="393"/>
      <c r="C934" s="397"/>
      <c r="D934" s="397"/>
      <c r="E934" s="399"/>
      <c r="F934" s="399"/>
      <c r="G934" s="96"/>
      <c r="H934" s="122"/>
      <c r="I934" s="122"/>
      <c r="J934" s="123"/>
      <c r="K934" s="123"/>
      <c r="L934" s="123"/>
      <c r="M934" s="123"/>
      <c r="N934" s="123"/>
      <c r="O934" s="123"/>
      <c r="P934" s="123"/>
      <c r="Q934" s="123"/>
      <c r="R934" s="123"/>
      <c r="S934" s="123"/>
      <c r="T934" s="123"/>
      <c r="U934" s="123"/>
      <c r="V934" s="123"/>
      <c r="W934" s="123"/>
      <c r="X934" s="123"/>
      <c r="Y934" s="123"/>
      <c r="Z934" s="123"/>
      <c r="AA934" s="123"/>
      <c r="AB934" s="123"/>
      <c r="AC934" s="123"/>
      <c r="AD934" s="123"/>
      <c r="AE934" s="123"/>
      <c r="AF934" s="123"/>
      <c r="AG934" s="123"/>
      <c r="AH934" s="123"/>
      <c r="AI934" s="123"/>
      <c r="AJ934" s="401"/>
      <c r="AK934" s="403"/>
      <c r="AL934" s="405"/>
      <c r="AM934" s="411"/>
      <c r="AN934" s="405"/>
      <c r="AO934" s="405"/>
      <c r="AP934" s="405"/>
      <c r="AQ934" s="405"/>
      <c r="AR934" s="405"/>
      <c r="AS934" s="405"/>
      <c r="AT934" s="405"/>
      <c r="AU934" s="407"/>
      <c r="AV934" s="409"/>
      <c r="AW934" s="407"/>
      <c r="AX934" s="389"/>
      <c r="AY934" s="389"/>
      <c r="AZ934" s="389"/>
      <c r="BA934" s="389"/>
      <c r="BB934" s="389"/>
      <c r="BC934" s="389"/>
    </row>
    <row r="935" spans="1:55" s="121" customFormat="1" x14ac:dyDescent="0.25">
      <c r="A935" s="474"/>
      <c r="B935" s="392"/>
      <c r="C935" s="396"/>
      <c r="D935" s="396"/>
      <c r="E935" s="398"/>
      <c r="F935" s="398"/>
      <c r="G935" s="95"/>
      <c r="H935" s="119"/>
      <c r="I935" s="119"/>
      <c r="J935" s="120"/>
      <c r="K935" s="120"/>
      <c r="L935" s="120"/>
      <c r="M935" s="120"/>
      <c r="N935" s="120"/>
      <c r="O935" s="120"/>
      <c r="P935" s="120"/>
      <c r="Q935" s="120"/>
      <c r="R935" s="120"/>
      <c r="S935" s="120"/>
      <c r="T935" s="120"/>
      <c r="U935" s="120"/>
      <c r="V935" s="120"/>
      <c r="W935" s="120"/>
      <c r="X935" s="120"/>
      <c r="Y935" s="120"/>
      <c r="Z935" s="120"/>
      <c r="AA935" s="120"/>
      <c r="AB935" s="120"/>
      <c r="AC935" s="120"/>
      <c r="AD935" s="120"/>
      <c r="AE935" s="120"/>
      <c r="AF935" s="120"/>
      <c r="AG935" s="120"/>
      <c r="AH935" s="120"/>
      <c r="AI935" s="120"/>
      <c r="AJ935" s="400"/>
      <c r="AK935" s="402"/>
      <c r="AL935" s="404"/>
      <c r="AM935" s="410"/>
      <c r="AN935" s="404"/>
      <c r="AO935" s="404"/>
      <c r="AP935" s="404"/>
      <c r="AQ935" s="404"/>
      <c r="AR935" s="404"/>
      <c r="AS935" s="404"/>
      <c r="AT935" s="404"/>
      <c r="AU935" s="406"/>
      <c r="AV935" s="408"/>
      <c r="AW935" s="406"/>
      <c r="AX935" s="415"/>
      <c r="AY935" s="415"/>
      <c r="AZ935" s="415"/>
      <c r="BA935" s="415"/>
      <c r="BB935" s="415"/>
      <c r="BC935" s="415"/>
    </row>
    <row r="936" spans="1:55" s="121" customFormat="1" x14ac:dyDescent="0.25">
      <c r="A936" s="466"/>
      <c r="B936" s="393"/>
      <c r="C936" s="397"/>
      <c r="D936" s="397"/>
      <c r="E936" s="399"/>
      <c r="F936" s="399"/>
      <c r="G936" s="96"/>
      <c r="H936" s="122"/>
      <c r="I936" s="122"/>
      <c r="J936" s="123"/>
      <c r="K936" s="123"/>
      <c r="L936" s="123"/>
      <c r="M936" s="123"/>
      <c r="N936" s="123"/>
      <c r="O936" s="123"/>
      <c r="P936" s="123"/>
      <c r="Q936" s="123"/>
      <c r="R936" s="123"/>
      <c r="S936" s="123"/>
      <c r="T936" s="123"/>
      <c r="U936" s="123"/>
      <c r="V936" s="123"/>
      <c r="W936" s="123"/>
      <c r="X936" s="123"/>
      <c r="Y936" s="123"/>
      <c r="Z936" s="123"/>
      <c r="AA936" s="123"/>
      <c r="AB936" s="123"/>
      <c r="AC936" s="123"/>
      <c r="AD936" s="123"/>
      <c r="AE936" s="123"/>
      <c r="AF936" s="123"/>
      <c r="AG936" s="123"/>
      <c r="AH936" s="123"/>
      <c r="AI936" s="123"/>
      <c r="AJ936" s="401"/>
      <c r="AK936" s="403"/>
      <c r="AL936" s="405"/>
      <c r="AM936" s="411"/>
      <c r="AN936" s="405"/>
      <c r="AO936" s="405"/>
      <c r="AP936" s="405"/>
      <c r="AQ936" s="405"/>
      <c r="AR936" s="405"/>
      <c r="AS936" s="405"/>
      <c r="AT936" s="405"/>
      <c r="AU936" s="407"/>
      <c r="AV936" s="409"/>
      <c r="AW936" s="407"/>
      <c r="AX936" s="389"/>
      <c r="AY936" s="389"/>
      <c r="AZ936" s="389"/>
      <c r="BA936" s="389"/>
      <c r="BB936" s="389"/>
      <c r="BC936" s="389"/>
    </row>
    <row r="937" spans="1:55" s="121" customFormat="1" x14ac:dyDescent="0.25">
      <c r="A937" s="474"/>
      <c r="B937" s="392"/>
      <c r="C937" s="396"/>
      <c r="D937" s="396"/>
      <c r="E937" s="398"/>
      <c r="F937" s="398"/>
      <c r="G937" s="95"/>
      <c r="H937" s="119"/>
      <c r="I937" s="119"/>
      <c r="J937" s="120"/>
      <c r="K937" s="120"/>
      <c r="L937" s="120"/>
      <c r="M937" s="120"/>
      <c r="N937" s="120"/>
      <c r="O937" s="120"/>
      <c r="P937" s="120"/>
      <c r="Q937" s="120"/>
      <c r="R937" s="120"/>
      <c r="S937" s="120"/>
      <c r="T937" s="120"/>
      <c r="U937" s="120"/>
      <c r="V937" s="120"/>
      <c r="W937" s="120"/>
      <c r="X937" s="120"/>
      <c r="Y937" s="120"/>
      <c r="Z937" s="120"/>
      <c r="AA937" s="120"/>
      <c r="AB937" s="120"/>
      <c r="AC937" s="120"/>
      <c r="AD937" s="120"/>
      <c r="AE937" s="120"/>
      <c r="AF937" s="120"/>
      <c r="AG937" s="120"/>
      <c r="AH937" s="120"/>
      <c r="AI937" s="120"/>
      <c r="AJ937" s="400"/>
      <c r="AK937" s="402"/>
      <c r="AL937" s="404"/>
      <c r="AM937" s="410"/>
      <c r="AN937" s="404"/>
      <c r="AO937" s="404"/>
      <c r="AP937" s="404"/>
      <c r="AQ937" s="404"/>
      <c r="AR937" s="404"/>
      <c r="AS937" s="404"/>
      <c r="AT937" s="404"/>
      <c r="AU937" s="406"/>
      <c r="AV937" s="408"/>
      <c r="AW937" s="406"/>
      <c r="AX937" s="415"/>
      <c r="AY937" s="415"/>
      <c r="AZ937" s="415"/>
      <c r="BA937" s="415"/>
      <c r="BB937" s="415"/>
      <c r="BC937" s="415"/>
    </row>
    <row r="938" spans="1:55" s="121" customFormat="1" x14ac:dyDescent="0.25">
      <c r="A938" s="466"/>
      <c r="B938" s="393"/>
      <c r="C938" s="397"/>
      <c r="D938" s="397"/>
      <c r="E938" s="399"/>
      <c r="F938" s="399"/>
      <c r="G938" s="96"/>
      <c r="H938" s="122"/>
      <c r="I938" s="122"/>
      <c r="J938" s="123"/>
      <c r="K938" s="123"/>
      <c r="L938" s="123"/>
      <c r="M938" s="123"/>
      <c r="N938" s="123"/>
      <c r="O938" s="123"/>
      <c r="P938" s="123"/>
      <c r="Q938" s="123"/>
      <c r="R938" s="123"/>
      <c r="S938" s="123"/>
      <c r="T938" s="123"/>
      <c r="U938" s="123"/>
      <c r="V938" s="123"/>
      <c r="W938" s="123"/>
      <c r="X938" s="123"/>
      <c r="Y938" s="123"/>
      <c r="Z938" s="123"/>
      <c r="AA938" s="123"/>
      <c r="AB938" s="123"/>
      <c r="AC938" s="123"/>
      <c r="AD938" s="123"/>
      <c r="AE938" s="123"/>
      <c r="AF938" s="123"/>
      <c r="AG938" s="123"/>
      <c r="AH938" s="123"/>
      <c r="AI938" s="123"/>
      <c r="AJ938" s="401"/>
      <c r="AK938" s="403"/>
      <c r="AL938" s="405"/>
      <c r="AM938" s="411"/>
      <c r="AN938" s="405"/>
      <c r="AO938" s="405"/>
      <c r="AP938" s="405"/>
      <c r="AQ938" s="405"/>
      <c r="AR938" s="405"/>
      <c r="AS938" s="405"/>
      <c r="AT938" s="405"/>
      <c r="AU938" s="407"/>
      <c r="AV938" s="409"/>
      <c r="AW938" s="407"/>
      <c r="AX938" s="389"/>
      <c r="AY938" s="389"/>
      <c r="AZ938" s="389"/>
      <c r="BA938" s="389"/>
      <c r="BB938" s="389"/>
      <c r="BC938" s="389"/>
    </row>
    <row r="939" spans="1:55" s="121" customFormat="1" x14ac:dyDescent="0.25">
      <c r="A939" s="474"/>
      <c r="B939" s="392"/>
      <c r="C939" s="396"/>
      <c r="D939" s="396"/>
      <c r="E939" s="398"/>
      <c r="F939" s="398"/>
      <c r="G939" s="95"/>
      <c r="H939" s="119"/>
      <c r="I939" s="119"/>
      <c r="J939" s="120"/>
      <c r="K939" s="120"/>
      <c r="L939" s="120"/>
      <c r="M939" s="120"/>
      <c r="N939" s="120"/>
      <c r="O939" s="120"/>
      <c r="P939" s="120"/>
      <c r="Q939" s="120"/>
      <c r="R939" s="120"/>
      <c r="S939" s="120"/>
      <c r="T939" s="120"/>
      <c r="U939" s="120"/>
      <c r="V939" s="120"/>
      <c r="W939" s="120"/>
      <c r="X939" s="120"/>
      <c r="Y939" s="120"/>
      <c r="Z939" s="120"/>
      <c r="AA939" s="120"/>
      <c r="AB939" s="120"/>
      <c r="AC939" s="120"/>
      <c r="AD939" s="120"/>
      <c r="AE939" s="120"/>
      <c r="AF939" s="120"/>
      <c r="AG939" s="120"/>
      <c r="AH939" s="120"/>
      <c r="AI939" s="120"/>
      <c r="AJ939" s="400"/>
      <c r="AK939" s="402"/>
      <c r="AL939" s="404"/>
      <c r="AM939" s="410"/>
      <c r="AN939" s="404"/>
      <c r="AO939" s="404"/>
      <c r="AP939" s="404"/>
      <c r="AQ939" s="404"/>
      <c r="AR939" s="404"/>
      <c r="AS939" s="404"/>
      <c r="AT939" s="404"/>
      <c r="AU939" s="406"/>
      <c r="AV939" s="408"/>
      <c r="AW939" s="406"/>
      <c r="AX939" s="415"/>
      <c r="AY939" s="415"/>
      <c r="AZ939" s="415"/>
      <c r="BA939" s="415"/>
      <c r="BB939" s="415"/>
      <c r="BC939" s="415"/>
    </row>
    <row r="940" spans="1:55" s="121" customFormat="1" x14ac:dyDescent="0.25">
      <c r="A940" s="466"/>
      <c r="B940" s="393"/>
      <c r="C940" s="397"/>
      <c r="D940" s="397"/>
      <c r="E940" s="399"/>
      <c r="F940" s="399"/>
      <c r="G940" s="96"/>
      <c r="H940" s="122"/>
      <c r="I940" s="122"/>
      <c r="J940" s="123"/>
      <c r="K940" s="123"/>
      <c r="L940" s="123"/>
      <c r="M940" s="123"/>
      <c r="N940" s="123"/>
      <c r="O940" s="123"/>
      <c r="P940" s="123"/>
      <c r="Q940" s="123"/>
      <c r="R940" s="123"/>
      <c r="S940" s="123"/>
      <c r="T940" s="123"/>
      <c r="U940" s="123"/>
      <c r="V940" s="123"/>
      <c r="W940" s="123"/>
      <c r="X940" s="123"/>
      <c r="Y940" s="123"/>
      <c r="Z940" s="123"/>
      <c r="AA940" s="123"/>
      <c r="AB940" s="123"/>
      <c r="AC940" s="123"/>
      <c r="AD940" s="123"/>
      <c r="AE940" s="123"/>
      <c r="AF940" s="123"/>
      <c r="AG940" s="123"/>
      <c r="AH940" s="123"/>
      <c r="AI940" s="123"/>
      <c r="AJ940" s="401"/>
      <c r="AK940" s="403"/>
      <c r="AL940" s="405"/>
      <c r="AM940" s="411"/>
      <c r="AN940" s="405"/>
      <c r="AO940" s="405"/>
      <c r="AP940" s="405"/>
      <c r="AQ940" s="405"/>
      <c r="AR940" s="405"/>
      <c r="AS940" s="405"/>
      <c r="AT940" s="405"/>
      <c r="AU940" s="407"/>
      <c r="AV940" s="409"/>
      <c r="AW940" s="407"/>
      <c r="AX940" s="389"/>
      <c r="AY940" s="389"/>
      <c r="AZ940" s="389"/>
      <c r="BA940" s="389"/>
      <c r="BB940" s="389"/>
      <c r="BC940" s="389"/>
    </row>
    <row r="941" spans="1:55" s="121" customFormat="1" x14ac:dyDescent="0.25">
      <c r="A941" s="474"/>
      <c r="B941" s="392"/>
      <c r="C941" s="396"/>
      <c r="D941" s="396"/>
      <c r="E941" s="398"/>
      <c r="F941" s="398"/>
      <c r="G941" s="95"/>
      <c r="H941" s="119"/>
      <c r="I941" s="119"/>
      <c r="J941" s="120"/>
      <c r="K941" s="120"/>
      <c r="L941" s="120"/>
      <c r="M941" s="120"/>
      <c r="N941" s="120"/>
      <c r="O941" s="120"/>
      <c r="P941" s="120"/>
      <c r="Q941" s="120"/>
      <c r="R941" s="120"/>
      <c r="S941" s="120"/>
      <c r="T941" s="120"/>
      <c r="U941" s="120"/>
      <c r="V941" s="120"/>
      <c r="W941" s="120"/>
      <c r="X941" s="120"/>
      <c r="Y941" s="120"/>
      <c r="Z941" s="120"/>
      <c r="AA941" s="120"/>
      <c r="AB941" s="120"/>
      <c r="AC941" s="120"/>
      <c r="AD941" s="120"/>
      <c r="AE941" s="120"/>
      <c r="AF941" s="120"/>
      <c r="AG941" s="120"/>
      <c r="AH941" s="120"/>
      <c r="AI941" s="120"/>
      <c r="AJ941" s="400"/>
      <c r="AK941" s="402"/>
      <c r="AL941" s="404"/>
      <c r="AM941" s="410"/>
      <c r="AN941" s="404"/>
      <c r="AO941" s="404"/>
      <c r="AP941" s="404"/>
      <c r="AQ941" s="404"/>
      <c r="AR941" s="404"/>
      <c r="AS941" s="404"/>
      <c r="AT941" s="404"/>
      <c r="AU941" s="406"/>
      <c r="AV941" s="408"/>
      <c r="AW941" s="406"/>
      <c r="AX941" s="415"/>
      <c r="AY941" s="415"/>
      <c r="AZ941" s="415"/>
      <c r="BA941" s="415"/>
      <c r="BB941" s="415"/>
      <c r="BC941" s="415"/>
    </row>
    <row r="942" spans="1:55" s="121" customFormat="1" x14ac:dyDescent="0.25">
      <c r="A942" s="466"/>
      <c r="B942" s="393"/>
      <c r="C942" s="397"/>
      <c r="D942" s="397"/>
      <c r="E942" s="399"/>
      <c r="F942" s="399"/>
      <c r="G942" s="96"/>
      <c r="H942" s="122"/>
      <c r="I942" s="122"/>
      <c r="J942" s="123"/>
      <c r="K942" s="123"/>
      <c r="L942" s="123"/>
      <c r="M942" s="123"/>
      <c r="N942" s="123"/>
      <c r="O942" s="123"/>
      <c r="P942" s="123"/>
      <c r="Q942" s="123"/>
      <c r="R942" s="123"/>
      <c r="S942" s="123"/>
      <c r="T942" s="123"/>
      <c r="U942" s="123"/>
      <c r="V942" s="123"/>
      <c r="W942" s="123"/>
      <c r="X942" s="123"/>
      <c r="Y942" s="123"/>
      <c r="Z942" s="123"/>
      <c r="AA942" s="123"/>
      <c r="AB942" s="123"/>
      <c r="AC942" s="123"/>
      <c r="AD942" s="123"/>
      <c r="AE942" s="123"/>
      <c r="AF942" s="123"/>
      <c r="AG942" s="123"/>
      <c r="AH942" s="123"/>
      <c r="AI942" s="123"/>
      <c r="AJ942" s="401"/>
      <c r="AK942" s="403"/>
      <c r="AL942" s="405"/>
      <c r="AM942" s="411"/>
      <c r="AN942" s="405"/>
      <c r="AO942" s="405"/>
      <c r="AP942" s="405"/>
      <c r="AQ942" s="405"/>
      <c r="AR942" s="405"/>
      <c r="AS942" s="405"/>
      <c r="AT942" s="405"/>
      <c r="AU942" s="407"/>
      <c r="AV942" s="409"/>
      <c r="AW942" s="407"/>
      <c r="AX942" s="389"/>
      <c r="AY942" s="389"/>
      <c r="AZ942" s="389"/>
      <c r="BA942" s="389"/>
      <c r="BB942" s="389"/>
      <c r="BC942" s="389"/>
    </row>
    <row r="943" spans="1:55" s="121" customFormat="1" x14ac:dyDescent="0.25">
      <c r="A943" s="474"/>
      <c r="B943" s="392"/>
      <c r="C943" s="396"/>
      <c r="D943" s="396"/>
      <c r="E943" s="398"/>
      <c r="F943" s="398"/>
      <c r="G943" s="95"/>
      <c r="H943" s="119"/>
      <c r="I943" s="119"/>
      <c r="J943" s="120"/>
      <c r="K943" s="120"/>
      <c r="L943" s="120"/>
      <c r="M943" s="120"/>
      <c r="N943" s="120"/>
      <c r="O943" s="120"/>
      <c r="P943" s="120"/>
      <c r="Q943" s="120"/>
      <c r="R943" s="120"/>
      <c r="S943" s="120"/>
      <c r="T943" s="120"/>
      <c r="U943" s="120"/>
      <c r="V943" s="120"/>
      <c r="W943" s="120"/>
      <c r="X943" s="120"/>
      <c r="Y943" s="120"/>
      <c r="Z943" s="120"/>
      <c r="AA943" s="120"/>
      <c r="AB943" s="120"/>
      <c r="AC943" s="120"/>
      <c r="AD943" s="120"/>
      <c r="AE943" s="120"/>
      <c r="AF943" s="120"/>
      <c r="AG943" s="120"/>
      <c r="AH943" s="120"/>
      <c r="AI943" s="120"/>
      <c r="AJ943" s="400"/>
      <c r="AK943" s="402"/>
      <c r="AL943" s="404"/>
      <c r="AM943" s="410"/>
      <c r="AN943" s="404"/>
      <c r="AO943" s="404"/>
      <c r="AP943" s="404"/>
      <c r="AQ943" s="404"/>
      <c r="AR943" s="404"/>
      <c r="AS943" s="404"/>
      <c r="AT943" s="404"/>
      <c r="AU943" s="406"/>
      <c r="AV943" s="408"/>
      <c r="AW943" s="406"/>
      <c r="AX943" s="415"/>
      <c r="AY943" s="415"/>
      <c r="AZ943" s="415"/>
      <c r="BA943" s="415"/>
      <c r="BB943" s="415"/>
      <c r="BC943" s="415"/>
    </row>
    <row r="944" spans="1:55" s="121" customFormat="1" x14ac:dyDescent="0.25">
      <c r="A944" s="466"/>
      <c r="B944" s="393"/>
      <c r="C944" s="397"/>
      <c r="D944" s="397"/>
      <c r="E944" s="399"/>
      <c r="F944" s="399"/>
      <c r="G944" s="96"/>
      <c r="H944" s="122"/>
      <c r="I944" s="122"/>
      <c r="J944" s="123"/>
      <c r="K944" s="123"/>
      <c r="L944" s="123"/>
      <c r="M944" s="123"/>
      <c r="N944" s="123"/>
      <c r="O944" s="123"/>
      <c r="P944" s="123"/>
      <c r="Q944" s="123"/>
      <c r="R944" s="123"/>
      <c r="S944" s="123"/>
      <c r="T944" s="123"/>
      <c r="U944" s="123"/>
      <c r="V944" s="123"/>
      <c r="W944" s="123"/>
      <c r="X944" s="123"/>
      <c r="Y944" s="123"/>
      <c r="Z944" s="123"/>
      <c r="AA944" s="123"/>
      <c r="AB944" s="123"/>
      <c r="AC944" s="123"/>
      <c r="AD944" s="123"/>
      <c r="AE944" s="123"/>
      <c r="AF944" s="123"/>
      <c r="AG944" s="123"/>
      <c r="AH944" s="123"/>
      <c r="AI944" s="123"/>
      <c r="AJ944" s="401"/>
      <c r="AK944" s="403"/>
      <c r="AL944" s="405"/>
      <c r="AM944" s="411"/>
      <c r="AN944" s="405"/>
      <c r="AO944" s="405"/>
      <c r="AP944" s="405"/>
      <c r="AQ944" s="405"/>
      <c r="AR944" s="405"/>
      <c r="AS944" s="405"/>
      <c r="AT944" s="405"/>
      <c r="AU944" s="407"/>
      <c r="AV944" s="409"/>
      <c r="AW944" s="407"/>
      <c r="AX944" s="389"/>
      <c r="AY944" s="389"/>
      <c r="AZ944" s="389"/>
      <c r="BA944" s="389"/>
      <c r="BB944" s="389"/>
      <c r="BC944" s="389"/>
    </row>
    <row r="945" spans="1:55" s="121" customFormat="1" x14ac:dyDescent="0.25">
      <c r="A945" s="474"/>
      <c r="B945" s="392"/>
      <c r="C945" s="396"/>
      <c r="D945" s="396"/>
      <c r="E945" s="398"/>
      <c r="F945" s="398"/>
      <c r="G945" s="95"/>
      <c r="H945" s="119"/>
      <c r="I945" s="119"/>
      <c r="J945" s="120"/>
      <c r="K945" s="120"/>
      <c r="L945" s="120"/>
      <c r="M945" s="120"/>
      <c r="N945" s="120"/>
      <c r="O945" s="120"/>
      <c r="P945" s="120"/>
      <c r="Q945" s="120"/>
      <c r="R945" s="120"/>
      <c r="S945" s="120"/>
      <c r="T945" s="120"/>
      <c r="U945" s="120"/>
      <c r="V945" s="120"/>
      <c r="W945" s="120"/>
      <c r="X945" s="120"/>
      <c r="Y945" s="120"/>
      <c r="Z945" s="120"/>
      <c r="AA945" s="120"/>
      <c r="AB945" s="120"/>
      <c r="AC945" s="120"/>
      <c r="AD945" s="120"/>
      <c r="AE945" s="120"/>
      <c r="AF945" s="120"/>
      <c r="AG945" s="120"/>
      <c r="AH945" s="120"/>
      <c r="AI945" s="120"/>
      <c r="AJ945" s="400"/>
      <c r="AK945" s="402"/>
      <c r="AL945" s="404"/>
      <c r="AM945" s="410"/>
      <c r="AN945" s="404"/>
      <c r="AO945" s="404"/>
      <c r="AP945" s="404"/>
      <c r="AQ945" s="404"/>
      <c r="AR945" s="404"/>
      <c r="AS945" s="404"/>
      <c r="AT945" s="404"/>
      <c r="AU945" s="406"/>
      <c r="AV945" s="408"/>
      <c r="AW945" s="406"/>
      <c r="AX945" s="415"/>
      <c r="AY945" s="415"/>
      <c r="AZ945" s="415"/>
      <c r="BA945" s="415"/>
      <c r="BB945" s="415"/>
      <c r="BC945" s="415"/>
    </row>
    <row r="946" spans="1:55" s="121" customFormat="1" x14ac:dyDescent="0.25">
      <c r="A946" s="466"/>
      <c r="B946" s="393"/>
      <c r="C946" s="397"/>
      <c r="D946" s="397"/>
      <c r="E946" s="399"/>
      <c r="F946" s="399"/>
      <c r="G946" s="96"/>
      <c r="H946" s="122"/>
      <c r="I946" s="122"/>
      <c r="J946" s="123"/>
      <c r="K946" s="123"/>
      <c r="L946" s="123"/>
      <c r="M946" s="123"/>
      <c r="N946" s="123"/>
      <c r="O946" s="123"/>
      <c r="P946" s="123"/>
      <c r="Q946" s="123"/>
      <c r="R946" s="123"/>
      <c r="S946" s="123"/>
      <c r="T946" s="123"/>
      <c r="U946" s="123"/>
      <c r="V946" s="123"/>
      <c r="W946" s="123"/>
      <c r="X946" s="123"/>
      <c r="Y946" s="123"/>
      <c r="Z946" s="123"/>
      <c r="AA946" s="123"/>
      <c r="AB946" s="123"/>
      <c r="AC946" s="123"/>
      <c r="AD946" s="123"/>
      <c r="AE946" s="123"/>
      <c r="AF946" s="123"/>
      <c r="AG946" s="123"/>
      <c r="AH946" s="123"/>
      <c r="AI946" s="123"/>
      <c r="AJ946" s="401"/>
      <c r="AK946" s="403"/>
      <c r="AL946" s="405"/>
      <c r="AM946" s="411"/>
      <c r="AN946" s="405"/>
      <c r="AO946" s="405"/>
      <c r="AP946" s="405"/>
      <c r="AQ946" s="405"/>
      <c r="AR946" s="405"/>
      <c r="AS946" s="405"/>
      <c r="AT946" s="405"/>
      <c r="AU946" s="407"/>
      <c r="AV946" s="409"/>
      <c r="AW946" s="407"/>
      <c r="AX946" s="389"/>
      <c r="AY946" s="389"/>
      <c r="AZ946" s="389"/>
      <c r="BA946" s="389"/>
      <c r="BB946" s="389"/>
      <c r="BC946" s="389"/>
    </row>
    <row r="947" spans="1:55" s="121" customFormat="1" x14ac:dyDescent="0.25">
      <c r="A947" s="474"/>
      <c r="B947" s="392"/>
      <c r="C947" s="396"/>
      <c r="D947" s="396"/>
      <c r="E947" s="398"/>
      <c r="F947" s="398"/>
      <c r="G947" s="95"/>
      <c r="H947" s="119"/>
      <c r="I947" s="119"/>
      <c r="J947" s="120"/>
      <c r="K947" s="120"/>
      <c r="L947" s="120"/>
      <c r="M947" s="120"/>
      <c r="N947" s="120"/>
      <c r="O947" s="120"/>
      <c r="P947" s="120"/>
      <c r="Q947" s="120"/>
      <c r="R947" s="120"/>
      <c r="S947" s="120"/>
      <c r="T947" s="120"/>
      <c r="U947" s="120"/>
      <c r="V947" s="120"/>
      <c r="W947" s="120"/>
      <c r="X947" s="120"/>
      <c r="Y947" s="120"/>
      <c r="Z947" s="120"/>
      <c r="AA947" s="120"/>
      <c r="AB947" s="120"/>
      <c r="AC947" s="120"/>
      <c r="AD947" s="120"/>
      <c r="AE947" s="120"/>
      <c r="AF947" s="120"/>
      <c r="AG947" s="120"/>
      <c r="AH947" s="120"/>
      <c r="AI947" s="120"/>
      <c r="AJ947" s="400"/>
      <c r="AK947" s="402"/>
      <c r="AL947" s="404"/>
      <c r="AM947" s="410"/>
      <c r="AN947" s="404"/>
      <c r="AO947" s="404"/>
      <c r="AP947" s="404"/>
      <c r="AQ947" s="404"/>
      <c r="AR947" s="404"/>
      <c r="AS947" s="404"/>
      <c r="AT947" s="404"/>
      <c r="AU947" s="406"/>
      <c r="AV947" s="408"/>
      <c r="AW947" s="406"/>
      <c r="AX947" s="415"/>
      <c r="AY947" s="415"/>
      <c r="AZ947" s="415"/>
      <c r="BA947" s="415"/>
      <c r="BB947" s="415"/>
      <c r="BC947" s="415"/>
    </row>
    <row r="948" spans="1:55" s="121" customFormat="1" x14ac:dyDescent="0.25">
      <c r="A948" s="466"/>
      <c r="B948" s="393"/>
      <c r="C948" s="397"/>
      <c r="D948" s="397"/>
      <c r="E948" s="399"/>
      <c r="F948" s="399"/>
      <c r="G948" s="96"/>
      <c r="H948" s="122"/>
      <c r="I948" s="122"/>
      <c r="J948" s="123"/>
      <c r="K948" s="123"/>
      <c r="L948" s="123"/>
      <c r="M948" s="123"/>
      <c r="N948" s="123"/>
      <c r="O948" s="123"/>
      <c r="P948" s="123"/>
      <c r="Q948" s="123"/>
      <c r="R948" s="123"/>
      <c r="S948" s="123"/>
      <c r="T948" s="123"/>
      <c r="U948" s="123"/>
      <c r="V948" s="123"/>
      <c r="W948" s="123"/>
      <c r="X948" s="123"/>
      <c r="Y948" s="123"/>
      <c r="Z948" s="123"/>
      <c r="AA948" s="123"/>
      <c r="AB948" s="123"/>
      <c r="AC948" s="123"/>
      <c r="AD948" s="123"/>
      <c r="AE948" s="123"/>
      <c r="AF948" s="123"/>
      <c r="AG948" s="123"/>
      <c r="AH948" s="123"/>
      <c r="AI948" s="123"/>
      <c r="AJ948" s="401"/>
      <c r="AK948" s="403"/>
      <c r="AL948" s="405"/>
      <c r="AM948" s="411"/>
      <c r="AN948" s="405"/>
      <c r="AO948" s="405"/>
      <c r="AP948" s="405"/>
      <c r="AQ948" s="405"/>
      <c r="AR948" s="405"/>
      <c r="AS948" s="405"/>
      <c r="AT948" s="405"/>
      <c r="AU948" s="407"/>
      <c r="AV948" s="409"/>
      <c r="AW948" s="407"/>
      <c r="AX948" s="389"/>
      <c r="AY948" s="389"/>
      <c r="AZ948" s="389"/>
      <c r="BA948" s="389"/>
      <c r="BB948" s="389"/>
      <c r="BC948" s="389"/>
    </row>
    <row r="949" spans="1:55" s="140" customFormat="1" x14ac:dyDescent="0.25">
      <c r="A949" s="475"/>
      <c r="B949" s="392"/>
      <c r="C949" s="460"/>
      <c r="D949" s="460"/>
      <c r="E949" s="442"/>
      <c r="F949" s="442"/>
      <c r="G949" s="137"/>
      <c r="H949" s="138"/>
      <c r="I949" s="138"/>
      <c r="J949" s="139"/>
      <c r="K949" s="139"/>
      <c r="L949" s="139"/>
      <c r="M949" s="139"/>
      <c r="N949" s="139"/>
      <c r="O949" s="139"/>
      <c r="P949" s="139"/>
      <c r="Q949" s="139"/>
      <c r="R949" s="139"/>
      <c r="S949" s="139"/>
      <c r="T949" s="139"/>
      <c r="U949" s="139"/>
      <c r="V949" s="139"/>
      <c r="W949" s="139"/>
      <c r="X949" s="139"/>
      <c r="Y949" s="139"/>
      <c r="Z949" s="139"/>
      <c r="AA949" s="139"/>
      <c r="AB949" s="139"/>
      <c r="AC949" s="139"/>
      <c r="AD949" s="139"/>
      <c r="AE949" s="139"/>
      <c r="AF949" s="139"/>
      <c r="AG949" s="139"/>
      <c r="AH949" s="139"/>
      <c r="AI949" s="139"/>
      <c r="AJ949" s="444"/>
      <c r="AK949" s="446"/>
      <c r="AL949" s="448"/>
      <c r="AM949" s="454"/>
      <c r="AN949" s="448"/>
      <c r="AO949" s="448"/>
      <c r="AP949" s="448"/>
      <c r="AQ949" s="448"/>
      <c r="AR949" s="448"/>
      <c r="AS949" s="448"/>
      <c r="AT949" s="448"/>
      <c r="AU949" s="452"/>
      <c r="AV949" s="408"/>
      <c r="AW949" s="452"/>
      <c r="AX949" s="450"/>
      <c r="AY949" s="450"/>
      <c r="AZ949" s="450"/>
      <c r="BA949" s="450"/>
      <c r="BB949" s="450"/>
      <c r="BC949" s="450"/>
    </row>
    <row r="950" spans="1:55" s="121" customFormat="1" x14ac:dyDescent="0.25">
      <c r="A950" s="466"/>
      <c r="B950" s="393"/>
      <c r="C950" s="397"/>
      <c r="D950" s="397"/>
      <c r="E950" s="399"/>
      <c r="F950" s="399"/>
      <c r="G950" s="96"/>
      <c r="H950" s="122"/>
      <c r="I950" s="122"/>
      <c r="J950" s="123"/>
      <c r="K950" s="123"/>
      <c r="L950" s="123"/>
      <c r="M950" s="123"/>
      <c r="N950" s="123"/>
      <c r="O950" s="123"/>
      <c r="P950" s="123"/>
      <c r="Q950" s="123"/>
      <c r="R950" s="123"/>
      <c r="S950" s="123"/>
      <c r="T950" s="123"/>
      <c r="U950" s="123"/>
      <c r="V950" s="123"/>
      <c r="W950" s="123"/>
      <c r="X950" s="123"/>
      <c r="Y950" s="123"/>
      <c r="Z950" s="123"/>
      <c r="AA950" s="123"/>
      <c r="AB950" s="123"/>
      <c r="AC950" s="123"/>
      <c r="AD950" s="123"/>
      <c r="AE950" s="123"/>
      <c r="AF950" s="123"/>
      <c r="AG950" s="123"/>
      <c r="AH950" s="123"/>
      <c r="AI950" s="123"/>
      <c r="AJ950" s="401"/>
      <c r="AK950" s="403"/>
      <c r="AL950" s="405"/>
      <c r="AM950" s="411"/>
      <c r="AN950" s="405"/>
      <c r="AO950" s="405"/>
      <c r="AP950" s="405"/>
      <c r="AQ950" s="405"/>
      <c r="AR950" s="405"/>
      <c r="AS950" s="405"/>
      <c r="AT950" s="405"/>
      <c r="AU950" s="407"/>
      <c r="AV950" s="409"/>
      <c r="AW950" s="407"/>
      <c r="AX950" s="389"/>
      <c r="AY950" s="389"/>
      <c r="AZ950" s="389"/>
      <c r="BA950" s="389"/>
      <c r="BB950" s="389"/>
      <c r="BC950" s="389"/>
    </row>
    <row r="951" spans="1:55" s="121" customFormat="1" x14ac:dyDescent="0.25">
      <c r="A951" s="474"/>
      <c r="B951" s="392"/>
      <c r="C951" s="396"/>
      <c r="D951" s="396"/>
      <c r="E951" s="398"/>
      <c r="F951" s="398"/>
      <c r="G951" s="95"/>
      <c r="H951" s="119"/>
      <c r="I951" s="119"/>
      <c r="J951" s="120"/>
      <c r="K951" s="120"/>
      <c r="L951" s="120"/>
      <c r="M951" s="120"/>
      <c r="N951" s="120"/>
      <c r="O951" s="120"/>
      <c r="P951" s="120"/>
      <c r="Q951" s="120"/>
      <c r="R951" s="120"/>
      <c r="S951" s="120"/>
      <c r="T951" s="120"/>
      <c r="U951" s="120"/>
      <c r="V951" s="120"/>
      <c r="W951" s="120"/>
      <c r="X951" s="120"/>
      <c r="Y951" s="120"/>
      <c r="Z951" s="120"/>
      <c r="AA951" s="120"/>
      <c r="AB951" s="120"/>
      <c r="AC951" s="120"/>
      <c r="AD951" s="120"/>
      <c r="AE951" s="120"/>
      <c r="AF951" s="120"/>
      <c r="AG951" s="120"/>
      <c r="AH951" s="120"/>
      <c r="AI951" s="120"/>
      <c r="AJ951" s="400"/>
      <c r="AK951" s="402"/>
      <c r="AL951" s="404"/>
      <c r="AM951" s="410"/>
      <c r="AN951" s="404"/>
      <c r="AO951" s="404"/>
      <c r="AP951" s="404"/>
      <c r="AQ951" s="404"/>
      <c r="AR951" s="404"/>
      <c r="AS951" s="404"/>
      <c r="AT951" s="404"/>
      <c r="AU951" s="406"/>
      <c r="AV951" s="408"/>
      <c r="AW951" s="406"/>
      <c r="AX951" s="415"/>
      <c r="AY951" s="415"/>
      <c r="AZ951" s="415"/>
      <c r="BA951" s="415"/>
      <c r="BB951" s="415"/>
      <c r="BC951" s="415"/>
    </row>
    <row r="952" spans="1:55" s="121" customFormat="1" x14ac:dyDescent="0.25">
      <c r="A952" s="466"/>
      <c r="B952" s="393"/>
      <c r="C952" s="397"/>
      <c r="D952" s="397"/>
      <c r="E952" s="399"/>
      <c r="F952" s="399"/>
      <c r="G952" s="96"/>
      <c r="H952" s="122"/>
      <c r="I952" s="122"/>
      <c r="J952" s="123"/>
      <c r="K952" s="123"/>
      <c r="L952" s="123"/>
      <c r="M952" s="123"/>
      <c r="N952" s="123"/>
      <c r="O952" s="123"/>
      <c r="P952" s="123"/>
      <c r="Q952" s="123"/>
      <c r="R952" s="123"/>
      <c r="S952" s="123"/>
      <c r="T952" s="123"/>
      <c r="U952" s="123"/>
      <c r="V952" s="123"/>
      <c r="W952" s="123"/>
      <c r="X952" s="123"/>
      <c r="Y952" s="123"/>
      <c r="Z952" s="123"/>
      <c r="AA952" s="123"/>
      <c r="AB952" s="123"/>
      <c r="AC952" s="123"/>
      <c r="AD952" s="123"/>
      <c r="AE952" s="123"/>
      <c r="AF952" s="123"/>
      <c r="AG952" s="123"/>
      <c r="AH952" s="123"/>
      <c r="AI952" s="123"/>
      <c r="AJ952" s="401"/>
      <c r="AK952" s="403"/>
      <c r="AL952" s="405"/>
      <c r="AM952" s="411"/>
      <c r="AN952" s="405"/>
      <c r="AO952" s="405"/>
      <c r="AP952" s="405"/>
      <c r="AQ952" s="405"/>
      <c r="AR952" s="405"/>
      <c r="AS952" s="405"/>
      <c r="AT952" s="405"/>
      <c r="AU952" s="407"/>
      <c r="AV952" s="409"/>
      <c r="AW952" s="407"/>
      <c r="AX952" s="389"/>
      <c r="AY952" s="389"/>
      <c r="AZ952" s="389"/>
      <c r="BA952" s="389"/>
      <c r="BB952" s="389"/>
      <c r="BC952" s="389"/>
    </row>
    <row r="953" spans="1:55" s="121" customFormat="1" x14ac:dyDescent="0.25">
      <c r="A953" s="474"/>
      <c r="B953" s="392"/>
      <c r="C953" s="396"/>
      <c r="D953" s="396"/>
      <c r="E953" s="398"/>
      <c r="F953" s="398"/>
      <c r="G953" s="95"/>
      <c r="H953" s="119"/>
      <c r="I953" s="119"/>
      <c r="J953" s="120"/>
      <c r="K953" s="120"/>
      <c r="L953" s="120"/>
      <c r="M953" s="120"/>
      <c r="N953" s="120"/>
      <c r="O953" s="120"/>
      <c r="P953" s="120"/>
      <c r="Q953" s="120"/>
      <c r="R953" s="120"/>
      <c r="S953" s="120"/>
      <c r="T953" s="120"/>
      <c r="U953" s="120"/>
      <c r="V953" s="120"/>
      <c r="W953" s="120"/>
      <c r="X953" s="120"/>
      <c r="Y953" s="120"/>
      <c r="Z953" s="120"/>
      <c r="AA953" s="120"/>
      <c r="AB953" s="120"/>
      <c r="AC953" s="120"/>
      <c r="AD953" s="120"/>
      <c r="AE953" s="120"/>
      <c r="AF953" s="120"/>
      <c r="AG953" s="120"/>
      <c r="AH953" s="120"/>
      <c r="AI953" s="120"/>
      <c r="AJ953" s="400"/>
      <c r="AK953" s="402"/>
      <c r="AL953" s="404"/>
      <c r="AM953" s="410"/>
      <c r="AN953" s="404"/>
      <c r="AO953" s="404"/>
      <c r="AP953" s="404"/>
      <c r="AQ953" s="404"/>
      <c r="AR953" s="404"/>
      <c r="AS953" s="404"/>
      <c r="AT953" s="404"/>
      <c r="AU953" s="406"/>
      <c r="AV953" s="408"/>
      <c r="AW953" s="406"/>
      <c r="AX953" s="415"/>
      <c r="AY953" s="415"/>
      <c r="AZ953" s="415"/>
      <c r="BA953" s="415"/>
      <c r="BB953" s="415"/>
      <c r="BC953" s="415"/>
    </row>
    <row r="954" spans="1:55" s="121" customFormat="1" x14ac:dyDescent="0.25">
      <c r="A954" s="466"/>
      <c r="B954" s="393"/>
      <c r="C954" s="397"/>
      <c r="D954" s="397"/>
      <c r="E954" s="399"/>
      <c r="F954" s="399"/>
      <c r="G954" s="96"/>
      <c r="H954" s="122"/>
      <c r="I954" s="122"/>
      <c r="J954" s="123"/>
      <c r="K954" s="123"/>
      <c r="L954" s="123"/>
      <c r="M954" s="123"/>
      <c r="N954" s="123"/>
      <c r="O954" s="123"/>
      <c r="P954" s="123"/>
      <c r="Q954" s="123"/>
      <c r="R954" s="123"/>
      <c r="S954" s="123"/>
      <c r="T954" s="123"/>
      <c r="U954" s="123"/>
      <c r="V954" s="123"/>
      <c r="W954" s="123"/>
      <c r="X954" s="123"/>
      <c r="Y954" s="123"/>
      <c r="Z954" s="123"/>
      <c r="AA954" s="123"/>
      <c r="AB954" s="123"/>
      <c r="AC954" s="123"/>
      <c r="AD954" s="123"/>
      <c r="AE954" s="123"/>
      <c r="AF954" s="123"/>
      <c r="AG954" s="123"/>
      <c r="AH954" s="123"/>
      <c r="AI954" s="123"/>
      <c r="AJ954" s="401"/>
      <c r="AK954" s="403"/>
      <c r="AL954" s="405"/>
      <c r="AM954" s="411"/>
      <c r="AN954" s="405"/>
      <c r="AO954" s="405"/>
      <c r="AP954" s="405"/>
      <c r="AQ954" s="405"/>
      <c r="AR954" s="405"/>
      <c r="AS954" s="405"/>
      <c r="AT954" s="405"/>
      <c r="AU954" s="407"/>
      <c r="AV954" s="409"/>
      <c r="AW954" s="407"/>
      <c r="AX954" s="389"/>
      <c r="AY954" s="389"/>
      <c r="AZ954" s="389"/>
      <c r="BA954" s="389"/>
      <c r="BB954" s="389"/>
      <c r="BC954" s="389"/>
    </row>
    <row r="955" spans="1:55" s="121" customFormat="1" x14ac:dyDescent="0.25">
      <c r="A955" s="474"/>
      <c r="B955" s="392"/>
      <c r="C955" s="396"/>
      <c r="D955" s="396"/>
      <c r="E955" s="398"/>
      <c r="F955" s="398"/>
      <c r="G955" s="95"/>
      <c r="H955" s="119"/>
      <c r="I955" s="119"/>
      <c r="J955" s="120"/>
      <c r="K955" s="120"/>
      <c r="L955" s="120"/>
      <c r="M955" s="120"/>
      <c r="N955" s="120"/>
      <c r="O955" s="120"/>
      <c r="P955" s="120"/>
      <c r="Q955" s="120"/>
      <c r="R955" s="120"/>
      <c r="S955" s="120"/>
      <c r="T955" s="120"/>
      <c r="U955" s="120"/>
      <c r="V955" s="120"/>
      <c r="W955" s="120"/>
      <c r="X955" s="120"/>
      <c r="Y955" s="120"/>
      <c r="Z955" s="120"/>
      <c r="AA955" s="120"/>
      <c r="AB955" s="120"/>
      <c r="AC955" s="120"/>
      <c r="AD955" s="120"/>
      <c r="AE955" s="120"/>
      <c r="AF955" s="120"/>
      <c r="AG955" s="120"/>
      <c r="AH955" s="120"/>
      <c r="AI955" s="120"/>
      <c r="AJ955" s="400"/>
      <c r="AK955" s="402"/>
      <c r="AL955" s="404"/>
      <c r="AM955" s="410"/>
      <c r="AN955" s="404"/>
      <c r="AO955" s="404"/>
      <c r="AP955" s="404"/>
      <c r="AQ955" s="404"/>
      <c r="AR955" s="404"/>
      <c r="AS955" s="404"/>
      <c r="AT955" s="404"/>
      <c r="AU955" s="406"/>
      <c r="AV955" s="408"/>
      <c r="AW955" s="406"/>
      <c r="AX955" s="415"/>
      <c r="AY955" s="415"/>
      <c r="AZ955" s="415"/>
      <c r="BA955" s="415"/>
      <c r="BB955" s="415"/>
      <c r="BC955" s="415"/>
    </row>
    <row r="956" spans="1:55" s="121" customFormat="1" x14ac:dyDescent="0.25">
      <c r="A956" s="466"/>
      <c r="B956" s="393"/>
      <c r="C956" s="397"/>
      <c r="D956" s="397"/>
      <c r="E956" s="399"/>
      <c r="F956" s="399"/>
      <c r="G956" s="96"/>
      <c r="H956" s="122"/>
      <c r="I956" s="122"/>
      <c r="J956" s="123"/>
      <c r="K956" s="123"/>
      <c r="L956" s="123"/>
      <c r="M956" s="123"/>
      <c r="N956" s="123"/>
      <c r="O956" s="123"/>
      <c r="P956" s="123"/>
      <c r="Q956" s="123"/>
      <c r="R956" s="123"/>
      <c r="S956" s="123"/>
      <c r="T956" s="123"/>
      <c r="U956" s="123"/>
      <c r="V956" s="123"/>
      <c r="W956" s="123"/>
      <c r="X956" s="123"/>
      <c r="Y956" s="123"/>
      <c r="Z956" s="123"/>
      <c r="AA956" s="123"/>
      <c r="AB956" s="123"/>
      <c r="AC956" s="123"/>
      <c r="AD956" s="123"/>
      <c r="AE956" s="123"/>
      <c r="AF956" s="123"/>
      <c r="AG956" s="123"/>
      <c r="AH956" s="123"/>
      <c r="AI956" s="123"/>
      <c r="AJ956" s="401"/>
      <c r="AK956" s="403"/>
      <c r="AL956" s="405"/>
      <c r="AM956" s="411"/>
      <c r="AN956" s="405"/>
      <c r="AO956" s="405"/>
      <c r="AP956" s="405"/>
      <c r="AQ956" s="405"/>
      <c r="AR956" s="405"/>
      <c r="AS956" s="405"/>
      <c r="AT956" s="405"/>
      <c r="AU956" s="407"/>
      <c r="AV956" s="409"/>
      <c r="AW956" s="407"/>
      <c r="AX956" s="389"/>
      <c r="AY956" s="389"/>
      <c r="AZ956" s="389"/>
      <c r="BA956" s="389"/>
      <c r="BB956" s="389"/>
      <c r="BC956" s="389"/>
    </row>
    <row r="957" spans="1:55" s="121" customFormat="1" x14ac:dyDescent="0.25">
      <c r="A957" s="474"/>
      <c r="B957" s="392"/>
      <c r="C957" s="396"/>
      <c r="D957" s="396"/>
      <c r="E957" s="398"/>
      <c r="F957" s="398"/>
      <c r="G957" s="95"/>
      <c r="H957" s="119"/>
      <c r="I957" s="119"/>
      <c r="J957" s="120"/>
      <c r="K957" s="120"/>
      <c r="L957" s="120"/>
      <c r="M957" s="120"/>
      <c r="N957" s="120"/>
      <c r="O957" s="120"/>
      <c r="P957" s="120"/>
      <c r="Q957" s="120"/>
      <c r="R957" s="120"/>
      <c r="S957" s="120"/>
      <c r="T957" s="120"/>
      <c r="U957" s="120"/>
      <c r="V957" s="120"/>
      <c r="W957" s="120"/>
      <c r="X957" s="120"/>
      <c r="Y957" s="120"/>
      <c r="Z957" s="120"/>
      <c r="AA957" s="120"/>
      <c r="AB957" s="120"/>
      <c r="AC957" s="120"/>
      <c r="AD957" s="120"/>
      <c r="AE957" s="120"/>
      <c r="AF957" s="120"/>
      <c r="AG957" s="120"/>
      <c r="AH957" s="120"/>
      <c r="AI957" s="120"/>
      <c r="AJ957" s="400"/>
      <c r="AK957" s="402"/>
      <c r="AL957" s="404"/>
      <c r="AM957" s="410"/>
      <c r="AN957" s="404"/>
      <c r="AO957" s="404"/>
      <c r="AP957" s="404"/>
      <c r="AQ957" s="404"/>
      <c r="AR957" s="404"/>
      <c r="AS957" s="404"/>
      <c r="AT957" s="404"/>
      <c r="AU957" s="406"/>
      <c r="AV957" s="408"/>
      <c r="AW957" s="406"/>
      <c r="AX957" s="415"/>
      <c r="AY957" s="415"/>
      <c r="AZ957" s="415"/>
      <c r="BA957" s="415"/>
      <c r="BB957" s="415"/>
      <c r="BC957" s="415"/>
    </row>
    <row r="958" spans="1:55" s="121" customFormat="1" x14ac:dyDescent="0.25">
      <c r="A958" s="466"/>
      <c r="B958" s="393"/>
      <c r="C958" s="397"/>
      <c r="D958" s="397"/>
      <c r="E958" s="399"/>
      <c r="F958" s="399"/>
      <c r="G958" s="96"/>
      <c r="H958" s="122"/>
      <c r="I958" s="122"/>
      <c r="J958" s="123"/>
      <c r="K958" s="123"/>
      <c r="L958" s="123"/>
      <c r="M958" s="123"/>
      <c r="N958" s="123"/>
      <c r="O958" s="123"/>
      <c r="P958" s="123"/>
      <c r="Q958" s="123"/>
      <c r="R958" s="123"/>
      <c r="S958" s="123"/>
      <c r="T958" s="123"/>
      <c r="U958" s="123"/>
      <c r="V958" s="123"/>
      <c r="W958" s="123"/>
      <c r="X958" s="123"/>
      <c r="Y958" s="123"/>
      <c r="Z958" s="123"/>
      <c r="AA958" s="123"/>
      <c r="AB958" s="123"/>
      <c r="AC958" s="123"/>
      <c r="AD958" s="123"/>
      <c r="AE958" s="123"/>
      <c r="AF958" s="123"/>
      <c r="AG958" s="123"/>
      <c r="AH958" s="123"/>
      <c r="AI958" s="123"/>
      <c r="AJ958" s="401"/>
      <c r="AK958" s="403"/>
      <c r="AL958" s="405"/>
      <c r="AM958" s="411"/>
      <c r="AN958" s="405"/>
      <c r="AO958" s="405"/>
      <c r="AP958" s="405"/>
      <c r="AQ958" s="405"/>
      <c r="AR958" s="405"/>
      <c r="AS958" s="405"/>
      <c r="AT958" s="405"/>
      <c r="AU958" s="407"/>
      <c r="AV958" s="409"/>
      <c r="AW958" s="407"/>
      <c r="AX958" s="389"/>
      <c r="AY958" s="389"/>
      <c r="AZ958" s="389"/>
      <c r="BA958" s="389"/>
      <c r="BB958" s="389"/>
      <c r="BC958" s="389"/>
    </row>
    <row r="959" spans="1:55" s="121" customFormat="1" x14ac:dyDescent="0.25">
      <c r="A959" s="474"/>
      <c r="B959" s="392"/>
      <c r="C959" s="396"/>
      <c r="D959" s="396"/>
      <c r="E959" s="398"/>
      <c r="F959" s="398"/>
      <c r="G959" s="95"/>
      <c r="H959" s="119"/>
      <c r="I959" s="119"/>
      <c r="J959" s="120"/>
      <c r="K959" s="120"/>
      <c r="L959" s="120"/>
      <c r="M959" s="120"/>
      <c r="N959" s="120"/>
      <c r="O959" s="120"/>
      <c r="P959" s="120"/>
      <c r="Q959" s="120"/>
      <c r="R959" s="120"/>
      <c r="S959" s="120"/>
      <c r="T959" s="120"/>
      <c r="U959" s="120"/>
      <c r="V959" s="120"/>
      <c r="W959" s="120"/>
      <c r="X959" s="120"/>
      <c r="Y959" s="120"/>
      <c r="Z959" s="120"/>
      <c r="AA959" s="120"/>
      <c r="AB959" s="120"/>
      <c r="AC959" s="120"/>
      <c r="AD959" s="120"/>
      <c r="AE959" s="120"/>
      <c r="AF959" s="120"/>
      <c r="AG959" s="120"/>
      <c r="AH959" s="120"/>
      <c r="AI959" s="120"/>
      <c r="AJ959" s="400"/>
      <c r="AK959" s="402"/>
      <c r="AL959" s="404"/>
      <c r="AM959" s="410"/>
      <c r="AN959" s="404"/>
      <c r="AO959" s="404"/>
      <c r="AP959" s="404"/>
      <c r="AQ959" s="404"/>
      <c r="AR959" s="404"/>
      <c r="AS959" s="404"/>
      <c r="AT959" s="404"/>
      <c r="AU959" s="406"/>
      <c r="AV959" s="408"/>
      <c r="AW959" s="406"/>
      <c r="AX959" s="415"/>
      <c r="AY959" s="415"/>
      <c r="AZ959" s="415"/>
      <c r="BA959" s="415"/>
      <c r="BB959" s="415"/>
      <c r="BC959" s="415"/>
    </row>
    <row r="960" spans="1:55" s="121" customFormat="1" x14ac:dyDescent="0.25">
      <c r="A960" s="466"/>
      <c r="B960" s="393"/>
      <c r="C960" s="397"/>
      <c r="D960" s="397"/>
      <c r="E960" s="399"/>
      <c r="F960" s="399"/>
      <c r="G960" s="96"/>
      <c r="H960" s="122"/>
      <c r="I960" s="122"/>
      <c r="J960" s="123"/>
      <c r="K960" s="123"/>
      <c r="L960" s="123"/>
      <c r="M960" s="123"/>
      <c r="N960" s="123"/>
      <c r="O960" s="123"/>
      <c r="P960" s="123"/>
      <c r="Q960" s="123"/>
      <c r="R960" s="123"/>
      <c r="S960" s="123"/>
      <c r="T960" s="123"/>
      <c r="U960" s="123"/>
      <c r="V960" s="123"/>
      <c r="W960" s="123"/>
      <c r="X960" s="123"/>
      <c r="Y960" s="123"/>
      <c r="Z960" s="123"/>
      <c r="AA960" s="123"/>
      <c r="AB960" s="123"/>
      <c r="AC960" s="123"/>
      <c r="AD960" s="123"/>
      <c r="AE960" s="123"/>
      <c r="AF960" s="123"/>
      <c r="AG960" s="123"/>
      <c r="AH960" s="123"/>
      <c r="AI960" s="123"/>
      <c r="AJ960" s="401"/>
      <c r="AK960" s="403"/>
      <c r="AL960" s="405"/>
      <c r="AM960" s="411"/>
      <c r="AN960" s="405"/>
      <c r="AO960" s="405"/>
      <c r="AP960" s="405"/>
      <c r="AQ960" s="405"/>
      <c r="AR960" s="405"/>
      <c r="AS960" s="405"/>
      <c r="AT960" s="405"/>
      <c r="AU960" s="407"/>
      <c r="AV960" s="409"/>
      <c r="AW960" s="407"/>
      <c r="AX960" s="389"/>
      <c r="AY960" s="389"/>
      <c r="AZ960" s="389"/>
      <c r="BA960" s="389"/>
      <c r="BB960" s="389"/>
      <c r="BC960" s="389"/>
    </row>
    <row r="961" spans="1:55" s="121" customFormat="1" x14ac:dyDescent="0.25">
      <c r="A961" s="474"/>
      <c r="B961" s="392"/>
      <c r="C961" s="396"/>
      <c r="D961" s="396"/>
      <c r="E961" s="398"/>
      <c r="F961" s="398"/>
      <c r="G961" s="95"/>
      <c r="H961" s="119"/>
      <c r="I961" s="119"/>
      <c r="J961" s="120"/>
      <c r="K961" s="120"/>
      <c r="L961" s="120"/>
      <c r="M961" s="120"/>
      <c r="N961" s="120"/>
      <c r="O961" s="120"/>
      <c r="P961" s="120"/>
      <c r="Q961" s="120"/>
      <c r="R961" s="120"/>
      <c r="S961" s="120"/>
      <c r="T961" s="120"/>
      <c r="U961" s="120"/>
      <c r="V961" s="120"/>
      <c r="W961" s="120"/>
      <c r="X961" s="120"/>
      <c r="Y961" s="120"/>
      <c r="Z961" s="120"/>
      <c r="AA961" s="120"/>
      <c r="AB961" s="120"/>
      <c r="AC961" s="120"/>
      <c r="AD961" s="120"/>
      <c r="AE961" s="120"/>
      <c r="AF961" s="120"/>
      <c r="AG961" s="120"/>
      <c r="AH961" s="120"/>
      <c r="AI961" s="120"/>
      <c r="AJ961" s="400"/>
      <c r="AK961" s="402"/>
      <c r="AL961" s="404"/>
      <c r="AM961" s="410"/>
      <c r="AN961" s="404"/>
      <c r="AO961" s="404"/>
      <c r="AP961" s="404"/>
      <c r="AQ961" s="404"/>
      <c r="AR961" s="404"/>
      <c r="AS961" s="404"/>
      <c r="AT961" s="404"/>
      <c r="AU961" s="406"/>
      <c r="AV961" s="408"/>
      <c r="AW961" s="406"/>
      <c r="AX961" s="415"/>
      <c r="AY961" s="415"/>
      <c r="AZ961" s="415"/>
      <c r="BA961" s="415"/>
      <c r="BB961" s="415"/>
      <c r="BC961" s="415"/>
    </row>
    <row r="962" spans="1:55" s="121" customFormat="1" x14ac:dyDescent="0.25">
      <c r="A962" s="466"/>
      <c r="B962" s="393"/>
      <c r="C962" s="397"/>
      <c r="D962" s="397"/>
      <c r="E962" s="399"/>
      <c r="F962" s="399"/>
      <c r="G962" s="96"/>
      <c r="H962" s="122"/>
      <c r="I962" s="122"/>
      <c r="J962" s="123"/>
      <c r="K962" s="123"/>
      <c r="L962" s="123"/>
      <c r="M962" s="123"/>
      <c r="N962" s="123"/>
      <c r="O962" s="123"/>
      <c r="P962" s="123"/>
      <c r="Q962" s="123"/>
      <c r="R962" s="123"/>
      <c r="S962" s="123"/>
      <c r="T962" s="123"/>
      <c r="U962" s="123"/>
      <c r="V962" s="123"/>
      <c r="W962" s="123"/>
      <c r="X962" s="123"/>
      <c r="Y962" s="123"/>
      <c r="Z962" s="123"/>
      <c r="AA962" s="123"/>
      <c r="AB962" s="123"/>
      <c r="AC962" s="123"/>
      <c r="AD962" s="123"/>
      <c r="AE962" s="123"/>
      <c r="AF962" s="123"/>
      <c r="AG962" s="123"/>
      <c r="AH962" s="123"/>
      <c r="AI962" s="123"/>
      <c r="AJ962" s="401"/>
      <c r="AK962" s="403"/>
      <c r="AL962" s="405"/>
      <c r="AM962" s="411"/>
      <c r="AN962" s="405"/>
      <c r="AO962" s="405"/>
      <c r="AP962" s="405"/>
      <c r="AQ962" s="405"/>
      <c r="AR962" s="405"/>
      <c r="AS962" s="405"/>
      <c r="AT962" s="405"/>
      <c r="AU962" s="407"/>
      <c r="AV962" s="409"/>
      <c r="AW962" s="407"/>
      <c r="AX962" s="389"/>
      <c r="AY962" s="389"/>
      <c r="AZ962" s="389"/>
      <c r="BA962" s="389"/>
      <c r="BB962" s="389"/>
      <c r="BC962" s="389"/>
    </row>
    <row r="963" spans="1:55" s="121" customFormat="1" x14ac:dyDescent="0.25">
      <c r="A963" s="474"/>
      <c r="B963" s="392"/>
      <c r="C963" s="396"/>
      <c r="D963" s="396"/>
      <c r="E963" s="398"/>
      <c r="F963" s="398"/>
      <c r="G963" s="95"/>
      <c r="H963" s="119"/>
      <c r="I963" s="119"/>
      <c r="J963" s="120"/>
      <c r="K963" s="120"/>
      <c r="L963" s="120"/>
      <c r="M963" s="120"/>
      <c r="N963" s="120"/>
      <c r="O963" s="120"/>
      <c r="P963" s="120"/>
      <c r="Q963" s="120"/>
      <c r="R963" s="120"/>
      <c r="S963" s="120"/>
      <c r="T963" s="120"/>
      <c r="U963" s="120"/>
      <c r="V963" s="120"/>
      <c r="W963" s="120"/>
      <c r="X963" s="120"/>
      <c r="Y963" s="120"/>
      <c r="Z963" s="120"/>
      <c r="AA963" s="120"/>
      <c r="AB963" s="120"/>
      <c r="AC963" s="120"/>
      <c r="AD963" s="120"/>
      <c r="AE963" s="120"/>
      <c r="AF963" s="120"/>
      <c r="AG963" s="120"/>
      <c r="AH963" s="120"/>
      <c r="AI963" s="120"/>
      <c r="AJ963" s="400"/>
      <c r="AK963" s="402"/>
      <c r="AL963" s="404"/>
      <c r="AM963" s="410"/>
      <c r="AN963" s="404"/>
      <c r="AO963" s="404"/>
      <c r="AP963" s="404"/>
      <c r="AQ963" s="404"/>
      <c r="AR963" s="404"/>
      <c r="AS963" s="404"/>
      <c r="AT963" s="404"/>
      <c r="AU963" s="406"/>
      <c r="AV963" s="408"/>
      <c r="AW963" s="406"/>
      <c r="AX963" s="415"/>
      <c r="AY963" s="415"/>
      <c r="AZ963" s="415"/>
      <c r="BA963" s="415"/>
      <c r="BB963" s="415"/>
      <c r="BC963" s="415"/>
    </row>
    <row r="964" spans="1:55" s="121" customFormat="1" x14ac:dyDescent="0.25">
      <c r="A964" s="466"/>
      <c r="B964" s="393"/>
      <c r="C964" s="397"/>
      <c r="D964" s="397"/>
      <c r="E964" s="399"/>
      <c r="F964" s="399"/>
      <c r="G964" s="96"/>
      <c r="H964" s="122"/>
      <c r="I964" s="122"/>
      <c r="J964" s="123"/>
      <c r="K964" s="123"/>
      <c r="L964" s="123"/>
      <c r="M964" s="123"/>
      <c r="N964" s="123"/>
      <c r="O964" s="123"/>
      <c r="P964" s="123"/>
      <c r="Q964" s="123"/>
      <c r="R964" s="123"/>
      <c r="S964" s="123"/>
      <c r="T964" s="123"/>
      <c r="U964" s="123"/>
      <c r="V964" s="123"/>
      <c r="W964" s="123"/>
      <c r="X964" s="123"/>
      <c r="Y964" s="123"/>
      <c r="Z964" s="123"/>
      <c r="AA964" s="123"/>
      <c r="AB964" s="123"/>
      <c r="AC964" s="123"/>
      <c r="AD964" s="123"/>
      <c r="AE964" s="123"/>
      <c r="AF964" s="123"/>
      <c r="AG964" s="123"/>
      <c r="AH964" s="123"/>
      <c r="AI964" s="123"/>
      <c r="AJ964" s="401"/>
      <c r="AK964" s="403"/>
      <c r="AL964" s="405"/>
      <c r="AM964" s="411"/>
      <c r="AN964" s="405"/>
      <c r="AO964" s="405"/>
      <c r="AP964" s="405"/>
      <c r="AQ964" s="405"/>
      <c r="AR964" s="405"/>
      <c r="AS964" s="405"/>
      <c r="AT964" s="405"/>
      <c r="AU964" s="407"/>
      <c r="AV964" s="409"/>
      <c r="AW964" s="407"/>
      <c r="AX964" s="389"/>
      <c r="AY964" s="389"/>
      <c r="AZ964" s="389"/>
      <c r="BA964" s="389"/>
      <c r="BB964" s="389"/>
      <c r="BC964" s="389"/>
    </row>
    <row r="965" spans="1:55" s="121" customFormat="1" x14ac:dyDescent="0.25">
      <c r="A965" s="474"/>
      <c r="B965" s="392"/>
      <c r="C965" s="396"/>
      <c r="D965" s="396"/>
      <c r="E965" s="398"/>
      <c r="F965" s="398"/>
      <c r="G965" s="95"/>
      <c r="H965" s="119"/>
      <c r="I965" s="119"/>
      <c r="J965" s="120"/>
      <c r="K965" s="120"/>
      <c r="L965" s="120"/>
      <c r="M965" s="120"/>
      <c r="N965" s="120"/>
      <c r="O965" s="120"/>
      <c r="P965" s="120"/>
      <c r="Q965" s="120"/>
      <c r="R965" s="120"/>
      <c r="S965" s="120"/>
      <c r="T965" s="120"/>
      <c r="U965" s="120"/>
      <c r="V965" s="120"/>
      <c r="W965" s="120"/>
      <c r="X965" s="120"/>
      <c r="Y965" s="120"/>
      <c r="Z965" s="120"/>
      <c r="AA965" s="120"/>
      <c r="AB965" s="120"/>
      <c r="AC965" s="120"/>
      <c r="AD965" s="120"/>
      <c r="AE965" s="120"/>
      <c r="AF965" s="120"/>
      <c r="AG965" s="120"/>
      <c r="AH965" s="120"/>
      <c r="AI965" s="120"/>
      <c r="AJ965" s="400"/>
      <c r="AK965" s="402"/>
      <c r="AL965" s="404"/>
      <c r="AM965" s="410"/>
      <c r="AN965" s="404"/>
      <c r="AO965" s="404"/>
      <c r="AP965" s="404"/>
      <c r="AQ965" s="404"/>
      <c r="AR965" s="404"/>
      <c r="AS965" s="404"/>
      <c r="AT965" s="404"/>
      <c r="AU965" s="406"/>
      <c r="AV965" s="408"/>
      <c r="AW965" s="406"/>
      <c r="AX965" s="415"/>
      <c r="AY965" s="415"/>
      <c r="AZ965" s="415"/>
      <c r="BA965" s="415"/>
      <c r="BB965" s="415"/>
      <c r="BC965" s="415"/>
    </row>
    <row r="966" spans="1:55" s="121" customFormat="1" x14ac:dyDescent="0.25">
      <c r="A966" s="466"/>
      <c r="B966" s="393"/>
      <c r="C966" s="397"/>
      <c r="D966" s="397"/>
      <c r="E966" s="399"/>
      <c r="F966" s="399"/>
      <c r="G966" s="96"/>
      <c r="H966" s="122"/>
      <c r="I966" s="122"/>
      <c r="J966" s="123"/>
      <c r="K966" s="123"/>
      <c r="L966" s="123"/>
      <c r="M966" s="123"/>
      <c r="N966" s="123"/>
      <c r="O966" s="123"/>
      <c r="P966" s="123"/>
      <c r="Q966" s="123"/>
      <c r="R966" s="123"/>
      <c r="S966" s="123"/>
      <c r="T966" s="123"/>
      <c r="U966" s="123"/>
      <c r="V966" s="123"/>
      <c r="W966" s="123"/>
      <c r="X966" s="123"/>
      <c r="Y966" s="123"/>
      <c r="Z966" s="123"/>
      <c r="AA966" s="123"/>
      <c r="AB966" s="123"/>
      <c r="AC966" s="123"/>
      <c r="AD966" s="123"/>
      <c r="AE966" s="123"/>
      <c r="AF966" s="123"/>
      <c r="AG966" s="123"/>
      <c r="AH966" s="123"/>
      <c r="AI966" s="123"/>
      <c r="AJ966" s="401"/>
      <c r="AK966" s="403"/>
      <c r="AL966" s="405"/>
      <c r="AM966" s="411"/>
      <c r="AN966" s="405"/>
      <c r="AO966" s="405"/>
      <c r="AP966" s="405"/>
      <c r="AQ966" s="405"/>
      <c r="AR966" s="405"/>
      <c r="AS966" s="405"/>
      <c r="AT966" s="405"/>
      <c r="AU966" s="407"/>
      <c r="AV966" s="409"/>
      <c r="AW966" s="407"/>
      <c r="AX966" s="389"/>
      <c r="AY966" s="389"/>
      <c r="AZ966" s="389"/>
      <c r="BA966" s="389"/>
      <c r="BB966" s="389"/>
      <c r="BC966" s="389"/>
    </row>
    <row r="967" spans="1:55" s="121" customFormat="1" x14ac:dyDescent="0.25">
      <c r="A967" s="474"/>
      <c r="B967" s="392"/>
      <c r="C967" s="396"/>
      <c r="D967" s="396"/>
      <c r="E967" s="398"/>
      <c r="F967" s="398"/>
      <c r="G967" s="95"/>
      <c r="H967" s="119"/>
      <c r="I967" s="119"/>
      <c r="J967" s="120"/>
      <c r="K967" s="120"/>
      <c r="L967" s="120"/>
      <c r="M967" s="120"/>
      <c r="N967" s="120"/>
      <c r="O967" s="120"/>
      <c r="P967" s="120"/>
      <c r="Q967" s="120"/>
      <c r="R967" s="120"/>
      <c r="S967" s="120"/>
      <c r="T967" s="120"/>
      <c r="U967" s="120"/>
      <c r="V967" s="120"/>
      <c r="W967" s="120"/>
      <c r="X967" s="120"/>
      <c r="Y967" s="120"/>
      <c r="Z967" s="120"/>
      <c r="AA967" s="120"/>
      <c r="AB967" s="120"/>
      <c r="AC967" s="120"/>
      <c r="AD967" s="120"/>
      <c r="AE967" s="120"/>
      <c r="AF967" s="120"/>
      <c r="AG967" s="120"/>
      <c r="AH967" s="120"/>
      <c r="AI967" s="120"/>
      <c r="AJ967" s="400"/>
      <c r="AK967" s="402"/>
      <c r="AL967" s="404"/>
      <c r="AM967" s="410"/>
      <c r="AN967" s="404"/>
      <c r="AO967" s="404"/>
      <c r="AP967" s="404"/>
      <c r="AQ967" s="404"/>
      <c r="AR967" s="404"/>
      <c r="AS967" s="404"/>
      <c r="AT967" s="404"/>
      <c r="AU967" s="406"/>
      <c r="AV967" s="408"/>
      <c r="AW967" s="406"/>
      <c r="AX967" s="415"/>
      <c r="AY967" s="415"/>
      <c r="AZ967" s="415"/>
      <c r="BA967" s="415"/>
      <c r="BB967" s="415"/>
      <c r="BC967" s="415"/>
    </row>
    <row r="968" spans="1:55" s="121" customFormat="1" x14ac:dyDescent="0.25">
      <c r="A968" s="466"/>
      <c r="B968" s="393"/>
      <c r="C968" s="397"/>
      <c r="D968" s="397"/>
      <c r="E968" s="399"/>
      <c r="F968" s="399"/>
      <c r="G968" s="96"/>
      <c r="H968" s="122"/>
      <c r="I968" s="122"/>
      <c r="J968" s="123"/>
      <c r="K968" s="123"/>
      <c r="L968" s="123"/>
      <c r="M968" s="123"/>
      <c r="N968" s="123"/>
      <c r="O968" s="123"/>
      <c r="P968" s="123"/>
      <c r="Q968" s="123"/>
      <c r="R968" s="123"/>
      <c r="S968" s="123"/>
      <c r="T968" s="123"/>
      <c r="U968" s="123"/>
      <c r="V968" s="123"/>
      <c r="W968" s="123"/>
      <c r="X968" s="123"/>
      <c r="Y968" s="123"/>
      <c r="Z968" s="123"/>
      <c r="AA968" s="123"/>
      <c r="AB968" s="123"/>
      <c r="AC968" s="123"/>
      <c r="AD968" s="123"/>
      <c r="AE968" s="123"/>
      <c r="AF968" s="123"/>
      <c r="AG968" s="123"/>
      <c r="AH968" s="123"/>
      <c r="AI968" s="123"/>
      <c r="AJ968" s="401"/>
      <c r="AK968" s="403"/>
      <c r="AL968" s="405"/>
      <c r="AM968" s="411"/>
      <c r="AN968" s="405"/>
      <c r="AO968" s="405"/>
      <c r="AP968" s="405"/>
      <c r="AQ968" s="405"/>
      <c r="AR968" s="405"/>
      <c r="AS968" s="405"/>
      <c r="AT968" s="405"/>
      <c r="AU968" s="407"/>
      <c r="AV968" s="409"/>
      <c r="AW968" s="407"/>
      <c r="AX968" s="389"/>
      <c r="AY968" s="389"/>
      <c r="AZ968" s="389"/>
      <c r="BA968" s="389"/>
      <c r="BB968" s="389"/>
      <c r="BC968" s="389"/>
    </row>
    <row r="969" spans="1:55" s="121" customFormat="1" x14ac:dyDescent="0.25">
      <c r="A969" s="474"/>
      <c r="B969" s="392"/>
      <c r="C969" s="396"/>
      <c r="D969" s="396"/>
      <c r="E969" s="398"/>
      <c r="F969" s="398"/>
      <c r="G969" s="95"/>
      <c r="H969" s="119"/>
      <c r="I969" s="119"/>
      <c r="J969" s="120"/>
      <c r="K969" s="120"/>
      <c r="L969" s="120"/>
      <c r="M969" s="120"/>
      <c r="N969" s="120"/>
      <c r="O969" s="120"/>
      <c r="P969" s="120"/>
      <c r="Q969" s="120"/>
      <c r="R969" s="120"/>
      <c r="S969" s="120"/>
      <c r="T969" s="120"/>
      <c r="U969" s="120"/>
      <c r="V969" s="120"/>
      <c r="W969" s="120"/>
      <c r="X969" s="120"/>
      <c r="Y969" s="120"/>
      <c r="Z969" s="120"/>
      <c r="AA969" s="120"/>
      <c r="AB969" s="120"/>
      <c r="AC969" s="120"/>
      <c r="AD969" s="120"/>
      <c r="AE969" s="120"/>
      <c r="AF969" s="120"/>
      <c r="AG969" s="120"/>
      <c r="AH969" s="120"/>
      <c r="AI969" s="120"/>
      <c r="AJ969" s="400"/>
      <c r="AK969" s="402"/>
      <c r="AL969" s="404"/>
      <c r="AM969" s="410"/>
      <c r="AN969" s="404"/>
      <c r="AO969" s="404"/>
      <c r="AP969" s="404"/>
      <c r="AQ969" s="404"/>
      <c r="AR969" s="404"/>
      <c r="AS969" s="404"/>
      <c r="AT969" s="404"/>
      <c r="AU969" s="406"/>
      <c r="AV969" s="408"/>
      <c r="AW969" s="406"/>
      <c r="AX969" s="415"/>
      <c r="AY969" s="415"/>
      <c r="AZ969" s="415"/>
      <c r="BA969" s="415"/>
      <c r="BB969" s="415"/>
      <c r="BC969" s="415"/>
    </row>
    <row r="970" spans="1:55" s="121" customFormat="1" x14ac:dyDescent="0.25">
      <c r="A970" s="466"/>
      <c r="B970" s="393"/>
      <c r="C970" s="397"/>
      <c r="D970" s="397"/>
      <c r="E970" s="399"/>
      <c r="F970" s="399"/>
      <c r="G970" s="96"/>
      <c r="H970" s="122"/>
      <c r="I970" s="122"/>
      <c r="J970" s="123"/>
      <c r="K970" s="123"/>
      <c r="L970" s="123"/>
      <c r="M970" s="123"/>
      <c r="N970" s="123"/>
      <c r="O970" s="123"/>
      <c r="P970" s="123"/>
      <c r="Q970" s="123"/>
      <c r="R970" s="123"/>
      <c r="S970" s="123"/>
      <c r="T970" s="123"/>
      <c r="U970" s="123"/>
      <c r="V970" s="123"/>
      <c r="W970" s="123"/>
      <c r="X970" s="123"/>
      <c r="Y970" s="123"/>
      <c r="Z970" s="123"/>
      <c r="AA970" s="123"/>
      <c r="AB970" s="123"/>
      <c r="AC970" s="123"/>
      <c r="AD970" s="123"/>
      <c r="AE970" s="123"/>
      <c r="AF970" s="123"/>
      <c r="AG970" s="123"/>
      <c r="AH970" s="123"/>
      <c r="AI970" s="123"/>
      <c r="AJ970" s="401"/>
      <c r="AK970" s="403"/>
      <c r="AL970" s="405"/>
      <c r="AM970" s="411"/>
      <c r="AN970" s="405"/>
      <c r="AO970" s="405"/>
      <c r="AP970" s="405"/>
      <c r="AQ970" s="405"/>
      <c r="AR970" s="405"/>
      <c r="AS970" s="405"/>
      <c r="AT970" s="405"/>
      <c r="AU970" s="407"/>
      <c r="AV970" s="409"/>
      <c r="AW970" s="407"/>
      <c r="AX970" s="389"/>
      <c r="AY970" s="389"/>
      <c r="AZ970" s="389"/>
      <c r="BA970" s="389"/>
      <c r="BB970" s="389"/>
      <c r="BC970" s="389"/>
    </row>
    <row r="971" spans="1:55" s="121" customFormat="1" x14ac:dyDescent="0.25">
      <c r="A971" s="474"/>
      <c r="B971" s="392"/>
      <c r="C971" s="396"/>
      <c r="D971" s="396"/>
      <c r="E971" s="398"/>
      <c r="F971" s="398"/>
      <c r="G971" s="95"/>
      <c r="H971" s="119"/>
      <c r="I971" s="119"/>
      <c r="J971" s="120"/>
      <c r="K971" s="120"/>
      <c r="L971" s="120"/>
      <c r="M971" s="120"/>
      <c r="N971" s="120"/>
      <c r="O971" s="120"/>
      <c r="P971" s="120"/>
      <c r="Q971" s="120"/>
      <c r="R971" s="120"/>
      <c r="S971" s="120"/>
      <c r="T971" s="120"/>
      <c r="U971" s="120"/>
      <c r="V971" s="120"/>
      <c r="W971" s="120"/>
      <c r="X971" s="120"/>
      <c r="Y971" s="120"/>
      <c r="Z971" s="120"/>
      <c r="AA971" s="120"/>
      <c r="AB971" s="120"/>
      <c r="AC971" s="120"/>
      <c r="AD971" s="120"/>
      <c r="AE971" s="120"/>
      <c r="AF971" s="120"/>
      <c r="AG971" s="120"/>
      <c r="AH971" s="120"/>
      <c r="AI971" s="120"/>
      <c r="AJ971" s="400"/>
      <c r="AK971" s="402"/>
      <c r="AL971" s="404"/>
      <c r="AM971" s="410"/>
      <c r="AN971" s="404"/>
      <c r="AO971" s="404"/>
      <c r="AP971" s="404"/>
      <c r="AQ971" s="404"/>
      <c r="AR971" s="404"/>
      <c r="AS971" s="404"/>
      <c r="AT971" s="404"/>
      <c r="AU971" s="406"/>
      <c r="AV971" s="408"/>
      <c r="AW971" s="406"/>
      <c r="AX971" s="415"/>
      <c r="AY971" s="415"/>
      <c r="AZ971" s="415"/>
      <c r="BA971" s="415"/>
      <c r="BB971" s="415"/>
      <c r="BC971" s="415"/>
    </row>
    <row r="972" spans="1:55" s="121" customFormat="1" x14ac:dyDescent="0.25">
      <c r="A972" s="466"/>
      <c r="B972" s="393"/>
      <c r="C972" s="397"/>
      <c r="D972" s="397"/>
      <c r="E972" s="399"/>
      <c r="F972" s="399"/>
      <c r="G972" s="96"/>
      <c r="H972" s="122"/>
      <c r="I972" s="122"/>
      <c r="J972" s="123"/>
      <c r="K972" s="123"/>
      <c r="L972" s="123"/>
      <c r="M972" s="123"/>
      <c r="N972" s="123"/>
      <c r="O972" s="123"/>
      <c r="P972" s="123"/>
      <c r="Q972" s="123"/>
      <c r="R972" s="123"/>
      <c r="S972" s="123"/>
      <c r="T972" s="123"/>
      <c r="U972" s="123"/>
      <c r="V972" s="123"/>
      <c r="W972" s="123"/>
      <c r="X972" s="123"/>
      <c r="Y972" s="123"/>
      <c r="Z972" s="123"/>
      <c r="AA972" s="123"/>
      <c r="AB972" s="123"/>
      <c r="AC972" s="123"/>
      <c r="AD972" s="123"/>
      <c r="AE972" s="123"/>
      <c r="AF972" s="123"/>
      <c r="AG972" s="123"/>
      <c r="AH972" s="123"/>
      <c r="AI972" s="123"/>
      <c r="AJ972" s="401"/>
      <c r="AK972" s="403"/>
      <c r="AL972" s="405"/>
      <c r="AM972" s="411"/>
      <c r="AN972" s="405"/>
      <c r="AO972" s="405"/>
      <c r="AP972" s="405"/>
      <c r="AQ972" s="405"/>
      <c r="AR972" s="405"/>
      <c r="AS972" s="405"/>
      <c r="AT972" s="405"/>
      <c r="AU972" s="407"/>
      <c r="AV972" s="409"/>
      <c r="AW972" s="407"/>
      <c r="AX972" s="389"/>
      <c r="AY972" s="389"/>
      <c r="AZ972" s="389"/>
      <c r="BA972" s="389"/>
      <c r="BB972" s="389"/>
      <c r="BC972" s="389"/>
    </row>
    <row r="973" spans="1:55" s="121" customFormat="1" x14ac:dyDescent="0.25">
      <c r="A973" s="474"/>
      <c r="B973" s="392"/>
      <c r="C973" s="396"/>
      <c r="D973" s="396"/>
      <c r="E973" s="398"/>
      <c r="F973" s="398"/>
      <c r="G973" s="95"/>
      <c r="H973" s="119"/>
      <c r="I973" s="119"/>
      <c r="J973" s="120"/>
      <c r="K973" s="120"/>
      <c r="L973" s="120"/>
      <c r="M973" s="120"/>
      <c r="N973" s="120"/>
      <c r="O973" s="120"/>
      <c r="P973" s="120"/>
      <c r="Q973" s="120"/>
      <c r="R973" s="120"/>
      <c r="S973" s="120"/>
      <c r="T973" s="120"/>
      <c r="U973" s="120"/>
      <c r="V973" s="120"/>
      <c r="W973" s="120"/>
      <c r="X973" s="120"/>
      <c r="Y973" s="120"/>
      <c r="Z973" s="120"/>
      <c r="AA973" s="120"/>
      <c r="AB973" s="120"/>
      <c r="AC973" s="120"/>
      <c r="AD973" s="120"/>
      <c r="AE973" s="120"/>
      <c r="AF973" s="120"/>
      <c r="AG973" s="120"/>
      <c r="AH973" s="120"/>
      <c r="AI973" s="120"/>
      <c r="AJ973" s="400"/>
      <c r="AK973" s="402"/>
      <c r="AL973" s="404"/>
      <c r="AM973" s="410"/>
      <c r="AN973" s="404"/>
      <c r="AO973" s="404"/>
      <c r="AP973" s="404"/>
      <c r="AQ973" s="404"/>
      <c r="AR973" s="404"/>
      <c r="AS973" s="404"/>
      <c r="AT973" s="404"/>
      <c r="AU973" s="406"/>
      <c r="AV973" s="408"/>
      <c r="AW973" s="406"/>
      <c r="AX973" s="415"/>
      <c r="AY973" s="415"/>
      <c r="AZ973" s="415"/>
      <c r="BA973" s="415"/>
      <c r="BB973" s="415"/>
      <c r="BC973" s="415"/>
    </row>
    <row r="974" spans="1:55" s="121" customFormat="1" x14ac:dyDescent="0.25">
      <c r="A974" s="466"/>
      <c r="B974" s="393"/>
      <c r="C974" s="397"/>
      <c r="D974" s="397"/>
      <c r="E974" s="399"/>
      <c r="F974" s="399"/>
      <c r="G974" s="96"/>
      <c r="H974" s="122"/>
      <c r="I974" s="122"/>
      <c r="J974" s="123"/>
      <c r="K974" s="123"/>
      <c r="L974" s="123"/>
      <c r="M974" s="123"/>
      <c r="N974" s="123"/>
      <c r="O974" s="123"/>
      <c r="P974" s="123"/>
      <c r="Q974" s="123"/>
      <c r="R974" s="123"/>
      <c r="S974" s="123"/>
      <c r="T974" s="123"/>
      <c r="U974" s="123"/>
      <c r="V974" s="123"/>
      <c r="W974" s="123"/>
      <c r="X974" s="123"/>
      <c r="Y974" s="123"/>
      <c r="Z974" s="123"/>
      <c r="AA974" s="123"/>
      <c r="AB974" s="123"/>
      <c r="AC974" s="123"/>
      <c r="AD974" s="123"/>
      <c r="AE974" s="123"/>
      <c r="AF974" s="123"/>
      <c r="AG974" s="123"/>
      <c r="AH974" s="123"/>
      <c r="AI974" s="123"/>
      <c r="AJ974" s="401"/>
      <c r="AK974" s="403"/>
      <c r="AL974" s="405"/>
      <c r="AM974" s="411"/>
      <c r="AN974" s="405"/>
      <c r="AO974" s="405"/>
      <c r="AP974" s="405"/>
      <c r="AQ974" s="405"/>
      <c r="AR974" s="405"/>
      <c r="AS974" s="405"/>
      <c r="AT974" s="405"/>
      <c r="AU974" s="407"/>
      <c r="AV974" s="409"/>
      <c r="AW974" s="407"/>
      <c r="AX974" s="389"/>
      <c r="AY974" s="389"/>
      <c r="AZ974" s="389"/>
      <c r="BA974" s="389"/>
      <c r="BB974" s="389"/>
      <c r="BC974" s="389"/>
    </row>
    <row r="975" spans="1:55" s="121" customFormat="1" x14ac:dyDescent="0.25">
      <c r="A975" s="474"/>
      <c r="B975" s="392"/>
      <c r="C975" s="396"/>
      <c r="D975" s="396"/>
      <c r="E975" s="398"/>
      <c r="F975" s="398"/>
      <c r="G975" s="95"/>
      <c r="H975" s="119"/>
      <c r="I975" s="119"/>
      <c r="J975" s="120"/>
      <c r="K975" s="120"/>
      <c r="L975" s="120"/>
      <c r="M975" s="120"/>
      <c r="N975" s="120"/>
      <c r="O975" s="120"/>
      <c r="P975" s="120"/>
      <c r="Q975" s="120"/>
      <c r="R975" s="120"/>
      <c r="S975" s="120"/>
      <c r="T975" s="120"/>
      <c r="U975" s="120"/>
      <c r="V975" s="120"/>
      <c r="W975" s="120"/>
      <c r="X975" s="120"/>
      <c r="Y975" s="120"/>
      <c r="Z975" s="120"/>
      <c r="AA975" s="120"/>
      <c r="AB975" s="120"/>
      <c r="AC975" s="120"/>
      <c r="AD975" s="120"/>
      <c r="AE975" s="120"/>
      <c r="AF975" s="120"/>
      <c r="AG975" s="120"/>
      <c r="AH975" s="120"/>
      <c r="AI975" s="120"/>
      <c r="AJ975" s="400"/>
      <c r="AK975" s="402"/>
      <c r="AL975" s="404"/>
      <c r="AM975" s="410"/>
      <c r="AN975" s="404"/>
      <c r="AO975" s="404"/>
      <c r="AP975" s="404"/>
      <c r="AQ975" s="404"/>
      <c r="AR975" s="404"/>
      <c r="AS975" s="404"/>
      <c r="AT975" s="404"/>
      <c r="AU975" s="406"/>
      <c r="AV975" s="408"/>
      <c r="AW975" s="406"/>
      <c r="AX975" s="415"/>
      <c r="AY975" s="415"/>
      <c r="AZ975" s="415"/>
      <c r="BA975" s="415"/>
      <c r="BB975" s="415"/>
      <c r="BC975" s="415"/>
    </row>
    <row r="976" spans="1:55" s="121" customFormat="1" x14ac:dyDescent="0.25">
      <c r="A976" s="466"/>
      <c r="B976" s="393"/>
      <c r="C976" s="397"/>
      <c r="D976" s="397"/>
      <c r="E976" s="399"/>
      <c r="F976" s="399"/>
      <c r="G976" s="96"/>
      <c r="H976" s="122"/>
      <c r="I976" s="122"/>
      <c r="J976" s="123"/>
      <c r="K976" s="123"/>
      <c r="L976" s="123"/>
      <c r="M976" s="123"/>
      <c r="N976" s="123"/>
      <c r="O976" s="123"/>
      <c r="P976" s="123"/>
      <c r="Q976" s="123"/>
      <c r="R976" s="123"/>
      <c r="S976" s="123"/>
      <c r="T976" s="123"/>
      <c r="U976" s="123"/>
      <c r="V976" s="123"/>
      <c r="W976" s="123"/>
      <c r="X976" s="123"/>
      <c r="Y976" s="123"/>
      <c r="Z976" s="123"/>
      <c r="AA976" s="123"/>
      <c r="AB976" s="123"/>
      <c r="AC976" s="123"/>
      <c r="AD976" s="123"/>
      <c r="AE976" s="123"/>
      <c r="AF976" s="123"/>
      <c r="AG976" s="123"/>
      <c r="AH976" s="123"/>
      <c r="AI976" s="123"/>
      <c r="AJ976" s="401"/>
      <c r="AK976" s="403"/>
      <c r="AL976" s="405"/>
      <c r="AM976" s="411"/>
      <c r="AN976" s="405"/>
      <c r="AO976" s="405"/>
      <c r="AP976" s="405"/>
      <c r="AQ976" s="405"/>
      <c r="AR976" s="405"/>
      <c r="AS976" s="405"/>
      <c r="AT976" s="405"/>
      <c r="AU976" s="407"/>
      <c r="AV976" s="409"/>
      <c r="AW976" s="407"/>
      <c r="AX976" s="389"/>
      <c r="AY976" s="389"/>
      <c r="AZ976" s="389"/>
      <c r="BA976" s="389"/>
      <c r="BB976" s="389"/>
      <c r="BC976" s="389"/>
    </row>
    <row r="977" spans="1:55" s="121" customFormat="1" x14ac:dyDescent="0.25">
      <c r="A977" s="474"/>
      <c r="B977" s="392"/>
      <c r="C977" s="396"/>
      <c r="D977" s="396"/>
      <c r="E977" s="398"/>
      <c r="F977" s="398"/>
      <c r="G977" s="95"/>
      <c r="H977" s="119"/>
      <c r="I977" s="119"/>
      <c r="J977" s="120"/>
      <c r="K977" s="120"/>
      <c r="L977" s="120"/>
      <c r="M977" s="120"/>
      <c r="N977" s="120"/>
      <c r="O977" s="120"/>
      <c r="P977" s="120"/>
      <c r="Q977" s="120"/>
      <c r="R977" s="120"/>
      <c r="S977" s="120"/>
      <c r="T977" s="120"/>
      <c r="U977" s="120"/>
      <c r="V977" s="120"/>
      <c r="W977" s="120"/>
      <c r="X977" s="120"/>
      <c r="Y977" s="120"/>
      <c r="Z977" s="120"/>
      <c r="AA977" s="120"/>
      <c r="AB977" s="120"/>
      <c r="AC977" s="120"/>
      <c r="AD977" s="120"/>
      <c r="AE977" s="120"/>
      <c r="AF977" s="120"/>
      <c r="AG977" s="120"/>
      <c r="AH977" s="120"/>
      <c r="AI977" s="120"/>
      <c r="AJ977" s="400"/>
      <c r="AK977" s="402"/>
      <c r="AL977" s="404"/>
      <c r="AM977" s="410"/>
      <c r="AN977" s="404"/>
      <c r="AO977" s="404"/>
      <c r="AP977" s="404"/>
      <c r="AQ977" s="404"/>
      <c r="AR977" s="404"/>
      <c r="AS977" s="404"/>
      <c r="AT977" s="404"/>
      <c r="AU977" s="406"/>
      <c r="AV977" s="408"/>
      <c r="AW977" s="406"/>
      <c r="AX977" s="415"/>
      <c r="AY977" s="415"/>
      <c r="AZ977" s="415"/>
      <c r="BA977" s="415"/>
      <c r="BB977" s="415"/>
      <c r="BC977" s="415"/>
    </row>
    <row r="978" spans="1:55" s="121" customFormat="1" x14ac:dyDescent="0.25">
      <c r="A978" s="466"/>
      <c r="B978" s="393"/>
      <c r="C978" s="397"/>
      <c r="D978" s="397"/>
      <c r="E978" s="399"/>
      <c r="F978" s="399"/>
      <c r="G978" s="96"/>
      <c r="H978" s="122"/>
      <c r="I978" s="122"/>
      <c r="J978" s="123"/>
      <c r="K978" s="123"/>
      <c r="L978" s="123"/>
      <c r="M978" s="123"/>
      <c r="N978" s="123"/>
      <c r="O978" s="123"/>
      <c r="P978" s="123"/>
      <c r="Q978" s="123"/>
      <c r="R978" s="123"/>
      <c r="S978" s="123"/>
      <c r="T978" s="123"/>
      <c r="U978" s="123"/>
      <c r="V978" s="123"/>
      <c r="W978" s="123"/>
      <c r="X978" s="123"/>
      <c r="Y978" s="123"/>
      <c r="Z978" s="123"/>
      <c r="AA978" s="123"/>
      <c r="AB978" s="123"/>
      <c r="AC978" s="123"/>
      <c r="AD978" s="123"/>
      <c r="AE978" s="123"/>
      <c r="AF978" s="123"/>
      <c r="AG978" s="123"/>
      <c r="AH978" s="123"/>
      <c r="AI978" s="123"/>
      <c r="AJ978" s="401"/>
      <c r="AK978" s="403"/>
      <c r="AL978" s="405"/>
      <c r="AM978" s="411"/>
      <c r="AN978" s="405"/>
      <c r="AO978" s="405"/>
      <c r="AP978" s="405"/>
      <c r="AQ978" s="405"/>
      <c r="AR978" s="405"/>
      <c r="AS978" s="405"/>
      <c r="AT978" s="405"/>
      <c r="AU978" s="407"/>
      <c r="AV978" s="409"/>
      <c r="AW978" s="407"/>
      <c r="AX978" s="389"/>
      <c r="AY978" s="389"/>
      <c r="AZ978" s="389"/>
      <c r="BA978" s="389"/>
      <c r="BB978" s="389"/>
      <c r="BC978" s="389"/>
    </row>
    <row r="979" spans="1:55" s="121" customFormat="1" x14ac:dyDescent="0.25">
      <c r="A979" s="474"/>
      <c r="B979" s="392"/>
      <c r="C979" s="396"/>
      <c r="D979" s="396"/>
      <c r="E979" s="398"/>
      <c r="F979" s="398"/>
      <c r="G979" s="95"/>
      <c r="H979" s="119"/>
      <c r="I979" s="119"/>
      <c r="J979" s="120"/>
      <c r="K979" s="120"/>
      <c r="L979" s="120"/>
      <c r="M979" s="120"/>
      <c r="N979" s="120"/>
      <c r="O979" s="120"/>
      <c r="P979" s="120"/>
      <c r="Q979" s="120"/>
      <c r="R979" s="120"/>
      <c r="S979" s="120"/>
      <c r="T979" s="120"/>
      <c r="U979" s="120"/>
      <c r="V979" s="120"/>
      <c r="W979" s="120"/>
      <c r="X979" s="120"/>
      <c r="Y979" s="120"/>
      <c r="Z979" s="120"/>
      <c r="AA979" s="120"/>
      <c r="AB979" s="120"/>
      <c r="AC979" s="120"/>
      <c r="AD979" s="120"/>
      <c r="AE979" s="120"/>
      <c r="AF979" s="120"/>
      <c r="AG979" s="120"/>
      <c r="AH979" s="120"/>
      <c r="AI979" s="120"/>
      <c r="AJ979" s="400"/>
      <c r="AK979" s="402"/>
      <c r="AL979" s="404"/>
      <c r="AM979" s="410"/>
      <c r="AN979" s="404"/>
      <c r="AO979" s="404"/>
      <c r="AP979" s="404"/>
      <c r="AQ979" s="404"/>
      <c r="AR979" s="404"/>
      <c r="AS979" s="404"/>
      <c r="AT979" s="404"/>
      <c r="AU979" s="406"/>
      <c r="AV979" s="408"/>
      <c r="AW979" s="406"/>
      <c r="AX979" s="415"/>
      <c r="AY979" s="415"/>
      <c r="AZ979" s="415"/>
      <c r="BA979" s="415"/>
      <c r="BB979" s="415"/>
      <c r="BC979" s="415"/>
    </row>
    <row r="980" spans="1:55" s="121" customFormat="1" x14ac:dyDescent="0.25">
      <c r="A980" s="466"/>
      <c r="B980" s="393"/>
      <c r="C980" s="397"/>
      <c r="D980" s="397"/>
      <c r="E980" s="399"/>
      <c r="F980" s="399"/>
      <c r="G980" s="96"/>
      <c r="H980" s="122"/>
      <c r="I980" s="122"/>
      <c r="J980" s="123"/>
      <c r="K980" s="123"/>
      <c r="L980" s="123"/>
      <c r="M980" s="123"/>
      <c r="N980" s="123"/>
      <c r="O980" s="123"/>
      <c r="P980" s="123"/>
      <c r="Q980" s="123"/>
      <c r="R980" s="123"/>
      <c r="S980" s="123"/>
      <c r="T980" s="123"/>
      <c r="U980" s="123"/>
      <c r="V980" s="123"/>
      <c r="W980" s="123"/>
      <c r="X980" s="123"/>
      <c r="Y980" s="123"/>
      <c r="Z980" s="123"/>
      <c r="AA980" s="123"/>
      <c r="AB980" s="123"/>
      <c r="AC980" s="123"/>
      <c r="AD980" s="123"/>
      <c r="AE980" s="123"/>
      <c r="AF980" s="123"/>
      <c r="AG980" s="123"/>
      <c r="AH980" s="123"/>
      <c r="AI980" s="123"/>
      <c r="AJ980" s="401"/>
      <c r="AK980" s="403"/>
      <c r="AL980" s="405"/>
      <c r="AM980" s="411"/>
      <c r="AN980" s="405"/>
      <c r="AO980" s="405"/>
      <c r="AP980" s="405"/>
      <c r="AQ980" s="405"/>
      <c r="AR980" s="405"/>
      <c r="AS980" s="405"/>
      <c r="AT980" s="405"/>
      <c r="AU980" s="407"/>
      <c r="AV980" s="409"/>
      <c r="AW980" s="407"/>
      <c r="AX980" s="389"/>
      <c r="AY980" s="389"/>
      <c r="AZ980" s="389"/>
      <c r="BA980" s="389"/>
      <c r="BB980" s="389"/>
      <c r="BC980" s="389"/>
    </row>
    <row r="981" spans="1:55" s="121" customFormat="1" x14ac:dyDescent="0.25">
      <c r="A981" s="474"/>
      <c r="B981" s="392"/>
      <c r="C981" s="396"/>
      <c r="D981" s="396"/>
      <c r="E981" s="398"/>
      <c r="F981" s="398"/>
      <c r="G981" s="95"/>
      <c r="H981" s="119"/>
      <c r="I981" s="119"/>
      <c r="J981" s="120"/>
      <c r="K981" s="120"/>
      <c r="L981" s="120"/>
      <c r="M981" s="120"/>
      <c r="N981" s="120"/>
      <c r="O981" s="120"/>
      <c r="P981" s="120"/>
      <c r="Q981" s="120"/>
      <c r="R981" s="120"/>
      <c r="S981" s="120"/>
      <c r="T981" s="120"/>
      <c r="U981" s="120"/>
      <c r="V981" s="120"/>
      <c r="W981" s="120"/>
      <c r="X981" s="120"/>
      <c r="Y981" s="120"/>
      <c r="Z981" s="120"/>
      <c r="AA981" s="120"/>
      <c r="AB981" s="120"/>
      <c r="AC981" s="120"/>
      <c r="AD981" s="120"/>
      <c r="AE981" s="120"/>
      <c r="AF981" s="120"/>
      <c r="AG981" s="120"/>
      <c r="AH981" s="120"/>
      <c r="AI981" s="120"/>
      <c r="AJ981" s="400"/>
      <c r="AK981" s="402"/>
      <c r="AL981" s="404"/>
      <c r="AM981" s="410"/>
      <c r="AN981" s="404"/>
      <c r="AO981" s="404"/>
      <c r="AP981" s="404"/>
      <c r="AQ981" s="404"/>
      <c r="AR981" s="404"/>
      <c r="AS981" s="404"/>
      <c r="AT981" s="404"/>
      <c r="AU981" s="406"/>
      <c r="AV981" s="408"/>
      <c r="AW981" s="406"/>
      <c r="AX981" s="415"/>
      <c r="AY981" s="415"/>
      <c r="AZ981" s="415"/>
      <c r="BA981" s="415"/>
      <c r="BB981" s="415"/>
      <c r="BC981" s="415"/>
    </row>
    <row r="982" spans="1:55" s="121" customFormat="1" x14ac:dyDescent="0.25">
      <c r="A982" s="466"/>
      <c r="B982" s="393"/>
      <c r="C982" s="397"/>
      <c r="D982" s="397"/>
      <c r="E982" s="399"/>
      <c r="F982" s="399"/>
      <c r="G982" s="96"/>
      <c r="H982" s="122"/>
      <c r="I982" s="122"/>
      <c r="J982" s="123"/>
      <c r="K982" s="123"/>
      <c r="L982" s="123"/>
      <c r="M982" s="123"/>
      <c r="N982" s="123"/>
      <c r="O982" s="123"/>
      <c r="P982" s="123"/>
      <c r="Q982" s="123"/>
      <c r="R982" s="123"/>
      <c r="S982" s="123"/>
      <c r="T982" s="123"/>
      <c r="U982" s="123"/>
      <c r="V982" s="123"/>
      <c r="W982" s="123"/>
      <c r="X982" s="123"/>
      <c r="Y982" s="123"/>
      <c r="Z982" s="123"/>
      <c r="AA982" s="123"/>
      <c r="AB982" s="123"/>
      <c r="AC982" s="123"/>
      <c r="AD982" s="123"/>
      <c r="AE982" s="123"/>
      <c r="AF982" s="123"/>
      <c r="AG982" s="123"/>
      <c r="AH982" s="123"/>
      <c r="AI982" s="123"/>
      <c r="AJ982" s="401"/>
      <c r="AK982" s="403"/>
      <c r="AL982" s="405"/>
      <c r="AM982" s="411"/>
      <c r="AN982" s="405"/>
      <c r="AO982" s="405"/>
      <c r="AP982" s="405"/>
      <c r="AQ982" s="405"/>
      <c r="AR982" s="405"/>
      <c r="AS982" s="405"/>
      <c r="AT982" s="405"/>
      <c r="AU982" s="407"/>
      <c r="AV982" s="409"/>
      <c r="AW982" s="407"/>
      <c r="AX982" s="389"/>
      <c r="AY982" s="389"/>
      <c r="AZ982" s="389"/>
      <c r="BA982" s="389"/>
      <c r="BB982" s="389"/>
      <c r="BC982" s="389"/>
    </row>
    <row r="983" spans="1:55" s="121" customFormat="1" x14ac:dyDescent="0.25">
      <c r="A983" s="474"/>
      <c r="B983" s="392"/>
      <c r="C983" s="396"/>
      <c r="D983" s="396"/>
      <c r="E983" s="398"/>
      <c r="F983" s="398"/>
      <c r="G983" s="95"/>
      <c r="H983" s="119"/>
      <c r="I983" s="119"/>
      <c r="J983" s="120"/>
      <c r="K983" s="120"/>
      <c r="L983" s="120"/>
      <c r="M983" s="120"/>
      <c r="N983" s="120"/>
      <c r="O983" s="120"/>
      <c r="P983" s="120"/>
      <c r="Q983" s="120"/>
      <c r="R983" s="120"/>
      <c r="S983" s="120"/>
      <c r="T983" s="120"/>
      <c r="U983" s="120"/>
      <c r="V983" s="120"/>
      <c r="W983" s="120"/>
      <c r="X983" s="120"/>
      <c r="Y983" s="120"/>
      <c r="Z983" s="120"/>
      <c r="AA983" s="120"/>
      <c r="AB983" s="120"/>
      <c r="AC983" s="120"/>
      <c r="AD983" s="120"/>
      <c r="AE983" s="120"/>
      <c r="AF983" s="120"/>
      <c r="AG983" s="120"/>
      <c r="AH983" s="120"/>
      <c r="AI983" s="120"/>
      <c r="AJ983" s="400"/>
      <c r="AK983" s="402"/>
      <c r="AL983" s="404"/>
      <c r="AM983" s="410"/>
      <c r="AN983" s="404"/>
      <c r="AO983" s="404"/>
      <c r="AP983" s="404"/>
      <c r="AQ983" s="404"/>
      <c r="AR983" s="404"/>
      <c r="AS983" s="404"/>
      <c r="AT983" s="404"/>
      <c r="AU983" s="406"/>
      <c r="AV983" s="408"/>
      <c r="AW983" s="406"/>
      <c r="AX983" s="415"/>
      <c r="AY983" s="415"/>
      <c r="AZ983" s="415"/>
      <c r="BA983" s="415"/>
      <c r="BB983" s="415"/>
      <c r="BC983" s="415"/>
    </row>
    <row r="984" spans="1:55" s="121" customFormat="1" x14ac:dyDescent="0.25">
      <c r="A984" s="466"/>
      <c r="B984" s="393"/>
      <c r="C984" s="397"/>
      <c r="D984" s="397"/>
      <c r="E984" s="399"/>
      <c r="F984" s="399"/>
      <c r="G984" s="96"/>
      <c r="H984" s="122"/>
      <c r="I984" s="122"/>
      <c r="J984" s="123"/>
      <c r="K984" s="123"/>
      <c r="L984" s="123"/>
      <c r="M984" s="123"/>
      <c r="N984" s="123"/>
      <c r="O984" s="123"/>
      <c r="P984" s="123"/>
      <c r="Q984" s="123"/>
      <c r="R984" s="123"/>
      <c r="S984" s="123"/>
      <c r="T984" s="123"/>
      <c r="U984" s="123"/>
      <c r="V984" s="123"/>
      <c r="W984" s="123"/>
      <c r="X984" s="123"/>
      <c r="Y984" s="123"/>
      <c r="Z984" s="123"/>
      <c r="AA984" s="123"/>
      <c r="AB984" s="123"/>
      <c r="AC984" s="123"/>
      <c r="AD984" s="123"/>
      <c r="AE984" s="123"/>
      <c r="AF984" s="123"/>
      <c r="AG984" s="123"/>
      <c r="AH984" s="123"/>
      <c r="AI984" s="123"/>
      <c r="AJ984" s="401"/>
      <c r="AK984" s="403"/>
      <c r="AL984" s="405"/>
      <c r="AM984" s="411"/>
      <c r="AN984" s="405"/>
      <c r="AO984" s="405"/>
      <c r="AP984" s="405"/>
      <c r="AQ984" s="405"/>
      <c r="AR984" s="405"/>
      <c r="AS984" s="405"/>
      <c r="AT984" s="405"/>
      <c r="AU984" s="407"/>
      <c r="AV984" s="409"/>
      <c r="AW984" s="407"/>
      <c r="AX984" s="389"/>
      <c r="AY984" s="389"/>
      <c r="AZ984" s="389"/>
      <c r="BA984" s="389"/>
      <c r="BB984" s="389"/>
      <c r="BC984" s="389"/>
    </row>
    <row r="985" spans="1:55" s="121" customFormat="1" x14ac:dyDescent="0.25">
      <c r="A985" s="474"/>
      <c r="B985" s="392"/>
      <c r="C985" s="396"/>
      <c r="D985" s="396"/>
      <c r="E985" s="398"/>
      <c r="F985" s="398"/>
      <c r="G985" s="95"/>
      <c r="H985" s="119"/>
      <c r="I985" s="119"/>
      <c r="J985" s="120"/>
      <c r="K985" s="120"/>
      <c r="L985" s="120"/>
      <c r="M985" s="120"/>
      <c r="N985" s="120"/>
      <c r="O985" s="120"/>
      <c r="P985" s="120"/>
      <c r="Q985" s="120"/>
      <c r="R985" s="120"/>
      <c r="S985" s="120"/>
      <c r="T985" s="120"/>
      <c r="U985" s="120"/>
      <c r="V985" s="120"/>
      <c r="W985" s="120"/>
      <c r="X985" s="120"/>
      <c r="Y985" s="120"/>
      <c r="Z985" s="120"/>
      <c r="AA985" s="120"/>
      <c r="AB985" s="120"/>
      <c r="AC985" s="120"/>
      <c r="AD985" s="120"/>
      <c r="AE985" s="120"/>
      <c r="AF985" s="120"/>
      <c r="AG985" s="120"/>
      <c r="AH985" s="120"/>
      <c r="AI985" s="120"/>
      <c r="AJ985" s="400"/>
      <c r="AK985" s="402"/>
      <c r="AL985" s="404"/>
      <c r="AM985" s="410"/>
      <c r="AN985" s="404"/>
      <c r="AO985" s="404"/>
      <c r="AP985" s="404"/>
      <c r="AQ985" s="404"/>
      <c r="AR985" s="404"/>
      <c r="AS985" s="404"/>
      <c r="AT985" s="404"/>
      <c r="AU985" s="406"/>
      <c r="AV985" s="408"/>
      <c r="AW985" s="406"/>
      <c r="AX985" s="415"/>
      <c r="AY985" s="415"/>
      <c r="AZ985" s="415"/>
      <c r="BA985" s="415"/>
      <c r="BB985" s="415"/>
      <c r="BC985" s="415"/>
    </row>
    <row r="986" spans="1:55" s="121" customFormat="1" x14ac:dyDescent="0.25">
      <c r="A986" s="466"/>
      <c r="B986" s="393"/>
      <c r="C986" s="397"/>
      <c r="D986" s="397"/>
      <c r="E986" s="399"/>
      <c r="F986" s="399"/>
      <c r="G986" s="96"/>
      <c r="H986" s="122"/>
      <c r="I986" s="122"/>
      <c r="J986" s="123"/>
      <c r="K986" s="123"/>
      <c r="L986" s="123"/>
      <c r="M986" s="123"/>
      <c r="N986" s="123"/>
      <c r="O986" s="123"/>
      <c r="P986" s="123"/>
      <c r="Q986" s="123"/>
      <c r="R986" s="123"/>
      <c r="S986" s="123"/>
      <c r="T986" s="123"/>
      <c r="U986" s="123"/>
      <c r="V986" s="123"/>
      <c r="W986" s="123"/>
      <c r="X986" s="123"/>
      <c r="Y986" s="123"/>
      <c r="Z986" s="123"/>
      <c r="AA986" s="123"/>
      <c r="AB986" s="123"/>
      <c r="AC986" s="123"/>
      <c r="AD986" s="123"/>
      <c r="AE986" s="123"/>
      <c r="AF986" s="123"/>
      <c r="AG986" s="123"/>
      <c r="AH986" s="123"/>
      <c r="AI986" s="123"/>
      <c r="AJ986" s="401"/>
      <c r="AK986" s="403"/>
      <c r="AL986" s="405"/>
      <c r="AM986" s="411"/>
      <c r="AN986" s="405"/>
      <c r="AO986" s="405"/>
      <c r="AP986" s="405"/>
      <c r="AQ986" s="405"/>
      <c r="AR986" s="405"/>
      <c r="AS986" s="405"/>
      <c r="AT986" s="405"/>
      <c r="AU986" s="407"/>
      <c r="AV986" s="409"/>
      <c r="AW986" s="407"/>
      <c r="AX986" s="389"/>
      <c r="AY986" s="389"/>
      <c r="AZ986" s="389"/>
      <c r="BA986" s="389"/>
      <c r="BB986" s="389"/>
      <c r="BC986" s="389"/>
    </row>
    <row r="987" spans="1:55" s="121" customFormat="1" x14ac:dyDescent="0.25">
      <c r="A987" s="474"/>
      <c r="B987" s="392"/>
      <c r="C987" s="396"/>
      <c r="D987" s="396"/>
      <c r="E987" s="398"/>
      <c r="F987" s="398"/>
      <c r="G987" s="95"/>
      <c r="H987" s="119"/>
      <c r="I987" s="119"/>
      <c r="J987" s="120"/>
      <c r="K987" s="120"/>
      <c r="L987" s="120"/>
      <c r="M987" s="120"/>
      <c r="N987" s="120"/>
      <c r="O987" s="120"/>
      <c r="P987" s="120"/>
      <c r="Q987" s="120"/>
      <c r="R987" s="120"/>
      <c r="S987" s="120"/>
      <c r="T987" s="120"/>
      <c r="U987" s="120"/>
      <c r="V987" s="120"/>
      <c r="W987" s="120"/>
      <c r="X987" s="120"/>
      <c r="Y987" s="120"/>
      <c r="Z987" s="120"/>
      <c r="AA987" s="120"/>
      <c r="AB987" s="120"/>
      <c r="AC987" s="120"/>
      <c r="AD987" s="120"/>
      <c r="AE987" s="120"/>
      <c r="AF987" s="120"/>
      <c r="AG987" s="120"/>
      <c r="AH987" s="120"/>
      <c r="AI987" s="120"/>
      <c r="AJ987" s="400"/>
      <c r="AK987" s="402"/>
      <c r="AL987" s="404"/>
      <c r="AM987" s="410"/>
      <c r="AN987" s="404"/>
      <c r="AO987" s="404"/>
      <c r="AP987" s="404"/>
      <c r="AQ987" s="404"/>
      <c r="AR987" s="404"/>
      <c r="AS987" s="404"/>
      <c r="AT987" s="404"/>
      <c r="AU987" s="406"/>
      <c r="AV987" s="408"/>
      <c r="AW987" s="406"/>
      <c r="AX987" s="415"/>
      <c r="AY987" s="415"/>
      <c r="AZ987" s="415"/>
      <c r="BA987" s="415"/>
      <c r="BB987" s="415"/>
      <c r="BC987" s="415"/>
    </row>
    <row r="988" spans="1:55" s="121" customFormat="1" x14ac:dyDescent="0.25">
      <c r="A988" s="466"/>
      <c r="B988" s="393"/>
      <c r="C988" s="397"/>
      <c r="D988" s="397"/>
      <c r="E988" s="399"/>
      <c r="F988" s="399"/>
      <c r="G988" s="96"/>
      <c r="H988" s="122"/>
      <c r="I988" s="122"/>
      <c r="J988" s="123"/>
      <c r="K988" s="123"/>
      <c r="L988" s="123"/>
      <c r="M988" s="123"/>
      <c r="N988" s="123"/>
      <c r="O988" s="123"/>
      <c r="P988" s="123"/>
      <c r="Q988" s="123"/>
      <c r="R988" s="123"/>
      <c r="S988" s="123"/>
      <c r="T988" s="123"/>
      <c r="U988" s="123"/>
      <c r="V988" s="123"/>
      <c r="W988" s="123"/>
      <c r="X988" s="123"/>
      <c r="Y988" s="123"/>
      <c r="Z988" s="123"/>
      <c r="AA988" s="123"/>
      <c r="AB988" s="123"/>
      <c r="AC988" s="123"/>
      <c r="AD988" s="123"/>
      <c r="AE988" s="123"/>
      <c r="AF988" s="123"/>
      <c r="AG988" s="123"/>
      <c r="AH988" s="123"/>
      <c r="AI988" s="123"/>
      <c r="AJ988" s="401"/>
      <c r="AK988" s="403"/>
      <c r="AL988" s="405"/>
      <c r="AM988" s="411"/>
      <c r="AN988" s="405"/>
      <c r="AO988" s="405"/>
      <c r="AP988" s="405"/>
      <c r="AQ988" s="405"/>
      <c r="AR988" s="405"/>
      <c r="AS988" s="405"/>
      <c r="AT988" s="405"/>
      <c r="AU988" s="407"/>
      <c r="AV988" s="409"/>
      <c r="AW988" s="407"/>
      <c r="AX988" s="389"/>
      <c r="AY988" s="389"/>
      <c r="AZ988" s="389"/>
      <c r="BA988" s="389"/>
      <c r="BB988" s="389"/>
      <c r="BC988" s="389"/>
    </row>
    <row r="989" spans="1:55" s="121" customFormat="1" x14ac:dyDescent="0.25">
      <c r="A989" s="474"/>
      <c r="B989" s="392"/>
      <c r="C989" s="396"/>
      <c r="D989" s="396"/>
      <c r="E989" s="398"/>
      <c r="F989" s="398"/>
      <c r="G989" s="95"/>
      <c r="H989" s="119"/>
      <c r="I989" s="119"/>
      <c r="J989" s="120"/>
      <c r="K989" s="120"/>
      <c r="L989" s="120"/>
      <c r="M989" s="120"/>
      <c r="N989" s="120"/>
      <c r="O989" s="120"/>
      <c r="P989" s="120"/>
      <c r="Q989" s="120"/>
      <c r="R989" s="120"/>
      <c r="S989" s="120"/>
      <c r="T989" s="120"/>
      <c r="U989" s="120"/>
      <c r="V989" s="120"/>
      <c r="W989" s="120"/>
      <c r="X989" s="120"/>
      <c r="Y989" s="120"/>
      <c r="Z989" s="120"/>
      <c r="AA989" s="120"/>
      <c r="AB989" s="120"/>
      <c r="AC989" s="120"/>
      <c r="AD989" s="120"/>
      <c r="AE989" s="120"/>
      <c r="AF989" s="120"/>
      <c r="AG989" s="120"/>
      <c r="AH989" s="120"/>
      <c r="AI989" s="120"/>
      <c r="AJ989" s="400"/>
      <c r="AK989" s="402"/>
      <c r="AL989" s="404"/>
      <c r="AM989" s="410"/>
      <c r="AN989" s="404"/>
      <c r="AO989" s="404"/>
      <c r="AP989" s="404"/>
      <c r="AQ989" s="404"/>
      <c r="AR989" s="404"/>
      <c r="AS989" s="404"/>
      <c r="AT989" s="404"/>
      <c r="AU989" s="406"/>
      <c r="AV989" s="408"/>
      <c r="AW989" s="406"/>
      <c r="AX989" s="415"/>
      <c r="AY989" s="415"/>
      <c r="AZ989" s="415"/>
      <c r="BA989" s="415"/>
      <c r="BB989" s="415"/>
      <c r="BC989" s="415"/>
    </row>
    <row r="990" spans="1:55" s="121" customFormat="1" x14ac:dyDescent="0.25">
      <c r="A990" s="466"/>
      <c r="B990" s="393"/>
      <c r="C990" s="397"/>
      <c r="D990" s="397"/>
      <c r="E990" s="399"/>
      <c r="F990" s="399"/>
      <c r="G990" s="96"/>
      <c r="H990" s="122"/>
      <c r="I990" s="122"/>
      <c r="J990" s="123"/>
      <c r="K990" s="123"/>
      <c r="L990" s="123"/>
      <c r="M990" s="123"/>
      <c r="N990" s="123"/>
      <c r="O990" s="123"/>
      <c r="P990" s="123"/>
      <c r="Q990" s="123"/>
      <c r="R990" s="123"/>
      <c r="S990" s="123"/>
      <c r="T990" s="123"/>
      <c r="U990" s="123"/>
      <c r="V990" s="123"/>
      <c r="W990" s="123"/>
      <c r="X990" s="123"/>
      <c r="Y990" s="123"/>
      <c r="Z990" s="123"/>
      <c r="AA990" s="123"/>
      <c r="AB990" s="123"/>
      <c r="AC990" s="123"/>
      <c r="AD990" s="123"/>
      <c r="AE990" s="123"/>
      <c r="AF990" s="123"/>
      <c r="AG990" s="123"/>
      <c r="AH990" s="123"/>
      <c r="AI990" s="123"/>
      <c r="AJ990" s="401"/>
      <c r="AK990" s="403"/>
      <c r="AL990" s="405"/>
      <c r="AM990" s="411"/>
      <c r="AN990" s="405"/>
      <c r="AO990" s="405"/>
      <c r="AP990" s="405"/>
      <c r="AQ990" s="405"/>
      <c r="AR990" s="405"/>
      <c r="AS990" s="405"/>
      <c r="AT990" s="405"/>
      <c r="AU990" s="407"/>
      <c r="AV990" s="409"/>
      <c r="AW990" s="407"/>
      <c r="AX990" s="389"/>
      <c r="AY990" s="389"/>
      <c r="AZ990" s="389"/>
      <c r="BA990" s="389"/>
      <c r="BB990" s="389"/>
      <c r="BC990" s="389"/>
    </row>
    <row r="991" spans="1:55" s="121" customFormat="1" x14ac:dyDescent="0.25">
      <c r="A991" s="474"/>
      <c r="B991" s="392"/>
      <c r="C991" s="396"/>
      <c r="D991" s="396"/>
      <c r="E991" s="398"/>
      <c r="F991" s="398"/>
      <c r="G991" s="95"/>
      <c r="H991" s="119"/>
      <c r="I991" s="119"/>
      <c r="J991" s="120"/>
      <c r="K991" s="120"/>
      <c r="L991" s="120"/>
      <c r="M991" s="120"/>
      <c r="N991" s="120"/>
      <c r="O991" s="120"/>
      <c r="P991" s="120"/>
      <c r="Q991" s="120"/>
      <c r="R991" s="120"/>
      <c r="S991" s="120"/>
      <c r="T991" s="120"/>
      <c r="U991" s="120"/>
      <c r="V991" s="120"/>
      <c r="W991" s="120"/>
      <c r="X991" s="120"/>
      <c r="Y991" s="120"/>
      <c r="Z991" s="120"/>
      <c r="AA991" s="120"/>
      <c r="AB991" s="120"/>
      <c r="AC991" s="120"/>
      <c r="AD991" s="120"/>
      <c r="AE991" s="120"/>
      <c r="AF991" s="120"/>
      <c r="AG991" s="120"/>
      <c r="AH991" s="120"/>
      <c r="AI991" s="120"/>
      <c r="AJ991" s="400"/>
      <c r="AK991" s="402"/>
      <c r="AL991" s="404"/>
      <c r="AM991" s="410"/>
      <c r="AN991" s="404"/>
      <c r="AO991" s="404"/>
      <c r="AP991" s="404"/>
      <c r="AQ991" s="404"/>
      <c r="AR991" s="404"/>
      <c r="AS991" s="404"/>
      <c r="AT991" s="404"/>
      <c r="AU991" s="406"/>
      <c r="AV991" s="408"/>
      <c r="AW991" s="406"/>
      <c r="AX991" s="415"/>
      <c r="AY991" s="415"/>
      <c r="AZ991" s="415"/>
      <c r="BA991" s="415"/>
      <c r="BB991" s="415"/>
      <c r="BC991" s="415"/>
    </row>
    <row r="992" spans="1:55" s="121" customFormat="1" x14ac:dyDescent="0.25">
      <c r="A992" s="466"/>
      <c r="B992" s="393"/>
      <c r="C992" s="397"/>
      <c r="D992" s="397"/>
      <c r="E992" s="399"/>
      <c r="F992" s="399"/>
      <c r="G992" s="96"/>
      <c r="H992" s="122"/>
      <c r="I992" s="122"/>
      <c r="J992" s="123"/>
      <c r="K992" s="123"/>
      <c r="L992" s="123"/>
      <c r="M992" s="123"/>
      <c r="N992" s="123"/>
      <c r="O992" s="123"/>
      <c r="P992" s="123"/>
      <c r="Q992" s="123"/>
      <c r="R992" s="123"/>
      <c r="S992" s="123"/>
      <c r="T992" s="123"/>
      <c r="U992" s="123"/>
      <c r="V992" s="123"/>
      <c r="W992" s="123"/>
      <c r="X992" s="123"/>
      <c r="Y992" s="123"/>
      <c r="Z992" s="123"/>
      <c r="AA992" s="123"/>
      <c r="AB992" s="123"/>
      <c r="AC992" s="123"/>
      <c r="AD992" s="123"/>
      <c r="AE992" s="123"/>
      <c r="AF992" s="123"/>
      <c r="AG992" s="123"/>
      <c r="AH992" s="123"/>
      <c r="AI992" s="123"/>
      <c r="AJ992" s="401"/>
      <c r="AK992" s="403"/>
      <c r="AL992" s="405"/>
      <c r="AM992" s="411"/>
      <c r="AN992" s="405"/>
      <c r="AO992" s="405"/>
      <c r="AP992" s="405"/>
      <c r="AQ992" s="405"/>
      <c r="AR992" s="405"/>
      <c r="AS992" s="405"/>
      <c r="AT992" s="405"/>
      <c r="AU992" s="407"/>
      <c r="AV992" s="409"/>
      <c r="AW992" s="407"/>
      <c r="AX992" s="389"/>
      <c r="AY992" s="389"/>
      <c r="AZ992" s="389"/>
      <c r="BA992" s="389"/>
      <c r="BB992" s="389"/>
      <c r="BC992" s="389"/>
    </row>
    <row r="993" spans="1:55" s="121" customFormat="1" x14ac:dyDescent="0.25">
      <c r="A993" s="474"/>
      <c r="B993" s="392"/>
      <c r="C993" s="396"/>
      <c r="D993" s="396"/>
      <c r="E993" s="398"/>
      <c r="F993" s="398"/>
      <c r="G993" s="95"/>
      <c r="H993" s="119"/>
      <c r="I993" s="119"/>
      <c r="J993" s="120"/>
      <c r="K993" s="120"/>
      <c r="L993" s="120"/>
      <c r="M993" s="120"/>
      <c r="N993" s="120"/>
      <c r="O993" s="120"/>
      <c r="P993" s="120"/>
      <c r="Q993" s="120"/>
      <c r="R993" s="120"/>
      <c r="S993" s="120"/>
      <c r="T993" s="120"/>
      <c r="U993" s="120"/>
      <c r="V993" s="120"/>
      <c r="W993" s="120"/>
      <c r="X993" s="120"/>
      <c r="Y993" s="120"/>
      <c r="Z993" s="120"/>
      <c r="AA993" s="120"/>
      <c r="AB993" s="120"/>
      <c r="AC993" s="120"/>
      <c r="AD993" s="120"/>
      <c r="AE993" s="120"/>
      <c r="AF993" s="120"/>
      <c r="AG993" s="120"/>
      <c r="AH993" s="120"/>
      <c r="AI993" s="120"/>
      <c r="AJ993" s="400"/>
      <c r="AK993" s="402"/>
      <c r="AL993" s="404"/>
      <c r="AM993" s="410"/>
      <c r="AN993" s="404"/>
      <c r="AO993" s="404"/>
      <c r="AP993" s="404"/>
      <c r="AQ993" s="404"/>
      <c r="AR993" s="404"/>
      <c r="AS993" s="404"/>
      <c r="AT993" s="404"/>
      <c r="AU993" s="406"/>
      <c r="AV993" s="408"/>
      <c r="AW993" s="406"/>
      <c r="AX993" s="415"/>
      <c r="AY993" s="415"/>
      <c r="AZ993" s="415"/>
      <c r="BA993" s="415"/>
      <c r="BB993" s="415"/>
      <c r="BC993" s="415"/>
    </row>
    <row r="994" spans="1:55" s="121" customFormat="1" x14ac:dyDescent="0.25">
      <c r="A994" s="466"/>
      <c r="B994" s="393"/>
      <c r="C994" s="397"/>
      <c r="D994" s="397"/>
      <c r="E994" s="399"/>
      <c r="F994" s="399"/>
      <c r="G994" s="96"/>
      <c r="H994" s="122"/>
      <c r="I994" s="122"/>
      <c r="J994" s="123"/>
      <c r="K994" s="123"/>
      <c r="L994" s="123"/>
      <c r="M994" s="123"/>
      <c r="N994" s="123"/>
      <c r="O994" s="123"/>
      <c r="P994" s="123"/>
      <c r="Q994" s="123"/>
      <c r="R994" s="123"/>
      <c r="S994" s="123"/>
      <c r="T994" s="123"/>
      <c r="U994" s="123"/>
      <c r="V994" s="123"/>
      <c r="W994" s="123"/>
      <c r="X994" s="123"/>
      <c r="Y994" s="123"/>
      <c r="Z994" s="123"/>
      <c r="AA994" s="123"/>
      <c r="AB994" s="123"/>
      <c r="AC994" s="123"/>
      <c r="AD994" s="123"/>
      <c r="AE994" s="123"/>
      <c r="AF994" s="123"/>
      <c r="AG994" s="123"/>
      <c r="AH994" s="123"/>
      <c r="AI994" s="123"/>
      <c r="AJ994" s="401"/>
      <c r="AK994" s="403"/>
      <c r="AL994" s="405"/>
      <c r="AM994" s="411"/>
      <c r="AN994" s="405"/>
      <c r="AO994" s="405"/>
      <c r="AP994" s="405"/>
      <c r="AQ994" s="405"/>
      <c r="AR994" s="405"/>
      <c r="AS994" s="405"/>
      <c r="AT994" s="405"/>
      <c r="AU994" s="407"/>
      <c r="AV994" s="409"/>
      <c r="AW994" s="407"/>
      <c r="AX994" s="389"/>
      <c r="AY994" s="389"/>
      <c r="AZ994" s="389"/>
      <c r="BA994" s="389"/>
      <c r="BB994" s="389"/>
      <c r="BC994" s="389"/>
    </row>
    <row r="995" spans="1:55" s="121" customFormat="1" x14ac:dyDescent="0.25">
      <c r="A995" s="474"/>
      <c r="B995" s="392"/>
      <c r="C995" s="396"/>
      <c r="D995" s="396"/>
      <c r="E995" s="398"/>
      <c r="F995" s="398"/>
      <c r="G995" s="95"/>
      <c r="H995" s="119"/>
      <c r="I995" s="119"/>
      <c r="J995" s="120"/>
      <c r="K995" s="120"/>
      <c r="L995" s="120"/>
      <c r="M995" s="120"/>
      <c r="N995" s="120"/>
      <c r="O995" s="120"/>
      <c r="P995" s="120"/>
      <c r="Q995" s="120"/>
      <c r="R995" s="120"/>
      <c r="S995" s="120"/>
      <c r="T995" s="120"/>
      <c r="U995" s="120"/>
      <c r="V995" s="120"/>
      <c r="W995" s="120"/>
      <c r="X995" s="120"/>
      <c r="Y995" s="120"/>
      <c r="Z995" s="120"/>
      <c r="AA995" s="120"/>
      <c r="AB995" s="120"/>
      <c r="AC995" s="120"/>
      <c r="AD995" s="120"/>
      <c r="AE995" s="120"/>
      <c r="AF995" s="120"/>
      <c r="AG995" s="120"/>
      <c r="AH995" s="120"/>
      <c r="AI995" s="120"/>
      <c r="AJ995" s="400"/>
      <c r="AK995" s="402"/>
      <c r="AL995" s="404"/>
      <c r="AM995" s="410"/>
      <c r="AN995" s="404"/>
      <c r="AO995" s="404"/>
      <c r="AP995" s="404"/>
      <c r="AQ995" s="404"/>
      <c r="AR995" s="404"/>
      <c r="AS995" s="404"/>
      <c r="AT995" s="404"/>
      <c r="AU995" s="406"/>
      <c r="AV995" s="408"/>
      <c r="AW995" s="406"/>
      <c r="AX995" s="415"/>
      <c r="AY995" s="415"/>
      <c r="AZ995" s="415"/>
      <c r="BA995" s="415"/>
      <c r="BB995" s="415"/>
      <c r="BC995" s="415"/>
    </row>
    <row r="996" spans="1:55" s="121" customFormat="1" x14ac:dyDescent="0.25">
      <c r="A996" s="466"/>
      <c r="B996" s="393"/>
      <c r="C996" s="397"/>
      <c r="D996" s="397"/>
      <c r="E996" s="399"/>
      <c r="F996" s="399"/>
      <c r="G996" s="96"/>
      <c r="H996" s="122"/>
      <c r="I996" s="122"/>
      <c r="J996" s="123"/>
      <c r="K996" s="123"/>
      <c r="L996" s="123"/>
      <c r="M996" s="123"/>
      <c r="N996" s="123"/>
      <c r="O996" s="123"/>
      <c r="P996" s="123"/>
      <c r="Q996" s="123"/>
      <c r="R996" s="123"/>
      <c r="S996" s="123"/>
      <c r="T996" s="123"/>
      <c r="U996" s="123"/>
      <c r="V996" s="123"/>
      <c r="W996" s="123"/>
      <c r="X996" s="123"/>
      <c r="Y996" s="123"/>
      <c r="Z996" s="123"/>
      <c r="AA996" s="123"/>
      <c r="AB996" s="123"/>
      <c r="AC996" s="123"/>
      <c r="AD996" s="123"/>
      <c r="AE996" s="123"/>
      <c r="AF996" s="123"/>
      <c r="AG996" s="123"/>
      <c r="AH996" s="123"/>
      <c r="AI996" s="123"/>
      <c r="AJ996" s="401"/>
      <c r="AK996" s="403"/>
      <c r="AL996" s="405"/>
      <c r="AM996" s="411"/>
      <c r="AN996" s="405"/>
      <c r="AO996" s="405"/>
      <c r="AP996" s="405"/>
      <c r="AQ996" s="405"/>
      <c r="AR996" s="405"/>
      <c r="AS996" s="405"/>
      <c r="AT996" s="405"/>
      <c r="AU996" s="407"/>
      <c r="AV996" s="409"/>
      <c r="AW996" s="407"/>
      <c r="AX996" s="389"/>
      <c r="AY996" s="389"/>
      <c r="AZ996" s="389"/>
      <c r="BA996" s="389"/>
      <c r="BB996" s="389"/>
      <c r="BC996" s="389"/>
    </row>
    <row r="997" spans="1:55" s="121" customFormat="1" x14ac:dyDescent="0.25">
      <c r="A997" s="474"/>
      <c r="B997" s="392"/>
      <c r="C997" s="396"/>
      <c r="D997" s="396"/>
      <c r="E997" s="398"/>
      <c r="F997" s="398"/>
      <c r="G997" s="95"/>
      <c r="H997" s="119"/>
      <c r="I997" s="119"/>
      <c r="J997" s="120"/>
      <c r="K997" s="120"/>
      <c r="L997" s="120"/>
      <c r="M997" s="120"/>
      <c r="N997" s="120"/>
      <c r="O997" s="120"/>
      <c r="P997" s="120"/>
      <c r="Q997" s="120"/>
      <c r="R997" s="120"/>
      <c r="S997" s="120"/>
      <c r="T997" s="120"/>
      <c r="U997" s="120"/>
      <c r="V997" s="120"/>
      <c r="W997" s="120"/>
      <c r="X997" s="120"/>
      <c r="Y997" s="120"/>
      <c r="Z997" s="120"/>
      <c r="AA997" s="120"/>
      <c r="AB997" s="120"/>
      <c r="AC997" s="120"/>
      <c r="AD997" s="120"/>
      <c r="AE997" s="120"/>
      <c r="AF997" s="120"/>
      <c r="AG997" s="120"/>
      <c r="AH997" s="120"/>
      <c r="AI997" s="120"/>
      <c r="AJ997" s="400"/>
      <c r="AK997" s="402"/>
      <c r="AL997" s="404"/>
      <c r="AM997" s="410"/>
      <c r="AN997" s="404"/>
      <c r="AO997" s="404"/>
      <c r="AP997" s="404"/>
      <c r="AQ997" s="404"/>
      <c r="AR997" s="404"/>
      <c r="AS997" s="404"/>
      <c r="AT997" s="404"/>
      <c r="AU997" s="406"/>
      <c r="AV997" s="408"/>
      <c r="AW997" s="406"/>
      <c r="AX997" s="415"/>
      <c r="AY997" s="415"/>
      <c r="AZ997" s="415"/>
      <c r="BA997" s="415"/>
      <c r="BB997" s="415"/>
      <c r="BC997" s="415"/>
    </row>
    <row r="998" spans="1:55" s="121" customFormat="1" x14ac:dyDescent="0.25">
      <c r="A998" s="466"/>
      <c r="B998" s="393"/>
      <c r="C998" s="397"/>
      <c r="D998" s="397"/>
      <c r="E998" s="399"/>
      <c r="F998" s="399"/>
      <c r="G998" s="96"/>
      <c r="H998" s="122"/>
      <c r="I998" s="122"/>
      <c r="J998" s="123"/>
      <c r="K998" s="123"/>
      <c r="L998" s="123"/>
      <c r="M998" s="123"/>
      <c r="N998" s="123"/>
      <c r="O998" s="123"/>
      <c r="P998" s="123"/>
      <c r="Q998" s="123"/>
      <c r="R998" s="123"/>
      <c r="S998" s="123"/>
      <c r="T998" s="123"/>
      <c r="U998" s="123"/>
      <c r="V998" s="123"/>
      <c r="W998" s="123"/>
      <c r="X998" s="123"/>
      <c r="Y998" s="123"/>
      <c r="Z998" s="123"/>
      <c r="AA998" s="123"/>
      <c r="AB998" s="123"/>
      <c r="AC998" s="123"/>
      <c r="AD998" s="123"/>
      <c r="AE998" s="123"/>
      <c r="AF998" s="123"/>
      <c r="AG998" s="123"/>
      <c r="AH998" s="123"/>
      <c r="AI998" s="123"/>
      <c r="AJ998" s="401"/>
      <c r="AK998" s="403"/>
      <c r="AL998" s="405"/>
      <c r="AM998" s="411"/>
      <c r="AN998" s="405"/>
      <c r="AO998" s="405"/>
      <c r="AP998" s="405"/>
      <c r="AQ998" s="405"/>
      <c r="AR998" s="405"/>
      <c r="AS998" s="405"/>
      <c r="AT998" s="405"/>
      <c r="AU998" s="407"/>
      <c r="AV998" s="409"/>
      <c r="AW998" s="407"/>
      <c r="AX998" s="389"/>
      <c r="AY998" s="389"/>
      <c r="AZ998" s="389"/>
      <c r="BA998" s="389"/>
      <c r="BB998" s="389"/>
      <c r="BC998" s="389"/>
    </row>
    <row r="999" spans="1:55" s="121" customFormat="1" x14ac:dyDescent="0.25">
      <c r="A999" s="474"/>
      <c r="B999" s="392"/>
      <c r="C999" s="396"/>
      <c r="D999" s="396"/>
      <c r="E999" s="398"/>
      <c r="F999" s="398"/>
      <c r="G999" s="95"/>
      <c r="H999" s="119"/>
      <c r="I999" s="119"/>
      <c r="J999" s="120"/>
      <c r="K999" s="120"/>
      <c r="L999" s="120"/>
      <c r="M999" s="120"/>
      <c r="N999" s="120"/>
      <c r="O999" s="120"/>
      <c r="P999" s="120"/>
      <c r="Q999" s="120"/>
      <c r="R999" s="120"/>
      <c r="S999" s="120"/>
      <c r="T999" s="120"/>
      <c r="U999" s="120"/>
      <c r="V999" s="120"/>
      <c r="W999" s="120"/>
      <c r="X999" s="120"/>
      <c r="Y999" s="120"/>
      <c r="Z999" s="120"/>
      <c r="AA999" s="120"/>
      <c r="AB999" s="120"/>
      <c r="AC999" s="120"/>
      <c r="AD999" s="120"/>
      <c r="AE999" s="120"/>
      <c r="AF999" s="120"/>
      <c r="AG999" s="120"/>
      <c r="AH999" s="120"/>
      <c r="AI999" s="120"/>
      <c r="AJ999" s="400"/>
      <c r="AK999" s="402"/>
      <c r="AL999" s="404"/>
      <c r="AM999" s="410"/>
      <c r="AN999" s="404"/>
      <c r="AO999" s="404"/>
      <c r="AP999" s="404"/>
      <c r="AQ999" s="404"/>
      <c r="AR999" s="404"/>
      <c r="AS999" s="404"/>
      <c r="AT999" s="404"/>
      <c r="AU999" s="406"/>
      <c r="AV999" s="408"/>
      <c r="AW999" s="406"/>
      <c r="AX999" s="415"/>
      <c r="AY999" s="415"/>
      <c r="AZ999" s="415"/>
      <c r="BA999" s="415"/>
      <c r="BB999" s="415"/>
      <c r="BC999" s="415"/>
    </row>
    <row r="1000" spans="1:55" s="121" customFormat="1" x14ac:dyDescent="0.25">
      <c r="A1000" s="466"/>
      <c r="B1000" s="393"/>
      <c r="C1000" s="397"/>
      <c r="D1000" s="397"/>
      <c r="E1000" s="399"/>
      <c r="F1000" s="399"/>
      <c r="G1000" s="96"/>
      <c r="H1000" s="122"/>
      <c r="I1000" s="122"/>
      <c r="J1000" s="123"/>
      <c r="K1000" s="123"/>
      <c r="L1000" s="123"/>
      <c r="M1000" s="123"/>
      <c r="N1000" s="123"/>
      <c r="O1000" s="123"/>
      <c r="P1000" s="123"/>
      <c r="Q1000" s="123"/>
      <c r="R1000" s="123"/>
      <c r="S1000" s="123"/>
      <c r="T1000" s="123"/>
      <c r="U1000" s="123"/>
      <c r="V1000" s="123"/>
      <c r="W1000" s="123"/>
      <c r="X1000" s="123"/>
      <c r="Y1000" s="123"/>
      <c r="Z1000" s="123"/>
      <c r="AA1000" s="123"/>
      <c r="AB1000" s="123"/>
      <c r="AC1000" s="123"/>
      <c r="AD1000" s="123"/>
      <c r="AE1000" s="123"/>
      <c r="AF1000" s="123"/>
      <c r="AG1000" s="123"/>
      <c r="AH1000" s="123"/>
      <c r="AI1000" s="123"/>
      <c r="AJ1000" s="401"/>
      <c r="AK1000" s="403"/>
      <c r="AL1000" s="405"/>
      <c r="AM1000" s="411"/>
      <c r="AN1000" s="405"/>
      <c r="AO1000" s="405"/>
      <c r="AP1000" s="405"/>
      <c r="AQ1000" s="405"/>
      <c r="AR1000" s="405"/>
      <c r="AS1000" s="405"/>
      <c r="AT1000" s="405"/>
      <c r="AU1000" s="407"/>
      <c r="AV1000" s="409"/>
      <c r="AW1000" s="407"/>
      <c r="AX1000" s="389"/>
      <c r="AY1000" s="389"/>
      <c r="AZ1000" s="389"/>
      <c r="BA1000" s="389"/>
      <c r="BB1000" s="389"/>
      <c r="BC1000" s="389"/>
    </row>
    <row r="1001" spans="1:55" s="121" customFormat="1" x14ac:dyDescent="0.25">
      <c r="A1001" s="474"/>
      <c r="B1001" s="392"/>
      <c r="C1001" s="396"/>
      <c r="D1001" s="396"/>
      <c r="E1001" s="398"/>
      <c r="F1001" s="398"/>
      <c r="G1001" s="95"/>
      <c r="H1001" s="119"/>
      <c r="I1001" s="119"/>
      <c r="J1001" s="120"/>
      <c r="K1001" s="120"/>
      <c r="L1001" s="120"/>
      <c r="M1001" s="120"/>
      <c r="N1001" s="120"/>
      <c r="O1001" s="120"/>
      <c r="P1001" s="120"/>
      <c r="Q1001" s="120"/>
      <c r="R1001" s="120"/>
      <c r="S1001" s="120"/>
      <c r="T1001" s="120"/>
      <c r="U1001" s="120"/>
      <c r="V1001" s="120"/>
      <c r="W1001" s="120"/>
      <c r="X1001" s="120"/>
      <c r="Y1001" s="120"/>
      <c r="Z1001" s="120"/>
      <c r="AA1001" s="120"/>
      <c r="AB1001" s="120"/>
      <c r="AC1001" s="120"/>
      <c r="AD1001" s="120"/>
      <c r="AE1001" s="120"/>
      <c r="AF1001" s="120"/>
      <c r="AG1001" s="120"/>
      <c r="AH1001" s="120"/>
      <c r="AI1001" s="120"/>
      <c r="AJ1001" s="400"/>
      <c r="AK1001" s="402"/>
      <c r="AL1001" s="404"/>
      <c r="AM1001" s="410"/>
      <c r="AN1001" s="404"/>
      <c r="AO1001" s="404"/>
      <c r="AP1001" s="404"/>
      <c r="AQ1001" s="404"/>
      <c r="AR1001" s="404"/>
      <c r="AS1001" s="404"/>
      <c r="AT1001" s="404"/>
      <c r="AU1001" s="406"/>
      <c r="AV1001" s="408"/>
      <c r="AW1001" s="406"/>
      <c r="AX1001" s="415"/>
      <c r="AY1001" s="415"/>
      <c r="AZ1001" s="415"/>
      <c r="BA1001" s="415"/>
      <c r="BB1001" s="415"/>
      <c r="BC1001" s="415"/>
    </row>
    <row r="1002" spans="1:55" s="121" customFormat="1" x14ac:dyDescent="0.25">
      <c r="A1002" s="466"/>
      <c r="B1002" s="393"/>
      <c r="C1002" s="397"/>
      <c r="D1002" s="397"/>
      <c r="E1002" s="399"/>
      <c r="F1002" s="399"/>
      <c r="G1002" s="96"/>
      <c r="H1002" s="122"/>
      <c r="I1002" s="122"/>
      <c r="J1002" s="123"/>
      <c r="K1002" s="123"/>
      <c r="L1002" s="123"/>
      <c r="M1002" s="123"/>
      <c r="N1002" s="123"/>
      <c r="O1002" s="123"/>
      <c r="P1002" s="123"/>
      <c r="Q1002" s="123"/>
      <c r="R1002" s="123"/>
      <c r="S1002" s="123"/>
      <c r="T1002" s="123"/>
      <c r="U1002" s="123"/>
      <c r="V1002" s="123"/>
      <c r="W1002" s="123"/>
      <c r="X1002" s="123"/>
      <c r="Y1002" s="123"/>
      <c r="Z1002" s="123"/>
      <c r="AA1002" s="123"/>
      <c r="AB1002" s="123"/>
      <c r="AC1002" s="123"/>
      <c r="AD1002" s="123"/>
      <c r="AE1002" s="123"/>
      <c r="AF1002" s="123"/>
      <c r="AG1002" s="123"/>
      <c r="AH1002" s="123"/>
      <c r="AI1002" s="123"/>
      <c r="AJ1002" s="401"/>
      <c r="AK1002" s="403"/>
      <c r="AL1002" s="405"/>
      <c r="AM1002" s="411"/>
      <c r="AN1002" s="405"/>
      <c r="AO1002" s="405"/>
      <c r="AP1002" s="405"/>
      <c r="AQ1002" s="405"/>
      <c r="AR1002" s="405"/>
      <c r="AS1002" s="405"/>
      <c r="AT1002" s="405"/>
      <c r="AU1002" s="407"/>
      <c r="AV1002" s="409"/>
      <c r="AW1002" s="407"/>
      <c r="AX1002" s="389"/>
      <c r="AY1002" s="389"/>
      <c r="AZ1002" s="389"/>
      <c r="BA1002" s="389"/>
      <c r="BB1002" s="389"/>
      <c r="BC1002" s="389"/>
    </row>
    <row r="1003" spans="1:55" s="121" customFormat="1" x14ac:dyDescent="0.25">
      <c r="A1003" s="474"/>
      <c r="B1003" s="392"/>
      <c r="C1003" s="396"/>
      <c r="D1003" s="396"/>
      <c r="E1003" s="398"/>
      <c r="F1003" s="398"/>
      <c r="G1003" s="95"/>
      <c r="H1003" s="119"/>
      <c r="I1003" s="119"/>
      <c r="J1003" s="120"/>
      <c r="K1003" s="120"/>
      <c r="L1003" s="120"/>
      <c r="M1003" s="120"/>
      <c r="N1003" s="120"/>
      <c r="O1003" s="120"/>
      <c r="P1003" s="120"/>
      <c r="Q1003" s="120"/>
      <c r="R1003" s="120"/>
      <c r="S1003" s="120"/>
      <c r="T1003" s="120"/>
      <c r="U1003" s="120"/>
      <c r="V1003" s="120"/>
      <c r="W1003" s="120"/>
      <c r="X1003" s="120"/>
      <c r="Y1003" s="120"/>
      <c r="Z1003" s="120"/>
      <c r="AA1003" s="120"/>
      <c r="AB1003" s="120"/>
      <c r="AC1003" s="120"/>
      <c r="AD1003" s="120"/>
      <c r="AE1003" s="120"/>
      <c r="AF1003" s="120"/>
      <c r="AG1003" s="120"/>
      <c r="AH1003" s="120"/>
      <c r="AI1003" s="120"/>
      <c r="AJ1003" s="400"/>
      <c r="AK1003" s="402"/>
      <c r="AL1003" s="404"/>
      <c r="AM1003" s="410"/>
      <c r="AN1003" s="404"/>
      <c r="AO1003" s="404"/>
      <c r="AP1003" s="404"/>
      <c r="AQ1003" s="404"/>
      <c r="AR1003" s="404"/>
      <c r="AS1003" s="404"/>
      <c r="AT1003" s="404"/>
      <c r="AU1003" s="406"/>
      <c r="AV1003" s="408"/>
      <c r="AW1003" s="406"/>
      <c r="AX1003" s="415"/>
      <c r="AY1003" s="415"/>
      <c r="AZ1003" s="415"/>
      <c r="BA1003" s="415"/>
      <c r="BB1003" s="415"/>
      <c r="BC1003" s="415"/>
    </row>
    <row r="1004" spans="1:55" s="121" customFormat="1" x14ac:dyDescent="0.25">
      <c r="A1004" s="466"/>
      <c r="B1004" s="393"/>
      <c r="C1004" s="397"/>
      <c r="D1004" s="397"/>
      <c r="E1004" s="399"/>
      <c r="F1004" s="399"/>
      <c r="G1004" s="96"/>
      <c r="H1004" s="122"/>
      <c r="I1004" s="122"/>
      <c r="J1004" s="123"/>
      <c r="K1004" s="123"/>
      <c r="L1004" s="123"/>
      <c r="M1004" s="123"/>
      <c r="N1004" s="123"/>
      <c r="O1004" s="123"/>
      <c r="P1004" s="123"/>
      <c r="Q1004" s="123"/>
      <c r="R1004" s="123"/>
      <c r="S1004" s="123"/>
      <c r="T1004" s="123"/>
      <c r="U1004" s="123"/>
      <c r="V1004" s="123"/>
      <c r="W1004" s="123"/>
      <c r="X1004" s="123"/>
      <c r="Y1004" s="123"/>
      <c r="Z1004" s="123"/>
      <c r="AA1004" s="123"/>
      <c r="AB1004" s="123"/>
      <c r="AC1004" s="123"/>
      <c r="AD1004" s="123"/>
      <c r="AE1004" s="123"/>
      <c r="AF1004" s="123"/>
      <c r="AG1004" s="123"/>
      <c r="AH1004" s="123"/>
      <c r="AI1004" s="123"/>
      <c r="AJ1004" s="401"/>
      <c r="AK1004" s="403"/>
      <c r="AL1004" s="405"/>
      <c r="AM1004" s="411"/>
      <c r="AN1004" s="405"/>
      <c r="AO1004" s="405"/>
      <c r="AP1004" s="405"/>
      <c r="AQ1004" s="405"/>
      <c r="AR1004" s="405"/>
      <c r="AS1004" s="405"/>
      <c r="AT1004" s="405"/>
      <c r="AU1004" s="407"/>
      <c r="AV1004" s="409"/>
      <c r="AW1004" s="407"/>
      <c r="AX1004" s="389"/>
      <c r="AY1004" s="389"/>
      <c r="AZ1004" s="389"/>
      <c r="BA1004" s="389"/>
      <c r="BB1004" s="389"/>
      <c r="BC1004" s="389"/>
    </row>
    <row r="1005" spans="1:55" s="121" customFormat="1" x14ac:dyDescent="0.25">
      <c r="A1005" s="474"/>
      <c r="B1005" s="392"/>
      <c r="C1005" s="396"/>
      <c r="D1005" s="396"/>
      <c r="E1005" s="398"/>
      <c r="F1005" s="398"/>
      <c r="G1005" s="95"/>
      <c r="H1005" s="119"/>
      <c r="I1005" s="119"/>
      <c r="J1005" s="120"/>
      <c r="K1005" s="120"/>
      <c r="L1005" s="120"/>
      <c r="M1005" s="120"/>
      <c r="N1005" s="120"/>
      <c r="O1005" s="120"/>
      <c r="P1005" s="120"/>
      <c r="Q1005" s="120"/>
      <c r="R1005" s="120"/>
      <c r="S1005" s="120"/>
      <c r="T1005" s="120"/>
      <c r="U1005" s="120"/>
      <c r="V1005" s="120"/>
      <c r="W1005" s="120"/>
      <c r="X1005" s="120"/>
      <c r="Y1005" s="120"/>
      <c r="Z1005" s="120"/>
      <c r="AA1005" s="120"/>
      <c r="AB1005" s="120"/>
      <c r="AC1005" s="120"/>
      <c r="AD1005" s="120"/>
      <c r="AE1005" s="120"/>
      <c r="AF1005" s="120"/>
      <c r="AG1005" s="120"/>
      <c r="AH1005" s="120"/>
      <c r="AI1005" s="120"/>
      <c r="AJ1005" s="400"/>
      <c r="AK1005" s="402"/>
      <c r="AL1005" s="404"/>
      <c r="AM1005" s="410"/>
      <c r="AN1005" s="404"/>
      <c r="AO1005" s="404"/>
      <c r="AP1005" s="404"/>
      <c r="AQ1005" s="404"/>
      <c r="AR1005" s="404"/>
      <c r="AS1005" s="404"/>
      <c r="AT1005" s="404"/>
      <c r="AU1005" s="406"/>
      <c r="AV1005" s="408"/>
      <c r="AW1005" s="406"/>
      <c r="AX1005" s="415"/>
      <c r="AY1005" s="415"/>
      <c r="AZ1005" s="415"/>
      <c r="BA1005" s="415"/>
      <c r="BB1005" s="415"/>
      <c r="BC1005" s="415"/>
    </row>
    <row r="1006" spans="1:55" s="121" customFormat="1" x14ac:dyDescent="0.25">
      <c r="A1006" s="466"/>
      <c r="B1006" s="393"/>
      <c r="C1006" s="397"/>
      <c r="D1006" s="397"/>
      <c r="E1006" s="399"/>
      <c r="F1006" s="399"/>
      <c r="G1006" s="96"/>
      <c r="H1006" s="122"/>
      <c r="I1006" s="122"/>
      <c r="J1006" s="123"/>
      <c r="K1006" s="123"/>
      <c r="L1006" s="123"/>
      <c r="M1006" s="123"/>
      <c r="N1006" s="123"/>
      <c r="O1006" s="123"/>
      <c r="P1006" s="123"/>
      <c r="Q1006" s="123"/>
      <c r="R1006" s="123"/>
      <c r="S1006" s="123"/>
      <c r="T1006" s="123"/>
      <c r="U1006" s="123"/>
      <c r="V1006" s="123"/>
      <c r="W1006" s="123"/>
      <c r="X1006" s="123"/>
      <c r="Y1006" s="123"/>
      <c r="Z1006" s="123"/>
      <c r="AA1006" s="123"/>
      <c r="AB1006" s="123"/>
      <c r="AC1006" s="123"/>
      <c r="AD1006" s="123"/>
      <c r="AE1006" s="123"/>
      <c r="AF1006" s="123"/>
      <c r="AG1006" s="123"/>
      <c r="AH1006" s="123"/>
      <c r="AI1006" s="123"/>
      <c r="AJ1006" s="401"/>
      <c r="AK1006" s="403"/>
      <c r="AL1006" s="405"/>
      <c r="AM1006" s="411"/>
      <c r="AN1006" s="405"/>
      <c r="AO1006" s="405"/>
      <c r="AP1006" s="405"/>
      <c r="AQ1006" s="405"/>
      <c r="AR1006" s="405"/>
      <c r="AS1006" s="405"/>
      <c r="AT1006" s="405"/>
      <c r="AU1006" s="407"/>
      <c r="AV1006" s="409"/>
      <c r="AW1006" s="407"/>
      <c r="AX1006" s="389"/>
      <c r="AY1006" s="389"/>
      <c r="AZ1006" s="389"/>
      <c r="BA1006" s="389"/>
      <c r="BB1006" s="389"/>
      <c r="BC1006" s="389"/>
    </row>
    <row r="1007" spans="1:55" s="121" customFormat="1" x14ac:dyDescent="0.25">
      <c r="A1007" s="474"/>
      <c r="B1007" s="392"/>
      <c r="C1007" s="396"/>
      <c r="D1007" s="396"/>
      <c r="E1007" s="398"/>
      <c r="F1007" s="398"/>
      <c r="G1007" s="95"/>
      <c r="H1007" s="119"/>
      <c r="I1007" s="119"/>
      <c r="J1007" s="120"/>
      <c r="K1007" s="120"/>
      <c r="L1007" s="120"/>
      <c r="M1007" s="120"/>
      <c r="N1007" s="120"/>
      <c r="O1007" s="120"/>
      <c r="P1007" s="120"/>
      <c r="Q1007" s="120"/>
      <c r="R1007" s="120"/>
      <c r="S1007" s="120"/>
      <c r="T1007" s="120"/>
      <c r="U1007" s="120"/>
      <c r="V1007" s="120"/>
      <c r="W1007" s="120"/>
      <c r="X1007" s="120"/>
      <c r="Y1007" s="120"/>
      <c r="Z1007" s="120"/>
      <c r="AA1007" s="120"/>
      <c r="AB1007" s="120"/>
      <c r="AC1007" s="120"/>
      <c r="AD1007" s="120"/>
      <c r="AE1007" s="120"/>
      <c r="AF1007" s="120"/>
      <c r="AG1007" s="120"/>
      <c r="AH1007" s="120"/>
      <c r="AI1007" s="120"/>
      <c r="AJ1007" s="400"/>
      <c r="AK1007" s="402"/>
      <c r="AL1007" s="404"/>
      <c r="AM1007" s="410"/>
      <c r="AN1007" s="404"/>
      <c r="AO1007" s="404"/>
      <c r="AP1007" s="404"/>
      <c r="AQ1007" s="404"/>
      <c r="AR1007" s="404"/>
      <c r="AS1007" s="404"/>
      <c r="AT1007" s="404"/>
      <c r="AU1007" s="406"/>
      <c r="AV1007" s="408"/>
      <c r="AW1007" s="406"/>
      <c r="AX1007" s="415"/>
      <c r="AY1007" s="415"/>
      <c r="AZ1007" s="415"/>
      <c r="BA1007" s="415"/>
      <c r="BB1007" s="415"/>
      <c r="BC1007" s="415"/>
    </row>
    <row r="1008" spans="1:55" s="121" customFormat="1" x14ac:dyDescent="0.25">
      <c r="A1008" s="466"/>
      <c r="B1008" s="393"/>
      <c r="C1008" s="397"/>
      <c r="D1008" s="397"/>
      <c r="E1008" s="399"/>
      <c r="F1008" s="399"/>
      <c r="G1008" s="96"/>
      <c r="H1008" s="122"/>
      <c r="I1008" s="122"/>
      <c r="J1008" s="123"/>
      <c r="K1008" s="123"/>
      <c r="L1008" s="123"/>
      <c r="M1008" s="123"/>
      <c r="N1008" s="123"/>
      <c r="O1008" s="123"/>
      <c r="P1008" s="123"/>
      <c r="Q1008" s="123"/>
      <c r="R1008" s="123"/>
      <c r="S1008" s="123"/>
      <c r="T1008" s="123"/>
      <c r="U1008" s="123"/>
      <c r="V1008" s="123"/>
      <c r="W1008" s="123"/>
      <c r="X1008" s="123"/>
      <c r="Y1008" s="123"/>
      <c r="Z1008" s="123"/>
      <c r="AA1008" s="123"/>
      <c r="AB1008" s="123"/>
      <c r="AC1008" s="123"/>
      <c r="AD1008" s="123"/>
      <c r="AE1008" s="123"/>
      <c r="AF1008" s="123"/>
      <c r="AG1008" s="123"/>
      <c r="AH1008" s="123"/>
      <c r="AI1008" s="123"/>
      <c r="AJ1008" s="401"/>
      <c r="AK1008" s="403"/>
      <c r="AL1008" s="405"/>
      <c r="AM1008" s="411"/>
      <c r="AN1008" s="405"/>
      <c r="AO1008" s="405"/>
      <c r="AP1008" s="405"/>
      <c r="AQ1008" s="405"/>
      <c r="AR1008" s="405"/>
      <c r="AS1008" s="405"/>
      <c r="AT1008" s="405"/>
      <c r="AU1008" s="407"/>
      <c r="AV1008" s="409"/>
      <c r="AW1008" s="407"/>
      <c r="AX1008" s="389"/>
      <c r="AY1008" s="389"/>
      <c r="AZ1008" s="389"/>
      <c r="BA1008" s="389"/>
      <c r="BB1008" s="389"/>
      <c r="BC1008" s="389"/>
    </row>
    <row r="1009" spans="1:55" s="121" customFormat="1" x14ac:dyDescent="0.25">
      <c r="A1009" s="474"/>
      <c r="B1009" s="392"/>
      <c r="C1009" s="396"/>
      <c r="D1009" s="396"/>
      <c r="E1009" s="398"/>
      <c r="F1009" s="398"/>
      <c r="G1009" s="95"/>
      <c r="H1009" s="119"/>
      <c r="I1009" s="119"/>
      <c r="J1009" s="120"/>
      <c r="K1009" s="120"/>
      <c r="L1009" s="120"/>
      <c r="M1009" s="120"/>
      <c r="N1009" s="120"/>
      <c r="O1009" s="120"/>
      <c r="P1009" s="120"/>
      <c r="Q1009" s="120"/>
      <c r="R1009" s="120"/>
      <c r="S1009" s="120"/>
      <c r="T1009" s="120"/>
      <c r="U1009" s="120"/>
      <c r="V1009" s="120"/>
      <c r="W1009" s="120"/>
      <c r="X1009" s="120"/>
      <c r="Y1009" s="120"/>
      <c r="Z1009" s="120"/>
      <c r="AA1009" s="120"/>
      <c r="AB1009" s="120"/>
      <c r="AC1009" s="120"/>
      <c r="AD1009" s="120"/>
      <c r="AE1009" s="120"/>
      <c r="AF1009" s="120"/>
      <c r="AG1009" s="120"/>
      <c r="AH1009" s="120"/>
      <c r="AI1009" s="120"/>
      <c r="AJ1009" s="400"/>
      <c r="AK1009" s="402"/>
      <c r="AL1009" s="404"/>
      <c r="AM1009" s="410"/>
      <c r="AN1009" s="404"/>
      <c r="AO1009" s="404"/>
      <c r="AP1009" s="404"/>
      <c r="AQ1009" s="404"/>
      <c r="AR1009" s="404"/>
      <c r="AS1009" s="404"/>
      <c r="AT1009" s="404"/>
      <c r="AU1009" s="406"/>
      <c r="AV1009" s="408"/>
      <c r="AW1009" s="406"/>
      <c r="AX1009" s="415"/>
      <c r="AY1009" s="415"/>
      <c r="AZ1009" s="415"/>
      <c r="BA1009" s="415"/>
      <c r="BB1009" s="415"/>
      <c r="BC1009" s="415"/>
    </row>
    <row r="1010" spans="1:55" s="121" customFormat="1" x14ac:dyDescent="0.25">
      <c r="A1010" s="466"/>
      <c r="B1010" s="393"/>
      <c r="C1010" s="397"/>
      <c r="D1010" s="397"/>
      <c r="E1010" s="399"/>
      <c r="F1010" s="399"/>
      <c r="G1010" s="96"/>
      <c r="H1010" s="122"/>
      <c r="I1010" s="122"/>
      <c r="J1010" s="123"/>
      <c r="K1010" s="123"/>
      <c r="L1010" s="123"/>
      <c r="M1010" s="123"/>
      <c r="N1010" s="123"/>
      <c r="O1010" s="123"/>
      <c r="P1010" s="123"/>
      <c r="Q1010" s="123"/>
      <c r="R1010" s="123"/>
      <c r="S1010" s="123"/>
      <c r="T1010" s="123"/>
      <c r="U1010" s="123"/>
      <c r="V1010" s="123"/>
      <c r="W1010" s="123"/>
      <c r="X1010" s="123"/>
      <c r="Y1010" s="123"/>
      <c r="Z1010" s="123"/>
      <c r="AA1010" s="123"/>
      <c r="AB1010" s="123"/>
      <c r="AC1010" s="123"/>
      <c r="AD1010" s="123"/>
      <c r="AE1010" s="123"/>
      <c r="AF1010" s="123"/>
      <c r="AG1010" s="123"/>
      <c r="AH1010" s="123"/>
      <c r="AI1010" s="123"/>
      <c r="AJ1010" s="401"/>
      <c r="AK1010" s="403"/>
      <c r="AL1010" s="405"/>
      <c r="AM1010" s="411"/>
      <c r="AN1010" s="405"/>
      <c r="AO1010" s="405"/>
      <c r="AP1010" s="405"/>
      <c r="AQ1010" s="405"/>
      <c r="AR1010" s="405"/>
      <c r="AS1010" s="405"/>
      <c r="AT1010" s="405"/>
      <c r="AU1010" s="407"/>
      <c r="AV1010" s="409"/>
      <c r="AW1010" s="407"/>
      <c r="AX1010" s="389"/>
      <c r="AY1010" s="389"/>
      <c r="AZ1010" s="389"/>
      <c r="BA1010" s="389"/>
      <c r="BB1010" s="389"/>
      <c r="BC1010" s="389"/>
    </row>
    <row r="1011" spans="1:55" s="121" customFormat="1" x14ac:dyDescent="0.25">
      <c r="A1011" s="474"/>
      <c r="B1011" s="392"/>
      <c r="C1011" s="396"/>
      <c r="D1011" s="396"/>
      <c r="E1011" s="398"/>
      <c r="F1011" s="398"/>
      <c r="G1011" s="95"/>
      <c r="H1011" s="119"/>
      <c r="I1011" s="119"/>
      <c r="J1011" s="120"/>
      <c r="K1011" s="120"/>
      <c r="L1011" s="120"/>
      <c r="M1011" s="120"/>
      <c r="N1011" s="120"/>
      <c r="O1011" s="120"/>
      <c r="P1011" s="120"/>
      <c r="Q1011" s="120"/>
      <c r="R1011" s="120"/>
      <c r="S1011" s="120"/>
      <c r="T1011" s="120"/>
      <c r="U1011" s="120"/>
      <c r="V1011" s="120"/>
      <c r="W1011" s="120"/>
      <c r="X1011" s="120"/>
      <c r="Y1011" s="120"/>
      <c r="Z1011" s="120"/>
      <c r="AA1011" s="120"/>
      <c r="AB1011" s="120"/>
      <c r="AC1011" s="120"/>
      <c r="AD1011" s="120"/>
      <c r="AE1011" s="120"/>
      <c r="AF1011" s="120"/>
      <c r="AG1011" s="120"/>
      <c r="AH1011" s="120"/>
      <c r="AI1011" s="120"/>
      <c r="AJ1011" s="400"/>
      <c r="AK1011" s="402"/>
      <c r="AL1011" s="404"/>
      <c r="AM1011" s="410"/>
      <c r="AN1011" s="404"/>
      <c r="AO1011" s="404"/>
      <c r="AP1011" s="404"/>
      <c r="AQ1011" s="404"/>
      <c r="AR1011" s="404"/>
      <c r="AS1011" s="404"/>
      <c r="AT1011" s="404"/>
      <c r="AU1011" s="406"/>
      <c r="AV1011" s="408"/>
      <c r="AW1011" s="406"/>
      <c r="AX1011" s="415"/>
      <c r="AY1011" s="415"/>
      <c r="AZ1011" s="415"/>
      <c r="BA1011" s="415"/>
      <c r="BB1011" s="415"/>
      <c r="BC1011" s="415"/>
    </row>
    <row r="1012" spans="1:55" s="121" customFormat="1" x14ac:dyDescent="0.25">
      <c r="A1012" s="466"/>
      <c r="B1012" s="393"/>
      <c r="C1012" s="397"/>
      <c r="D1012" s="397"/>
      <c r="E1012" s="399"/>
      <c r="F1012" s="399"/>
      <c r="G1012" s="96"/>
      <c r="H1012" s="122"/>
      <c r="I1012" s="122"/>
      <c r="J1012" s="123"/>
      <c r="K1012" s="123"/>
      <c r="L1012" s="123"/>
      <c r="M1012" s="123"/>
      <c r="N1012" s="123"/>
      <c r="O1012" s="123"/>
      <c r="P1012" s="123"/>
      <c r="Q1012" s="123"/>
      <c r="R1012" s="123"/>
      <c r="S1012" s="123"/>
      <c r="T1012" s="123"/>
      <c r="U1012" s="123"/>
      <c r="V1012" s="123"/>
      <c r="W1012" s="123"/>
      <c r="X1012" s="123"/>
      <c r="Y1012" s="123"/>
      <c r="Z1012" s="123"/>
      <c r="AA1012" s="123"/>
      <c r="AB1012" s="123"/>
      <c r="AC1012" s="123"/>
      <c r="AD1012" s="123"/>
      <c r="AE1012" s="123"/>
      <c r="AF1012" s="123"/>
      <c r="AG1012" s="123"/>
      <c r="AH1012" s="123"/>
      <c r="AI1012" s="123"/>
      <c r="AJ1012" s="401"/>
      <c r="AK1012" s="403"/>
      <c r="AL1012" s="405"/>
      <c r="AM1012" s="411"/>
      <c r="AN1012" s="405"/>
      <c r="AO1012" s="405"/>
      <c r="AP1012" s="405"/>
      <c r="AQ1012" s="405"/>
      <c r="AR1012" s="405"/>
      <c r="AS1012" s="405"/>
      <c r="AT1012" s="405"/>
      <c r="AU1012" s="407"/>
      <c r="AV1012" s="409"/>
      <c r="AW1012" s="407"/>
      <c r="AX1012" s="389"/>
      <c r="AY1012" s="389"/>
      <c r="AZ1012" s="389"/>
      <c r="BA1012" s="389"/>
      <c r="BB1012" s="389"/>
      <c r="BC1012" s="389"/>
    </row>
    <row r="1013" spans="1:55" s="121" customFormat="1" x14ac:dyDescent="0.25">
      <c r="A1013" s="474"/>
      <c r="B1013" s="392"/>
      <c r="C1013" s="396"/>
      <c r="D1013" s="396"/>
      <c r="E1013" s="398"/>
      <c r="F1013" s="398"/>
      <c r="G1013" s="95"/>
      <c r="H1013" s="119"/>
      <c r="I1013" s="119"/>
      <c r="J1013" s="120"/>
      <c r="K1013" s="120"/>
      <c r="L1013" s="120"/>
      <c r="M1013" s="120"/>
      <c r="N1013" s="120"/>
      <c r="O1013" s="120"/>
      <c r="P1013" s="120"/>
      <c r="Q1013" s="120"/>
      <c r="R1013" s="120"/>
      <c r="S1013" s="120"/>
      <c r="T1013" s="120"/>
      <c r="U1013" s="120"/>
      <c r="V1013" s="120"/>
      <c r="W1013" s="120"/>
      <c r="X1013" s="120"/>
      <c r="Y1013" s="120"/>
      <c r="Z1013" s="120"/>
      <c r="AA1013" s="120"/>
      <c r="AB1013" s="120"/>
      <c r="AC1013" s="120"/>
      <c r="AD1013" s="120"/>
      <c r="AE1013" s="120"/>
      <c r="AF1013" s="120"/>
      <c r="AG1013" s="120"/>
      <c r="AH1013" s="120"/>
      <c r="AI1013" s="120"/>
      <c r="AJ1013" s="400"/>
      <c r="AK1013" s="402"/>
      <c r="AL1013" s="404"/>
      <c r="AM1013" s="410"/>
      <c r="AN1013" s="404"/>
      <c r="AO1013" s="404"/>
      <c r="AP1013" s="404"/>
      <c r="AQ1013" s="404"/>
      <c r="AR1013" s="404"/>
      <c r="AS1013" s="404"/>
      <c r="AT1013" s="404"/>
      <c r="AU1013" s="406"/>
      <c r="AV1013" s="408"/>
      <c r="AW1013" s="406"/>
      <c r="AX1013" s="415"/>
      <c r="AY1013" s="415"/>
      <c r="AZ1013" s="415"/>
      <c r="BA1013" s="415"/>
      <c r="BB1013" s="415"/>
      <c r="BC1013" s="415"/>
    </row>
    <row r="1014" spans="1:55" s="121" customFormat="1" x14ac:dyDescent="0.25">
      <c r="A1014" s="466"/>
      <c r="B1014" s="393"/>
      <c r="C1014" s="397"/>
      <c r="D1014" s="397"/>
      <c r="E1014" s="399"/>
      <c r="F1014" s="399"/>
      <c r="G1014" s="96"/>
      <c r="H1014" s="122"/>
      <c r="I1014" s="122"/>
      <c r="J1014" s="123"/>
      <c r="K1014" s="123"/>
      <c r="L1014" s="123"/>
      <c r="M1014" s="123"/>
      <c r="N1014" s="123"/>
      <c r="O1014" s="123"/>
      <c r="P1014" s="123"/>
      <c r="Q1014" s="123"/>
      <c r="R1014" s="123"/>
      <c r="S1014" s="123"/>
      <c r="T1014" s="123"/>
      <c r="U1014" s="123"/>
      <c r="V1014" s="123"/>
      <c r="W1014" s="123"/>
      <c r="X1014" s="123"/>
      <c r="Y1014" s="123"/>
      <c r="Z1014" s="123"/>
      <c r="AA1014" s="123"/>
      <c r="AB1014" s="123"/>
      <c r="AC1014" s="123"/>
      <c r="AD1014" s="123"/>
      <c r="AE1014" s="123"/>
      <c r="AF1014" s="123"/>
      <c r="AG1014" s="123"/>
      <c r="AH1014" s="123"/>
      <c r="AI1014" s="123"/>
      <c r="AJ1014" s="401"/>
      <c r="AK1014" s="403"/>
      <c r="AL1014" s="405"/>
      <c r="AM1014" s="411"/>
      <c r="AN1014" s="405"/>
      <c r="AO1014" s="405"/>
      <c r="AP1014" s="405"/>
      <c r="AQ1014" s="405"/>
      <c r="AR1014" s="405"/>
      <c r="AS1014" s="405"/>
      <c r="AT1014" s="405"/>
      <c r="AU1014" s="407"/>
      <c r="AV1014" s="409"/>
      <c r="AW1014" s="407"/>
      <c r="AX1014" s="389"/>
      <c r="AY1014" s="389"/>
      <c r="AZ1014" s="389"/>
      <c r="BA1014" s="389"/>
      <c r="BB1014" s="389"/>
      <c r="BC1014" s="389"/>
    </row>
    <row r="1015" spans="1:55" s="121" customFormat="1" x14ac:dyDescent="0.25">
      <c r="A1015" s="474"/>
      <c r="B1015" s="392"/>
      <c r="C1015" s="396"/>
      <c r="D1015" s="396"/>
      <c r="E1015" s="398"/>
      <c r="F1015" s="398"/>
      <c r="G1015" s="95"/>
      <c r="H1015" s="119"/>
      <c r="I1015" s="119"/>
      <c r="J1015" s="120"/>
      <c r="K1015" s="120"/>
      <c r="L1015" s="120"/>
      <c r="M1015" s="120"/>
      <c r="N1015" s="120"/>
      <c r="O1015" s="120"/>
      <c r="P1015" s="120"/>
      <c r="Q1015" s="120"/>
      <c r="R1015" s="120"/>
      <c r="S1015" s="120"/>
      <c r="T1015" s="120"/>
      <c r="U1015" s="120"/>
      <c r="V1015" s="120"/>
      <c r="W1015" s="120"/>
      <c r="X1015" s="120"/>
      <c r="Y1015" s="120"/>
      <c r="Z1015" s="120"/>
      <c r="AA1015" s="120"/>
      <c r="AB1015" s="120"/>
      <c r="AC1015" s="120"/>
      <c r="AD1015" s="120"/>
      <c r="AE1015" s="120"/>
      <c r="AF1015" s="120"/>
      <c r="AG1015" s="120"/>
      <c r="AH1015" s="120"/>
      <c r="AI1015" s="120"/>
      <c r="AJ1015" s="400"/>
      <c r="AK1015" s="402"/>
      <c r="AL1015" s="404"/>
      <c r="AM1015" s="410"/>
      <c r="AN1015" s="404"/>
      <c r="AO1015" s="404"/>
      <c r="AP1015" s="404"/>
      <c r="AQ1015" s="404"/>
      <c r="AR1015" s="404"/>
      <c r="AS1015" s="404"/>
      <c r="AT1015" s="404"/>
      <c r="AU1015" s="406"/>
      <c r="AV1015" s="408"/>
      <c r="AW1015" s="406"/>
      <c r="AX1015" s="415"/>
      <c r="AY1015" s="415"/>
      <c r="AZ1015" s="415"/>
      <c r="BA1015" s="415"/>
      <c r="BB1015" s="415"/>
      <c r="BC1015" s="415"/>
    </row>
    <row r="1016" spans="1:55" s="121" customFormat="1" x14ac:dyDescent="0.25">
      <c r="A1016" s="466"/>
      <c r="B1016" s="393"/>
      <c r="C1016" s="397"/>
      <c r="D1016" s="397"/>
      <c r="E1016" s="399"/>
      <c r="F1016" s="399"/>
      <c r="G1016" s="96"/>
      <c r="H1016" s="122"/>
      <c r="I1016" s="122"/>
      <c r="J1016" s="123"/>
      <c r="K1016" s="123"/>
      <c r="L1016" s="123"/>
      <c r="M1016" s="123"/>
      <c r="N1016" s="123"/>
      <c r="O1016" s="123"/>
      <c r="P1016" s="123"/>
      <c r="Q1016" s="123"/>
      <c r="R1016" s="123"/>
      <c r="S1016" s="123"/>
      <c r="T1016" s="123"/>
      <c r="U1016" s="123"/>
      <c r="V1016" s="123"/>
      <c r="W1016" s="123"/>
      <c r="X1016" s="123"/>
      <c r="Y1016" s="123"/>
      <c r="Z1016" s="123"/>
      <c r="AA1016" s="123"/>
      <c r="AB1016" s="123"/>
      <c r="AC1016" s="123"/>
      <c r="AD1016" s="123"/>
      <c r="AE1016" s="123"/>
      <c r="AF1016" s="123"/>
      <c r="AG1016" s="123"/>
      <c r="AH1016" s="123"/>
      <c r="AI1016" s="123"/>
      <c r="AJ1016" s="401"/>
      <c r="AK1016" s="403"/>
      <c r="AL1016" s="405"/>
      <c r="AM1016" s="411"/>
      <c r="AN1016" s="405"/>
      <c r="AO1016" s="405"/>
      <c r="AP1016" s="405"/>
      <c r="AQ1016" s="405"/>
      <c r="AR1016" s="405"/>
      <c r="AS1016" s="405"/>
      <c r="AT1016" s="405"/>
      <c r="AU1016" s="407"/>
      <c r="AV1016" s="409"/>
      <c r="AW1016" s="407"/>
      <c r="AX1016" s="389"/>
      <c r="AY1016" s="389"/>
      <c r="AZ1016" s="389"/>
      <c r="BA1016" s="389"/>
      <c r="BB1016" s="389"/>
      <c r="BC1016" s="389"/>
    </row>
    <row r="1017" spans="1:55" s="121" customFormat="1" x14ac:dyDescent="0.25">
      <c r="A1017" s="474"/>
      <c r="B1017" s="392"/>
      <c r="C1017" s="396"/>
      <c r="D1017" s="396"/>
      <c r="E1017" s="398"/>
      <c r="F1017" s="398"/>
      <c r="G1017" s="95"/>
      <c r="H1017" s="119"/>
      <c r="I1017" s="119"/>
      <c r="J1017" s="120"/>
      <c r="K1017" s="120"/>
      <c r="L1017" s="120"/>
      <c r="M1017" s="120"/>
      <c r="N1017" s="120"/>
      <c r="O1017" s="120"/>
      <c r="P1017" s="120"/>
      <c r="Q1017" s="120"/>
      <c r="R1017" s="120"/>
      <c r="S1017" s="120"/>
      <c r="T1017" s="120"/>
      <c r="U1017" s="120"/>
      <c r="V1017" s="120"/>
      <c r="W1017" s="120"/>
      <c r="X1017" s="120"/>
      <c r="Y1017" s="120"/>
      <c r="Z1017" s="120"/>
      <c r="AA1017" s="120"/>
      <c r="AB1017" s="120"/>
      <c r="AC1017" s="120"/>
      <c r="AD1017" s="120"/>
      <c r="AE1017" s="120"/>
      <c r="AF1017" s="120"/>
      <c r="AG1017" s="120"/>
      <c r="AH1017" s="120"/>
      <c r="AI1017" s="120"/>
      <c r="AJ1017" s="400"/>
      <c r="AK1017" s="402"/>
      <c r="AL1017" s="404"/>
      <c r="AM1017" s="410"/>
      <c r="AN1017" s="404"/>
      <c r="AO1017" s="404"/>
      <c r="AP1017" s="404"/>
      <c r="AQ1017" s="404"/>
      <c r="AR1017" s="404"/>
      <c r="AS1017" s="404"/>
      <c r="AT1017" s="404"/>
      <c r="AU1017" s="406"/>
      <c r="AV1017" s="408"/>
      <c r="AW1017" s="406"/>
      <c r="AX1017" s="415"/>
      <c r="AY1017" s="415"/>
      <c r="AZ1017" s="415"/>
      <c r="BA1017" s="415"/>
      <c r="BB1017" s="415"/>
      <c r="BC1017" s="415"/>
    </row>
    <row r="1018" spans="1:55" s="121" customFormat="1" x14ac:dyDescent="0.25">
      <c r="A1018" s="466"/>
      <c r="B1018" s="393"/>
      <c r="C1018" s="397"/>
      <c r="D1018" s="397"/>
      <c r="E1018" s="399"/>
      <c r="F1018" s="399"/>
      <c r="G1018" s="96"/>
      <c r="H1018" s="122"/>
      <c r="I1018" s="122"/>
      <c r="J1018" s="123"/>
      <c r="K1018" s="123"/>
      <c r="L1018" s="123"/>
      <c r="M1018" s="123"/>
      <c r="N1018" s="123"/>
      <c r="O1018" s="123"/>
      <c r="P1018" s="123"/>
      <c r="Q1018" s="123"/>
      <c r="R1018" s="123"/>
      <c r="S1018" s="123"/>
      <c r="T1018" s="123"/>
      <c r="U1018" s="123"/>
      <c r="V1018" s="123"/>
      <c r="W1018" s="123"/>
      <c r="X1018" s="123"/>
      <c r="Y1018" s="123"/>
      <c r="Z1018" s="123"/>
      <c r="AA1018" s="123"/>
      <c r="AB1018" s="123"/>
      <c r="AC1018" s="123"/>
      <c r="AD1018" s="123"/>
      <c r="AE1018" s="123"/>
      <c r="AF1018" s="123"/>
      <c r="AG1018" s="123"/>
      <c r="AH1018" s="123"/>
      <c r="AI1018" s="123"/>
      <c r="AJ1018" s="401"/>
      <c r="AK1018" s="403"/>
      <c r="AL1018" s="405"/>
      <c r="AM1018" s="411"/>
      <c r="AN1018" s="405"/>
      <c r="AO1018" s="405"/>
      <c r="AP1018" s="405"/>
      <c r="AQ1018" s="405"/>
      <c r="AR1018" s="405"/>
      <c r="AS1018" s="405"/>
      <c r="AT1018" s="405"/>
      <c r="AU1018" s="407"/>
      <c r="AV1018" s="409"/>
      <c r="AW1018" s="407"/>
      <c r="AX1018" s="389"/>
      <c r="AY1018" s="389"/>
      <c r="AZ1018" s="389"/>
      <c r="BA1018" s="389"/>
      <c r="BB1018" s="389"/>
      <c r="BC1018" s="389"/>
    </row>
    <row r="1019" spans="1:55" s="121" customFormat="1" x14ac:dyDescent="0.25">
      <c r="A1019" s="474"/>
      <c r="B1019" s="392"/>
      <c r="C1019" s="396"/>
      <c r="D1019" s="396"/>
      <c r="E1019" s="398"/>
      <c r="F1019" s="398"/>
      <c r="G1019" s="95"/>
      <c r="H1019" s="119"/>
      <c r="I1019" s="119"/>
      <c r="J1019" s="120"/>
      <c r="K1019" s="120"/>
      <c r="L1019" s="120"/>
      <c r="M1019" s="120"/>
      <c r="N1019" s="120"/>
      <c r="O1019" s="120"/>
      <c r="P1019" s="120"/>
      <c r="Q1019" s="120"/>
      <c r="R1019" s="120"/>
      <c r="S1019" s="120"/>
      <c r="T1019" s="120"/>
      <c r="U1019" s="120"/>
      <c r="V1019" s="120"/>
      <c r="W1019" s="120"/>
      <c r="X1019" s="120"/>
      <c r="Y1019" s="120"/>
      <c r="Z1019" s="120"/>
      <c r="AA1019" s="120"/>
      <c r="AB1019" s="120"/>
      <c r="AC1019" s="120"/>
      <c r="AD1019" s="120"/>
      <c r="AE1019" s="120"/>
      <c r="AF1019" s="120"/>
      <c r="AG1019" s="120"/>
      <c r="AH1019" s="120"/>
      <c r="AI1019" s="120"/>
      <c r="AJ1019" s="400"/>
      <c r="AK1019" s="402"/>
      <c r="AL1019" s="404"/>
      <c r="AM1019" s="410"/>
      <c r="AN1019" s="404"/>
      <c r="AO1019" s="404"/>
      <c r="AP1019" s="404"/>
      <c r="AQ1019" s="404"/>
      <c r="AR1019" s="404"/>
      <c r="AS1019" s="404"/>
      <c r="AT1019" s="404"/>
      <c r="AU1019" s="406"/>
      <c r="AV1019" s="408"/>
      <c r="AW1019" s="406"/>
      <c r="AX1019" s="415"/>
      <c r="AY1019" s="415"/>
      <c r="AZ1019" s="415"/>
      <c r="BA1019" s="415"/>
      <c r="BB1019" s="415"/>
      <c r="BC1019" s="415"/>
    </row>
    <row r="1020" spans="1:55" s="121" customFormat="1" x14ac:dyDescent="0.25">
      <c r="A1020" s="466"/>
      <c r="B1020" s="393"/>
      <c r="C1020" s="397"/>
      <c r="D1020" s="397"/>
      <c r="E1020" s="399"/>
      <c r="F1020" s="399"/>
      <c r="G1020" s="96"/>
      <c r="H1020" s="122"/>
      <c r="I1020" s="122"/>
      <c r="J1020" s="123"/>
      <c r="K1020" s="123"/>
      <c r="L1020" s="123"/>
      <c r="M1020" s="123"/>
      <c r="N1020" s="123"/>
      <c r="O1020" s="123"/>
      <c r="P1020" s="123"/>
      <c r="Q1020" s="123"/>
      <c r="R1020" s="123"/>
      <c r="S1020" s="123"/>
      <c r="T1020" s="123"/>
      <c r="U1020" s="123"/>
      <c r="V1020" s="123"/>
      <c r="W1020" s="123"/>
      <c r="X1020" s="123"/>
      <c r="Y1020" s="123"/>
      <c r="Z1020" s="123"/>
      <c r="AA1020" s="123"/>
      <c r="AB1020" s="123"/>
      <c r="AC1020" s="123"/>
      <c r="AD1020" s="123"/>
      <c r="AE1020" s="123"/>
      <c r="AF1020" s="123"/>
      <c r="AG1020" s="123"/>
      <c r="AH1020" s="123"/>
      <c r="AI1020" s="123"/>
      <c r="AJ1020" s="401"/>
      <c r="AK1020" s="403"/>
      <c r="AL1020" s="405"/>
      <c r="AM1020" s="411"/>
      <c r="AN1020" s="405"/>
      <c r="AO1020" s="405"/>
      <c r="AP1020" s="405"/>
      <c r="AQ1020" s="405"/>
      <c r="AR1020" s="405"/>
      <c r="AS1020" s="405"/>
      <c r="AT1020" s="405"/>
      <c r="AU1020" s="407"/>
      <c r="AV1020" s="409"/>
      <c r="AW1020" s="407"/>
      <c r="AX1020" s="389"/>
      <c r="AY1020" s="389"/>
      <c r="AZ1020" s="389"/>
      <c r="BA1020" s="389"/>
      <c r="BB1020" s="389"/>
      <c r="BC1020" s="389"/>
    </row>
    <row r="1021" spans="1:55" s="121" customFormat="1" x14ac:dyDescent="0.25">
      <c r="A1021" s="474"/>
      <c r="B1021" s="392"/>
      <c r="C1021" s="396"/>
      <c r="D1021" s="396"/>
      <c r="E1021" s="398"/>
      <c r="F1021" s="398"/>
      <c r="G1021" s="95"/>
      <c r="H1021" s="119"/>
      <c r="I1021" s="119"/>
      <c r="J1021" s="120"/>
      <c r="K1021" s="120"/>
      <c r="L1021" s="120"/>
      <c r="M1021" s="120"/>
      <c r="N1021" s="120"/>
      <c r="O1021" s="120"/>
      <c r="P1021" s="120"/>
      <c r="Q1021" s="120"/>
      <c r="R1021" s="120"/>
      <c r="S1021" s="120"/>
      <c r="T1021" s="120"/>
      <c r="U1021" s="120"/>
      <c r="V1021" s="120"/>
      <c r="W1021" s="120"/>
      <c r="X1021" s="120"/>
      <c r="Y1021" s="120"/>
      <c r="Z1021" s="120"/>
      <c r="AA1021" s="120"/>
      <c r="AB1021" s="120"/>
      <c r="AC1021" s="120"/>
      <c r="AD1021" s="120"/>
      <c r="AE1021" s="120"/>
      <c r="AF1021" s="120"/>
      <c r="AG1021" s="120"/>
      <c r="AH1021" s="120"/>
      <c r="AI1021" s="120"/>
      <c r="AJ1021" s="400"/>
      <c r="AK1021" s="402"/>
      <c r="AL1021" s="404"/>
      <c r="AM1021" s="410"/>
      <c r="AN1021" s="404"/>
      <c r="AO1021" s="404"/>
      <c r="AP1021" s="404"/>
      <c r="AQ1021" s="404"/>
      <c r="AR1021" s="404"/>
      <c r="AS1021" s="404"/>
      <c r="AT1021" s="404"/>
      <c r="AU1021" s="406"/>
      <c r="AV1021" s="408"/>
      <c r="AW1021" s="406"/>
      <c r="AX1021" s="415"/>
      <c r="AY1021" s="415"/>
      <c r="AZ1021" s="415"/>
      <c r="BA1021" s="415"/>
      <c r="BB1021" s="415"/>
      <c r="BC1021" s="415"/>
    </row>
    <row r="1022" spans="1:55" s="121" customFormat="1" x14ac:dyDescent="0.25">
      <c r="A1022" s="466"/>
      <c r="B1022" s="393"/>
      <c r="C1022" s="397"/>
      <c r="D1022" s="397"/>
      <c r="E1022" s="399"/>
      <c r="F1022" s="399"/>
      <c r="G1022" s="96"/>
      <c r="H1022" s="122"/>
      <c r="I1022" s="122"/>
      <c r="J1022" s="123"/>
      <c r="K1022" s="123"/>
      <c r="L1022" s="123"/>
      <c r="M1022" s="123"/>
      <c r="N1022" s="123"/>
      <c r="O1022" s="123"/>
      <c r="P1022" s="123"/>
      <c r="Q1022" s="123"/>
      <c r="R1022" s="123"/>
      <c r="S1022" s="123"/>
      <c r="T1022" s="123"/>
      <c r="U1022" s="123"/>
      <c r="V1022" s="123"/>
      <c r="W1022" s="123"/>
      <c r="X1022" s="123"/>
      <c r="Y1022" s="123"/>
      <c r="Z1022" s="123"/>
      <c r="AA1022" s="123"/>
      <c r="AB1022" s="123"/>
      <c r="AC1022" s="123"/>
      <c r="AD1022" s="123"/>
      <c r="AE1022" s="123"/>
      <c r="AF1022" s="123"/>
      <c r="AG1022" s="123"/>
      <c r="AH1022" s="123"/>
      <c r="AI1022" s="123"/>
      <c r="AJ1022" s="401"/>
      <c r="AK1022" s="403"/>
      <c r="AL1022" s="405"/>
      <c r="AM1022" s="411"/>
      <c r="AN1022" s="405"/>
      <c r="AO1022" s="405"/>
      <c r="AP1022" s="405"/>
      <c r="AQ1022" s="405"/>
      <c r="AR1022" s="405"/>
      <c r="AS1022" s="405"/>
      <c r="AT1022" s="405"/>
      <c r="AU1022" s="407"/>
      <c r="AV1022" s="409"/>
      <c r="AW1022" s="407"/>
      <c r="AX1022" s="389"/>
      <c r="AY1022" s="389"/>
      <c r="AZ1022" s="389"/>
      <c r="BA1022" s="389"/>
      <c r="BB1022" s="389"/>
      <c r="BC1022" s="389"/>
    </row>
    <row r="1023" spans="1:55" s="140" customFormat="1" x14ac:dyDescent="0.25">
      <c r="A1023" s="475"/>
      <c r="B1023" s="392"/>
      <c r="C1023" s="460"/>
      <c r="D1023" s="460"/>
      <c r="E1023" s="442"/>
      <c r="F1023" s="442"/>
      <c r="G1023" s="137"/>
      <c r="H1023" s="138"/>
      <c r="I1023" s="138"/>
      <c r="J1023" s="139"/>
      <c r="K1023" s="139"/>
      <c r="L1023" s="139"/>
      <c r="M1023" s="139"/>
      <c r="N1023" s="139"/>
      <c r="O1023" s="139"/>
      <c r="P1023" s="139"/>
      <c r="Q1023" s="139"/>
      <c r="R1023" s="139"/>
      <c r="S1023" s="139"/>
      <c r="T1023" s="139"/>
      <c r="U1023" s="139"/>
      <c r="V1023" s="139"/>
      <c r="W1023" s="139"/>
      <c r="X1023" s="139"/>
      <c r="Y1023" s="139"/>
      <c r="Z1023" s="139"/>
      <c r="AA1023" s="139"/>
      <c r="AB1023" s="139"/>
      <c r="AC1023" s="139"/>
      <c r="AD1023" s="139"/>
      <c r="AE1023" s="139"/>
      <c r="AF1023" s="139"/>
      <c r="AG1023" s="139"/>
      <c r="AH1023" s="139"/>
      <c r="AI1023" s="139"/>
      <c r="AJ1023" s="444"/>
      <c r="AK1023" s="446"/>
      <c r="AL1023" s="448"/>
      <c r="AM1023" s="454"/>
      <c r="AN1023" s="448"/>
      <c r="AO1023" s="448"/>
      <c r="AP1023" s="448"/>
      <c r="AQ1023" s="448"/>
      <c r="AR1023" s="448"/>
      <c r="AS1023" s="448"/>
      <c r="AT1023" s="448"/>
      <c r="AU1023" s="452"/>
      <c r="AV1023" s="408"/>
      <c r="AW1023" s="452"/>
      <c r="AX1023" s="450"/>
      <c r="AY1023" s="450"/>
      <c r="AZ1023" s="450"/>
      <c r="BA1023" s="450"/>
      <c r="BB1023" s="450"/>
      <c r="BC1023" s="450"/>
    </row>
    <row r="1024" spans="1:55" s="121" customFormat="1" x14ac:dyDescent="0.25">
      <c r="A1024" s="466"/>
      <c r="B1024" s="393"/>
      <c r="C1024" s="397"/>
      <c r="D1024" s="397"/>
      <c r="E1024" s="399"/>
      <c r="F1024" s="399"/>
      <c r="G1024" s="96"/>
      <c r="H1024" s="122"/>
      <c r="I1024" s="122"/>
      <c r="J1024" s="123"/>
      <c r="K1024" s="123"/>
      <c r="L1024" s="123"/>
      <c r="M1024" s="123"/>
      <c r="N1024" s="123"/>
      <c r="O1024" s="123"/>
      <c r="P1024" s="123"/>
      <c r="Q1024" s="123"/>
      <c r="R1024" s="123"/>
      <c r="S1024" s="123"/>
      <c r="T1024" s="123"/>
      <c r="U1024" s="123"/>
      <c r="V1024" s="123"/>
      <c r="W1024" s="123"/>
      <c r="X1024" s="123"/>
      <c r="Y1024" s="123"/>
      <c r="Z1024" s="123"/>
      <c r="AA1024" s="123"/>
      <c r="AB1024" s="123"/>
      <c r="AC1024" s="123"/>
      <c r="AD1024" s="123"/>
      <c r="AE1024" s="123"/>
      <c r="AF1024" s="123"/>
      <c r="AG1024" s="123"/>
      <c r="AH1024" s="123"/>
      <c r="AI1024" s="123"/>
      <c r="AJ1024" s="401"/>
      <c r="AK1024" s="403"/>
      <c r="AL1024" s="405"/>
      <c r="AM1024" s="411"/>
      <c r="AN1024" s="405"/>
      <c r="AO1024" s="405"/>
      <c r="AP1024" s="405"/>
      <c r="AQ1024" s="405"/>
      <c r="AR1024" s="405"/>
      <c r="AS1024" s="405"/>
      <c r="AT1024" s="405"/>
      <c r="AU1024" s="407"/>
      <c r="AV1024" s="409"/>
      <c r="AW1024" s="407"/>
      <c r="AX1024" s="389"/>
      <c r="AY1024" s="389"/>
      <c r="AZ1024" s="389"/>
      <c r="BA1024" s="389"/>
      <c r="BB1024" s="389"/>
      <c r="BC1024" s="389"/>
    </row>
    <row r="1025" spans="1:55" s="121" customFormat="1" x14ac:dyDescent="0.25">
      <c r="A1025" s="474"/>
      <c r="B1025" s="392"/>
      <c r="C1025" s="396"/>
      <c r="D1025" s="396"/>
      <c r="E1025" s="398"/>
      <c r="F1025" s="398"/>
      <c r="G1025" s="95"/>
      <c r="H1025" s="119"/>
      <c r="I1025" s="119"/>
      <c r="J1025" s="120"/>
      <c r="K1025" s="120"/>
      <c r="L1025" s="120"/>
      <c r="M1025" s="120"/>
      <c r="N1025" s="120"/>
      <c r="O1025" s="120"/>
      <c r="P1025" s="120"/>
      <c r="Q1025" s="120"/>
      <c r="R1025" s="120"/>
      <c r="S1025" s="120"/>
      <c r="T1025" s="120"/>
      <c r="U1025" s="120"/>
      <c r="V1025" s="120"/>
      <c r="W1025" s="120"/>
      <c r="X1025" s="120"/>
      <c r="Y1025" s="120"/>
      <c r="Z1025" s="120"/>
      <c r="AA1025" s="120"/>
      <c r="AB1025" s="120"/>
      <c r="AC1025" s="120"/>
      <c r="AD1025" s="120"/>
      <c r="AE1025" s="120"/>
      <c r="AF1025" s="120"/>
      <c r="AG1025" s="120"/>
      <c r="AH1025" s="120"/>
      <c r="AI1025" s="120"/>
      <c r="AJ1025" s="400"/>
      <c r="AK1025" s="402"/>
      <c r="AL1025" s="404"/>
      <c r="AM1025" s="410"/>
      <c r="AN1025" s="404"/>
      <c r="AO1025" s="404"/>
      <c r="AP1025" s="404"/>
      <c r="AQ1025" s="404"/>
      <c r="AR1025" s="404"/>
      <c r="AS1025" s="404"/>
      <c r="AT1025" s="404"/>
      <c r="AU1025" s="406"/>
      <c r="AV1025" s="408"/>
      <c r="AW1025" s="406"/>
      <c r="AX1025" s="415"/>
      <c r="AY1025" s="415"/>
      <c r="AZ1025" s="415"/>
      <c r="BA1025" s="415"/>
      <c r="BB1025" s="415"/>
      <c r="BC1025" s="415"/>
    </row>
    <row r="1026" spans="1:55" s="121" customFormat="1" x14ac:dyDescent="0.25">
      <c r="A1026" s="466"/>
      <c r="B1026" s="393"/>
      <c r="C1026" s="397"/>
      <c r="D1026" s="397"/>
      <c r="E1026" s="399"/>
      <c r="F1026" s="399"/>
      <c r="G1026" s="96"/>
      <c r="H1026" s="122"/>
      <c r="I1026" s="122"/>
      <c r="J1026" s="123"/>
      <c r="K1026" s="123"/>
      <c r="L1026" s="123"/>
      <c r="M1026" s="123"/>
      <c r="N1026" s="123"/>
      <c r="O1026" s="123"/>
      <c r="P1026" s="123"/>
      <c r="Q1026" s="123"/>
      <c r="R1026" s="123"/>
      <c r="S1026" s="123"/>
      <c r="T1026" s="123"/>
      <c r="U1026" s="123"/>
      <c r="V1026" s="123"/>
      <c r="W1026" s="123"/>
      <c r="X1026" s="123"/>
      <c r="Y1026" s="123"/>
      <c r="Z1026" s="123"/>
      <c r="AA1026" s="123"/>
      <c r="AB1026" s="123"/>
      <c r="AC1026" s="123"/>
      <c r="AD1026" s="123"/>
      <c r="AE1026" s="123"/>
      <c r="AF1026" s="123"/>
      <c r="AG1026" s="123"/>
      <c r="AH1026" s="123"/>
      <c r="AI1026" s="123"/>
      <c r="AJ1026" s="401"/>
      <c r="AK1026" s="403"/>
      <c r="AL1026" s="405"/>
      <c r="AM1026" s="411"/>
      <c r="AN1026" s="405"/>
      <c r="AO1026" s="405"/>
      <c r="AP1026" s="405"/>
      <c r="AQ1026" s="405"/>
      <c r="AR1026" s="405"/>
      <c r="AS1026" s="405"/>
      <c r="AT1026" s="405"/>
      <c r="AU1026" s="407"/>
      <c r="AV1026" s="409"/>
      <c r="AW1026" s="407"/>
      <c r="AX1026" s="389"/>
      <c r="AY1026" s="389"/>
      <c r="AZ1026" s="389"/>
      <c r="BA1026" s="389"/>
      <c r="BB1026" s="389"/>
      <c r="BC1026" s="389"/>
    </row>
    <row r="1027" spans="1:55" s="144" customFormat="1" x14ac:dyDescent="0.25">
      <c r="A1027" s="476"/>
      <c r="B1027" s="392"/>
      <c r="C1027" s="477"/>
      <c r="D1027" s="477"/>
      <c r="E1027" s="478"/>
      <c r="F1027" s="478"/>
      <c r="G1027" s="141"/>
      <c r="H1027" s="142"/>
      <c r="I1027" s="142"/>
      <c r="J1027" s="143"/>
      <c r="K1027" s="143"/>
      <c r="L1027" s="143"/>
      <c r="M1027" s="143"/>
      <c r="N1027" s="143"/>
      <c r="O1027" s="143"/>
      <c r="P1027" s="143"/>
      <c r="Q1027" s="143"/>
      <c r="R1027" s="143"/>
      <c r="S1027" s="143"/>
      <c r="T1027" s="143"/>
      <c r="U1027" s="143"/>
      <c r="V1027" s="143"/>
      <c r="W1027" s="143"/>
      <c r="X1027" s="143"/>
      <c r="Y1027" s="143"/>
      <c r="Z1027" s="143"/>
      <c r="AA1027" s="143"/>
      <c r="AB1027" s="143"/>
      <c r="AC1027" s="143"/>
      <c r="AD1027" s="143"/>
      <c r="AE1027" s="143"/>
      <c r="AF1027" s="143"/>
      <c r="AG1027" s="143"/>
      <c r="AH1027" s="143"/>
      <c r="AI1027" s="143"/>
      <c r="AJ1027" s="479"/>
      <c r="AK1027" s="484"/>
      <c r="AL1027" s="482"/>
      <c r="AM1027" s="485"/>
      <c r="AN1027" s="482"/>
      <c r="AO1027" s="482"/>
      <c r="AP1027" s="482"/>
      <c r="AQ1027" s="482"/>
      <c r="AR1027" s="482"/>
      <c r="AS1027" s="482"/>
      <c r="AT1027" s="482"/>
      <c r="AU1027" s="481"/>
      <c r="AV1027" s="483"/>
      <c r="AW1027" s="481"/>
      <c r="AX1027" s="480"/>
      <c r="AY1027" s="480"/>
      <c r="AZ1027" s="480"/>
      <c r="BA1027" s="480"/>
      <c r="BB1027" s="480"/>
      <c r="BC1027" s="480"/>
    </row>
    <row r="1028" spans="1:55" s="121" customFormat="1" x14ac:dyDescent="0.25">
      <c r="A1028" s="466"/>
      <c r="B1028" s="393"/>
      <c r="C1028" s="397"/>
      <c r="D1028" s="397"/>
      <c r="E1028" s="399"/>
      <c r="F1028" s="399"/>
      <c r="G1028" s="96"/>
      <c r="H1028" s="122"/>
      <c r="I1028" s="122"/>
      <c r="J1028" s="123"/>
      <c r="K1028" s="123"/>
      <c r="L1028" s="123"/>
      <c r="M1028" s="123"/>
      <c r="N1028" s="123"/>
      <c r="O1028" s="123"/>
      <c r="P1028" s="123"/>
      <c r="Q1028" s="123"/>
      <c r="R1028" s="123"/>
      <c r="S1028" s="123"/>
      <c r="T1028" s="123"/>
      <c r="U1028" s="123"/>
      <c r="V1028" s="123"/>
      <c r="W1028" s="123"/>
      <c r="X1028" s="123"/>
      <c r="Y1028" s="123"/>
      <c r="Z1028" s="123"/>
      <c r="AA1028" s="123"/>
      <c r="AB1028" s="123"/>
      <c r="AC1028" s="123"/>
      <c r="AD1028" s="123"/>
      <c r="AE1028" s="123"/>
      <c r="AF1028" s="123"/>
      <c r="AG1028" s="123"/>
      <c r="AH1028" s="123"/>
      <c r="AI1028" s="123"/>
      <c r="AJ1028" s="401"/>
      <c r="AK1028" s="403"/>
      <c r="AL1028" s="405"/>
      <c r="AM1028" s="411"/>
      <c r="AN1028" s="405"/>
      <c r="AO1028" s="405"/>
      <c r="AP1028" s="405"/>
      <c r="AQ1028" s="405"/>
      <c r="AR1028" s="405"/>
      <c r="AS1028" s="405"/>
      <c r="AT1028" s="405"/>
      <c r="AU1028" s="407"/>
      <c r="AV1028" s="409"/>
      <c r="AW1028" s="407"/>
      <c r="AX1028" s="389"/>
      <c r="AY1028" s="389"/>
      <c r="AZ1028" s="389"/>
      <c r="BA1028" s="389"/>
      <c r="BB1028" s="389"/>
      <c r="BC1028" s="389"/>
    </row>
    <row r="1029" spans="1:55" s="121" customFormat="1" x14ac:dyDescent="0.25">
      <c r="A1029" s="474"/>
      <c r="B1029" s="392"/>
      <c r="C1029" s="396"/>
      <c r="D1029" s="396"/>
      <c r="E1029" s="398"/>
      <c r="F1029" s="398"/>
      <c r="G1029" s="95"/>
      <c r="H1029" s="119"/>
      <c r="I1029" s="119"/>
      <c r="J1029" s="120"/>
      <c r="K1029" s="120"/>
      <c r="L1029" s="120"/>
      <c r="M1029" s="120"/>
      <c r="N1029" s="120"/>
      <c r="O1029" s="120"/>
      <c r="P1029" s="120"/>
      <c r="Q1029" s="120"/>
      <c r="R1029" s="120"/>
      <c r="S1029" s="120"/>
      <c r="T1029" s="120"/>
      <c r="U1029" s="120"/>
      <c r="V1029" s="120"/>
      <c r="W1029" s="120"/>
      <c r="X1029" s="120"/>
      <c r="Y1029" s="120"/>
      <c r="Z1029" s="120"/>
      <c r="AA1029" s="120"/>
      <c r="AB1029" s="120"/>
      <c r="AC1029" s="120"/>
      <c r="AD1029" s="120"/>
      <c r="AE1029" s="120"/>
      <c r="AF1029" s="120"/>
      <c r="AG1029" s="120"/>
      <c r="AH1029" s="120"/>
      <c r="AI1029" s="120"/>
      <c r="AJ1029" s="400"/>
      <c r="AK1029" s="402"/>
      <c r="AL1029" s="404"/>
      <c r="AM1029" s="410"/>
      <c r="AN1029" s="404"/>
      <c r="AO1029" s="404"/>
      <c r="AP1029" s="404"/>
      <c r="AQ1029" s="404"/>
      <c r="AR1029" s="404"/>
      <c r="AS1029" s="404"/>
      <c r="AT1029" s="404"/>
      <c r="AU1029" s="406"/>
      <c r="AV1029" s="408"/>
      <c r="AW1029" s="406"/>
      <c r="AX1029" s="415"/>
      <c r="AY1029" s="415"/>
      <c r="AZ1029" s="415"/>
      <c r="BA1029" s="415"/>
      <c r="BB1029" s="415"/>
      <c r="BC1029" s="415"/>
    </row>
    <row r="1030" spans="1:55" s="121" customFormat="1" x14ac:dyDescent="0.25">
      <c r="A1030" s="466"/>
      <c r="B1030" s="393"/>
      <c r="C1030" s="397"/>
      <c r="D1030" s="397"/>
      <c r="E1030" s="399"/>
      <c r="F1030" s="399"/>
      <c r="G1030" s="96"/>
      <c r="H1030" s="122"/>
      <c r="I1030" s="122"/>
      <c r="J1030" s="123"/>
      <c r="K1030" s="123"/>
      <c r="L1030" s="123"/>
      <c r="M1030" s="123"/>
      <c r="N1030" s="123"/>
      <c r="O1030" s="123"/>
      <c r="P1030" s="123"/>
      <c r="Q1030" s="123"/>
      <c r="R1030" s="123"/>
      <c r="S1030" s="123"/>
      <c r="T1030" s="123"/>
      <c r="U1030" s="123"/>
      <c r="V1030" s="123"/>
      <c r="W1030" s="123"/>
      <c r="X1030" s="123"/>
      <c r="Y1030" s="123"/>
      <c r="Z1030" s="123"/>
      <c r="AA1030" s="123"/>
      <c r="AB1030" s="123"/>
      <c r="AC1030" s="123"/>
      <c r="AD1030" s="123"/>
      <c r="AE1030" s="123"/>
      <c r="AF1030" s="123"/>
      <c r="AG1030" s="123"/>
      <c r="AH1030" s="123"/>
      <c r="AI1030" s="123"/>
      <c r="AJ1030" s="401"/>
      <c r="AK1030" s="403"/>
      <c r="AL1030" s="405"/>
      <c r="AM1030" s="411"/>
      <c r="AN1030" s="405"/>
      <c r="AO1030" s="405"/>
      <c r="AP1030" s="405"/>
      <c r="AQ1030" s="405"/>
      <c r="AR1030" s="405"/>
      <c r="AS1030" s="405"/>
      <c r="AT1030" s="405"/>
      <c r="AU1030" s="407"/>
      <c r="AV1030" s="409"/>
      <c r="AW1030" s="407"/>
      <c r="AX1030" s="389"/>
      <c r="AY1030" s="389"/>
      <c r="AZ1030" s="389"/>
      <c r="BA1030" s="389"/>
      <c r="BB1030" s="389"/>
      <c r="BC1030" s="389"/>
    </row>
    <row r="1031" spans="1:55" s="121" customFormat="1" x14ac:dyDescent="0.25">
      <c r="A1031" s="474"/>
      <c r="B1031" s="392"/>
      <c r="C1031" s="396"/>
      <c r="D1031" s="396"/>
      <c r="E1031" s="398"/>
      <c r="F1031" s="398"/>
      <c r="G1031" s="95"/>
      <c r="H1031" s="119"/>
      <c r="I1031" s="119"/>
      <c r="J1031" s="120"/>
      <c r="K1031" s="120"/>
      <c r="L1031" s="120"/>
      <c r="M1031" s="120"/>
      <c r="N1031" s="120"/>
      <c r="O1031" s="120"/>
      <c r="P1031" s="120"/>
      <c r="Q1031" s="120"/>
      <c r="R1031" s="120"/>
      <c r="S1031" s="120"/>
      <c r="T1031" s="120"/>
      <c r="U1031" s="120"/>
      <c r="V1031" s="120"/>
      <c r="W1031" s="120"/>
      <c r="X1031" s="120"/>
      <c r="Y1031" s="120"/>
      <c r="Z1031" s="120"/>
      <c r="AA1031" s="120"/>
      <c r="AB1031" s="120"/>
      <c r="AC1031" s="120"/>
      <c r="AD1031" s="120"/>
      <c r="AE1031" s="120"/>
      <c r="AF1031" s="120"/>
      <c r="AG1031" s="120"/>
      <c r="AH1031" s="120"/>
      <c r="AI1031" s="120"/>
      <c r="AJ1031" s="400"/>
      <c r="AK1031" s="402"/>
      <c r="AL1031" s="404"/>
      <c r="AM1031" s="410"/>
      <c r="AN1031" s="404"/>
      <c r="AO1031" s="404"/>
      <c r="AP1031" s="404"/>
      <c r="AQ1031" s="404"/>
      <c r="AR1031" s="404"/>
      <c r="AS1031" s="404"/>
      <c r="AT1031" s="404"/>
      <c r="AU1031" s="406"/>
      <c r="AV1031" s="408"/>
      <c r="AW1031" s="406"/>
      <c r="AX1031" s="415"/>
      <c r="AY1031" s="415"/>
      <c r="AZ1031" s="415"/>
      <c r="BA1031" s="415"/>
      <c r="BB1031" s="415"/>
      <c r="BC1031" s="415"/>
    </row>
    <row r="1032" spans="1:55" s="121" customFormat="1" x14ac:dyDescent="0.25">
      <c r="A1032" s="466"/>
      <c r="B1032" s="393"/>
      <c r="C1032" s="397"/>
      <c r="D1032" s="397"/>
      <c r="E1032" s="399"/>
      <c r="F1032" s="399"/>
      <c r="G1032" s="96"/>
      <c r="H1032" s="122"/>
      <c r="I1032" s="122"/>
      <c r="J1032" s="123"/>
      <c r="K1032" s="123"/>
      <c r="L1032" s="123"/>
      <c r="M1032" s="123"/>
      <c r="N1032" s="123"/>
      <c r="O1032" s="123"/>
      <c r="P1032" s="123"/>
      <c r="Q1032" s="123"/>
      <c r="R1032" s="123"/>
      <c r="S1032" s="123"/>
      <c r="T1032" s="123"/>
      <c r="U1032" s="123"/>
      <c r="V1032" s="123"/>
      <c r="W1032" s="123"/>
      <c r="X1032" s="123"/>
      <c r="Y1032" s="123"/>
      <c r="Z1032" s="123"/>
      <c r="AA1032" s="123"/>
      <c r="AB1032" s="123"/>
      <c r="AC1032" s="123"/>
      <c r="AD1032" s="123"/>
      <c r="AE1032" s="123"/>
      <c r="AF1032" s="123"/>
      <c r="AG1032" s="123"/>
      <c r="AH1032" s="123"/>
      <c r="AI1032" s="123"/>
      <c r="AJ1032" s="401"/>
      <c r="AK1032" s="403"/>
      <c r="AL1032" s="405"/>
      <c r="AM1032" s="411"/>
      <c r="AN1032" s="405"/>
      <c r="AO1032" s="405"/>
      <c r="AP1032" s="405"/>
      <c r="AQ1032" s="405"/>
      <c r="AR1032" s="405"/>
      <c r="AS1032" s="405"/>
      <c r="AT1032" s="405"/>
      <c r="AU1032" s="407"/>
      <c r="AV1032" s="409"/>
      <c r="AW1032" s="407"/>
      <c r="AX1032" s="389"/>
      <c r="AY1032" s="389"/>
      <c r="AZ1032" s="389"/>
      <c r="BA1032" s="389"/>
      <c r="BB1032" s="389"/>
      <c r="BC1032" s="389"/>
    </row>
    <row r="1033" spans="1:55" s="121" customFormat="1" x14ac:dyDescent="0.25">
      <c r="A1033" s="474"/>
      <c r="B1033" s="392"/>
      <c r="C1033" s="396"/>
      <c r="D1033" s="396"/>
      <c r="E1033" s="398"/>
      <c r="F1033" s="398"/>
      <c r="G1033" s="95"/>
      <c r="H1033" s="119"/>
      <c r="I1033" s="119"/>
      <c r="J1033" s="120"/>
      <c r="K1033" s="120"/>
      <c r="L1033" s="120"/>
      <c r="M1033" s="120"/>
      <c r="N1033" s="120"/>
      <c r="O1033" s="120"/>
      <c r="P1033" s="120"/>
      <c r="Q1033" s="120"/>
      <c r="R1033" s="120"/>
      <c r="S1033" s="120"/>
      <c r="T1033" s="120"/>
      <c r="U1033" s="120"/>
      <c r="V1033" s="120"/>
      <c r="W1033" s="120"/>
      <c r="X1033" s="120"/>
      <c r="Y1033" s="120"/>
      <c r="Z1033" s="120"/>
      <c r="AA1033" s="120"/>
      <c r="AB1033" s="120"/>
      <c r="AC1033" s="120"/>
      <c r="AD1033" s="120"/>
      <c r="AE1033" s="120"/>
      <c r="AF1033" s="120"/>
      <c r="AG1033" s="120"/>
      <c r="AH1033" s="120"/>
      <c r="AI1033" s="120"/>
      <c r="AJ1033" s="400"/>
      <c r="AK1033" s="402"/>
      <c r="AL1033" s="404"/>
      <c r="AM1033" s="410"/>
      <c r="AN1033" s="404"/>
      <c r="AO1033" s="404"/>
      <c r="AP1033" s="404"/>
      <c r="AQ1033" s="404"/>
      <c r="AR1033" s="404"/>
      <c r="AS1033" s="404"/>
      <c r="AT1033" s="404"/>
      <c r="AU1033" s="406"/>
      <c r="AV1033" s="408"/>
      <c r="AW1033" s="406"/>
      <c r="AX1033" s="415"/>
      <c r="AY1033" s="415"/>
      <c r="AZ1033" s="415"/>
      <c r="BA1033" s="415"/>
      <c r="BB1033" s="415"/>
      <c r="BC1033" s="415"/>
    </row>
    <row r="1034" spans="1:55" s="121" customFormat="1" x14ac:dyDescent="0.25">
      <c r="A1034" s="466"/>
      <c r="B1034" s="393"/>
      <c r="C1034" s="397"/>
      <c r="D1034" s="397"/>
      <c r="E1034" s="399"/>
      <c r="F1034" s="399"/>
      <c r="G1034" s="96"/>
      <c r="H1034" s="122"/>
      <c r="I1034" s="122"/>
      <c r="J1034" s="123"/>
      <c r="K1034" s="123"/>
      <c r="L1034" s="123"/>
      <c r="M1034" s="123"/>
      <c r="N1034" s="123"/>
      <c r="O1034" s="123"/>
      <c r="P1034" s="123"/>
      <c r="Q1034" s="123"/>
      <c r="R1034" s="123"/>
      <c r="S1034" s="123"/>
      <c r="T1034" s="123"/>
      <c r="U1034" s="123"/>
      <c r="V1034" s="123"/>
      <c r="W1034" s="123"/>
      <c r="X1034" s="123"/>
      <c r="Y1034" s="123"/>
      <c r="Z1034" s="123"/>
      <c r="AA1034" s="123"/>
      <c r="AB1034" s="123"/>
      <c r="AC1034" s="123"/>
      <c r="AD1034" s="123"/>
      <c r="AE1034" s="123"/>
      <c r="AF1034" s="123"/>
      <c r="AG1034" s="123"/>
      <c r="AH1034" s="123"/>
      <c r="AI1034" s="123"/>
      <c r="AJ1034" s="401"/>
      <c r="AK1034" s="403"/>
      <c r="AL1034" s="405"/>
      <c r="AM1034" s="411"/>
      <c r="AN1034" s="405"/>
      <c r="AO1034" s="405"/>
      <c r="AP1034" s="405"/>
      <c r="AQ1034" s="405"/>
      <c r="AR1034" s="405"/>
      <c r="AS1034" s="405"/>
      <c r="AT1034" s="405"/>
      <c r="AU1034" s="407"/>
      <c r="AV1034" s="409"/>
      <c r="AW1034" s="407"/>
      <c r="AX1034" s="389"/>
      <c r="AY1034" s="389"/>
      <c r="AZ1034" s="389"/>
      <c r="BA1034" s="389"/>
      <c r="BB1034" s="389"/>
      <c r="BC1034" s="389"/>
    </row>
    <row r="1035" spans="1:55" s="121" customFormat="1" x14ac:dyDescent="0.25">
      <c r="A1035" s="474"/>
      <c r="B1035" s="392"/>
      <c r="C1035" s="396"/>
      <c r="D1035" s="396"/>
      <c r="E1035" s="398"/>
      <c r="F1035" s="398"/>
      <c r="G1035" s="95"/>
      <c r="H1035" s="119"/>
      <c r="I1035" s="119"/>
      <c r="J1035" s="120"/>
      <c r="K1035" s="120"/>
      <c r="L1035" s="120"/>
      <c r="M1035" s="120"/>
      <c r="N1035" s="120"/>
      <c r="O1035" s="120"/>
      <c r="P1035" s="120"/>
      <c r="Q1035" s="120"/>
      <c r="R1035" s="120"/>
      <c r="S1035" s="120"/>
      <c r="T1035" s="120"/>
      <c r="U1035" s="120"/>
      <c r="V1035" s="120"/>
      <c r="W1035" s="120"/>
      <c r="X1035" s="120"/>
      <c r="Y1035" s="120"/>
      <c r="Z1035" s="120"/>
      <c r="AA1035" s="120"/>
      <c r="AB1035" s="120"/>
      <c r="AC1035" s="120"/>
      <c r="AD1035" s="120"/>
      <c r="AE1035" s="120"/>
      <c r="AF1035" s="120"/>
      <c r="AG1035" s="120"/>
      <c r="AH1035" s="120"/>
      <c r="AI1035" s="120"/>
      <c r="AJ1035" s="400"/>
      <c r="AK1035" s="402"/>
      <c r="AL1035" s="404"/>
      <c r="AM1035" s="410"/>
      <c r="AN1035" s="404"/>
      <c r="AO1035" s="404"/>
      <c r="AP1035" s="404"/>
      <c r="AQ1035" s="404"/>
      <c r="AR1035" s="404"/>
      <c r="AS1035" s="404"/>
      <c r="AT1035" s="404"/>
      <c r="AU1035" s="406"/>
      <c r="AV1035" s="408"/>
      <c r="AW1035" s="406"/>
      <c r="AX1035" s="415"/>
      <c r="AY1035" s="415"/>
      <c r="AZ1035" s="415"/>
      <c r="BA1035" s="415"/>
      <c r="BB1035" s="415"/>
      <c r="BC1035" s="415"/>
    </row>
    <row r="1036" spans="1:55" s="121" customFormat="1" x14ac:dyDescent="0.25">
      <c r="A1036" s="466"/>
      <c r="B1036" s="393"/>
      <c r="C1036" s="397"/>
      <c r="D1036" s="397"/>
      <c r="E1036" s="399"/>
      <c r="F1036" s="399"/>
      <c r="G1036" s="96"/>
      <c r="H1036" s="122"/>
      <c r="I1036" s="122"/>
      <c r="J1036" s="123"/>
      <c r="K1036" s="123"/>
      <c r="L1036" s="123"/>
      <c r="M1036" s="123"/>
      <c r="N1036" s="123"/>
      <c r="O1036" s="123"/>
      <c r="P1036" s="123"/>
      <c r="Q1036" s="123"/>
      <c r="R1036" s="123"/>
      <c r="S1036" s="123"/>
      <c r="T1036" s="123"/>
      <c r="U1036" s="123"/>
      <c r="V1036" s="123"/>
      <c r="W1036" s="123"/>
      <c r="X1036" s="123"/>
      <c r="Y1036" s="123"/>
      <c r="Z1036" s="123"/>
      <c r="AA1036" s="123"/>
      <c r="AB1036" s="123"/>
      <c r="AC1036" s="123"/>
      <c r="AD1036" s="123"/>
      <c r="AE1036" s="123"/>
      <c r="AF1036" s="123"/>
      <c r="AG1036" s="123"/>
      <c r="AH1036" s="123"/>
      <c r="AI1036" s="123"/>
      <c r="AJ1036" s="401"/>
      <c r="AK1036" s="403"/>
      <c r="AL1036" s="405"/>
      <c r="AM1036" s="411"/>
      <c r="AN1036" s="405"/>
      <c r="AO1036" s="405"/>
      <c r="AP1036" s="405"/>
      <c r="AQ1036" s="405"/>
      <c r="AR1036" s="405"/>
      <c r="AS1036" s="405"/>
      <c r="AT1036" s="405"/>
      <c r="AU1036" s="407"/>
      <c r="AV1036" s="409"/>
      <c r="AW1036" s="407"/>
      <c r="AX1036" s="389"/>
      <c r="AY1036" s="389"/>
      <c r="AZ1036" s="389"/>
      <c r="BA1036" s="389"/>
      <c r="BB1036" s="389"/>
      <c r="BC1036" s="389"/>
    </row>
    <row r="1037" spans="1:55" s="121" customFormat="1" x14ac:dyDescent="0.25">
      <c r="A1037" s="474"/>
      <c r="B1037" s="392"/>
      <c r="C1037" s="396"/>
      <c r="D1037" s="396"/>
      <c r="E1037" s="398"/>
      <c r="F1037" s="398"/>
      <c r="G1037" s="95"/>
      <c r="H1037" s="119"/>
      <c r="I1037" s="119"/>
      <c r="J1037" s="120"/>
      <c r="K1037" s="120"/>
      <c r="L1037" s="120"/>
      <c r="M1037" s="120"/>
      <c r="N1037" s="120"/>
      <c r="O1037" s="120"/>
      <c r="P1037" s="120"/>
      <c r="Q1037" s="120"/>
      <c r="R1037" s="120"/>
      <c r="S1037" s="120"/>
      <c r="T1037" s="120"/>
      <c r="U1037" s="120"/>
      <c r="V1037" s="120"/>
      <c r="W1037" s="120"/>
      <c r="X1037" s="120"/>
      <c r="Y1037" s="120"/>
      <c r="Z1037" s="120"/>
      <c r="AA1037" s="120"/>
      <c r="AB1037" s="120"/>
      <c r="AC1037" s="120"/>
      <c r="AD1037" s="120"/>
      <c r="AE1037" s="120"/>
      <c r="AF1037" s="120"/>
      <c r="AG1037" s="120"/>
      <c r="AH1037" s="120"/>
      <c r="AI1037" s="120"/>
      <c r="AJ1037" s="400"/>
      <c r="AK1037" s="402"/>
      <c r="AL1037" s="404"/>
      <c r="AM1037" s="410"/>
      <c r="AN1037" s="404"/>
      <c r="AO1037" s="404"/>
      <c r="AP1037" s="404"/>
      <c r="AQ1037" s="404"/>
      <c r="AR1037" s="404"/>
      <c r="AS1037" s="404"/>
      <c r="AT1037" s="404"/>
      <c r="AU1037" s="406"/>
      <c r="AV1037" s="408"/>
      <c r="AW1037" s="406"/>
      <c r="AX1037" s="415"/>
      <c r="AY1037" s="415"/>
      <c r="AZ1037" s="415"/>
      <c r="BA1037" s="415"/>
      <c r="BB1037" s="415"/>
      <c r="BC1037" s="415"/>
    </row>
    <row r="1038" spans="1:55" s="121" customFormat="1" x14ac:dyDescent="0.25">
      <c r="A1038" s="466"/>
      <c r="B1038" s="393"/>
      <c r="C1038" s="397"/>
      <c r="D1038" s="397"/>
      <c r="E1038" s="399"/>
      <c r="F1038" s="399"/>
      <c r="G1038" s="96"/>
      <c r="H1038" s="122"/>
      <c r="I1038" s="122"/>
      <c r="J1038" s="123"/>
      <c r="K1038" s="123"/>
      <c r="L1038" s="123"/>
      <c r="M1038" s="123"/>
      <c r="N1038" s="123"/>
      <c r="O1038" s="123"/>
      <c r="P1038" s="123"/>
      <c r="Q1038" s="123"/>
      <c r="R1038" s="123"/>
      <c r="S1038" s="123"/>
      <c r="T1038" s="123"/>
      <c r="U1038" s="123"/>
      <c r="V1038" s="123"/>
      <c r="W1038" s="123"/>
      <c r="X1038" s="123"/>
      <c r="Y1038" s="123"/>
      <c r="Z1038" s="123"/>
      <c r="AA1038" s="123"/>
      <c r="AB1038" s="123"/>
      <c r="AC1038" s="123"/>
      <c r="AD1038" s="123"/>
      <c r="AE1038" s="123"/>
      <c r="AF1038" s="123"/>
      <c r="AG1038" s="123"/>
      <c r="AH1038" s="123"/>
      <c r="AI1038" s="123"/>
      <c r="AJ1038" s="401"/>
      <c r="AK1038" s="403"/>
      <c r="AL1038" s="405"/>
      <c r="AM1038" s="411"/>
      <c r="AN1038" s="405"/>
      <c r="AO1038" s="405"/>
      <c r="AP1038" s="405"/>
      <c r="AQ1038" s="405"/>
      <c r="AR1038" s="405"/>
      <c r="AS1038" s="405"/>
      <c r="AT1038" s="405"/>
      <c r="AU1038" s="407"/>
      <c r="AV1038" s="409"/>
      <c r="AW1038" s="407"/>
      <c r="AX1038" s="389"/>
      <c r="AY1038" s="389"/>
      <c r="AZ1038" s="389"/>
      <c r="BA1038" s="389"/>
      <c r="BB1038" s="389"/>
      <c r="BC1038" s="389"/>
    </row>
    <row r="1039" spans="1:55" s="121" customFormat="1" x14ac:dyDescent="0.25">
      <c r="A1039" s="474"/>
      <c r="B1039" s="392"/>
      <c r="C1039" s="396"/>
      <c r="D1039" s="396"/>
      <c r="E1039" s="398"/>
      <c r="F1039" s="398"/>
      <c r="G1039" s="95"/>
      <c r="H1039" s="119"/>
      <c r="I1039" s="119"/>
      <c r="J1039" s="120"/>
      <c r="K1039" s="120"/>
      <c r="L1039" s="120"/>
      <c r="M1039" s="120"/>
      <c r="N1039" s="120"/>
      <c r="O1039" s="120"/>
      <c r="P1039" s="120"/>
      <c r="Q1039" s="120"/>
      <c r="R1039" s="120"/>
      <c r="S1039" s="120"/>
      <c r="T1039" s="120"/>
      <c r="U1039" s="120"/>
      <c r="V1039" s="120"/>
      <c r="W1039" s="120"/>
      <c r="X1039" s="120"/>
      <c r="Y1039" s="120"/>
      <c r="Z1039" s="120"/>
      <c r="AA1039" s="120"/>
      <c r="AB1039" s="120"/>
      <c r="AC1039" s="120"/>
      <c r="AD1039" s="120"/>
      <c r="AE1039" s="120"/>
      <c r="AF1039" s="120"/>
      <c r="AG1039" s="120"/>
      <c r="AH1039" s="120"/>
      <c r="AI1039" s="120"/>
      <c r="AJ1039" s="400"/>
      <c r="AK1039" s="402"/>
      <c r="AL1039" s="404"/>
      <c r="AM1039" s="410"/>
      <c r="AN1039" s="404"/>
      <c r="AO1039" s="404"/>
      <c r="AP1039" s="404"/>
      <c r="AQ1039" s="404"/>
      <c r="AR1039" s="404"/>
      <c r="AS1039" s="404"/>
      <c r="AT1039" s="404"/>
      <c r="AU1039" s="406"/>
      <c r="AV1039" s="408"/>
      <c r="AW1039" s="406"/>
      <c r="AX1039" s="415"/>
      <c r="AY1039" s="415"/>
      <c r="AZ1039" s="415"/>
      <c r="BA1039" s="415"/>
      <c r="BB1039" s="415"/>
      <c r="BC1039" s="415"/>
    </row>
    <row r="1040" spans="1:55" s="121" customFormat="1" x14ac:dyDescent="0.25">
      <c r="A1040" s="466"/>
      <c r="B1040" s="393"/>
      <c r="C1040" s="397"/>
      <c r="D1040" s="397"/>
      <c r="E1040" s="399"/>
      <c r="F1040" s="399"/>
      <c r="G1040" s="96"/>
      <c r="H1040" s="122"/>
      <c r="I1040" s="122"/>
      <c r="J1040" s="123"/>
      <c r="K1040" s="123"/>
      <c r="L1040" s="123"/>
      <c r="M1040" s="123"/>
      <c r="N1040" s="123"/>
      <c r="O1040" s="123"/>
      <c r="P1040" s="123"/>
      <c r="Q1040" s="123"/>
      <c r="R1040" s="123"/>
      <c r="S1040" s="123"/>
      <c r="T1040" s="123"/>
      <c r="U1040" s="123"/>
      <c r="V1040" s="123"/>
      <c r="W1040" s="123"/>
      <c r="X1040" s="123"/>
      <c r="Y1040" s="123"/>
      <c r="Z1040" s="123"/>
      <c r="AA1040" s="123"/>
      <c r="AB1040" s="123"/>
      <c r="AC1040" s="123"/>
      <c r="AD1040" s="123"/>
      <c r="AE1040" s="123"/>
      <c r="AF1040" s="123"/>
      <c r="AG1040" s="123"/>
      <c r="AH1040" s="123"/>
      <c r="AI1040" s="123"/>
      <c r="AJ1040" s="401"/>
      <c r="AK1040" s="403"/>
      <c r="AL1040" s="405"/>
      <c r="AM1040" s="411"/>
      <c r="AN1040" s="405"/>
      <c r="AO1040" s="405"/>
      <c r="AP1040" s="405"/>
      <c r="AQ1040" s="405"/>
      <c r="AR1040" s="405"/>
      <c r="AS1040" s="405"/>
      <c r="AT1040" s="405"/>
      <c r="AU1040" s="407"/>
      <c r="AV1040" s="409"/>
      <c r="AW1040" s="407"/>
      <c r="AX1040" s="389"/>
      <c r="AY1040" s="389"/>
      <c r="AZ1040" s="389"/>
      <c r="BA1040" s="389"/>
      <c r="BB1040" s="389"/>
      <c r="BC1040" s="389"/>
    </row>
    <row r="1041" spans="1:55" s="121" customFormat="1" x14ac:dyDescent="0.25">
      <c r="A1041" s="474"/>
      <c r="B1041" s="392"/>
      <c r="C1041" s="396"/>
      <c r="D1041" s="396"/>
      <c r="E1041" s="398"/>
      <c r="F1041" s="398"/>
      <c r="G1041" s="95"/>
      <c r="H1041" s="119"/>
      <c r="I1041" s="119"/>
      <c r="J1041" s="120"/>
      <c r="K1041" s="120"/>
      <c r="L1041" s="120"/>
      <c r="M1041" s="120"/>
      <c r="N1041" s="120"/>
      <c r="O1041" s="120"/>
      <c r="P1041" s="120"/>
      <c r="Q1041" s="120"/>
      <c r="R1041" s="120"/>
      <c r="S1041" s="120"/>
      <c r="T1041" s="120"/>
      <c r="U1041" s="120"/>
      <c r="V1041" s="120"/>
      <c r="W1041" s="120"/>
      <c r="X1041" s="120"/>
      <c r="Y1041" s="120"/>
      <c r="Z1041" s="120"/>
      <c r="AA1041" s="120"/>
      <c r="AB1041" s="120"/>
      <c r="AC1041" s="120"/>
      <c r="AD1041" s="120"/>
      <c r="AE1041" s="120"/>
      <c r="AF1041" s="120"/>
      <c r="AG1041" s="120"/>
      <c r="AH1041" s="120"/>
      <c r="AI1041" s="120"/>
      <c r="AJ1041" s="400"/>
      <c r="AK1041" s="402"/>
      <c r="AL1041" s="404"/>
      <c r="AM1041" s="410"/>
      <c r="AN1041" s="404"/>
      <c r="AO1041" s="404"/>
      <c r="AP1041" s="404"/>
      <c r="AQ1041" s="404"/>
      <c r="AR1041" s="404"/>
      <c r="AS1041" s="404"/>
      <c r="AT1041" s="404"/>
      <c r="AU1041" s="406"/>
      <c r="AV1041" s="408"/>
      <c r="AW1041" s="406"/>
      <c r="AX1041" s="415"/>
      <c r="AY1041" s="415"/>
      <c r="AZ1041" s="415"/>
      <c r="BA1041" s="415"/>
      <c r="BB1041" s="415"/>
      <c r="BC1041" s="415"/>
    </row>
    <row r="1042" spans="1:55" s="121" customFormat="1" x14ac:dyDescent="0.25">
      <c r="A1042" s="466"/>
      <c r="B1042" s="393"/>
      <c r="C1042" s="397"/>
      <c r="D1042" s="397"/>
      <c r="E1042" s="399"/>
      <c r="F1042" s="399"/>
      <c r="G1042" s="96"/>
      <c r="H1042" s="122"/>
      <c r="I1042" s="122"/>
      <c r="J1042" s="123"/>
      <c r="K1042" s="123"/>
      <c r="L1042" s="123"/>
      <c r="M1042" s="123"/>
      <c r="N1042" s="123"/>
      <c r="O1042" s="123"/>
      <c r="P1042" s="123"/>
      <c r="Q1042" s="123"/>
      <c r="R1042" s="123"/>
      <c r="S1042" s="123"/>
      <c r="T1042" s="123"/>
      <c r="U1042" s="123"/>
      <c r="V1042" s="123"/>
      <c r="W1042" s="123"/>
      <c r="X1042" s="123"/>
      <c r="Y1042" s="123"/>
      <c r="Z1042" s="123"/>
      <c r="AA1042" s="123"/>
      <c r="AB1042" s="123"/>
      <c r="AC1042" s="123"/>
      <c r="AD1042" s="123"/>
      <c r="AE1042" s="123"/>
      <c r="AF1042" s="123"/>
      <c r="AG1042" s="123"/>
      <c r="AH1042" s="123"/>
      <c r="AI1042" s="123"/>
      <c r="AJ1042" s="401"/>
      <c r="AK1042" s="403"/>
      <c r="AL1042" s="405"/>
      <c r="AM1042" s="411"/>
      <c r="AN1042" s="405"/>
      <c r="AO1042" s="405"/>
      <c r="AP1042" s="405"/>
      <c r="AQ1042" s="405"/>
      <c r="AR1042" s="405"/>
      <c r="AS1042" s="405"/>
      <c r="AT1042" s="405"/>
      <c r="AU1042" s="407"/>
      <c r="AV1042" s="409"/>
      <c r="AW1042" s="407"/>
      <c r="AX1042" s="389"/>
      <c r="AY1042" s="389"/>
      <c r="AZ1042" s="389"/>
      <c r="BA1042" s="389"/>
      <c r="BB1042" s="389"/>
      <c r="BC1042" s="389"/>
    </row>
    <row r="1043" spans="1:55" s="121" customFormat="1" x14ac:dyDescent="0.25">
      <c r="A1043" s="474"/>
      <c r="B1043" s="392"/>
      <c r="C1043" s="396"/>
      <c r="D1043" s="396"/>
      <c r="E1043" s="398"/>
      <c r="F1043" s="398"/>
      <c r="G1043" s="95"/>
      <c r="H1043" s="119"/>
      <c r="I1043" s="119"/>
      <c r="J1043" s="120"/>
      <c r="K1043" s="120"/>
      <c r="L1043" s="120"/>
      <c r="M1043" s="120"/>
      <c r="N1043" s="120"/>
      <c r="O1043" s="120"/>
      <c r="P1043" s="120"/>
      <c r="Q1043" s="120"/>
      <c r="R1043" s="120"/>
      <c r="S1043" s="120"/>
      <c r="T1043" s="120"/>
      <c r="U1043" s="120"/>
      <c r="V1043" s="120"/>
      <c r="W1043" s="120"/>
      <c r="X1043" s="120"/>
      <c r="Y1043" s="120"/>
      <c r="Z1043" s="120"/>
      <c r="AA1043" s="120"/>
      <c r="AB1043" s="120"/>
      <c r="AC1043" s="120"/>
      <c r="AD1043" s="120"/>
      <c r="AE1043" s="120"/>
      <c r="AF1043" s="120"/>
      <c r="AG1043" s="120"/>
      <c r="AH1043" s="120"/>
      <c r="AI1043" s="120"/>
      <c r="AJ1043" s="400"/>
      <c r="AK1043" s="402"/>
      <c r="AL1043" s="404"/>
      <c r="AM1043" s="410"/>
      <c r="AN1043" s="404"/>
      <c r="AO1043" s="404"/>
      <c r="AP1043" s="404"/>
      <c r="AQ1043" s="404"/>
      <c r="AR1043" s="404"/>
      <c r="AS1043" s="404"/>
      <c r="AT1043" s="404"/>
      <c r="AU1043" s="406"/>
      <c r="AV1043" s="408"/>
      <c r="AW1043" s="406"/>
      <c r="AX1043" s="415"/>
      <c r="AY1043" s="415"/>
      <c r="AZ1043" s="415"/>
      <c r="BA1043" s="415"/>
      <c r="BB1043" s="415"/>
      <c r="BC1043" s="415"/>
    </row>
    <row r="1044" spans="1:55" s="121" customFormat="1" x14ac:dyDescent="0.25">
      <c r="A1044" s="466"/>
      <c r="B1044" s="393"/>
      <c r="C1044" s="397"/>
      <c r="D1044" s="397"/>
      <c r="E1044" s="399"/>
      <c r="F1044" s="399"/>
      <c r="G1044" s="96"/>
      <c r="H1044" s="122"/>
      <c r="I1044" s="122"/>
      <c r="J1044" s="123"/>
      <c r="K1044" s="123"/>
      <c r="L1044" s="123"/>
      <c r="M1044" s="123"/>
      <c r="N1044" s="123"/>
      <c r="O1044" s="123"/>
      <c r="P1044" s="123"/>
      <c r="Q1044" s="123"/>
      <c r="R1044" s="123"/>
      <c r="S1044" s="123"/>
      <c r="T1044" s="123"/>
      <c r="U1044" s="123"/>
      <c r="V1044" s="123"/>
      <c r="W1044" s="123"/>
      <c r="X1044" s="123"/>
      <c r="Y1044" s="123"/>
      <c r="Z1044" s="123"/>
      <c r="AA1044" s="123"/>
      <c r="AB1044" s="123"/>
      <c r="AC1044" s="123"/>
      <c r="AD1044" s="123"/>
      <c r="AE1044" s="123"/>
      <c r="AF1044" s="123"/>
      <c r="AG1044" s="123"/>
      <c r="AH1044" s="123"/>
      <c r="AI1044" s="123"/>
      <c r="AJ1044" s="401"/>
      <c r="AK1044" s="403"/>
      <c r="AL1044" s="405"/>
      <c r="AM1044" s="411"/>
      <c r="AN1044" s="405"/>
      <c r="AO1044" s="405"/>
      <c r="AP1044" s="405"/>
      <c r="AQ1044" s="405"/>
      <c r="AR1044" s="405"/>
      <c r="AS1044" s="405"/>
      <c r="AT1044" s="405"/>
      <c r="AU1044" s="407"/>
      <c r="AV1044" s="409"/>
      <c r="AW1044" s="407"/>
      <c r="AX1044" s="389"/>
      <c r="AY1044" s="389"/>
      <c r="AZ1044" s="389"/>
      <c r="BA1044" s="389"/>
      <c r="BB1044" s="389"/>
      <c r="BC1044" s="389"/>
    </row>
    <row r="1045" spans="1:55" s="121" customFormat="1" x14ac:dyDescent="0.25">
      <c r="A1045" s="474"/>
      <c r="B1045" s="392"/>
      <c r="C1045" s="396"/>
      <c r="D1045" s="396"/>
      <c r="E1045" s="398"/>
      <c r="F1045" s="398"/>
      <c r="G1045" s="95"/>
      <c r="H1045" s="119"/>
      <c r="I1045" s="119"/>
      <c r="J1045" s="120"/>
      <c r="K1045" s="120"/>
      <c r="L1045" s="120"/>
      <c r="M1045" s="120"/>
      <c r="N1045" s="120"/>
      <c r="O1045" s="120"/>
      <c r="P1045" s="120"/>
      <c r="Q1045" s="120"/>
      <c r="R1045" s="120"/>
      <c r="S1045" s="120"/>
      <c r="T1045" s="120"/>
      <c r="U1045" s="120"/>
      <c r="V1045" s="120"/>
      <c r="W1045" s="120"/>
      <c r="X1045" s="120"/>
      <c r="Y1045" s="120"/>
      <c r="Z1045" s="120"/>
      <c r="AA1045" s="120"/>
      <c r="AB1045" s="120"/>
      <c r="AC1045" s="120"/>
      <c r="AD1045" s="120"/>
      <c r="AE1045" s="120"/>
      <c r="AF1045" s="120"/>
      <c r="AG1045" s="120"/>
      <c r="AH1045" s="120"/>
      <c r="AI1045" s="120"/>
      <c r="AJ1045" s="400"/>
      <c r="AK1045" s="402"/>
      <c r="AL1045" s="404"/>
      <c r="AM1045" s="410"/>
      <c r="AN1045" s="404"/>
      <c r="AO1045" s="404"/>
      <c r="AP1045" s="404"/>
      <c r="AQ1045" s="404"/>
      <c r="AR1045" s="404"/>
      <c r="AS1045" s="404"/>
      <c r="AT1045" s="404"/>
      <c r="AU1045" s="406"/>
      <c r="AV1045" s="408"/>
      <c r="AW1045" s="406"/>
      <c r="AX1045" s="415"/>
      <c r="AY1045" s="415"/>
      <c r="AZ1045" s="415"/>
      <c r="BA1045" s="415"/>
      <c r="BB1045" s="415"/>
      <c r="BC1045" s="415"/>
    </row>
    <row r="1046" spans="1:55" s="121" customFormat="1" x14ac:dyDescent="0.25">
      <c r="A1046" s="466"/>
      <c r="B1046" s="393"/>
      <c r="C1046" s="397"/>
      <c r="D1046" s="397"/>
      <c r="E1046" s="399"/>
      <c r="F1046" s="399"/>
      <c r="G1046" s="96"/>
      <c r="H1046" s="122"/>
      <c r="I1046" s="122"/>
      <c r="J1046" s="123"/>
      <c r="K1046" s="123"/>
      <c r="L1046" s="123"/>
      <c r="M1046" s="123"/>
      <c r="N1046" s="123"/>
      <c r="O1046" s="123"/>
      <c r="P1046" s="123"/>
      <c r="Q1046" s="123"/>
      <c r="R1046" s="123"/>
      <c r="S1046" s="123"/>
      <c r="T1046" s="123"/>
      <c r="U1046" s="123"/>
      <c r="V1046" s="123"/>
      <c r="W1046" s="123"/>
      <c r="X1046" s="123"/>
      <c r="Y1046" s="123"/>
      <c r="Z1046" s="123"/>
      <c r="AA1046" s="123"/>
      <c r="AB1046" s="123"/>
      <c r="AC1046" s="123"/>
      <c r="AD1046" s="123"/>
      <c r="AE1046" s="123"/>
      <c r="AF1046" s="123"/>
      <c r="AG1046" s="123"/>
      <c r="AH1046" s="123"/>
      <c r="AI1046" s="123"/>
      <c r="AJ1046" s="401"/>
      <c r="AK1046" s="403"/>
      <c r="AL1046" s="405"/>
      <c r="AM1046" s="411"/>
      <c r="AN1046" s="405"/>
      <c r="AO1046" s="405"/>
      <c r="AP1046" s="405"/>
      <c r="AQ1046" s="405"/>
      <c r="AR1046" s="405"/>
      <c r="AS1046" s="405"/>
      <c r="AT1046" s="405"/>
      <c r="AU1046" s="407"/>
      <c r="AV1046" s="409"/>
      <c r="AW1046" s="407"/>
      <c r="AX1046" s="389"/>
      <c r="AY1046" s="389"/>
      <c r="AZ1046" s="389"/>
      <c r="BA1046" s="389"/>
      <c r="BB1046" s="389"/>
      <c r="BC1046" s="389"/>
    </row>
    <row r="1047" spans="1:55" s="121" customFormat="1" x14ac:dyDescent="0.25">
      <c r="A1047" s="474"/>
      <c r="B1047" s="392"/>
      <c r="C1047" s="396"/>
      <c r="D1047" s="396"/>
      <c r="E1047" s="398"/>
      <c r="F1047" s="398"/>
      <c r="G1047" s="95"/>
      <c r="H1047" s="119"/>
      <c r="I1047" s="119"/>
      <c r="J1047" s="120"/>
      <c r="K1047" s="120"/>
      <c r="L1047" s="120"/>
      <c r="M1047" s="120"/>
      <c r="N1047" s="120"/>
      <c r="O1047" s="120"/>
      <c r="P1047" s="120"/>
      <c r="Q1047" s="120"/>
      <c r="R1047" s="120"/>
      <c r="S1047" s="120"/>
      <c r="T1047" s="120"/>
      <c r="U1047" s="120"/>
      <c r="V1047" s="120"/>
      <c r="W1047" s="120"/>
      <c r="X1047" s="120"/>
      <c r="Y1047" s="120"/>
      <c r="Z1047" s="120"/>
      <c r="AA1047" s="120"/>
      <c r="AB1047" s="120"/>
      <c r="AC1047" s="120"/>
      <c r="AD1047" s="120"/>
      <c r="AE1047" s="120"/>
      <c r="AF1047" s="120"/>
      <c r="AG1047" s="120"/>
      <c r="AH1047" s="120"/>
      <c r="AI1047" s="120"/>
      <c r="AJ1047" s="400"/>
      <c r="AK1047" s="402"/>
      <c r="AL1047" s="404"/>
      <c r="AM1047" s="410"/>
      <c r="AN1047" s="404"/>
      <c r="AO1047" s="404"/>
      <c r="AP1047" s="404"/>
      <c r="AQ1047" s="404"/>
      <c r="AR1047" s="404"/>
      <c r="AS1047" s="404"/>
      <c r="AT1047" s="404"/>
      <c r="AU1047" s="406"/>
      <c r="AV1047" s="408"/>
      <c r="AW1047" s="406"/>
      <c r="AX1047" s="415"/>
      <c r="AY1047" s="415"/>
      <c r="AZ1047" s="415"/>
      <c r="BA1047" s="415"/>
      <c r="BB1047" s="415"/>
      <c r="BC1047" s="415"/>
    </row>
    <row r="1048" spans="1:55" s="121" customFormat="1" x14ac:dyDescent="0.25">
      <c r="A1048" s="466"/>
      <c r="B1048" s="393"/>
      <c r="C1048" s="397"/>
      <c r="D1048" s="397"/>
      <c r="E1048" s="399"/>
      <c r="F1048" s="399"/>
      <c r="G1048" s="96"/>
      <c r="H1048" s="122"/>
      <c r="I1048" s="122"/>
      <c r="J1048" s="123"/>
      <c r="K1048" s="123"/>
      <c r="L1048" s="123"/>
      <c r="M1048" s="123"/>
      <c r="N1048" s="123"/>
      <c r="O1048" s="123"/>
      <c r="P1048" s="123"/>
      <c r="Q1048" s="123"/>
      <c r="R1048" s="123"/>
      <c r="S1048" s="123"/>
      <c r="T1048" s="123"/>
      <c r="U1048" s="123"/>
      <c r="V1048" s="123"/>
      <c r="W1048" s="123"/>
      <c r="X1048" s="123"/>
      <c r="Y1048" s="123"/>
      <c r="Z1048" s="123"/>
      <c r="AA1048" s="123"/>
      <c r="AB1048" s="123"/>
      <c r="AC1048" s="123"/>
      <c r="AD1048" s="123"/>
      <c r="AE1048" s="123"/>
      <c r="AF1048" s="123"/>
      <c r="AG1048" s="123"/>
      <c r="AH1048" s="123"/>
      <c r="AI1048" s="123"/>
      <c r="AJ1048" s="401"/>
      <c r="AK1048" s="403"/>
      <c r="AL1048" s="405"/>
      <c r="AM1048" s="411"/>
      <c r="AN1048" s="405"/>
      <c r="AO1048" s="405"/>
      <c r="AP1048" s="405"/>
      <c r="AQ1048" s="405"/>
      <c r="AR1048" s="405"/>
      <c r="AS1048" s="405"/>
      <c r="AT1048" s="405"/>
      <c r="AU1048" s="407"/>
      <c r="AV1048" s="409"/>
      <c r="AW1048" s="407"/>
      <c r="AX1048" s="389"/>
      <c r="AY1048" s="389"/>
      <c r="AZ1048" s="389"/>
      <c r="BA1048" s="389"/>
      <c r="BB1048" s="389"/>
      <c r="BC1048" s="389"/>
    </row>
    <row r="1049" spans="1:55" s="121" customFormat="1" x14ac:dyDescent="0.25">
      <c r="A1049" s="474"/>
      <c r="B1049" s="392"/>
      <c r="C1049" s="396"/>
      <c r="D1049" s="396"/>
      <c r="E1049" s="398"/>
      <c r="F1049" s="398"/>
      <c r="G1049" s="95"/>
      <c r="H1049" s="119"/>
      <c r="I1049" s="119"/>
      <c r="J1049" s="120"/>
      <c r="K1049" s="120"/>
      <c r="L1049" s="120"/>
      <c r="M1049" s="120"/>
      <c r="N1049" s="120"/>
      <c r="O1049" s="120"/>
      <c r="P1049" s="120"/>
      <c r="Q1049" s="120"/>
      <c r="R1049" s="120"/>
      <c r="S1049" s="120"/>
      <c r="T1049" s="120"/>
      <c r="U1049" s="120"/>
      <c r="V1049" s="120"/>
      <c r="W1049" s="120"/>
      <c r="X1049" s="120"/>
      <c r="Y1049" s="120"/>
      <c r="Z1049" s="120"/>
      <c r="AA1049" s="120"/>
      <c r="AB1049" s="120"/>
      <c r="AC1049" s="120"/>
      <c r="AD1049" s="120"/>
      <c r="AE1049" s="120"/>
      <c r="AF1049" s="120"/>
      <c r="AG1049" s="120"/>
      <c r="AH1049" s="120"/>
      <c r="AI1049" s="120"/>
      <c r="AJ1049" s="400"/>
      <c r="AK1049" s="402"/>
      <c r="AL1049" s="404"/>
      <c r="AM1049" s="410"/>
      <c r="AN1049" s="404"/>
      <c r="AO1049" s="404"/>
      <c r="AP1049" s="404"/>
      <c r="AQ1049" s="404"/>
      <c r="AR1049" s="404"/>
      <c r="AS1049" s="404"/>
      <c r="AT1049" s="404"/>
      <c r="AU1049" s="406"/>
      <c r="AV1049" s="408"/>
      <c r="AW1049" s="406"/>
      <c r="AX1049" s="415"/>
      <c r="AY1049" s="415"/>
      <c r="AZ1049" s="415"/>
      <c r="BA1049" s="415"/>
      <c r="BB1049" s="415"/>
      <c r="BC1049" s="415"/>
    </row>
    <row r="1050" spans="1:55" s="121" customFormat="1" x14ac:dyDescent="0.25">
      <c r="A1050" s="466"/>
      <c r="B1050" s="393"/>
      <c r="C1050" s="397"/>
      <c r="D1050" s="397"/>
      <c r="E1050" s="399"/>
      <c r="F1050" s="399"/>
      <c r="G1050" s="96"/>
      <c r="H1050" s="122"/>
      <c r="I1050" s="122"/>
      <c r="J1050" s="123"/>
      <c r="K1050" s="123"/>
      <c r="L1050" s="123"/>
      <c r="M1050" s="123"/>
      <c r="N1050" s="123"/>
      <c r="O1050" s="123"/>
      <c r="P1050" s="123"/>
      <c r="Q1050" s="123"/>
      <c r="R1050" s="123"/>
      <c r="S1050" s="123"/>
      <c r="T1050" s="123"/>
      <c r="U1050" s="123"/>
      <c r="V1050" s="123"/>
      <c r="W1050" s="123"/>
      <c r="X1050" s="123"/>
      <c r="Y1050" s="123"/>
      <c r="Z1050" s="123"/>
      <c r="AA1050" s="123"/>
      <c r="AB1050" s="123"/>
      <c r="AC1050" s="123"/>
      <c r="AD1050" s="123"/>
      <c r="AE1050" s="123"/>
      <c r="AF1050" s="123"/>
      <c r="AG1050" s="123"/>
      <c r="AH1050" s="123"/>
      <c r="AI1050" s="123"/>
      <c r="AJ1050" s="401"/>
      <c r="AK1050" s="403"/>
      <c r="AL1050" s="405"/>
      <c r="AM1050" s="411"/>
      <c r="AN1050" s="405"/>
      <c r="AO1050" s="405"/>
      <c r="AP1050" s="405"/>
      <c r="AQ1050" s="405"/>
      <c r="AR1050" s="405"/>
      <c r="AS1050" s="405"/>
      <c r="AT1050" s="405"/>
      <c r="AU1050" s="407"/>
      <c r="AV1050" s="409"/>
      <c r="AW1050" s="407"/>
      <c r="AX1050" s="389"/>
      <c r="AY1050" s="389"/>
      <c r="AZ1050" s="389"/>
      <c r="BA1050" s="389"/>
      <c r="BB1050" s="389"/>
      <c r="BC1050" s="389"/>
    </row>
    <row r="1051" spans="1:55" s="121" customFormat="1" x14ac:dyDescent="0.25">
      <c r="A1051" s="474"/>
      <c r="B1051" s="392"/>
      <c r="C1051" s="396"/>
      <c r="D1051" s="396"/>
      <c r="E1051" s="398"/>
      <c r="F1051" s="398"/>
      <c r="G1051" s="95"/>
      <c r="H1051" s="119"/>
      <c r="I1051" s="119"/>
      <c r="J1051" s="120"/>
      <c r="K1051" s="120"/>
      <c r="L1051" s="120"/>
      <c r="M1051" s="120"/>
      <c r="N1051" s="120"/>
      <c r="O1051" s="120"/>
      <c r="P1051" s="120"/>
      <c r="Q1051" s="120"/>
      <c r="R1051" s="120"/>
      <c r="S1051" s="120"/>
      <c r="T1051" s="120"/>
      <c r="U1051" s="120"/>
      <c r="V1051" s="120"/>
      <c r="W1051" s="120"/>
      <c r="X1051" s="120"/>
      <c r="Y1051" s="120"/>
      <c r="Z1051" s="120"/>
      <c r="AA1051" s="120"/>
      <c r="AB1051" s="120"/>
      <c r="AC1051" s="120"/>
      <c r="AD1051" s="120"/>
      <c r="AE1051" s="120"/>
      <c r="AF1051" s="120"/>
      <c r="AG1051" s="120"/>
      <c r="AH1051" s="120"/>
      <c r="AI1051" s="120"/>
      <c r="AJ1051" s="400"/>
      <c r="AK1051" s="402"/>
      <c r="AL1051" s="404"/>
      <c r="AM1051" s="410"/>
      <c r="AN1051" s="404"/>
      <c r="AO1051" s="404"/>
      <c r="AP1051" s="404"/>
      <c r="AQ1051" s="404"/>
      <c r="AR1051" s="404"/>
      <c r="AS1051" s="404"/>
      <c r="AT1051" s="404"/>
      <c r="AU1051" s="406"/>
      <c r="AV1051" s="408"/>
      <c r="AW1051" s="406"/>
      <c r="AX1051" s="415"/>
      <c r="AY1051" s="415"/>
      <c r="AZ1051" s="415"/>
      <c r="BA1051" s="415"/>
      <c r="BB1051" s="415"/>
      <c r="BC1051" s="415"/>
    </row>
    <row r="1052" spans="1:55" s="121" customFormat="1" x14ac:dyDescent="0.25">
      <c r="A1052" s="466"/>
      <c r="B1052" s="393"/>
      <c r="C1052" s="397"/>
      <c r="D1052" s="397"/>
      <c r="E1052" s="399"/>
      <c r="F1052" s="399"/>
      <c r="G1052" s="96"/>
      <c r="H1052" s="122"/>
      <c r="I1052" s="122"/>
      <c r="J1052" s="123"/>
      <c r="K1052" s="123"/>
      <c r="L1052" s="123"/>
      <c r="M1052" s="123"/>
      <c r="N1052" s="123"/>
      <c r="O1052" s="123"/>
      <c r="P1052" s="123"/>
      <c r="Q1052" s="123"/>
      <c r="R1052" s="123"/>
      <c r="S1052" s="123"/>
      <c r="T1052" s="123"/>
      <c r="U1052" s="123"/>
      <c r="V1052" s="123"/>
      <c r="W1052" s="123"/>
      <c r="X1052" s="123"/>
      <c r="Y1052" s="123"/>
      <c r="Z1052" s="123"/>
      <c r="AA1052" s="123"/>
      <c r="AB1052" s="123"/>
      <c r="AC1052" s="123"/>
      <c r="AD1052" s="123"/>
      <c r="AE1052" s="123"/>
      <c r="AF1052" s="123"/>
      <c r="AG1052" s="123"/>
      <c r="AH1052" s="123"/>
      <c r="AI1052" s="123"/>
      <c r="AJ1052" s="401"/>
      <c r="AK1052" s="403"/>
      <c r="AL1052" s="405"/>
      <c r="AM1052" s="411"/>
      <c r="AN1052" s="405"/>
      <c r="AO1052" s="405"/>
      <c r="AP1052" s="405"/>
      <c r="AQ1052" s="405"/>
      <c r="AR1052" s="405"/>
      <c r="AS1052" s="405"/>
      <c r="AT1052" s="405"/>
      <c r="AU1052" s="407"/>
      <c r="AV1052" s="409"/>
      <c r="AW1052" s="407"/>
      <c r="AX1052" s="389"/>
      <c r="AY1052" s="389"/>
      <c r="AZ1052" s="389"/>
      <c r="BA1052" s="389"/>
      <c r="BB1052" s="389"/>
      <c r="BC1052" s="389"/>
    </row>
    <row r="1053" spans="1:55" s="121" customFormat="1" x14ac:dyDescent="0.25">
      <c r="A1053" s="474"/>
      <c r="B1053" s="392"/>
      <c r="C1053" s="396"/>
      <c r="D1053" s="396"/>
      <c r="E1053" s="398"/>
      <c r="F1053" s="398"/>
      <c r="G1053" s="95"/>
      <c r="H1053" s="119"/>
      <c r="I1053" s="119"/>
      <c r="J1053" s="120"/>
      <c r="K1053" s="120"/>
      <c r="L1053" s="120"/>
      <c r="M1053" s="120"/>
      <c r="N1053" s="120"/>
      <c r="O1053" s="120"/>
      <c r="P1053" s="120"/>
      <c r="Q1053" s="120"/>
      <c r="R1053" s="120"/>
      <c r="S1053" s="120"/>
      <c r="T1053" s="120"/>
      <c r="U1053" s="120"/>
      <c r="V1053" s="120"/>
      <c r="W1053" s="120"/>
      <c r="X1053" s="120"/>
      <c r="Y1053" s="120"/>
      <c r="Z1053" s="120"/>
      <c r="AA1053" s="120"/>
      <c r="AB1053" s="120"/>
      <c r="AC1053" s="120"/>
      <c r="AD1053" s="120"/>
      <c r="AE1053" s="120"/>
      <c r="AF1053" s="120"/>
      <c r="AG1053" s="120"/>
      <c r="AH1053" s="120"/>
      <c r="AI1053" s="120"/>
      <c r="AJ1053" s="400"/>
      <c r="AK1053" s="402"/>
      <c r="AL1053" s="404"/>
      <c r="AM1053" s="410"/>
      <c r="AN1053" s="404"/>
      <c r="AO1053" s="404"/>
      <c r="AP1053" s="404"/>
      <c r="AQ1053" s="404"/>
      <c r="AR1053" s="404"/>
      <c r="AS1053" s="404"/>
      <c r="AT1053" s="404"/>
      <c r="AU1053" s="406"/>
      <c r="AV1053" s="408"/>
      <c r="AW1053" s="406"/>
      <c r="AX1053" s="415"/>
      <c r="AY1053" s="415"/>
      <c r="AZ1053" s="415"/>
      <c r="BA1053" s="415"/>
      <c r="BB1053" s="415"/>
      <c r="BC1053" s="415"/>
    </row>
    <row r="1054" spans="1:55" s="121" customFormat="1" x14ac:dyDescent="0.25">
      <c r="A1054" s="466"/>
      <c r="B1054" s="393"/>
      <c r="C1054" s="397"/>
      <c r="D1054" s="397"/>
      <c r="E1054" s="399"/>
      <c r="F1054" s="399"/>
      <c r="G1054" s="96"/>
      <c r="H1054" s="122"/>
      <c r="I1054" s="122"/>
      <c r="J1054" s="123"/>
      <c r="K1054" s="123"/>
      <c r="L1054" s="123"/>
      <c r="M1054" s="123"/>
      <c r="N1054" s="123"/>
      <c r="O1054" s="123"/>
      <c r="P1054" s="123"/>
      <c r="Q1054" s="123"/>
      <c r="R1054" s="123"/>
      <c r="S1054" s="123"/>
      <c r="T1054" s="123"/>
      <c r="U1054" s="123"/>
      <c r="V1054" s="123"/>
      <c r="W1054" s="123"/>
      <c r="X1054" s="123"/>
      <c r="Y1054" s="123"/>
      <c r="Z1054" s="123"/>
      <c r="AA1054" s="123"/>
      <c r="AB1054" s="123"/>
      <c r="AC1054" s="123"/>
      <c r="AD1054" s="123"/>
      <c r="AE1054" s="123"/>
      <c r="AF1054" s="123"/>
      <c r="AG1054" s="123"/>
      <c r="AH1054" s="123"/>
      <c r="AI1054" s="123"/>
      <c r="AJ1054" s="401"/>
      <c r="AK1054" s="403"/>
      <c r="AL1054" s="405"/>
      <c r="AM1054" s="411"/>
      <c r="AN1054" s="405"/>
      <c r="AO1054" s="405"/>
      <c r="AP1054" s="405"/>
      <c r="AQ1054" s="405"/>
      <c r="AR1054" s="405"/>
      <c r="AS1054" s="405"/>
      <c r="AT1054" s="405"/>
      <c r="AU1054" s="407"/>
      <c r="AV1054" s="409"/>
      <c r="AW1054" s="407"/>
      <c r="AX1054" s="389"/>
      <c r="AY1054" s="389"/>
      <c r="AZ1054" s="389"/>
      <c r="BA1054" s="389"/>
      <c r="BB1054" s="389"/>
      <c r="BC1054" s="389"/>
    </row>
    <row r="1055" spans="1:55" s="140" customFormat="1" x14ac:dyDescent="0.25">
      <c r="A1055" s="475"/>
      <c r="B1055" s="392"/>
      <c r="C1055" s="460"/>
      <c r="D1055" s="460"/>
      <c r="E1055" s="442"/>
      <c r="F1055" s="442"/>
      <c r="G1055" s="137"/>
      <c r="H1055" s="138"/>
      <c r="I1055" s="138"/>
      <c r="J1055" s="139"/>
      <c r="K1055" s="139"/>
      <c r="L1055" s="139"/>
      <c r="M1055" s="139"/>
      <c r="N1055" s="139"/>
      <c r="O1055" s="139"/>
      <c r="P1055" s="139"/>
      <c r="Q1055" s="139"/>
      <c r="R1055" s="139"/>
      <c r="S1055" s="139"/>
      <c r="T1055" s="139"/>
      <c r="U1055" s="139"/>
      <c r="V1055" s="139"/>
      <c r="W1055" s="139"/>
      <c r="X1055" s="139"/>
      <c r="Y1055" s="139"/>
      <c r="Z1055" s="139"/>
      <c r="AA1055" s="139"/>
      <c r="AB1055" s="139"/>
      <c r="AC1055" s="139"/>
      <c r="AD1055" s="139"/>
      <c r="AE1055" s="139"/>
      <c r="AF1055" s="139"/>
      <c r="AG1055" s="139"/>
      <c r="AH1055" s="139"/>
      <c r="AI1055" s="139"/>
      <c r="AJ1055" s="444"/>
      <c r="AK1055" s="446"/>
      <c r="AL1055" s="448"/>
      <c r="AM1055" s="454"/>
      <c r="AN1055" s="448"/>
      <c r="AO1055" s="448"/>
      <c r="AP1055" s="448"/>
      <c r="AQ1055" s="448"/>
      <c r="AR1055" s="448"/>
      <c r="AS1055" s="448"/>
      <c r="AT1055" s="448"/>
      <c r="AU1055" s="452"/>
      <c r="AV1055" s="408"/>
      <c r="AW1055" s="452"/>
      <c r="AX1055" s="450"/>
      <c r="AY1055" s="450"/>
      <c r="AZ1055" s="450"/>
      <c r="BA1055" s="450"/>
      <c r="BB1055" s="450"/>
      <c r="BC1055" s="450"/>
    </row>
    <row r="1056" spans="1:55" s="121" customFormat="1" x14ac:dyDescent="0.25">
      <c r="A1056" s="466"/>
      <c r="B1056" s="393"/>
      <c r="C1056" s="397"/>
      <c r="D1056" s="397"/>
      <c r="E1056" s="399"/>
      <c r="F1056" s="399"/>
      <c r="G1056" s="96"/>
      <c r="H1056" s="122"/>
      <c r="I1056" s="122"/>
      <c r="J1056" s="123"/>
      <c r="K1056" s="123"/>
      <c r="L1056" s="123"/>
      <c r="M1056" s="123"/>
      <c r="N1056" s="123"/>
      <c r="O1056" s="123"/>
      <c r="P1056" s="123"/>
      <c r="Q1056" s="123"/>
      <c r="R1056" s="123"/>
      <c r="S1056" s="123"/>
      <c r="T1056" s="123"/>
      <c r="U1056" s="123"/>
      <c r="V1056" s="123"/>
      <c r="W1056" s="123"/>
      <c r="X1056" s="123"/>
      <c r="Y1056" s="123"/>
      <c r="Z1056" s="123"/>
      <c r="AA1056" s="123"/>
      <c r="AB1056" s="123"/>
      <c r="AC1056" s="123"/>
      <c r="AD1056" s="123"/>
      <c r="AE1056" s="123"/>
      <c r="AF1056" s="123"/>
      <c r="AG1056" s="123"/>
      <c r="AH1056" s="123"/>
      <c r="AI1056" s="123"/>
      <c r="AJ1056" s="401"/>
      <c r="AK1056" s="403"/>
      <c r="AL1056" s="405"/>
      <c r="AM1056" s="411"/>
      <c r="AN1056" s="405"/>
      <c r="AO1056" s="405"/>
      <c r="AP1056" s="405"/>
      <c r="AQ1056" s="405"/>
      <c r="AR1056" s="405"/>
      <c r="AS1056" s="405"/>
      <c r="AT1056" s="405"/>
      <c r="AU1056" s="407"/>
      <c r="AV1056" s="409"/>
      <c r="AW1056" s="407"/>
      <c r="AX1056" s="389"/>
      <c r="AY1056" s="389"/>
      <c r="AZ1056" s="389"/>
      <c r="BA1056" s="389"/>
      <c r="BB1056" s="389"/>
      <c r="BC1056" s="389"/>
    </row>
    <row r="1057" spans="1:55" s="140" customFormat="1" x14ac:dyDescent="0.25">
      <c r="A1057" s="475"/>
      <c r="B1057" s="392"/>
      <c r="C1057" s="460"/>
      <c r="D1057" s="460"/>
      <c r="E1057" s="442"/>
      <c r="F1057" s="442"/>
      <c r="G1057" s="137"/>
      <c r="H1057" s="138"/>
      <c r="I1057" s="138"/>
      <c r="J1057" s="139"/>
      <c r="K1057" s="139"/>
      <c r="L1057" s="139"/>
      <c r="M1057" s="139"/>
      <c r="N1057" s="139"/>
      <c r="O1057" s="139"/>
      <c r="P1057" s="139"/>
      <c r="Q1057" s="139"/>
      <c r="R1057" s="139"/>
      <c r="S1057" s="139"/>
      <c r="T1057" s="139"/>
      <c r="U1057" s="139"/>
      <c r="V1057" s="139"/>
      <c r="W1057" s="139"/>
      <c r="X1057" s="139"/>
      <c r="Y1057" s="139"/>
      <c r="Z1057" s="139"/>
      <c r="AA1057" s="139"/>
      <c r="AB1057" s="139"/>
      <c r="AC1057" s="139"/>
      <c r="AD1057" s="139"/>
      <c r="AE1057" s="139"/>
      <c r="AF1057" s="139"/>
      <c r="AG1057" s="139"/>
      <c r="AH1057" s="139"/>
      <c r="AI1057" s="139"/>
      <c r="AJ1057" s="444"/>
      <c r="AK1057" s="446"/>
      <c r="AL1057" s="448"/>
      <c r="AM1057" s="454"/>
      <c r="AN1057" s="448"/>
      <c r="AO1057" s="448"/>
      <c r="AP1057" s="448"/>
      <c r="AQ1057" s="448"/>
      <c r="AR1057" s="448"/>
      <c r="AS1057" s="448"/>
      <c r="AT1057" s="448"/>
      <c r="AU1057" s="452"/>
      <c r="AV1057" s="408"/>
      <c r="AW1057" s="452"/>
      <c r="AX1057" s="450"/>
      <c r="AY1057" s="450"/>
      <c r="AZ1057" s="450"/>
      <c r="BA1057" s="450"/>
      <c r="BB1057" s="450"/>
      <c r="BC1057" s="450"/>
    </row>
    <row r="1058" spans="1:55" s="121" customFormat="1" x14ac:dyDescent="0.25">
      <c r="A1058" s="466"/>
      <c r="B1058" s="393"/>
      <c r="C1058" s="397"/>
      <c r="D1058" s="397"/>
      <c r="E1058" s="399"/>
      <c r="F1058" s="399"/>
      <c r="G1058" s="96"/>
      <c r="H1058" s="122"/>
      <c r="I1058" s="122"/>
      <c r="J1058" s="123"/>
      <c r="K1058" s="123"/>
      <c r="L1058" s="123"/>
      <c r="M1058" s="123"/>
      <c r="N1058" s="123"/>
      <c r="O1058" s="123"/>
      <c r="P1058" s="123"/>
      <c r="Q1058" s="123"/>
      <c r="R1058" s="123"/>
      <c r="S1058" s="123"/>
      <c r="T1058" s="123"/>
      <c r="U1058" s="123"/>
      <c r="V1058" s="123"/>
      <c r="W1058" s="123"/>
      <c r="X1058" s="123"/>
      <c r="Y1058" s="123"/>
      <c r="Z1058" s="123"/>
      <c r="AA1058" s="123"/>
      <c r="AB1058" s="123"/>
      <c r="AC1058" s="123"/>
      <c r="AD1058" s="123"/>
      <c r="AE1058" s="123"/>
      <c r="AF1058" s="123"/>
      <c r="AG1058" s="123"/>
      <c r="AH1058" s="123"/>
      <c r="AI1058" s="123"/>
      <c r="AJ1058" s="401"/>
      <c r="AK1058" s="403"/>
      <c r="AL1058" s="405"/>
      <c r="AM1058" s="411"/>
      <c r="AN1058" s="405"/>
      <c r="AO1058" s="405"/>
      <c r="AP1058" s="405"/>
      <c r="AQ1058" s="405"/>
      <c r="AR1058" s="405"/>
      <c r="AS1058" s="405"/>
      <c r="AT1058" s="405"/>
      <c r="AU1058" s="407"/>
      <c r="AV1058" s="409"/>
      <c r="AW1058" s="407"/>
      <c r="AX1058" s="389"/>
      <c r="AY1058" s="389"/>
      <c r="AZ1058" s="389"/>
      <c r="BA1058" s="389"/>
      <c r="BB1058" s="389"/>
      <c r="BC1058" s="389"/>
    </row>
    <row r="1059" spans="1:55" s="140" customFormat="1" x14ac:dyDescent="0.25">
      <c r="A1059" s="475"/>
      <c r="B1059" s="392"/>
      <c r="C1059" s="460"/>
      <c r="D1059" s="460"/>
      <c r="E1059" s="442"/>
      <c r="F1059" s="442"/>
      <c r="G1059" s="137"/>
      <c r="H1059" s="138"/>
      <c r="I1059" s="138"/>
      <c r="J1059" s="139"/>
      <c r="K1059" s="139"/>
      <c r="L1059" s="139"/>
      <c r="M1059" s="139"/>
      <c r="N1059" s="139"/>
      <c r="O1059" s="139"/>
      <c r="P1059" s="139"/>
      <c r="Q1059" s="139"/>
      <c r="R1059" s="139"/>
      <c r="S1059" s="139"/>
      <c r="T1059" s="139"/>
      <c r="U1059" s="139"/>
      <c r="V1059" s="139"/>
      <c r="W1059" s="139"/>
      <c r="X1059" s="139"/>
      <c r="Y1059" s="139"/>
      <c r="Z1059" s="139"/>
      <c r="AA1059" s="139"/>
      <c r="AB1059" s="139"/>
      <c r="AC1059" s="139"/>
      <c r="AD1059" s="139"/>
      <c r="AE1059" s="139"/>
      <c r="AF1059" s="139"/>
      <c r="AG1059" s="139"/>
      <c r="AH1059" s="139"/>
      <c r="AI1059" s="139"/>
      <c r="AJ1059" s="444"/>
      <c r="AK1059" s="446"/>
      <c r="AL1059" s="448"/>
      <c r="AM1059" s="454"/>
      <c r="AN1059" s="448"/>
      <c r="AO1059" s="448"/>
      <c r="AP1059" s="448"/>
      <c r="AQ1059" s="448"/>
      <c r="AR1059" s="448"/>
      <c r="AS1059" s="448"/>
      <c r="AT1059" s="448"/>
      <c r="AU1059" s="452"/>
      <c r="AV1059" s="408"/>
      <c r="AW1059" s="452"/>
      <c r="AX1059" s="450"/>
      <c r="AY1059" s="450"/>
      <c r="AZ1059" s="450"/>
      <c r="BA1059" s="450"/>
      <c r="BB1059" s="450"/>
      <c r="BC1059" s="450"/>
    </row>
    <row r="1060" spans="1:55" s="121" customFormat="1" x14ac:dyDescent="0.25">
      <c r="A1060" s="466"/>
      <c r="B1060" s="393"/>
      <c r="C1060" s="397"/>
      <c r="D1060" s="397"/>
      <c r="E1060" s="399"/>
      <c r="F1060" s="399"/>
      <c r="G1060" s="96"/>
      <c r="H1060" s="122"/>
      <c r="I1060" s="122"/>
      <c r="J1060" s="123"/>
      <c r="K1060" s="123"/>
      <c r="L1060" s="123"/>
      <c r="M1060" s="123"/>
      <c r="N1060" s="123"/>
      <c r="O1060" s="123"/>
      <c r="P1060" s="123"/>
      <c r="Q1060" s="123"/>
      <c r="R1060" s="123"/>
      <c r="S1060" s="123"/>
      <c r="T1060" s="123"/>
      <c r="U1060" s="123"/>
      <c r="V1060" s="123"/>
      <c r="W1060" s="123"/>
      <c r="X1060" s="123"/>
      <c r="Y1060" s="123"/>
      <c r="Z1060" s="123"/>
      <c r="AA1060" s="123"/>
      <c r="AB1060" s="123"/>
      <c r="AC1060" s="123"/>
      <c r="AD1060" s="123"/>
      <c r="AE1060" s="123"/>
      <c r="AF1060" s="123"/>
      <c r="AG1060" s="123"/>
      <c r="AH1060" s="123"/>
      <c r="AI1060" s="123"/>
      <c r="AJ1060" s="401"/>
      <c r="AK1060" s="403"/>
      <c r="AL1060" s="405"/>
      <c r="AM1060" s="411"/>
      <c r="AN1060" s="405"/>
      <c r="AO1060" s="405"/>
      <c r="AP1060" s="405"/>
      <c r="AQ1060" s="405"/>
      <c r="AR1060" s="405"/>
      <c r="AS1060" s="405"/>
      <c r="AT1060" s="405"/>
      <c r="AU1060" s="407"/>
      <c r="AV1060" s="409"/>
      <c r="AW1060" s="407"/>
      <c r="AX1060" s="389"/>
      <c r="AY1060" s="389"/>
      <c r="AZ1060" s="389"/>
      <c r="BA1060" s="389"/>
      <c r="BB1060" s="389"/>
      <c r="BC1060" s="389"/>
    </row>
    <row r="1061" spans="1:55" s="121" customFormat="1" x14ac:dyDescent="0.25">
      <c r="A1061" s="474"/>
      <c r="B1061" s="392"/>
      <c r="C1061" s="396"/>
      <c r="D1061" s="396"/>
      <c r="E1061" s="398"/>
      <c r="F1061" s="398"/>
      <c r="G1061" s="95"/>
      <c r="H1061" s="119"/>
      <c r="I1061" s="119"/>
      <c r="J1061" s="120"/>
      <c r="K1061" s="120"/>
      <c r="L1061" s="120"/>
      <c r="M1061" s="120"/>
      <c r="N1061" s="120"/>
      <c r="O1061" s="120"/>
      <c r="P1061" s="120"/>
      <c r="Q1061" s="120"/>
      <c r="R1061" s="120"/>
      <c r="S1061" s="120"/>
      <c r="T1061" s="120"/>
      <c r="U1061" s="120"/>
      <c r="V1061" s="120"/>
      <c r="W1061" s="120"/>
      <c r="X1061" s="120"/>
      <c r="Y1061" s="120"/>
      <c r="Z1061" s="120"/>
      <c r="AA1061" s="120"/>
      <c r="AB1061" s="120"/>
      <c r="AC1061" s="120"/>
      <c r="AD1061" s="120"/>
      <c r="AE1061" s="120"/>
      <c r="AF1061" s="120"/>
      <c r="AG1061" s="120"/>
      <c r="AH1061" s="120"/>
      <c r="AI1061" s="120"/>
      <c r="AJ1061" s="400"/>
      <c r="AK1061" s="402"/>
      <c r="AL1061" s="404"/>
      <c r="AM1061" s="410"/>
      <c r="AN1061" s="404"/>
      <c r="AO1061" s="404"/>
      <c r="AP1061" s="404"/>
      <c r="AQ1061" s="404"/>
      <c r="AR1061" s="404"/>
      <c r="AS1061" s="404"/>
      <c r="AT1061" s="404"/>
      <c r="AU1061" s="406"/>
      <c r="AV1061" s="408"/>
      <c r="AW1061" s="406"/>
      <c r="AX1061" s="415"/>
      <c r="AY1061" s="415"/>
      <c r="AZ1061" s="415"/>
      <c r="BA1061" s="415"/>
      <c r="BB1061" s="415"/>
      <c r="BC1061" s="415"/>
    </row>
    <row r="1062" spans="1:55" s="121" customFormat="1" x14ac:dyDescent="0.25">
      <c r="A1062" s="466"/>
      <c r="B1062" s="393"/>
      <c r="C1062" s="397"/>
      <c r="D1062" s="397"/>
      <c r="E1062" s="399"/>
      <c r="F1062" s="399"/>
      <c r="G1062" s="96"/>
      <c r="H1062" s="122"/>
      <c r="I1062" s="122"/>
      <c r="J1062" s="123"/>
      <c r="K1062" s="123"/>
      <c r="L1062" s="123"/>
      <c r="M1062" s="123"/>
      <c r="N1062" s="123"/>
      <c r="O1062" s="123"/>
      <c r="P1062" s="123"/>
      <c r="Q1062" s="123"/>
      <c r="R1062" s="123"/>
      <c r="S1062" s="123"/>
      <c r="T1062" s="123"/>
      <c r="U1062" s="123"/>
      <c r="V1062" s="123"/>
      <c r="W1062" s="123"/>
      <c r="X1062" s="123"/>
      <c r="Y1062" s="123"/>
      <c r="Z1062" s="123"/>
      <c r="AA1062" s="123"/>
      <c r="AB1062" s="123"/>
      <c r="AC1062" s="123"/>
      <c r="AD1062" s="123"/>
      <c r="AE1062" s="123"/>
      <c r="AF1062" s="123"/>
      <c r="AG1062" s="123"/>
      <c r="AH1062" s="123"/>
      <c r="AI1062" s="123"/>
      <c r="AJ1062" s="401"/>
      <c r="AK1062" s="403"/>
      <c r="AL1062" s="405"/>
      <c r="AM1062" s="411"/>
      <c r="AN1062" s="405"/>
      <c r="AO1062" s="405"/>
      <c r="AP1062" s="405"/>
      <c r="AQ1062" s="405"/>
      <c r="AR1062" s="405"/>
      <c r="AS1062" s="405"/>
      <c r="AT1062" s="405"/>
      <c r="AU1062" s="407"/>
      <c r="AV1062" s="409"/>
      <c r="AW1062" s="407"/>
      <c r="AX1062" s="389"/>
      <c r="AY1062" s="389"/>
      <c r="AZ1062" s="389"/>
      <c r="BA1062" s="389"/>
      <c r="BB1062" s="389"/>
      <c r="BC1062" s="389"/>
    </row>
    <row r="1063" spans="1:55" s="144" customFormat="1" x14ac:dyDescent="0.25">
      <c r="A1063" s="476"/>
      <c r="B1063" s="392"/>
      <c r="C1063" s="477"/>
      <c r="D1063" s="477"/>
      <c r="E1063" s="478"/>
      <c r="F1063" s="478"/>
      <c r="G1063" s="141"/>
      <c r="H1063" s="142"/>
      <c r="I1063" s="142"/>
      <c r="J1063" s="143"/>
      <c r="K1063" s="143"/>
      <c r="L1063" s="143"/>
      <c r="M1063" s="143"/>
      <c r="N1063" s="143"/>
      <c r="O1063" s="143"/>
      <c r="P1063" s="143"/>
      <c r="Q1063" s="143"/>
      <c r="R1063" s="143"/>
      <c r="S1063" s="143"/>
      <c r="T1063" s="143"/>
      <c r="U1063" s="143"/>
      <c r="V1063" s="143"/>
      <c r="W1063" s="143"/>
      <c r="X1063" s="143"/>
      <c r="Y1063" s="143"/>
      <c r="Z1063" s="143"/>
      <c r="AA1063" s="143"/>
      <c r="AB1063" s="143"/>
      <c r="AC1063" s="143"/>
      <c r="AD1063" s="143"/>
      <c r="AE1063" s="143"/>
      <c r="AF1063" s="143"/>
      <c r="AG1063" s="143"/>
      <c r="AH1063" s="143"/>
      <c r="AI1063" s="143"/>
      <c r="AJ1063" s="479"/>
      <c r="AK1063" s="484"/>
      <c r="AL1063" s="482"/>
      <c r="AM1063" s="485"/>
      <c r="AN1063" s="482"/>
      <c r="AO1063" s="482"/>
      <c r="AP1063" s="482"/>
      <c r="AQ1063" s="482"/>
      <c r="AR1063" s="482"/>
      <c r="AS1063" s="482"/>
      <c r="AT1063" s="482"/>
      <c r="AU1063" s="481"/>
      <c r="AV1063" s="483"/>
      <c r="AW1063" s="481"/>
      <c r="AX1063" s="480"/>
      <c r="AY1063" s="480"/>
      <c r="AZ1063" s="480"/>
      <c r="BA1063" s="480"/>
      <c r="BB1063" s="480"/>
      <c r="BC1063" s="480"/>
    </row>
    <row r="1064" spans="1:55" s="121" customFormat="1" x14ac:dyDescent="0.25">
      <c r="A1064" s="466"/>
      <c r="B1064" s="393"/>
      <c r="C1064" s="397"/>
      <c r="D1064" s="397"/>
      <c r="E1064" s="399"/>
      <c r="F1064" s="399"/>
      <c r="G1064" s="96"/>
      <c r="H1064" s="122"/>
      <c r="I1064" s="122"/>
      <c r="J1064" s="123"/>
      <c r="K1064" s="123"/>
      <c r="L1064" s="123"/>
      <c r="M1064" s="123"/>
      <c r="N1064" s="123"/>
      <c r="O1064" s="123"/>
      <c r="P1064" s="123"/>
      <c r="Q1064" s="123"/>
      <c r="R1064" s="123"/>
      <c r="S1064" s="123"/>
      <c r="T1064" s="123"/>
      <c r="U1064" s="123"/>
      <c r="V1064" s="123"/>
      <c r="W1064" s="123"/>
      <c r="X1064" s="123"/>
      <c r="Y1064" s="123"/>
      <c r="Z1064" s="123"/>
      <c r="AA1064" s="123"/>
      <c r="AB1064" s="123"/>
      <c r="AC1064" s="123"/>
      <c r="AD1064" s="123"/>
      <c r="AE1064" s="123"/>
      <c r="AF1064" s="123"/>
      <c r="AG1064" s="123"/>
      <c r="AH1064" s="123"/>
      <c r="AI1064" s="123"/>
      <c r="AJ1064" s="401"/>
      <c r="AK1064" s="403"/>
      <c r="AL1064" s="405"/>
      <c r="AM1064" s="411"/>
      <c r="AN1064" s="405"/>
      <c r="AO1064" s="405"/>
      <c r="AP1064" s="405"/>
      <c r="AQ1064" s="405"/>
      <c r="AR1064" s="405"/>
      <c r="AS1064" s="405"/>
      <c r="AT1064" s="405"/>
      <c r="AU1064" s="407"/>
      <c r="AV1064" s="409"/>
      <c r="AW1064" s="407"/>
      <c r="AX1064" s="389"/>
      <c r="AY1064" s="389"/>
      <c r="AZ1064" s="389"/>
      <c r="BA1064" s="389"/>
      <c r="BB1064" s="389"/>
      <c r="BC1064" s="389"/>
    </row>
    <row r="1065" spans="1:55" s="121" customFormat="1" x14ac:dyDescent="0.25">
      <c r="A1065" s="474"/>
      <c r="B1065" s="392"/>
      <c r="C1065" s="396"/>
      <c r="D1065" s="396"/>
      <c r="E1065" s="398"/>
      <c r="F1065" s="398"/>
      <c r="G1065" s="95"/>
      <c r="H1065" s="119"/>
      <c r="I1065" s="119"/>
      <c r="J1065" s="120"/>
      <c r="K1065" s="120"/>
      <c r="L1065" s="120"/>
      <c r="M1065" s="120"/>
      <c r="N1065" s="120"/>
      <c r="O1065" s="120"/>
      <c r="P1065" s="120"/>
      <c r="Q1065" s="120"/>
      <c r="R1065" s="120"/>
      <c r="S1065" s="120"/>
      <c r="T1065" s="120"/>
      <c r="U1065" s="120"/>
      <c r="V1065" s="120"/>
      <c r="W1065" s="120"/>
      <c r="X1065" s="120"/>
      <c r="Y1065" s="120"/>
      <c r="Z1065" s="120"/>
      <c r="AA1065" s="120"/>
      <c r="AB1065" s="120"/>
      <c r="AC1065" s="120"/>
      <c r="AD1065" s="120"/>
      <c r="AE1065" s="120"/>
      <c r="AF1065" s="120"/>
      <c r="AG1065" s="120"/>
      <c r="AH1065" s="120"/>
      <c r="AI1065" s="120"/>
      <c r="AJ1065" s="400"/>
      <c r="AK1065" s="402"/>
      <c r="AL1065" s="404"/>
      <c r="AM1065" s="410"/>
      <c r="AN1065" s="404"/>
      <c r="AO1065" s="404"/>
      <c r="AP1065" s="404"/>
      <c r="AQ1065" s="404"/>
      <c r="AR1065" s="404"/>
      <c r="AS1065" s="404"/>
      <c r="AT1065" s="404"/>
      <c r="AU1065" s="406"/>
      <c r="AV1065" s="408"/>
      <c r="AW1065" s="406"/>
      <c r="AX1065" s="415"/>
      <c r="AY1065" s="415"/>
      <c r="AZ1065" s="415"/>
      <c r="BA1065" s="415"/>
      <c r="BB1065" s="415"/>
      <c r="BC1065" s="415"/>
    </row>
    <row r="1066" spans="1:55" s="121" customFormat="1" x14ac:dyDescent="0.25">
      <c r="A1066" s="466"/>
      <c r="B1066" s="393"/>
      <c r="C1066" s="397"/>
      <c r="D1066" s="397"/>
      <c r="E1066" s="399"/>
      <c r="F1066" s="399"/>
      <c r="G1066" s="96"/>
      <c r="H1066" s="122"/>
      <c r="I1066" s="122"/>
      <c r="J1066" s="123"/>
      <c r="K1066" s="123"/>
      <c r="L1066" s="123"/>
      <c r="M1066" s="123"/>
      <c r="N1066" s="123"/>
      <c r="O1066" s="123"/>
      <c r="P1066" s="123"/>
      <c r="Q1066" s="123"/>
      <c r="R1066" s="123"/>
      <c r="S1066" s="123"/>
      <c r="T1066" s="123"/>
      <c r="U1066" s="123"/>
      <c r="V1066" s="123"/>
      <c r="W1066" s="123"/>
      <c r="X1066" s="123"/>
      <c r="Y1066" s="123"/>
      <c r="Z1066" s="123"/>
      <c r="AA1066" s="123"/>
      <c r="AB1066" s="123"/>
      <c r="AC1066" s="123"/>
      <c r="AD1066" s="123"/>
      <c r="AE1066" s="123"/>
      <c r="AF1066" s="123"/>
      <c r="AG1066" s="123"/>
      <c r="AH1066" s="123"/>
      <c r="AI1066" s="123"/>
      <c r="AJ1066" s="401"/>
      <c r="AK1066" s="403"/>
      <c r="AL1066" s="405"/>
      <c r="AM1066" s="411"/>
      <c r="AN1066" s="405"/>
      <c r="AO1066" s="405"/>
      <c r="AP1066" s="405"/>
      <c r="AQ1066" s="405"/>
      <c r="AR1066" s="405"/>
      <c r="AS1066" s="405"/>
      <c r="AT1066" s="405"/>
      <c r="AU1066" s="407"/>
      <c r="AV1066" s="409"/>
      <c r="AW1066" s="407"/>
      <c r="AX1066" s="389"/>
      <c r="AY1066" s="389"/>
      <c r="AZ1066" s="389"/>
      <c r="BA1066" s="389"/>
      <c r="BB1066" s="389"/>
      <c r="BC1066" s="389"/>
    </row>
    <row r="1067" spans="1:55" s="121" customFormat="1" x14ac:dyDescent="0.25">
      <c r="A1067" s="474"/>
      <c r="B1067" s="392"/>
      <c r="C1067" s="396"/>
      <c r="D1067" s="396"/>
      <c r="E1067" s="398"/>
      <c r="F1067" s="398"/>
      <c r="G1067" s="95"/>
      <c r="H1067" s="119"/>
      <c r="I1067" s="119"/>
      <c r="J1067" s="120"/>
      <c r="K1067" s="120"/>
      <c r="L1067" s="120"/>
      <c r="M1067" s="120"/>
      <c r="N1067" s="120"/>
      <c r="O1067" s="120"/>
      <c r="P1067" s="120"/>
      <c r="Q1067" s="120"/>
      <c r="R1067" s="120"/>
      <c r="S1067" s="120"/>
      <c r="T1067" s="120"/>
      <c r="U1067" s="120"/>
      <c r="V1067" s="120"/>
      <c r="W1067" s="120"/>
      <c r="X1067" s="120"/>
      <c r="Y1067" s="120"/>
      <c r="Z1067" s="120"/>
      <c r="AA1067" s="120"/>
      <c r="AB1067" s="120"/>
      <c r="AC1067" s="120"/>
      <c r="AD1067" s="120"/>
      <c r="AE1067" s="120"/>
      <c r="AF1067" s="120"/>
      <c r="AG1067" s="120"/>
      <c r="AH1067" s="120"/>
      <c r="AI1067" s="120"/>
      <c r="AJ1067" s="400"/>
      <c r="AK1067" s="402"/>
      <c r="AL1067" s="404"/>
      <c r="AM1067" s="410"/>
      <c r="AN1067" s="404"/>
      <c r="AO1067" s="404"/>
      <c r="AP1067" s="404"/>
      <c r="AQ1067" s="404"/>
      <c r="AR1067" s="404"/>
      <c r="AS1067" s="404"/>
      <c r="AT1067" s="404"/>
      <c r="AU1067" s="406"/>
      <c r="AV1067" s="408"/>
      <c r="AW1067" s="406"/>
      <c r="AX1067" s="415"/>
      <c r="AY1067" s="415"/>
      <c r="AZ1067" s="415"/>
      <c r="BA1067" s="415"/>
      <c r="BB1067" s="415"/>
      <c r="BC1067" s="415"/>
    </row>
    <row r="1068" spans="1:55" s="121" customFormat="1" x14ac:dyDescent="0.25">
      <c r="A1068" s="466"/>
      <c r="B1068" s="393"/>
      <c r="C1068" s="397"/>
      <c r="D1068" s="397"/>
      <c r="E1068" s="399"/>
      <c r="F1068" s="399"/>
      <c r="G1068" s="96"/>
      <c r="H1068" s="122"/>
      <c r="I1068" s="122"/>
      <c r="J1068" s="123"/>
      <c r="K1068" s="123"/>
      <c r="L1068" s="123"/>
      <c r="M1068" s="123"/>
      <c r="N1068" s="123"/>
      <c r="O1068" s="123"/>
      <c r="P1068" s="123"/>
      <c r="Q1068" s="123"/>
      <c r="R1068" s="123"/>
      <c r="S1068" s="123"/>
      <c r="T1068" s="123"/>
      <c r="U1068" s="123"/>
      <c r="V1068" s="123"/>
      <c r="W1068" s="123"/>
      <c r="X1068" s="123"/>
      <c r="Y1068" s="123"/>
      <c r="Z1068" s="123"/>
      <c r="AA1068" s="123"/>
      <c r="AB1068" s="123"/>
      <c r="AC1068" s="123"/>
      <c r="AD1068" s="123"/>
      <c r="AE1068" s="123"/>
      <c r="AF1068" s="123"/>
      <c r="AG1068" s="123"/>
      <c r="AH1068" s="123"/>
      <c r="AI1068" s="123"/>
      <c r="AJ1068" s="401"/>
      <c r="AK1068" s="403"/>
      <c r="AL1068" s="405"/>
      <c r="AM1068" s="411"/>
      <c r="AN1068" s="405"/>
      <c r="AO1068" s="405"/>
      <c r="AP1068" s="405"/>
      <c r="AQ1068" s="405"/>
      <c r="AR1068" s="405"/>
      <c r="AS1068" s="405"/>
      <c r="AT1068" s="405"/>
      <c r="AU1068" s="407"/>
      <c r="AV1068" s="409"/>
      <c r="AW1068" s="407"/>
      <c r="AX1068" s="389"/>
      <c r="AY1068" s="389"/>
      <c r="AZ1068" s="389"/>
      <c r="BA1068" s="389"/>
      <c r="BB1068" s="389"/>
      <c r="BC1068" s="389"/>
    </row>
    <row r="1069" spans="1:55" s="121" customFormat="1" x14ac:dyDescent="0.25">
      <c r="A1069" s="474"/>
      <c r="B1069" s="392"/>
      <c r="C1069" s="396"/>
      <c r="D1069" s="396"/>
      <c r="E1069" s="398"/>
      <c r="F1069" s="398"/>
      <c r="G1069" s="95"/>
      <c r="H1069" s="119"/>
      <c r="I1069" s="119"/>
      <c r="J1069" s="120"/>
      <c r="K1069" s="120"/>
      <c r="L1069" s="120"/>
      <c r="M1069" s="120"/>
      <c r="N1069" s="120"/>
      <c r="O1069" s="120"/>
      <c r="P1069" s="120"/>
      <c r="Q1069" s="120"/>
      <c r="R1069" s="120"/>
      <c r="S1069" s="120"/>
      <c r="T1069" s="120"/>
      <c r="U1069" s="120"/>
      <c r="V1069" s="120"/>
      <c r="W1069" s="120"/>
      <c r="X1069" s="120"/>
      <c r="Y1069" s="120"/>
      <c r="Z1069" s="120"/>
      <c r="AA1069" s="120"/>
      <c r="AB1069" s="120"/>
      <c r="AC1069" s="120"/>
      <c r="AD1069" s="120"/>
      <c r="AE1069" s="120"/>
      <c r="AF1069" s="120"/>
      <c r="AG1069" s="120"/>
      <c r="AH1069" s="120"/>
      <c r="AI1069" s="120"/>
      <c r="AJ1069" s="400"/>
      <c r="AK1069" s="402"/>
      <c r="AL1069" s="404"/>
      <c r="AM1069" s="410"/>
      <c r="AN1069" s="404"/>
      <c r="AO1069" s="404"/>
      <c r="AP1069" s="404"/>
      <c r="AQ1069" s="404"/>
      <c r="AR1069" s="404"/>
      <c r="AS1069" s="404"/>
      <c r="AT1069" s="404"/>
      <c r="AU1069" s="406"/>
      <c r="AV1069" s="408"/>
      <c r="AW1069" s="406"/>
      <c r="AX1069" s="415"/>
      <c r="AY1069" s="415"/>
      <c r="AZ1069" s="415"/>
      <c r="BA1069" s="415"/>
      <c r="BB1069" s="415"/>
      <c r="BC1069" s="415"/>
    </row>
    <row r="1070" spans="1:55" s="121" customFormat="1" x14ac:dyDescent="0.25">
      <c r="A1070" s="466"/>
      <c r="B1070" s="393"/>
      <c r="C1070" s="397"/>
      <c r="D1070" s="397"/>
      <c r="E1070" s="399"/>
      <c r="F1070" s="399"/>
      <c r="G1070" s="96"/>
      <c r="H1070" s="122"/>
      <c r="I1070" s="122"/>
      <c r="J1070" s="123"/>
      <c r="K1070" s="123"/>
      <c r="L1070" s="123"/>
      <c r="M1070" s="123"/>
      <c r="N1070" s="123"/>
      <c r="O1070" s="123"/>
      <c r="P1070" s="123"/>
      <c r="Q1070" s="123"/>
      <c r="R1070" s="123"/>
      <c r="S1070" s="123"/>
      <c r="T1070" s="123"/>
      <c r="U1070" s="123"/>
      <c r="V1070" s="123"/>
      <c r="W1070" s="123"/>
      <c r="X1070" s="123"/>
      <c r="Y1070" s="123"/>
      <c r="Z1070" s="123"/>
      <c r="AA1070" s="123"/>
      <c r="AB1070" s="123"/>
      <c r="AC1070" s="123"/>
      <c r="AD1070" s="123"/>
      <c r="AE1070" s="123"/>
      <c r="AF1070" s="123"/>
      <c r="AG1070" s="123"/>
      <c r="AH1070" s="123"/>
      <c r="AI1070" s="123"/>
      <c r="AJ1070" s="401"/>
      <c r="AK1070" s="403"/>
      <c r="AL1070" s="405"/>
      <c r="AM1070" s="411"/>
      <c r="AN1070" s="405"/>
      <c r="AO1070" s="405"/>
      <c r="AP1070" s="405"/>
      <c r="AQ1070" s="405"/>
      <c r="AR1070" s="405"/>
      <c r="AS1070" s="405"/>
      <c r="AT1070" s="405"/>
      <c r="AU1070" s="407"/>
      <c r="AV1070" s="409"/>
      <c r="AW1070" s="407"/>
      <c r="AX1070" s="389"/>
      <c r="AY1070" s="389"/>
      <c r="AZ1070" s="389"/>
      <c r="BA1070" s="389"/>
      <c r="BB1070" s="389"/>
      <c r="BC1070" s="389"/>
    </row>
    <row r="1071" spans="1:55" s="121" customFormat="1" x14ac:dyDescent="0.25">
      <c r="A1071" s="474"/>
      <c r="B1071" s="392"/>
      <c r="C1071" s="396"/>
      <c r="D1071" s="396"/>
      <c r="E1071" s="398"/>
      <c r="F1071" s="398"/>
      <c r="G1071" s="95"/>
      <c r="H1071" s="119"/>
      <c r="I1071" s="119"/>
      <c r="J1071" s="120"/>
      <c r="K1071" s="120"/>
      <c r="L1071" s="120"/>
      <c r="M1071" s="120"/>
      <c r="N1071" s="120"/>
      <c r="O1071" s="120"/>
      <c r="P1071" s="120"/>
      <c r="Q1071" s="120"/>
      <c r="R1071" s="120"/>
      <c r="S1071" s="120"/>
      <c r="T1071" s="120"/>
      <c r="U1071" s="120"/>
      <c r="V1071" s="120"/>
      <c r="W1071" s="120"/>
      <c r="X1071" s="120"/>
      <c r="Y1071" s="120"/>
      <c r="Z1071" s="120"/>
      <c r="AA1071" s="120"/>
      <c r="AB1071" s="120"/>
      <c r="AC1071" s="120"/>
      <c r="AD1071" s="120"/>
      <c r="AE1071" s="120"/>
      <c r="AF1071" s="120"/>
      <c r="AG1071" s="120"/>
      <c r="AH1071" s="120"/>
      <c r="AI1071" s="120"/>
      <c r="AJ1071" s="400"/>
      <c r="AK1071" s="402"/>
      <c r="AL1071" s="404"/>
      <c r="AM1071" s="410"/>
      <c r="AN1071" s="404"/>
      <c r="AO1071" s="404"/>
      <c r="AP1071" s="404"/>
      <c r="AQ1071" s="404"/>
      <c r="AR1071" s="404"/>
      <c r="AS1071" s="404"/>
      <c r="AT1071" s="404"/>
      <c r="AU1071" s="406"/>
      <c r="AV1071" s="408"/>
      <c r="AW1071" s="406"/>
      <c r="AX1071" s="415"/>
      <c r="AY1071" s="415"/>
      <c r="AZ1071" s="415"/>
      <c r="BA1071" s="415"/>
      <c r="BB1071" s="415"/>
      <c r="BC1071" s="415"/>
    </row>
    <row r="1072" spans="1:55" s="121" customFormat="1" x14ac:dyDescent="0.25">
      <c r="A1072" s="466"/>
      <c r="B1072" s="393"/>
      <c r="C1072" s="397"/>
      <c r="D1072" s="397"/>
      <c r="E1072" s="399"/>
      <c r="F1072" s="399"/>
      <c r="G1072" s="96"/>
      <c r="H1072" s="122"/>
      <c r="I1072" s="122"/>
      <c r="J1072" s="123"/>
      <c r="K1072" s="123"/>
      <c r="L1072" s="123"/>
      <c r="M1072" s="123"/>
      <c r="N1072" s="123"/>
      <c r="O1072" s="123"/>
      <c r="P1072" s="123"/>
      <c r="Q1072" s="123"/>
      <c r="R1072" s="123"/>
      <c r="S1072" s="123"/>
      <c r="T1072" s="123"/>
      <c r="U1072" s="123"/>
      <c r="V1072" s="123"/>
      <c r="W1072" s="123"/>
      <c r="X1072" s="123"/>
      <c r="Y1072" s="123"/>
      <c r="Z1072" s="123"/>
      <c r="AA1072" s="123"/>
      <c r="AB1072" s="123"/>
      <c r="AC1072" s="123"/>
      <c r="AD1072" s="123"/>
      <c r="AE1072" s="123"/>
      <c r="AF1072" s="123"/>
      <c r="AG1072" s="123"/>
      <c r="AH1072" s="123"/>
      <c r="AI1072" s="123"/>
      <c r="AJ1072" s="401"/>
      <c r="AK1072" s="403"/>
      <c r="AL1072" s="405"/>
      <c r="AM1072" s="411"/>
      <c r="AN1072" s="405"/>
      <c r="AO1072" s="405"/>
      <c r="AP1072" s="405"/>
      <c r="AQ1072" s="405"/>
      <c r="AR1072" s="405"/>
      <c r="AS1072" s="405"/>
      <c r="AT1072" s="405"/>
      <c r="AU1072" s="407"/>
      <c r="AV1072" s="409"/>
      <c r="AW1072" s="407"/>
      <c r="AX1072" s="389"/>
      <c r="AY1072" s="389"/>
      <c r="AZ1072" s="389"/>
      <c r="BA1072" s="389"/>
      <c r="BB1072" s="389"/>
      <c r="BC1072" s="389"/>
    </row>
    <row r="1073" spans="1:55" s="121" customFormat="1" x14ac:dyDescent="0.25">
      <c r="A1073" s="474"/>
      <c r="B1073" s="392"/>
      <c r="C1073" s="396"/>
      <c r="D1073" s="396"/>
      <c r="E1073" s="398"/>
      <c r="F1073" s="398"/>
      <c r="G1073" s="95"/>
      <c r="H1073" s="119"/>
      <c r="I1073" s="119"/>
      <c r="J1073" s="120"/>
      <c r="K1073" s="120"/>
      <c r="L1073" s="120"/>
      <c r="M1073" s="120"/>
      <c r="N1073" s="120"/>
      <c r="O1073" s="120"/>
      <c r="P1073" s="120"/>
      <c r="Q1073" s="120"/>
      <c r="R1073" s="120"/>
      <c r="S1073" s="120"/>
      <c r="T1073" s="120"/>
      <c r="U1073" s="120"/>
      <c r="V1073" s="120"/>
      <c r="W1073" s="120"/>
      <c r="X1073" s="120"/>
      <c r="Y1073" s="120"/>
      <c r="Z1073" s="120"/>
      <c r="AA1073" s="120"/>
      <c r="AB1073" s="120"/>
      <c r="AC1073" s="120"/>
      <c r="AD1073" s="120"/>
      <c r="AE1073" s="120"/>
      <c r="AF1073" s="120"/>
      <c r="AG1073" s="120"/>
      <c r="AH1073" s="120"/>
      <c r="AI1073" s="120"/>
      <c r="AJ1073" s="400"/>
      <c r="AK1073" s="402"/>
      <c r="AL1073" s="404"/>
      <c r="AM1073" s="410"/>
      <c r="AN1073" s="404"/>
      <c r="AO1073" s="404"/>
      <c r="AP1073" s="404"/>
      <c r="AQ1073" s="404"/>
      <c r="AR1073" s="404"/>
      <c r="AS1073" s="404"/>
      <c r="AT1073" s="404"/>
      <c r="AU1073" s="406"/>
      <c r="AV1073" s="408"/>
      <c r="AW1073" s="406"/>
      <c r="AX1073" s="415"/>
      <c r="AY1073" s="415"/>
      <c r="AZ1073" s="415"/>
      <c r="BA1073" s="415"/>
      <c r="BB1073" s="415"/>
      <c r="BC1073" s="415"/>
    </row>
    <row r="1074" spans="1:55" s="121" customFormat="1" x14ac:dyDescent="0.25">
      <c r="A1074" s="466"/>
      <c r="B1074" s="393"/>
      <c r="C1074" s="397"/>
      <c r="D1074" s="397"/>
      <c r="E1074" s="399"/>
      <c r="F1074" s="399"/>
      <c r="G1074" s="96"/>
      <c r="H1074" s="122"/>
      <c r="I1074" s="122"/>
      <c r="J1074" s="123"/>
      <c r="K1074" s="123"/>
      <c r="L1074" s="123"/>
      <c r="M1074" s="123"/>
      <c r="N1074" s="123"/>
      <c r="O1074" s="123"/>
      <c r="P1074" s="123"/>
      <c r="Q1074" s="123"/>
      <c r="R1074" s="123"/>
      <c r="S1074" s="123"/>
      <c r="T1074" s="123"/>
      <c r="U1074" s="123"/>
      <c r="V1074" s="123"/>
      <c r="W1074" s="123"/>
      <c r="X1074" s="123"/>
      <c r="Y1074" s="123"/>
      <c r="Z1074" s="123"/>
      <c r="AA1074" s="123"/>
      <c r="AB1074" s="123"/>
      <c r="AC1074" s="123"/>
      <c r="AD1074" s="123"/>
      <c r="AE1074" s="123"/>
      <c r="AF1074" s="123"/>
      <c r="AG1074" s="123"/>
      <c r="AH1074" s="123"/>
      <c r="AI1074" s="123"/>
      <c r="AJ1074" s="401"/>
      <c r="AK1074" s="403"/>
      <c r="AL1074" s="405"/>
      <c r="AM1074" s="411"/>
      <c r="AN1074" s="405"/>
      <c r="AO1074" s="405"/>
      <c r="AP1074" s="405"/>
      <c r="AQ1074" s="405"/>
      <c r="AR1074" s="405"/>
      <c r="AS1074" s="405"/>
      <c r="AT1074" s="405"/>
      <c r="AU1074" s="407"/>
      <c r="AV1074" s="409"/>
      <c r="AW1074" s="407"/>
      <c r="AX1074" s="389"/>
      <c r="AY1074" s="389"/>
      <c r="AZ1074" s="389"/>
      <c r="BA1074" s="389"/>
      <c r="BB1074" s="389"/>
      <c r="BC1074" s="389"/>
    </row>
    <row r="1075" spans="1:55" s="121" customFormat="1" x14ac:dyDescent="0.25">
      <c r="A1075" s="474"/>
      <c r="B1075" s="392"/>
      <c r="C1075" s="396"/>
      <c r="D1075" s="396"/>
      <c r="E1075" s="398"/>
      <c r="F1075" s="398"/>
      <c r="G1075" s="95"/>
      <c r="H1075" s="119"/>
      <c r="I1075" s="119"/>
      <c r="J1075" s="120"/>
      <c r="K1075" s="120"/>
      <c r="L1075" s="120"/>
      <c r="M1075" s="120"/>
      <c r="N1075" s="120"/>
      <c r="O1075" s="120"/>
      <c r="P1075" s="120"/>
      <c r="Q1075" s="120"/>
      <c r="R1075" s="120"/>
      <c r="S1075" s="120"/>
      <c r="T1075" s="120"/>
      <c r="U1075" s="120"/>
      <c r="V1075" s="120"/>
      <c r="W1075" s="120"/>
      <c r="X1075" s="120"/>
      <c r="Y1075" s="120"/>
      <c r="Z1075" s="120"/>
      <c r="AA1075" s="120"/>
      <c r="AB1075" s="120"/>
      <c r="AC1075" s="120"/>
      <c r="AD1075" s="120"/>
      <c r="AE1075" s="120"/>
      <c r="AF1075" s="120"/>
      <c r="AG1075" s="120"/>
      <c r="AH1075" s="120"/>
      <c r="AI1075" s="120"/>
      <c r="AJ1075" s="400"/>
      <c r="AK1075" s="402"/>
      <c r="AL1075" s="404"/>
      <c r="AM1075" s="410"/>
      <c r="AN1075" s="404"/>
      <c r="AO1075" s="404"/>
      <c r="AP1075" s="404"/>
      <c r="AQ1075" s="404"/>
      <c r="AR1075" s="404"/>
      <c r="AS1075" s="404"/>
      <c r="AT1075" s="404"/>
      <c r="AU1075" s="406"/>
      <c r="AV1075" s="408"/>
      <c r="AW1075" s="406"/>
      <c r="AX1075" s="415"/>
      <c r="AY1075" s="415"/>
      <c r="AZ1075" s="415"/>
      <c r="BA1075" s="415"/>
      <c r="BB1075" s="415"/>
      <c r="BC1075" s="415"/>
    </row>
    <row r="1076" spans="1:55" s="121" customFormat="1" x14ac:dyDescent="0.25">
      <c r="A1076" s="466"/>
      <c r="B1076" s="393"/>
      <c r="C1076" s="397"/>
      <c r="D1076" s="397"/>
      <c r="E1076" s="399"/>
      <c r="F1076" s="399"/>
      <c r="G1076" s="96"/>
      <c r="H1076" s="122"/>
      <c r="I1076" s="122"/>
      <c r="J1076" s="123"/>
      <c r="K1076" s="123"/>
      <c r="L1076" s="123"/>
      <c r="M1076" s="123"/>
      <c r="N1076" s="123"/>
      <c r="O1076" s="123"/>
      <c r="P1076" s="123"/>
      <c r="Q1076" s="123"/>
      <c r="R1076" s="123"/>
      <c r="S1076" s="123"/>
      <c r="T1076" s="123"/>
      <c r="U1076" s="123"/>
      <c r="V1076" s="123"/>
      <c r="W1076" s="123"/>
      <c r="X1076" s="123"/>
      <c r="Y1076" s="123"/>
      <c r="Z1076" s="123"/>
      <c r="AA1076" s="123"/>
      <c r="AB1076" s="123"/>
      <c r="AC1076" s="123"/>
      <c r="AD1076" s="123"/>
      <c r="AE1076" s="123"/>
      <c r="AF1076" s="123"/>
      <c r="AG1076" s="123"/>
      <c r="AH1076" s="123"/>
      <c r="AI1076" s="123"/>
      <c r="AJ1076" s="401"/>
      <c r="AK1076" s="403"/>
      <c r="AL1076" s="405"/>
      <c r="AM1076" s="411"/>
      <c r="AN1076" s="405"/>
      <c r="AO1076" s="405"/>
      <c r="AP1076" s="405"/>
      <c r="AQ1076" s="405"/>
      <c r="AR1076" s="405"/>
      <c r="AS1076" s="405"/>
      <c r="AT1076" s="405"/>
      <c r="AU1076" s="407"/>
      <c r="AV1076" s="409"/>
      <c r="AW1076" s="407"/>
      <c r="AX1076" s="389"/>
      <c r="AY1076" s="389"/>
      <c r="AZ1076" s="389"/>
      <c r="BA1076" s="389"/>
      <c r="BB1076" s="389"/>
      <c r="BC1076" s="389"/>
    </row>
    <row r="1077" spans="1:55" s="121" customFormat="1" x14ac:dyDescent="0.25">
      <c r="A1077" s="474"/>
      <c r="B1077" s="392"/>
      <c r="C1077" s="396"/>
      <c r="D1077" s="396"/>
      <c r="E1077" s="398"/>
      <c r="F1077" s="398"/>
      <c r="G1077" s="95"/>
      <c r="H1077" s="119"/>
      <c r="I1077" s="119"/>
      <c r="J1077" s="120"/>
      <c r="K1077" s="120"/>
      <c r="L1077" s="120"/>
      <c r="M1077" s="120"/>
      <c r="N1077" s="120"/>
      <c r="O1077" s="120"/>
      <c r="P1077" s="120"/>
      <c r="Q1077" s="120"/>
      <c r="R1077" s="120"/>
      <c r="S1077" s="120"/>
      <c r="T1077" s="120"/>
      <c r="U1077" s="120"/>
      <c r="V1077" s="120"/>
      <c r="W1077" s="120"/>
      <c r="X1077" s="120"/>
      <c r="Y1077" s="120"/>
      <c r="Z1077" s="120"/>
      <c r="AA1077" s="120"/>
      <c r="AB1077" s="120"/>
      <c r="AC1077" s="120"/>
      <c r="AD1077" s="120"/>
      <c r="AE1077" s="120"/>
      <c r="AF1077" s="120"/>
      <c r="AG1077" s="120"/>
      <c r="AH1077" s="120"/>
      <c r="AI1077" s="120"/>
      <c r="AJ1077" s="400"/>
      <c r="AK1077" s="402"/>
      <c r="AL1077" s="404"/>
      <c r="AM1077" s="410"/>
      <c r="AN1077" s="404"/>
      <c r="AO1077" s="404"/>
      <c r="AP1077" s="404"/>
      <c r="AQ1077" s="404"/>
      <c r="AR1077" s="404"/>
      <c r="AS1077" s="404"/>
      <c r="AT1077" s="404"/>
      <c r="AU1077" s="406"/>
      <c r="AV1077" s="408"/>
      <c r="AW1077" s="406"/>
      <c r="AX1077" s="415"/>
      <c r="AY1077" s="415"/>
      <c r="AZ1077" s="415"/>
      <c r="BA1077" s="415"/>
      <c r="BB1077" s="415"/>
      <c r="BC1077" s="415"/>
    </row>
    <row r="1078" spans="1:55" s="121" customFormat="1" x14ac:dyDescent="0.25">
      <c r="A1078" s="466"/>
      <c r="B1078" s="393"/>
      <c r="C1078" s="397"/>
      <c r="D1078" s="397"/>
      <c r="E1078" s="399"/>
      <c r="F1078" s="399"/>
      <c r="G1078" s="96"/>
      <c r="H1078" s="122"/>
      <c r="I1078" s="122"/>
      <c r="J1078" s="123"/>
      <c r="K1078" s="123"/>
      <c r="L1078" s="123"/>
      <c r="M1078" s="123"/>
      <c r="N1078" s="123"/>
      <c r="O1078" s="123"/>
      <c r="P1078" s="123"/>
      <c r="Q1078" s="123"/>
      <c r="R1078" s="123"/>
      <c r="S1078" s="123"/>
      <c r="T1078" s="123"/>
      <c r="U1078" s="123"/>
      <c r="V1078" s="123"/>
      <c r="W1078" s="123"/>
      <c r="X1078" s="123"/>
      <c r="Y1078" s="123"/>
      <c r="Z1078" s="123"/>
      <c r="AA1078" s="123"/>
      <c r="AB1078" s="123"/>
      <c r="AC1078" s="123"/>
      <c r="AD1078" s="123"/>
      <c r="AE1078" s="123"/>
      <c r="AF1078" s="123"/>
      <c r="AG1078" s="123"/>
      <c r="AH1078" s="123"/>
      <c r="AI1078" s="123"/>
      <c r="AJ1078" s="401"/>
      <c r="AK1078" s="403"/>
      <c r="AL1078" s="405"/>
      <c r="AM1078" s="411"/>
      <c r="AN1078" s="405"/>
      <c r="AO1078" s="405"/>
      <c r="AP1078" s="405"/>
      <c r="AQ1078" s="405"/>
      <c r="AR1078" s="405"/>
      <c r="AS1078" s="405"/>
      <c r="AT1078" s="405"/>
      <c r="AU1078" s="407"/>
      <c r="AV1078" s="409"/>
      <c r="AW1078" s="407"/>
      <c r="AX1078" s="389"/>
      <c r="AY1078" s="389"/>
      <c r="AZ1078" s="389"/>
      <c r="BA1078" s="389"/>
      <c r="BB1078" s="389"/>
      <c r="BC1078" s="389"/>
    </row>
    <row r="1079" spans="1:55" s="121" customFormat="1" x14ac:dyDescent="0.25">
      <c r="A1079" s="474"/>
      <c r="B1079" s="392"/>
      <c r="C1079" s="396"/>
      <c r="D1079" s="396"/>
      <c r="E1079" s="398"/>
      <c r="F1079" s="398"/>
      <c r="G1079" s="95"/>
      <c r="H1079" s="119"/>
      <c r="I1079" s="119"/>
      <c r="J1079" s="120"/>
      <c r="K1079" s="120"/>
      <c r="L1079" s="120"/>
      <c r="M1079" s="120"/>
      <c r="N1079" s="120"/>
      <c r="O1079" s="120"/>
      <c r="P1079" s="120"/>
      <c r="Q1079" s="120"/>
      <c r="R1079" s="120"/>
      <c r="S1079" s="120"/>
      <c r="T1079" s="120"/>
      <c r="U1079" s="120"/>
      <c r="V1079" s="120"/>
      <c r="W1079" s="120"/>
      <c r="X1079" s="120"/>
      <c r="Y1079" s="120"/>
      <c r="Z1079" s="120"/>
      <c r="AA1079" s="120"/>
      <c r="AB1079" s="120"/>
      <c r="AC1079" s="120"/>
      <c r="AD1079" s="120"/>
      <c r="AE1079" s="120"/>
      <c r="AF1079" s="120"/>
      <c r="AG1079" s="120"/>
      <c r="AH1079" s="120"/>
      <c r="AI1079" s="120"/>
      <c r="AJ1079" s="400"/>
      <c r="AK1079" s="402"/>
      <c r="AL1079" s="404"/>
      <c r="AM1079" s="410"/>
      <c r="AN1079" s="404"/>
      <c r="AO1079" s="404"/>
      <c r="AP1079" s="404"/>
      <c r="AQ1079" s="404"/>
      <c r="AR1079" s="404"/>
      <c r="AS1079" s="404"/>
      <c r="AT1079" s="404"/>
      <c r="AU1079" s="406"/>
      <c r="AV1079" s="408"/>
      <c r="AW1079" s="406"/>
      <c r="AX1079" s="415"/>
      <c r="AY1079" s="415"/>
      <c r="AZ1079" s="415"/>
      <c r="BA1079" s="415"/>
      <c r="BB1079" s="415"/>
      <c r="BC1079" s="415"/>
    </row>
    <row r="1080" spans="1:55" s="121" customFormat="1" x14ac:dyDescent="0.25">
      <c r="A1080" s="466"/>
      <c r="B1080" s="393"/>
      <c r="C1080" s="397"/>
      <c r="D1080" s="397"/>
      <c r="E1080" s="399"/>
      <c r="F1080" s="399"/>
      <c r="G1080" s="96"/>
      <c r="H1080" s="122"/>
      <c r="I1080" s="122"/>
      <c r="J1080" s="123"/>
      <c r="K1080" s="123"/>
      <c r="L1080" s="123"/>
      <c r="M1080" s="123"/>
      <c r="N1080" s="123"/>
      <c r="O1080" s="123"/>
      <c r="P1080" s="123"/>
      <c r="Q1080" s="123"/>
      <c r="R1080" s="123"/>
      <c r="S1080" s="123"/>
      <c r="T1080" s="123"/>
      <c r="U1080" s="123"/>
      <c r="V1080" s="123"/>
      <c r="W1080" s="123"/>
      <c r="X1080" s="123"/>
      <c r="Y1080" s="123"/>
      <c r="Z1080" s="123"/>
      <c r="AA1080" s="123"/>
      <c r="AB1080" s="123"/>
      <c r="AC1080" s="123"/>
      <c r="AD1080" s="123"/>
      <c r="AE1080" s="123"/>
      <c r="AF1080" s="123"/>
      <c r="AG1080" s="123"/>
      <c r="AH1080" s="123"/>
      <c r="AI1080" s="123"/>
      <c r="AJ1080" s="401"/>
      <c r="AK1080" s="403"/>
      <c r="AL1080" s="405"/>
      <c r="AM1080" s="411"/>
      <c r="AN1080" s="405"/>
      <c r="AO1080" s="405"/>
      <c r="AP1080" s="405"/>
      <c r="AQ1080" s="405"/>
      <c r="AR1080" s="405"/>
      <c r="AS1080" s="405"/>
      <c r="AT1080" s="405"/>
      <c r="AU1080" s="407"/>
      <c r="AV1080" s="409"/>
      <c r="AW1080" s="407"/>
      <c r="AX1080" s="389"/>
      <c r="AY1080" s="389"/>
      <c r="AZ1080" s="389"/>
      <c r="BA1080" s="389"/>
      <c r="BB1080" s="389"/>
      <c r="BC1080" s="389"/>
    </row>
    <row r="1081" spans="1:55" s="121" customFormat="1" x14ac:dyDescent="0.25">
      <c r="A1081" s="474"/>
      <c r="B1081" s="392"/>
      <c r="C1081" s="396"/>
      <c r="D1081" s="396"/>
      <c r="E1081" s="398"/>
      <c r="F1081" s="398"/>
      <c r="G1081" s="95"/>
      <c r="H1081" s="119"/>
      <c r="I1081" s="119"/>
      <c r="J1081" s="120"/>
      <c r="K1081" s="120"/>
      <c r="L1081" s="120"/>
      <c r="M1081" s="120"/>
      <c r="N1081" s="120"/>
      <c r="O1081" s="120"/>
      <c r="P1081" s="120"/>
      <c r="Q1081" s="120"/>
      <c r="R1081" s="120"/>
      <c r="S1081" s="120"/>
      <c r="T1081" s="120"/>
      <c r="U1081" s="120"/>
      <c r="V1081" s="120"/>
      <c r="W1081" s="120"/>
      <c r="X1081" s="120"/>
      <c r="Y1081" s="120"/>
      <c r="Z1081" s="120"/>
      <c r="AA1081" s="120"/>
      <c r="AB1081" s="120"/>
      <c r="AC1081" s="120"/>
      <c r="AD1081" s="120"/>
      <c r="AE1081" s="120"/>
      <c r="AF1081" s="120"/>
      <c r="AG1081" s="120"/>
      <c r="AH1081" s="120"/>
      <c r="AI1081" s="120"/>
      <c r="AJ1081" s="400"/>
      <c r="AK1081" s="402"/>
      <c r="AL1081" s="404"/>
      <c r="AM1081" s="410"/>
      <c r="AN1081" s="404"/>
      <c r="AO1081" s="404"/>
      <c r="AP1081" s="404"/>
      <c r="AQ1081" s="404"/>
      <c r="AR1081" s="404"/>
      <c r="AS1081" s="404"/>
      <c r="AT1081" s="404"/>
      <c r="AU1081" s="406"/>
      <c r="AV1081" s="408"/>
      <c r="AW1081" s="406"/>
      <c r="AX1081" s="415"/>
      <c r="AY1081" s="415"/>
      <c r="AZ1081" s="415"/>
      <c r="BA1081" s="415"/>
      <c r="BB1081" s="415"/>
      <c r="BC1081" s="415"/>
    </row>
    <row r="1082" spans="1:55" s="121" customFormat="1" x14ac:dyDescent="0.25">
      <c r="A1082" s="466"/>
      <c r="B1082" s="393"/>
      <c r="C1082" s="397"/>
      <c r="D1082" s="397"/>
      <c r="E1082" s="399"/>
      <c r="F1082" s="399"/>
      <c r="G1082" s="96"/>
      <c r="H1082" s="122"/>
      <c r="I1082" s="122"/>
      <c r="J1082" s="123"/>
      <c r="K1082" s="123"/>
      <c r="L1082" s="123"/>
      <c r="M1082" s="123"/>
      <c r="N1082" s="123"/>
      <c r="O1082" s="123"/>
      <c r="P1082" s="123"/>
      <c r="Q1082" s="123"/>
      <c r="R1082" s="123"/>
      <c r="S1082" s="123"/>
      <c r="T1082" s="123"/>
      <c r="U1082" s="123"/>
      <c r="V1082" s="123"/>
      <c r="W1082" s="123"/>
      <c r="X1082" s="123"/>
      <c r="Y1082" s="123"/>
      <c r="Z1082" s="123"/>
      <c r="AA1082" s="123"/>
      <c r="AB1082" s="123"/>
      <c r="AC1082" s="123"/>
      <c r="AD1082" s="123"/>
      <c r="AE1082" s="123"/>
      <c r="AF1082" s="123"/>
      <c r="AG1082" s="123"/>
      <c r="AH1082" s="123"/>
      <c r="AI1082" s="123"/>
      <c r="AJ1082" s="401"/>
      <c r="AK1082" s="403"/>
      <c r="AL1082" s="405"/>
      <c r="AM1082" s="411"/>
      <c r="AN1082" s="405"/>
      <c r="AO1082" s="405"/>
      <c r="AP1082" s="405"/>
      <c r="AQ1082" s="405"/>
      <c r="AR1082" s="405"/>
      <c r="AS1082" s="405"/>
      <c r="AT1082" s="405"/>
      <c r="AU1082" s="407"/>
      <c r="AV1082" s="409"/>
      <c r="AW1082" s="407"/>
      <c r="AX1082" s="389"/>
      <c r="AY1082" s="389"/>
      <c r="AZ1082" s="389"/>
      <c r="BA1082" s="389"/>
      <c r="BB1082" s="389"/>
      <c r="BC1082" s="389"/>
    </row>
    <row r="1083" spans="1:55" s="121" customFormat="1" x14ac:dyDescent="0.25">
      <c r="A1083" s="474"/>
      <c r="B1083" s="392"/>
      <c r="C1083" s="396"/>
      <c r="D1083" s="396"/>
      <c r="E1083" s="398"/>
      <c r="F1083" s="398"/>
      <c r="G1083" s="95"/>
      <c r="H1083" s="119"/>
      <c r="I1083" s="119"/>
      <c r="J1083" s="120"/>
      <c r="K1083" s="120"/>
      <c r="L1083" s="120"/>
      <c r="M1083" s="120"/>
      <c r="N1083" s="120"/>
      <c r="O1083" s="120"/>
      <c r="P1083" s="120"/>
      <c r="Q1083" s="120"/>
      <c r="R1083" s="120"/>
      <c r="S1083" s="120"/>
      <c r="T1083" s="120"/>
      <c r="U1083" s="120"/>
      <c r="V1083" s="120"/>
      <c r="W1083" s="120"/>
      <c r="X1083" s="120"/>
      <c r="Y1083" s="120"/>
      <c r="Z1083" s="120"/>
      <c r="AA1083" s="120"/>
      <c r="AB1083" s="120"/>
      <c r="AC1083" s="120"/>
      <c r="AD1083" s="120"/>
      <c r="AE1083" s="120"/>
      <c r="AF1083" s="120"/>
      <c r="AG1083" s="120"/>
      <c r="AH1083" s="120"/>
      <c r="AI1083" s="120"/>
      <c r="AJ1083" s="400"/>
      <c r="AK1083" s="402"/>
      <c r="AL1083" s="404"/>
      <c r="AM1083" s="410"/>
      <c r="AN1083" s="404"/>
      <c r="AO1083" s="404"/>
      <c r="AP1083" s="404"/>
      <c r="AQ1083" s="404"/>
      <c r="AR1083" s="404"/>
      <c r="AS1083" s="404"/>
      <c r="AT1083" s="404"/>
      <c r="AU1083" s="406"/>
      <c r="AV1083" s="408"/>
      <c r="AW1083" s="406"/>
      <c r="AX1083" s="415"/>
      <c r="AY1083" s="415"/>
      <c r="AZ1083" s="415"/>
      <c r="BA1083" s="415"/>
      <c r="BB1083" s="415"/>
      <c r="BC1083" s="415"/>
    </row>
    <row r="1084" spans="1:55" s="121" customFormat="1" x14ac:dyDescent="0.25">
      <c r="A1084" s="466"/>
      <c r="B1084" s="393"/>
      <c r="C1084" s="397"/>
      <c r="D1084" s="397"/>
      <c r="E1084" s="399"/>
      <c r="F1084" s="399"/>
      <c r="G1084" s="96"/>
      <c r="H1084" s="122"/>
      <c r="I1084" s="122"/>
      <c r="J1084" s="123"/>
      <c r="K1084" s="123"/>
      <c r="L1084" s="123"/>
      <c r="M1084" s="123"/>
      <c r="N1084" s="123"/>
      <c r="O1084" s="123"/>
      <c r="P1084" s="123"/>
      <c r="Q1084" s="123"/>
      <c r="R1084" s="123"/>
      <c r="S1084" s="123"/>
      <c r="T1084" s="123"/>
      <c r="U1084" s="123"/>
      <c r="V1084" s="123"/>
      <c r="W1084" s="123"/>
      <c r="X1084" s="123"/>
      <c r="Y1084" s="123"/>
      <c r="Z1084" s="123"/>
      <c r="AA1084" s="123"/>
      <c r="AB1084" s="123"/>
      <c r="AC1084" s="123"/>
      <c r="AD1084" s="123"/>
      <c r="AE1084" s="123"/>
      <c r="AF1084" s="123"/>
      <c r="AG1084" s="123"/>
      <c r="AH1084" s="123"/>
      <c r="AI1084" s="123"/>
      <c r="AJ1084" s="401"/>
      <c r="AK1084" s="403"/>
      <c r="AL1084" s="405"/>
      <c r="AM1084" s="411"/>
      <c r="AN1084" s="405"/>
      <c r="AO1084" s="405"/>
      <c r="AP1084" s="405"/>
      <c r="AQ1084" s="405"/>
      <c r="AR1084" s="405"/>
      <c r="AS1084" s="405"/>
      <c r="AT1084" s="405"/>
      <c r="AU1084" s="407"/>
      <c r="AV1084" s="409"/>
      <c r="AW1084" s="407"/>
      <c r="AX1084" s="389"/>
      <c r="AY1084" s="389"/>
      <c r="AZ1084" s="389"/>
      <c r="BA1084" s="389"/>
      <c r="BB1084" s="389"/>
      <c r="BC1084" s="389"/>
    </row>
    <row r="1085" spans="1:55" s="121" customFormat="1" x14ac:dyDescent="0.25">
      <c r="A1085" s="474"/>
      <c r="B1085" s="392"/>
      <c r="C1085" s="396"/>
      <c r="D1085" s="396"/>
      <c r="E1085" s="398"/>
      <c r="F1085" s="398"/>
      <c r="G1085" s="95"/>
      <c r="H1085" s="119"/>
      <c r="I1085" s="119"/>
      <c r="J1085" s="120"/>
      <c r="K1085" s="120"/>
      <c r="L1085" s="120"/>
      <c r="M1085" s="120"/>
      <c r="N1085" s="120"/>
      <c r="O1085" s="120"/>
      <c r="P1085" s="120"/>
      <c r="Q1085" s="120"/>
      <c r="R1085" s="120"/>
      <c r="S1085" s="120"/>
      <c r="T1085" s="120"/>
      <c r="U1085" s="120"/>
      <c r="V1085" s="120"/>
      <c r="W1085" s="120"/>
      <c r="X1085" s="120"/>
      <c r="Y1085" s="120"/>
      <c r="Z1085" s="120"/>
      <c r="AA1085" s="120"/>
      <c r="AB1085" s="120"/>
      <c r="AC1085" s="120"/>
      <c r="AD1085" s="120"/>
      <c r="AE1085" s="120"/>
      <c r="AF1085" s="120"/>
      <c r="AG1085" s="120"/>
      <c r="AH1085" s="120"/>
      <c r="AI1085" s="120"/>
      <c r="AJ1085" s="400"/>
      <c r="AK1085" s="402"/>
      <c r="AL1085" s="404"/>
      <c r="AM1085" s="410"/>
      <c r="AN1085" s="404"/>
      <c r="AO1085" s="404"/>
      <c r="AP1085" s="404"/>
      <c r="AQ1085" s="404"/>
      <c r="AR1085" s="404"/>
      <c r="AS1085" s="404"/>
      <c r="AT1085" s="404"/>
      <c r="AU1085" s="406"/>
      <c r="AV1085" s="408"/>
      <c r="AW1085" s="406"/>
      <c r="AX1085" s="415"/>
      <c r="AY1085" s="415"/>
      <c r="AZ1085" s="415"/>
      <c r="BA1085" s="415"/>
      <c r="BB1085" s="415"/>
      <c r="BC1085" s="415"/>
    </row>
    <row r="1086" spans="1:55" s="121" customFormat="1" x14ac:dyDescent="0.25">
      <c r="A1086" s="466"/>
      <c r="B1086" s="393"/>
      <c r="C1086" s="397"/>
      <c r="D1086" s="397"/>
      <c r="E1086" s="399"/>
      <c r="F1086" s="399"/>
      <c r="G1086" s="96"/>
      <c r="H1086" s="122"/>
      <c r="I1086" s="122"/>
      <c r="J1086" s="123"/>
      <c r="K1086" s="123"/>
      <c r="L1086" s="123"/>
      <c r="M1086" s="123"/>
      <c r="N1086" s="123"/>
      <c r="O1086" s="123"/>
      <c r="P1086" s="123"/>
      <c r="Q1086" s="123"/>
      <c r="R1086" s="123"/>
      <c r="S1086" s="123"/>
      <c r="T1086" s="123"/>
      <c r="U1086" s="123"/>
      <c r="V1086" s="123"/>
      <c r="W1086" s="123"/>
      <c r="X1086" s="123"/>
      <c r="Y1086" s="123"/>
      <c r="Z1086" s="123"/>
      <c r="AA1086" s="123"/>
      <c r="AB1086" s="123"/>
      <c r="AC1086" s="123"/>
      <c r="AD1086" s="123"/>
      <c r="AE1086" s="123"/>
      <c r="AF1086" s="123"/>
      <c r="AG1086" s="123"/>
      <c r="AH1086" s="123"/>
      <c r="AI1086" s="123"/>
      <c r="AJ1086" s="401"/>
      <c r="AK1086" s="403"/>
      <c r="AL1086" s="405"/>
      <c r="AM1086" s="411"/>
      <c r="AN1086" s="405"/>
      <c r="AO1086" s="405"/>
      <c r="AP1086" s="405"/>
      <c r="AQ1086" s="405"/>
      <c r="AR1086" s="405"/>
      <c r="AS1086" s="405"/>
      <c r="AT1086" s="405"/>
      <c r="AU1086" s="407"/>
      <c r="AV1086" s="409"/>
      <c r="AW1086" s="407"/>
      <c r="AX1086" s="389"/>
      <c r="AY1086" s="389"/>
      <c r="AZ1086" s="389"/>
      <c r="BA1086" s="389"/>
      <c r="BB1086" s="389"/>
      <c r="BC1086" s="389"/>
    </row>
    <row r="1087" spans="1:55" s="121" customFormat="1" x14ac:dyDescent="0.25">
      <c r="A1087" s="474"/>
      <c r="B1087" s="392"/>
      <c r="C1087" s="396"/>
      <c r="D1087" s="396"/>
      <c r="E1087" s="398"/>
      <c r="F1087" s="398"/>
      <c r="G1087" s="95"/>
      <c r="H1087" s="119"/>
      <c r="I1087" s="119"/>
      <c r="J1087" s="120"/>
      <c r="K1087" s="120"/>
      <c r="L1087" s="120"/>
      <c r="M1087" s="120"/>
      <c r="N1087" s="120"/>
      <c r="O1087" s="120"/>
      <c r="P1087" s="120"/>
      <c r="Q1087" s="120"/>
      <c r="R1087" s="120"/>
      <c r="S1087" s="120"/>
      <c r="T1087" s="120"/>
      <c r="U1087" s="120"/>
      <c r="V1087" s="120"/>
      <c r="W1087" s="120"/>
      <c r="X1087" s="120"/>
      <c r="Y1087" s="120"/>
      <c r="Z1087" s="120"/>
      <c r="AA1087" s="120"/>
      <c r="AB1087" s="120"/>
      <c r="AC1087" s="120"/>
      <c r="AD1087" s="120"/>
      <c r="AE1087" s="120"/>
      <c r="AF1087" s="120"/>
      <c r="AG1087" s="120"/>
      <c r="AH1087" s="120"/>
      <c r="AI1087" s="120"/>
      <c r="AJ1087" s="400"/>
      <c r="AK1087" s="402"/>
      <c r="AL1087" s="404"/>
      <c r="AM1087" s="410"/>
      <c r="AN1087" s="404"/>
      <c r="AO1087" s="404"/>
      <c r="AP1087" s="404"/>
      <c r="AQ1087" s="404"/>
      <c r="AR1087" s="404"/>
      <c r="AS1087" s="404"/>
      <c r="AT1087" s="404"/>
      <c r="AU1087" s="406"/>
      <c r="AV1087" s="408"/>
      <c r="AW1087" s="406"/>
      <c r="AX1087" s="415"/>
      <c r="AY1087" s="415"/>
      <c r="AZ1087" s="415"/>
      <c r="BA1087" s="415"/>
      <c r="BB1087" s="415"/>
      <c r="BC1087" s="415"/>
    </row>
    <row r="1088" spans="1:55" s="121" customFormat="1" x14ac:dyDescent="0.25">
      <c r="A1088" s="466"/>
      <c r="B1088" s="393"/>
      <c r="C1088" s="397"/>
      <c r="D1088" s="397"/>
      <c r="E1088" s="399"/>
      <c r="F1088" s="399"/>
      <c r="G1088" s="96"/>
      <c r="H1088" s="122"/>
      <c r="I1088" s="122"/>
      <c r="J1088" s="123"/>
      <c r="K1088" s="123"/>
      <c r="L1088" s="123"/>
      <c r="M1088" s="123"/>
      <c r="N1088" s="123"/>
      <c r="O1088" s="123"/>
      <c r="P1088" s="123"/>
      <c r="Q1088" s="123"/>
      <c r="R1088" s="123"/>
      <c r="S1088" s="123"/>
      <c r="T1088" s="123"/>
      <c r="U1088" s="123"/>
      <c r="V1088" s="123"/>
      <c r="W1088" s="123"/>
      <c r="X1088" s="123"/>
      <c r="Y1088" s="123"/>
      <c r="Z1088" s="123"/>
      <c r="AA1088" s="123"/>
      <c r="AB1088" s="123"/>
      <c r="AC1088" s="123"/>
      <c r="AD1088" s="123"/>
      <c r="AE1088" s="123"/>
      <c r="AF1088" s="123"/>
      <c r="AG1088" s="123"/>
      <c r="AH1088" s="123"/>
      <c r="AI1088" s="123"/>
      <c r="AJ1088" s="401"/>
      <c r="AK1088" s="403"/>
      <c r="AL1088" s="405"/>
      <c r="AM1088" s="411"/>
      <c r="AN1088" s="405"/>
      <c r="AO1088" s="405"/>
      <c r="AP1088" s="405"/>
      <c r="AQ1088" s="405"/>
      <c r="AR1088" s="405"/>
      <c r="AS1088" s="405"/>
      <c r="AT1088" s="405"/>
      <c r="AU1088" s="407"/>
      <c r="AV1088" s="409"/>
      <c r="AW1088" s="407"/>
      <c r="AX1088" s="389"/>
      <c r="AY1088" s="389"/>
      <c r="AZ1088" s="389"/>
      <c r="BA1088" s="389"/>
      <c r="BB1088" s="389"/>
      <c r="BC1088" s="389"/>
    </row>
    <row r="1089" spans="1:55" s="121" customFormat="1" x14ac:dyDescent="0.25">
      <c r="A1089" s="474"/>
      <c r="B1089" s="392"/>
      <c r="C1089" s="396"/>
      <c r="D1089" s="396"/>
      <c r="E1089" s="398"/>
      <c r="F1089" s="398"/>
      <c r="G1089" s="95"/>
      <c r="H1089" s="119"/>
      <c r="I1089" s="119"/>
      <c r="J1089" s="120"/>
      <c r="K1089" s="120"/>
      <c r="L1089" s="120"/>
      <c r="M1089" s="120"/>
      <c r="N1089" s="120"/>
      <c r="O1089" s="120"/>
      <c r="P1089" s="120"/>
      <c r="Q1089" s="120"/>
      <c r="R1089" s="120"/>
      <c r="S1089" s="120"/>
      <c r="T1089" s="120"/>
      <c r="U1089" s="120"/>
      <c r="V1089" s="120"/>
      <c r="W1089" s="120"/>
      <c r="X1089" s="120"/>
      <c r="Y1089" s="120"/>
      <c r="Z1089" s="120"/>
      <c r="AA1089" s="120"/>
      <c r="AB1089" s="120"/>
      <c r="AC1089" s="120"/>
      <c r="AD1089" s="120"/>
      <c r="AE1089" s="120"/>
      <c r="AF1089" s="120"/>
      <c r="AG1089" s="120"/>
      <c r="AH1089" s="120"/>
      <c r="AI1089" s="120"/>
      <c r="AJ1089" s="400"/>
      <c r="AK1089" s="402"/>
      <c r="AL1089" s="404"/>
      <c r="AM1089" s="410"/>
      <c r="AN1089" s="404"/>
      <c r="AO1089" s="404"/>
      <c r="AP1089" s="404"/>
      <c r="AQ1089" s="404"/>
      <c r="AR1089" s="404"/>
      <c r="AS1089" s="404"/>
      <c r="AT1089" s="404"/>
      <c r="AU1089" s="406"/>
      <c r="AV1089" s="408"/>
      <c r="AW1089" s="406"/>
      <c r="AX1089" s="415"/>
      <c r="AY1089" s="415"/>
      <c r="AZ1089" s="415"/>
      <c r="BA1089" s="415"/>
      <c r="BB1089" s="415"/>
      <c r="BC1089" s="415"/>
    </row>
    <row r="1090" spans="1:55" s="121" customFormat="1" x14ac:dyDescent="0.25">
      <c r="A1090" s="466"/>
      <c r="B1090" s="393"/>
      <c r="C1090" s="397"/>
      <c r="D1090" s="397"/>
      <c r="E1090" s="399"/>
      <c r="F1090" s="399"/>
      <c r="G1090" s="96"/>
      <c r="H1090" s="122"/>
      <c r="I1090" s="122"/>
      <c r="J1090" s="123"/>
      <c r="K1090" s="123"/>
      <c r="L1090" s="123"/>
      <c r="M1090" s="123"/>
      <c r="N1090" s="123"/>
      <c r="O1090" s="123"/>
      <c r="P1090" s="123"/>
      <c r="Q1090" s="123"/>
      <c r="R1090" s="123"/>
      <c r="S1090" s="123"/>
      <c r="T1090" s="123"/>
      <c r="U1090" s="123"/>
      <c r="V1090" s="123"/>
      <c r="W1090" s="123"/>
      <c r="X1090" s="123"/>
      <c r="Y1090" s="123"/>
      <c r="Z1090" s="123"/>
      <c r="AA1090" s="123"/>
      <c r="AB1090" s="123"/>
      <c r="AC1090" s="123"/>
      <c r="AD1090" s="123"/>
      <c r="AE1090" s="123"/>
      <c r="AF1090" s="123"/>
      <c r="AG1090" s="123"/>
      <c r="AH1090" s="123"/>
      <c r="AI1090" s="123"/>
      <c r="AJ1090" s="401"/>
      <c r="AK1090" s="403"/>
      <c r="AL1090" s="405"/>
      <c r="AM1090" s="411"/>
      <c r="AN1090" s="405"/>
      <c r="AO1090" s="405"/>
      <c r="AP1090" s="405"/>
      <c r="AQ1090" s="405"/>
      <c r="AR1090" s="405"/>
      <c r="AS1090" s="405"/>
      <c r="AT1090" s="405"/>
      <c r="AU1090" s="407"/>
      <c r="AV1090" s="409"/>
      <c r="AW1090" s="407"/>
      <c r="AX1090" s="389"/>
      <c r="AY1090" s="389"/>
      <c r="AZ1090" s="389"/>
      <c r="BA1090" s="389"/>
      <c r="BB1090" s="389"/>
      <c r="BC1090" s="389"/>
    </row>
    <row r="1091" spans="1:55" s="121" customFormat="1" x14ac:dyDescent="0.25">
      <c r="A1091" s="474"/>
      <c r="B1091" s="392"/>
      <c r="C1091" s="396"/>
      <c r="D1091" s="396"/>
      <c r="E1091" s="398"/>
      <c r="F1091" s="398"/>
      <c r="G1091" s="95"/>
      <c r="H1091" s="119"/>
      <c r="I1091" s="119"/>
      <c r="J1091" s="120"/>
      <c r="K1091" s="120"/>
      <c r="L1091" s="120"/>
      <c r="M1091" s="120"/>
      <c r="N1091" s="120"/>
      <c r="O1091" s="120"/>
      <c r="P1091" s="120"/>
      <c r="Q1091" s="120"/>
      <c r="R1091" s="120"/>
      <c r="S1091" s="120"/>
      <c r="T1091" s="120"/>
      <c r="U1091" s="120"/>
      <c r="V1091" s="120"/>
      <c r="W1091" s="120"/>
      <c r="X1091" s="120"/>
      <c r="Y1091" s="120"/>
      <c r="Z1091" s="120"/>
      <c r="AA1091" s="120"/>
      <c r="AB1091" s="120"/>
      <c r="AC1091" s="120"/>
      <c r="AD1091" s="120"/>
      <c r="AE1091" s="120"/>
      <c r="AF1091" s="120"/>
      <c r="AG1091" s="120"/>
      <c r="AH1091" s="120"/>
      <c r="AI1091" s="120"/>
      <c r="AJ1091" s="400"/>
      <c r="AK1091" s="402"/>
      <c r="AL1091" s="404"/>
      <c r="AM1091" s="410"/>
      <c r="AN1091" s="404"/>
      <c r="AO1091" s="404"/>
      <c r="AP1091" s="404"/>
      <c r="AQ1091" s="404"/>
      <c r="AR1091" s="404"/>
      <c r="AS1091" s="404"/>
      <c r="AT1091" s="404"/>
      <c r="AU1091" s="406"/>
      <c r="AV1091" s="408"/>
      <c r="AW1091" s="406"/>
      <c r="AX1091" s="415"/>
      <c r="AY1091" s="415"/>
      <c r="AZ1091" s="415"/>
      <c r="BA1091" s="415"/>
      <c r="BB1091" s="415"/>
      <c r="BC1091" s="415"/>
    </row>
    <row r="1092" spans="1:55" s="121" customFormat="1" x14ac:dyDescent="0.25">
      <c r="A1092" s="466"/>
      <c r="B1092" s="393"/>
      <c r="C1092" s="397"/>
      <c r="D1092" s="397"/>
      <c r="E1092" s="399"/>
      <c r="F1092" s="399"/>
      <c r="G1092" s="96"/>
      <c r="H1092" s="122"/>
      <c r="I1092" s="122"/>
      <c r="J1092" s="123"/>
      <c r="K1092" s="123"/>
      <c r="L1092" s="123"/>
      <c r="M1092" s="123"/>
      <c r="N1092" s="123"/>
      <c r="O1092" s="123"/>
      <c r="P1092" s="123"/>
      <c r="Q1092" s="123"/>
      <c r="R1092" s="123"/>
      <c r="S1092" s="123"/>
      <c r="T1092" s="123"/>
      <c r="U1092" s="123"/>
      <c r="V1092" s="123"/>
      <c r="W1092" s="123"/>
      <c r="X1092" s="123"/>
      <c r="Y1092" s="123"/>
      <c r="Z1092" s="123"/>
      <c r="AA1092" s="123"/>
      <c r="AB1092" s="123"/>
      <c r="AC1092" s="123"/>
      <c r="AD1092" s="123"/>
      <c r="AE1092" s="123"/>
      <c r="AF1092" s="123"/>
      <c r="AG1092" s="123"/>
      <c r="AH1092" s="123"/>
      <c r="AI1092" s="123"/>
      <c r="AJ1092" s="401"/>
      <c r="AK1092" s="403"/>
      <c r="AL1092" s="405"/>
      <c r="AM1092" s="411"/>
      <c r="AN1092" s="405"/>
      <c r="AO1092" s="405"/>
      <c r="AP1092" s="405"/>
      <c r="AQ1092" s="405"/>
      <c r="AR1092" s="405"/>
      <c r="AS1092" s="405"/>
      <c r="AT1092" s="405"/>
      <c r="AU1092" s="407"/>
      <c r="AV1092" s="409"/>
      <c r="AW1092" s="407"/>
      <c r="AX1092" s="389"/>
      <c r="AY1092" s="389"/>
      <c r="AZ1092" s="389"/>
      <c r="BA1092" s="389"/>
      <c r="BB1092" s="389"/>
      <c r="BC1092" s="389"/>
    </row>
    <row r="1093" spans="1:55" s="121" customFormat="1" x14ac:dyDescent="0.25">
      <c r="A1093" s="474"/>
      <c r="B1093" s="392"/>
      <c r="C1093" s="396"/>
      <c r="D1093" s="396"/>
      <c r="E1093" s="398"/>
      <c r="F1093" s="398"/>
      <c r="G1093" s="95"/>
      <c r="H1093" s="119"/>
      <c r="I1093" s="119"/>
      <c r="J1093" s="120"/>
      <c r="K1093" s="120"/>
      <c r="L1093" s="120"/>
      <c r="M1093" s="120"/>
      <c r="N1093" s="120"/>
      <c r="O1093" s="120"/>
      <c r="P1093" s="120"/>
      <c r="Q1093" s="120"/>
      <c r="R1093" s="120"/>
      <c r="S1093" s="120"/>
      <c r="T1093" s="120"/>
      <c r="U1093" s="120"/>
      <c r="V1093" s="120"/>
      <c r="W1093" s="120"/>
      <c r="X1093" s="120"/>
      <c r="Y1093" s="120"/>
      <c r="Z1093" s="120"/>
      <c r="AA1093" s="120"/>
      <c r="AB1093" s="120"/>
      <c r="AC1093" s="120"/>
      <c r="AD1093" s="120"/>
      <c r="AE1093" s="120"/>
      <c r="AF1093" s="120"/>
      <c r="AG1093" s="120"/>
      <c r="AH1093" s="120"/>
      <c r="AI1093" s="120"/>
      <c r="AJ1093" s="400"/>
      <c r="AK1093" s="402"/>
      <c r="AL1093" s="404"/>
      <c r="AM1093" s="410"/>
      <c r="AN1093" s="404"/>
      <c r="AO1093" s="404"/>
      <c r="AP1093" s="404"/>
      <c r="AQ1093" s="404"/>
      <c r="AR1093" s="404"/>
      <c r="AS1093" s="404"/>
      <c r="AT1093" s="404"/>
      <c r="AU1093" s="406"/>
      <c r="AV1093" s="408"/>
      <c r="AW1093" s="406"/>
      <c r="AX1093" s="415"/>
      <c r="AY1093" s="415"/>
      <c r="AZ1093" s="415"/>
      <c r="BA1093" s="415"/>
      <c r="BB1093" s="415"/>
      <c r="BC1093" s="415"/>
    </row>
    <row r="1094" spans="1:55" s="121" customFormat="1" x14ac:dyDescent="0.25">
      <c r="A1094" s="466"/>
      <c r="B1094" s="393"/>
      <c r="C1094" s="397"/>
      <c r="D1094" s="397"/>
      <c r="E1094" s="399"/>
      <c r="F1094" s="399"/>
      <c r="G1094" s="96"/>
      <c r="H1094" s="122"/>
      <c r="I1094" s="122"/>
      <c r="J1094" s="123"/>
      <c r="K1094" s="123"/>
      <c r="L1094" s="123"/>
      <c r="M1094" s="123"/>
      <c r="N1094" s="123"/>
      <c r="O1094" s="123"/>
      <c r="P1094" s="123"/>
      <c r="Q1094" s="123"/>
      <c r="R1094" s="123"/>
      <c r="S1094" s="123"/>
      <c r="T1094" s="123"/>
      <c r="U1094" s="123"/>
      <c r="V1094" s="123"/>
      <c r="W1094" s="123"/>
      <c r="X1094" s="123"/>
      <c r="Y1094" s="123"/>
      <c r="Z1094" s="123"/>
      <c r="AA1094" s="123"/>
      <c r="AB1094" s="123"/>
      <c r="AC1094" s="123"/>
      <c r="AD1094" s="123"/>
      <c r="AE1094" s="123"/>
      <c r="AF1094" s="123"/>
      <c r="AG1094" s="123"/>
      <c r="AH1094" s="123"/>
      <c r="AI1094" s="123"/>
      <c r="AJ1094" s="401"/>
      <c r="AK1094" s="403"/>
      <c r="AL1094" s="405"/>
      <c r="AM1094" s="411"/>
      <c r="AN1094" s="405"/>
      <c r="AO1094" s="405"/>
      <c r="AP1094" s="405"/>
      <c r="AQ1094" s="405"/>
      <c r="AR1094" s="405"/>
      <c r="AS1094" s="405"/>
      <c r="AT1094" s="405"/>
      <c r="AU1094" s="407"/>
      <c r="AV1094" s="409"/>
      <c r="AW1094" s="407"/>
      <c r="AX1094" s="389"/>
      <c r="AY1094" s="389"/>
      <c r="AZ1094" s="389"/>
      <c r="BA1094" s="389"/>
      <c r="BB1094" s="389"/>
      <c r="BC1094" s="389"/>
    </row>
    <row r="1095" spans="1:55" s="121" customFormat="1" x14ac:dyDescent="0.25">
      <c r="A1095" s="474"/>
      <c r="B1095" s="392"/>
      <c r="C1095" s="396"/>
      <c r="D1095" s="396"/>
      <c r="E1095" s="398"/>
      <c r="F1095" s="398"/>
      <c r="G1095" s="95"/>
      <c r="H1095" s="119"/>
      <c r="I1095" s="119"/>
      <c r="J1095" s="120"/>
      <c r="K1095" s="120"/>
      <c r="L1095" s="120"/>
      <c r="M1095" s="120"/>
      <c r="N1095" s="120"/>
      <c r="O1095" s="120"/>
      <c r="P1095" s="120"/>
      <c r="Q1095" s="120"/>
      <c r="R1095" s="120"/>
      <c r="S1095" s="120"/>
      <c r="T1095" s="120"/>
      <c r="U1095" s="120"/>
      <c r="V1095" s="120"/>
      <c r="W1095" s="120"/>
      <c r="X1095" s="120"/>
      <c r="Y1095" s="120"/>
      <c r="Z1095" s="120"/>
      <c r="AA1095" s="120"/>
      <c r="AB1095" s="120"/>
      <c r="AC1095" s="120"/>
      <c r="AD1095" s="120"/>
      <c r="AE1095" s="120"/>
      <c r="AF1095" s="120"/>
      <c r="AG1095" s="120"/>
      <c r="AH1095" s="120"/>
      <c r="AI1095" s="120"/>
      <c r="AJ1095" s="400"/>
      <c r="AK1095" s="402"/>
      <c r="AL1095" s="404"/>
      <c r="AM1095" s="410"/>
      <c r="AN1095" s="404"/>
      <c r="AO1095" s="404"/>
      <c r="AP1095" s="404"/>
      <c r="AQ1095" s="404"/>
      <c r="AR1095" s="404"/>
      <c r="AS1095" s="404"/>
      <c r="AT1095" s="404"/>
      <c r="AU1095" s="406"/>
      <c r="AV1095" s="408"/>
      <c r="AW1095" s="406"/>
      <c r="AX1095" s="415"/>
      <c r="AY1095" s="415"/>
      <c r="AZ1095" s="415"/>
      <c r="BA1095" s="415"/>
      <c r="BB1095" s="415"/>
      <c r="BC1095" s="415"/>
    </row>
    <row r="1096" spans="1:55" s="121" customFormat="1" x14ac:dyDescent="0.25">
      <c r="A1096" s="466"/>
      <c r="B1096" s="393"/>
      <c r="C1096" s="397"/>
      <c r="D1096" s="397"/>
      <c r="E1096" s="399"/>
      <c r="F1096" s="399"/>
      <c r="G1096" s="96"/>
      <c r="H1096" s="122"/>
      <c r="I1096" s="122"/>
      <c r="J1096" s="123"/>
      <c r="K1096" s="123"/>
      <c r="L1096" s="123"/>
      <c r="M1096" s="123"/>
      <c r="N1096" s="123"/>
      <c r="O1096" s="123"/>
      <c r="P1096" s="123"/>
      <c r="Q1096" s="123"/>
      <c r="R1096" s="123"/>
      <c r="S1096" s="123"/>
      <c r="T1096" s="123"/>
      <c r="U1096" s="123"/>
      <c r="V1096" s="123"/>
      <c r="W1096" s="123"/>
      <c r="X1096" s="123"/>
      <c r="Y1096" s="123"/>
      <c r="Z1096" s="123"/>
      <c r="AA1096" s="123"/>
      <c r="AB1096" s="123"/>
      <c r="AC1096" s="123"/>
      <c r="AD1096" s="123"/>
      <c r="AE1096" s="123"/>
      <c r="AF1096" s="123"/>
      <c r="AG1096" s="123"/>
      <c r="AH1096" s="123"/>
      <c r="AI1096" s="123"/>
      <c r="AJ1096" s="401"/>
      <c r="AK1096" s="403"/>
      <c r="AL1096" s="405"/>
      <c r="AM1096" s="411"/>
      <c r="AN1096" s="405"/>
      <c r="AO1096" s="405"/>
      <c r="AP1096" s="405"/>
      <c r="AQ1096" s="405"/>
      <c r="AR1096" s="405"/>
      <c r="AS1096" s="405"/>
      <c r="AT1096" s="405"/>
      <c r="AU1096" s="407"/>
      <c r="AV1096" s="409"/>
      <c r="AW1096" s="407"/>
      <c r="AX1096" s="389"/>
      <c r="AY1096" s="389"/>
      <c r="AZ1096" s="389"/>
      <c r="BA1096" s="389"/>
      <c r="BB1096" s="389"/>
      <c r="BC1096" s="389"/>
    </row>
    <row r="1097" spans="1:55" s="121" customFormat="1" x14ac:dyDescent="0.25">
      <c r="A1097" s="474"/>
      <c r="B1097" s="392"/>
      <c r="C1097" s="396"/>
      <c r="D1097" s="396"/>
      <c r="E1097" s="398"/>
      <c r="F1097" s="398"/>
      <c r="G1097" s="95"/>
      <c r="H1097" s="119"/>
      <c r="I1097" s="119"/>
      <c r="J1097" s="120"/>
      <c r="K1097" s="120"/>
      <c r="L1097" s="120"/>
      <c r="M1097" s="120"/>
      <c r="N1097" s="120"/>
      <c r="O1097" s="120"/>
      <c r="P1097" s="120"/>
      <c r="Q1097" s="120"/>
      <c r="R1097" s="120"/>
      <c r="S1097" s="120"/>
      <c r="T1097" s="120"/>
      <c r="U1097" s="120"/>
      <c r="V1097" s="120"/>
      <c r="W1097" s="120"/>
      <c r="X1097" s="120"/>
      <c r="Y1097" s="120"/>
      <c r="Z1097" s="120"/>
      <c r="AA1097" s="120"/>
      <c r="AB1097" s="120"/>
      <c r="AC1097" s="120"/>
      <c r="AD1097" s="120"/>
      <c r="AE1097" s="120"/>
      <c r="AF1097" s="120"/>
      <c r="AG1097" s="120"/>
      <c r="AH1097" s="120"/>
      <c r="AI1097" s="120"/>
      <c r="AJ1097" s="400"/>
      <c r="AK1097" s="402"/>
      <c r="AL1097" s="404"/>
      <c r="AM1097" s="410"/>
      <c r="AN1097" s="404"/>
      <c r="AO1097" s="404"/>
      <c r="AP1097" s="404"/>
      <c r="AQ1097" s="404"/>
      <c r="AR1097" s="404"/>
      <c r="AS1097" s="404"/>
      <c r="AT1097" s="404"/>
      <c r="AU1097" s="406"/>
      <c r="AV1097" s="408"/>
      <c r="AW1097" s="406"/>
      <c r="AX1097" s="415"/>
      <c r="AY1097" s="415"/>
      <c r="AZ1097" s="415"/>
      <c r="BA1097" s="415"/>
      <c r="BB1097" s="415"/>
      <c r="BC1097" s="415"/>
    </row>
    <row r="1098" spans="1:55" s="121" customFormat="1" x14ac:dyDescent="0.25">
      <c r="A1098" s="466"/>
      <c r="B1098" s="393"/>
      <c r="C1098" s="397"/>
      <c r="D1098" s="397"/>
      <c r="E1098" s="399"/>
      <c r="F1098" s="399"/>
      <c r="G1098" s="96"/>
      <c r="H1098" s="122"/>
      <c r="I1098" s="122"/>
      <c r="J1098" s="123"/>
      <c r="K1098" s="123"/>
      <c r="L1098" s="123"/>
      <c r="M1098" s="123"/>
      <c r="N1098" s="123"/>
      <c r="O1098" s="123"/>
      <c r="P1098" s="123"/>
      <c r="Q1098" s="123"/>
      <c r="R1098" s="123"/>
      <c r="S1098" s="123"/>
      <c r="T1098" s="123"/>
      <c r="U1098" s="123"/>
      <c r="V1098" s="123"/>
      <c r="W1098" s="123"/>
      <c r="X1098" s="123"/>
      <c r="Y1098" s="123"/>
      <c r="Z1098" s="123"/>
      <c r="AA1098" s="123"/>
      <c r="AB1098" s="123"/>
      <c r="AC1098" s="123"/>
      <c r="AD1098" s="123"/>
      <c r="AE1098" s="123"/>
      <c r="AF1098" s="123"/>
      <c r="AG1098" s="123"/>
      <c r="AH1098" s="123"/>
      <c r="AI1098" s="123"/>
      <c r="AJ1098" s="401"/>
      <c r="AK1098" s="403"/>
      <c r="AL1098" s="405"/>
      <c r="AM1098" s="411"/>
      <c r="AN1098" s="405"/>
      <c r="AO1098" s="405"/>
      <c r="AP1098" s="405"/>
      <c r="AQ1098" s="405"/>
      <c r="AR1098" s="405"/>
      <c r="AS1098" s="405"/>
      <c r="AT1098" s="405"/>
      <c r="AU1098" s="407"/>
      <c r="AV1098" s="409"/>
      <c r="AW1098" s="407"/>
      <c r="AX1098" s="389"/>
      <c r="AY1098" s="389"/>
      <c r="AZ1098" s="389"/>
      <c r="BA1098" s="389"/>
      <c r="BB1098" s="389"/>
      <c r="BC1098" s="389"/>
    </row>
    <row r="1099" spans="1:55" s="121" customFormat="1" x14ac:dyDescent="0.25">
      <c r="A1099" s="474"/>
      <c r="B1099" s="392"/>
      <c r="C1099" s="396"/>
      <c r="D1099" s="396"/>
      <c r="E1099" s="398"/>
      <c r="F1099" s="398"/>
      <c r="G1099" s="95"/>
      <c r="H1099" s="119"/>
      <c r="I1099" s="119"/>
      <c r="J1099" s="120"/>
      <c r="K1099" s="120"/>
      <c r="L1099" s="120"/>
      <c r="M1099" s="120"/>
      <c r="N1099" s="120"/>
      <c r="O1099" s="120"/>
      <c r="P1099" s="120"/>
      <c r="Q1099" s="120"/>
      <c r="R1099" s="120"/>
      <c r="S1099" s="120"/>
      <c r="T1099" s="120"/>
      <c r="U1099" s="120"/>
      <c r="V1099" s="120"/>
      <c r="W1099" s="120"/>
      <c r="X1099" s="120"/>
      <c r="Y1099" s="120"/>
      <c r="Z1099" s="120"/>
      <c r="AA1099" s="120"/>
      <c r="AB1099" s="120"/>
      <c r="AC1099" s="120"/>
      <c r="AD1099" s="120"/>
      <c r="AE1099" s="120"/>
      <c r="AF1099" s="120"/>
      <c r="AG1099" s="120"/>
      <c r="AH1099" s="120"/>
      <c r="AI1099" s="120"/>
      <c r="AJ1099" s="400"/>
      <c r="AK1099" s="402"/>
      <c r="AL1099" s="404"/>
      <c r="AM1099" s="410"/>
      <c r="AN1099" s="404"/>
      <c r="AO1099" s="404"/>
      <c r="AP1099" s="404"/>
      <c r="AQ1099" s="404"/>
      <c r="AR1099" s="404"/>
      <c r="AS1099" s="404"/>
      <c r="AT1099" s="404"/>
      <c r="AU1099" s="406"/>
      <c r="AV1099" s="408"/>
      <c r="AW1099" s="406"/>
      <c r="AX1099" s="415"/>
      <c r="AY1099" s="415"/>
      <c r="AZ1099" s="415"/>
      <c r="BA1099" s="415"/>
      <c r="BB1099" s="415"/>
      <c r="BC1099" s="415"/>
    </row>
    <row r="1100" spans="1:55" s="121" customFormat="1" x14ac:dyDescent="0.25">
      <c r="A1100" s="466"/>
      <c r="B1100" s="393"/>
      <c r="C1100" s="397"/>
      <c r="D1100" s="397"/>
      <c r="E1100" s="399"/>
      <c r="F1100" s="399"/>
      <c r="G1100" s="96"/>
      <c r="H1100" s="122"/>
      <c r="I1100" s="122"/>
      <c r="J1100" s="123"/>
      <c r="K1100" s="123"/>
      <c r="L1100" s="123"/>
      <c r="M1100" s="123"/>
      <c r="N1100" s="123"/>
      <c r="O1100" s="123"/>
      <c r="P1100" s="123"/>
      <c r="Q1100" s="123"/>
      <c r="R1100" s="123"/>
      <c r="S1100" s="123"/>
      <c r="T1100" s="123"/>
      <c r="U1100" s="123"/>
      <c r="V1100" s="123"/>
      <c r="W1100" s="123"/>
      <c r="X1100" s="123"/>
      <c r="Y1100" s="123"/>
      <c r="Z1100" s="123"/>
      <c r="AA1100" s="123"/>
      <c r="AB1100" s="123"/>
      <c r="AC1100" s="123"/>
      <c r="AD1100" s="123"/>
      <c r="AE1100" s="123"/>
      <c r="AF1100" s="123"/>
      <c r="AG1100" s="123"/>
      <c r="AH1100" s="123"/>
      <c r="AI1100" s="123"/>
      <c r="AJ1100" s="401"/>
      <c r="AK1100" s="403"/>
      <c r="AL1100" s="405"/>
      <c r="AM1100" s="411"/>
      <c r="AN1100" s="405"/>
      <c r="AO1100" s="405"/>
      <c r="AP1100" s="405"/>
      <c r="AQ1100" s="405"/>
      <c r="AR1100" s="405"/>
      <c r="AS1100" s="405"/>
      <c r="AT1100" s="405"/>
      <c r="AU1100" s="407"/>
      <c r="AV1100" s="409"/>
      <c r="AW1100" s="407"/>
      <c r="AX1100" s="389"/>
      <c r="AY1100" s="389"/>
      <c r="AZ1100" s="389"/>
      <c r="BA1100" s="389"/>
      <c r="BB1100" s="389"/>
      <c r="BC1100" s="389"/>
    </row>
    <row r="1101" spans="1:55" s="121" customFormat="1" x14ac:dyDescent="0.25">
      <c r="A1101" s="474"/>
      <c r="B1101" s="392"/>
      <c r="C1101" s="396"/>
      <c r="D1101" s="396"/>
      <c r="E1101" s="398"/>
      <c r="F1101" s="398"/>
      <c r="G1101" s="95"/>
      <c r="H1101" s="119"/>
      <c r="I1101" s="119"/>
      <c r="J1101" s="120"/>
      <c r="K1101" s="120"/>
      <c r="L1101" s="120"/>
      <c r="M1101" s="120"/>
      <c r="N1101" s="120"/>
      <c r="O1101" s="120"/>
      <c r="P1101" s="120"/>
      <c r="Q1101" s="120"/>
      <c r="R1101" s="120"/>
      <c r="S1101" s="120"/>
      <c r="T1101" s="120"/>
      <c r="U1101" s="120"/>
      <c r="V1101" s="120"/>
      <c r="W1101" s="120"/>
      <c r="X1101" s="120"/>
      <c r="Y1101" s="120"/>
      <c r="Z1101" s="120"/>
      <c r="AA1101" s="120"/>
      <c r="AB1101" s="120"/>
      <c r="AC1101" s="120"/>
      <c r="AD1101" s="120"/>
      <c r="AE1101" s="120"/>
      <c r="AF1101" s="120"/>
      <c r="AG1101" s="120"/>
      <c r="AH1101" s="120"/>
      <c r="AI1101" s="120"/>
      <c r="AJ1101" s="400"/>
      <c r="AK1101" s="402"/>
      <c r="AL1101" s="404"/>
      <c r="AM1101" s="410"/>
      <c r="AN1101" s="404"/>
      <c r="AO1101" s="404"/>
      <c r="AP1101" s="404"/>
      <c r="AQ1101" s="404"/>
      <c r="AR1101" s="404"/>
      <c r="AS1101" s="404"/>
      <c r="AT1101" s="404"/>
      <c r="AU1101" s="406"/>
      <c r="AV1101" s="408"/>
      <c r="AW1101" s="406"/>
      <c r="AX1101" s="415"/>
      <c r="AY1101" s="415"/>
      <c r="AZ1101" s="415"/>
      <c r="BA1101" s="415"/>
      <c r="BB1101" s="415"/>
      <c r="BC1101" s="415"/>
    </row>
    <row r="1102" spans="1:55" s="121" customFormat="1" x14ac:dyDescent="0.25">
      <c r="A1102" s="466"/>
      <c r="B1102" s="393"/>
      <c r="C1102" s="397"/>
      <c r="D1102" s="397"/>
      <c r="E1102" s="399"/>
      <c r="F1102" s="399"/>
      <c r="G1102" s="96"/>
      <c r="H1102" s="122"/>
      <c r="I1102" s="122"/>
      <c r="J1102" s="123"/>
      <c r="K1102" s="123"/>
      <c r="L1102" s="123"/>
      <c r="M1102" s="123"/>
      <c r="N1102" s="123"/>
      <c r="O1102" s="123"/>
      <c r="P1102" s="123"/>
      <c r="Q1102" s="123"/>
      <c r="R1102" s="123"/>
      <c r="S1102" s="123"/>
      <c r="T1102" s="123"/>
      <c r="U1102" s="123"/>
      <c r="V1102" s="123"/>
      <c r="W1102" s="123"/>
      <c r="X1102" s="123"/>
      <c r="Y1102" s="123"/>
      <c r="Z1102" s="123"/>
      <c r="AA1102" s="123"/>
      <c r="AB1102" s="123"/>
      <c r="AC1102" s="123"/>
      <c r="AD1102" s="123"/>
      <c r="AE1102" s="123"/>
      <c r="AF1102" s="123"/>
      <c r="AG1102" s="123"/>
      <c r="AH1102" s="123"/>
      <c r="AI1102" s="123"/>
      <c r="AJ1102" s="401"/>
      <c r="AK1102" s="403"/>
      <c r="AL1102" s="405"/>
      <c r="AM1102" s="411"/>
      <c r="AN1102" s="405"/>
      <c r="AO1102" s="405"/>
      <c r="AP1102" s="405"/>
      <c r="AQ1102" s="405"/>
      <c r="AR1102" s="405"/>
      <c r="AS1102" s="405"/>
      <c r="AT1102" s="405"/>
      <c r="AU1102" s="407"/>
      <c r="AV1102" s="409"/>
      <c r="AW1102" s="407"/>
      <c r="AX1102" s="389"/>
      <c r="AY1102" s="389"/>
      <c r="AZ1102" s="389"/>
      <c r="BA1102" s="389"/>
      <c r="BB1102" s="389"/>
      <c r="BC1102" s="389"/>
    </row>
    <row r="1103" spans="1:55" s="121" customFormat="1" x14ac:dyDescent="0.25">
      <c r="A1103" s="474"/>
      <c r="B1103" s="392"/>
      <c r="C1103" s="396"/>
      <c r="D1103" s="396"/>
      <c r="E1103" s="398"/>
      <c r="F1103" s="398"/>
      <c r="G1103" s="95"/>
      <c r="H1103" s="119"/>
      <c r="I1103" s="119"/>
      <c r="J1103" s="120"/>
      <c r="K1103" s="120"/>
      <c r="L1103" s="120"/>
      <c r="M1103" s="120"/>
      <c r="N1103" s="120"/>
      <c r="O1103" s="120"/>
      <c r="P1103" s="120"/>
      <c r="Q1103" s="120"/>
      <c r="R1103" s="120"/>
      <c r="S1103" s="120"/>
      <c r="T1103" s="120"/>
      <c r="U1103" s="120"/>
      <c r="V1103" s="120"/>
      <c r="W1103" s="120"/>
      <c r="X1103" s="120"/>
      <c r="Y1103" s="120"/>
      <c r="Z1103" s="120"/>
      <c r="AA1103" s="120"/>
      <c r="AB1103" s="120"/>
      <c r="AC1103" s="120"/>
      <c r="AD1103" s="120"/>
      <c r="AE1103" s="120"/>
      <c r="AF1103" s="120"/>
      <c r="AG1103" s="120"/>
      <c r="AH1103" s="120"/>
      <c r="AI1103" s="120"/>
      <c r="AJ1103" s="400"/>
      <c r="AK1103" s="402"/>
      <c r="AL1103" s="404"/>
      <c r="AM1103" s="410"/>
      <c r="AN1103" s="404"/>
      <c r="AO1103" s="404"/>
      <c r="AP1103" s="404"/>
      <c r="AQ1103" s="404"/>
      <c r="AR1103" s="404"/>
      <c r="AS1103" s="404"/>
      <c r="AT1103" s="404"/>
      <c r="AU1103" s="406"/>
      <c r="AV1103" s="408"/>
      <c r="AW1103" s="406"/>
      <c r="AX1103" s="415"/>
      <c r="AY1103" s="415"/>
      <c r="AZ1103" s="415"/>
      <c r="BA1103" s="415"/>
      <c r="BB1103" s="415"/>
      <c r="BC1103" s="415"/>
    </row>
    <row r="1104" spans="1:55" s="121" customFormat="1" x14ac:dyDescent="0.25">
      <c r="A1104" s="466"/>
      <c r="B1104" s="393"/>
      <c r="C1104" s="397"/>
      <c r="D1104" s="397"/>
      <c r="E1104" s="399"/>
      <c r="F1104" s="399"/>
      <c r="G1104" s="96"/>
      <c r="H1104" s="122"/>
      <c r="I1104" s="122"/>
      <c r="J1104" s="123"/>
      <c r="K1104" s="123"/>
      <c r="L1104" s="123"/>
      <c r="M1104" s="123"/>
      <c r="N1104" s="123"/>
      <c r="O1104" s="123"/>
      <c r="P1104" s="123"/>
      <c r="Q1104" s="123"/>
      <c r="R1104" s="123"/>
      <c r="S1104" s="123"/>
      <c r="T1104" s="123"/>
      <c r="U1104" s="123"/>
      <c r="V1104" s="123"/>
      <c r="W1104" s="123"/>
      <c r="X1104" s="123"/>
      <c r="Y1104" s="123"/>
      <c r="Z1104" s="123"/>
      <c r="AA1104" s="123"/>
      <c r="AB1104" s="123"/>
      <c r="AC1104" s="123"/>
      <c r="AD1104" s="123"/>
      <c r="AE1104" s="123"/>
      <c r="AF1104" s="123"/>
      <c r="AG1104" s="123"/>
      <c r="AH1104" s="123"/>
      <c r="AI1104" s="123"/>
      <c r="AJ1104" s="401"/>
      <c r="AK1104" s="403"/>
      <c r="AL1104" s="405"/>
      <c r="AM1104" s="411"/>
      <c r="AN1104" s="405"/>
      <c r="AO1104" s="405"/>
      <c r="AP1104" s="405"/>
      <c r="AQ1104" s="405"/>
      <c r="AR1104" s="405"/>
      <c r="AS1104" s="405"/>
      <c r="AT1104" s="405"/>
      <c r="AU1104" s="407"/>
      <c r="AV1104" s="409"/>
      <c r="AW1104" s="407"/>
      <c r="AX1104" s="389"/>
      <c r="AY1104" s="389"/>
      <c r="AZ1104" s="389"/>
      <c r="BA1104" s="389"/>
      <c r="BB1104" s="389"/>
      <c r="BC1104" s="389"/>
    </row>
    <row r="1105" spans="1:55" s="121" customFormat="1" x14ac:dyDescent="0.25">
      <c r="A1105" s="474"/>
      <c r="B1105" s="392"/>
      <c r="C1105" s="396"/>
      <c r="D1105" s="396"/>
      <c r="E1105" s="398"/>
      <c r="F1105" s="398"/>
      <c r="G1105" s="95"/>
      <c r="H1105" s="119"/>
      <c r="I1105" s="119"/>
      <c r="J1105" s="120"/>
      <c r="K1105" s="120"/>
      <c r="L1105" s="120"/>
      <c r="M1105" s="120"/>
      <c r="N1105" s="120"/>
      <c r="O1105" s="120"/>
      <c r="P1105" s="120"/>
      <c r="Q1105" s="120"/>
      <c r="R1105" s="120"/>
      <c r="S1105" s="120"/>
      <c r="T1105" s="120"/>
      <c r="U1105" s="120"/>
      <c r="V1105" s="120"/>
      <c r="W1105" s="120"/>
      <c r="X1105" s="120"/>
      <c r="Y1105" s="120"/>
      <c r="Z1105" s="120"/>
      <c r="AA1105" s="120"/>
      <c r="AB1105" s="120"/>
      <c r="AC1105" s="120"/>
      <c r="AD1105" s="120"/>
      <c r="AE1105" s="120"/>
      <c r="AF1105" s="120"/>
      <c r="AG1105" s="120"/>
      <c r="AH1105" s="120"/>
      <c r="AI1105" s="120"/>
      <c r="AJ1105" s="400"/>
      <c r="AK1105" s="402"/>
      <c r="AL1105" s="404"/>
      <c r="AM1105" s="410"/>
      <c r="AN1105" s="404"/>
      <c r="AO1105" s="404"/>
      <c r="AP1105" s="404"/>
      <c r="AQ1105" s="404"/>
      <c r="AR1105" s="404"/>
      <c r="AS1105" s="404"/>
      <c r="AT1105" s="404"/>
      <c r="AU1105" s="406"/>
      <c r="AV1105" s="408"/>
      <c r="AW1105" s="406"/>
      <c r="AX1105" s="415"/>
      <c r="AY1105" s="415"/>
      <c r="AZ1105" s="415"/>
      <c r="BA1105" s="415"/>
      <c r="BB1105" s="415"/>
      <c r="BC1105" s="415"/>
    </row>
    <row r="1106" spans="1:55" s="121" customFormat="1" x14ac:dyDescent="0.25">
      <c r="A1106" s="466"/>
      <c r="B1106" s="393"/>
      <c r="C1106" s="397"/>
      <c r="D1106" s="397"/>
      <c r="E1106" s="399"/>
      <c r="F1106" s="399"/>
      <c r="G1106" s="96"/>
      <c r="H1106" s="122"/>
      <c r="I1106" s="122"/>
      <c r="J1106" s="123"/>
      <c r="K1106" s="123"/>
      <c r="L1106" s="123"/>
      <c r="M1106" s="123"/>
      <c r="N1106" s="123"/>
      <c r="O1106" s="123"/>
      <c r="P1106" s="123"/>
      <c r="Q1106" s="123"/>
      <c r="R1106" s="123"/>
      <c r="S1106" s="123"/>
      <c r="T1106" s="123"/>
      <c r="U1106" s="123"/>
      <c r="V1106" s="123"/>
      <c r="W1106" s="123"/>
      <c r="X1106" s="123"/>
      <c r="Y1106" s="123"/>
      <c r="Z1106" s="123"/>
      <c r="AA1106" s="123"/>
      <c r="AB1106" s="123"/>
      <c r="AC1106" s="123"/>
      <c r="AD1106" s="123"/>
      <c r="AE1106" s="123"/>
      <c r="AF1106" s="123"/>
      <c r="AG1106" s="123"/>
      <c r="AH1106" s="123"/>
      <c r="AI1106" s="123"/>
      <c r="AJ1106" s="401"/>
      <c r="AK1106" s="403"/>
      <c r="AL1106" s="405"/>
      <c r="AM1106" s="411"/>
      <c r="AN1106" s="405"/>
      <c r="AO1106" s="405"/>
      <c r="AP1106" s="405"/>
      <c r="AQ1106" s="405"/>
      <c r="AR1106" s="405"/>
      <c r="AS1106" s="405"/>
      <c r="AT1106" s="405"/>
      <c r="AU1106" s="407"/>
      <c r="AV1106" s="409"/>
      <c r="AW1106" s="407"/>
      <c r="AX1106" s="389"/>
      <c r="AY1106" s="389"/>
      <c r="AZ1106" s="389"/>
      <c r="BA1106" s="389"/>
      <c r="BB1106" s="389"/>
      <c r="BC1106" s="389"/>
    </row>
    <row r="1107" spans="1:55" s="121" customFormat="1" x14ac:dyDescent="0.25">
      <c r="A1107" s="474"/>
      <c r="B1107" s="392"/>
      <c r="C1107" s="396"/>
      <c r="D1107" s="396"/>
      <c r="E1107" s="398"/>
      <c r="F1107" s="398"/>
      <c r="G1107" s="95"/>
      <c r="H1107" s="119"/>
      <c r="I1107" s="119"/>
      <c r="J1107" s="120"/>
      <c r="K1107" s="120"/>
      <c r="L1107" s="120"/>
      <c r="M1107" s="120"/>
      <c r="N1107" s="120"/>
      <c r="O1107" s="120"/>
      <c r="P1107" s="120"/>
      <c r="Q1107" s="120"/>
      <c r="R1107" s="120"/>
      <c r="S1107" s="120"/>
      <c r="T1107" s="120"/>
      <c r="U1107" s="120"/>
      <c r="V1107" s="120"/>
      <c r="W1107" s="120"/>
      <c r="X1107" s="120"/>
      <c r="Y1107" s="120"/>
      <c r="Z1107" s="120"/>
      <c r="AA1107" s="120"/>
      <c r="AB1107" s="120"/>
      <c r="AC1107" s="120"/>
      <c r="AD1107" s="120"/>
      <c r="AE1107" s="120"/>
      <c r="AF1107" s="120"/>
      <c r="AG1107" s="120"/>
      <c r="AH1107" s="120"/>
      <c r="AI1107" s="120"/>
      <c r="AJ1107" s="400"/>
      <c r="AK1107" s="402"/>
      <c r="AL1107" s="404"/>
      <c r="AM1107" s="410"/>
      <c r="AN1107" s="404"/>
      <c r="AO1107" s="404"/>
      <c r="AP1107" s="404"/>
      <c r="AQ1107" s="404"/>
      <c r="AR1107" s="404"/>
      <c r="AS1107" s="404"/>
      <c r="AT1107" s="404"/>
      <c r="AU1107" s="406"/>
      <c r="AV1107" s="408"/>
      <c r="AW1107" s="406"/>
      <c r="AX1107" s="415"/>
      <c r="AY1107" s="415"/>
      <c r="AZ1107" s="415"/>
      <c r="BA1107" s="415"/>
      <c r="BB1107" s="415"/>
      <c r="BC1107" s="415"/>
    </row>
    <row r="1108" spans="1:55" s="121" customFormat="1" x14ac:dyDescent="0.25">
      <c r="A1108" s="466"/>
      <c r="B1108" s="393"/>
      <c r="C1108" s="397"/>
      <c r="D1108" s="397"/>
      <c r="E1108" s="399"/>
      <c r="F1108" s="399"/>
      <c r="G1108" s="96"/>
      <c r="H1108" s="122"/>
      <c r="I1108" s="122"/>
      <c r="J1108" s="123"/>
      <c r="K1108" s="123"/>
      <c r="L1108" s="123"/>
      <c r="M1108" s="123"/>
      <c r="N1108" s="123"/>
      <c r="O1108" s="123"/>
      <c r="P1108" s="123"/>
      <c r="Q1108" s="123"/>
      <c r="R1108" s="123"/>
      <c r="S1108" s="123"/>
      <c r="T1108" s="123"/>
      <c r="U1108" s="123"/>
      <c r="V1108" s="123"/>
      <c r="W1108" s="123"/>
      <c r="X1108" s="123"/>
      <c r="Y1108" s="123"/>
      <c r="Z1108" s="123"/>
      <c r="AA1108" s="123"/>
      <c r="AB1108" s="123"/>
      <c r="AC1108" s="123"/>
      <c r="AD1108" s="123"/>
      <c r="AE1108" s="123"/>
      <c r="AF1108" s="123"/>
      <c r="AG1108" s="123"/>
      <c r="AH1108" s="123"/>
      <c r="AI1108" s="123"/>
      <c r="AJ1108" s="401"/>
      <c r="AK1108" s="403"/>
      <c r="AL1108" s="405"/>
      <c r="AM1108" s="411"/>
      <c r="AN1108" s="405"/>
      <c r="AO1108" s="405"/>
      <c r="AP1108" s="405"/>
      <c r="AQ1108" s="405"/>
      <c r="AR1108" s="405"/>
      <c r="AS1108" s="405"/>
      <c r="AT1108" s="405"/>
      <c r="AU1108" s="407"/>
      <c r="AV1108" s="409"/>
      <c r="AW1108" s="407"/>
      <c r="AX1108" s="389"/>
      <c r="AY1108" s="389"/>
      <c r="AZ1108" s="389"/>
      <c r="BA1108" s="389"/>
      <c r="BB1108" s="389"/>
      <c r="BC1108" s="389"/>
    </row>
    <row r="1109" spans="1:55" s="121" customFormat="1" x14ac:dyDescent="0.25">
      <c r="A1109" s="474"/>
      <c r="B1109" s="392"/>
      <c r="C1109" s="396"/>
      <c r="D1109" s="396"/>
      <c r="E1109" s="398"/>
      <c r="F1109" s="398"/>
      <c r="G1109" s="95"/>
      <c r="H1109" s="119"/>
      <c r="I1109" s="119"/>
      <c r="J1109" s="120"/>
      <c r="K1109" s="120"/>
      <c r="L1109" s="120"/>
      <c r="M1109" s="120"/>
      <c r="N1109" s="120"/>
      <c r="O1109" s="120"/>
      <c r="P1109" s="120"/>
      <c r="Q1109" s="120"/>
      <c r="R1109" s="120"/>
      <c r="S1109" s="120"/>
      <c r="T1109" s="120"/>
      <c r="U1109" s="120"/>
      <c r="V1109" s="120"/>
      <c r="W1109" s="120"/>
      <c r="X1109" s="120"/>
      <c r="Y1109" s="120"/>
      <c r="Z1109" s="120"/>
      <c r="AA1109" s="120"/>
      <c r="AB1109" s="120"/>
      <c r="AC1109" s="120"/>
      <c r="AD1109" s="120"/>
      <c r="AE1109" s="120"/>
      <c r="AF1109" s="120"/>
      <c r="AG1109" s="120"/>
      <c r="AH1109" s="120"/>
      <c r="AI1109" s="120"/>
      <c r="AJ1109" s="400"/>
      <c r="AK1109" s="402"/>
      <c r="AL1109" s="404"/>
      <c r="AM1109" s="410"/>
      <c r="AN1109" s="404"/>
      <c r="AO1109" s="404"/>
      <c r="AP1109" s="404"/>
      <c r="AQ1109" s="404"/>
      <c r="AR1109" s="404"/>
      <c r="AS1109" s="404"/>
      <c r="AT1109" s="404"/>
      <c r="AU1109" s="406"/>
      <c r="AV1109" s="408"/>
      <c r="AW1109" s="406"/>
      <c r="AX1109" s="415"/>
      <c r="AY1109" s="415"/>
      <c r="AZ1109" s="415"/>
      <c r="BA1109" s="415"/>
      <c r="BB1109" s="415"/>
      <c r="BC1109" s="415"/>
    </row>
    <row r="1110" spans="1:55" s="121" customFormat="1" x14ac:dyDescent="0.25">
      <c r="A1110" s="466"/>
      <c r="B1110" s="393"/>
      <c r="C1110" s="397"/>
      <c r="D1110" s="397"/>
      <c r="E1110" s="399"/>
      <c r="F1110" s="399"/>
      <c r="G1110" s="96"/>
      <c r="H1110" s="122"/>
      <c r="I1110" s="122"/>
      <c r="J1110" s="123"/>
      <c r="K1110" s="123"/>
      <c r="L1110" s="123"/>
      <c r="M1110" s="123"/>
      <c r="N1110" s="123"/>
      <c r="O1110" s="123"/>
      <c r="P1110" s="123"/>
      <c r="Q1110" s="123"/>
      <c r="R1110" s="123"/>
      <c r="S1110" s="123"/>
      <c r="T1110" s="123"/>
      <c r="U1110" s="123"/>
      <c r="V1110" s="123"/>
      <c r="W1110" s="123"/>
      <c r="X1110" s="123"/>
      <c r="Y1110" s="123"/>
      <c r="Z1110" s="123"/>
      <c r="AA1110" s="123"/>
      <c r="AB1110" s="123"/>
      <c r="AC1110" s="123"/>
      <c r="AD1110" s="123"/>
      <c r="AE1110" s="123"/>
      <c r="AF1110" s="123"/>
      <c r="AG1110" s="123"/>
      <c r="AH1110" s="123"/>
      <c r="AI1110" s="123"/>
      <c r="AJ1110" s="401"/>
      <c r="AK1110" s="403"/>
      <c r="AL1110" s="405"/>
      <c r="AM1110" s="411"/>
      <c r="AN1110" s="405"/>
      <c r="AO1110" s="405"/>
      <c r="AP1110" s="405"/>
      <c r="AQ1110" s="405"/>
      <c r="AR1110" s="405"/>
      <c r="AS1110" s="405"/>
      <c r="AT1110" s="405"/>
      <c r="AU1110" s="407"/>
      <c r="AV1110" s="409"/>
      <c r="AW1110" s="407"/>
      <c r="AX1110" s="389"/>
      <c r="AY1110" s="389"/>
      <c r="AZ1110" s="389"/>
      <c r="BA1110" s="389"/>
      <c r="BB1110" s="389"/>
      <c r="BC1110" s="389"/>
    </row>
    <row r="1111" spans="1:55" s="121" customFormat="1" x14ac:dyDescent="0.25">
      <c r="A1111" s="474"/>
      <c r="B1111" s="392"/>
      <c r="C1111" s="396"/>
      <c r="D1111" s="396"/>
      <c r="E1111" s="398"/>
      <c r="F1111" s="398"/>
      <c r="G1111" s="95"/>
      <c r="H1111" s="119"/>
      <c r="I1111" s="119"/>
      <c r="J1111" s="120"/>
      <c r="K1111" s="120"/>
      <c r="L1111" s="120"/>
      <c r="M1111" s="120"/>
      <c r="N1111" s="120"/>
      <c r="O1111" s="120"/>
      <c r="P1111" s="120"/>
      <c r="Q1111" s="120"/>
      <c r="R1111" s="120"/>
      <c r="S1111" s="120"/>
      <c r="T1111" s="120"/>
      <c r="U1111" s="120"/>
      <c r="V1111" s="120"/>
      <c r="W1111" s="120"/>
      <c r="X1111" s="120"/>
      <c r="Y1111" s="120"/>
      <c r="Z1111" s="120"/>
      <c r="AA1111" s="120"/>
      <c r="AB1111" s="120"/>
      <c r="AC1111" s="120"/>
      <c r="AD1111" s="120"/>
      <c r="AE1111" s="120"/>
      <c r="AF1111" s="120"/>
      <c r="AG1111" s="120"/>
      <c r="AH1111" s="120"/>
      <c r="AI1111" s="120"/>
      <c r="AJ1111" s="400"/>
      <c r="AK1111" s="402"/>
      <c r="AL1111" s="404"/>
      <c r="AM1111" s="410"/>
      <c r="AN1111" s="404"/>
      <c r="AO1111" s="404"/>
      <c r="AP1111" s="404"/>
      <c r="AQ1111" s="404"/>
      <c r="AR1111" s="404"/>
      <c r="AS1111" s="404"/>
      <c r="AT1111" s="404"/>
      <c r="AU1111" s="406"/>
      <c r="AV1111" s="408"/>
      <c r="AW1111" s="406"/>
      <c r="AX1111" s="415"/>
      <c r="AY1111" s="415"/>
      <c r="AZ1111" s="415"/>
      <c r="BA1111" s="415"/>
      <c r="BB1111" s="415"/>
      <c r="BC1111" s="415"/>
    </row>
    <row r="1112" spans="1:55" s="121" customFormat="1" x14ac:dyDescent="0.25">
      <c r="A1112" s="466"/>
      <c r="B1112" s="393"/>
      <c r="C1112" s="397"/>
      <c r="D1112" s="397"/>
      <c r="E1112" s="399"/>
      <c r="F1112" s="399"/>
      <c r="G1112" s="96"/>
      <c r="H1112" s="122"/>
      <c r="I1112" s="122"/>
      <c r="J1112" s="123"/>
      <c r="K1112" s="123"/>
      <c r="L1112" s="123"/>
      <c r="M1112" s="123"/>
      <c r="N1112" s="123"/>
      <c r="O1112" s="123"/>
      <c r="P1112" s="123"/>
      <c r="Q1112" s="123"/>
      <c r="R1112" s="123"/>
      <c r="S1112" s="123"/>
      <c r="T1112" s="123"/>
      <c r="U1112" s="123"/>
      <c r="V1112" s="123"/>
      <c r="W1112" s="123"/>
      <c r="X1112" s="123"/>
      <c r="Y1112" s="123"/>
      <c r="Z1112" s="123"/>
      <c r="AA1112" s="123"/>
      <c r="AB1112" s="123"/>
      <c r="AC1112" s="123"/>
      <c r="AD1112" s="123"/>
      <c r="AE1112" s="123"/>
      <c r="AF1112" s="123"/>
      <c r="AG1112" s="123"/>
      <c r="AH1112" s="123"/>
      <c r="AI1112" s="123"/>
      <c r="AJ1112" s="401"/>
      <c r="AK1112" s="403"/>
      <c r="AL1112" s="405"/>
      <c r="AM1112" s="411"/>
      <c r="AN1112" s="405"/>
      <c r="AO1112" s="405"/>
      <c r="AP1112" s="405"/>
      <c r="AQ1112" s="405"/>
      <c r="AR1112" s="405"/>
      <c r="AS1112" s="405"/>
      <c r="AT1112" s="405"/>
      <c r="AU1112" s="407"/>
      <c r="AV1112" s="409"/>
      <c r="AW1112" s="407"/>
      <c r="AX1112" s="389"/>
      <c r="AY1112" s="389"/>
      <c r="AZ1112" s="389"/>
      <c r="BA1112" s="389"/>
      <c r="BB1112" s="389"/>
      <c r="BC1112" s="389"/>
    </row>
    <row r="1113" spans="1:55" s="121" customFormat="1" x14ac:dyDescent="0.25">
      <c r="A1113" s="474"/>
      <c r="B1113" s="392"/>
      <c r="C1113" s="396"/>
      <c r="D1113" s="396"/>
      <c r="E1113" s="398"/>
      <c r="F1113" s="398"/>
      <c r="G1113" s="95"/>
      <c r="H1113" s="119"/>
      <c r="I1113" s="119"/>
      <c r="J1113" s="120"/>
      <c r="K1113" s="120"/>
      <c r="L1113" s="120"/>
      <c r="M1113" s="120"/>
      <c r="N1113" s="120"/>
      <c r="O1113" s="120"/>
      <c r="P1113" s="120"/>
      <c r="Q1113" s="120"/>
      <c r="R1113" s="120"/>
      <c r="S1113" s="120"/>
      <c r="T1113" s="120"/>
      <c r="U1113" s="120"/>
      <c r="V1113" s="120"/>
      <c r="W1113" s="120"/>
      <c r="X1113" s="120"/>
      <c r="Y1113" s="120"/>
      <c r="Z1113" s="120"/>
      <c r="AA1113" s="120"/>
      <c r="AB1113" s="120"/>
      <c r="AC1113" s="120"/>
      <c r="AD1113" s="120"/>
      <c r="AE1113" s="120"/>
      <c r="AF1113" s="120"/>
      <c r="AG1113" s="120"/>
      <c r="AH1113" s="120"/>
      <c r="AI1113" s="120"/>
      <c r="AJ1113" s="400"/>
      <c r="AK1113" s="402"/>
      <c r="AL1113" s="404"/>
      <c r="AM1113" s="410"/>
      <c r="AN1113" s="404"/>
      <c r="AO1113" s="404"/>
      <c r="AP1113" s="404"/>
      <c r="AQ1113" s="404"/>
      <c r="AR1113" s="404"/>
      <c r="AS1113" s="404"/>
      <c r="AT1113" s="404"/>
      <c r="AU1113" s="406"/>
      <c r="AV1113" s="408"/>
      <c r="AW1113" s="406"/>
      <c r="AX1113" s="415"/>
      <c r="AY1113" s="415"/>
      <c r="AZ1113" s="415"/>
      <c r="BA1113" s="415"/>
      <c r="BB1113" s="415"/>
      <c r="BC1113" s="415"/>
    </row>
    <row r="1114" spans="1:55" s="121" customFormat="1" x14ac:dyDescent="0.25">
      <c r="A1114" s="466"/>
      <c r="B1114" s="393"/>
      <c r="C1114" s="397"/>
      <c r="D1114" s="397"/>
      <c r="E1114" s="399"/>
      <c r="F1114" s="399"/>
      <c r="G1114" s="96"/>
      <c r="H1114" s="122"/>
      <c r="I1114" s="122"/>
      <c r="J1114" s="123"/>
      <c r="K1114" s="123"/>
      <c r="L1114" s="123"/>
      <c r="M1114" s="123"/>
      <c r="N1114" s="123"/>
      <c r="O1114" s="123"/>
      <c r="P1114" s="123"/>
      <c r="Q1114" s="123"/>
      <c r="R1114" s="123"/>
      <c r="S1114" s="123"/>
      <c r="T1114" s="123"/>
      <c r="U1114" s="123"/>
      <c r="V1114" s="123"/>
      <c r="W1114" s="123"/>
      <c r="X1114" s="123"/>
      <c r="Y1114" s="123"/>
      <c r="Z1114" s="123"/>
      <c r="AA1114" s="123"/>
      <c r="AB1114" s="123"/>
      <c r="AC1114" s="123"/>
      <c r="AD1114" s="123"/>
      <c r="AE1114" s="123"/>
      <c r="AF1114" s="123"/>
      <c r="AG1114" s="123"/>
      <c r="AH1114" s="123"/>
      <c r="AI1114" s="123"/>
      <c r="AJ1114" s="401"/>
      <c r="AK1114" s="403"/>
      <c r="AL1114" s="405"/>
      <c r="AM1114" s="411"/>
      <c r="AN1114" s="405"/>
      <c r="AO1114" s="405"/>
      <c r="AP1114" s="405"/>
      <c r="AQ1114" s="405"/>
      <c r="AR1114" s="405"/>
      <c r="AS1114" s="405"/>
      <c r="AT1114" s="405"/>
      <c r="AU1114" s="407"/>
      <c r="AV1114" s="409"/>
      <c r="AW1114" s="407"/>
      <c r="AX1114" s="389"/>
      <c r="AY1114" s="389"/>
      <c r="AZ1114" s="389"/>
      <c r="BA1114" s="389"/>
      <c r="BB1114" s="389"/>
      <c r="BC1114" s="389"/>
    </row>
    <row r="1115" spans="1:55" s="121" customFormat="1" x14ac:dyDescent="0.25">
      <c r="A1115" s="474"/>
      <c r="B1115" s="392"/>
      <c r="C1115" s="396"/>
      <c r="D1115" s="396"/>
      <c r="E1115" s="398"/>
      <c r="F1115" s="398"/>
      <c r="G1115" s="95"/>
      <c r="H1115" s="119"/>
      <c r="I1115" s="119"/>
      <c r="J1115" s="120"/>
      <c r="K1115" s="120"/>
      <c r="L1115" s="120"/>
      <c r="M1115" s="120"/>
      <c r="N1115" s="120"/>
      <c r="O1115" s="120"/>
      <c r="P1115" s="120"/>
      <c r="Q1115" s="120"/>
      <c r="R1115" s="120"/>
      <c r="S1115" s="120"/>
      <c r="T1115" s="120"/>
      <c r="U1115" s="120"/>
      <c r="V1115" s="120"/>
      <c r="W1115" s="120"/>
      <c r="X1115" s="120"/>
      <c r="Y1115" s="120"/>
      <c r="Z1115" s="120"/>
      <c r="AA1115" s="120"/>
      <c r="AB1115" s="120"/>
      <c r="AC1115" s="120"/>
      <c r="AD1115" s="120"/>
      <c r="AE1115" s="120"/>
      <c r="AF1115" s="120"/>
      <c r="AG1115" s="120"/>
      <c r="AH1115" s="120"/>
      <c r="AI1115" s="120"/>
      <c r="AJ1115" s="400"/>
      <c r="AK1115" s="402"/>
      <c r="AL1115" s="404"/>
      <c r="AM1115" s="410"/>
      <c r="AN1115" s="404"/>
      <c r="AO1115" s="404"/>
      <c r="AP1115" s="404"/>
      <c r="AQ1115" s="404"/>
      <c r="AR1115" s="404"/>
      <c r="AS1115" s="404"/>
      <c r="AT1115" s="404"/>
      <c r="AU1115" s="406"/>
      <c r="AV1115" s="408"/>
      <c r="AW1115" s="406"/>
      <c r="AX1115" s="415"/>
      <c r="AY1115" s="415"/>
      <c r="AZ1115" s="415"/>
      <c r="BA1115" s="415"/>
      <c r="BB1115" s="415"/>
      <c r="BC1115" s="415"/>
    </row>
    <row r="1116" spans="1:55" s="121" customFormat="1" x14ac:dyDescent="0.25">
      <c r="A1116" s="466"/>
      <c r="B1116" s="393"/>
      <c r="C1116" s="397"/>
      <c r="D1116" s="397"/>
      <c r="E1116" s="399"/>
      <c r="F1116" s="399"/>
      <c r="G1116" s="96"/>
      <c r="H1116" s="122"/>
      <c r="I1116" s="122"/>
      <c r="J1116" s="123"/>
      <c r="K1116" s="123"/>
      <c r="L1116" s="123"/>
      <c r="M1116" s="123"/>
      <c r="N1116" s="123"/>
      <c r="O1116" s="123"/>
      <c r="P1116" s="123"/>
      <c r="Q1116" s="123"/>
      <c r="R1116" s="123"/>
      <c r="S1116" s="123"/>
      <c r="T1116" s="123"/>
      <c r="U1116" s="123"/>
      <c r="V1116" s="123"/>
      <c r="W1116" s="123"/>
      <c r="X1116" s="123"/>
      <c r="Y1116" s="123"/>
      <c r="Z1116" s="123"/>
      <c r="AA1116" s="123"/>
      <c r="AB1116" s="123"/>
      <c r="AC1116" s="123"/>
      <c r="AD1116" s="123"/>
      <c r="AE1116" s="123"/>
      <c r="AF1116" s="123"/>
      <c r="AG1116" s="123"/>
      <c r="AH1116" s="123"/>
      <c r="AI1116" s="123"/>
      <c r="AJ1116" s="401"/>
      <c r="AK1116" s="403"/>
      <c r="AL1116" s="405"/>
      <c r="AM1116" s="411"/>
      <c r="AN1116" s="405"/>
      <c r="AO1116" s="405"/>
      <c r="AP1116" s="405"/>
      <c r="AQ1116" s="405"/>
      <c r="AR1116" s="405"/>
      <c r="AS1116" s="405"/>
      <c r="AT1116" s="405"/>
      <c r="AU1116" s="407"/>
      <c r="AV1116" s="409"/>
      <c r="AW1116" s="407"/>
      <c r="AX1116" s="389"/>
      <c r="AY1116" s="389"/>
      <c r="AZ1116" s="389"/>
      <c r="BA1116" s="389"/>
      <c r="BB1116" s="389"/>
      <c r="BC1116" s="389"/>
    </row>
    <row r="1117" spans="1:55" s="140" customFormat="1" x14ac:dyDescent="0.25">
      <c r="A1117" s="475"/>
      <c r="B1117" s="392"/>
      <c r="C1117" s="460"/>
      <c r="D1117" s="460"/>
      <c r="E1117" s="442"/>
      <c r="F1117" s="442"/>
      <c r="G1117" s="137"/>
      <c r="H1117" s="138"/>
      <c r="I1117" s="138"/>
      <c r="J1117" s="139"/>
      <c r="K1117" s="139"/>
      <c r="L1117" s="139"/>
      <c r="M1117" s="139"/>
      <c r="N1117" s="139"/>
      <c r="O1117" s="139"/>
      <c r="P1117" s="139"/>
      <c r="Q1117" s="139"/>
      <c r="R1117" s="139"/>
      <c r="S1117" s="139"/>
      <c r="T1117" s="139"/>
      <c r="U1117" s="139"/>
      <c r="V1117" s="139"/>
      <c r="W1117" s="139"/>
      <c r="X1117" s="139"/>
      <c r="Y1117" s="139"/>
      <c r="Z1117" s="139"/>
      <c r="AA1117" s="139"/>
      <c r="AB1117" s="139"/>
      <c r="AC1117" s="139"/>
      <c r="AD1117" s="139"/>
      <c r="AE1117" s="139"/>
      <c r="AF1117" s="139"/>
      <c r="AG1117" s="139"/>
      <c r="AH1117" s="139"/>
      <c r="AI1117" s="139"/>
      <c r="AJ1117" s="444"/>
      <c r="AK1117" s="446"/>
      <c r="AL1117" s="448"/>
      <c r="AM1117" s="454"/>
      <c r="AN1117" s="448"/>
      <c r="AO1117" s="448"/>
      <c r="AP1117" s="448"/>
      <c r="AQ1117" s="448"/>
      <c r="AR1117" s="448"/>
      <c r="AS1117" s="448"/>
      <c r="AT1117" s="448"/>
      <c r="AU1117" s="452"/>
      <c r="AV1117" s="408"/>
      <c r="AW1117" s="452"/>
      <c r="AX1117" s="450"/>
      <c r="AY1117" s="450"/>
      <c r="AZ1117" s="450"/>
      <c r="BA1117" s="450"/>
      <c r="BB1117" s="450"/>
      <c r="BC1117" s="450"/>
    </row>
    <row r="1118" spans="1:55" s="121" customFormat="1" x14ac:dyDescent="0.25">
      <c r="A1118" s="466"/>
      <c r="B1118" s="393"/>
      <c r="C1118" s="397"/>
      <c r="D1118" s="397"/>
      <c r="E1118" s="399"/>
      <c r="F1118" s="399"/>
      <c r="G1118" s="96"/>
      <c r="H1118" s="122"/>
      <c r="I1118" s="122"/>
      <c r="J1118" s="123"/>
      <c r="K1118" s="123"/>
      <c r="L1118" s="123"/>
      <c r="M1118" s="123"/>
      <c r="N1118" s="123"/>
      <c r="O1118" s="123"/>
      <c r="P1118" s="123"/>
      <c r="Q1118" s="123"/>
      <c r="R1118" s="123"/>
      <c r="S1118" s="123"/>
      <c r="T1118" s="123"/>
      <c r="U1118" s="123"/>
      <c r="V1118" s="123"/>
      <c r="W1118" s="123"/>
      <c r="X1118" s="123"/>
      <c r="Y1118" s="123"/>
      <c r="Z1118" s="123"/>
      <c r="AA1118" s="123"/>
      <c r="AB1118" s="123"/>
      <c r="AC1118" s="123"/>
      <c r="AD1118" s="123"/>
      <c r="AE1118" s="123"/>
      <c r="AF1118" s="123"/>
      <c r="AG1118" s="123"/>
      <c r="AH1118" s="123"/>
      <c r="AI1118" s="123"/>
      <c r="AJ1118" s="401"/>
      <c r="AK1118" s="403"/>
      <c r="AL1118" s="405"/>
      <c r="AM1118" s="411"/>
      <c r="AN1118" s="405"/>
      <c r="AO1118" s="405"/>
      <c r="AP1118" s="405"/>
      <c r="AQ1118" s="405"/>
      <c r="AR1118" s="405"/>
      <c r="AS1118" s="405"/>
      <c r="AT1118" s="405"/>
      <c r="AU1118" s="407"/>
      <c r="AV1118" s="409"/>
      <c r="AW1118" s="407"/>
      <c r="AX1118" s="389"/>
      <c r="AY1118" s="389"/>
      <c r="AZ1118" s="389"/>
      <c r="BA1118" s="389"/>
      <c r="BB1118" s="389"/>
      <c r="BC1118" s="389"/>
    </row>
    <row r="1119" spans="1:55" s="121" customFormat="1" x14ac:dyDescent="0.25">
      <c r="A1119" s="474"/>
      <c r="B1119" s="392"/>
      <c r="C1119" s="396"/>
      <c r="D1119" s="396"/>
      <c r="E1119" s="398"/>
      <c r="F1119" s="398"/>
      <c r="G1119" s="95"/>
      <c r="H1119" s="119"/>
      <c r="I1119" s="119"/>
      <c r="J1119" s="120"/>
      <c r="K1119" s="120"/>
      <c r="L1119" s="120"/>
      <c r="M1119" s="120"/>
      <c r="N1119" s="120"/>
      <c r="O1119" s="120"/>
      <c r="P1119" s="120"/>
      <c r="Q1119" s="120"/>
      <c r="R1119" s="120"/>
      <c r="S1119" s="120"/>
      <c r="T1119" s="120"/>
      <c r="U1119" s="120"/>
      <c r="V1119" s="120"/>
      <c r="W1119" s="120"/>
      <c r="X1119" s="120"/>
      <c r="Y1119" s="120"/>
      <c r="Z1119" s="120"/>
      <c r="AA1119" s="120"/>
      <c r="AB1119" s="120"/>
      <c r="AC1119" s="120"/>
      <c r="AD1119" s="120"/>
      <c r="AE1119" s="120"/>
      <c r="AF1119" s="120"/>
      <c r="AG1119" s="120"/>
      <c r="AH1119" s="120"/>
      <c r="AI1119" s="120"/>
      <c r="AJ1119" s="400"/>
      <c r="AK1119" s="402"/>
      <c r="AL1119" s="404"/>
      <c r="AM1119" s="410"/>
      <c r="AN1119" s="404"/>
      <c r="AO1119" s="404"/>
      <c r="AP1119" s="404"/>
      <c r="AQ1119" s="404"/>
      <c r="AR1119" s="404"/>
      <c r="AS1119" s="404"/>
      <c r="AT1119" s="404"/>
      <c r="AU1119" s="406"/>
      <c r="AV1119" s="408"/>
      <c r="AW1119" s="406"/>
      <c r="AX1119" s="415"/>
      <c r="AY1119" s="415"/>
      <c r="AZ1119" s="415"/>
      <c r="BA1119" s="415"/>
      <c r="BB1119" s="415"/>
      <c r="BC1119" s="415"/>
    </row>
    <row r="1120" spans="1:55" s="121" customFormat="1" x14ac:dyDescent="0.25">
      <c r="A1120" s="466"/>
      <c r="B1120" s="393"/>
      <c r="C1120" s="397"/>
      <c r="D1120" s="397"/>
      <c r="E1120" s="399"/>
      <c r="F1120" s="399"/>
      <c r="G1120" s="96"/>
      <c r="H1120" s="122"/>
      <c r="I1120" s="122"/>
      <c r="J1120" s="123"/>
      <c r="K1120" s="123"/>
      <c r="L1120" s="123"/>
      <c r="M1120" s="123"/>
      <c r="N1120" s="123"/>
      <c r="O1120" s="123"/>
      <c r="P1120" s="123"/>
      <c r="Q1120" s="123"/>
      <c r="R1120" s="123"/>
      <c r="S1120" s="123"/>
      <c r="T1120" s="123"/>
      <c r="U1120" s="123"/>
      <c r="V1120" s="123"/>
      <c r="W1120" s="123"/>
      <c r="X1120" s="123"/>
      <c r="Y1120" s="123"/>
      <c r="Z1120" s="123"/>
      <c r="AA1120" s="123"/>
      <c r="AB1120" s="123"/>
      <c r="AC1120" s="123"/>
      <c r="AD1120" s="123"/>
      <c r="AE1120" s="123"/>
      <c r="AF1120" s="123"/>
      <c r="AG1120" s="123"/>
      <c r="AH1120" s="123"/>
      <c r="AI1120" s="123"/>
      <c r="AJ1120" s="401"/>
      <c r="AK1120" s="403"/>
      <c r="AL1120" s="405"/>
      <c r="AM1120" s="411"/>
      <c r="AN1120" s="405"/>
      <c r="AO1120" s="405"/>
      <c r="AP1120" s="405"/>
      <c r="AQ1120" s="405"/>
      <c r="AR1120" s="405"/>
      <c r="AS1120" s="405"/>
      <c r="AT1120" s="405"/>
      <c r="AU1120" s="407"/>
      <c r="AV1120" s="409"/>
      <c r="AW1120" s="407"/>
      <c r="AX1120" s="389"/>
      <c r="AY1120" s="389"/>
      <c r="AZ1120" s="389"/>
      <c r="BA1120" s="389"/>
      <c r="BB1120" s="389"/>
      <c r="BC1120" s="389"/>
    </row>
    <row r="1121" spans="1:55" s="121" customFormat="1" x14ac:dyDescent="0.25">
      <c r="A1121" s="474"/>
      <c r="B1121" s="392"/>
      <c r="C1121" s="396"/>
      <c r="D1121" s="396"/>
      <c r="E1121" s="398"/>
      <c r="F1121" s="398"/>
      <c r="G1121" s="95"/>
      <c r="H1121" s="119"/>
      <c r="I1121" s="119"/>
      <c r="J1121" s="120"/>
      <c r="K1121" s="120"/>
      <c r="L1121" s="120"/>
      <c r="M1121" s="120"/>
      <c r="N1121" s="120"/>
      <c r="O1121" s="120"/>
      <c r="P1121" s="120"/>
      <c r="Q1121" s="120"/>
      <c r="R1121" s="120"/>
      <c r="S1121" s="120"/>
      <c r="T1121" s="120"/>
      <c r="U1121" s="120"/>
      <c r="V1121" s="120"/>
      <c r="W1121" s="120"/>
      <c r="X1121" s="120"/>
      <c r="Y1121" s="120"/>
      <c r="Z1121" s="120"/>
      <c r="AA1121" s="120"/>
      <c r="AB1121" s="120"/>
      <c r="AC1121" s="120"/>
      <c r="AD1121" s="120"/>
      <c r="AE1121" s="120"/>
      <c r="AF1121" s="120"/>
      <c r="AG1121" s="120"/>
      <c r="AH1121" s="120"/>
      <c r="AI1121" s="120"/>
      <c r="AJ1121" s="400"/>
      <c r="AK1121" s="402"/>
      <c r="AL1121" s="404"/>
      <c r="AM1121" s="410"/>
      <c r="AN1121" s="404"/>
      <c r="AO1121" s="404"/>
      <c r="AP1121" s="404"/>
      <c r="AQ1121" s="404"/>
      <c r="AR1121" s="404"/>
      <c r="AS1121" s="404"/>
      <c r="AT1121" s="404"/>
      <c r="AU1121" s="406"/>
      <c r="AV1121" s="408"/>
      <c r="AW1121" s="406"/>
      <c r="AX1121" s="415"/>
      <c r="AY1121" s="415"/>
      <c r="AZ1121" s="415"/>
      <c r="BA1121" s="415"/>
      <c r="BB1121" s="415"/>
      <c r="BC1121" s="415"/>
    </row>
    <row r="1122" spans="1:55" s="121" customFormat="1" x14ac:dyDescent="0.25">
      <c r="A1122" s="466"/>
      <c r="B1122" s="393"/>
      <c r="C1122" s="397"/>
      <c r="D1122" s="397"/>
      <c r="E1122" s="399"/>
      <c r="F1122" s="399"/>
      <c r="G1122" s="96"/>
      <c r="H1122" s="122"/>
      <c r="I1122" s="122"/>
      <c r="J1122" s="123"/>
      <c r="K1122" s="123"/>
      <c r="L1122" s="123"/>
      <c r="M1122" s="123"/>
      <c r="N1122" s="123"/>
      <c r="O1122" s="123"/>
      <c r="P1122" s="123"/>
      <c r="Q1122" s="123"/>
      <c r="R1122" s="123"/>
      <c r="S1122" s="123"/>
      <c r="T1122" s="123"/>
      <c r="U1122" s="123"/>
      <c r="V1122" s="123"/>
      <c r="W1122" s="123"/>
      <c r="X1122" s="123"/>
      <c r="Y1122" s="123"/>
      <c r="Z1122" s="123"/>
      <c r="AA1122" s="123"/>
      <c r="AB1122" s="123"/>
      <c r="AC1122" s="123"/>
      <c r="AD1122" s="123"/>
      <c r="AE1122" s="123"/>
      <c r="AF1122" s="123"/>
      <c r="AG1122" s="123"/>
      <c r="AH1122" s="123"/>
      <c r="AI1122" s="123"/>
      <c r="AJ1122" s="401"/>
      <c r="AK1122" s="403"/>
      <c r="AL1122" s="405"/>
      <c r="AM1122" s="411"/>
      <c r="AN1122" s="405"/>
      <c r="AO1122" s="405"/>
      <c r="AP1122" s="405"/>
      <c r="AQ1122" s="405"/>
      <c r="AR1122" s="405"/>
      <c r="AS1122" s="405"/>
      <c r="AT1122" s="405"/>
      <c r="AU1122" s="407"/>
      <c r="AV1122" s="409"/>
      <c r="AW1122" s="407"/>
      <c r="AX1122" s="389"/>
      <c r="AY1122" s="389"/>
      <c r="AZ1122" s="389"/>
      <c r="BA1122" s="389"/>
      <c r="BB1122" s="389"/>
      <c r="BC1122" s="389"/>
    </row>
    <row r="1123" spans="1:55" s="121" customFormat="1" x14ac:dyDescent="0.25">
      <c r="A1123" s="474"/>
      <c r="B1123" s="392"/>
      <c r="C1123" s="396"/>
      <c r="D1123" s="396"/>
      <c r="E1123" s="398"/>
      <c r="F1123" s="398"/>
      <c r="G1123" s="95"/>
      <c r="H1123" s="119"/>
      <c r="I1123" s="119"/>
      <c r="J1123" s="120"/>
      <c r="K1123" s="120"/>
      <c r="L1123" s="120"/>
      <c r="M1123" s="120"/>
      <c r="N1123" s="120"/>
      <c r="O1123" s="120"/>
      <c r="P1123" s="120"/>
      <c r="Q1123" s="120"/>
      <c r="R1123" s="120"/>
      <c r="S1123" s="120"/>
      <c r="T1123" s="120"/>
      <c r="U1123" s="120"/>
      <c r="V1123" s="120"/>
      <c r="W1123" s="120"/>
      <c r="X1123" s="120"/>
      <c r="Y1123" s="120"/>
      <c r="Z1123" s="120"/>
      <c r="AA1123" s="120"/>
      <c r="AB1123" s="120"/>
      <c r="AC1123" s="120"/>
      <c r="AD1123" s="120"/>
      <c r="AE1123" s="120"/>
      <c r="AF1123" s="120"/>
      <c r="AG1123" s="120"/>
      <c r="AH1123" s="120"/>
      <c r="AI1123" s="120"/>
      <c r="AJ1123" s="400"/>
      <c r="AK1123" s="402"/>
      <c r="AL1123" s="404"/>
      <c r="AM1123" s="410"/>
      <c r="AN1123" s="404"/>
      <c r="AO1123" s="404"/>
      <c r="AP1123" s="404"/>
      <c r="AQ1123" s="404"/>
      <c r="AR1123" s="404"/>
      <c r="AS1123" s="404"/>
      <c r="AT1123" s="404"/>
      <c r="AU1123" s="406"/>
      <c r="AV1123" s="408"/>
      <c r="AW1123" s="406"/>
      <c r="AX1123" s="415"/>
      <c r="AY1123" s="415"/>
      <c r="AZ1123" s="415"/>
      <c r="BA1123" s="415"/>
      <c r="BB1123" s="415"/>
      <c r="BC1123" s="415"/>
    </row>
    <row r="1124" spans="1:55" s="121" customFormat="1" x14ac:dyDescent="0.25">
      <c r="A1124" s="466"/>
      <c r="B1124" s="393"/>
      <c r="C1124" s="397"/>
      <c r="D1124" s="397"/>
      <c r="E1124" s="399"/>
      <c r="F1124" s="399"/>
      <c r="G1124" s="96"/>
      <c r="H1124" s="122"/>
      <c r="I1124" s="122"/>
      <c r="J1124" s="123"/>
      <c r="K1124" s="123"/>
      <c r="L1124" s="123"/>
      <c r="M1124" s="123"/>
      <c r="N1124" s="123"/>
      <c r="O1124" s="123"/>
      <c r="P1124" s="123"/>
      <c r="Q1124" s="123"/>
      <c r="R1124" s="123"/>
      <c r="S1124" s="123"/>
      <c r="T1124" s="123"/>
      <c r="U1124" s="123"/>
      <c r="V1124" s="123"/>
      <c r="W1124" s="123"/>
      <c r="X1124" s="123"/>
      <c r="Y1124" s="123"/>
      <c r="Z1124" s="123"/>
      <c r="AA1124" s="123"/>
      <c r="AB1124" s="123"/>
      <c r="AC1124" s="123"/>
      <c r="AD1124" s="123"/>
      <c r="AE1124" s="123"/>
      <c r="AF1124" s="123"/>
      <c r="AG1124" s="123"/>
      <c r="AH1124" s="123"/>
      <c r="AI1124" s="123"/>
      <c r="AJ1124" s="401"/>
      <c r="AK1124" s="403"/>
      <c r="AL1124" s="405"/>
      <c r="AM1124" s="411"/>
      <c r="AN1124" s="405"/>
      <c r="AO1124" s="405"/>
      <c r="AP1124" s="405"/>
      <c r="AQ1124" s="405"/>
      <c r="AR1124" s="405"/>
      <c r="AS1124" s="405"/>
      <c r="AT1124" s="405"/>
      <c r="AU1124" s="407"/>
      <c r="AV1124" s="409"/>
      <c r="AW1124" s="407"/>
      <c r="AX1124" s="389"/>
      <c r="AY1124" s="389"/>
      <c r="AZ1124" s="389"/>
      <c r="BA1124" s="389"/>
      <c r="BB1124" s="389"/>
      <c r="BC1124" s="389"/>
    </row>
    <row r="1125" spans="1:55" s="121" customFormat="1" x14ac:dyDescent="0.25">
      <c r="A1125" s="474"/>
      <c r="B1125" s="392"/>
      <c r="C1125" s="396"/>
      <c r="D1125" s="396"/>
      <c r="E1125" s="398"/>
      <c r="F1125" s="398"/>
      <c r="G1125" s="95"/>
      <c r="H1125" s="119"/>
      <c r="I1125" s="119"/>
      <c r="J1125" s="120"/>
      <c r="K1125" s="120"/>
      <c r="L1125" s="120"/>
      <c r="M1125" s="120"/>
      <c r="N1125" s="120"/>
      <c r="O1125" s="120"/>
      <c r="P1125" s="120"/>
      <c r="Q1125" s="120"/>
      <c r="R1125" s="120"/>
      <c r="S1125" s="120"/>
      <c r="T1125" s="120"/>
      <c r="U1125" s="120"/>
      <c r="V1125" s="120"/>
      <c r="W1125" s="120"/>
      <c r="X1125" s="120"/>
      <c r="Y1125" s="120"/>
      <c r="Z1125" s="120"/>
      <c r="AA1125" s="120"/>
      <c r="AB1125" s="120"/>
      <c r="AC1125" s="120"/>
      <c r="AD1125" s="120"/>
      <c r="AE1125" s="120"/>
      <c r="AF1125" s="120"/>
      <c r="AG1125" s="120"/>
      <c r="AH1125" s="120"/>
      <c r="AI1125" s="120"/>
      <c r="AJ1125" s="400"/>
      <c r="AK1125" s="402"/>
      <c r="AL1125" s="404"/>
      <c r="AM1125" s="410"/>
      <c r="AN1125" s="404"/>
      <c r="AO1125" s="404"/>
      <c r="AP1125" s="404"/>
      <c r="AQ1125" s="404"/>
      <c r="AR1125" s="404"/>
      <c r="AS1125" s="404"/>
      <c r="AT1125" s="404"/>
      <c r="AU1125" s="406"/>
      <c r="AV1125" s="408"/>
      <c r="AW1125" s="406"/>
      <c r="AX1125" s="415"/>
      <c r="AY1125" s="415"/>
      <c r="AZ1125" s="415"/>
      <c r="BA1125" s="415"/>
      <c r="BB1125" s="415"/>
      <c r="BC1125" s="415"/>
    </row>
    <row r="1126" spans="1:55" s="121" customFormat="1" x14ac:dyDescent="0.25">
      <c r="A1126" s="466"/>
      <c r="B1126" s="393"/>
      <c r="C1126" s="397"/>
      <c r="D1126" s="397"/>
      <c r="E1126" s="399"/>
      <c r="F1126" s="399"/>
      <c r="G1126" s="96"/>
      <c r="H1126" s="122"/>
      <c r="I1126" s="122"/>
      <c r="J1126" s="123"/>
      <c r="K1126" s="123"/>
      <c r="L1126" s="123"/>
      <c r="M1126" s="123"/>
      <c r="N1126" s="123"/>
      <c r="O1126" s="123"/>
      <c r="P1126" s="123"/>
      <c r="Q1126" s="123"/>
      <c r="R1126" s="123"/>
      <c r="S1126" s="123"/>
      <c r="T1126" s="123"/>
      <c r="U1126" s="123"/>
      <c r="V1126" s="123"/>
      <c r="W1126" s="123"/>
      <c r="X1126" s="123"/>
      <c r="Y1126" s="123"/>
      <c r="Z1126" s="123"/>
      <c r="AA1126" s="123"/>
      <c r="AB1126" s="123"/>
      <c r="AC1126" s="123"/>
      <c r="AD1126" s="123"/>
      <c r="AE1126" s="123"/>
      <c r="AF1126" s="123"/>
      <c r="AG1126" s="123"/>
      <c r="AH1126" s="123"/>
      <c r="AI1126" s="123"/>
      <c r="AJ1126" s="401"/>
      <c r="AK1126" s="403"/>
      <c r="AL1126" s="405"/>
      <c r="AM1126" s="411"/>
      <c r="AN1126" s="405"/>
      <c r="AO1126" s="405"/>
      <c r="AP1126" s="405"/>
      <c r="AQ1126" s="405"/>
      <c r="AR1126" s="405"/>
      <c r="AS1126" s="405"/>
      <c r="AT1126" s="405"/>
      <c r="AU1126" s="407"/>
      <c r="AV1126" s="409"/>
      <c r="AW1126" s="407"/>
      <c r="AX1126" s="389"/>
      <c r="AY1126" s="389"/>
      <c r="AZ1126" s="389"/>
      <c r="BA1126" s="389"/>
      <c r="BB1126" s="389"/>
      <c r="BC1126" s="389"/>
    </row>
    <row r="1127" spans="1:55" s="121" customFormat="1" x14ac:dyDescent="0.25">
      <c r="A1127" s="474"/>
      <c r="B1127" s="392"/>
      <c r="C1127" s="396"/>
      <c r="D1127" s="396"/>
      <c r="E1127" s="398"/>
      <c r="F1127" s="398"/>
      <c r="G1127" s="95"/>
      <c r="H1127" s="119"/>
      <c r="I1127" s="119"/>
      <c r="J1127" s="120"/>
      <c r="K1127" s="120"/>
      <c r="L1127" s="120"/>
      <c r="M1127" s="120"/>
      <c r="N1127" s="120"/>
      <c r="O1127" s="120"/>
      <c r="P1127" s="120"/>
      <c r="Q1127" s="120"/>
      <c r="R1127" s="120"/>
      <c r="S1127" s="120"/>
      <c r="T1127" s="120"/>
      <c r="U1127" s="120"/>
      <c r="V1127" s="120"/>
      <c r="W1127" s="120"/>
      <c r="X1127" s="120"/>
      <c r="Y1127" s="120"/>
      <c r="Z1127" s="120"/>
      <c r="AA1127" s="120"/>
      <c r="AB1127" s="120"/>
      <c r="AC1127" s="120"/>
      <c r="AD1127" s="120"/>
      <c r="AE1127" s="120"/>
      <c r="AF1127" s="120"/>
      <c r="AG1127" s="120"/>
      <c r="AH1127" s="120"/>
      <c r="AI1127" s="120"/>
      <c r="AJ1127" s="400"/>
      <c r="AK1127" s="402"/>
      <c r="AL1127" s="404"/>
      <c r="AM1127" s="410"/>
      <c r="AN1127" s="404"/>
      <c r="AO1127" s="404"/>
      <c r="AP1127" s="404"/>
      <c r="AQ1127" s="404"/>
      <c r="AR1127" s="404"/>
      <c r="AS1127" s="404"/>
      <c r="AT1127" s="404"/>
      <c r="AU1127" s="406"/>
      <c r="AV1127" s="408"/>
      <c r="AW1127" s="406"/>
      <c r="AX1127" s="415"/>
      <c r="AY1127" s="415"/>
      <c r="AZ1127" s="415"/>
      <c r="BA1127" s="415"/>
      <c r="BB1127" s="415"/>
      <c r="BC1127" s="415"/>
    </row>
    <row r="1128" spans="1:55" s="121" customFormat="1" x14ac:dyDescent="0.25">
      <c r="A1128" s="466"/>
      <c r="B1128" s="393"/>
      <c r="C1128" s="397"/>
      <c r="D1128" s="397"/>
      <c r="E1128" s="399"/>
      <c r="F1128" s="399"/>
      <c r="G1128" s="96"/>
      <c r="H1128" s="122"/>
      <c r="I1128" s="122"/>
      <c r="J1128" s="123"/>
      <c r="K1128" s="123"/>
      <c r="L1128" s="123"/>
      <c r="M1128" s="123"/>
      <c r="N1128" s="123"/>
      <c r="O1128" s="123"/>
      <c r="P1128" s="123"/>
      <c r="Q1128" s="123"/>
      <c r="R1128" s="123"/>
      <c r="S1128" s="123"/>
      <c r="T1128" s="123"/>
      <c r="U1128" s="123"/>
      <c r="V1128" s="123"/>
      <c r="W1128" s="123"/>
      <c r="X1128" s="123"/>
      <c r="Y1128" s="123"/>
      <c r="Z1128" s="123"/>
      <c r="AA1128" s="123"/>
      <c r="AB1128" s="123"/>
      <c r="AC1128" s="123"/>
      <c r="AD1128" s="123"/>
      <c r="AE1128" s="123"/>
      <c r="AF1128" s="123"/>
      <c r="AG1128" s="123"/>
      <c r="AH1128" s="123"/>
      <c r="AI1128" s="123"/>
      <c r="AJ1128" s="401"/>
      <c r="AK1128" s="403"/>
      <c r="AL1128" s="405"/>
      <c r="AM1128" s="411"/>
      <c r="AN1128" s="405"/>
      <c r="AO1128" s="405"/>
      <c r="AP1128" s="405"/>
      <c r="AQ1128" s="405"/>
      <c r="AR1128" s="405"/>
      <c r="AS1128" s="405"/>
      <c r="AT1128" s="405"/>
      <c r="AU1128" s="407"/>
      <c r="AV1128" s="409"/>
      <c r="AW1128" s="407"/>
      <c r="AX1128" s="389"/>
      <c r="AY1128" s="389"/>
      <c r="AZ1128" s="389"/>
      <c r="BA1128" s="389"/>
      <c r="BB1128" s="389"/>
      <c r="BC1128" s="389"/>
    </row>
    <row r="1129" spans="1:55" s="121" customFormat="1" x14ac:dyDescent="0.25">
      <c r="A1129" s="474"/>
      <c r="B1129" s="392"/>
      <c r="C1129" s="396"/>
      <c r="D1129" s="396"/>
      <c r="E1129" s="398"/>
      <c r="F1129" s="398"/>
      <c r="G1129" s="95"/>
      <c r="H1129" s="119"/>
      <c r="I1129" s="119"/>
      <c r="J1129" s="120"/>
      <c r="K1129" s="120"/>
      <c r="L1129" s="120"/>
      <c r="M1129" s="120"/>
      <c r="N1129" s="120"/>
      <c r="O1129" s="120"/>
      <c r="P1129" s="120"/>
      <c r="Q1129" s="120"/>
      <c r="R1129" s="120"/>
      <c r="S1129" s="120"/>
      <c r="T1129" s="120"/>
      <c r="U1129" s="120"/>
      <c r="V1129" s="120"/>
      <c r="W1129" s="120"/>
      <c r="X1129" s="120"/>
      <c r="Y1129" s="120"/>
      <c r="Z1129" s="120"/>
      <c r="AA1129" s="120"/>
      <c r="AB1129" s="120"/>
      <c r="AC1129" s="120"/>
      <c r="AD1129" s="120"/>
      <c r="AE1129" s="120"/>
      <c r="AF1129" s="120"/>
      <c r="AG1129" s="120"/>
      <c r="AH1129" s="120"/>
      <c r="AI1129" s="120"/>
      <c r="AJ1129" s="400"/>
      <c r="AK1129" s="402"/>
      <c r="AL1129" s="404"/>
      <c r="AM1129" s="410"/>
      <c r="AN1129" s="404"/>
      <c r="AO1129" s="404"/>
      <c r="AP1129" s="404"/>
      <c r="AQ1129" s="404"/>
      <c r="AR1129" s="404"/>
      <c r="AS1129" s="404"/>
      <c r="AT1129" s="404"/>
      <c r="AU1129" s="406"/>
      <c r="AV1129" s="408"/>
      <c r="AW1129" s="406"/>
      <c r="AX1129" s="415"/>
      <c r="AY1129" s="415"/>
      <c r="AZ1129" s="415"/>
      <c r="BA1129" s="415"/>
      <c r="BB1129" s="415"/>
      <c r="BC1129" s="415"/>
    </row>
    <row r="1130" spans="1:55" s="121" customFormat="1" x14ac:dyDescent="0.25">
      <c r="A1130" s="466"/>
      <c r="B1130" s="393"/>
      <c r="C1130" s="397"/>
      <c r="D1130" s="397"/>
      <c r="E1130" s="399"/>
      <c r="F1130" s="399"/>
      <c r="G1130" s="96"/>
      <c r="H1130" s="122"/>
      <c r="I1130" s="122"/>
      <c r="J1130" s="123"/>
      <c r="K1130" s="123"/>
      <c r="L1130" s="123"/>
      <c r="M1130" s="123"/>
      <c r="N1130" s="123"/>
      <c r="O1130" s="123"/>
      <c r="P1130" s="123"/>
      <c r="Q1130" s="123"/>
      <c r="R1130" s="123"/>
      <c r="S1130" s="123"/>
      <c r="T1130" s="123"/>
      <c r="U1130" s="123"/>
      <c r="V1130" s="123"/>
      <c r="W1130" s="123"/>
      <c r="X1130" s="123"/>
      <c r="Y1130" s="123"/>
      <c r="Z1130" s="123"/>
      <c r="AA1130" s="123"/>
      <c r="AB1130" s="123"/>
      <c r="AC1130" s="123"/>
      <c r="AD1130" s="123"/>
      <c r="AE1130" s="123"/>
      <c r="AF1130" s="123"/>
      <c r="AG1130" s="123"/>
      <c r="AH1130" s="123"/>
      <c r="AI1130" s="123"/>
      <c r="AJ1130" s="401"/>
      <c r="AK1130" s="403"/>
      <c r="AL1130" s="405"/>
      <c r="AM1130" s="411"/>
      <c r="AN1130" s="405"/>
      <c r="AO1130" s="405"/>
      <c r="AP1130" s="405"/>
      <c r="AQ1130" s="405"/>
      <c r="AR1130" s="405"/>
      <c r="AS1130" s="405"/>
      <c r="AT1130" s="405"/>
      <c r="AU1130" s="407"/>
      <c r="AV1130" s="409"/>
      <c r="AW1130" s="407"/>
      <c r="AX1130" s="389"/>
      <c r="AY1130" s="389"/>
      <c r="AZ1130" s="389"/>
      <c r="BA1130" s="389"/>
      <c r="BB1130" s="389"/>
      <c r="BC1130" s="389"/>
    </row>
    <row r="1131" spans="1:55" s="121" customFormat="1" x14ac:dyDescent="0.25">
      <c r="A1131" s="474"/>
      <c r="B1131" s="392"/>
      <c r="C1131" s="396"/>
      <c r="D1131" s="396"/>
      <c r="E1131" s="398"/>
      <c r="F1131" s="398"/>
      <c r="G1131" s="95"/>
      <c r="H1131" s="119"/>
      <c r="I1131" s="119"/>
      <c r="J1131" s="120"/>
      <c r="K1131" s="120"/>
      <c r="L1131" s="120"/>
      <c r="M1131" s="120"/>
      <c r="N1131" s="120"/>
      <c r="O1131" s="120"/>
      <c r="P1131" s="120"/>
      <c r="Q1131" s="120"/>
      <c r="R1131" s="120"/>
      <c r="S1131" s="120"/>
      <c r="T1131" s="120"/>
      <c r="U1131" s="120"/>
      <c r="V1131" s="120"/>
      <c r="W1131" s="120"/>
      <c r="X1131" s="120"/>
      <c r="Y1131" s="120"/>
      <c r="Z1131" s="120"/>
      <c r="AA1131" s="120"/>
      <c r="AB1131" s="120"/>
      <c r="AC1131" s="120"/>
      <c r="AD1131" s="120"/>
      <c r="AE1131" s="120"/>
      <c r="AF1131" s="120"/>
      <c r="AG1131" s="120"/>
      <c r="AH1131" s="120"/>
      <c r="AI1131" s="120"/>
      <c r="AJ1131" s="400"/>
      <c r="AK1131" s="402"/>
      <c r="AL1131" s="404"/>
      <c r="AM1131" s="410"/>
      <c r="AN1131" s="404"/>
      <c r="AO1131" s="404"/>
      <c r="AP1131" s="404"/>
      <c r="AQ1131" s="404"/>
      <c r="AR1131" s="404"/>
      <c r="AS1131" s="404"/>
      <c r="AT1131" s="404"/>
      <c r="AU1131" s="406"/>
      <c r="AV1131" s="408"/>
      <c r="AW1131" s="406"/>
      <c r="AX1131" s="415"/>
      <c r="AY1131" s="415"/>
      <c r="AZ1131" s="415"/>
      <c r="BA1131" s="415"/>
      <c r="BB1131" s="415"/>
      <c r="BC1131" s="415"/>
    </row>
    <row r="1132" spans="1:55" s="121" customFormat="1" x14ac:dyDescent="0.25">
      <c r="A1132" s="466"/>
      <c r="B1132" s="393"/>
      <c r="C1132" s="397"/>
      <c r="D1132" s="397"/>
      <c r="E1132" s="399"/>
      <c r="F1132" s="399"/>
      <c r="G1132" s="96"/>
      <c r="H1132" s="122"/>
      <c r="I1132" s="122"/>
      <c r="J1132" s="123"/>
      <c r="K1132" s="123"/>
      <c r="L1132" s="123"/>
      <c r="M1132" s="123"/>
      <c r="N1132" s="123"/>
      <c r="O1132" s="123"/>
      <c r="P1132" s="123"/>
      <c r="Q1132" s="123"/>
      <c r="R1132" s="123"/>
      <c r="S1132" s="123"/>
      <c r="T1132" s="123"/>
      <c r="U1132" s="123"/>
      <c r="V1132" s="123"/>
      <c r="W1132" s="123"/>
      <c r="X1132" s="123"/>
      <c r="Y1132" s="123"/>
      <c r="Z1132" s="123"/>
      <c r="AA1132" s="123"/>
      <c r="AB1132" s="123"/>
      <c r="AC1132" s="123"/>
      <c r="AD1132" s="123"/>
      <c r="AE1132" s="123"/>
      <c r="AF1132" s="123"/>
      <c r="AG1132" s="123"/>
      <c r="AH1132" s="123"/>
      <c r="AI1132" s="123"/>
      <c r="AJ1132" s="401"/>
      <c r="AK1132" s="403"/>
      <c r="AL1132" s="405"/>
      <c r="AM1132" s="411"/>
      <c r="AN1132" s="405"/>
      <c r="AO1132" s="405"/>
      <c r="AP1132" s="405"/>
      <c r="AQ1132" s="405"/>
      <c r="AR1132" s="405"/>
      <c r="AS1132" s="405"/>
      <c r="AT1132" s="405"/>
      <c r="AU1132" s="407"/>
      <c r="AV1132" s="409"/>
      <c r="AW1132" s="407"/>
      <c r="AX1132" s="389"/>
      <c r="AY1132" s="389"/>
      <c r="AZ1132" s="389"/>
      <c r="BA1132" s="389"/>
      <c r="BB1132" s="389"/>
      <c r="BC1132" s="389"/>
    </row>
    <row r="1133" spans="1:55" s="121" customFormat="1" x14ac:dyDescent="0.25">
      <c r="A1133" s="474"/>
      <c r="B1133" s="392"/>
      <c r="C1133" s="396"/>
      <c r="D1133" s="396"/>
      <c r="E1133" s="398"/>
      <c r="F1133" s="398"/>
      <c r="G1133" s="95"/>
      <c r="H1133" s="119"/>
      <c r="I1133" s="119"/>
      <c r="J1133" s="120"/>
      <c r="K1133" s="120"/>
      <c r="L1133" s="120"/>
      <c r="M1133" s="120"/>
      <c r="N1133" s="120"/>
      <c r="O1133" s="120"/>
      <c r="P1133" s="120"/>
      <c r="Q1133" s="120"/>
      <c r="R1133" s="120"/>
      <c r="S1133" s="120"/>
      <c r="T1133" s="120"/>
      <c r="U1133" s="120"/>
      <c r="V1133" s="120"/>
      <c r="W1133" s="120"/>
      <c r="X1133" s="120"/>
      <c r="Y1133" s="120"/>
      <c r="Z1133" s="120"/>
      <c r="AA1133" s="120"/>
      <c r="AB1133" s="120"/>
      <c r="AC1133" s="120"/>
      <c r="AD1133" s="120"/>
      <c r="AE1133" s="120"/>
      <c r="AF1133" s="120"/>
      <c r="AG1133" s="120"/>
      <c r="AH1133" s="120"/>
      <c r="AI1133" s="120"/>
      <c r="AJ1133" s="400"/>
      <c r="AK1133" s="402"/>
      <c r="AL1133" s="404"/>
      <c r="AM1133" s="410"/>
      <c r="AN1133" s="404"/>
      <c r="AO1133" s="404"/>
      <c r="AP1133" s="404"/>
      <c r="AQ1133" s="404"/>
      <c r="AR1133" s="404"/>
      <c r="AS1133" s="404"/>
      <c r="AT1133" s="404"/>
      <c r="AU1133" s="406"/>
      <c r="AV1133" s="408"/>
      <c r="AW1133" s="406"/>
      <c r="AX1133" s="415"/>
      <c r="AY1133" s="415"/>
      <c r="AZ1133" s="415"/>
      <c r="BA1133" s="415"/>
      <c r="BB1133" s="415"/>
      <c r="BC1133" s="415"/>
    </row>
    <row r="1134" spans="1:55" s="121" customFormat="1" x14ac:dyDescent="0.25">
      <c r="A1134" s="466"/>
      <c r="B1134" s="393"/>
      <c r="C1134" s="397"/>
      <c r="D1134" s="397"/>
      <c r="E1134" s="399"/>
      <c r="F1134" s="399"/>
      <c r="G1134" s="96"/>
      <c r="H1134" s="122"/>
      <c r="I1134" s="122"/>
      <c r="J1134" s="123"/>
      <c r="K1134" s="123"/>
      <c r="L1134" s="123"/>
      <c r="M1134" s="123"/>
      <c r="N1134" s="123"/>
      <c r="O1134" s="123"/>
      <c r="P1134" s="123"/>
      <c r="Q1134" s="123"/>
      <c r="R1134" s="123"/>
      <c r="S1134" s="123"/>
      <c r="T1134" s="123"/>
      <c r="U1134" s="123"/>
      <c r="V1134" s="123"/>
      <c r="W1134" s="123"/>
      <c r="X1134" s="123"/>
      <c r="Y1134" s="123"/>
      <c r="Z1134" s="123"/>
      <c r="AA1134" s="123"/>
      <c r="AB1134" s="123"/>
      <c r="AC1134" s="123"/>
      <c r="AD1134" s="123"/>
      <c r="AE1134" s="123"/>
      <c r="AF1134" s="123"/>
      <c r="AG1134" s="123"/>
      <c r="AH1134" s="123"/>
      <c r="AI1134" s="123"/>
      <c r="AJ1134" s="401"/>
      <c r="AK1134" s="403"/>
      <c r="AL1134" s="405"/>
      <c r="AM1134" s="411"/>
      <c r="AN1134" s="405"/>
      <c r="AO1134" s="405"/>
      <c r="AP1134" s="405"/>
      <c r="AQ1134" s="405"/>
      <c r="AR1134" s="405"/>
      <c r="AS1134" s="405"/>
      <c r="AT1134" s="405"/>
      <c r="AU1134" s="407"/>
      <c r="AV1134" s="409"/>
      <c r="AW1134" s="407"/>
      <c r="AX1134" s="389"/>
      <c r="AY1134" s="389"/>
      <c r="AZ1134" s="389"/>
      <c r="BA1134" s="389"/>
      <c r="BB1134" s="389"/>
      <c r="BC1134" s="389"/>
    </row>
    <row r="1135" spans="1:55" s="121" customFormat="1" x14ac:dyDescent="0.25">
      <c r="A1135" s="474"/>
      <c r="B1135" s="392"/>
      <c r="C1135" s="396"/>
      <c r="D1135" s="396"/>
      <c r="E1135" s="398"/>
      <c r="F1135" s="398"/>
      <c r="G1135" s="95"/>
      <c r="H1135" s="119"/>
      <c r="I1135" s="119"/>
      <c r="J1135" s="120"/>
      <c r="K1135" s="120"/>
      <c r="L1135" s="120"/>
      <c r="M1135" s="120"/>
      <c r="N1135" s="120"/>
      <c r="O1135" s="120"/>
      <c r="P1135" s="120"/>
      <c r="Q1135" s="120"/>
      <c r="R1135" s="120"/>
      <c r="S1135" s="120"/>
      <c r="T1135" s="120"/>
      <c r="U1135" s="120"/>
      <c r="V1135" s="120"/>
      <c r="W1135" s="120"/>
      <c r="X1135" s="120"/>
      <c r="Y1135" s="120"/>
      <c r="Z1135" s="120"/>
      <c r="AA1135" s="120"/>
      <c r="AB1135" s="120"/>
      <c r="AC1135" s="120"/>
      <c r="AD1135" s="120"/>
      <c r="AE1135" s="120"/>
      <c r="AF1135" s="120"/>
      <c r="AG1135" s="120"/>
      <c r="AH1135" s="120"/>
      <c r="AI1135" s="120"/>
      <c r="AJ1135" s="400"/>
      <c r="AK1135" s="402"/>
      <c r="AL1135" s="404"/>
      <c r="AM1135" s="410"/>
      <c r="AN1135" s="404"/>
      <c r="AO1135" s="404"/>
      <c r="AP1135" s="404"/>
      <c r="AQ1135" s="404"/>
      <c r="AR1135" s="404"/>
      <c r="AS1135" s="404"/>
      <c r="AT1135" s="404"/>
      <c r="AU1135" s="406"/>
      <c r="AV1135" s="408"/>
      <c r="AW1135" s="406"/>
      <c r="AX1135" s="415"/>
      <c r="AY1135" s="415"/>
      <c r="AZ1135" s="415"/>
      <c r="BA1135" s="415"/>
      <c r="BB1135" s="415"/>
      <c r="BC1135" s="415"/>
    </row>
    <row r="1136" spans="1:55" s="121" customFormat="1" x14ac:dyDescent="0.25">
      <c r="A1136" s="466"/>
      <c r="B1136" s="393"/>
      <c r="C1136" s="397"/>
      <c r="D1136" s="397"/>
      <c r="E1136" s="399"/>
      <c r="F1136" s="399"/>
      <c r="G1136" s="96"/>
      <c r="H1136" s="122"/>
      <c r="I1136" s="122"/>
      <c r="J1136" s="123"/>
      <c r="K1136" s="123"/>
      <c r="L1136" s="123"/>
      <c r="M1136" s="123"/>
      <c r="N1136" s="123"/>
      <c r="O1136" s="123"/>
      <c r="P1136" s="123"/>
      <c r="Q1136" s="123"/>
      <c r="R1136" s="123"/>
      <c r="S1136" s="123"/>
      <c r="T1136" s="123"/>
      <c r="U1136" s="123"/>
      <c r="V1136" s="123"/>
      <c r="W1136" s="123"/>
      <c r="X1136" s="123"/>
      <c r="Y1136" s="123"/>
      <c r="Z1136" s="123"/>
      <c r="AA1136" s="123"/>
      <c r="AB1136" s="123"/>
      <c r="AC1136" s="123"/>
      <c r="AD1136" s="123"/>
      <c r="AE1136" s="123"/>
      <c r="AF1136" s="123"/>
      <c r="AG1136" s="123"/>
      <c r="AH1136" s="123"/>
      <c r="AI1136" s="123"/>
      <c r="AJ1136" s="401"/>
      <c r="AK1136" s="403"/>
      <c r="AL1136" s="405"/>
      <c r="AM1136" s="411"/>
      <c r="AN1136" s="405"/>
      <c r="AO1136" s="405"/>
      <c r="AP1136" s="405"/>
      <c r="AQ1136" s="405"/>
      <c r="AR1136" s="405"/>
      <c r="AS1136" s="405"/>
      <c r="AT1136" s="405"/>
      <c r="AU1136" s="407"/>
      <c r="AV1136" s="409"/>
      <c r="AW1136" s="407"/>
      <c r="AX1136" s="389"/>
      <c r="AY1136" s="389"/>
      <c r="AZ1136" s="389"/>
      <c r="BA1136" s="389"/>
      <c r="BB1136" s="389"/>
      <c r="BC1136" s="389"/>
    </row>
    <row r="1137" spans="1:55" s="121" customFormat="1" x14ac:dyDescent="0.25">
      <c r="A1137" s="474"/>
      <c r="B1137" s="392"/>
      <c r="C1137" s="396"/>
      <c r="D1137" s="396"/>
      <c r="E1137" s="398"/>
      <c r="F1137" s="398"/>
      <c r="G1137" s="95"/>
      <c r="H1137" s="119"/>
      <c r="I1137" s="119"/>
      <c r="J1137" s="120"/>
      <c r="K1137" s="120"/>
      <c r="L1137" s="120"/>
      <c r="M1137" s="120"/>
      <c r="N1137" s="120"/>
      <c r="O1137" s="120"/>
      <c r="P1137" s="120"/>
      <c r="Q1137" s="120"/>
      <c r="R1137" s="120"/>
      <c r="S1137" s="120"/>
      <c r="T1137" s="120"/>
      <c r="U1137" s="120"/>
      <c r="V1137" s="120"/>
      <c r="W1137" s="120"/>
      <c r="X1137" s="120"/>
      <c r="Y1137" s="120"/>
      <c r="Z1137" s="120"/>
      <c r="AA1137" s="120"/>
      <c r="AB1137" s="120"/>
      <c r="AC1137" s="120"/>
      <c r="AD1137" s="120"/>
      <c r="AE1137" s="120"/>
      <c r="AF1137" s="120"/>
      <c r="AG1137" s="120"/>
      <c r="AH1137" s="120"/>
      <c r="AI1137" s="120"/>
      <c r="AJ1137" s="400"/>
      <c r="AK1137" s="402"/>
      <c r="AL1137" s="404"/>
      <c r="AM1137" s="410"/>
      <c r="AN1137" s="404"/>
      <c r="AO1137" s="404"/>
      <c r="AP1137" s="404"/>
      <c r="AQ1137" s="404"/>
      <c r="AR1137" s="404"/>
      <c r="AS1137" s="404"/>
      <c r="AT1137" s="404"/>
      <c r="AU1137" s="406"/>
      <c r="AV1137" s="408"/>
      <c r="AW1137" s="406"/>
      <c r="AX1137" s="415"/>
      <c r="AY1137" s="415"/>
      <c r="AZ1137" s="415"/>
      <c r="BA1137" s="415"/>
      <c r="BB1137" s="415"/>
      <c r="BC1137" s="415"/>
    </row>
    <row r="1138" spans="1:55" s="121" customFormat="1" x14ac:dyDescent="0.25">
      <c r="A1138" s="466"/>
      <c r="B1138" s="393"/>
      <c r="C1138" s="397"/>
      <c r="D1138" s="397"/>
      <c r="E1138" s="399"/>
      <c r="F1138" s="399"/>
      <c r="G1138" s="96"/>
      <c r="H1138" s="122"/>
      <c r="I1138" s="122"/>
      <c r="J1138" s="123"/>
      <c r="K1138" s="123"/>
      <c r="L1138" s="123"/>
      <c r="M1138" s="123"/>
      <c r="N1138" s="123"/>
      <c r="O1138" s="123"/>
      <c r="P1138" s="123"/>
      <c r="Q1138" s="123"/>
      <c r="R1138" s="123"/>
      <c r="S1138" s="123"/>
      <c r="T1138" s="123"/>
      <c r="U1138" s="123"/>
      <c r="V1138" s="123"/>
      <c r="W1138" s="123"/>
      <c r="X1138" s="123"/>
      <c r="Y1138" s="123"/>
      <c r="Z1138" s="123"/>
      <c r="AA1138" s="123"/>
      <c r="AB1138" s="123"/>
      <c r="AC1138" s="123"/>
      <c r="AD1138" s="123"/>
      <c r="AE1138" s="123"/>
      <c r="AF1138" s="123"/>
      <c r="AG1138" s="123"/>
      <c r="AH1138" s="123"/>
      <c r="AI1138" s="123"/>
      <c r="AJ1138" s="401"/>
      <c r="AK1138" s="403"/>
      <c r="AL1138" s="405"/>
      <c r="AM1138" s="411"/>
      <c r="AN1138" s="405"/>
      <c r="AO1138" s="405"/>
      <c r="AP1138" s="405"/>
      <c r="AQ1138" s="405"/>
      <c r="AR1138" s="405"/>
      <c r="AS1138" s="405"/>
      <c r="AT1138" s="405"/>
      <c r="AU1138" s="407"/>
      <c r="AV1138" s="409"/>
      <c r="AW1138" s="407"/>
      <c r="AX1138" s="389"/>
      <c r="AY1138" s="389"/>
      <c r="AZ1138" s="389"/>
      <c r="BA1138" s="389"/>
      <c r="BB1138" s="389"/>
      <c r="BC1138" s="389"/>
    </row>
    <row r="1139" spans="1:55" s="121" customFormat="1" x14ac:dyDescent="0.25">
      <c r="A1139" s="474"/>
      <c r="B1139" s="392"/>
      <c r="C1139" s="396"/>
      <c r="D1139" s="396"/>
      <c r="E1139" s="398"/>
      <c r="F1139" s="398"/>
      <c r="G1139" s="95"/>
      <c r="H1139" s="119"/>
      <c r="I1139" s="119"/>
      <c r="J1139" s="120"/>
      <c r="K1139" s="120"/>
      <c r="L1139" s="120"/>
      <c r="M1139" s="120"/>
      <c r="N1139" s="120"/>
      <c r="O1139" s="120"/>
      <c r="P1139" s="120"/>
      <c r="Q1139" s="120"/>
      <c r="R1139" s="120"/>
      <c r="S1139" s="120"/>
      <c r="T1139" s="120"/>
      <c r="U1139" s="120"/>
      <c r="V1139" s="120"/>
      <c r="W1139" s="120"/>
      <c r="X1139" s="120"/>
      <c r="Y1139" s="120"/>
      <c r="Z1139" s="120"/>
      <c r="AA1139" s="120"/>
      <c r="AB1139" s="120"/>
      <c r="AC1139" s="120"/>
      <c r="AD1139" s="120"/>
      <c r="AE1139" s="120"/>
      <c r="AF1139" s="120"/>
      <c r="AG1139" s="120"/>
      <c r="AH1139" s="120"/>
      <c r="AI1139" s="120"/>
      <c r="AJ1139" s="400"/>
      <c r="AK1139" s="402"/>
      <c r="AL1139" s="404"/>
      <c r="AM1139" s="410"/>
      <c r="AN1139" s="404"/>
      <c r="AO1139" s="404"/>
      <c r="AP1139" s="404"/>
      <c r="AQ1139" s="404"/>
      <c r="AR1139" s="404"/>
      <c r="AS1139" s="404"/>
      <c r="AT1139" s="404"/>
      <c r="AU1139" s="406"/>
      <c r="AV1139" s="408"/>
      <c r="AW1139" s="406"/>
      <c r="AX1139" s="415"/>
      <c r="AY1139" s="415"/>
      <c r="AZ1139" s="415"/>
      <c r="BA1139" s="415"/>
      <c r="BB1139" s="415"/>
      <c r="BC1139" s="415"/>
    </row>
    <row r="1140" spans="1:55" s="121" customFormat="1" x14ac:dyDescent="0.25">
      <c r="A1140" s="466"/>
      <c r="B1140" s="393"/>
      <c r="C1140" s="397"/>
      <c r="D1140" s="397"/>
      <c r="E1140" s="399"/>
      <c r="F1140" s="399"/>
      <c r="G1140" s="96"/>
      <c r="H1140" s="122"/>
      <c r="I1140" s="122"/>
      <c r="J1140" s="123"/>
      <c r="K1140" s="123"/>
      <c r="L1140" s="123"/>
      <c r="M1140" s="123"/>
      <c r="N1140" s="123"/>
      <c r="O1140" s="123"/>
      <c r="P1140" s="123"/>
      <c r="Q1140" s="123"/>
      <c r="R1140" s="123"/>
      <c r="S1140" s="123"/>
      <c r="T1140" s="123"/>
      <c r="U1140" s="123"/>
      <c r="V1140" s="123"/>
      <c r="W1140" s="123"/>
      <c r="X1140" s="123"/>
      <c r="Y1140" s="123"/>
      <c r="Z1140" s="123"/>
      <c r="AA1140" s="123"/>
      <c r="AB1140" s="123"/>
      <c r="AC1140" s="123"/>
      <c r="AD1140" s="123"/>
      <c r="AE1140" s="123"/>
      <c r="AF1140" s="123"/>
      <c r="AG1140" s="123"/>
      <c r="AH1140" s="123"/>
      <c r="AI1140" s="123"/>
      <c r="AJ1140" s="401"/>
      <c r="AK1140" s="403"/>
      <c r="AL1140" s="405"/>
      <c r="AM1140" s="411"/>
      <c r="AN1140" s="405"/>
      <c r="AO1140" s="405"/>
      <c r="AP1140" s="405"/>
      <c r="AQ1140" s="405"/>
      <c r="AR1140" s="405"/>
      <c r="AS1140" s="405"/>
      <c r="AT1140" s="405"/>
      <c r="AU1140" s="407"/>
      <c r="AV1140" s="409"/>
      <c r="AW1140" s="407"/>
      <c r="AX1140" s="389"/>
      <c r="AY1140" s="389"/>
      <c r="AZ1140" s="389"/>
      <c r="BA1140" s="389"/>
      <c r="BB1140" s="389"/>
      <c r="BC1140" s="389"/>
    </row>
    <row r="1141" spans="1:55" s="121" customFormat="1" x14ac:dyDescent="0.25">
      <c r="A1141" s="474"/>
      <c r="B1141" s="392"/>
      <c r="C1141" s="396"/>
      <c r="D1141" s="396"/>
      <c r="E1141" s="398"/>
      <c r="F1141" s="398"/>
      <c r="G1141" s="95"/>
      <c r="H1141" s="119"/>
      <c r="I1141" s="119"/>
      <c r="J1141" s="120"/>
      <c r="K1141" s="120"/>
      <c r="L1141" s="120"/>
      <c r="M1141" s="120"/>
      <c r="N1141" s="120"/>
      <c r="O1141" s="120"/>
      <c r="P1141" s="120"/>
      <c r="Q1141" s="120"/>
      <c r="R1141" s="120"/>
      <c r="S1141" s="120"/>
      <c r="T1141" s="120"/>
      <c r="U1141" s="120"/>
      <c r="V1141" s="120"/>
      <c r="W1141" s="120"/>
      <c r="X1141" s="120"/>
      <c r="Y1141" s="120"/>
      <c r="Z1141" s="120"/>
      <c r="AA1141" s="120"/>
      <c r="AB1141" s="120"/>
      <c r="AC1141" s="120"/>
      <c r="AD1141" s="120"/>
      <c r="AE1141" s="120"/>
      <c r="AF1141" s="120"/>
      <c r="AG1141" s="120"/>
      <c r="AH1141" s="120"/>
      <c r="AI1141" s="120"/>
      <c r="AJ1141" s="400"/>
      <c r="AK1141" s="402"/>
      <c r="AL1141" s="404"/>
      <c r="AM1141" s="410"/>
      <c r="AN1141" s="404"/>
      <c r="AO1141" s="404"/>
      <c r="AP1141" s="404"/>
      <c r="AQ1141" s="404"/>
      <c r="AR1141" s="404"/>
      <c r="AS1141" s="404"/>
      <c r="AT1141" s="404"/>
      <c r="AU1141" s="406"/>
      <c r="AV1141" s="408"/>
      <c r="AW1141" s="406"/>
      <c r="AX1141" s="415"/>
      <c r="AY1141" s="415"/>
      <c r="AZ1141" s="415"/>
      <c r="BA1141" s="415"/>
      <c r="BB1141" s="415"/>
      <c r="BC1141" s="415"/>
    </row>
    <row r="1142" spans="1:55" s="121" customFormat="1" x14ac:dyDescent="0.25">
      <c r="A1142" s="466"/>
      <c r="B1142" s="393"/>
      <c r="C1142" s="397"/>
      <c r="D1142" s="397"/>
      <c r="E1142" s="399"/>
      <c r="F1142" s="399"/>
      <c r="G1142" s="96"/>
      <c r="H1142" s="122"/>
      <c r="I1142" s="122"/>
      <c r="J1142" s="123"/>
      <c r="K1142" s="123"/>
      <c r="L1142" s="123"/>
      <c r="M1142" s="123"/>
      <c r="N1142" s="123"/>
      <c r="O1142" s="123"/>
      <c r="P1142" s="123"/>
      <c r="Q1142" s="123"/>
      <c r="R1142" s="123"/>
      <c r="S1142" s="123"/>
      <c r="T1142" s="123"/>
      <c r="U1142" s="123"/>
      <c r="V1142" s="123"/>
      <c r="W1142" s="123"/>
      <c r="X1142" s="123"/>
      <c r="Y1142" s="123"/>
      <c r="Z1142" s="123"/>
      <c r="AA1142" s="123"/>
      <c r="AB1142" s="123"/>
      <c r="AC1142" s="123"/>
      <c r="AD1142" s="123"/>
      <c r="AE1142" s="123"/>
      <c r="AF1142" s="123"/>
      <c r="AG1142" s="123"/>
      <c r="AH1142" s="123"/>
      <c r="AI1142" s="123"/>
      <c r="AJ1142" s="401"/>
      <c r="AK1142" s="403"/>
      <c r="AL1142" s="405"/>
      <c r="AM1142" s="411"/>
      <c r="AN1142" s="405"/>
      <c r="AO1142" s="405"/>
      <c r="AP1142" s="405"/>
      <c r="AQ1142" s="405"/>
      <c r="AR1142" s="405"/>
      <c r="AS1142" s="405"/>
      <c r="AT1142" s="405"/>
      <c r="AU1142" s="407"/>
      <c r="AV1142" s="409"/>
      <c r="AW1142" s="407"/>
      <c r="AX1142" s="389"/>
      <c r="AY1142" s="389"/>
      <c r="AZ1142" s="389"/>
      <c r="BA1142" s="389"/>
      <c r="BB1142" s="389"/>
      <c r="BC1142" s="389"/>
    </row>
    <row r="1143" spans="1:55" s="121" customFormat="1" x14ac:dyDescent="0.25">
      <c r="A1143" s="474"/>
      <c r="B1143" s="392"/>
      <c r="C1143" s="396"/>
      <c r="D1143" s="396"/>
      <c r="E1143" s="398"/>
      <c r="F1143" s="398"/>
      <c r="G1143" s="95"/>
      <c r="H1143" s="119"/>
      <c r="I1143" s="119"/>
      <c r="J1143" s="120"/>
      <c r="K1143" s="120"/>
      <c r="L1143" s="120"/>
      <c r="M1143" s="120"/>
      <c r="N1143" s="120"/>
      <c r="O1143" s="120"/>
      <c r="P1143" s="120"/>
      <c r="Q1143" s="120"/>
      <c r="R1143" s="120"/>
      <c r="S1143" s="120"/>
      <c r="T1143" s="120"/>
      <c r="U1143" s="120"/>
      <c r="V1143" s="120"/>
      <c r="W1143" s="120"/>
      <c r="X1143" s="120"/>
      <c r="Y1143" s="120"/>
      <c r="Z1143" s="120"/>
      <c r="AA1143" s="120"/>
      <c r="AB1143" s="120"/>
      <c r="AC1143" s="120"/>
      <c r="AD1143" s="120"/>
      <c r="AE1143" s="120"/>
      <c r="AF1143" s="120"/>
      <c r="AG1143" s="120"/>
      <c r="AH1143" s="120"/>
      <c r="AI1143" s="120"/>
      <c r="AJ1143" s="400"/>
      <c r="AK1143" s="402"/>
      <c r="AL1143" s="404"/>
      <c r="AM1143" s="410"/>
      <c r="AN1143" s="404"/>
      <c r="AO1143" s="404"/>
      <c r="AP1143" s="404"/>
      <c r="AQ1143" s="404"/>
      <c r="AR1143" s="404"/>
      <c r="AS1143" s="404"/>
      <c r="AT1143" s="404"/>
      <c r="AU1143" s="406"/>
      <c r="AV1143" s="408"/>
      <c r="AW1143" s="406"/>
      <c r="AX1143" s="415"/>
      <c r="AY1143" s="415"/>
      <c r="AZ1143" s="415"/>
      <c r="BA1143" s="415"/>
      <c r="BB1143" s="415"/>
      <c r="BC1143" s="415"/>
    </row>
    <row r="1144" spans="1:55" s="121" customFormat="1" x14ac:dyDescent="0.25">
      <c r="A1144" s="466"/>
      <c r="B1144" s="393"/>
      <c r="C1144" s="397"/>
      <c r="D1144" s="397"/>
      <c r="E1144" s="399"/>
      <c r="F1144" s="399"/>
      <c r="G1144" s="96"/>
      <c r="H1144" s="122"/>
      <c r="I1144" s="122"/>
      <c r="J1144" s="123"/>
      <c r="K1144" s="123"/>
      <c r="L1144" s="123"/>
      <c r="M1144" s="123"/>
      <c r="N1144" s="123"/>
      <c r="O1144" s="123"/>
      <c r="P1144" s="123"/>
      <c r="Q1144" s="123"/>
      <c r="R1144" s="123"/>
      <c r="S1144" s="123"/>
      <c r="T1144" s="123"/>
      <c r="U1144" s="123"/>
      <c r="V1144" s="123"/>
      <c r="W1144" s="123"/>
      <c r="X1144" s="123"/>
      <c r="Y1144" s="123"/>
      <c r="Z1144" s="123"/>
      <c r="AA1144" s="123"/>
      <c r="AB1144" s="123"/>
      <c r="AC1144" s="123"/>
      <c r="AD1144" s="123"/>
      <c r="AE1144" s="123"/>
      <c r="AF1144" s="123"/>
      <c r="AG1144" s="123"/>
      <c r="AH1144" s="123"/>
      <c r="AI1144" s="123"/>
      <c r="AJ1144" s="401"/>
      <c r="AK1144" s="403"/>
      <c r="AL1144" s="405"/>
      <c r="AM1144" s="411"/>
      <c r="AN1144" s="405"/>
      <c r="AO1144" s="405"/>
      <c r="AP1144" s="405"/>
      <c r="AQ1144" s="405"/>
      <c r="AR1144" s="405"/>
      <c r="AS1144" s="405"/>
      <c r="AT1144" s="405"/>
      <c r="AU1144" s="407"/>
      <c r="AV1144" s="409"/>
      <c r="AW1144" s="407"/>
      <c r="AX1144" s="389"/>
      <c r="AY1144" s="389"/>
      <c r="AZ1144" s="389"/>
      <c r="BA1144" s="389"/>
      <c r="BB1144" s="389"/>
      <c r="BC1144" s="389"/>
    </row>
    <row r="1145" spans="1:55" s="121" customFormat="1" x14ac:dyDescent="0.25">
      <c r="A1145" s="474"/>
      <c r="B1145" s="392"/>
      <c r="C1145" s="396"/>
      <c r="D1145" s="396"/>
      <c r="E1145" s="398"/>
      <c r="F1145" s="398"/>
      <c r="G1145" s="95"/>
      <c r="H1145" s="119"/>
      <c r="I1145" s="119"/>
      <c r="J1145" s="120"/>
      <c r="K1145" s="120"/>
      <c r="L1145" s="120"/>
      <c r="M1145" s="120"/>
      <c r="N1145" s="120"/>
      <c r="O1145" s="120"/>
      <c r="P1145" s="120"/>
      <c r="Q1145" s="120"/>
      <c r="R1145" s="120"/>
      <c r="S1145" s="120"/>
      <c r="T1145" s="120"/>
      <c r="U1145" s="120"/>
      <c r="V1145" s="120"/>
      <c r="W1145" s="120"/>
      <c r="X1145" s="120"/>
      <c r="Y1145" s="120"/>
      <c r="Z1145" s="120"/>
      <c r="AA1145" s="120"/>
      <c r="AB1145" s="120"/>
      <c r="AC1145" s="120"/>
      <c r="AD1145" s="120"/>
      <c r="AE1145" s="120"/>
      <c r="AF1145" s="120"/>
      <c r="AG1145" s="120"/>
      <c r="AH1145" s="120"/>
      <c r="AI1145" s="120"/>
      <c r="AJ1145" s="400"/>
      <c r="AK1145" s="402"/>
      <c r="AL1145" s="404"/>
      <c r="AM1145" s="410"/>
      <c r="AN1145" s="404"/>
      <c r="AO1145" s="404"/>
      <c r="AP1145" s="404"/>
      <c r="AQ1145" s="404"/>
      <c r="AR1145" s="404"/>
      <c r="AS1145" s="404"/>
      <c r="AT1145" s="404"/>
      <c r="AU1145" s="406"/>
      <c r="AV1145" s="408"/>
      <c r="AW1145" s="406"/>
      <c r="AX1145" s="415"/>
      <c r="AY1145" s="415"/>
      <c r="AZ1145" s="415"/>
      <c r="BA1145" s="415"/>
      <c r="BB1145" s="415"/>
      <c r="BC1145" s="415"/>
    </row>
    <row r="1146" spans="1:55" s="121" customFormat="1" x14ac:dyDescent="0.25">
      <c r="A1146" s="466"/>
      <c r="B1146" s="393"/>
      <c r="C1146" s="397"/>
      <c r="D1146" s="397"/>
      <c r="E1146" s="399"/>
      <c r="F1146" s="399"/>
      <c r="G1146" s="96"/>
      <c r="H1146" s="122"/>
      <c r="I1146" s="122"/>
      <c r="J1146" s="123"/>
      <c r="K1146" s="123"/>
      <c r="L1146" s="123"/>
      <c r="M1146" s="123"/>
      <c r="N1146" s="123"/>
      <c r="O1146" s="123"/>
      <c r="P1146" s="123"/>
      <c r="Q1146" s="123"/>
      <c r="R1146" s="123"/>
      <c r="S1146" s="123"/>
      <c r="T1146" s="123"/>
      <c r="U1146" s="123"/>
      <c r="V1146" s="123"/>
      <c r="W1146" s="123"/>
      <c r="X1146" s="123"/>
      <c r="Y1146" s="123"/>
      <c r="Z1146" s="123"/>
      <c r="AA1146" s="123"/>
      <c r="AB1146" s="123"/>
      <c r="AC1146" s="123"/>
      <c r="AD1146" s="123"/>
      <c r="AE1146" s="123"/>
      <c r="AF1146" s="123"/>
      <c r="AG1146" s="123"/>
      <c r="AH1146" s="123"/>
      <c r="AI1146" s="123"/>
      <c r="AJ1146" s="401"/>
      <c r="AK1146" s="403"/>
      <c r="AL1146" s="405"/>
      <c r="AM1146" s="411"/>
      <c r="AN1146" s="405"/>
      <c r="AO1146" s="405"/>
      <c r="AP1146" s="405"/>
      <c r="AQ1146" s="405"/>
      <c r="AR1146" s="405"/>
      <c r="AS1146" s="405"/>
      <c r="AT1146" s="405"/>
      <c r="AU1146" s="407"/>
      <c r="AV1146" s="409"/>
      <c r="AW1146" s="407"/>
      <c r="AX1146" s="389"/>
      <c r="AY1146" s="389"/>
      <c r="AZ1146" s="389"/>
      <c r="BA1146" s="389"/>
      <c r="BB1146" s="389"/>
      <c r="BC1146" s="389"/>
    </row>
    <row r="1147" spans="1:55" s="121" customFormat="1" x14ac:dyDescent="0.25">
      <c r="A1147" s="474"/>
      <c r="B1147" s="392"/>
      <c r="C1147" s="396"/>
      <c r="D1147" s="396"/>
      <c r="E1147" s="398"/>
      <c r="F1147" s="398"/>
      <c r="G1147" s="95"/>
      <c r="H1147" s="119"/>
      <c r="I1147" s="119"/>
      <c r="J1147" s="120"/>
      <c r="K1147" s="120"/>
      <c r="L1147" s="120"/>
      <c r="M1147" s="120"/>
      <c r="N1147" s="120"/>
      <c r="O1147" s="120"/>
      <c r="P1147" s="120"/>
      <c r="Q1147" s="120"/>
      <c r="R1147" s="120"/>
      <c r="S1147" s="120"/>
      <c r="T1147" s="120"/>
      <c r="U1147" s="120"/>
      <c r="V1147" s="120"/>
      <c r="W1147" s="120"/>
      <c r="X1147" s="120"/>
      <c r="Y1147" s="120"/>
      <c r="Z1147" s="120"/>
      <c r="AA1147" s="120"/>
      <c r="AB1147" s="120"/>
      <c r="AC1147" s="120"/>
      <c r="AD1147" s="120"/>
      <c r="AE1147" s="120"/>
      <c r="AF1147" s="120"/>
      <c r="AG1147" s="120"/>
      <c r="AH1147" s="120"/>
      <c r="AI1147" s="120"/>
      <c r="AJ1147" s="400"/>
      <c r="AK1147" s="402"/>
      <c r="AL1147" s="404"/>
      <c r="AM1147" s="410"/>
      <c r="AN1147" s="404"/>
      <c r="AO1147" s="404"/>
      <c r="AP1147" s="404"/>
      <c r="AQ1147" s="404"/>
      <c r="AR1147" s="404"/>
      <c r="AS1147" s="404"/>
      <c r="AT1147" s="404"/>
      <c r="AU1147" s="406"/>
      <c r="AV1147" s="408"/>
      <c r="AW1147" s="406"/>
      <c r="AX1147" s="415"/>
      <c r="AY1147" s="415"/>
      <c r="AZ1147" s="415"/>
      <c r="BA1147" s="415"/>
      <c r="BB1147" s="415"/>
      <c r="BC1147" s="415"/>
    </row>
    <row r="1148" spans="1:55" s="121" customFormat="1" x14ac:dyDescent="0.25">
      <c r="A1148" s="466"/>
      <c r="B1148" s="393"/>
      <c r="C1148" s="397"/>
      <c r="D1148" s="397"/>
      <c r="E1148" s="399"/>
      <c r="F1148" s="399"/>
      <c r="G1148" s="96"/>
      <c r="H1148" s="122"/>
      <c r="I1148" s="122"/>
      <c r="J1148" s="123"/>
      <c r="K1148" s="123"/>
      <c r="L1148" s="123"/>
      <c r="M1148" s="123"/>
      <c r="N1148" s="123"/>
      <c r="O1148" s="123"/>
      <c r="P1148" s="123"/>
      <c r="Q1148" s="123"/>
      <c r="R1148" s="123"/>
      <c r="S1148" s="123"/>
      <c r="T1148" s="123"/>
      <c r="U1148" s="123"/>
      <c r="V1148" s="123"/>
      <c r="W1148" s="123"/>
      <c r="X1148" s="123"/>
      <c r="Y1148" s="123"/>
      <c r="Z1148" s="123"/>
      <c r="AA1148" s="123"/>
      <c r="AB1148" s="123"/>
      <c r="AC1148" s="123"/>
      <c r="AD1148" s="123"/>
      <c r="AE1148" s="123"/>
      <c r="AF1148" s="123"/>
      <c r="AG1148" s="123"/>
      <c r="AH1148" s="123"/>
      <c r="AI1148" s="123"/>
      <c r="AJ1148" s="401"/>
      <c r="AK1148" s="403"/>
      <c r="AL1148" s="405"/>
      <c r="AM1148" s="411"/>
      <c r="AN1148" s="405"/>
      <c r="AO1148" s="405"/>
      <c r="AP1148" s="405"/>
      <c r="AQ1148" s="405"/>
      <c r="AR1148" s="405"/>
      <c r="AS1148" s="405"/>
      <c r="AT1148" s="405"/>
      <c r="AU1148" s="407"/>
      <c r="AV1148" s="409"/>
      <c r="AW1148" s="407"/>
      <c r="AX1148" s="389"/>
      <c r="AY1148" s="389"/>
      <c r="AZ1148" s="389"/>
      <c r="BA1148" s="389"/>
      <c r="BB1148" s="389"/>
      <c r="BC1148" s="389"/>
    </row>
    <row r="1149" spans="1:55" s="121" customFormat="1" x14ac:dyDescent="0.25">
      <c r="A1149" s="474"/>
      <c r="B1149" s="392"/>
      <c r="C1149" s="396"/>
      <c r="D1149" s="396"/>
      <c r="E1149" s="398"/>
      <c r="F1149" s="398"/>
      <c r="G1149" s="95"/>
      <c r="H1149" s="119"/>
      <c r="I1149" s="119"/>
      <c r="J1149" s="120"/>
      <c r="K1149" s="120"/>
      <c r="L1149" s="120"/>
      <c r="M1149" s="120"/>
      <c r="N1149" s="120"/>
      <c r="O1149" s="120"/>
      <c r="P1149" s="120"/>
      <c r="Q1149" s="120"/>
      <c r="R1149" s="120"/>
      <c r="S1149" s="120"/>
      <c r="T1149" s="120"/>
      <c r="U1149" s="120"/>
      <c r="V1149" s="120"/>
      <c r="W1149" s="120"/>
      <c r="X1149" s="120"/>
      <c r="Y1149" s="120"/>
      <c r="Z1149" s="120"/>
      <c r="AA1149" s="120"/>
      <c r="AB1149" s="120"/>
      <c r="AC1149" s="120"/>
      <c r="AD1149" s="120"/>
      <c r="AE1149" s="120"/>
      <c r="AF1149" s="120"/>
      <c r="AG1149" s="120"/>
      <c r="AH1149" s="120"/>
      <c r="AI1149" s="120"/>
      <c r="AJ1149" s="400"/>
      <c r="AK1149" s="402"/>
      <c r="AL1149" s="404"/>
      <c r="AM1149" s="410"/>
      <c r="AN1149" s="404"/>
      <c r="AO1149" s="404"/>
      <c r="AP1149" s="404"/>
      <c r="AQ1149" s="404"/>
      <c r="AR1149" s="404"/>
      <c r="AS1149" s="404"/>
      <c r="AT1149" s="404"/>
      <c r="AU1149" s="406"/>
      <c r="AV1149" s="408"/>
      <c r="AW1149" s="406"/>
      <c r="AX1149" s="415"/>
      <c r="AY1149" s="415"/>
      <c r="AZ1149" s="415"/>
      <c r="BA1149" s="415"/>
      <c r="BB1149" s="415"/>
      <c r="BC1149" s="415"/>
    </row>
    <row r="1150" spans="1:55" s="121" customFormat="1" x14ac:dyDescent="0.25">
      <c r="A1150" s="466"/>
      <c r="B1150" s="393"/>
      <c r="C1150" s="397"/>
      <c r="D1150" s="397"/>
      <c r="E1150" s="399"/>
      <c r="F1150" s="399"/>
      <c r="G1150" s="96"/>
      <c r="H1150" s="122"/>
      <c r="I1150" s="122"/>
      <c r="J1150" s="123"/>
      <c r="K1150" s="123"/>
      <c r="L1150" s="123"/>
      <c r="M1150" s="123"/>
      <c r="N1150" s="123"/>
      <c r="O1150" s="123"/>
      <c r="P1150" s="123"/>
      <c r="Q1150" s="123"/>
      <c r="R1150" s="123"/>
      <c r="S1150" s="123"/>
      <c r="T1150" s="123"/>
      <c r="U1150" s="123"/>
      <c r="V1150" s="123"/>
      <c r="W1150" s="123"/>
      <c r="X1150" s="123"/>
      <c r="Y1150" s="123"/>
      <c r="Z1150" s="123"/>
      <c r="AA1150" s="123"/>
      <c r="AB1150" s="123"/>
      <c r="AC1150" s="123"/>
      <c r="AD1150" s="123"/>
      <c r="AE1150" s="123"/>
      <c r="AF1150" s="123"/>
      <c r="AG1150" s="123"/>
      <c r="AH1150" s="123"/>
      <c r="AI1150" s="123"/>
      <c r="AJ1150" s="401"/>
      <c r="AK1150" s="403"/>
      <c r="AL1150" s="405"/>
      <c r="AM1150" s="411"/>
      <c r="AN1150" s="405"/>
      <c r="AO1150" s="405"/>
      <c r="AP1150" s="405"/>
      <c r="AQ1150" s="405"/>
      <c r="AR1150" s="405"/>
      <c r="AS1150" s="405"/>
      <c r="AT1150" s="405"/>
      <c r="AU1150" s="407"/>
      <c r="AV1150" s="409"/>
      <c r="AW1150" s="407"/>
      <c r="AX1150" s="389"/>
      <c r="AY1150" s="389"/>
      <c r="AZ1150" s="389"/>
      <c r="BA1150" s="389"/>
      <c r="BB1150" s="389"/>
      <c r="BC1150" s="389"/>
    </row>
    <row r="1151" spans="1:55" s="144" customFormat="1" x14ac:dyDescent="0.25">
      <c r="A1151" s="476"/>
      <c r="B1151" s="392"/>
      <c r="C1151" s="477"/>
      <c r="D1151" s="477"/>
      <c r="E1151" s="478"/>
      <c r="F1151" s="478"/>
      <c r="G1151" s="141"/>
      <c r="H1151" s="142"/>
      <c r="I1151" s="142"/>
      <c r="J1151" s="143"/>
      <c r="K1151" s="143"/>
      <c r="L1151" s="143"/>
      <c r="M1151" s="143"/>
      <c r="N1151" s="143"/>
      <c r="O1151" s="143"/>
      <c r="P1151" s="143"/>
      <c r="Q1151" s="143"/>
      <c r="R1151" s="143"/>
      <c r="S1151" s="143"/>
      <c r="T1151" s="143"/>
      <c r="U1151" s="143"/>
      <c r="V1151" s="143"/>
      <c r="W1151" s="143"/>
      <c r="X1151" s="143"/>
      <c r="Y1151" s="143"/>
      <c r="Z1151" s="143"/>
      <c r="AA1151" s="143"/>
      <c r="AB1151" s="143"/>
      <c r="AC1151" s="143"/>
      <c r="AD1151" s="143"/>
      <c r="AE1151" s="143"/>
      <c r="AF1151" s="143"/>
      <c r="AG1151" s="143"/>
      <c r="AH1151" s="143"/>
      <c r="AI1151" s="143"/>
      <c r="AJ1151" s="479"/>
      <c r="AK1151" s="484"/>
      <c r="AL1151" s="482"/>
      <c r="AM1151" s="485"/>
      <c r="AN1151" s="482"/>
      <c r="AO1151" s="482"/>
      <c r="AP1151" s="482"/>
      <c r="AQ1151" s="482"/>
      <c r="AR1151" s="482"/>
      <c r="AS1151" s="482"/>
      <c r="AT1151" s="482"/>
      <c r="AU1151" s="481"/>
      <c r="AV1151" s="483"/>
      <c r="AW1151" s="481"/>
      <c r="AX1151" s="480"/>
      <c r="AY1151" s="480"/>
      <c r="AZ1151" s="480"/>
      <c r="BA1151" s="480"/>
      <c r="BB1151" s="480"/>
      <c r="BC1151" s="480"/>
    </row>
    <row r="1152" spans="1:55" s="121" customFormat="1" x14ac:dyDescent="0.25">
      <c r="A1152" s="466"/>
      <c r="B1152" s="393"/>
      <c r="C1152" s="397"/>
      <c r="D1152" s="397"/>
      <c r="E1152" s="399"/>
      <c r="F1152" s="399"/>
      <c r="G1152" s="96"/>
      <c r="H1152" s="122"/>
      <c r="I1152" s="122"/>
      <c r="J1152" s="123"/>
      <c r="K1152" s="123"/>
      <c r="L1152" s="123"/>
      <c r="M1152" s="123"/>
      <c r="N1152" s="123"/>
      <c r="O1152" s="123"/>
      <c r="P1152" s="123"/>
      <c r="Q1152" s="123"/>
      <c r="R1152" s="123"/>
      <c r="S1152" s="123"/>
      <c r="T1152" s="123"/>
      <c r="U1152" s="123"/>
      <c r="V1152" s="123"/>
      <c r="W1152" s="123"/>
      <c r="X1152" s="123"/>
      <c r="Y1152" s="123"/>
      <c r="Z1152" s="123"/>
      <c r="AA1152" s="123"/>
      <c r="AB1152" s="123"/>
      <c r="AC1152" s="123"/>
      <c r="AD1152" s="123"/>
      <c r="AE1152" s="123"/>
      <c r="AF1152" s="123"/>
      <c r="AG1152" s="123"/>
      <c r="AH1152" s="123"/>
      <c r="AI1152" s="123"/>
      <c r="AJ1152" s="401"/>
      <c r="AK1152" s="403"/>
      <c r="AL1152" s="405"/>
      <c r="AM1152" s="411"/>
      <c r="AN1152" s="405"/>
      <c r="AO1152" s="405"/>
      <c r="AP1152" s="405"/>
      <c r="AQ1152" s="405"/>
      <c r="AR1152" s="405"/>
      <c r="AS1152" s="405"/>
      <c r="AT1152" s="405"/>
      <c r="AU1152" s="407"/>
      <c r="AV1152" s="409"/>
      <c r="AW1152" s="407"/>
      <c r="AX1152" s="389"/>
      <c r="AY1152" s="389"/>
      <c r="AZ1152" s="389"/>
      <c r="BA1152" s="389"/>
      <c r="BB1152" s="389"/>
      <c r="BC1152" s="389"/>
    </row>
    <row r="1153" spans="1:55" s="144" customFormat="1" x14ac:dyDescent="0.25">
      <c r="A1153" s="476"/>
      <c r="B1153" s="392"/>
      <c r="C1153" s="477"/>
      <c r="D1153" s="477"/>
      <c r="E1153" s="478"/>
      <c r="F1153" s="478"/>
      <c r="G1153" s="141"/>
      <c r="H1153" s="142"/>
      <c r="I1153" s="142"/>
      <c r="J1153" s="143"/>
      <c r="K1153" s="143"/>
      <c r="L1153" s="143"/>
      <c r="M1153" s="143"/>
      <c r="N1153" s="143"/>
      <c r="O1153" s="143"/>
      <c r="P1153" s="143"/>
      <c r="Q1153" s="143"/>
      <c r="R1153" s="143"/>
      <c r="S1153" s="143"/>
      <c r="T1153" s="143"/>
      <c r="U1153" s="143"/>
      <c r="V1153" s="143"/>
      <c r="W1153" s="143"/>
      <c r="X1153" s="143"/>
      <c r="Y1153" s="143"/>
      <c r="Z1153" s="143"/>
      <c r="AA1153" s="143"/>
      <c r="AB1153" s="143"/>
      <c r="AC1153" s="143"/>
      <c r="AD1153" s="143"/>
      <c r="AE1153" s="143"/>
      <c r="AF1153" s="143"/>
      <c r="AG1153" s="143"/>
      <c r="AH1153" s="143"/>
      <c r="AI1153" s="143"/>
      <c r="AJ1153" s="479"/>
      <c r="AK1153" s="484"/>
      <c r="AL1153" s="482"/>
      <c r="AM1153" s="485"/>
      <c r="AN1153" s="482"/>
      <c r="AO1153" s="482"/>
      <c r="AP1153" s="482"/>
      <c r="AQ1153" s="482"/>
      <c r="AR1153" s="482"/>
      <c r="AS1153" s="482"/>
      <c r="AT1153" s="482"/>
      <c r="AU1153" s="481"/>
      <c r="AV1153" s="483"/>
      <c r="AW1153" s="481"/>
      <c r="AX1153" s="480"/>
      <c r="AY1153" s="480"/>
      <c r="AZ1153" s="480"/>
      <c r="BA1153" s="480"/>
      <c r="BB1153" s="480"/>
      <c r="BC1153" s="480"/>
    </row>
    <row r="1154" spans="1:55" s="121" customFormat="1" x14ac:dyDescent="0.25">
      <c r="A1154" s="466"/>
      <c r="B1154" s="393"/>
      <c r="C1154" s="397"/>
      <c r="D1154" s="397"/>
      <c r="E1154" s="399"/>
      <c r="F1154" s="399"/>
      <c r="G1154" s="96"/>
      <c r="H1154" s="122"/>
      <c r="I1154" s="122"/>
      <c r="J1154" s="123"/>
      <c r="K1154" s="123"/>
      <c r="L1154" s="123"/>
      <c r="M1154" s="123"/>
      <c r="N1154" s="123"/>
      <c r="O1154" s="123"/>
      <c r="P1154" s="123"/>
      <c r="Q1154" s="123"/>
      <c r="R1154" s="123"/>
      <c r="S1154" s="123"/>
      <c r="T1154" s="123"/>
      <c r="U1154" s="123"/>
      <c r="V1154" s="123"/>
      <c r="W1154" s="123"/>
      <c r="X1154" s="123"/>
      <c r="Y1154" s="123"/>
      <c r="Z1154" s="123"/>
      <c r="AA1154" s="123"/>
      <c r="AB1154" s="123"/>
      <c r="AC1154" s="123"/>
      <c r="AD1154" s="123"/>
      <c r="AE1154" s="123"/>
      <c r="AF1154" s="123"/>
      <c r="AG1154" s="123"/>
      <c r="AH1154" s="123"/>
      <c r="AI1154" s="123"/>
      <c r="AJ1154" s="401"/>
      <c r="AK1154" s="403"/>
      <c r="AL1154" s="405"/>
      <c r="AM1154" s="411"/>
      <c r="AN1154" s="405"/>
      <c r="AO1154" s="405"/>
      <c r="AP1154" s="405"/>
      <c r="AQ1154" s="405"/>
      <c r="AR1154" s="405"/>
      <c r="AS1154" s="405"/>
      <c r="AT1154" s="405"/>
      <c r="AU1154" s="407"/>
      <c r="AV1154" s="409"/>
      <c r="AW1154" s="407"/>
      <c r="AX1154" s="389"/>
      <c r="AY1154" s="389"/>
      <c r="AZ1154" s="389"/>
      <c r="BA1154" s="389"/>
      <c r="BB1154" s="389"/>
      <c r="BC1154" s="389"/>
    </row>
    <row r="1155" spans="1:55" s="121" customFormat="1" x14ac:dyDescent="0.25">
      <c r="A1155" s="474"/>
      <c r="B1155" s="392"/>
      <c r="C1155" s="396"/>
      <c r="D1155" s="396"/>
      <c r="E1155" s="398"/>
      <c r="F1155" s="398"/>
      <c r="G1155" s="95"/>
      <c r="H1155" s="119"/>
      <c r="I1155" s="119"/>
      <c r="J1155" s="120"/>
      <c r="K1155" s="120"/>
      <c r="L1155" s="120"/>
      <c r="M1155" s="120"/>
      <c r="N1155" s="120"/>
      <c r="O1155" s="120"/>
      <c r="P1155" s="120"/>
      <c r="Q1155" s="120"/>
      <c r="R1155" s="120"/>
      <c r="S1155" s="120"/>
      <c r="T1155" s="120"/>
      <c r="U1155" s="120"/>
      <c r="V1155" s="120"/>
      <c r="W1155" s="120"/>
      <c r="X1155" s="120"/>
      <c r="Y1155" s="120"/>
      <c r="Z1155" s="120"/>
      <c r="AA1155" s="120"/>
      <c r="AB1155" s="120"/>
      <c r="AC1155" s="120"/>
      <c r="AD1155" s="120"/>
      <c r="AE1155" s="120"/>
      <c r="AF1155" s="120"/>
      <c r="AG1155" s="120"/>
      <c r="AH1155" s="120"/>
      <c r="AI1155" s="120"/>
      <c r="AJ1155" s="400"/>
      <c r="AK1155" s="402"/>
      <c r="AL1155" s="404"/>
      <c r="AM1155" s="410"/>
      <c r="AN1155" s="404"/>
      <c r="AO1155" s="404"/>
      <c r="AP1155" s="404"/>
      <c r="AQ1155" s="404"/>
      <c r="AR1155" s="404"/>
      <c r="AS1155" s="404"/>
      <c r="AT1155" s="404"/>
      <c r="AU1155" s="406"/>
      <c r="AV1155" s="408"/>
      <c r="AW1155" s="406"/>
      <c r="AX1155" s="415"/>
      <c r="AY1155" s="415"/>
      <c r="AZ1155" s="415"/>
      <c r="BA1155" s="415"/>
      <c r="BB1155" s="415"/>
      <c r="BC1155" s="415"/>
    </row>
    <row r="1156" spans="1:55" s="121" customFormat="1" x14ac:dyDescent="0.25">
      <c r="A1156" s="466"/>
      <c r="B1156" s="393"/>
      <c r="C1156" s="397"/>
      <c r="D1156" s="397"/>
      <c r="E1156" s="399"/>
      <c r="F1156" s="399"/>
      <c r="G1156" s="96"/>
      <c r="H1156" s="122"/>
      <c r="I1156" s="122"/>
      <c r="J1156" s="123"/>
      <c r="K1156" s="123"/>
      <c r="L1156" s="123"/>
      <c r="M1156" s="123"/>
      <c r="N1156" s="123"/>
      <c r="O1156" s="123"/>
      <c r="P1156" s="123"/>
      <c r="Q1156" s="123"/>
      <c r="R1156" s="123"/>
      <c r="S1156" s="123"/>
      <c r="T1156" s="123"/>
      <c r="U1156" s="123"/>
      <c r="V1156" s="123"/>
      <c r="W1156" s="123"/>
      <c r="X1156" s="123"/>
      <c r="Y1156" s="123"/>
      <c r="Z1156" s="123"/>
      <c r="AA1156" s="123"/>
      <c r="AB1156" s="123"/>
      <c r="AC1156" s="123"/>
      <c r="AD1156" s="123"/>
      <c r="AE1156" s="123"/>
      <c r="AF1156" s="123"/>
      <c r="AG1156" s="123"/>
      <c r="AH1156" s="123"/>
      <c r="AI1156" s="123"/>
      <c r="AJ1156" s="401"/>
      <c r="AK1156" s="403"/>
      <c r="AL1156" s="405"/>
      <c r="AM1156" s="411"/>
      <c r="AN1156" s="405"/>
      <c r="AO1156" s="405"/>
      <c r="AP1156" s="405"/>
      <c r="AQ1156" s="405"/>
      <c r="AR1156" s="405"/>
      <c r="AS1156" s="405"/>
      <c r="AT1156" s="405"/>
      <c r="AU1156" s="407"/>
      <c r="AV1156" s="409"/>
      <c r="AW1156" s="407"/>
      <c r="AX1156" s="389"/>
      <c r="AY1156" s="389"/>
      <c r="AZ1156" s="389"/>
      <c r="BA1156" s="389"/>
      <c r="BB1156" s="389"/>
      <c r="BC1156" s="389"/>
    </row>
    <row r="1157" spans="1:55" s="121" customFormat="1" x14ac:dyDescent="0.25">
      <c r="A1157" s="474"/>
      <c r="B1157" s="392"/>
      <c r="C1157" s="396"/>
      <c r="D1157" s="396"/>
      <c r="E1157" s="398"/>
      <c r="F1157" s="398"/>
      <c r="G1157" s="95"/>
      <c r="H1157" s="119"/>
      <c r="I1157" s="119"/>
      <c r="J1157" s="120"/>
      <c r="K1157" s="120"/>
      <c r="L1157" s="120"/>
      <c r="M1157" s="120"/>
      <c r="N1157" s="120"/>
      <c r="O1157" s="120"/>
      <c r="P1157" s="120"/>
      <c r="Q1157" s="120"/>
      <c r="R1157" s="120"/>
      <c r="S1157" s="120"/>
      <c r="T1157" s="120"/>
      <c r="U1157" s="120"/>
      <c r="V1157" s="120"/>
      <c r="W1157" s="120"/>
      <c r="X1157" s="120"/>
      <c r="Y1157" s="120"/>
      <c r="Z1157" s="120"/>
      <c r="AA1157" s="120"/>
      <c r="AB1157" s="120"/>
      <c r="AC1157" s="120"/>
      <c r="AD1157" s="120"/>
      <c r="AE1157" s="120"/>
      <c r="AF1157" s="120"/>
      <c r="AG1157" s="120"/>
      <c r="AH1157" s="120"/>
      <c r="AI1157" s="120"/>
      <c r="AJ1157" s="400"/>
      <c r="AK1157" s="402"/>
      <c r="AL1157" s="404"/>
      <c r="AM1157" s="410"/>
      <c r="AN1157" s="404"/>
      <c r="AO1157" s="404"/>
      <c r="AP1157" s="404"/>
      <c r="AQ1157" s="404"/>
      <c r="AR1157" s="404"/>
      <c r="AS1157" s="404"/>
      <c r="AT1157" s="404"/>
      <c r="AU1157" s="406"/>
      <c r="AV1157" s="408"/>
      <c r="AW1157" s="406"/>
      <c r="AX1157" s="415"/>
      <c r="AY1157" s="415"/>
      <c r="AZ1157" s="415"/>
      <c r="BA1157" s="415"/>
      <c r="BB1157" s="415"/>
      <c r="BC1157" s="415"/>
    </row>
    <row r="1158" spans="1:55" s="121" customFormat="1" x14ac:dyDescent="0.25">
      <c r="A1158" s="466"/>
      <c r="B1158" s="393"/>
      <c r="C1158" s="397"/>
      <c r="D1158" s="397"/>
      <c r="E1158" s="399"/>
      <c r="F1158" s="399"/>
      <c r="G1158" s="96"/>
      <c r="H1158" s="122"/>
      <c r="I1158" s="122"/>
      <c r="J1158" s="123"/>
      <c r="K1158" s="123"/>
      <c r="L1158" s="123"/>
      <c r="M1158" s="123"/>
      <c r="N1158" s="123"/>
      <c r="O1158" s="123"/>
      <c r="P1158" s="123"/>
      <c r="Q1158" s="123"/>
      <c r="R1158" s="123"/>
      <c r="S1158" s="123"/>
      <c r="T1158" s="123"/>
      <c r="U1158" s="123"/>
      <c r="V1158" s="123"/>
      <c r="W1158" s="123"/>
      <c r="X1158" s="123"/>
      <c r="Y1158" s="123"/>
      <c r="Z1158" s="123"/>
      <c r="AA1158" s="123"/>
      <c r="AB1158" s="123"/>
      <c r="AC1158" s="123"/>
      <c r="AD1158" s="123"/>
      <c r="AE1158" s="123"/>
      <c r="AF1158" s="123"/>
      <c r="AG1158" s="123"/>
      <c r="AH1158" s="123"/>
      <c r="AI1158" s="123"/>
      <c r="AJ1158" s="401"/>
      <c r="AK1158" s="403"/>
      <c r="AL1158" s="405"/>
      <c r="AM1158" s="411"/>
      <c r="AN1158" s="405"/>
      <c r="AO1158" s="405"/>
      <c r="AP1158" s="405"/>
      <c r="AQ1158" s="405"/>
      <c r="AR1158" s="405"/>
      <c r="AS1158" s="405"/>
      <c r="AT1158" s="405"/>
      <c r="AU1158" s="407"/>
      <c r="AV1158" s="409"/>
      <c r="AW1158" s="407"/>
      <c r="AX1158" s="389"/>
      <c r="AY1158" s="389"/>
      <c r="AZ1158" s="389"/>
      <c r="BA1158" s="389"/>
      <c r="BB1158" s="389"/>
      <c r="BC1158" s="389"/>
    </row>
    <row r="1159" spans="1:55" s="121" customFormat="1" x14ac:dyDescent="0.25">
      <c r="A1159" s="474"/>
      <c r="B1159" s="392"/>
      <c r="C1159" s="396"/>
      <c r="D1159" s="396"/>
      <c r="E1159" s="398"/>
      <c r="F1159" s="398"/>
      <c r="G1159" s="95"/>
      <c r="H1159" s="119"/>
      <c r="I1159" s="119"/>
      <c r="J1159" s="120"/>
      <c r="K1159" s="120"/>
      <c r="L1159" s="120"/>
      <c r="M1159" s="120"/>
      <c r="N1159" s="120"/>
      <c r="O1159" s="120"/>
      <c r="P1159" s="120"/>
      <c r="Q1159" s="120"/>
      <c r="R1159" s="120"/>
      <c r="S1159" s="120"/>
      <c r="T1159" s="120"/>
      <c r="U1159" s="120"/>
      <c r="V1159" s="120"/>
      <c r="W1159" s="120"/>
      <c r="X1159" s="120"/>
      <c r="Y1159" s="120"/>
      <c r="Z1159" s="120"/>
      <c r="AA1159" s="120"/>
      <c r="AB1159" s="120"/>
      <c r="AC1159" s="120"/>
      <c r="AD1159" s="120"/>
      <c r="AE1159" s="120"/>
      <c r="AF1159" s="120"/>
      <c r="AG1159" s="120"/>
      <c r="AH1159" s="120"/>
      <c r="AI1159" s="120"/>
      <c r="AJ1159" s="400"/>
      <c r="AK1159" s="402"/>
      <c r="AL1159" s="404"/>
      <c r="AM1159" s="410"/>
      <c r="AN1159" s="404"/>
      <c r="AO1159" s="404"/>
      <c r="AP1159" s="404"/>
      <c r="AQ1159" s="404"/>
      <c r="AR1159" s="404"/>
      <c r="AS1159" s="404"/>
      <c r="AT1159" s="404"/>
      <c r="AU1159" s="406"/>
      <c r="AV1159" s="408"/>
      <c r="AW1159" s="406"/>
      <c r="AX1159" s="415"/>
      <c r="AY1159" s="415"/>
      <c r="AZ1159" s="415"/>
      <c r="BA1159" s="415"/>
      <c r="BB1159" s="415"/>
      <c r="BC1159" s="415"/>
    </row>
    <row r="1160" spans="1:55" s="121" customFormat="1" x14ac:dyDescent="0.25">
      <c r="A1160" s="466"/>
      <c r="B1160" s="393"/>
      <c r="C1160" s="397"/>
      <c r="D1160" s="397"/>
      <c r="E1160" s="399"/>
      <c r="F1160" s="399"/>
      <c r="G1160" s="96"/>
      <c r="H1160" s="122"/>
      <c r="I1160" s="122"/>
      <c r="J1160" s="123"/>
      <c r="K1160" s="123"/>
      <c r="L1160" s="123"/>
      <c r="M1160" s="123"/>
      <c r="N1160" s="123"/>
      <c r="O1160" s="123"/>
      <c r="P1160" s="123"/>
      <c r="Q1160" s="123"/>
      <c r="R1160" s="123"/>
      <c r="S1160" s="123"/>
      <c r="T1160" s="123"/>
      <c r="U1160" s="123"/>
      <c r="V1160" s="123"/>
      <c r="W1160" s="123"/>
      <c r="X1160" s="123"/>
      <c r="Y1160" s="123"/>
      <c r="Z1160" s="123"/>
      <c r="AA1160" s="123"/>
      <c r="AB1160" s="123"/>
      <c r="AC1160" s="123"/>
      <c r="AD1160" s="123"/>
      <c r="AE1160" s="123"/>
      <c r="AF1160" s="123"/>
      <c r="AG1160" s="123"/>
      <c r="AH1160" s="123"/>
      <c r="AI1160" s="123"/>
      <c r="AJ1160" s="401"/>
      <c r="AK1160" s="403"/>
      <c r="AL1160" s="405"/>
      <c r="AM1160" s="411"/>
      <c r="AN1160" s="405"/>
      <c r="AO1160" s="405"/>
      <c r="AP1160" s="405"/>
      <c r="AQ1160" s="405"/>
      <c r="AR1160" s="405"/>
      <c r="AS1160" s="405"/>
      <c r="AT1160" s="405"/>
      <c r="AU1160" s="407"/>
      <c r="AV1160" s="409"/>
      <c r="AW1160" s="407"/>
      <c r="AX1160" s="389"/>
      <c r="AY1160" s="389"/>
      <c r="AZ1160" s="389"/>
      <c r="BA1160" s="389"/>
      <c r="BB1160" s="389"/>
      <c r="BC1160" s="389"/>
    </row>
    <row r="1161" spans="1:55" s="121" customFormat="1" x14ac:dyDescent="0.25">
      <c r="A1161" s="474"/>
      <c r="B1161" s="392"/>
      <c r="C1161" s="396"/>
      <c r="D1161" s="396"/>
      <c r="E1161" s="398"/>
      <c r="F1161" s="398"/>
      <c r="G1161" s="95"/>
      <c r="H1161" s="119"/>
      <c r="I1161" s="119"/>
      <c r="J1161" s="120"/>
      <c r="K1161" s="120"/>
      <c r="L1161" s="120"/>
      <c r="M1161" s="120"/>
      <c r="N1161" s="120"/>
      <c r="O1161" s="120"/>
      <c r="P1161" s="120"/>
      <c r="Q1161" s="120"/>
      <c r="R1161" s="120"/>
      <c r="S1161" s="120"/>
      <c r="T1161" s="120"/>
      <c r="U1161" s="120"/>
      <c r="V1161" s="120"/>
      <c r="W1161" s="120"/>
      <c r="X1161" s="120"/>
      <c r="Y1161" s="120"/>
      <c r="Z1161" s="120"/>
      <c r="AA1161" s="120"/>
      <c r="AB1161" s="120"/>
      <c r="AC1161" s="120"/>
      <c r="AD1161" s="120"/>
      <c r="AE1161" s="120"/>
      <c r="AF1161" s="120"/>
      <c r="AG1161" s="120"/>
      <c r="AH1161" s="120"/>
      <c r="AI1161" s="120"/>
      <c r="AJ1161" s="400"/>
      <c r="AK1161" s="402"/>
      <c r="AL1161" s="404"/>
      <c r="AM1161" s="410"/>
      <c r="AN1161" s="404"/>
      <c r="AO1161" s="404"/>
      <c r="AP1161" s="404"/>
      <c r="AQ1161" s="404"/>
      <c r="AR1161" s="404"/>
      <c r="AS1161" s="404"/>
      <c r="AT1161" s="404"/>
      <c r="AU1161" s="406"/>
      <c r="AV1161" s="408"/>
      <c r="AW1161" s="406"/>
      <c r="AX1161" s="415"/>
      <c r="AY1161" s="415"/>
      <c r="AZ1161" s="415"/>
      <c r="BA1161" s="415"/>
      <c r="BB1161" s="415"/>
      <c r="BC1161" s="415"/>
    </row>
    <row r="1162" spans="1:55" s="121" customFormat="1" x14ac:dyDescent="0.25">
      <c r="A1162" s="466"/>
      <c r="B1162" s="393"/>
      <c r="C1162" s="397"/>
      <c r="D1162" s="397"/>
      <c r="E1162" s="399"/>
      <c r="F1162" s="399"/>
      <c r="G1162" s="96"/>
      <c r="H1162" s="122"/>
      <c r="I1162" s="122"/>
      <c r="J1162" s="123"/>
      <c r="K1162" s="123"/>
      <c r="L1162" s="123"/>
      <c r="M1162" s="123"/>
      <c r="N1162" s="123"/>
      <c r="O1162" s="123"/>
      <c r="P1162" s="123"/>
      <c r="Q1162" s="123"/>
      <c r="R1162" s="123"/>
      <c r="S1162" s="123"/>
      <c r="T1162" s="123"/>
      <c r="U1162" s="123"/>
      <c r="V1162" s="123"/>
      <c r="W1162" s="123"/>
      <c r="X1162" s="123"/>
      <c r="Y1162" s="123"/>
      <c r="Z1162" s="123"/>
      <c r="AA1162" s="123"/>
      <c r="AB1162" s="123"/>
      <c r="AC1162" s="123"/>
      <c r="AD1162" s="123"/>
      <c r="AE1162" s="123"/>
      <c r="AF1162" s="123"/>
      <c r="AG1162" s="123"/>
      <c r="AH1162" s="123"/>
      <c r="AI1162" s="123"/>
      <c r="AJ1162" s="401"/>
      <c r="AK1162" s="403"/>
      <c r="AL1162" s="405"/>
      <c r="AM1162" s="411"/>
      <c r="AN1162" s="405"/>
      <c r="AO1162" s="405"/>
      <c r="AP1162" s="405"/>
      <c r="AQ1162" s="405"/>
      <c r="AR1162" s="405"/>
      <c r="AS1162" s="405"/>
      <c r="AT1162" s="405"/>
      <c r="AU1162" s="407"/>
      <c r="AV1162" s="409"/>
      <c r="AW1162" s="407"/>
      <c r="AX1162" s="389"/>
      <c r="AY1162" s="389"/>
      <c r="AZ1162" s="389"/>
      <c r="BA1162" s="389"/>
      <c r="BB1162" s="389"/>
      <c r="BC1162" s="389"/>
    </row>
    <row r="1163" spans="1:55" s="121" customFormat="1" x14ac:dyDescent="0.25">
      <c r="A1163" s="474"/>
      <c r="B1163" s="392"/>
      <c r="C1163" s="396"/>
      <c r="D1163" s="396"/>
      <c r="E1163" s="398"/>
      <c r="F1163" s="398"/>
      <c r="G1163" s="95"/>
      <c r="H1163" s="119"/>
      <c r="I1163" s="119"/>
      <c r="J1163" s="120"/>
      <c r="K1163" s="120"/>
      <c r="L1163" s="120"/>
      <c r="M1163" s="120"/>
      <c r="N1163" s="120"/>
      <c r="O1163" s="120"/>
      <c r="P1163" s="120"/>
      <c r="Q1163" s="120"/>
      <c r="R1163" s="120"/>
      <c r="S1163" s="120"/>
      <c r="T1163" s="120"/>
      <c r="U1163" s="120"/>
      <c r="V1163" s="120"/>
      <c r="W1163" s="120"/>
      <c r="X1163" s="120"/>
      <c r="Y1163" s="120"/>
      <c r="Z1163" s="120"/>
      <c r="AA1163" s="120"/>
      <c r="AB1163" s="120"/>
      <c r="AC1163" s="120"/>
      <c r="AD1163" s="120"/>
      <c r="AE1163" s="120"/>
      <c r="AF1163" s="120"/>
      <c r="AG1163" s="120"/>
      <c r="AH1163" s="120"/>
      <c r="AI1163" s="120"/>
      <c r="AJ1163" s="400"/>
      <c r="AK1163" s="402"/>
      <c r="AL1163" s="404"/>
      <c r="AM1163" s="410"/>
      <c r="AN1163" s="404"/>
      <c r="AO1163" s="404"/>
      <c r="AP1163" s="404"/>
      <c r="AQ1163" s="404"/>
      <c r="AR1163" s="404"/>
      <c r="AS1163" s="404"/>
      <c r="AT1163" s="404"/>
      <c r="AU1163" s="406"/>
      <c r="AV1163" s="408"/>
      <c r="AW1163" s="406"/>
      <c r="AX1163" s="415"/>
      <c r="AY1163" s="415"/>
      <c r="AZ1163" s="415"/>
      <c r="BA1163" s="415"/>
      <c r="BB1163" s="415"/>
      <c r="BC1163" s="415"/>
    </row>
    <row r="1164" spans="1:55" s="121" customFormat="1" x14ac:dyDescent="0.25">
      <c r="A1164" s="466"/>
      <c r="B1164" s="393"/>
      <c r="C1164" s="397"/>
      <c r="D1164" s="397"/>
      <c r="E1164" s="399"/>
      <c r="F1164" s="399"/>
      <c r="G1164" s="96"/>
      <c r="H1164" s="122"/>
      <c r="I1164" s="122"/>
      <c r="J1164" s="123"/>
      <c r="K1164" s="123"/>
      <c r="L1164" s="123"/>
      <c r="M1164" s="123"/>
      <c r="N1164" s="123"/>
      <c r="O1164" s="123"/>
      <c r="P1164" s="123"/>
      <c r="Q1164" s="123"/>
      <c r="R1164" s="123"/>
      <c r="S1164" s="123"/>
      <c r="T1164" s="123"/>
      <c r="U1164" s="123"/>
      <c r="V1164" s="123"/>
      <c r="W1164" s="123"/>
      <c r="X1164" s="123"/>
      <c r="Y1164" s="123"/>
      <c r="Z1164" s="123"/>
      <c r="AA1164" s="123"/>
      <c r="AB1164" s="123"/>
      <c r="AC1164" s="123"/>
      <c r="AD1164" s="123"/>
      <c r="AE1164" s="123"/>
      <c r="AF1164" s="123"/>
      <c r="AG1164" s="123"/>
      <c r="AH1164" s="123"/>
      <c r="AI1164" s="123"/>
      <c r="AJ1164" s="401"/>
      <c r="AK1164" s="403"/>
      <c r="AL1164" s="405"/>
      <c r="AM1164" s="411"/>
      <c r="AN1164" s="405"/>
      <c r="AO1164" s="405"/>
      <c r="AP1164" s="405"/>
      <c r="AQ1164" s="405"/>
      <c r="AR1164" s="405"/>
      <c r="AS1164" s="405"/>
      <c r="AT1164" s="405"/>
      <c r="AU1164" s="407"/>
      <c r="AV1164" s="409"/>
      <c r="AW1164" s="407"/>
      <c r="AX1164" s="389"/>
      <c r="AY1164" s="389"/>
      <c r="AZ1164" s="389"/>
      <c r="BA1164" s="389"/>
      <c r="BB1164" s="389"/>
      <c r="BC1164" s="389"/>
    </row>
    <row r="1165" spans="1:55" s="121" customFormat="1" x14ac:dyDescent="0.25">
      <c r="A1165" s="474"/>
      <c r="B1165" s="392"/>
      <c r="C1165" s="396"/>
      <c r="D1165" s="396"/>
      <c r="E1165" s="398"/>
      <c r="F1165" s="398"/>
      <c r="G1165" s="95"/>
      <c r="H1165" s="119"/>
      <c r="I1165" s="119"/>
      <c r="J1165" s="120"/>
      <c r="K1165" s="120"/>
      <c r="L1165" s="120"/>
      <c r="M1165" s="120"/>
      <c r="N1165" s="120"/>
      <c r="O1165" s="120"/>
      <c r="P1165" s="120"/>
      <c r="Q1165" s="120"/>
      <c r="R1165" s="120"/>
      <c r="S1165" s="120"/>
      <c r="T1165" s="120"/>
      <c r="U1165" s="120"/>
      <c r="V1165" s="120"/>
      <c r="W1165" s="120"/>
      <c r="X1165" s="120"/>
      <c r="Y1165" s="120"/>
      <c r="Z1165" s="120"/>
      <c r="AA1165" s="120"/>
      <c r="AB1165" s="120"/>
      <c r="AC1165" s="120"/>
      <c r="AD1165" s="120"/>
      <c r="AE1165" s="120"/>
      <c r="AF1165" s="120"/>
      <c r="AG1165" s="120"/>
      <c r="AH1165" s="120"/>
      <c r="AI1165" s="120"/>
      <c r="AJ1165" s="400"/>
      <c r="AK1165" s="402"/>
      <c r="AL1165" s="404"/>
      <c r="AM1165" s="410"/>
      <c r="AN1165" s="404"/>
      <c r="AO1165" s="404"/>
      <c r="AP1165" s="404"/>
      <c r="AQ1165" s="404"/>
      <c r="AR1165" s="404"/>
      <c r="AS1165" s="404"/>
      <c r="AT1165" s="404"/>
      <c r="AU1165" s="406"/>
      <c r="AV1165" s="408"/>
      <c r="AW1165" s="406"/>
      <c r="AX1165" s="415"/>
      <c r="AY1165" s="415"/>
      <c r="AZ1165" s="415"/>
      <c r="BA1165" s="415"/>
      <c r="BB1165" s="415"/>
      <c r="BC1165" s="415"/>
    </row>
    <row r="1166" spans="1:55" s="121" customFormat="1" x14ac:dyDescent="0.25">
      <c r="A1166" s="466"/>
      <c r="B1166" s="393"/>
      <c r="C1166" s="397"/>
      <c r="D1166" s="397"/>
      <c r="E1166" s="399"/>
      <c r="F1166" s="399"/>
      <c r="G1166" s="96"/>
      <c r="H1166" s="122"/>
      <c r="I1166" s="122"/>
      <c r="J1166" s="123"/>
      <c r="K1166" s="123"/>
      <c r="L1166" s="123"/>
      <c r="M1166" s="123"/>
      <c r="N1166" s="123"/>
      <c r="O1166" s="123"/>
      <c r="P1166" s="123"/>
      <c r="Q1166" s="123"/>
      <c r="R1166" s="123"/>
      <c r="S1166" s="123"/>
      <c r="T1166" s="123"/>
      <c r="U1166" s="123"/>
      <c r="V1166" s="123"/>
      <c r="W1166" s="123"/>
      <c r="X1166" s="123"/>
      <c r="Y1166" s="123"/>
      <c r="Z1166" s="123"/>
      <c r="AA1166" s="123"/>
      <c r="AB1166" s="123"/>
      <c r="AC1166" s="123"/>
      <c r="AD1166" s="123"/>
      <c r="AE1166" s="123"/>
      <c r="AF1166" s="123"/>
      <c r="AG1166" s="123"/>
      <c r="AH1166" s="123"/>
      <c r="AI1166" s="123"/>
      <c r="AJ1166" s="401"/>
      <c r="AK1166" s="403"/>
      <c r="AL1166" s="405"/>
      <c r="AM1166" s="411"/>
      <c r="AN1166" s="405"/>
      <c r="AO1166" s="405"/>
      <c r="AP1166" s="405"/>
      <c r="AQ1166" s="405"/>
      <c r="AR1166" s="405"/>
      <c r="AS1166" s="405"/>
      <c r="AT1166" s="405"/>
      <c r="AU1166" s="407"/>
      <c r="AV1166" s="409"/>
      <c r="AW1166" s="407"/>
      <c r="AX1166" s="389"/>
      <c r="AY1166" s="389"/>
      <c r="AZ1166" s="389"/>
      <c r="BA1166" s="389"/>
      <c r="BB1166" s="389"/>
      <c r="BC1166" s="389"/>
    </row>
    <row r="1167" spans="1:55" s="121" customFormat="1" x14ac:dyDescent="0.25">
      <c r="A1167" s="474"/>
      <c r="B1167" s="392"/>
      <c r="C1167" s="396"/>
      <c r="D1167" s="396"/>
      <c r="E1167" s="398"/>
      <c r="F1167" s="398"/>
      <c r="G1167" s="95"/>
      <c r="H1167" s="119"/>
      <c r="I1167" s="119"/>
      <c r="J1167" s="120"/>
      <c r="K1167" s="120"/>
      <c r="L1167" s="120"/>
      <c r="M1167" s="120"/>
      <c r="N1167" s="120"/>
      <c r="O1167" s="120"/>
      <c r="P1167" s="120"/>
      <c r="Q1167" s="120"/>
      <c r="R1167" s="120"/>
      <c r="S1167" s="120"/>
      <c r="T1167" s="120"/>
      <c r="U1167" s="120"/>
      <c r="V1167" s="120"/>
      <c r="W1167" s="120"/>
      <c r="X1167" s="120"/>
      <c r="Y1167" s="120"/>
      <c r="Z1167" s="120"/>
      <c r="AA1167" s="120"/>
      <c r="AB1167" s="120"/>
      <c r="AC1167" s="120"/>
      <c r="AD1167" s="120"/>
      <c r="AE1167" s="120"/>
      <c r="AF1167" s="120"/>
      <c r="AG1167" s="120"/>
      <c r="AH1167" s="120"/>
      <c r="AI1167" s="120"/>
      <c r="AJ1167" s="400"/>
      <c r="AK1167" s="402"/>
      <c r="AL1167" s="404"/>
      <c r="AM1167" s="410"/>
      <c r="AN1167" s="404"/>
      <c r="AO1167" s="404"/>
      <c r="AP1167" s="404"/>
      <c r="AQ1167" s="404"/>
      <c r="AR1167" s="404"/>
      <c r="AS1167" s="404"/>
      <c r="AT1167" s="404"/>
      <c r="AU1167" s="406"/>
      <c r="AV1167" s="408"/>
      <c r="AW1167" s="406"/>
      <c r="AX1167" s="415"/>
      <c r="AY1167" s="415"/>
      <c r="AZ1167" s="415"/>
      <c r="BA1167" s="415"/>
      <c r="BB1167" s="415"/>
      <c r="BC1167" s="415"/>
    </row>
    <row r="1168" spans="1:55" s="121" customFormat="1" x14ac:dyDescent="0.25">
      <c r="A1168" s="466"/>
      <c r="B1168" s="393"/>
      <c r="C1168" s="397"/>
      <c r="D1168" s="397"/>
      <c r="E1168" s="399"/>
      <c r="F1168" s="399"/>
      <c r="G1168" s="96"/>
      <c r="H1168" s="122"/>
      <c r="I1168" s="122"/>
      <c r="J1168" s="123"/>
      <c r="K1168" s="123"/>
      <c r="L1168" s="123"/>
      <c r="M1168" s="123"/>
      <c r="N1168" s="123"/>
      <c r="O1168" s="123"/>
      <c r="P1168" s="123"/>
      <c r="Q1168" s="123"/>
      <c r="R1168" s="123"/>
      <c r="S1168" s="123"/>
      <c r="T1168" s="123"/>
      <c r="U1168" s="123"/>
      <c r="V1168" s="123"/>
      <c r="W1168" s="123"/>
      <c r="X1168" s="123"/>
      <c r="Y1168" s="123"/>
      <c r="Z1168" s="123"/>
      <c r="AA1168" s="123"/>
      <c r="AB1168" s="123"/>
      <c r="AC1168" s="123"/>
      <c r="AD1168" s="123"/>
      <c r="AE1168" s="123"/>
      <c r="AF1168" s="123"/>
      <c r="AG1168" s="123"/>
      <c r="AH1168" s="123"/>
      <c r="AI1168" s="123"/>
      <c r="AJ1168" s="401"/>
      <c r="AK1168" s="403"/>
      <c r="AL1168" s="405"/>
      <c r="AM1168" s="411"/>
      <c r="AN1168" s="405"/>
      <c r="AO1168" s="405"/>
      <c r="AP1168" s="405"/>
      <c r="AQ1168" s="405"/>
      <c r="AR1168" s="405"/>
      <c r="AS1168" s="405"/>
      <c r="AT1168" s="405"/>
      <c r="AU1168" s="407"/>
      <c r="AV1168" s="409"/>
      <c r="AW1168" s="407"/>
      <c r="AX1168" s="389"/>
      <c r="AY1168" s="389"/>
      <c r="AZ1168" s="389"/>
      <c r="BA1168" s="389"/>
      <c r="BB1168" s="389"/>
      <c r="BC1168" s="389"/>
    </row>
    <row r="1169" spans="1:55" s="121" customFormat="1" x14ac:dyDescent="0.25">
      <c r="A1169" s="474"/>
      <c r="B1169" s="392"/>
      <c r="C1169" s="396"/>
      <c r="D1169" s="396"/>
      <c r="E1169" s="398"/>
      <c r="F1169" s="398"/>
      <c r="G1169" s="95"/>
      <c r="H1169" s="119"/>
      <c r="I1169" s="119"/>
      <c r="J1169" s="120"/>
      <c r="K1169" s="120"/>
      <c r="L1169" s="120"/>
      <c r="M1169" s="120"/>
      <c r="N1169" s="120"/>
      <c r="O1169" s="120"/>
      <c r="P1169" s="120"/>
      <c r="Q1169" s="120"/>
      <c r="R1169" s="120"/>
      <c r="S1169" s="120"/>
      <c r="T1169" s="120"/>
      <c r="U1169" s="120"/>
      <c r="V1169" s="120"/>
      <c r="W1169" s="120"/>
      <c r="X1169" s="120"/>
      <c r="Y1169" s="120"/>
      <c r="Z1169" s="120"/>
      <c r="AA1169" s="120"/>
      <c r="AB1169" s="120"/>
      <c r="AC1169" s="120"/>
      <c r="AD1169" s="120"/>
      <c r="AE1169" s="120"/>
      <c r="AF1169" s="120"/>
      <c r="AG1169" s="120"/>
      <c r="AH1169" s="120"/>
      <c r="AI1169" s="120"/>
      <c r="AJ1169" s="400"/>
      <c r="AK1169" s="402"/>
      <c r="AL1169" s="404"/>
      <c r="AM1169" s="410"/>
      <c r="AN1169" s="404"/>
      <c r="AO1169" s="404"/>
      <c r="AP1169" s="404"/>
      <c r="AQ1169" s="404"/>
      <c r="AR1169" s="404"/>
      <c r="AS1169" s="404"/>
      <c r="AT1169" s="404"/>
      <c r="AU1169" s="406"/>
      <c r="AV1169" s="408"/>
      <c r="AW1169" s="406"/>
      <c r="AX1169" s="415"/>
      <c r="AY1169" s="415"/>
      <c r="AZ1169" s="415"/>
      <c r="BA1169" s="415"/>
      <c r="BB1169" s="415"/>
      <c r="BC1169" s="415"/>
    </row>
    <row r="1170" spans="1:55" s="121" customFormat="1" x14ac:dyDescent="0.25">
      <c r="A1170" s="466"/>
      <c r="B1170" s="393"/>
      <c r="C1170" s="397"/>
      <c r="D1170" s="397"/>
      <c r="E1170" s="399"/>
      <c r="F1170" s="399"/>
      <c r="G1170" s="96"/>
      <c r="H1170" s="122"/>
      <c r="I1170" s="122"/>
      <c r="J1170" s="123"/>
      <c r="K1170" s="123"/>
      <c r="L1170" s="123"/>
      <c r="M1170" s="123"/>
      <c r="N1170" s="123"/>
      <c r="O1170" s="123"/>
      <c r="P1170" s="123"/>
      <c r="Q1170" s="123"/>
      <c r="R1170" s="123"/>
      <c r="S1170" s="123"/>
      <c r="T1170" s="123"/>
      <c r="U1170" s="123"/>
      <c r="V1170" s="123"/>
      <c r="W1170" s="123"/>
      <c r="X1170" s="123"/>
      <c r="Y1170" s="123"/>
      <c r="Z1170" s="123"/>
      <c r="AA1170" s="123"/>
      <c r="AB1170" s="123"/>
      <c r="AC1170" s="123"/>
      <c r="AD1170" s="123"/>
      <c r="AE1170" s="123"/>
      <c r="AF1170" s="123"/>
      <c r="AG1170" s="123"/>
      <c r="AH1170" s="123"/>
      <c r="AI1170" s="123"/>
      <c r="AJ1170" s="401"/>
      <c r="AK1170" s="403"/>
      <c r="AL1170" s="405"/>
      <c r="AM1170" s="411"/>
      <c r="AN1170" s="405"/>
      <c r="AO1170" s="405"/>
      <c r="AP1170" s="405"/>
      <c r="AQ1170" s="405"/>
      <c r="AR1170" s="405"/>
      <c r="AS1170" s="405"/>
      <c r="AT1170" s="405"/>
      <c r="AU1170" s="407"/>
      <c r="AV1170" s="409"/>
      <c r="AW1170" s="407"/>
      <c r="AX1170" s="389"/>
      <c r="AY1170" s="389"/>
      <c r="AZ1170" s="389"/>
      <c r="BA1170" s="389"/>
      <c r="BB1170" s="389"/>
      <c r="BC1170" s="389"/>
    </row>
    <row r="1171" spans="1:55" s="121" customFormat="1" x14ac:dyDescent="0.25">
      <c r="A1171" s="474"/>
      <c r="B1171" s="392"/>
      <c r="C1171" s="396"/>
      <c r="D1171" s="396"/>
      <c r="E1171" s="398"/>
      <c r="F1171" s="398"/>
      <c r="G1171" s="95"/>
      <c r="H1171" s="119"/>
      <c r="I1171" s="119"/>
      <c r="J1171" s="120"/>
      <c r="K1171" s="120"/>
      <c r="L1171" s="120"/>
      <c r="M1171" s="120"/>
      <c r="N1171" s="120"/>
      <c r="O1171" s="120"/>
      <c r="P1171" s="120"/>
      <c r="Q1171" s="120"/>
      <c r="R1171" s="120"/>
      <c r="S1171" s="120"/>
      <c r="T1171" s="120"/>
      <c r="U1171" s="120"/>
      <c r="V1171" s="120"/>
      <c r="W1171" s="120"/>
      <c r="X1171" s="120"/>
      <c r="Y1171" s="120"/>
      <c r="Z1171" s="120"/>
      <c r="AA1171" s="120"/>
      <c r="AB1171" s="120"/>
      <c r="AC1171" s="120"/>
      <c r="AD1171" s="120"/>
      <c r="AE1171" s="120"/>
      <c r="AF1171" s="120"/>
      <c r="AG1171" s="120"/>
      <c r="AH1171" s="120"/>
      <c r="AI1171" s="120"/>
      <c r="AJ1171" s="400"/>
      <c r="AK1171" s="402"/>
      <c r="AL1171" s="404"/>
      <c r="AM1171" s="410"/>
      <c r="AN1171" s="404"/>
      <c r="AO1171" s="404"/>
      <c r="AP1171" s="404"/>
      <c r="AQ1171" s="404"/>
      <c r="AR1171" s="404"/>
      <c r="AS1171" s="404"/>
      <c r="AT1171" s="404"/>
      <c r="AU1171" s="406"/>
      <c r="AV1171" s="408"/>
      <c r="AW1171" s="406"/>
      <c r="AX1171" s="415"/>
      <c r="AY1171" s="415"/>
      <c r="AZ1171" s="415"/>
      <c r="BA1171" s="415"/>
      <c r="BB1171" s="415"/>
      <c r="BC1171" s="415"/>
    </row>
    <row r="1172" spans="1:55" s="121" customFormat="1" x14ac:dyDescent="0.25">
      <c r="A1172" s="466"/>
      <c r="B1172" s="393"/>
      <c r="C1172" s="397"/>
      <c r="D1172" s="397"/>
      <c r="E1172" s="399"/>
      <c r="F1172" s="399"/>
      <c r="G1172" s="96"/>
      <c r="H1172" s="122"/>
      <c r="I1172" s="122"/>
      <c r="J1172" s="123"/>
      <c r="K1172" s="123"/>
      <c r="L1172" s="123"/>
      <c r="M1172" s="123"/>
      <c r="N1172" s="123"/>
      <c r="O1172" s="123"/>
      <c r="P1172" s="123"/>
      <c r="Q1172" s="123"/>
      <c r="R1172" s="123"/>
      <c r="S1172" s="123"/>
      <c r="T1172" s="123"/>
      <c r="U1172" s="123"/>
      <c r="V1172" s="123"/>
      <c r="W1172" s="123"/>
      <c r="X1172" s="123"/>
      <c r="Y1172" s="123"/>
      <c r="Z1172" s="123"/>
      <c r="AA1172" s="123"/>
      <c r="AB1172" s="123"/>
      <c r="AC1172" s="123"/>
      <c r="AD1172" s="123"/>
      <c r="AE1172" s="123"/>
      <c r="AF1172" s="123"/>
      <c r="AG1172" s="123"/>
      <c r="AH1172" s="123"/>
      <c r="AI1172" s="123"/>
      <c r="AJ1172" s="401"/>
      <c r="AK1172" s="403"/>
      <c r="AL1172" s="405"/>
      <c r="AM1172" s="411"/>
      <c r="AN1172" s="405"/>
      <c r="AO1172" s="405"/>
      <c r="AP1172" s="405"/>
      <c r="AQ1172" s="405"/>
      <c r="AR1172" s="405"/>
      <c r="AS1172" s="405"/>
      <c r="AT1172" s="405"/>
      <c r="AU1172" s="407"/>
      <c r="AV1172" s="409"/>
      <c r="AW1172" s="407"/>
      <c r="AX1172" s="389"/>
      <c r="AY1172" s="389"/>
      <c r="AZ1172" s="389"/>
      <c r="BA1172" s="389"/>
      <c r="BB1172" s="389"/>
      <c r="BC1172" s="389"/>
    </row>
    <row r="1173" spans="1:55" s="121" customFormat="1" x14ac:dyDescent="0.25">
      <c r="A1173" s="474"/>
      <c r="B1173" s="392"/>
      <c r="C1173" s="396"/>
      <c r="D1173" s="396"/>
      <c r="E1173" s="398"/>
      <c r="F1173" s="398"/>
      <c r="G1173" s="95"/>
      <c r="H1173" s="119"/>
      <c r="I1173" s="119"/>
      <c r="J1173" s="120"/>
      <c r="K1173" s="120"/>
      <c r="L1173" s="120"/>
      <c r="M1173" s="120"/>
      <c r="N1173" s="120"/>
      <c r="O1173" s="120"/>
      <c r="P1173" s="120"/>
      <c r="Q1173" s="120"/>
      <c r="R1173" s="120"/>
      <c r="S1173" s="120"/>
      <c r="T1173" s="120"/>
      <c r="U1173" s="120"/>
      <c r="V1173" s="120"/>
      <c r="W1173" s="120"/>
      <c r="X1173" s="120"/>
      <c r="Y1173" s="120"/>
      <c r="Z1173" s="120"/>
      <c r="AA1173" s="120"/>
      <c r="AB1173" s="120"/>
      <c r="AC1173" s="120"/>
      <c r="AD1173" s="120"/>
      <c r="AE1173" s="120"/>
      <c r="AF1173" s="120"/>
      <c r="AG1173" s="120"/>
      <c r="AH1173" s="120"/>
      <c r="AI1173" s="120"/>
      <c r="AJ1173" s="400"/>
      <c r="AK1173" s="402"/>
      <c r="AL1173" s="404"/>
      <c r="AM1173" s="410"/>
      <c r="AN1173" s="404"/>
      <c r="AO1173" s="404"/>
      <c r="AP1173" s="404"/>
      <c r="AQ1173" s="404"/>
      <c r="AR1173" s="404"/>
      <c r="AS1173" s="404"/>
      <c r="AT1173" s="404"/>
      <c r="AU1173" s="406"/>
      <c r="AV1173" s="408"/>
      <c r="AW1173" s="406"/>
      <c r="AX1173" s="415"/>
      <c r="AY1173" s="415"/>
      <c r="AZ1173" s="415"/>
      <c r="BA1173" s="415"/>
      <c r="BB1173" s="415"/>
      <c r="BC1173" s="415"/>
    </row>
    <row r="1174" spans="1:55" s="121" customFormat="1" x14ac:dyDescent="0.25">
      <c r="A1174" s="466"/>
      <c r="B1174" s="393"/>
      <c r="C1174" s="397"/>
      <c r="D1174" s="397"/>
      <c r="E1174" s="399"/>
      <c r="F1174" s="399"/>
      <c r="G1174" s="96"/>
      <c r="H1174" s="122"/>
      <c r="I1174" s="122"/>
      <c r="J1174" s="123"/>
      <c r="K1174" s="123"/>
      <c r="L1174" s="123"/>
      <c r="M1174" s="123"/>
      <c r="N1174" s="123"/>
      <c r="O1174" s="123"/>
      <c r="P1174" s="123"/>
      <c r="Q1174" s="123"/>
      <c r="R1174" s="123"/>
      <c r="S1174" s="123"/>
      <c r="T1174" s="123"/>
      <c r="U1174" s="123"/>
      <c r="V1174" s="123"/>
      <c r="W1174" s="123"/>
      <c r="X1174" s="123"/>
      <c r="Y1174" s="123"/>
      <c r="Z1174" s="123"/>
      <c r="AA1174" s="123"/>
      <c r="AB1174" s="123"/>
      <c r="AC1174" s="123"/>
      <c r="AD1174" s="123"/>
      <c r="AE1174" s="123"/>
      <c r="AF1174" s="123"/>
      <c r="AG1174" s="123"/>
      <c r="AH1174" s="123"/>
      <c r="AI1174" s="123"/>
      <c r="AJ1174" s="401"/>
      <c r="AK1174" s="403"/>
      <c r="AL1174" s="405"/>
      <c r="AM1174" s="411"/>
      <c r="AN1174" s="405"/>
      <c r="AO1174" s="405"/>
      <c r="AP1174" s="405"/>
      <c r="AQ1174" s="405"/>
      <c r="AR1174" s="405"/>
      <c r="AS1174" s="405"/>
      <c r="AT1174" s="405"/>
      <c r="AU1174" s="407"/>
      <c r="AV1174" s="409"/>
      <c r="AW1174" s="407"/>
      <c r="AX1174" s="389"/>
      <c r="AY1174" s="389"/>
      <c r="AZ1174" s="389"/>
      <c r="BA1174" s="389"/>
      <c r="BB1174" s="389"/>
      <c r="BC1174" s="389"/>
    </row>
    <row r="1175" spans="1:55" s="121" customFormat="1" x14ac:dyDescent="0.25">
      <c r="A1175" s="474"/>
      <c r="B1175" s="392"/>
      <c r="C1175" s="396"/>
      <c r="D1175" s="396"/>
      <c r="E1175" s="398"/>
      <c r="F1175" s="398"/>
      <c r="G1175" s="95"/>
      <c r="H1175" s="119"/>
      <c r="I1175" s="119"/>
      <c r="J1175" s="120"/>
      <c r="K1175" s="120"/>
      <c r="L1175" s="120"/>
      <c r="M1175" s="120"/>
      <c r="N1175" s="120"/>
      <c r="O1175" s="120"/>
      <c r="P1175" s="120"/>
      <c r="Q1175" s="120"/>
      <c r="R1175" s="120"/>
      <c r="S1175" s="120"/>
      <c r="T1175" s="120"/>
      <c r="U1175" s="120"/>
      <c r="V1175" s="120"/>
      <c r="W1175" s="120"/>
      <c r="X1175" s="120"/>
      <c r="Y1175" s="120"/>
      <c r="Z1175" s="120"/>
      <c r="AA1175" s="120"/>
      <c r="AB1175" s="120"/>
      <c r="AC1175" s="120"/>
      <c r="AD1175" s="120"/>
      <c r="AE1175" s="120"/>
      <c r="AF1175" s="120"/>
      <c r="AG1175" s="120"/>
      <c r="AH1175" s="120"/>
      <c r="AI1175" s="120"/>
      <c r="AJ1175" s="400"/>
      <c r="AK1175" s="402"/>
      <c r="AL1175" s="404"/>
      <c r="AM1175" s="410"/>
      <c r="AN1175" s="404"/>
      <c r="AO1175" s="404"/>
      <c r="AP1175" s="404"/>
      <c r="AQ1175" s="404"/>
      <c r="AR1175" s="404"/>
      <c r="AS1175" s="404"/>
      <c r="AT1175" s="404"/>
      <c r="AU1175" s="406"/>
      <c r="AV1175" s="408"/>
      <c r="AW1175" s="406"/>
      <c r="AX1175" s="415"/>
      <c r="AY1175" s="415"/>
      <c r="AZ1175" s="415"/>
      <c r="BA1175" s="415"/>
      <c r="BB1175" s="415"/>
      <c r="BC1175" s="415"/>
    </row>
    <row r="1176" spans="1:55" s="121" customFormat="1" x14ac:dyDescent="0.25">
      <c r="A1176" s="466"/>
      <c r="B1176" s="393"/>
      <c r="C1176" s="397"/>
      <c r="D1176" s="397"/>
      <c r="E1176" s="399"/>
      <c r="F1176" s="399"/>
      <c r="G1176" s="96"/>
      <c r="H1176" s="122"/>
      <c r="I1176" s="122"/>
      <c r="J1176" s="123"/>
      <c r="K1176" s="123"/>
      <c r="L1176" s="123"/>
      <c r="M1176" s="123"/>
      <c r="N1176" s="123"/>
      <c r="O1176" s="123"/>
      <c r="P1176" s="123"/>
      <c r="Q1176" s="123"/>
      <c r="R1176" s="123"/>
      <c r="S1176" s="123"/>
      <c r="T1176" s="123"/>
      <c r="U1176" s="123"/>
      <c r="V1176" s="123"/>
      <c r="W1176" s="123"/>
      <c r="X1176" s="123"/>
      <c r="Y1176" s="123"/>
      <c r="Z1176" s="123"/>
      <c r="AA1176" s="123"/>
      <c r="AB1176" s="123"/>
      <c r="AC1176" s="123"/>
      <c r="AD1176" s="123"/>
      <c r="AE1176" s="123"/>
      <c r="AF1176" s="123"/>
      <c r="AG1176" s="123"/>
      <c r="AH1176" s="123"/>
      <c r="AI1176" s="123"/>
      <c r="AJ1176" s="401"/>
      <c r="AK1176" s="403"/>
      <c r="AL1176" s="405"/>
      <c r="AM1176" s="411"/>
      <c r="AN1176" s="405"/>
      <c r="AO1176" s="405"/>
      <c r="AP1176" s="405"/>
      <c r="AQ1176" s="405"/>
      <c r="AR1176" s="405"/>
      <c r="AS1176" s="405"/>
      <c r="AT1176" s="405"/>
      <c r="AU1176" s="407"/>
      <c r="AV1176" s="409"/>
      <c r="AW1176" s="407"/>
      <c r="AX1176" s="389"/>
      <c r="AY1176" s="389"/>
      <c r="AZ1176" s="389"/>
      <c r="BA1176" s="389"/>
      <c r="BB1176" s="389"/>
      <c r="BC1176" s="389"/>
    </row>
    <row r="1177" spans="1:55" s="121" customFormat="1" x14ac:dyDescent="0.25">
      <c r="A1177" s="474"/>
      <c r="B1177" s="392"/>
      <c r="C1177" s="396"/>
      <c r="D1177" s="396"/>
      <c r="E1177" s="398"/>
      <c r="F1177" s="398"/>
      <c r="G1177" s="95"/>
      <c r="H1177" s="119"/>
      <c r="I1177" s="119"/>
      <c r="J1177" s="120"/>
      <c r="K1177" s="120"/>
      <c r="L1177" s="120"/>
      <c r="M1177" s="120"/>
      <c r="N1177" s="120"/>
      <c r="O1177" s="120"/>
      <c r="P1177" s="120"/>
      <c r="Q1177" s="120"/>
      <c r="R1177" s="120"/>
      <c r="S1177" s="120"/>
      <c r="T1177" s="120"/>
      <c r="U1177" s="120"/>
      <c r="V1177" s="120"/>
      <c r="W1177" s="120"/>
      <c r="X1177" s="120"/>
      <c r="Y1177" s="120"/>
      <c r="Z1177" s="120"/>
      <c r="AA1177" s="120"/>
      <c r="AB1177" s="120"/>
      <c r="AC1177" s="120"/>
      <c r="AD1177" s="120"/>
      <c r="AE1177" s="120"/>
      <c r="AF1177" s="120"/>
      <c r="AG1177" s="120"/>
      <c r="AH1177" s="120"/>
      <c r="AI1177" s="120"/>
      <c r="AJ1177" s="400"/>
      <c r="AK1177" s="402"/>
      <c r="AL1177" s="404"/>
      <c r="AM1177" s="410"/>
      <c r="AN1177" s="404"/>
      <c r="AO1177" s="404"/>
      <c r="AP1177" s="404"/>
      <c r="AQ1177" s="404"/>
      <c r="AR1177" s="404"/>
      <c r="AS1177" s="404"/>
      <c r="AT1177" s="404"/>
      <c r="AU1177" s="406"/>
      <c r="AV1177" s="408"/>
      <c r="AW1177" s="406"/>
      <c r="AX1177" s="415"/>
      <c r="AY1177" s="415"/>
      <c r="AZ1177" s="415"/>
      <c r="BA1177" s="415"/>
      <c r="BB1177" s="415"/>
      <c r="BC1177" s="415"/>
    </row>
    <row r="1178" spans="1:55" s="121" customFormat="1" x14ac:dyDescent="0.25">
      <c r="A1178" s="466"/>
      <c r="B1178" s="393"/>
      <c r="C1178" s="397"/>
      <c r="D1178" s="397"/>
      <c r="E1178" s="399"/>
      <c r="F1178" s="399"/>
      <c r="G1178" s="96"/>
      <c r="H1178" s="122"/>
      <c r="I1178" s="122"/>
      <c r="J1178" s="123"/>
      <c r="K1178" s="123"/>
      <c r="L1178" s="123"/>
      <c r="M1178" s="123"/>
      <c r="N1178" s="123"/>
      <c r="O1178" s="123"/>
      <c r="P1178" s="123"/>
      <c r="Q1178" s="123"/>
      <c r="R1178" s="123"/>
      <c r="S1178" s="123"/>
      <c r="T1178" s="123"/>
      <c r="U1178" s="123"/>
      <c r="V1178" s="123"/>
      <c r="W1178" s="123"/>
      <c r="X1178" s="123"/>
      <c r="Y1178" s="123"/>
      <c r="Z1178" s="123"/>
      <c r="AA1178" s="123"/>
      <c r="AB1178" s="123"/>
      <c r="AC1178" s="123"/>
      <c r="AD1178" s="123"/>
      <c r="AE1178" s="123"/>
      <c r="AF1178" s="123"/>
      <c r="AG1178" s="123"/>
      <c r="AH1178" s="123"/>
      <c r="AI1178" s="123"/>
      <c r="AJ1178" s="401"/>
      <c r="AK1178" s="403"/>
      <c r="AL1178" s="405"/>
      <c r="AM1178" s="411"/>
      <c r="AN1178" s="405"/>
      <c r="AO1178" s="405"/>
      <c r="AP1178" s="405"/>
      <c r="AQ1178" s="405"/>
      <c r="AR1178" s="405"/>
      <c r="AS1178" s="405"/>
      <c r="AT1178" s="405"/>
      <c r="AU1178" s="407"/>
      <c r="AV1178" s="409"/>
      <c r="AW1178" s="407"/>
      <c r="AX1178" s="389"/>
      <c r="AY1178" s="389"/>
      <c r="AZ1178" s="389"/>
      <c r="BA1178" s="389"/>
      <c r="BB1178" s="389"/>
      <c r="BC1178" s="389"/>
    </row>
    <row r="1179" spans="1:55" s="121" customFormat="1" x14ac:dyDescent="0.25">
      <c r="A1179" s="474"/>
      <c r="B1179" s="392"/>
      <c r="C1179" s="396"/>
      <c r="D1179" s="396"/>
      <c r="E1179" s="398"/>
      <c r="F1179" s="398"/>
      <c r="G1179" s="95"/>
      <c r="H1179" s="119"/>
      <c r="I1179" s="119"/>
      <c r="J1179" s="120"/>
      <c r="K1179" s="120"/>
      <c r="L1179" s="120"/>
      <c r="M1179" s="120"/>
      <c r="N1179" s="120"/>
      <c r="O1179" s="120"/>
      <c r="P1179" s="120"/>
      <c r="Q1179" s="120"/>
      <c r="R1179" s="120"/>
      <c r="S1179" s="120"/>
      <c r="T1179" s="120"/>
      <c r="U1179" s="120"/>
      <c r="V1179" s="120"/>
      <c r="W1179" s="120"/>
      <c r="X1179" s="120"/>
      <c r="Y1179" s="120"/>
      <c r="Z1179" s="120"/>
      <c r="AA1179" s="120"/>
      <c r="AB1179" s="120"/>
      <c r="AC1179" s="120"/>
      <c r="AD1179" s="120"/>
      <c r="AE1179" s="120"/>
      <c r="AF1179" s="120"/>
      <c r="AG1179" s="120"/>
      <c r="AH1179" s="120"/>
      <c r="AI1179" s="120"/>
      <c r="AJ1179" s="400"/>
      <c r="AK1179" s="402"/>
      <c r="AL1179" s="404"/>
      <c r="AM1179" s="410"/>
      <c r="AN1179" s="404"/>
      <c r="AO1179" s="404"/>
      <c r="AP1179" s="404"/>
      <c r="AQ1179" s="404"/>
      <c r="AR1179" s="404"/>
      <c r="AS1179" s="404"/>
      <c r="AT1179" s="404"/>
      <c r="AU1179" s="406"/>
      <c r="AV1179" s="408"/>
      <c r="AW1179" s="406"/>
      <c r="AX1179" s="415"/>
      <c r="AY1179" s="415"/>
      <c r="AZ1179" s="415"/>
      <c r="BA1179" s="415"/>
      <c r="BB1179" s="415"/>
      <c r="BC1179" s="415"/>
    </row>
    <row r="1180" spans="1:55" s="121" customFormat="1" x14ac:dyDescent="0.25">
      <c r="A1180" s="466"/>
      <c r="B1180" s="393"/>
      <c r="C1180" s="397"/>
      <c r="D1180" s="397"/>
      <c r="E1180" s="399"/>
      <c r="F1180" s="399"/>
      <c r="G1180" s="96"/>
      <c r="H1180" s="122"/>
      <c r="I1180" s="122"/>
      <c r="J1180" s="123"/>
      <c r="K1180" s="123"/>
      <c r="L1180" s="123"/>
      <c r="M1180" s="123"/>
      <c r="N1180" s="123"/>
      <c r="O1180" s="123"/>
      <c r="P1180" s="123"/>
      <c r="Q1180" s="123"/>
      <c r="R1180" s="123"/>
      <c r="S1180" s="123"/>
      <c r="T1180" s="123"/>
      <c r="U1180" s="123"/>
      <c r="V1180" s="123"/>
      <c r="W1180" s="123"/>
      <c r="X1180" s="123"/>
      <c r="Y1180" s="123"/>
      <c r="Z1180" s="123"/>
      <c r="AA1180" s="123"/>
      <c r="AB1180" s="123"/>
      <c r="AC1180" s="123"/>
      <c r="AD1180" s="123"/>
      <c r="AE1180" s="123"/>
      <c r="AF1180" s="123"/>
      <c r="AG1180" s="123"/>
      <c r="AH1180" s="123"/>
      <c r="AI1180" s="123"/>
      <c r="AJ1180" s="401"/>
      <c r="AK1180" s="403"/>
      <c r="AL1180" s="405"/>
      <c r="AM1180" s="411"/>
      <c r="AN1180" s="405"/>
      <c r="AO1180" s="405"/>
      <c r="AP1180" s="405"/>
      <c r="AQ1180" s="405"/>
      <c r="AR1180" s="405"/>
      <c r="AS1180" s="405"/>
      <c r="AT1180" s="405"/>
      <c r="AU1180" s="407"/>
      <c r="AV1180" s="409"/>
      <c r="AW1180" s="407"/>
      <c r="AX1180" s="389"/>
      <c r="AY1180" s="389"/>
      <c r="AZ1180" s="389"/>
      <c r="BA1180" s="389"/>
      <c r="BB1180" s="389"/>
      <c r="BC1180" s="389"/>
    </row>
    <row r="1181" spans="1:55" s="121" customFormat="1" x14ac:dyDescent="0.25">
      <c r="A1181" s="474"/>
      <c r="B1181" s="392"/>
      <c r="C1181" s="396"/>
      <c r="D1181" s="396"/>
      <c r="E1181" s="398"/>
      <c r="F1181" s="398"/>
      <c r="G1181" s="95"/>
      <c r="H1181" s="119"/>
      <c r="I1181" s="119"/>
      <c r="J1181" s="120"/>
      <c r="K1181" s="120"/>
      <c r="L1181" s="120"/>
      <c r="M1181" s="120"/>
      <c r="N1181" s="120"/>
      <c r="O1181" s="120"/>
      <c r="P1181" s="120"/>
      <c r="Q1181" s="120"/>
      <c r="R1181" s="120"/>
      <c r="S1181" s="120"/>
      <c r="T1181" s="120"/>
      <c r="U1181" s="120"/>
      <c r="V1181" s="120"/>
      <c r="W1181" s="120"/>
      <c r="X1181" s="120"/>
      <c r="Y1181" s="120"/>
      <c r="Z1181" s="120"/>
      <c r="AA1181" s="120"/>
      <c r="AB1181" s="120"/>
      <c r="AC1181" s="120"/>
      <c r="AD1181" s="120"/>
      <c r="AE1181" s="120"/>
      <c r="AF1181" s="120"/>
      <c r="AG1181" s="120"/>
      <c r="AH1181" s="120"/>
      <c r="AI1181" s="120"/>
      <c r="AJ1181" s="400"/>
      <c r="AK1181" s="402"/>
      <c r="AL1181" s="404"/>
      <c r="AM1181" s="410"/>
      <c r="AN1181" s="404"/>
      <c r="AO1181" s="404"/>
      <c r="AP1181" s="404"/>
      <c r="AQ1181" s="404"/>
      <c r="AR1181" s="404"/>
      <c r="AS1181" s="404"/>
      <c r="AT1181" s="404"/>
      <c r="AU1181" s="406"/>
      <c r="AV1181" s="408"/>
      <c r="AW1181" s="406"/>
      <c r="AX1181" s="415"/>
      <c r="AY1181" s="415"/>
      <c r="AZ1181" s="415"/>
      <c r="BA1181" s="415"/>
      <c r="BB1181" s="415"/>
      <c r="BC1181" s="415"/>
    </row>
    <row r="1182" spans="1:55" s="121" customFormat="1" x14ac:dyDescent="0.25">
      <c r="A1182" s="466"/>
      <c r="B1182" s="393"/>
      <c r="C1182" s="397"/>
      <c r="D1182" s="397"/>
      <c r="E1182" s="399"/>
      <c r="F1182" s="399"/>
      <c r="G1182" s="96"/>
      <c r="H1182" s="122"/>
      <c r="I1182" s="122"/>
      <c r="J1182" s="123"/>
      <c r="K1182" s="123"/>
      <c r="L1182" s="123"/>
      <c r="M1182" s="123"/>
      <c r="N1182" s="123"/>
      <c r="O1182" s="123"/>
      <c r="P1182" s="123"/>
      <c r="Q1182" s="123"/>
      <c r="R1182" s="123"/>
      <c r="S1182" s="123"/>
      <c r="T1182" s="123"/>
      <c r="U1182" s="123"/>
      <c r="V1182" s="123"/>
      <c r="W1182" s="123"/>
      <c r="X1182" s="123"/>
      <c r="Y1182" s="123"/>
      <c r="Z1182" s="123"/>
      <c r="AA1182" s="123"/>
      <c r="AB1182" s="123"/>
      <c r="AC1182" s="123"/>
      <c r="AD1182" s="123"/>
      <c r="AE1182" s="123"/>
      <c r="AF1182" s="123"/>
      <c r="AG1182" s="123"/>
      <c r="AH1182" s="123"/>
      <c r="AI1182" s="123"/>
      <c r="AJ1182" s="401"/>
      <c r="AK1182" s="403"/>
      <c r="AL1182" s="405"/>
      <c r="AM1182" s="411"/>
      <c r="AN1182" s="405"/>
      <c r="AO1182" s="405"/>
      <c r="AP1182" s="405"/>
      <c r="AQ1182" s="405"/>
      <c r="AR1182" s="405"/>
      <c r="AS1182" s="405"/>
      <c r="AT1182" s="405"/>
      <c r="AU1182" s="407"/>
      <c r="AV1182" s="409"/>
      <c r="AW1182" s="407"/>
      <c r="AX1182" s="389"/>
      <c r="AY1182" s="389"/>
      <c r="AZ1182" s="389"/>
      <c r="BA1182" s="389"/>
      <c r="BB1182" s="389"/>
      <c r="BC1182" s="389"/>
    </row>
    <row r="1183" spans="1:55" s="121" customFormat="1" x14ac:dyDescent="0.25">
      <c r="A1183" s="474"/>
      <c r="B1183" s="392"/>
      <c r="C1183" s="396"/>
      <c r="D1183" s="396"/>
      <c r="E1183" s="398"/>
      <c r="F1183" s="398"/>
      <c r="G1183" s="95"/>
      <c r="H1183" s="119"/>
      <c r="I1183" s="119"/>
      <c r="J1183" s="120"/>
      <c r="K1183" s="120"/>
      <c r="L1183" s="120"/>
      <c r="M1183" s="120"/>
      <c r="N1183" s="120"/>
      <c r="O1183" s="120"/>
      <c r="P1183" s="120"/>
      <c r="Q1183" s="120"/>
      <c r="R1183" s="120"/>
      <c r="S1183" s="120"/>
      <c r="T1183" s="120"/>
      <c r="U1183" s="120"/>
      <c r="V1183" s="120"/>
      <c r="W1183" s="120"/>
      <c r="X1183" s="120"/>
      <c r="Y1183" s="120"/>
      <c r="Z1183" s="120"/>
      <c r="AA1183" s="120"/>
      <c r="AB1183" s="120"/>
      <c r="AC1183" s="120"/>
      <c r="AD1183" s="120"/>
      <c r="AE1183" s="120"/>
      <c r="AF1183" s="120"/>
      <c r="AG1183" s="120"/>
      <c r="AH1183" s="120"/>
      <c r="AI1183" s="120"/>
      <c r="AJ1183" s="400"/>
      <c r="AK1183" s="402"/>
      <c r="AL1183" s="404"/>
      <c r="AM1183" s="410"/>
      <c r="AN1183" s="404"/>
      <c r="AO1183" s="404"/>
      <c r="AP1183" s="404"/>
      <c r="AQ1183" s="404"/>
      <c r="AR1183" s="404"/>
      <c r="AS1183" s="404"/>
      <c r="AT1183" s="404"/>
      <c r="AU1183" s="406"/>
      <c r="AV1183" s="408"/>
      <c r="AW1183" s="406"/>
      <c r="AX1183" s="415"/>
      <c r="AY1183" s="415"/>
      <c r="AZ1183" s="415"/>
      <c r="BA1183" s="415"/>
      <c r="BB1183" s="415"/>
      <c r="BC1183" s="415"/>
    </row>
    <row r="1184" spans="1:55" s="121" customFormat="1" x14ac:dyDescent="0.25">
      <c r="A1184" s="466"/>
      <c r="B1184" s="393"/>
      <c r="C1184" s="397"/>
      <c r="D1184" s="397"/>
      <c r="E1184" s="399"/>
      <c r="F1184" s="399"/>
      <c r="G1184" s="96"/>
      <c r="H1184" s="122"/>
      <c r="I1184" s="122"/>
      <c r="J1184" s="123"/>
      <c r="K1184" s="123"/>
      <c r="L1184" s="123"/>
      <c r="M1184" s="123"/>
      <c r="N1184" s="123"/>
      <c r="O1184" s="123"/>
      <c r="P1184" s="123"/>
      <c r="Q1184" s="123"/>
      <c r="R1184" s="123"/>
      <c r="S1184" s="123"/>
      <c r="T1184" s="123"/>
      <c r="U1184" s="123"/>
      <c r="V1184" s="123"/>
      <c r="W1184" s="123"/>
      <c r="X1184" s="123"/>
      <c r="Y1184" s="123"/>
      <c r="Z1184" s="123"/>
      <c r="AA1184" s="123"/>
      <c r="AB1184" s="123"/>
      <c r="AC1184" s="123"/>
      <c r="AD1184" s="123"/>
      <c r="AE1184" s="123"/>
      <c r="AF1184" s="123"/>
      <c r="AG1184" s="123"/>
      <c r="AH1184" s="123"/>
      <c r="AI1184" s="123"/>
      <c r="AJ1184" s="401"/>
      <c r="AK1184" s="403"/>
      <c r="AL1184" s="405"/>
      <c r="AM1184" s="411"/>
      <c r="AN1184" s="405"/>
      <c r="AO1184" s="405"/>
      <c r="AP1184" s="405"/>
      <c r="AQ1184" s="405"/>
      <c r="AR1184" s="405"/>
      <c r="AS1184" s="405"/>
      <c r="AT1184" s="405"/>
      <c r="AU1184" s="407"/>
      <c r="AV1184" s="409"/>
      <c r="AW1184" s="407"/>
      <c r="AX1184" s="389"/>
      <c r="AY1184" s="389"/>
      <c r="AZ1184" s="389"/>
      <c r="BA1184" s="389"/>
      <c r="BB1184" s="389"/>
      <c r="BC1184" s="389"/>
    </row>
    <row r="1185" spans="1:55" s="121" customFormat="1" x14ac:dyDescent="0.25">
      <c r="A1185" s="474"/>
      <c r="B1185" s="392"/>
      <c r="C1185" s="396"/>
      <c r="D1185" s="396"/>
      <c r="E1185" s="398"/>
      <c r="F1185" s="398"/>
      <c r="G1185" s="95"/>
      <c r="H1185" s="119"/>
      <c r="I1185" s="119"/>
      <c r="J1185" s="120"/>
      <c r="K1185" s="120"/>
      <c r="L1185" s="120"/>
      <c r="M1185" s="120"/>
      <c r="N1185" s="120"/>
      <c r="O1185" s="120"/>
      <c r="P1185" s="120"/>
      <c r="Q1185" s="120"/>
      <c r="R1185" s="120"/>
      <c r="S1185" s="120"/>
      <c r="T1185" s="120"/>
      <c r="U1185" s="120"/>
      <c r="V1185" s="120"/>
      <c r="W1185" s="120"/>
      <c r="X1185" s="120"/>
      <c r="Y1185" s="120"/>
      <c r="Z1185" s="120"/>
      <c r="AA1185" s="120"/>
      <c r="AB1185" s="120"/>
      <c r="AC1185" s="120"/>
      <c r="AD1185" s="120"/>
      <c r="AE1185" s="120"/>
      <c r="AF1185" s="120"/>
      <c r="AG1185" s="120"/>
      <c r="AH1185" s="120"/>
      <c r="AI1185" s="120"/>
      <c r="AJ1185" s="400"/>
      <c r="AK1185" s="402"/>
      <c r="AL1185" s="404"/>
      <c r="AM1185" s="410"/>
      <c r="AN1185" s="404"/>
      <c r="AO1185" s="404"/>
      <c r="AP1185" s="404"/>
      <c r="AQ1185" s="404"/>
      <c r="AR1185" s="404"/>
      <c r="AS1185" s="404"/>
      <c r="AT1185" s="404"/>
      <c r="AU1185" s="406"/>
      <c r="AV1185" s="408"/>
      <c r="AW1185" s="406"/>
      <c r="AX1185" s="415"/>
      <c r="AY1185" s="415"/>
      <c r="AZ1185" s="415"/>
      <c r="BA1185" s="415"/>
      <c r="BB1185" s="415"/>
      <c r="BC1185" s="415"/>
    </row>
    <row r="1186" spans="1:55" s="121" customFormat="1" x14ac:dyDescent="0.25">
      <c r="A1186" s="466"/>
      <c r="B1186" s="393"/>
      <c r="C1186" s="397"/>
      <c r="D1186" s="397"/>
      <c r="E1186" s="399"/>
      <c r="F1186" s="399"/>
      <c r="G1186" s="96"/>
      <c r="H1186" s="122"/>
      <c r="I1186" s="122"/>
      <c r="J1186" s="123"/>
      <c r="K1186" s="123"/>
      <c r="L1186" s="123"/>
      <c r="M1186" s="123"/>
      <c r="N1186" s="123"/>
      <c r="O1186" s="123"/>
      <c r="P1186" s="123"/>
      <c r="Q1186" s="123"/>
      <c r="R1186" s="123"/>
      <c r="S1186" s="123"/>
      <c r="T1186" s="123"/>
      <c r="U1186" s="123"/>
      <c r="V1186" s="123"/>
      <c r="W1186" s="123"/>
      <c r="X1186" s="123"/>
      <c r="Y1186" s="123"/>
      <c r="Z1186" s="123"/>
      <c r="AA1186" s="123"/>
      <c r="AB1186" s="123"/>
      <c r="AC1186" s="123"/>
      <c r="AD1186" s="123"/>
      <c r="AE1186" s="123"/>
      <c r="AF1186" s="123"/>
      <c r="AG1186" s="123"/>
      <c r="AH1186" s="123"/>
      <c r="AI1186" s="123"/>
      <c r="AJ1186" s="401"/>
      <c r="AK1186" s="403"/>
      <c r="AL1186" s="405"/>
      <c r="AM1186" s="411"/>
      <c r="AN1186" s="405"/>
      <c r="AO1186" s="405"/>
      <c r="AP1186" s="405"/>
      <c r="AQ1186" s="405"/>
      <c r="AR1186" s="405"/>
      <c r="AS1186" s="405"/>
      <c r="AT1186" s="405"/>
      <c r="AU1186" s="407"/>
      <c r="AV1186" s="409"/>
      <c r="AW1186" s="407"/>
      <c r="AX1186" s="389"/>
      <c r="AY1186" s="389"/>
      <c r="AZ1186" s="389"/>
      <c r="BA1186" s="389"/>
      <c r="BB1186" s="389"/>
      <c r="BC1186" s="389"/>
    </row>
    <row r="1187" spans="1:55" s="121" customFormat="1" x14ac:dyDescent="0.25">
      <c r="A1187" s="474"/>
      <c r="B1187" s="392"/>
      <c r="C1187" s="396"/>
      <c r="D1187" s="396"/>
      <c r="E1187" s="398"/>
      <c r="F1187" s="398"/>
      <c r="G1187" s="95"/>
      <c r="H1187" s="119"/>
      <c r="I1187" s="119"/>
      <c r="J1187" s="120"/>
      <c r="K1187" s="120"/>
      <c r="L1187" s="120"/>
      <c r="M1187" s="120"/>
      <c r="N1187" s="120"/>
      <c r="O1187" s="120"/>
      <c r="P1187" s="120"/>
      <c r="Q1187" s="120"/>
      <c r="R1187" s="120"/>
      <c r="S1187" s="120"/>
      <c r="T1187" s="120"/>
      <c r="U1187" s="120"/>
      <c r="V1187" s="120"/>
      <c r="W1187" s="120"/>
      <c r="X1187" s="120"/>
      <c r="Y1187" s="120"/>
      <c r="Z1187" s="120"/>
      <c r="AA1187" s="120"/>
      <c r="AB1187" s="120"/>
      <c r="AC1187" s="120"/>
      <c r="AD1187" s="120"/>
      <c r="AE1187" s="120"/>
      <c r="AF1187" s="120"/>
      <c r="AG1187" s="120"/>
      <c r="AH1187" s="120"/>
      <c r="AI1187" s="120"/>
      <c r="AJ1187" s="400"/>
      <c r="AK1187" s="402"/>
      <c r="AL1187" s="404"/>
      <c r="AM1187" s="410"/>
      <c r="AN1187" s="404"/>
      <c r="AO1187" s="404"/>
      <c r="AP1187" s="404"/>
      <c r="AQ1187" s="404"/>
      <c r="AR1187" s="404"/>
      <c r="AS1187" s="404"/>
      <c r="AT1187" s="404"/>
      <c r="AU1187" s="406"/>
      <c r="AV1187" s="408"/>
      <c r="AW1187" s="406"/>
      <c r="AX1187" s="415"/>
      <c r="AY1187" s="415"/>
      <c r="AZ1187" s="415"/>
      <c r="BA1187" s="415"/>
      <c r="BB1187" s="415"/>
      <c r="BC1187" s="415"/>
    </row>
    <row r="1188" spans="1:55" s="121" customFormat="1" x14ac:dyDescent="0.25">
      <c r="A1188" s="466"/>
      <c r="B1188" s="393"/>
      <c r="C1188" s="397"/>
      <c r="D1188" s="397"/>
      <c r="E1188" s="399"/>
      <c r="F1188" s="399"/>
      <c r="G1188" s="96"/>
      <c r="H1188" s="122"/>
      <c r="I1188" s="122"/>
      <c r="J1188" s="123"/>
      <c r="K1188" s="123"/>
      <c r="L1188" s="123"/>
      <c r="M1188" s="123"/>
      <c r="N1188" s="123"/>
      <c r="O1188" s="123"/>
      <c r="P1188" s="123"/>
      <c r="Q1188" s="123"/>
      <c r="R1188" s="123"/>
      <c r="S1188" s="123"/>
      <c r="T1188" s="123"/>
      <c r="U1188" s="123"/>
      <c r="V1188" s="123"/>
      <c r="W1188" s="123"/>
      <c r="X1188" s="123"/>
      <c r="Y1188" s="123"/>
      <c r="Z1188" s="123"/>
      <c r="AA1188" s="123"/>
      <c r="AB1188" s="123"/>
      <c r="AC1188" s="123"/>
      <c r="AD1188" s="123"/>
      <c r="AE1188" s="123"/>
      <c r="AF1188" s="123"/>
      <c r="AG1188" s="123"/>
      <c r="AH1188" s="123"/>
      <c r="AI1188" s="123"/>
      <c r="AJ1188" s="401"/>
      <c r="AK1188" s="403"/>
      <c r="AL1188" s="405"/>
      <c r="AM1188" s="411"/>
      <c r="AN1188" s="405"/>
      <c r="AO1188" s="405"/>
      <c r="AP1188" s="405"/>
      <c r="AQ1188" s="405"/>
      <c r="AR1188" s="405"/>
      <c r="AS1188" s="405"/>
      <c r="AT1188" s="405"/>
      <c r="AU1188" s="407"/>
      <c r="AV1188" s="409"/>
      <c r="AW1188" s="407"/>
      <c r="AX1188" s="389"/>
      <c r="AY1188" s="389"/>
      <c r="AZ1188" s="389"/>
      <c r="BA1188" s="389"/>
      <c r="BB1188" s="389"/>
      <c r="BC1188" s="389"/>
    </row>
    <row r="1189" spans="1:55" s="144" customFormat="1" x14ac:dyDescent="0.25">
      <c r="A1189" s="476"/>
      <c r="B1189" s="392"/>
      <c r="C1189" s="477"/>
      <c r="D1189" s="477"/>
      <c r="E1189" s="478"/>
      <c r="F1189" s="478"/>
      <c r="G1189" s="141"/>
      <c r="H1189" s="142"/>
      <c r="I1189" s="142"/>
      <c r="J1189" s="143"/>
      <c r="K1189" s="143"/>
      <c r="L1189" s="143"/>
      <c r="M1189" s="143"/>
      <c r="N1189" s="143"/>
      <c r="O1189" s="143"/>
      <c r="P1189" s="143"/>
      <c r="Q1189" s="143"/>
      <c r="R1189" s="143"/>
      <c r="S1189" s="143"/>
      <c r="T1189" s="143"/>
      <c r="U1189" s="143"/>
      <c r="V1189" s="143"/>
      <c r="W1189" s="143"/>
      <c r="X1189" s="143"/>
      <c r="Y1189" s="143"/>
      <c r="Z1189" s="143"/>
      <c r="AA1189" s="143"/>
      <c r="AB1189" s="143"/>
      <c r="AC1189" s="143"/>
      <c r="AD1189" s="143"/>
      <c r="AE1189" s="143"/>
      <c r="AF1189" s="143"/>
      <c r="AG1189" s="143"/>
      <c r="AH1189" s="143"/>
      <c r="AI1189" s="143"/>
      <c r="AJ1189" s="479"/>
      <c r="AK1189" s="484"/>
      <c r="AL1189" s="482"/>
      <c r="AM1189" s="485"/>
      <c r="AN1189" s="482"/>
      <c r="AO1189" s="482"/>
      <c r="AP1189" s="482"/>
      <c r="AQ1189" s="482"/>
      <c r="AR1189" s="482"/>
      <c r="AS1189" s="482"/>
      <c r="AT1189" s="482"/>
      <c r="AU1189" s="481"/>
      <c r="AV1189" s="483"/>
      <c r="AW1189" s="481"/>
      <c r="AX1189" s="480"/>
      <c r="AY1189" s="480"/>
      <c r="AZ1189" s="480"/>
      <c r="BA1189" s="480"/>
      <c r="BB1189" s="480"/>
      <c r="BC1189" s="480"/>
    </row>
    <row r="1190" spans="1:55" s="121" customFormat="1" x14ac:dyDescent="0.25">
      <c r="A1190" s="466"/>
      <c r="B1190" s="393"/>
      <c r="C1190" s="397"/>
      <c r="D1190" s="397"/>
      <c r="E1190" s="399"/>
      <c r="F1190" s="399"/>
      <c r="G1190" s="96"/>
      <c r="H1190" s="122"/>
      <c r="I1190" s="122"/>
      <c r="J1190" s="123"/>
      <c r="K1190" s="123"/>
      <c r="L1190" s="123"/>
      <c r="M1190" s="123"/>
      <c r="N1190" s="123"/>
      <c r="O1190" s="123"/>
      <c r="P1190" s="123"/>
      <c r="Q1190" s="123"/>
      <c r="R1190" s="123"/>
      <c r="S1190" s="123"/>
      <c r="T1190" s="123"/>
      <c r="U1190" s="123"/>
      <c r="V1190" s="123"/>
      <c r="W1190" s="123"/>
      <c r="X1190" s="123"/>
      <c r="Y1190" s="123"/>
      <c r="Z1190" s="123"/>
      <c r="AA1190" s="123"/>
      <c r="AB1190" s="123"/>
      <c r="AC1190" s="123"/>
      <c r="AD1190" s="123"/>
      <c r="AE1190" s="123"/>
      <c r="AF1190" s="123"/>
      <c r="AG1190" s="123"/>
      <c r="AH1190" s="123"/>
      <c r="AI1190" s="123"/>
      <c r="AJ1190" s="401"/>
      <c r="AK1190" s="403"/>
      <c r="AL1190" s="405"/>
      <c r="AM1190" s="411"/>
      <c r="AN1190" s="405"/>
      <c r="AO1190" s="405"/>
      <c r="AP1190" s="405"/>
      <c r="AQ1190" s="405"/>
      <c r="AR1190" s="405"/>
      <c r="AS1190" s="405"/>
      <c r="AT1190" s="405"/>
      <c r="AU1190" s="407"/>
      <c r="AV1190" s="409"/>
      <c r="AW1190" s="407"/>
      <c r="AX1190" s="389"/>
      <c r="AY1190" s="389"/>
      <c r="AZ1190" s="389"/>
      <c r="BA1190" s="389"/>
      <c r="BB1190" s="389"/>
      <c r="BC1190" s="389"/>
    </row>
    <row r="1191" spans="1:55" s="121" customFormat="1" x14ac:dyDescent="0.25">
      <c r="A1191" s="474"/>
      <c r="B1191" s="392"/>
      <c r="C1191" s="396"/>
      <c r="D1191" s="396"/>
      <c r="E1191" s="398"/>
      <c r="F1191" s="398"/>
      <c r="G1191" s="95"/>
      <c r="H1191" s="119"/>
      <c r="I1191" s="119"/>
      <c r="J1191" s="120"/>
      <c r="K1191" s="120"/>
      <c r="L1191" s="120"/>
      <c r="M1191" s="120"/>
      <c r="N1191" s="120"/>
      <c r="O1191" s="120"/>
      <c r="P1191" s="120"/>
      <c r="Q1191" s="120"/>
      <c r="R1191" s="120"/>
      <c r="S1191" s="120"/>
      <c r="T1191" s="120"/>
      <c r="U1191" s="120"/>
      <c r="V1191" s="120"/>
      <c r="W1191" s="120"/>
      <c r="X1191" s="120"/>
      <c r="Y1191" s="120"/>
      <c r="Z1191" s="120"/>
      <c r="AA1191" s="120"/>
      <c r="AB1191" s="120"/>
      <c r="AC1191" s="120"/>
      <c r="AD1191" s="120"/>
      <c r="AE1191" s="120"/>
      <c r="AF1191" s="120"/>
      <c r="AG1191" s="120"/>
      <c r="AH1191" s="120"/>
      <c r="AI1191" s="120"/>
      <c r="AJ1191" s="400"/>
      <c r="AK1191" s="402"/>
      <c r="AL1191" s="404"/>
      <c r="AM1191" s="410"/>
      <c r="AN1191" s="404"/>
      <c r="AO1191" s="404"/>
      <c r="AP1191" s="404"/>
      <c r="AQ1191" s="404"/>
      <c r="AR1191" s="404"/>
      <c r="AS1191" s="404"/>
      <c r="AT1191" s="404"/>
      <c r="AU1191" s="406"/>
      <c r="AV1191" s="408"/>
      <c r="AW1191" s="406"/>
      <c r="AX1191" s="415"/>
      <c r="AY1191" s="415"/>
      <c r="AZ1191" s="415"/>
      <c r="BA1191" s="415"/>
      <c r="BB1191" s="415"/>
      <c r="BC1191" s="415"/>
    </row>
    <row r="1192" spans="1:55" s="121" customFormat="1" x14ac:dyDescent="0.25">
      <c r="A1192" s="466"/>
      <c r="B1192" s="393"/>
      <c r="C1192" s="397"/>
      <c r="D1192" s="397"/>
      <c r="E1192" s="399"/>
      <c r="F1192" s="399"/>
      <c r="G1192" s="96"/>
      <c r="H1192" s="122"/>
      <c r="I1192" s="122"/>
      <c r="J1192" s="123"/>
      <c r="K1192" s="123"/>
      <c r="L1192" s="123"/>
      <c r="M1192" s="123"/>
      <c r="N1192" s="123"/>
      <c r="O1192" s="123"/>
      <c r="P1192" s="123"/>
      <c r="Q1192" s="123"/>
      <c r="R1192" s="123"/>
      <c r="S1192" s="123"/>
      <c r="T1192" s="123"/>
      <c r="U1192" s="123"/>
      <c r="V1192" s="123"/>
      <c r="W1192" s="123"/>
      <c r="X1192" s="123"/>
      <c r="Y1192" s="123"/>
      <c r="Z1192" s="123"/>
      <c r="AA1192" s="123"/>
      <c r="AB1192" s="123"/>
      <c r="AC1192" s="123"/>
      <c r="AD1192" s="123"/>
      <c r="AE1192" s="123"/>
      <c r="AF1192" s="123"/>
      <c r="AG1192" s="123"/>
      <c r="AH1192" s="123"/>
      <c r="AI1192" s="123"/>
      <c r="AJ1192" s="401"/>
      <c r="AK1192" s="403"/>
      <c r="AL1192" s="405"/>
      <c r="AM1192" s="411"/>
      <c r="AN1192" s="405"/>
      <c r="AO1192" s="405"/>
      <c r="AP1192" s="405"/>
      <c r="AQ1192" s="405"/>
      <c r="AR1192" s="405"/>
      <c r="AS1192" s="405"/>
      <c r="AT1192" s="405"/>
      <c r="AU1192" s="407"/>
      <c r="AV1192" s="409"/>
      <c r="AW1192" s="407"/>
      <c r="AX1192" s="389"/>
      <c r="AY1192" s="389"/>
      <c r="AZ1192" s="389"/>
      <c r="BA1192" s="389"/>
      <c r="BB1192" s="389"/>
      <c r="BC1192" s="389"/>
    </row>
    <row r="1193" spans="1:55" s="121" customFormat="1" x14ac:dyDescent="0.25">
      <c r="A1193" s="474"/>
      <c r="B1193" s="392"/>
      <c r="C1193" s="396"/>
      <c r="D1193" s="396"/>
      <c r="E1193" s="398"/>
      <c r="F1193" s="398"/>
      <c r="G1193" s="95"/>
      <c r="H1193" s="119"/>
      <c r="I1193" s="119"/>
      <c r="J1193" s="120"/>
      <c r="K1193" s="120"/>
      <c r="L1193" s="120"/>
      <c r="M1193" s="120"/>
      <c r="N1193" s="120"/>
      <c r="O1193" s="120"/>
      <c r="P1193" s="120"/>
      <c r="Q1193" s="120"/>
      <c r="R1193" s="120"/>
      <c r="S1193" s="120"/>
      <c r="T1193" s="120"/>
      <c r="U1193" s="120"/>
      <c r="V1193" s="120"/>
      <c r="W1193" s="120"/>
      <c r="X1193" s="120"/>
      <c r="Y1193" s="120"/>
      <c r="Z1193" s="120"/>
      <c r="AA1193" s="120"/>
      <c r="AB1193" s="120"/>
      <c r="AC1193" s="120"/>
      <c r="AD1193" s="120"/>
      <c r="AE1193" s="120"/>
      <c r="AF1193" s="120"/>
      <c r="AG1193" s="120"/>
      <c r="AH1193" s="120"/>
      <c r="AI1193" s="120"/>
      <c r="AJ1193" s="400"/>
      <c r="AK1193" s="402"/>
      <c r="AL1193" s="404"/>
      <c r="AM1193" s="410"/>
      <c r="AN1193" s="404"/>
      <c r="AO1193" s="404"/>
      <c r="AP1193" s="404"/>
      <c r="AQ1193" s="404"/>
      <c r="AR1193" s="404"/>
      <c r="AS1193" s="404"/>
      <c r="AT1193" s="404"/>
      <c r="AU1193" s="406"/>
      <c r="AV1193" s="408"/>
      <c r="AW1193" s="406"/>
      <c r="AX1193" s="415"/>
      <c r="AY1193" s="415"/>
      <c r="AZ1193" s="415"/>
      <c r="BA1193" s="415"/>
      <c r="BB1193" s="415"/>
      <c r="BC1193" s="415"/>
    </row>
    <row r="1194" spans="1:55" s="121" customFormat="1" x14ac:dyDescent="0.25">
      <c r="A1194" s="466"/>
      <c r="B1194" s="393"/>
      <c r="C1194" s="397"/>
      <c r="D1194" s="397"/>
      <c r="E1194" s="399"/>
      <c r="F1194" s="399"/>
      <c r="G1194" s="96"/>
      <c r="H1194" s="122"/>
      <c r="I1194" s="122"/>
      <c r="J1194" s="123"/>
      <c r="K1194" s="123"/>
      <c r="L1194" s="123"/>
      <c r="M1194" s="123"/>
      <c r="N1194" s="123"/>
      <c r="O1194" s="123"/>
      <c r="P1194" s="123"/>
      <c r="Q1194" s="123"/>
      <c r="R1194" s="123"/>
      <c r="S1194" s="123"/>
      <c r="T1194" s="123"/>
      <c r="U1194" s="123"/>
      <c r="V1194" s="123"/>
      <c r="W1194" s="123"/>
      <c r="X1194" s="123"/>
      <c r="Y1194" s="123"/>
      <c r="Z1194" s="123"/>
      <c r="AA1194" s="123"/>
      <c r="AB1194" s="123"/>
      <c r="AC1194" s="123"/>
      <c r="AD1194" s="123"/>
      <c r="AE1194" s="123"/>
      <c r="AF1194" s="123"/>
      <c r="AG1194" s="123"/>
      <c r="AH1194" s="123"/>
      <c r="AI1194" s="123"/>
      <c r="AJ1194" s="401"/>
      <c r="AK1194" s="403"/>
      <c r="AL1194" s="405"/>
      <c r="AM1194" s="411"/>
      <c r="AN1194" s="405"/>
      <c r="AO1194" s="405"/>
      <c r="AP1194" s="405"/>
      <c r="AQ1194" s="405"/>
      <c r="AR1194" s="405"/>
      <c r="AS1194" s="405"/>
      <c r="AT1194" s="405"/>
      <c r="AU1194" s="407"/>
      <c r="AV1194" s="409"/>
      <c r="AW1194" s="407"/>
      <c r="AX1194" s="389"/>
      <c r="AY1194" s="389"/>
      <c r="AZ1194" s="389"/>
      <c r="BA1194" s="389"/>
      <c r="BB1194" s="389"/>
      <c r="BC1194" s="389"/>
    </row>
    <row r="1195" spans="1:55" s="121" customFormat="1" x14ac:dyDescent="0.25">
      <c r="A1195" s="474"/>
      <c r="B1195" s="392"/>
      <c r="C1195" s="396"/>
      <c r="D1195" s="396"/>
      <c r="E1195" s="398"/>
      <c r="F1195" s="398"/>
      <c r="G1195" s="95"/>
      <c r="H1195" s="119"/>
      <c r="I1195" s="119"/>
      <c r="J1195" s="120"/>
      <c r="K1195" s="120"/>
      <c r="L1195" s="120"/>
      <c r="M1195" s="120"/>
      <c r="N1195" s="120"/>
      <c r="O1195" s="120"/>
      <c r="P1195" s="120"/>
      <c r="Q1195" s="120"/>
      <c r="R1195" s="120"/>
      <c r="S1195" s="120"/>
      <c r="T1195" s="120"/>
      <c r="U1195" s="120"/>
      <c r="V1195" s="120"/>
      <c r="W1195" s="120"/>
      <c r="X1195" s="120"/>
      <c r="Y1195" s="120"/>
      <c r="Z1195" s="120"/>
      <c r="AA1195" s="120"/>
      <c r="AB1195" s="120"/>
      <c r="AC1195" s="120"/>
      <c r="AD1195" s="120"/>
      <c r="AE1195" s="120"/>
      <c r="AF1195" s="120"/>
      <c r="AG1195" s="120"/>
      <c r="AH1195" s="120"/>
      <c r="AI1195" s="120"/>
      <c r="AJ1195" s="400"/>
      <c r="AK1195" s="402"/>
      <c r="AL1195" s="404"/>
      <c r="AM1195" s="410"/>
      <c r="AN1195" s="404"/>
      <c r="AO1195" s="404"/>
      <c r="AP1195" s="404"/>
      <c r="AQ1195" s="404"/>
      <c r="AR1195" s="404"/>
      <c r="AS1195" s="404"/>
      <c r="AT1195" s="404"/>
      <c r="AU1195" s="406"/>
      <c r="AV1195" s="408"/>
      <c r="AW1195" s="406"/>
      <c r="AX1195" s="415"/>
      <c r="AY1195" s="415"/>
      <c r="AZ1195" s="415"/>
      <c r="BA1195" s="415"/>
      <c r="BB1195" s="415"/>
      <c r="BC1195" s="415"/>
    </row>
    <row r="1196" spans="1:55" s="121" customFormat="1" x14ac:dyDescent="0.25">
      <c r="A1196" s="466"/>
      <c r="B1196" s="393"/>
      <c r="C1196" s="397"/>
      <c r="D1196" s="397"/>
      <c r="E1196" s="399"/>
      <c r="F1196" s="399"/>
      <c r="G1196" s="96"/>
      <c r="H1196" s="122"/>
      <c r="I1196" s="122"/>
      <c r="J1196" s="123"/>
      <c r="K1196" s="123"/>
      <c r="L1196" s="123"/>
      <c r="M1196" s="123"/>
      <c r="N1196" s="123"/>
      <c r="O1196" s="123"/>
      <c r="P1196" s="123"/>
      <c r="Q1196" s="123"/>
      <c r="R1196" s="123"/>
      <c r="S1196" s="123"/>
      <c r="T1196" s="123"/>
      <c r="U1196" s="123"/>
      <c r="V1196" s="123"/>
      <c r="W1196" s="123"/>
      <c r="X1196" s="123"/>
      <c r="Y1196" s="123"/>
      <c r="Z1196" s="123"/>
      <c r="AA1196" s="123"/>
      <c r="AB1196" s="123"/>
      <c r="AC1196" s="123"/>
      <c r="AD1196" s="123"/>
      <c r="AE1196" s="123"/>
      <c r="AF1196" s="123"/>
      <c r="AG1196" s="123"/>
      <c r="AH1196" s="123"/>
      <c r="AI1196" s="123"/>
      <c r="AJ1196" s="401"/>
      <c r="AK1196" s="403"/>
      <c r="AL1196" s="405"/>
      <c r="AM1196" s="411"/>
      <c r="AN1196" s="405"/>
      <c r="AO1196" s="405"/>
      <c r="AP1196" s="405"/>
      <c r="AQ1196" s="405"/>
      <c r="AR1196" s="405"/>
      <c r="AS1196" s="405"/>
      <c r="AT1196" s="405"/>
      <c r="AU1196" s="407"/>
      <c r="AV1196" s="409"/>
      <c r="AW1196" s="407"/>
      <c r="AX1196" s="389"/>
      <c r="AY1196" s="389"/>
      <c r="AZ1196" s="389"/>
      <c r="BA1196" s="389"/>
      <c r="BB1196" s="389"/>
      <c r="BC1196" s="389"/>
    </row>
    <row r="1197" spans="1:55" s="121" customFormat="1" x14ac:dyDescent="0.25">
      <c r="A1197" s="474"/>
      <c r="B1197" s="392"/>
      <c r="C1197" s="396"/>
      <c r="D1197" s="396"/>
      <c r="E1197" s="398"/>
      <c r="F1197" s="398"/>
      <c r="G1197" s="95"/>
      <c r="H1197" s="119"/>
      <c r="I1197" s="119"/>
      <c r="J1197" s="120"/>
      <c r="K1197" s="120"/>
      <c r="L1197" s="120"/>
      <c r="M1197" s="120"/>
      <c r="N1197" s="120"/>
      <c r="O1197" s="120"/>
      <c r="P1197" s="120"/>
      <c r="Q1197" s="120"/>
      <c r="R1197" s="120"/>
      <c r="S1197" s="120"/>
      <c r="T1197" s="120"/>
      <c r="U1197" s="120"/>
      <c r="V1197" s="120"/>
      <c r="W1197" s="120"/>
      <c r="X1197" s="120"/>
      <c r="Y1197" s="120"/>
      <c r="Z1197" s="120"/>
      <c r="AA1197" s="120"/>
      <c r="AB1197" s="120"/>
      <c r="AC1197" s="120"/>
      <c r="AD1197" s="120"/>
      <c r="AE1197" s="120"/>
      <c r="AF1197" s="120"/>
      <c r="AG1197" s="120"/>
      <c r="AH1197" s="120"/>
      <c r="AI1197" s="120"/>
      <c r="AJ1197" s="400"/>
      <c r="AK1197" s="402"/>
      <c r="AL1197" s="404"/>
      <c r="AM1197" s="410"/>
      <c r="AN1197" s="404"/>
      <c r="AO1197" s="404"/>
      <c r="AP1197" s="404"/>
      <c r="AQ1197" s="404"/>
      <c r="AR1197" s="404"/>
      <c r="AS1197" s="404"/>
      <c r="AT1197" s="404"/>
      <c r="AU1197" s="406"/>
      <c r="AV1197" s="408"/>
      <c r="AW1197" s="406"/>
      <c r="AX1197" s="415"/>
      <c r="AY1197" s="415"/>
      <c r="AZ1197" s="415"/>
      <c r="BA1197" s="415"/>
      <c r="BB1197" s="415"/>
      <c r="BC1197" s="415"/>
    </row>
    <row r="1198" spans="1:55" s="121" customFormat="1" x14ac:dyDescent="0.25">
      <c r="A1198" s="466"/>
      <c r="B1198" s="393"/>
      <c r="C1198" s="397"/>
      <c r="D1198" s="397"/>
      <c r="E1198" s="399"/>
      <c r="F1198" s="399"/>
      <c r="G1198" s="96"/>
      <c r="H1198" s="122"/>
      <c r="I1198" s="122"/>
      <c r="J1198" s="123"/>
      <c r="K1198" s="123"/>
      <c r="L1198" s="123"/>
      <c r="M1198" s="123"/>
      <c r="N1198" s="123"/>
      <c r="O1198" s="123"/>
      <c r="P1198" s="123"/>
      <c r="Q1198" s="123"/>
      <c r="R1198" s="123"/>
      <c r="S1198" s="123"/>
      <c r="T1198" s="123"/>
      <c r="U1198" s="123"/>
      <c r="V1198" s="123"/>
      <c r="W1198" s="123"/>
      <c r="X1198" s="123"/>
      <c r="Y1198" s="123"/>
      <c r="Z1198" s="123"/>
      <c r="AA1198" s="123"/>
      <c r="AB1198" s="123"/>
      <c r="AC1198" s="123"/>
      <c r="AD1198" s="123"/>
      <c r="AE1198" s="123"/>
      <c r="AF1198" s="123"/>
      <c r="AG1198" s="123"/>
      <c r="AH1198" s="123"/>
      <c r="AI1198" s="123"/>
      <c r="AJ1198" s="401"/>
      <c r="AK1198" s="403"/>
      <c r="AL1198" s="405"/>
      <c r="AM1198" s="411"/>
      <c r="AN1198" s="405"/>
      <c r="AO1198" s="405"/>
      <c r="AP1198" s="405"/>
      <c r="AQ1198" s="405"/>
      <c r="AR1198" s="405"/>
      <c r="AS1198" s="405"/>
      <c r="AT1198" s="405"/>
      <c r="AU1198" s="407"/>
      <c r="AV1198" s="409"/>
      <c r="AW1198" s="407"/>
      <c r="AX1198" s="389"/>
      <c r="AY1198" s="389"/>
      <c r="AZ1198" s="389"/>
      <c r="BA1198" s="389"/>
      <c r="BB1198" s="389"/>
      <c r="BC1198" s="389"/>
    </row>
    <row r="1199" spans="1:55" s="121" customFormat="1" x14ac:dyDescent="0.25">
      <c r="A1199" s="474"/>
      <c r="B1199" s="392"/>
      <c r="C1199" s="396"/>
      <c r="D1199" s="396"/>
      <c r="E1199" s="398"/>
      <c r="F1199" s="398"/>
      <c r="G1199" s="95"/>
      <c r="H1199" s="119"/>
      <c r="I1199" s="119"/>
      <c r="J1199" s="120"/>
      <c r="K1199" s="120"/>
      <c r="L1199" s="120"/>
      <c r="M1199" s="120"/>
      <c r="N1199" s="120"/>
      <c r="O1199" s="120"/>
      <c r="P1199" s="120"/>
      <c r="Q1199" s="120"/>
      <c r="R1199" s="120"/>
      <c r="S1199" s="120"/>
      <c r="T1199" s="120"/>
      <c r="U1199" s="120"/>
      <c r="V1199" s="120"/>
      <c r="W1199" s="120"/>
      <c r="X1199" s="120"/>
      <c r="Y1199" s="120"/>
      <c r="Z1199" s="120"/>
      <c r="AA1199" s="120"/>
      <c r="AB1199" s="120"/>
      <c r="AC1199" s="120"/>
      <c r="AD1199" s="120"/>
      <c r="AE1199" s="120"/>
      <c r="AF1199" s="120"/>
      <c r="AG1199" s="120"/>
      <c r="AH1199" s="120"/>
      <c r="AI1199" s="120"/>
      <c r="AJ1199" s="400"/>
      <c r="AK1199" s="402"/>
      <c r="AL1199" s="404"/>
      <c r="AM1199" s="410"/>
      <c r="AN1199" s="404"/>
      <c r="AO1199" s="404"/>
      <c r="AP1199" s="404"/>
      <c r="AQ1199" s="404"/>
      <c r="AR1199" s="404"/>
      <c r="AS1199" s="404"/>
      <c r="AT1199" s="404"/>
      <c r="AU1199" s="406"/>
      <c r="AV1199" s="408"/>
      <c r="AW1199" s="406"/>
      <c r="AX1199" s="415"/>
      <c r="AY1199" s="415"/>
      <c r="AZ1199" s="415"/>
      <c r="BA1199" s="415"/>
      <c r="BB1199" s="415"/>
      <c r="BC1199" s="415"/>
    </row>
    <row r="1200" spans="1:55" s="121" customFormat="1" x14ac:dyDescent="0.25">
      <c r="A1200" s="466"/>
      <c r="B1200" s="393"/>
      <c r="C1200" s="397"/>
      <c r="D1200" s="397"/>
      <c r="E1200" s="399"/>
      <c r="F1200" s="399"/>
      <c r="G1200" s="96"/>
      <c r="H1200" s="122"/>
      <c r="I1200" s="122"/>
      <c r="J1200" s="123"/>
      <c r="K1200" s="123"/>
      <c r="L1200" s="123"/>
      <c r="M1200" s="123"/>
      <c r="N1200" s="123"/>
      <c r="O1200" s="123"/>
      <c r="P1200" s="123"/>
      <c r="Q1200" s="123"/>
      <c r="R1200" s="123"/>
      <c r="S1200" s="123"/>
      <c r="T1200" s="123"/>
      <c r="U1200" s="123"/>
      <c r="V1200" s="123"/>
      <c r="W1200" s="123"/>
      <c r="X1200" s="123"/>
      <c r="Y1200" s="123"/>
      <c r="Z1200" s="123"/>
      <c r="AA1200" s="123"/>
      <c r="AB1200" s="123"/>
      <c r="AC1200" s="123"/>
      <c r="AD1200" s="123"/>
      <c r="AE1200" s="123"/>
      <c r="AF1200" s="123"/>
      <c r="AG1200" s="123"/>
      <c r="AH1200" s="123"/>
      <c r="AI1200" s="123"/>
      <c r="AJ1200" s="401"/>
      <c r="AK1200" s="403"/>
      <c r="AL1200" s="405"/>
      <c r="AM1200" s="411"/>
      <c r="AN1200" s="405"/>
      <c r="AO1200" s="405"/>
      <c r="AP1200" s="405"/>
      <c r="AQ1200" s="405"/>
      <c r="AR1200" s="405"/>
      <c r="AS1200" s="405"/>
      <c r="AT1200" s="405"/>
      <c r="AU1200" s="407"/>
      <c r="AV1200" s="409"/>
      <c r="AW1200" s="407"/>
      <c r="AX1200" s="389"/>
      <c r="AY1200" s="389"/>
      <c r="AZ1200" s="389"/>
      <c r="BA1200" s="389"/>
      <c r="BB1200" s="389"/>
      <c r="BC1200" s="389"/>
    </row>
    <row r="1201" spans="1:55" s="121" customFormat="1" x14ac:dyDescent="0.25">
      <c r="A1201" s="474"/>
      <c r="B1201" s="392"/>
      <c r="C1201" s="396"/>
      <c r="D1201" s="396"/>
      <c r="E1201" s="398"/>
      <c r="F1201" s="398"/>
      <c r="G1201" s="95"/>
      <c r="H1201" s="119"/>
      <c r="I1201" s="119"/>
      <c r="J1201" s="120"/>
      <c r="K1201" s="120"/>
      <c r="L1201" s="120"/>
      <c r="M1201" s="120"/>
      <c r="N1201" s="120"/>
      <c r="O1201" s="120"/>
      <c r="P1201" s="120"/>
      <c r="Q1201" s="120"/>
      <c r="R1201" s="120"/>
      <c r="S1201" s="120"/>
      <c r="T1201" s="120"/>
      <c r="U1201" s="120"/>
      <c r="V1201" s="120"/>
      <c r="W1201" s="120"/>
      <c r="X1201" s="120"/>
      <c r="Y1201" s="120"/>
      <c r="Z1201" s="120"/>
      <c r="AA1201" s="120"/>
      <c r="AB1201" s="120"/>
      <c r="AC1201" s="120"/>
      <c r="AD1201" s="120"/>
      <c r="AE1201" s="120"/>
      <c r="AF1201" s="120"/>
      <c r="AG1201" s="120"/>
      <c r="AH1201" s="120"/>
      <c r="AI1201" s="120"/>
      <c r="AJ1201" s="400"/>
      <c r="AK1201" s="402"/>
      <c r="AL1201" s="404"/>
      <c r="AM1201" s="410"/>
      <c r="AN1201" s="404"/>
      <c r="AO1201" s="404"/>
      <c r="AP1201" s="404"/>
      <c r="AQ1201" s="404"/>
      <c r="AR1201" s="404"/>
      <c r="AS1201" s="404"/>
      <c r="AT1201" s="404"/>
      <c r="AU1201" s="406"/>
      <c r="AV1201" s="408"/>
      <c r="AW1201" s="406"/>
      <c r="AX1201" s="415"/>
      <c r="AY1201" s="415"/>
      <c r="AZ1201" s="415"/>
      <c r="BA1201" s="415"/>
      <c r="BB1201" s="415"/>
      <c r="BC1201" s="415"/>
    </row>
    <row r="1202" spans="1:55" s="121" customFormat="1" x14ac:dyDescent="0.25">
      <c r="A1202" s="466"/>
      <c r="B1202" s="393"/>
      <c r="C1202" s="397"/>
      <c r="D1202" s="397"/>
      <c r="E1202" s="399"/>
      <c r="F1202" s="399"/>
      <c r="G1202" s="96"/>
      <c r="H1202" s="122"/>
      <c r="I1202" s="122"/>
      <c r="J1202" s="123"/>
      <c r="K1202" s="123"/>
      <c r="L1202" s="123"/>
      <c r="M1202" s="123"/>
      <c r="N1202" s="123"/>
      <c r="O1202" s="123"/>
      <c r="P1202" s="123"/>
      <c r="Q1202" s="123"/>
      <c r="R1202" s="123"/>
      <c r="S1202" s="123"/>
      <c r="T1202" s="123"/>
      <c r="U1202" s="123"/>
      <c r="V1202" s="123"/>
      <c r="W1202" s="123"/>
      <c r="X1202" s="123"/>
      <c r="Y1202" s="123"/>
      <c r="Z1202" s="123"/>
      <c r="AA1202" s="123"/>
      <c r="AB1202" s="123"/>
      <c r="AC1202" s="123"/>
      <c r="AD1202" s="123"/>
      <c r="AE1202" s="123"/>
      <c r="AF1202" s="123"/>
      <c r="AG1202" s="123"/>
      <c r="AH1202" s="123"/>
      <c r="AI1202" s="123"/>
      <c r="AJ1202" s="401"/>
      <c r="AK1202" s="403"/>
      <c r="AL1202" s="405"/>
      <c r="AM1202" s="411"/>
      <c r="AN1202" s="405"/>
      <c r="AO1202" s="405"/>
      <c r="AP1202" s="405"/>
      <c r="AQ1202" s="405"/>
      <c r="AR1202" s="405"/>
      <c r="AS1202" s="405"/>
      <c r="AT1202" s="405"/>
      <c r="AU1202" s="407"/>
      <c r="AV1202" s="409"/>
      <c r="AW1202" s="407"/>
      <c r="AX1202" s="389"/>
      <c r="AY1202" s="389"/>
      <c r="AZ1202" s="389"/>
      <c r="BA1202" s="389"/>
      <c r="BB1202" s="389"/>
      <c r="BC1202" s="389"/>
    </row>
    <row r="1203" spans="1:55" s="121" customFormat="1" x14ac:dyDescent="0.25">
      <c r="A1203" s="474"/>
      <c r="B1203" s="392"/>
      <c r="C1203" s="396"/>
      <c r="D1203" s="396"/>
      <c r="E1203" s="398"/>
      <c r="F1203" s="398"/>
      <c r="G1203" s="95"/>
      <c r="H1203" s="119"/>
      <c r="I1203" s="119"/>
      <c r="J1203" s="120"/>
      <c r="K1203" s="120"/>
      <c r="L1203" s="120"/>
      <c r="M1203" s="120"/>
      <c r="N1203" s="120"/>
      <c r="O1203" s="120"/>
      <c r="P1203" s="120"/>
      <c r="Q1203" s="120"/>
      <c r="R1203" s="120"/>
      <c r="S1203" s="120"/>
      <c r="T1203" s="120"/>
      <c r="U1203" s="120"/>
      <c r="V1203" s="120"/>
      <c r="W1203" s="120"/>
      <c r="X1203" s="120"/>
      <c r="Y1203" s="120"/>
      <c r="Z1203" s="120"/>
      <c r="AA1203" s="120"/>
      <c r="AB1203" s="120"/>
      <c r="AC1203" s="120"/>
      <c r="AD1203" s="120"/>
      <c r="AE1203" s="120"/>
      <c r="AF1203" s="120"/>
      <c r="AG1203" s="120"/>
      <c r="AH1203" s="120"/>
      <c r="AI1203" s="120"/>
      <c r="AJ1203" s="400"/>
      <c r="AK1203" s="402"/>
      <c r="AL1203" s="404"/>
      <c r="AM1203" s="410"/>
      <c r="AN1203" s="404"/>
      <c r="AO1203" s="404"/>
      <c r="AP1203" s="404"/>
      <c r="AQ1203" s="404"/>
      <c r="AR1203" s="404"/>
      <c r="AS1203" s="404"/>
      <c r="AT1203" s="404"/>
      <c r="AU1203" s="406"/>
      <c r="AV1203" s="408"/>
      <c r="AW1203" s="406"/>
      <c r="AX1203" s="415"/>
      <c r="AY1203" s="415"/>
      <c r="AZ1203" s="415"/>
      <c r="BA1203" s="415"/>
      <c r="BB1203" s="415"/>
      <c r="BC1203" s="415"/>
    </row>
    <row r="1204" spans="1:55" s="121" customFormat="1" x14ac:dyDescent="0.25">
      <c r="A1204" s="466"/>
      <c r="B1204" s="393"/>
      <c r="C1204" s="397"/>
      <c r="D1204" s="397"/>
      <c r="E1204" s="399"/>
      <c r="F1204" s="399"/>
      <c r="G1204" s="96"/>
      <c r="H1204" s="122"/>
      <c r="I1204" s="122"/>
      <c r="J1204" s="123"/>
      <c r="K1204" s="123"/>
      <c r="L1204" s="123"/>
      <c r="M1204" s="123"/>
      <c r="N1204" s="123"/>
      <c r="O1204" s="123"/>
      <c r="P1204" s="123"/>
      <c r="Q1204" s="123"/>
      <c r="R1204" s="123"/>
      <c r="S1204" s="123"/>
      <c r="T1204" s="123"/>
      <c r="U1204" s="123"/>
      <c r="V1204" s="123"/>
      <c r="W1204" s="123"/>
      <c r="X1204" s="123"/>
      <c r="Y1204" s="123"/>
      <c r="Z1204" s="123"/>
      <c r="AA1204" s="123"/>
      <c r="AB1204" s="123"/>
      <c r="AC1204" s="123"/>
      <c r="AD1204" s="123"/>
      <c r="AE1204" s="123"/>
      <c r="AF1204" s="123"/>
      <c r="AG1204" s="123"/>
      <c r="AH1204" s="123"/>
      <c r="AI1204" s="123"/>
      <c r="AJ1204" s="401"/>
      <c r="AK1204" s="403"/>
      <c r="AL1204" s="405"/>
      <c r="AM1204" s="411"/>
      <c r="AN1204" s="405"/>
      <c r="AO1204" s="405"/>
      <c r="AP1204" s="405"/>
      <c r="AQ1204" s="405"/>
      <c r="AR1204" s="405"/>
      <c r="AS1204" s="405"/>
      <c r="AT1204" s="405"/>
      <c r="AU1204" s="407"/>
      <c r="AV1204" s="409"/>
      <c r="AW1204" s="407"/>
      <c r="AX1204" s="389"/>
      <c r="AY1204" s="389"/>
      <c r="AZ1204" s="389"/>
      <c r="BA1204" s="389"/>
      <c r="BB1204" s="389"/>
      <c r="BC1204" s="389"/>
    </row>
    <row r="1205" spans="1:55" s="121" customFormat="1" x14ac:dyDescent="0.25">
      <c r="A1205" s="474"/>
      <c r="B1205" s="392"/>
      <c r="C1205" s="396"/>
      <c r="D1205" s="396"/>
      <c r="E1205" s="398"/>
      <c r="F1205" s="398"/>
      <c r="G1205" s="95"/>
      <c r="H1205" s="119"/>
      <c r="I1205" s="119"/>
      <c r="J1205" s="120"/>
      <c r="K1205" s="120"/>
      <c r="L1205" s="120"/>
      <c r="M1205" s="120"/>
      <c r="N1205" s="120"/>
      <c r="O1205" s="120"/>
      <c r="P1205" s="120"/>
      <c r="Q1205" s="120"/>
      <c r="R1205" s="120"/>
      <c r="S1205" s="120"/>
      <c r="T1205" s="120"/>
      <c r="U1205" s="120"/>
      <c r="V1205" s="120"/>
      <c r="W1205" s="120"/>
      <c r="X1205" s="120"/>
      <c r="Y1205" s="120"/>
      <c r="Z1205" s="120"/>
      <c r="AA1205" s="120"/>
      <c r="AB1205" s="120"/>
      <c r="AC1205" s="120"/>
      <c r="AD1205" s="120"/>
      <c r="AE1205" s="120"/>
      <c r="AF1205" s="120"/>
      <c r="AG1205" s="120"/>
      <c r="AH1205" s="120"/>
      <c r="AI1205" s="120"/>
      <c r="AJ1205" s="400"/>
      <c r="AK1205" s="402"/>
      <c r="AL1205" s="404"/>
      <c r="AM1205" s="410"/>
      <c r="AN1205" s="404"/>
      <c r="AO1205" s="404"/>
      <c r="AP1205" s="404"/>
      <c r="AQ1205" s="404"/>
      <c r="AR1205" s="404"/>
      <c r="AS1205" s="404"/>
      <c r="AT1205" s="404"/>
      <c r="AU1205" s="406"/>
      <c r="AV1205" s="408"/>
      <c r="AW1205" s="406"/>
      <c r="AX1205" s="415"/>
      <c r="AY1205" s="415"/>
      <c r="AZ1205" s="415"/>
      <c r="BA1205" s="415"/>
      <c r="BB1205" s="415"/>
      <c r="BC1205" s="415"/>
    </row>
    <row r="1206" spans="1:55" s="121" customFormat="1" x14ac:dyDescent="0.25">
      <c r="A1206" s="466"/>
      <c r="B1206" s="393"/>
      <c r="C1206" s="397"/>
      <c r="D1206" s="397"/>
      <c r="E1206" s="399"/>
      <c r="F1206" s="399"/>
      <c r="G1206" s="96"/>
      <c r="H1206" s="122"/>
      <c r="I1206" s="122"/>
      <c r="J1206" s="123"/>
      <c r="K1206" s="123"/>
      <c r="L1206" s="123"/>
      <c r="M1206" s="123"/>
      <c r="N1206" s="123"/>
      <c r="O1206" s="123"/>
      <c r="P1206" s="123"/>
      <c r="Q1206" s="123"/>
      <c r="R1206" s="123"/>
      <c r="S1206" s="123"/>
      <c r="T1206" s="123"/>
      <c r="U1206" s="123"/>
      <c r="V1206" s="123"/>
      <c r="W1206" s="123"/>
      <c r="X1206" s="123"/>
      <c r="Y1206" s="123"/>
      <c r="Z1206" s="123"/>
      <c r="AA1206" s="123"/>
      <c r="AB1206" s="123"/>
      <c r="AC1206" s="123"/>
      <c r="AD1206" s="123"/>
      <c r="AE1206" s="123"/>
      <c r="AF1206" s="123"/>
      <c r="AG1206" s="123"/>
      <c r="AH1206" s="123"/>
      <c r="AI1206" s="123"/>
      <c r="AJ1206" s="401"/>
      <c r="AK1206" s="403"/>
      <c r="AL1206" s="405"/>
      <c r="AM1206" s="411"/>
      <c r="AN1206" s="405"/>
      <c r="AO1206" s="405"/>
      <c r="AP1206" s="405"/>
      <c r="AQ1206" s="405"/>
      <c r="AR1206" s="405"/>
      <c r="AS1206" s="405"/>
      <c r="AT1206" s="405"/>
      <c r="AU1206" s="407"/>
      <c r="AV1206" s="409"/>
      <c r="AW1206" s="407"/>
      <c r="AX1206" s="389"/>
      <c r="AY1206" s="389"/>
      <c r="AZ1206" s="389"/>
      <c r="BA1206" s="389"/>
      <c r="BB1206" s="389"/>
      <c r="BC1206" s="389"/>
    </row>
    <row r="1207" spans="1:55" s="121" customFormat="1" x14ac:dyDescent="0.25">
      <c r="A1207" s="474"/>
      <c r="B1207" s="392"/>
      <c r="C1207" s="396"/>
      <c r="D1207" s="396"/>
      <c r="E1207" s="398"/>
      <c r="F1207" s="398"/>
      <c r="G1207" s="95"/>
      <c r="H1207" s="119"/>
      <c r="I1207" s="119"/>
      <c r="J1207" s="120"/>
      <c r="K1207" s="120"/>
      <c r="L1207" s="120"/>
      <c r="M1207" s="120"/>
      <c r="N1207" s="120"/>
      <c r="O1207" s="120"/>
      <c r="P1207" s="120"/>
      <c r="Q1207" s="120"/>
      <c r="R1207" s="120"/>
      <c r="S1207" s="120"/>
      <c r="T1207" s="120"/>
      <c r="U1207" s="120"/>
      <c r="V1207" s="120"/>
      <c r="W1207" s="120"/>
      <c r="X1207" s="120"/>
      <c r="Y1207" s="120"/>
      <c r="Z1207" s="120"/>
      <c r="AA1207" s="120"/>
      <c r="AB1207" s="120"/>
      <c r="AC1207" s="120"/>
      <c r="AD1207" s="120"/>
      <c r="AE1207" s="120"/>
      <c r="AF1207" s="120"/>
      <c r="AG1207" s="120"/>
      <c r="AH1207" s="120"/>
      <c r="AI1207" s="120"/>
      <c r="AJ1207" s="400"/>
      <c r="AK1207" s="402"/>
      <c r="AL1207" s="404"/>
      <c r="AM1207" s="410"/>
      <c r="AN1207" s="404"/>
      <c r="AO1207" s="404"/>
      <c r="AP1207" s="404"/>
      <c r="AQ1207" s="404"/>
      <c r="AR1207" s="404"/>
      <c r="AS1207" s="404"/>
      <c r="AT1207" s="404"/>
      <c r="AU1207" s="406"/>
      <c r="AV1207" s="408"/>
      <c r="AW1207" s="406"/>
      <c r="AX1207" s="415"/>
      <c r="AY1207" s="415"/>
      <c r="AZ1207" s="415"/>
      <c r="BA1207" s="415"/>
      <c r="BB1207" s="415"/>
      <c r="BC1207" s="415"/>
    </row>
    <row r="1208" spans="1:55" s="121" customFormat="1" x14ac:dyDescent="0.25">
      <c r="A1208" s="466"/>
      <c r="B1208" s="393"/>
      <c r="C1208" s="397"/>
      <c r="D1208" s="397"/>
      <c r="E1208" s="399"/>
      <c r="F1208" s="399"/>
      <c r="G1208" s="96"/>
      <c r="H1208" s="122"/>
      <c r="I1208" s="122"/>
      <c r="J1208" s="123"/>
      <c r="K1208" s="123"/>
      <c r="L1208" s="123"/>
      <c r="M1208" s="123"/>
      <c r="N1208" s="123"/>
      <c r="O1208" s="123"/>
      <c r="P1208" s="123"/>
      <c r="Q1208" s="123"/>
      <c r="R1208" s="123"/>
      <c r="S1208" s="123"/>
      <c r="T1208" s="123"/>
      <c r="U1208" s="123"/>
      <c r="V1208" s="123"/>
      <c r="W1208" s="123"/>
      <c r="X1208" s="123"/>
      <c r="Y1208" s="123"/>
      <c r="Z1208" s="123"/>
      <c r="AA1208" s="123"/>
      <c r="AB1208" s="123"/>
      <c r="AC1208" s="123"/>
      <c r="AD1208" s="123"/>
      <c r="AE1208" s="123"/>
      <c r="AF1208" s="123"/>
      <c r="AG1208" s="123"/>
      <c r="AH1208" s="123"/>
      <c r="AI1208" s="123"/>
      <c r="AJ1208" s="401"/>
      <c r="AK1208" s="403"/>
      <c r="AL1208" s="405"/>
      <c r="AM1208" s="411"/>
      <c r="AN1208" s="405"/>
      <c r="AO1208" s="405"/>
      <c r="AP1208" s="405"/>
      <c r="AQ1208" s="405"/>
      <c r="AR1208" s="405"/>
      <c r="AS1208" s="405"/>
      <c r="AT1208" s="405"/>
      <c r="AU1208" s="407"/>
      <c r="AV1208" s="409"/>
      <c r="AW1208" s="407"/>
      <c r="AX1208" s="389"/>
      <c r="AY1208" s="389"/>
      <c r="AZ1208" s="389"/>
      <c r="BA1208" s="389"/>
      <c r="BB1208" s="389"/>
      <c r="BC1208" s="389"/>
    </row>
    <row r="1209" spans="1:55" s="121" customFormat="1" x14ac:dyDescent="0.25">
      <c r="A1209" s="474"/>
      <c r="B1209" s="392"/>
      <c r="C1209" s="396"/>
      <c r="D1209" s="396"/>
      <c r="E1209" s="398"/>
      <c r="F1209" s="398"/>
      <c r="G1209" s="95"/>
      <c r="H1209" s="119"/>
      <c r="I1209" s="119"/>
      <c r="J1209" s="120"/>
      <c r="K1209" s="120"/>
      <c r="L1209" s="120"/>
      <c r="M1209" s="120"/>
      <c r="N1209" s="120"/>
      <c r="O1209" s="120"/>
      <c r="P1209" s="120"/>
      <c r="Q1209" s="120"/>
      <c r="R1209" s="120"/>
      <c r="S1209" s="120"/>
      <c r="T1209" s="120"/>
      <c r="U1209" s="120"/>
      <c r="V1209" s="120"/>
      <c r="W1209" s="120"/>
      <c r="X1209" s="120"/>
      <c r="Y1209" s="120"/>
      <c r="Z1209" s="120"/>
      <c r="AA1209" s="120"/>
      <c r="AB1209" s="120"/>
      <c r="AC1209" s="120"/>
      <c r="AD1209" s="120"/>
      <c r="AE1209" s="120"/>
      <c r="AF1209" s="120"/>
      <c r="AG1209" s="120"/>
      <c r="AH1209" s="120"/>
      <c r="AI1209" s="120"/>
      <c r="AJ1209" s="400"/>
      <c r="AK1209" s="402"/>
      <c r="AL1209" s="404"/>
      <c r="AM1209" s="410"/>
      <c r="AN1209" s="404"/>
      <c r="AO1209" s="404"/>
      <c r="AP1209" s="404"/>
      <c r="AQ1209" s="404"/>
      <c r="AR1209" s="404"/>
      <c r="AS1209" s="404"/>
      <c r="AT1209" s="404"/>
      <c r="AU1209" s="406"/>
      <c r="AV1209" s="408"/>
      <c r="AW1209" s="406"/>
      <c r="AX1209" s="415"/>
      <c r="AY1209" s="415"/>
      <c r="AZ1209" s="415"/>
      <c r="BA1209" s="415"/>
      <c r="BB1209" s="415"/>
      <c r="BC1209" s="415"/>
    </row>
    <row r="1210" spans="1:55" s="121" customFormat="1" x14ac:dyDescent="0.25">
      <c r="A1210" s="466"/>
      <c r="B1210" s="393"/>
      <c r="C1210" s="397"/>
      <c r="D1210" s="397"/>
      <c r="E1210" s="399"/>
      <c r="F1210" s="399"/>
      <c r="G1210" s="96"/>
      <c r="H1210" s="122"/>
      <c r="I1210" s="122"/>
      <c r="J1210" s="123"/>
      <c r="K1210" s="123"/>
      <c r="L1210" s="123"/>
      <c r="M1210" s="123"/>
      <c r="N1210" s="123"/>
      <c r="O1210" s="123"/>
      <c r="P1210" s="123"/>
      <c r="Q1210" s="123"/>
      <c r="R1210" s="123"/>
      <c r="S1210" s="123"/>
      <c r="T1210" s="123"/>
      <c r="U1210" s="123"/>
      <c r="V1210" s="123"/>
      <c r="W1210" s="123"/>
      <c r="X1210" s="123"/>
      <c r="Y1210" s="123"/>
      <c r="Z1210" s="123"/>
      <c r="AA1210" s="123"/>
      <c r="AB1210" s="123"/>
      <c r="AC1210" s="123"/>
      <c r="AD1210" s="123"/>
      <c r="AE1210" s="123"/>
      <c r="AF1210" s="123"/>
      <c r="AG1210" s="123"/>
      <c r="AH1210" s="123"/>
      <c r="AI1210" s="123"/>
      <c r="AJ1210" s="401"/>
      <c r="AK1210" s="403"/>
      <c r="AL1210" s="405"/>
      <c r="AM1210" s="411"/>
      <c r="AN1210" s="405"/>
      <c r="AO1210" s="405"/>
      <c r="AP1210" s="405"/>
      <c r="AQ1210" s="405"/>
      <c r="AR1210" s="405"/>
      <c r="AS1210" s="405"/>
      <c r="AT1210" s="405"/>
      <c r="AU1210" s="407"/>
      <c r="AV1210" s="409"/>
      <c r="AW1210" s="407"/>
      <c r="AX1210" s="389"/>
      <c r="AY1210" s="389"/>
      <c r="AZ1210" s="389"/>
      <c r="BA1210" s="389"/>
      <c r="BB1210" s="389"/>
      <c r="BC1210" s="389"/>
    </row>
    <row r="1211" spans="1:55" s="121" customFormat="1" x14ac:dyDescent="0.25">
      <c r="A1211" s="474"/>
      <c r="B1211" s="392"/>
      <c r="C1211" s="396"/>
      <c r="D1211" s="396"/>
      <c r="E1211" s="398"/>
      <c r="F1211" s="398"/>
      <c r="G1211" s="95"/>
      <c r="H1211" s="119"/>
      <c r="I1211" s="119"/>
      <c r="J1211" s="120"/>
      <c r="K1211" s="120"/>
      <c r="L1211" s="120"/>
      <c r="M1211" s="120"/>
      <c r="N1211" s="120"/>
      <c r="O1211" s="120"/>
      <c r="P1211" s="120"/>
      <c r="Q1211" s="120"/>
      <c r="R1211" s="120"/>
      <c r="S1211" s="120"/>
      <c r="T1211" s="120"/>
      <c r="U1211" s="120"/>
      <c r="V1211" s="120"/>
      <c r="W1211" s="120"/>
      <c r="X1211" s="120"/>
      <c r="Y1211" s="120"/>
      <c r="Z1211" s="120"/>
      <c r="AA1211" s="120"/>
      <c r="AB1211" s="120"/>
      <c r="AC1211" s="120"/>
      <c r="AD1211" s="120"/>
      <c r="AE1211" s="120"/>
      <c r="AF1211" s="120"/>
      <c r="AG1211" s="120"/>
      <c r="AH1211" s="120"/>
      <c r="AI1211" s="120"/>
      <c r="AJ1211" s="400"/>
      <c r="AK1211" s="402"/>
      <c r="AL1211" s="404"/>
      <c r="AM1211" s="410"/>
      <c r="AN1211" s="404"/>
      <c r="AO1211" s="404"/>
      <c r="AP1211" s="404"/>
      <c r="AQ1211" s="404"/>
      <c r="AR1211" s="404"/>
      <c r="AS1211" s="404"/>
      <c r="AT1211" s="404"/>
      <c r="AU1211" s="406"/>
      <c r="AV1211" s="408"/>
      <c r="AW1211" s="406"/>
      <c r="AX1211" s="415"/>
      <c r="AY1211" s="415"/>
      <c r="AZ1211" s="415"/>
      <c r="BA1211" s="415"/>
      <c r="BB1211" s="415"/>
      <c r="BC1211" s="415"/>
    </row>
    <row r="1212" spans="1:55" s="121" customFormat="1" x14ac:dyDescent="0.25">
      <c r="A1212" s="466"/>
      <c r="B1212" s="393"/>
      <c r="C1212" s="397"/>
      <c r="D1212" s="397"/>
      <c r="E1212" s="399"/>
      <c r="F1212" s="399"/>
      <c r="G1212" s="96"/>
      <c r="H1212" s="122"/>
      <c r="I1212" s="122"/>
      <c r="J1212" s="123"/>
      <c r="K1212" s="123"/>
      <c r="L1212" s="123"/>
      <c r="M1212" s="123"/>
      <c r="N1212" s="123"/>
      <c r="O1212" s="123"/>
      <c r="P1212" s="123"/>
      <c r="Q1212" s="123"/>
      <c r="R1212" s="123"/>
      <c r="S1212" s="123"/>
      <c r="T1212" s="123"/>
      <c r="U1212" s="123"/>
      <c r="V1212" s="123"/>
      <c r="W1212" s="123"/>
      <c r="X1212" s="123"/>
      <c r="Y1212" s="123"/>
      <c r="Z1212" s="123"/>
      <c r="AA1212" s="123"/>
      <c r="AB1212" s="123"/>
      <c r="AC1212" s="123"/>
      <c r="AD1212" s="123"/>
      <c r="AE1212" s="123"/>
      <c r="AF1212" s="123"/>
      <c r="AG1212" s="123"/>
      <c r="AH1212" s="123"/>
      <c r="AI1212" s="123"/>
      <c r="AJ1212" s="401"/>
      <c r="AK1212" s="403"/>
      <c r="AL1212" s="405"/>
      <c r="AM1212" s="411"/>
      <c r="AN1212" s="405"/>
      <c r="AO1212" s="405"/>
      <c r="AP1212" s="405"/>
      <c r="AQ1212" s="405"/>
      <c r="AR1212" s="405"/>
      <c r="AS1212" s="405"/>
      <c r="AT1212" s="405"/>
      <c r="AU1212" s="407"/>
      <c r="AV1212" s="409"/>
      <c r="AW1212" s="407"/>
      <c r="AX1212" s="389"/>
      <c r="AY1212" s="389"/>
      <c r="AZ1212" s="389"/>
      <c r="BA1212" s="389"/>
      <c r="BB1212" s="389"/>
      <c r="BC1212" s="389"/>
    </row>
    <row r="1213" spans="1:55" s="121" customFormat="1" x14ac:dyDescent="0.25">
      <c r="A1213" s="474"/>
      <c r="B1213" s="392"/>
      <c r="C1213" s="396"/>
      <c r="D1213" s="396"/>
      <c r="E1213" s="398"/>
      <c r="F1213" s="398"/>
      <c r="G1213" s="95"/>
      <c r="H1213" s="119"/>
      <c r="I1213" s="119"/>
      <c r="J1213" s="120"/>
      <c r="K1213" s="120"/>
      <c r="L1213" s="120"/>
      <c r="M1213" s="120"/>
      <c r="N1213" s="120"/>
      <c r="O1213" s="120"/>
      <c r="P1213" s="120"/>
      <c r="Q1213" s="120"/>
      <c r="R1213" s="120"/>
      <c r="S1213" s="120"/>
      <c r="T1213" s="120"/>
      <c r="U1213" s="120"/>
      <c r="V1213" s="120"/>
      <c r="W1213" s="120"/>
      <c r="X1213" s="120"/>
      <c r="Y1213" s="120"/>
      <c r="Z1213" s="120"/>
      <c r="AA1213" s="120"/>
      <c r="AB1213" s="120"/>
      <c r="AC1213" s="120"/>
      <c r="AD1213" s="120"/>
      <c r="AE1213" s="120"/>
      <c r="AF1213" s="120"/>
      <c r="AG1213" s="120"/>
      <c r="AH1213" s="120"/>
      <c r="AI1213" s="120"/>
      <c r="AJ1213" s="400"/>
      <c r="AK1213" s="402"/>
      <c r="AL1213" s="404"/>
      <c r="AM1213" s="410"/>
      <c r="AN1213" s="404"/>
      <c r="AO1213" s="404"/>
      <c r="AP1213" s="404"/>
      <c r="AQ1213" s="404"/>
      <c r="AR1213" s="404"/>
      <c r="AS1213" s="404"/>
      <c r="AT1213" s="404"/>
      <c r="AU1213" s="406"/>
      <c r="AV1213" s="408"/>
      <c r="AW1213" s="406"/>
      <c r="AX1213" s="415"/>
      <c r="AY1213" s="415"/>
      <c r="AZ1213" s="415"/>
      <c r="BA1213" s="415"/>
      <c r="BB1213" s="415"/>
      <c r="BC1213" s="415"/>
    </row>
    <row r="1214" spans="1:55" s="121" customFormat="1" x14ac:dyDescent="0.25">
      <c r="A1214" s="466"/>
      <c r="B1214" s="393"/>
      <c r="C1214" s="397"/>
      <c r="D1214" s="397"/>
      <c r="E1214" s="399"/>
      <c r="F1214" s="399"/>
      <c r="G1214" s="96"/>
      <c r="H1214" s="122"/>
      <c r="I1214" s="122"/>
      <c r="J1214" s="123"/>
      <c r="K1214" s="123"/>
      <c r="L1214" s="123"/>
      <c r="M1214" s="123"/>
      <c r="N1214" s="123"/>
      <c r="O1214" s="123"/>
      <c r="P1214" s="123"/>
      <c r="Q1214" s="123"/>
      <c r="R1214" s="123"/>
      <c r="S1214" s="123"/>
      <c r="T1214" s="123"/>
      <c r="U1214" s="123"/>
      <c r="V1214" s="123"/>
      <c r="W1214" s="123"/>
      <c r="X1214" s="123"/>
      <c r="Y1214" s="123"/>
      <c r="Z1214" s="123"/>
      <c r="AA1214" s="123"/>
      <c r="AB1214" s="123"/>
      <c r="AC1214" s="123"/>
      <c r="AD1214" s="123"/>
      <c r="AE1214" s="123"/>
      <c r="AF1214" s="123"/>
      <c r="AG1214" s="123"/>
      <c r="AH1214" s="123"/>
      <c r="AI1214" s="123"/>
      <c r="AJ1214" s="401"/>
      <c r="AK1214" s="403"/>
      <c r="AL1214" s="405"/>
      <c r="AM1214" s="411"/>
      <c r="AN1214" s="405"/>
      <c r="AO1214" s="405"/>
      <c r="AP1214" s="405"/>
      <c r="AQ1214" s="405"/>
      <c r="AR1214" s="405"/>
      <c r="AS1214" s="405"/>
      <c r="AT1214" s="405"/>
      <c r="AU1214" s="407"/>
      <c r="AV1214" s="409"/>
      <c r="AW1214" s="407"/>
      <c r="AX1214" s="389"/>
      <c r="AY1214" s="389"/>
      <c r="AZ1214" s="389"/>
      <c r="BA1214" s="389"/>
      <c r="BB1214" s="389"/>
      <c r="BC1214" s="389"/>
    </row>
    <row r="1215" spans="1:55" s="121" customFormat="1" x14ac:dyDescent="0.25">
      <c r="A1215" s="474"/>
      <c r="B1215" s="392"/>
      <c r="C1215" s="396"/>
      <c r="D1215" s="396"/>
      <c r="E1215" s="398"/>
      <c r="F1215" s="398"/>
      <c r="G1215" s="95"/>
      <c r="H1215" s="119"/>
      <c r="I1215" s="119"/>
      <c r="J1215" s="120"/>
      <c r="K1215" s="120"/>
      <c r="L1215" s="120"/>
      <c r="M1215" s="120"/>
      <c r="N1215" s="120"/>
      <c r="O1215" s="120"/>
      <c r="P1215" s="120"/>
      <c r="Q1215" s="120"/>
      <c r="R1215" s="120"/>
      <c r="S1215" s="120"/>
      <c r="T1215" s="120"/>
      <c r="U1215" s="120"/>
      <c r="V1215" s="120"/>
      <c r="W1215" s="120"/>
      <c r="X1215" s="120"/>
      <c r="Y1215" s="120"/>
      <c r="Z1215" s="120"/>
      <c r="AA1215" s="120"/>
      <c r="AB1215" s="120"/>
      <c r="AC1215" s="120"/>
      <c r="AD1215" s="120"/>
      <c r="AE1215" s="120"/>
      <c r="AF1215" s="120"/>
      <c r="AG1215" s="120"/>
      <c r="AH1215" s="120"/>
      <c r="AI1215" s="120"/>
      <c r="AJ1215" s="400"/>
      <c r="AK1215" s="402"/>
      <c r="AL1215" s="404"/>
      <c r="AM1215" s="410"/>
      <c r="AN1215" s="404"/>
      <c r="AO1215" s="404"/>
      <c r="AP1215" s="404"/>
      <c r="AQ1215" s="404"/>
      <c r="AR1215" s="404"/>
      <c r="AS1215" s="404"/>
      <c r="AT1215" s="404"/>
      <c r="AU1215" s="406"/>
      <c r="AV1215" s="408"/>
      <c r="AW1215" s="406"/>
      <c r="AX1215" s="415"/>
      <c r="AY1215" s="415"/>
      <c r="AZ1215" s="415"/>
      <c r="BA1215" s="415"/>
      <c r="BB1215" s="415"/>
      <c r="BC1215" s="415"/>
    </row>
    <row r="1216" spans="1:55" s="121" customFormat="1" x14ac:dyDescent="0.25">
      <c r="A1216" s="466"/>
      <c r="B1216" s="393"/>
      <c r="C1216" s="397"/>
      <c r="D1216" s="397"/>
      <c r="E1216" s="399"/>
      <c r="F1216" s="399"/>
      <c r="G1216" s="96"/>
      <c r="H1216" s="122"/>
      <c r="I1216" s="122"/>
      <c r="J1216" s="123"/>
      <c r="K1216" s="123"/>
      <c r="L1216" s="123"/>
      <c r="M1216" s="123"/>
      <c r="N1216" s="123"/>
      <c r="O1216" s="123"/>
      <c r="P1216" s="123"/>
      <c r="Q1216" s="123"/>
      <c r="R1216" s="123"/>
      <c r="S1216" s="123"/>
      <c r="T1216" s="123"/>
      <c r="U1216" s="123"/>
      <c r="V1216" s="123"/>
      <c r="W1216" s="123"/>
      <c r="X1216" s="123"/>
      <c r="Y1216" s="123"/>
      <c r="Z1216" s="123"/>
      <c r="AA1216" s="123"/>
      <c r="AB1216" s="123"/>
      <c r="AC1216" s="123"/>
      <c r="AD1216" s="123"/>
      <c r="AE1216" s="123"/>
      <c r="AF1216" s="123"/>
      <c r="AG1216" s="123"/>
      <c r="AH1216" s="123"/>
      <c r="AI1216" s="123"/>
      <c r="AJ1216" s="401"/>
      <c r="AK1216" s="403"/>
      <c r="AL1216" s="405"/>
      <c r="AM1216" s="411"/>
      <c r="AN1216" s="405"/>
      <c r="AO1216" s="405"/>
      <c r="AP1216" s="405"/>
      <c r="AQ1216" s="405"/>
      <c r="AR1216" s="405"/>
      <c r="AS1216" s="405"/>
      <c r="AT1216" s="405"/>
      <c r="AU1216" s="407"/>
      <c r="AV1216" s="409"/>
      <c r="AW1216" s="407"/>
      <c r="AX1216" s="389"/>
      <c r="AY1216" s="389"/>
      <c r="AZ1216" s="389"/>
      <c r="BA1216" s="389"/>
      <c r="BB1216" s="389"/>
      <c r="BC1216" s="389"/>
    </row>
    <row r="1217" spans="1:55" s="121" customFormat="1" x14ac:dyDescent="0.25">
      <c r="A1217" s="486"/>
      <c r="B1217" s="392"/>
      <c r="C1217" s="487"/>
      <c r="D1217" s="487"/>
      <c r="E1217" s="398"/>
      <c r="F1217" s="398"/>
      <c r="G1217" s="95"/>
      <c r="H1217" s="119"/>
      <c r="I1217" s="119"/>
      <c r="J1217" s="145"/>
      <c r="K1217" s="145"/>
      <c r="L1217" s="145"/>
      <c r="M1217" s="145"/>
      <c r="N1217" s="145"/>
      <c r="O1217" s="145"/>
      <c r="P1217" s="145"/>
      <c r="Q1217" s="145"/>
      <c r="R1217" s="145"/>
      <c r="S1217" s="145"/>
      <c r="T1217" s="145"/>
      <c r="U1217" s="145"/>
      <c r="V1217" s="145"/>
      <c r="W1217" s="145"/>
      <c r="X1217" s="145"/>
      <c r="Y1217" s="145"/>
      <c r="Z1217" s="145"/>
      <c r="AA1217" s="145"/>
      <c r="AB1217" s="145"/>
      <c r="AC1217" s="145"/>
      <c r="AD1217" s="145"/>
      <c r="AE1217" s="145"/>
      <c r="AF1217" s="145"/>
      <c r="AG1217" s="145"/>
      <c r="AH1217" s="145"/>
      <c r="AI1217" s="145"/>
      <c r="AJ1217" s="400"/>
      <c r="AK1217" s="402"/>
      <c r="AL1217" s="404"/>
      <c r="AM1217" s="410"/>
      <c r="AN1217" s="404"/>
      <c r="AO1217" s="404"/>
      <c r="AP1217" s="404"/>
      <c r="AQ1217" s="404"/>
      <c r="AR1217" s="404"/>
      <c r="AS1217" s="404"/>
      <c r="AT1217" s="404"/>
      <c r="AU1217" s="406"/>
      <c r="AV1217" s="418"/>
      <c r="AW1217" s="406"/>
      <c r="AX1217" s="415"/>
      <c r="AY1217" s="415"/>
      <c r="AZ1217" s="415"/>
      <c r="BA1217" s="415"/>
      <c r="BB1217" s="415"/>
      <c r="BC1217" s="415"/>
    </row>
    <row r="1218" spans="1:55" s="121" customFormat="1" x14ac:dyDescent="0.25">
      <c r="A1218" s="466"/>
      <c r="B1218" s="393"/>
      <c r="C1218" s="397"/>
      <c r="D1218" s="397"/>
      <c r="E1218" s="399"/>
      <c r="F1218" s="399"/>
      <c r="G1218" s="96"/>
      <c r="H1218" s="122"/>
      <c r="I1218" s="122"/>
      <c r="J1218" s="123"/>
      <c r="K1218" s="123"/>
      <c r="L1218" s="123"/>
      <c r="M1218" s="123"/>
      <c r="N1218" s="123"/>
      <c r="O1218" s="123"/>
      <c r="P1218" s="123"/>
      <c r="Q1218" s="123"/>
      <c r="R1218" s="123"/>
      <c r="S1218" s="123"/>
      <c r="T1218" s="123"/>
      <c r="U1218" s="123"/>
      <c r="V1218" s="123"/>
      <c r="W1218" s="123"/>
      <c r="X1218" s="123"/>
      <c r="Y1218" s="123"/>
      <c r="Z1218" s="123"/>
      <c r="AA1218" s="123"/>
      <c r="AB1218" s="123"/>
      <c r="AC1218" s="123"/>
      <c r="AD1218" s="123"/>
      <c r="AE1218" s="123"/>
      <c r="AF1218" s="123"/>
      <c r="AG1218" s="123"/>
      <c r="AH1218" s="123"/>
      <c r="AI1218" s="123"/>
      <c r="AJ1218" s="401"/>
      <c r="AK1218" s="403"/>
      <c r="AL1218" s="405"/>
      <c r="AM1218" s="411"/>
      <c r="AN1218" s="405"/>
      <c r="AO1218" s="405"/>
      <c r="AP1218" s="405"/>
      <c r="AQ1218" s="405"/>
      <c r="AR1218" s="405"/>
      <c r="AS1218" s="405"/>
      <c r="AT1218" s="405"/>
      <c r="AU1218" s="407"/>
      <c r="AV1218" s="409"/>
      <c r="AW1218" s="407"/>
      <c r="AX1218" s="389"/>
      <c r="AY1218" s="389"/>
      <c r="AZ1218" s="389"/>
      <c r="BA1218" s="389"/>
      <c r="BB1218" s="389"/>
      <c r="BC1218" s="389"/>
    </row>
    <row r="1219" spans="1:55" s="144" customFormat="1" x14ac:dyDescent="0.25">
      <c r="A1219" s="476"/>
      <c r="B1219" s="392"/>
      <c r="C1219" s="477"/>
      <c r="D1219" s="477"/>
      <c r="E1219" s="478"/>
      <c r="F1219" s="478"/>
      <c r="G1219" s="141"/>
      <c r="H1219" s="142"/>
      <c r="I1219" s="142"/>
      <c r="J1219" s="143"/>
      <c r="K1219" s="143"/>
      <c r="L1219" s="143"/>
      <c r="M1219" s="143"/>
      <c r="N1219" s="143"/>
      <c r="O1219" s="143"/>
      <c r="P1219" s="143"/>
      <c r="Q1219" s="143"/>
      <c r="R1219" s="143"/>
      <c r="S1219" s="143"/>
      <c r="T1219" s="143"/>
      <c r="U1219" s="143"/>
      <c r="V1219" s="143"/>
      <c r="W1219" s="143"/>
      <c r="X1219" s="143"/>
      <c r="Y1219" s="143"/>
      <c r="Z1219" s="143"/>
      <c r="AA1219" s="143"/>
      <c r="AB1219" s="143"/>
      <c r="AC1219" s="143"/>
      <c r="AD1219" s="143"/>
      <c r="AE1219" s="143"/>
      <c r="AF1219" s="143"/>
      <c r="AG1219" s="143"/>
      <c r="AH1219" s="143"/>
      <c r="AI1219" s="143"/>
      <c r="AJ1219" s="479"/>
      <c r="AK1219" s="484"/>
      <c r="AL1219" s="482"/>
      <c r="AM1219" s="485"/>
      <c r="AN1219" s="482"/>
      <c r="AO1219" s="482"/>
      <c r="AP1219" s="482"/>
      <c r="AQ1219" s="482"/>
      <c r="AR1219" s="482"/>
      <c r="AS1219" s="482"/>
      <c r="AT1219" s="482"/>
      <c r="AU1219" s="481"/>
      <c r="AV1219" s="483"/>
      <c r="AW1219" s="481"/>
      <c r="AX1219" s="480"/>
      <c r="AY1219" s="480"/>
      <c r="AZ1219" s="480"/>
      <c r="BA1219" s="480"/>
      <c r="BB1219" s="480"/>
      <c r="BC1219" s="480"/>
    </row>
    <row r="1220" spans="1:55" s="121" customFormat="1" x14ac:dyDescent="0.25">
      <c r="A1220" s="466"/>
      <c r="B1220" s="393"/>
      <c r="C1220" s="397"/>
      <c r="D1220" s="397"/>
      <c r="E1220" s="399"/>
      <c r="F1220" s="399"/>
      <c r="G1220" s="96"/>
      <c r="H1220" s="122"/>
      <c r="I1220" s="122"/>
      <c r="J1220" s="123"/>
      <c r="K1220" s="123"/>
      <c r="L1220" s="123"/>
      <c r="M1220" s="123"/>
      <c r="N1220" s="123"/>
      <c r="O1220" s="123"/>
      <c r="P1220" s="123"/>
      <c r="Q1220" s="123"/>
      <c r="R1220" s="123"/>
      <c r="S1220" s="123"/>
      <c r="T1220" s="123"/>
      <c r="U1220" s="123"/>
      <c r="V1220" s="123"/>
      <c r="W1220" s="123"/>
      <c r="X1220" s="123"/>
      <c r="Y1220" s="123"/>
      <c r="Z1220" s="123"/>
      <c r="AA1220" s="123"/>
      <c r="AB1220" s="123"/>
      <c r="AC1220" s="123"/>
      <c r="AD1220" s="123"/>
      <c r="AE1220" s="123"/>
      <c r="AF1220" s="123"/>
      <c r="AG1220" s="123"/>
      <c r="AH1220" s="123"/>
      <c r="AI1220" s="123"/>
      <c r="AJ1220" s="401"/>
      <c r="AK1220" s="403"/>
      <c r="AL1220" s="405"/>
      <c r="AM1220" s="411"/>
      <c r="AN1220" s="405"/>
      <c r="AO1220" s="405"/>
      <c r="AP1220" s="405"/>
      <c r="AQ1220" s="405"/>
      <c r="AR1220" s="405"/>
      <c r="AS1220" s="405"/>
      <c r="AT1220" s="405"/>
      <c r="AU1220" s="407"/>
      <c r="AV1220" s="409"/>
      <c r="AW1220" s="407"/>
      <c r="AX1220" s="389"/>
      <c r="AY1220" s="389"/>
      <c r="AZ1220" s="389"/>
      <c r="BA1220" s="389"/>
      <c r="BB1220" s="389"/>
      <c r="BC1220" s="389"/>
    </row>
    <row r="1221" spans="1:55" s="121" customFormat="1" x14ac:dyDescent="0.25">
      <c r="A1221" s="474"/>
      <c r="B1221" s="392"/>
      <c r="C1221" s="396"/>
      <c r="D1221" s="396"/>
      <c r="E1221" s="398"/>
      <c r="F1221" s="398"/>
      <c r="G1221" s="95"/>
      <c r="H1221" s="119"/>
      <c r="I1221" s="119"/>
      <c r="J1221" s="120"/>
      <c r="K1221" s="120"/>
      <c r="L1221" s="120"/>
      <c r="M1221" s="120"/>
      <c r="N1221" s="120"/>
      <c r="O1221" s="120"/>
      <c r="P1221" s="120"/>
      <c r="Q1221" s="120"/>
      <c r="R1221" s="120"/>
      <c r="S1221" s="120"/>
      <c r="T1221" s="120"/>
      <c r="U1221" s="120"/>
      <c r="V1221" s="120"/>
      <c r="W1221" s="120"/>
      <c r="X1221" s="120"/>
      <c r="Y1221" s="120"/>
      <c r="Z1221" s="120"/>
      <c r="AA1221" s="120"/>
      <c r="AB1221" s="120"/>
      <c r="AC1221" s="120"/>
      <c r="AD1221" s="120"/>
      <c r="AE1221" s="120"/>
      <c r="AF1221" s="120"/>
      <c r="AG1221" s="120"/>
      <c r="AH1221" s="120"/>
      <c r="AI1221" s="120"/>
      <c r="AJ1221" s="400"/>
      <c r="AK1221" s="402"/>
      <c r="AL1221" s="404"/>
      <c r="AM1221" s="410"/>
      <c r="AN1221" s="404"/>
      <c r="AO1221" s="404"/>
      <c r="AP1221" s="404"/>
      <c r="AQ1221" s="404"/>
      <c r="AR1221" s="404"/>
      <c r="AS1221" s="404"/>
      <c r="AT1221" s="404"/>
      <c r="AU1221" s="406"/>
      <c r="AV1221" s="408"/>
      <c r="AW1221" s="406"/>
      <c r="AX1221" s="415"/>
      <c r="AY1221" s="415"/>
      <c r="AZ1221" s="415"/>
      <c r="BA1221" s="415"/>
      <c r="BB1221" s="415"/>
      <c r="BC1221" s="415"/>
    </row>
    <row r="1222" spans="1:55" s="121" customFormat="1" x14ac:dyDescent="0.25">
      <c r="A1222" s="466"/>
      <c r="B1222" s="393"/>
      <c r="C1222" s="397"/>
      <c r="D1222" s="397"/>
      <c r="E1222" s="399"/>
      <c r="F1222" s="399"/>
      <c r="G1222" s="96"/>
      <c r="H1222" s="122"/>
      <c r="I1222" s="122"/>
      <c r="J1222" s="123"/>
      <c r="K1222" s="123"/>
      <c r="L1222" s="123"/>
      <c r="M1222" s="123"/>
      <c r="N1222" s="123"/>
      <c r="O1222" s="123"/>
      <c r="P1222" s="123"/>
      <c r="Q1222" s="123"/>
      <c r="R1222" s="123"/>
      <c r="S1222" s="123"/>
      <c r="T1222" s="123"/>
      <c r="U1222" s="123"/>
      <c r="V1222" s="123"/>
      <c r="W1222" s="123"/>
      <c r="X1222" s="123"/>
      <c r="Y1222" s="123"/>
      <c r="Z1222" s="123"/>
      <c r="AA1222" s="123"/>
      <c r="AB1222" s="123"/>
      <c r="AC1222" s="123"/>
      <c r="AD1222" s="123"/>
      <c r="AE1222" s="123"/>
      <c r="AF1222" s="123"/>
      <c r="AG1222" s="123"/>
      <c r="AH1222" s="123"/>
      <c r="AI1222" s="123"/>
      <c r="AJ1222" s="401"/>
      <c r="AK1222" s="403"/>
      <c r="AL1222" s="405"/>
      <c r="AM1222" s="411"/>
      <c r="AN1222" s="405"/>
      <c r="AO1222" s="405"/>
      <c r="AP1222" s="405"/>
      <c r="AQ1222" s="405"/>
      <c r="AR1222" s="405"/>
      <c r="AS1222" s="405"/>
      <c r="AT1222" s="405"/>
      <c r="AU1222" s="407"/>
      <c r="AV1222" s="409"/>
      <c r="AW1222" s="407"/>
      <c r="AX1222" s="389"/>
      <c r="AY1222" s="389"/>
      <c r="AZ1222" s="389"/>
      <c r="BA1222" s="389"/>
      <c r="BB1222" s="389"/>
      <c r="BC1222" s="389"/>
    </row>
    <row r="1223" spans="1:55" s="140" customFormat="1" x14ac:dyDescent="0.25">
      <c r="A1223" s="475"/>
      <c r="B1223" s="392"/>
      <c r="C1223" s="460"/>
      <c r="D1223" s="460"/>
      <c r="E1223" s="442"/>
      <c r="F1223" s="442"/>
      <c r="G1223" s="137"/>
      <c r="H1223" s="138"/>
      <c r="I1223" s="138"/>
      <c r="J1223" s="139"/>
      <c r="K1223" s="139"/>
      <c r="L1223" s="139"/>
      <c r="M1223" s="139"/>
      <c r="N1223" s="139"/>
      <c r="O1223" s="139"/>
      <c r="P1223" s="139"/>
      <c r="Q1223" s="139"/>
      <c r="R1223" s="139"/>
      <c r="S1223" s="139"/>
      <c r="T1223" s="139"/>
      <c r="U1223" s="139"/>
      <c r="V1223" s="139"/>
      <c r="W1223" s="139"/>
      <c r="X1223" s="139"/>
      <c r="Y1223" s="139"/>
      <c r="Z1223" s="139"/>
      <c r="AA1223" s="139"/>
      <c r="AB1223" s="139"/>
      <c r="AC1223" s="139"/>
      <c r="AD1223" s="139"/>
      <c r="AE1223" s="139"/>
      <c r="AF1223" s="139"/>
      <c r="AG1223" s="139"/>
      <c r="AH1223" s="139"/>
      <c r="AI1223" s="139"/>
      <c r="AJ1223" s="444"/>
      <c r="AK1223" s="446"/>
      <c r="AL1223" s="448"/>
      <c r="AM1223" s="454"/>
      <c r="AN1223" s="448"/>
      <c r="AO1223" s="448"/>
      <c r="AP1223" s="448"/>
      <c r="AQ1223" s="448"/>
      <c r="AR1223" s="448"/>
      <c r="AS1223" s="448"/>
      <c r="AT1223" s="448"/>
      <c r="AU1223" s="452"/>
      <c r="AV1223" s="408"/>
      <c r="AW1223" s="452"/>
      <c r="AX1223" s="450"/>
      <c r="AY1223" s="450"/>
      <c r="AZ1223" s="450"/>
      <c r="BA1223" s="450"/>
      <c r="BB1223" s="450"/>
      <c r="BC1223" s="450"/>
    </row>
    <row r="1224" spans="1:55" s="121" customFormat="1" x14ac:dyDescent="0.25">
      <c r="A1224" s="466"/>
      <c r="B1224" s="393"/>
      <c r="C1224" s="397"/>
      <c r="D1224" s="397"/>
      <c r="E1224" s="399"/>
      <c r="F1224" s="399"/>
      <c r="G1224" s="96"/>
      <c r="H1224" s="122"/>
      <c r="I1224" s="122"/>
      <c r="J1224" s="123"/>
      <c r="K1224" s="123"/>
      <c r="L1224" s="123"/>
      <c r="M1224" s="123"/>
      <c r="N1224" s="123"/>
      <c r="O1224" s="123"/>
      <c r="P1224" s="123"/>
      <c r="Q1224" s="123"/>
      <c r="R1224" s="123"/>
      <c r="S1224" s="123"/>
      <c r="T1224" s="123"/>
      <c r="U1224" s="123"/>
      <c r="V1224" s="123"/>
      <c r="W1224" s="123"/>
      <c r="X1224" s="123"/>
      <c r="Y1224" s="123"/>
      <c r="Z1224" s="123"/>
      <c r="AA1224" s="123"/>
      <c r="AB1224" s="123"/>
      <c r="AC1224" s="123"/>
      <c r="AD1224" s="123"/>
      <c r="AE1224" s="123"/>
      <c r="AF1224" s="123"/>
      <c r="AG1224" s="123"/>
      <c r="AH1224" s="123"/>
      <c r="AI1224" s="123"/>
      <c r="AJ1224" s="401"/>
      <c r="AK1224" s="403"/>
      <c r="AL1224" s="405"/>
      <c r="AM1224" s="411"/>
      <c r="AN1224" s="405"/>
      <c r="AO1224" s="405"/>
      <c r="AP1224" s="405"/>
      <c r="AQ1224" s="405"/>
      <c r="AR1224" s="405"/>
      <c r="AS1224" s="405"/>
      <c r="AT1224" s="405"/>
      <c r="AU1224" s="407"/>
      <c r="AV1224" s="409"/>
      <c r="AW1224" s="407"/>
      <c r="AX1224" s="389"/>
      <c r="AY1224" s="389"/>
      <c r="AZ1224" s="389"/>
      <c r="BA1224" s="389"/>
      <c r="BB1224" s="389"/>
      <c r="BC1224" s="389"/>
    </row>
    <row r="1225" spans="1:55" s="121" customFormat="1" x14ac:dyDescent="0.25">
      <c r="A1225" s="474"/>
      <c r="B1225" s="392"/>
      <c r="C1225" s="396"/>
      <c r="D1225" s="396"/>
      <c r="E1225" s="398"/>
      <c r="F1225" s="398"/>
      <c r="G1225" s="95"/>
      <c r="H1225" s="119"/>
      <c r="I1225" s="119"/>
      <c r="J1225" s="120"/>
      <c r="K1225" s="120"/>
      <c r="L1225" s="120"/>
      <c r="M1225" s="120"/>
      <c r="N1225" s="120"/>
      <c r="O1225" s="120"/>
      <c r="P1225" s="120"/>
      <c r="Q1225" s="120"/>
      <c r="R1225" s="120"/>
      <c r="S1225" s="120"/>
      <c r="T1225" s="120"/>
      <c r="U1225" s="120"/>
      <c r="V1225" s="120"/>
      <c r="W1225" s="120"/>
      <c r="X1225" s="120"/>
      <c r="Y1225" s="120"/>
      <c r="Z1225" s="120"/>
      <c r="AA1225" s="120"/>
      <c r="AB1225" s="120"/>
      <c r="AC1225" s="120"/>
      <c r="AD1225" s="120"/>
      <c r="AE1225" s="120"/>
      <c r="AF1225" s="120"/>
      <c r="AG1225" s="120"/>
      <c r="AH1225" s="120"/>
      <c r="AI1225" s="120"/>
      <c r="AJ1225" s="400"/>
      <c r="AK1225" s="402"/>
      <c r="AL1225" s="404"/>
      <c r="AM1225" s="410"/>
      <c r="AN1225" s="404"/>
      <c r="AO1225" s="404"/>
      <c r="AP1225" s="404"/>
      <c r="AQ1225" s="404"/>
      <c r="AR1225" s="404"/>
      <c r="AS1225" s="404"/>
      <c r="AT1225" s="404"/>
      <c r="AU1225" s="406"/>
      <c r="AV1225" s="408"/>
      <c r="AW1225" s="406"/>
      <c r="AX1225" s="415"/>
      <c r="AY1225" s="415"/>
      <c r="AZ1225" s="415"/>
      <c r="BA1225" s="415"/>
      <c r="BB1225" s="415"/>
      <c r="BC1225" s="415"/>
    </row>
    <row r="1226" spans="1:55" s="121" customFormat="1" x14ac:dyDescent="0.25">
      <c r="A1226" s="466"/>
      <c r="B1226" s="393"/>
      <c r="C1226" s="397"/>
      <c r="D1226" s="397"/>
      <c r="E1226" s="399"/>
      <c r="F1226" s="399"/>
      <c r="G1226" s="96"/>
      <c r="H1226" s="122"/>
      <c r="I1226" s="122"/>
      <c r="J1226" s="123"/>
      <c r="K1226" s="123"/>
      <c r="L1226" s="123"/>
      <c r="M1226" s="123"/>
      <c r="N1226" s="123"/>
      <c r="O1226" s="123"/>
      <c r="P1226" s="123"/>
      <c r="Q1226" s="123"/>
      <c r="R1226" s="123"/>
      <c r="S1226" s="123"/>
      <c r="T1226" s="123"/>
      <c r="U1226" s="123"/>
      <c r="V1226" s="123"/>
      <c r="W1226" s="123"/>
      <c r="X1226" s="123"/>
      <c r="Y1226" s="123"/>
      <c r="Z1226" s="123"/>
      <c r="AA1226" s="123"/>
      <c r="AB1226" s="123"/>
      <c r="AC1226" s="123"/>
      <c r="AD1226" s="123"/>
      <c r="AE1226" s="123"/>
      <c r="AF1226" s="123"/>
      <c r="AG1226" s="123"/>
      <c r="AH1226" s="123"/>
      <c r="AI1226" s="123"/>
      <c r="AJ1226" s="401"/>
      <c r="AK1226" s="403"/>
      <c r="AL1226" s="405"/>
      <c r="AM1226" s="411"/>
      <c r="AN1226" s="405"/>
      <c r="AO1226" s="405"/>
      <c r="AP1226" s="405"/>
      <c r="AQ1226" s="405"/>
      <c r="AR1226" s="405"/>
      <c r="AS1226" s="405"/>
      <c r="AT1226" s="405"/>
      <c r="AU1226" s="407"/>
      <c r="AV1226" s="409"/>
      <c r="AW1226" s="407"/>
      <c r="AX1226" s="389"/>
      <c r="AY1226" s="389"/>
      <c r="AZ1226" s="389"/>
      <c r="BA1226" s="389"/>
      <c r="BB1226" s="389"/>
      <c r="BC1226" s="389"/>
    </row>
    <row r="1227" spans="1:55" s="121" customFormat="1" x14ac:dyDescent="0.25">
      <c r="A1227" s="474"/>
      <c r="B1227" s="392"/>
      <c r="C1227" s="396"/>
      <c r="D1227" s="396"/>
      <c r="E1227" s="398"/>
      <c r="F1227" s="398"/>
      <c r="G1227" s="95"/>
      <c r="H1227" s="119"/>
      <c r="I1227" s="119"/>
      <c r="J1227" s="120"/>
      <c r="K1227" s="120"/>
      <c r="L1227" s="120"/>
      <c r="M1227" s="120"/>
      <c r="N1227" s="120"/>
      <c r="O1227" s="120"/>
      <c r="P1227" s="120"/>
      <c r="Q1227" s="120"/>
      <c r="R1227" s="120"/>
      <c r="S1227" s="120"/>
      <c r="T1227" s="120"/>
      <c r="U1227" s="120"/>
      <c r="V1227" s="120"/>
      <c r="W1227" s="120"/>
      <c r="X1227" s="120"/>
      <c r="Y1227" s="120"/>
      <c r="Z1227" s="120"/>
      <c r="AA1227" s="120"/>
      <c r="AB1227" s="120"/>
      <c r="AC1227" s="120"/>
      <c r="AD1227" s="120"/>
      <c r="AE1227" s="120"/>
      <c r="AF1227" s="120"/>
      <c r="AG1227" s="120"/>
      <c r="AH1227" s="120"/>
      <c r="AI1227" s="120"/>
      <c r="AJ1227" s="400"/>
      <c r="AK1227" s="402"/>
      <c r="AL1227" s="404"/>
      <c r="AM1227" s="410"/>
      <c r="AN1227" s="404"/>
      <c r="AO1227" s="404"/>
      <c r="AP1227" s="404"/>
      <c r="AQ1227" s="404"/>
      <c r="AR1227" s="404"/>
      <c r="AS1227" s="404"/>
      <c r="AT1227" s="404"/>
      <c r="AU1227" s="406"/>
      <c r="AV1227" s="408"/>
      <c r="AW1227" s="406"/>
      <c r="AX1227" s="415"/>
      <c r="AY1227" s="415"/>
      <c r="AZ1227" s="415"/>
      <c r="BA1227" s="415"/>
      <c r="BB1227" s="415"/>
      <c r="BC1227" s="415"/>
    </row>
    <row r="1228" spans="1:55" s="121" customFormat="1" x14ac:dyDescent="0.25">
      <c r="A1228" s="466"/>
      <c r="B1228" s="393"/>
      <c r="C1228" s="397"/>
      <c r="D1228" s="397"/>
      <c r="E1228" s="399"/>
      <c r="F1228" s="399"/>
      <c r="G1228" s="96"/>
      <c r="H1228" s="122"/>
      <c r="I1228" s="122"/>
      <c r="J1228" s="123"/>
      <c r="K1228" s="123"/>
      <c r="L1228" s="123"/>
      <c r="M1228" s="123"/>
      <c r="N1228" s="123"/>
      <c r="O1228" s="123"/>
      <c r="P1228" s="123"/>
      <c r="Q1228" s="123"/>
      <c r="R1228" s="123"/>
      <c r="S1228" s="123"/>
      <c r="T1228" s="123"/>
      <c r="U1228" s="123"/>
      <c r="V1228" s="123"/>
      <c r="W1228" s="123"/>
      <c r="X1228" s="123"/>
      <c r="Y1228" s="123"/>
      <c r="Z1228" s="123"/>
      <c r="AA1228" s="123"/>
      <c r="AB1228" s="123"/>
      <c r="AC1228" s="123"/>
      <c r="AD1228" s="123"/>
      <c r="AE1228" s="123"/>
      <c r="AF1228" s="123"/>
      <c r="AG1228" s="123"/>
      <c r="AH1228" s="123"/>
      <c r="AI1228" s="123"/>
      <c r="AJ1228" s="401"/>
      <c r="AK1228" s="403"/>
      <c r="AL1228" s="405"/>
      <c r="AM1228" s="411"/>
      <c r="AN1228" s="405"/>
      <c r="AO1228" s="405"/>
      <c r="AP1228" s="405"/>
      <c r="AQ1228" s="405"/>
      <c r="AR1228" s="405"/>
      <c r="AS1228" s="405"/>
      <c r="AT1228" s="405"/>
      <c r="AU1228" s="407"/>
      <c r="AV1228" s="409"/>
      <c r="AW1228" s="407"/>
      <c r="AX1228" s="389"/>
      <c r="AY1228" s="389"/>
      <c r="AZ1228" s="389"/>
      <c r="BA1228" s="389"/>
      <c r="BB1228" s="389"/>
      <c r="BC1228" s="389"/>
    </row>
    <row r="1229" spans="1:55" s="121" customFormat="1" x14ac:dyDescent="0.25">
      <c r="A1229" s="474"/>
      <c r="B1229" s="392"/>
      <c r="C1229" s="396"/>
      <c r="D1229" s="396"/>
      <c r="E1229" s="398"/>
      <c r="F1229" s="398"/>
      <c r="G1229" s="95"/>
      <c r="H1229" s="119"/>
      <c r="I1229" s="119"/>
      <c r="J1229" s="120"/>
      <c r="K1229" s="120"/>
      <c r="L1229" s="120"/>
      <c r="M1229" s="120"/>
      <c r="N1229" s="120"/>
      <c r="O1229" s="120"/>
      <c r="P1229" s="120"/>
      <c r="Q1229" s="120"/>
      <c r="R1229" s="120"/>
      <c r="S1229" s="120"/>
      <c r="T1229" s="120"/>
      <c r="U1229" s="120"/>
      <c r="V1229" s="120"/>
      <c r="W1229" s="120"/>
      <c r="X1229" s="120"/>
      <c r="Y1229" s="120"/>
      <c r="Z1229" s="120"/>
      <c r="AA1229" s="120"/>
      <c r="AB1229" s="120"/>
      <c r="AC1229" s="120"/>
      <c r="AD1229" s="120"/>
      <c r="AE1229" s="120"/>
      <c r="AF1229" s="120"/>
      <c r="AG1229" s="120"/>
      <c r="AH1229" s="120"/>
      <c r="AI1229" s="120"/>
      <c r="AJ1229" s="400"/>
      <c r="AK1229" s="402"/>
      <c r="AL1229" s="404"/>
      <c r="AM1229" s="410"/>
      <c r="AN1229" s="404"/>
      <c r="AO1229" s="404"/>
      <c r="AP1229" s="404"/>
      <c r="AQ1229" s="404"/>
      <c r="AR1229" s="404"/>
      <c r="AS1229" s="404"/>
      <c r="AT1229" s="404"/>
      <c r="AU1229" s="406"/>
      <c r="AV1229" s="408"/>
      <c r="AW1229" s="406"/>
      <c r="AX1229" s="415"/>
      <c r="AY1229" s="415"/>
      <c r="AZ1229" s="415"/>
      <c r="BA1229" s="415"/>
      <c r="BB1229" s="415"/>
      <c r="BC1229" s="415"/>
    </row>
    <row r="1230" spans="1:55" s="121" customFormat="1" x14ac:dyDescent="0.25">
      <c r="A1230" s="466"/>
      <c r="B1230" s="393"/>
      <c r="C1230" s="397"/>
      <c r="D1230" s="397"/>
      <c r="E1230" s="399"/>
      <c r="F1230" s="399"/>
      <c r="G1230" s="96"/>
      <c r="H1230" s="122"/>
      <c r="I1230" s="122"/>
      <c r="J1230" s="123"/>
      <c r="K1230" s="123"/>
      <c r="L1230" s="123"/>
      <c r="M1230" s="123"/>
      <c r="N1230" s="123"/>
      <c r="O1230" s="123"/>
      <c r="P1230" s="123"/>
      <c r="Q1230" s="123"/>
      <c r="R1230" s="123"/>
      <c r="S1230" s="123"/>
      <c r="T1230" s="123"/>
      <c r="U1230" s="123"/>
      <c r="V1230" s="123"/>
      <c r="W1230" s="123"/>
      <c r="X1230" s="123"/>
      <c r="Y1230" s="123"/>
      <c r="Z1230" s="123"/>
      <c r="AA1230" s="123"/>
      <c r="AB1230" s="123"/>
      <c r="AC1230" s="123"/>
      <c r="AD1230" s="123"/>
      <c r="AE1230" s="123"/>
      <c r="AF1230" s="123"/>
      <c r="AG1230" s="123"/>
      <c r="AH1230" s="123"/>
      <c r="AI1230" s="123"/>
      <c r="AJ1230" s="401"/>
      <c r="AK1230" s="403"/>
      <c r="AL1230" s="405"/>
      <c r="AM1230" s="411"/>
      <c r="AN1230" s="405"/>
      <c r="AO1230" s="405"/>
      <c r="AP1230" s="405"/>
      <c r="AQ1230" s="405"/>
      <c r="AR1230" s="405"/>
      <c r="AS1230" s="405"/>
      <c r="AT1230" s="405"/>
      <c r="AU1230" s="407"/>
      <c r="AV1230" s="409"/>
      <c r="AW1230" s="407"/>
      <c r="AX1230" s="389"/>
      <c r="AY1230" s="389"/>
      <c r="AZ1230" s="389"/>
      <c r="BA1230" s="389"/>
      <c r="BB1230" s="389"/>
      <c r="BC1230" s="389"/>
    </row>
    <row r="1231" spans="1:55" s="121" customFormat="1" x14ac:dyDescent="0.25">
      <c r="A1231" s="474"/>
      <c r="B1231" s="392"/>
      <c r="C1231" s="396"/>
      <c r="D1231" s="396"/>
      <c r="E1231" s="398"/>
      <c r="F1231" s="398"/>
      <c r="G1231" s="95"/>
      <c r="H1231" s="119"/>
      <c r="I1231" s="119"/>
      <c r="J1231" s="120"/>
      <c r="K1231" s="120"/>
      <c r="L1231" s="120"/>
      <c r="M1231" s="120"/>
      <c r="N1231" s="120"/>
      <c r="O1231" s="120"/>
      <c r="P1231" s="120"/>
      <c r="Q1231" s="120"/>
      <c r="R1231" s="120"/>
      <c r="S1231" s="120"/>
      <c r="T1231" s="120"/>
      <c r="U1231" s="120"/>
      <c r="V1231" s="120"/>
      <c r="W1231" s="120"/>
      <c r="X1231" s="120"/>
      <c r="Y1231" s="120"/>
      <c r="Z1231" s="120"/>
      <c r="AA1231" s="120"/>
      <c r="AB1231" s="120"/>
      <c r="AC1231" s="120"/>
      <c r="AD1231" s="120"/>
      <c r="AE1231" s="120"/>
      <c r="AF1231" s="120"/>
      <c r="AG1231" s="120"/>
      <c r="AH1231" s="120"/>
      <c r="AI1231" s="120"/>
      <c r="AJ1231" s="400"/>
      <c r="AK1231" s="402"/>
      <c r="AL1231" s="404"/>
      <c r="AM1231" s="410"/>
      <c r="AN1231" s="404"/>
      <c r="AO1231" s="404"/>
      <c r="AP1231" s="404"/>
      <c r="AQ1231" s="404"/>
      <c r="AR1231" s="404"/>
      <c r="AS1231" s="404"/>
      <c r="AT1231" s="404"/>
      <c r="AU1231" s="406"/>
      <c r="AV1231" s="408"/>
      <c r="AW1231" s="406"/>
      <c r="AX1231" s="415"/>
      <c r="AY1231" s="415"/>
      <c r="AZ1231" s="415"/>
      <c r="BA1231" s="415"/>
      <c r="BB1231" s="415"/>
      <c r="BC1231" s="415"/>
    </row>
    <row r="1232" spans="1:55" s="121" customFormat="1" x14ac:dyDescent="0.25">
      <c r="A1232" s="466"/>
      <c r="B1232" s="393"/>
      <c r="C1232" s="397"/>
      <c r="D1232" s="397"/>
      <c r="E1232" s="399"/>
      <c r="F1232" s="399"/>
      <c r="G1232" s="96"/>
      <c r="H1232" s="122"/>
      <c r="I1232" s="122"/>
      <c r="J1232" s="123"/>
      <c r="K1232" s="123"/>
      <c r="L1232" s="123"/>
      <c r="M1232" s="123"/>
      <c r="N1232" s="123"/>
      <c r="O1232" s="123"/>
      <c r="P1232" s="123"/>
      <c r="Q1232" s="123"/>
      <c r="R1232" s="123"/>
      <c r="S1232" s="123"/>
      <c r="T1232" s="123"/>
      <c r="U1232" s="123"/>
      <c r="V1232" s="123"/>
      <c r="W1232" s="123"/>
      <c r="X1232" s="123"/>
      <c r="Y1232" s="123"/>
      <c r="Z1232" s="123"/>
      <c r="AA1232" s="123"/>
      <c r="AB1232" s="123"/>
      <c r="AC1232" s="123"/>
      <c r="AD1232" s="123"/>
      <c r="AE1232" s="123"/>
      <c r="AF1232" s="123"/>
      <c r="AG1232" s="123"/>
      <c r="AH1232" s="123"/>
      <c r="AI1232" s="123"/>
      <c r="AJ1232" s="401"/>
      <c r="AK1232" s="403"/>
      <c r="AL1232" s="405"/>
      <c r="AM1232" s="411"/>
      <c r="AN1232" s="405"/>
      <c r="AO1232" s="405"/>
      <c r="AP1232" s="405"/>
      <c r="AQ1232" s="405"/>
      <c r="AR1232" s="405"/>
      <c r="AS1232" s="405"/>
      <c r="AT1232" s="405"/>
      <c r="AU1232" s="407"/>
      <c r="AV1232" s="409"/>
      <c r="AW1232" s="407"/>
      <c r="AX1232" s="389"/>
      <c r="AY1232" s="389"/>
      <c r="AZ1232" s="389"/>
      <c r="BA1232" s="389"/>
      <c r="BB1232" s="389"/>
      <c r="BC1232" s="389"/>
    </row>
    <row r="1233" spans="1:55" s="121" customFormat="1" x14ac:dyDescent="0.25">
      <c r="A1233" s="474"/>
      <c r="B1233" s="392"/>
      <c r="C1233" s="396"/>
      <c r="D1233" s="396"/>
      <c r="E1233" s="398"/>
      <c r="F1233" s="398"/>
      <c r="G1233" s="95"/>
      <c r="H1233" s="119"/>
      <c r="I1233" s="119"/>
      <c r="J1233" s="120"/>
      <c r="K1233" s="120"/>
      <c r="L1233" s="120"/>
      <c r="M1233" s="120"/>
      <c r="N1233" s="120"/>
      <c r="O1233" s="120"/>
      <c r="P1233" s="120"/>
      <c r="Q1233" s="120"/>
      <c r="R1233" s="120"/>
      <c r="S1233" s="120"/>
      <c r="T1233" s="120"/>
      <c r="U1233" s="120"/>
      <c r="V1233" s="120"/>
      <c r="W1233" s="120"/>
      <c r="X1233" s="120"/>
      <c r="Y1233" s="120"/>
      <c r="Z1233" s="120"/>
      <c r="AA1233" s="120"/>
      <c r="AB1233" s="120"/>
      <c r="AC1233" s="120"/>
      <c r="AD1233" s="120"/>
      <c r="AE1233" s="120"/>
      <c r="AF1233" s="120"/>
      <c r="AG1233" s="120"/>
      <c r="AH1233" s="120"/>
      <c r="AI1233" s="120"/>
      <c r="AJ1233" s="400"/>
      <c r="AK1233" s="402"/>
      <c r="AL1233" s="404"/>
      <c r="AM1233" s="410"/>
      <c r="AN1233" s="404"/>
      <c r="AO1233" s="404"/>
      <c r="AP1233" s="404"/>
      <c r="AQ1233" s="404"/>
      <c r="AR1233" s="404"/>
      <c r="AS1233" s="404"/>
      <c r="AT1233" s="404"/>
      <c r="AU1233" s="406"/>
      <c r="AV1233" s="408"/>
      <c r="AW1233" s="406"/>
      <c r="AX1233" s="415"/>
      <c r="AY1233" s="415"/>
      <c r="AZ1233" s="415"/>
      <c r="BA1233" s="415"/>
      <c r="BB1233" s="415"/>
      <c r="BC1233" s="415"/>
    </row>
    <row r="1234" spans="1:55" s="121" customFormat="1" x14ac:dyDescent="0.25">
      <c r="A1234" s="466"/>
      <c r="B1234" s="393"/>
      <c r="C1234" s="397"/>
      <c r="D1234" s="397"/>
      <c r="E1234" s="399"/>
      <c r="F1234" s="399"/>
      <c r="G1234" s="96"/>
      <c r="H1234" s="122"/>
      <c r="I1234" s="122"/>
      <c r="J1234" s="123"/>
      <c r="K1234" s="123"/>
      <c r="L1234" s="123"/>
      <c r="M1234" s="123"/>
      <c r="N1234" s="123"/>
      <c r="O1234" s="123"/>
      <c r="P1234" s="123"/>
      <c r="Q1234" s="123"/>
      <c r="R1234" s="123"/>
      <c r="S1234" s="123"/>
      <c r="T1234" s="123"/>
      <c r="U1234" s="123"/>
      <c r="V1234" s="123"/>
      <c r="W1234" s="123"/>
      <c r="X1234" s="123"/>
      <c r="Y1234" s="123"/>
      <c r="Z1234" s="123"/>
      <c r="AA1234" s="123"/>
      <c r="AB1234" s="123"/>
      <c r="AC1234" s="123"/>
      <c r="AD1234" s="123"/>
      <c r="AE1234" s="123"/>
      <c r="AF1234" s="123"/>
      <c r="AG1234" s="123"/>
      <c r="AH1234" s="123"/>
      <c r="AI1234" s="123"/>
      <c r="AJ1234" s="401"/>
      <c r="AK1234" s="403"/>
      <c r="AL1234" s="405"/>
      <c r="AM1234" s="411"/>
      <c r="AN1234" s="405"/>
      <c r="AO1234" s="405"/>
      <c r="AP1234" s="405"/>
      <c r="AQ1234" s="405"/>
      <c r="AR1234" s="405"/>
      <c r="AS1234" s="405"/>
      <c r="AT1234" s="405"/>
      <c r="AU1234" s="407"/>
      <c r="AV1234" s="409"/>
      <c r="AW1234" s="407"/>
      <c r="AX1234" s="389"/>
      <c r="AY1234" s="389"/>
      <c r="AZ1234" s="389"/>
      <c r="BA1234" s="389"/>
      <c r="BB1234" s="389"/>
      <c r="BC1234" s="389"/>
    </row>
    <row r="1235" spans="1:55" s="121" customFormat="1" x14ac:dyDescent="0.25">
      <c r="A1235" s="474"/>
      <c r="B1235" s="392"/>
      <c r="C1235" s="396"/>
      <c r="D1235" s="396"/>
      <c r="E1235" s="398"/>
      <c r="F1235" s="398"/>
      <c r="G1235" s="95"/>
      <c r="H1235" s="119"/>
      <c r="I1235" s="119"/>
      <c r="J1235" s="120"/>
      <c r="K1235" s="120"/>
      <c r="L1235" s="120"/>
      <c r="M1235" s="120"/>
      <c r="N1235" s="120"/>
      <c r="O1235" s="120"/>
      <c r="P1235" s="120"/>
      <c r="Q1235" s="120"/>
      <c r="R1235" s="120"/>
      <c r="S1235" s="120"/>
      <c r="T1235" s="120"/>
      <c r="U1235" s="120"/>
      <c r="V1235" s="120"/>
      <c r="W1235" s="120"/>
      <c r="X1235" s="120"/>
      <c r="Y1235" s="120"/>
      <c r="Z1235" s="120"/>
      <c r="AA1235" s="120"/>
      <c r="AB1235" s="120"/>
      <c r="AC1235" s="120"/>
      <c r="AD1235" s="120"/>
      <c r="AE1235" s="120"/>
      <c r="AF1235" s="120"/>
      <c r="AG1235" s="120"/>
      <c r="AH1235" s="120"/>
      <c r="AI1235" s="120"/>
      <c r="AJ1235" s="400"/>
      <c r="AK1235" s="402"/>
      <c r="AL1235" s="404"/>
      <c r="AM1235" s="410"/>
      <c r="AN1235" s="404"/>
      <c r="AO1235" s="404"/>
      <c r="AP1235" s="404"/>
      <c r="AQ1235" s="404"/>
      <c r="AR1235" s="404"/>
      <c r="AS1235" s="404"/>
      <c r="AT1235" s="404"/>
      <c r="AU1235" s="406"/>
      <c r="AV1235" s="408"/>
      <c r="AW1235" s="406"/>
      <c r="AX1235" s="415"/>
      <c r="AY1235" s="415"/>
      <c r="AZ1235" s="415"/>
      <c r="BA1235" s="415"/>
      <c r="BB1235" s="415"/>
      <c r="BC1235" s="415"/>
    </row>
    <row r="1236" spans="1:55" s="121" customFormat="1" x14ac:dyDescent="0.25">
      <c r="A1236" s="466"/>
      <c r="B1236" s="393"/>
      <c r="C1236" s="397"/>
      <c r="D1236" s="397"/>
      <c r="E1236" s="399"/>
      <c r="F1236" s="399"/>
      <c r="G1236" s="96"/>
      <c r="H1236" s="122"/>
      <c r="I1236" s="122"/>
      <c r="J1236" s="123"/>
      <c r="K1236" s="123"/>
      <c r="L1236" s="123"/>
      <c r="M1236" s="123"/>
      <c r="N1236" s="123"/>
      <c r="O1236" s="123"/>
      <c r="P1236" s="123"/>
      <c r="Q1236" s="123"/>
      <c r="R1236" s="123"/>
      <c r="S1236" s="123"/>
      <c r="T1236" s="123"/>
      <c r="U1236" s="123"/>
      <c r="V1236" s="123"/>
      <c r="W1236" s="123"/>
      <c r="X1236" s="123"/>
      <c r="Y1236" s="123"/>
      <c r="Z1236" s="123"/>
      <c r="AA1236" s="123"/>
      <c r="AB1236" s="123"/>
      <c r="AC1236" s="123"/>
      <c r="AD1236" s="123"/>
      <c r="AE1236" s="123"/>
      <c r="AF1236" s="123"/>
      <c r="AG1236" s="123"/>
      <c r="AH1236" s="123"/>
      <c r="AI1236" s="123"/>
      <c r="AJ1236" s="401"/>
      <c r="AK1236" s="403"/>
      <c r="AL1236" s="405"/>
      <c r="AM1236" s="411"/>
      <c r="AN1236" s="405"/>
      <c r="AO1236" s="405"/>
      <c r="AP1236" s="405"/>
      <c r="AQ1236" s="405"/>
      <c r="AR1236" s="405"/>
      <c r="AS1236" s="405"/>
      <c r="AT1236" s="405"/>
      <c r="AU1236" s="407"/>
      <c r="AV1236" s="409"/>
      <c r="AW1236" s="407"/>
      <c r="AX1236" s="389"/>
      <c r="AY1236" s="389"/>
      <c r="AZ1236" s="389"/>
      <c r="BA1236" s="389"/>
      <c r="BB1236" s="389"/>
      <c r="BC1236" s="389"/>
    </row>
    <row r="1237" spans="1:55" s="121" customFormat="1" x14ac:dyDescent="0.25">
      <c r="A1237" s="474"/>
      <c r="B1237" s="392"/>
      <c r="C1237" s="396"/>
      <c r="D1237" s="396"/>
      <c r="E1237" s="398"/>
      <c r="F1237" s="398"/>
      <c r="G1237" s="95"/>
      <c r="H1237" s="119"/>
      <c r="I1237" s="119"/>
      <c r="J1237" s="120"/>
      <c r="K1237" s="120"/>
      <c r="L1237" s="120"/>
      <c r="M1237" s="120"/>
      <c r="N1237" s="120"/>
      <c r="O1237" s="120"/>
      <c r="P1237" s="120"/>
      <c r="Q1237" s="120"/>
      <c r="R1237" s="120"/>
      <c r="S1237" s="120"/>
      <c r="T1237" s="120"/>
      <c r="U1237" s="120"/>
      <c r="V1237" s="120"/>
      <c r="W1237" s="120"/>
      <c r="X1237" s="120"/>
      <c r="Y1237" s="120"/>
      <c r="Z1237" s="120"/>
      <c r="AA1237" s="120"/>
      <c r="AB1237" s="120"/>
      <c r="AC1237" s="120"/>
      <c r="AD1237" s="120"/>
      <c r="AE1237" s="120"/>
      <c r="AF1237" s="120"/>
      <c r="AG1237" s="120"/>
      <c r="AH1237" s="120"/>
      <c r="AI1237" s="120"/>
      <c r="AJ1237" s="400"/>
      <c r="AK1237" s="402"/>
      <c r="AL1237" s="404"/>
      <c r="AM1237" s="410"/>
      <c r="AN1237" s="404"/>
      <c r="AO1237" s="404"/>
      <c r="AP1237" s="404"/>
      <c r="AQ1237" s="404"/>
      <c r="AR1237" s="404"/>
      <c r="AS1237" s="404"/>
      <c r="AT1237" s="404"/>
      <c r="AU1237" s="406"/>
      <c r="AV1237" s="408"/>
      <c r="AW1237" s="406"/>
      <c r="AX1237" s="415"/>
      <c r="AY1237" s="415"/>
      <c r="AZ1237" s="415"/>
      <c r="BA1237" s="415"/>
      <c r="BB1237" s="415"/>
      <c r="BC1237" s="415"/>
    </row>
    <row r="1238" spans="1:55" s="121" customFormat="1" x14ac:dyDescent="0.25">
      <c r="A1238" s="466"/>
      <c r="B1238" s="393"/>
      <c r="C1238" s="397"/>
      <c r="D1238" s="397"/>
      <c r="E1238" s="399"/>
      <c r="F1238" s="399"/>
      <c r="G1238" s="96"/>
      <c r="H1238" s="122"/>
      <c r="I1238" s="122"/>
      <c r="J1238" s="123"/>
      <c r="K1238" s="123"/>
      <c r="L1238" s="123"/>
      <c r="M1238" s="123"/>
      <c r="N1238" s="123"/>
      <c r="O1238" s="123"/>
      <c r="P1238" s="123"/>
      <c r="Q1238" s="123"/>
      <c r="R1238" s="123"/>
      <c r="S1238" s="123"/>
      <c r="T1238" s="123"/>
      <c r="U1238" s="123"/>
      <c r="V1238" s="123"/>
      <c r="W1238" s="123"/>
      <c r="X1238" s="123"/>
      <c r="Y1238" s="123"/>
      <c r="Z1238" s="123"/>
      <c r="AA1238" s="123"/>
      <c r="AB1238" s="123"/>
      <c r="AC1238" s="123"/>
      <c r="AD1238" s="123"/>
      <c r="AE1238" s="123"/>
      <c r="AF1238" s="123"/>
      <c r="AG1238" s="123"/>
      <c r="AH1238" s="123"/>
      <c r="AI1238" s="123"/>
      <c r="AJ1238" s="401"/>
      <c r="AK1238" s="403"/>
      <c r="AL1238" s="405"/>
      <c r="AM1238" s="411"/>
      <c r="AN1238" s="405"/>
      <c r="AO1238" s="405"/>
      <c r="AP1238" s="405"/>
      <c r="AQ1238" s="405"/>
      <c r="AR1238" s="405"/>
      <c r="AS1238" s="405"/>
      <c r="AT1238" s="405"/>
      <c r="AU1238" s="407"/>
      <c r="AV1238" s="409"/>
      <c r="AW1238" s="407"/>
      <c r="AX1238" s="389"/>
      <c r="AY1238" s="389"/>
      <c r="AZ1238" s="389"/>
      <c r="BA1238" s="389"/>
      <c r="BB1238" s="389"/>
      <c r="BC1238" s="389"/>
    </row>
    <row r="1239" spans="1:55" s="121" customFormat="1" x14ac:dyDescent="0.25">
      <c r="A1239" s="474"/>
      <c r="B1239" s="392"/>
      <c r="C1239" s="396"/>
      <c r="D1239" s="396"/>
      <c r="E1239" s="398"/>
      <c r="F1239" s="398"/>
      <c r="G1239" s="95"/>
      <c r="H1239" s="119"/>
      <c r="I1239" s="119"/>
      <c r="J1239" s="120"/>
      <c r="K1239" s="120"/>
      <c r="L1239" s="120"/>
      <c r="M1239" s="120"/>
      <c r="N1239" s="120"/>
      <c r="O1239" s="120"/>
      <c r="P1239" s="120"/>
      <c r="Q1239" s="120"/>
      <c r="R1239" s="120"/>
      <c r="S1239" s="120"/>
      <c r="T1239" s="120"/>
      <c r="U1239" s="120"/>
      <c r="V1239" s="120"/>
      <c r="W1239" s="120"/>
      <c r="X1239" s="120"/>
      <c r="Y1239" s="120"/>
      <c r="Z1239" s="120"/>
      <c r="AA1239" s="120"/>
      <c r="AB1239" s="120"/>
      <c r="AC1239" s="120"/>
      <c r="AD1239" s="120"/>
      <c r="AE1239" s="120"/>
      <c r="AF1239" s="120"/>
      <c r="AG1239" s="120"/>
      <c r="AH1239" s="120"/>
      <c r="AI1239" s="120"/>
      <c r="AJ1239" s="400"/>
      <c r="AK1239" s="402"/>
      <c r="AL1239" s="404"/>
      <c r="AM1239" s="410"/>
      <c r="AN1239" s="404"/>
      <c r="AO1239" s="404"/>
      <c r="AP1239" s="404"/>
      <c r="AQ1239" s="404"/>
      <c r="AR1239" s="404"/>
      <c r="AS1239" s="404"/>
      <c r="AT1239" s="404"/>
      <c r="AU1239" s="406"/>
      <c r="AV1239" s="408"/>
      <c r="AW1239" s="406"/>
      <c r="AX1239" s="415"/>
      <c r="AY1239" s="415"/>
      <c r="AZ1239" s="415"/>
      <c r="BA1239" s="415"/>
      <c r="BB1239" s="415"/>
      <c r="BC1239" s="415"/>
    </row>
    <row r="1240" spans="1:55" s="121" customFormat="1" x14ac:dyDescent="0.25">
      <c r="A1240" s="466"/>
      <c r="B1240" s="393"/>
      <c r="C1240" s="397"/>
      <c r="D1240" s="397"/>
      <c r="E1240" s="399"/>
      <c r="F1240" s="399"/>
      <c r="G1240" s="96"/>
      <c r="H1240" s="122"/>
      <c r="I1240" s="122"/>
      <c r="J1240" s="123"/>
      <c r="K1240" s="123"/>
      <c r="L1240" s="123"/>
      <c r="M1240" s="123"/>
      <c r="N1240" s="123"/>
      <c r="O1240" s="123"/>
      <c r="P1240" s="123"/>
      <c r="Q1240" s="123"/>
      <c r="R1240" s="123"/>
      <c r="S1240" s="123"/>
      <c r="T1240" s="123"/>
      <c r="U1240" s="123"/>
      <c r="V1240" s="123"/>
      <c r="W1240" s="123"/>
      <c r="X1240" s="123"/>
      <c r="Y1240" s="123"/>
      <c r="Z1240" s="123"/>
      <c r="AA1240" s="123"/>
      <c r="AB1240" s="123"/>
      <c r="AC1240" s="123"/>
      <c r="AD1240" s="123"/>
      <c r="AE1240" s="123"/>
      <c r="AF1240" s="123"/>
      <c r="AG1240" s="123"/>
      <c r="AH1240" s="123"/>
      <c r="AI1240" s="123"/>
      <c r="AJ1240" s="401"/>
      <c r="AK1240" s="403"/>
      <c r="AL1240" s="405"/>
      <c r="AM1240" s="411"/>
      <c r="AN1240" s="405"/>
      <c r="AO1240" s="405"/>
      <c r="AP1240" s="405"/>
      <c r="AQ1240" s="405"/>
      <c r="AR1240" s="405"/>
      <c r="AS1240" s="405"/>
      <c r="AT1240" s="405"/>
      <c r="AU1240" s="407"/>
      <c r="AV1240" s="409"/>
      <c r="AW1240" s="407"/>
      <c r="AX1240" s="389"/>
      <c r="AY1240" s="389"/>
      <c r="AZ1240" s="389"/>
      <c r="BA1240" s="389"/>
      <c r="BB1240" s="389"/>
      <c r="BC1240" s="389"/>
    </row>
    <row r="1241" spans="1:55" s="121" customFormat="1" x14ac:dyDescent="0.25">
      <c r="A1241" s="474"/>
      <c r="B1241" s="392"/>
      <c r="C1241" s="396"/>
      <c r="D1241" s="396"/>
      <c r="E1241" s="398"/>
      <c r="F1241" s="398"/>
      <c r="G1241" s="95"/>
      <c r="H1241" s="119"/>
      <c r="I1241" s="119"/>
      <c r="J1241" s="120"/>
      <c r="K1241" s="120"/>
      <c r="L1241" s="120"/>
      <c r="M1241" s="120"/>
      <c r="N1241" s="120"/>
      <c r="O1241" s="120"/>
      <c r="P1241" s="120"/>
      <c r="Q1241" s="120"/>
      <c r="R1241" s="120"/>
      <c r="S1241" s="120"/>
      <c r="T1241" s="120"/>
      <c r="U1241" s="120"/>
      <c r="V1241" s="120"/>
      <c r="W1241" s="120"/>
      <c r="X1241" s="120"/>
      <c r="Y1241" s="120"/>
      <c r="Z1241" s="120"/>
      <c r="AA1241" s="120"/>
      <c r="AB1241" s="120"/>
      <c r="AC1241" s="120"/>
      <c r="AD1241" s="120"/>
      <c r="AE1241" s="120"/>
      <c r="AF1241" s="120"/>
      <c r="AG1241" s="120"/>
      <c r="AH1241" s="120"/>
      <c r="AI1241" s="120"/>
      <c r="AJ1241" s="400"/>
      <c r="AK1241" s="402"/>
      <c r="AL1241" s="404"/>
      <c r="AM1241" s="410"/>
      <c r="AN1241" s="404"/>
      <c r="AO1241" s="404"/>
      <c r="AP1241" s="404"/>
      <c r="AQ1241" s="404"/>
      <c r="AR1241" s="404"/>
      <c r="AS1241" s="404"/>
      <c r="AT1241" s="404"/>
      <c r="AU1241" s="406"/>
      <c r="AV1241" s="408"/>
      <c r="AW1241" s="406"/>
      <c r="AX1241" s="415"/>
      <c r="AY1241" s="415"/>
      <c r="AZ1241" s="415"/>
      <c r="BA1241" s="415"/>
      <c r="BB1241" s="415"/>
      <c r="BC1241" s="415"/>
    </row>
    <row r="1242" spans="1:55" s="121" customFormat="1" x14ac:dyDescent="0.25">
      <c r="A1242" s="466"/>
      <c r="B1242" s="393"/>
      <c r="C1242" s="397"/>
      <c r="D1242" s="397"/>
      <c r="E1242" s="399"/>
      <c r="F1242" s="399"/>
      <c r="G1242" s="96"/>
      <c r="H1242" s="122"/>
      <c r="I1242" s="122"/>
      <c r="J1242" s="123"/>
      <c r="K1242" s="123"/>
      <c r="L1242" s="123"/>
      <c r="M1242" s="123"/>
      <c r="N1242" s="123"/>
      <c r="O1242" s="123"/>
      <c r="P1242" s="123"/>
      <c r="Q1242" s="123"/>
      <c r="R1242" s="123"/>
      <c r="S1242" s="123"/>
      <c r="T1242" s="123"/>
      <c r="U1242" s="123"/>
      <c r="V1242" s="123"/>
      <c r="W1242" s="123"/>
      <c r="X1242" s="123"/>
      <c r="Y1242" s="123"/>
      <c r="Z1242" s="123"/>
      <c r="AA1242" s="123"/>
      <c r="AB1242" s="123"/>
      <c r="AC1242" s="123"/>
      <c r="AD1242" s="123"/>
      <c r="AE1242" s="123"/>
      <c r="AF1242" s="123"/>
      <c r="AG1242" s="123"/>
      <c r="AH1242" s="123"/>
      <c r="AI1242" s="123"/>
      <c r="AJ1242" s="401"/>
      <c r="AK1242" s="403"/>
      <c r="AL1242" s="405"/>
      <c r="AM1242" s="411"/>
      <c r="AN1242" s="405"/>
      <c r="AO1242" s="405"/>
      <c r="AP1242" s="405"/>
      <c r="AQ1242" s="405"/>
      <c r="AR1242" s="405"/>
      <c r="AS1242" s="405"/>
      <c r="AT1242" s="405"/>
      <c r="AU1242" s="407"/>
      <c r="AV1242" s="409"/>
      <c r="AW1242" s="407"/>
      <c r="AX1242" s="389"/>
      <c r="AY1242" s="389"/>
      <c r="AZ1242" s="389"/>
      <c r="BA1242" s="389"/>
      <c r="BB1242" s="389"/>
      <c r="BC1242" s="389"/>
    </row>
    <row r="1243" spans="1:55" s="121" customFormat="1" x14ac:dyDescent="0.25">
      <c r="A1243" s="474"/>
      <c r="B1243" s="392"/>
      <c r="C1243" s="396"/>
      <c r="D1243" s="396"/>
      <c r="E1243" s="398"/>
      <c r="F1243" s="398"/>
      <c r="G1243" s="95"/>
      <c r="H1243" s="119"/>
      <c r="I1243" s="119"/>
      <c r="J1243" s="120"/>
      <c r="K1243" s="120"/>
      <c r="L1243" s="120"/>
      <c r="M1243" s="120"/>
      <c r="N1243" s="120"/>
      <c r="O1243" s="120"/>
      <c r="P1243" s="120"/>
      <c r="Q1243" s="120"/>
      <c r="R1243" s="120"/>
      <c r="S1243" s="120"/>
      <c r="T1243" s="120"/>
      <c r="U1243" s="120"/>
      <c r="V1243" s="120"/>
      <c r="W1243" s="120"/>
      <c r="X1243" s="120"/>
      <c r="Y1243" s="120"/>
      <c r="Z1243" s="120"/>
      <c r="AA1243" s="120"/>
      <c r="AB1243" s="120"/>
      <c r="AC1243" s="120"/>
      <c r="AD1243" s="120"/>
      <c r="AE1243" s="120"/>
      <c r="AF1243" s="120"/>
      <c r="AG1243" s="120"/>
      <c r="AH1243" s="120"/>
      <c r="AI1243" s="120"/>
      <c r="AJ1243" s="400"/>
      <c r="AK1243" s="402"/>
      <c r="AL1243" s="404"/>
      <c r="AM1243" s="410"/>
      <c r="AN1243" s="404"/>
      <c r="AO1243" s="404"/>
      <c r="AP1243" s="404"/>
      <c r="AQ1243" s="404"/>
      <c r="AR1243" s="404"/>
      <c r="AS1243" s="404"/>
      <c r="AT1243" s="404"/>
      <c r="AU1243" s="406"/>
      <c r="AV1243" s="408"/>
      <c r="AW1243" s="406"/>
      <c r="AX1243" s="415"/>
      <c r="AY1243" s="415"/>
      <c r="AZ1243" s="415"/>
      <c r="BA1243" s="415"/>
      <c r="BB1243" s="415"/>
      <c r="BC1243" s="415"/>
    </row>
    <row r="1244" spans="1:55" s="121" customFormat="1" x14ac:dyDescent="0.25">
      <c r="A1244" s="466"/>
      <c r="B1244" s="393"/>
      <c r="C1244" s="397"/>
      <c r="D1244" s="397"/>
      <c r="E1244" s="399"/>
      <c r="F1244" s="399"/>
      <c r="G1244" s="96"/>
      <c r="H1244" s="122"/>
      <c r="I1244" s="122"/>
      <c r="J1244" s="123"/>
      <c r="K1244" s="123"/>
      <c r="L1244" s="123"/>
      <c r="M1244" s="123"/>
      <c r="N1244" s="123"/>
      <c r="O1244" s="123"/>
      <c r="P1244" s="123"/>
      <c r="Q1244" s="123"/>
      <c r="R1244" s="123"/>
      <c r="S1244" s="123"/>
      <c r="T1244" s="123"/>
      <c r="U1244" s="123"/>
      <c r="V1244" s="123"/>
      <c r="W1244" s="123"/>
      <c r="X1244" s="123"/>
      <c r="Y1244" s="123"/>
      <c r="Z1244" s="123"/>
      <c r="AA1244" s="123"/>
      <c r="AB1244" s="123"/>
      <c r="AC1244" s="123"/>
      <c r="AD1244" s="123"/>
      <c r="AE1244" s="123"/>
      <c r="AF1244" s="123"/>
      <c r="AG1244" s="123"/>
      <c r="AH1244" s="123"/>
      <c r="AI1244" s="123"/>
      <c r="AJ1244" s="401"/>
      <c r="AK1244" s="403"/>
      <c r="AL1244" s="405"/>
      <c r="AM1244" s="411"/>
      <c r="AN1244" s="405"/>
      <c r="AO1244" s="405"/>
      <c r="AP1244" s="405"/>
      <c r="AQ1244" s="405"/>
      <c r="AR1244" s="405"/>
      <c r="AS1244" s="405"/>
      <c r="AT1244" s="405"/>
      <c r="AU1244" s="407"/>
      <c r="AV1244" s="409"/>
      <c r="AW1244" s="407"/>
      <c r="AX1244" s="389"/>
      <c r="AY1244" s="389"/>
      <c r="AZ1244" s="389"/>
      <c r="BA1244" s="389"/>
      <c r="BB1244" s="389"/>
      <c r="BC1244" s="389"/>
    </row>
    <row r="1245" spans="1:55" s="121" customFormat="1" x14ac:dyDescent="0.25">
      <c r="A1245" s="474"/>
      <c r="B1245" s="392"/>
      <c r="C1245" s="396"/>
      <c r="D1245" s="396"/>
      <c r="E1245" s="398"/>
      <c r="F1245" s="398"/>
      <c r="G1245" s="95"/>
      <c r="H1245" s="119"/>
      <c r="I1245" s="119"/>
      <c r="J1245" s="120"/>
      <c r="K1245" s="120"/>
      <c r="L1245" s="120"/>
      <c r="M1245" s="120"/>
      <c r="N1245" s="120"/>
      <c r="O1245" s="120"/>
      <c r="P1245" s="120"/>
      <c r="Q1245" s="120"/>
      <c r="R1245" s="120"/>
      <c r="S1245" s="120"/>
      <c r="T1245" s="120"/>
      <c r="U1245" s="120"/>
      <c r="V1245" s="120"/>
      <c r="W1245" s="120"/>
      <c r="X1245" s="120"/>
      <c r="Y1245" s="120"/>
      <c r="Z1245" s="120"/>
      <c r="AA1245" s="120"/>
      <c r="AB1245" s="120"/>
      <c r="AC1245" s="120"/>
      <c r="AD1245" s="120"/>
      <c r="AE1245" s="120"/>
      <c r="AF1245" s="120"/>
      <c r="AG1245" s="120"/>
      <c r="AH1245" s="120"/>
      <c r="AI1245" s="120"/>
      <c r="AJ1245" s="400"/>
      <c r="AK1245" s="402"/>
      <c r="AL1245" s="404"/>
      <c r="AM1245" s="410"/>
      <c r="AN1245" s="404"/>
      <c r="AO1245" s="404"/>
      <c r="AP1245" s="404"/>
      <c r="AQ1245" s="404"/>
      <c r="AR1245" s="404"/>
      <c r="AS1245" s="404"/>
      <c r="AT1245" s="404"/>
      <c r="AU1245" s="406"/>
      <c r="AV1245" s="408"/>
      <c r="AW1245" s="406"/>
      <c r="AX1245" s="415"/>
      <c r="AY1245" s="415"/>
      <c r="AZ1245" s="415"/>
      <c r="BA1245" s="415"/>
      <c r="BB1245" s="415"/>
      <c r="BC1245" s="415"/>
    </row>
    <row r="1246" spans="1:55" s="121" customFormat="1" x14ac:dyDescent="0.25">
      <c r="A1246" s="466"/>
      <c r="B1246" s="393"/>
      <c r="C1246" s="397"/>
      <c r="D1246" s="397"/>
      <c r="E1246" s="399"/>
      <c r="F1246" s="399"/>
      <c r="G1246" s="96"/>
      <c r="H1246" s="122"/>
      <c r="I1246" s="122"/>
      <c r="J1246" s="123"/>
      <c r="K1246" s="123"/>
      <c r="L1246" s="123"/>
      <c r="M1246" s="123"/>
      <c r="N1246" s="123"/>
      <c r="O1246" s="123"/>
      <c r="P1246" s="123"/>
      <c r="Q1246" s="123"/>
      <c r="R1246" s="123"/>
      <c r="S1246" s="123"/>
      <c r="T1246" s="123"/>
      <c r="U1246" s="123"/>
      <c r="V1246" s="123"/>
      <c r="W1246" s="123"/>
      <c r="X1246" s="123"/>
      <c r="Y1246" s="123"/>
      <c r="Z1246" s="123"/>
      <c r="AA1246" s="123"/>
      <c r="AB1246" s="123"/>
      <c r="AC1246" s="123"/>
      <c r="AD1246" s="123"/>
      <c r="AE1246" s="123"/>
      <c r="AF1246" s="123"/>
      <c r="AG1246" s="123"/>
      <c r="AH1246" s="123"/>
      <c r="AI1246" s="123"/>
      <c r="AJ1246" s="401"/>
      <c r="AK1246" s="403"/>
      <c r="AL1246" s="405"/>
      <c r="AM1246" s="411"/>
      <c r="AN1246" s="405"/>
      <c r="AO1246" s="405"/>
      <c r="AP1246" s="405"/>
      <c r="AQ1246" s="405"/>
      <c r="AR1246" s="405"/>
      <c r="AS1246" s="405"/>
      <c r="AT1246" s="405"/>
      <c r="AU1246" s="407"/>
      <c r="AV1246" s="409"/>
      <c r="AW1246" s="407"/>
      <c r="AX1246" s="389"/>
      <c r="AY1246" s="389"/>
      <c r="AZ1246" s="389"/>
      <c r="BA1246" s="389"/>
      <c r="BB1246" s="389"/>
      <c r="BC1246" s="389"/>
    </row>
    <row r="1247" spans="1:55" s="121" customFormat="1" x14ac:dyDescent="0.25">
      <c r="A1247" s="474"/>
      <c r="B1247" s="392"/>
      <c r="C1247" s="396"/>
      <c r="D1247" s="396"/>
      <c r="E1247" s="398"/>
      <c r="F1247" s="398"/>
      <c r="G1247" s="95"/>
      <c r="H1247" s="119"/>
      <c r="I1247" s="119"/>
      <c r="J1247" s="120"/>
      <c r="K1247" s="120"/>
      <c r="L1247" s="120"/>
      <c r="M1247" s="120"/>
      <c r="N1247" s="120"/>
      <c r="O1247" s="120"/>
      <c r="P1247" s="120"/>
      <c r="Q1247" s="120"/>
      <c r="R1247" s="120"/>
      <c r="S1247" s="120"/>
      <c r="T1247" s="120"/>
      <c r="U1247" s="120"/>
      <c r="V1247" s="120"/>
      <c r="W1247" s="120"/>
      <c r="X1247" s="120"/>
      <c r="Y1247" s="120"/>
      <c r="Z1247" s="120"/>
      <c r="AA1247" s="120"/>
      <c r="AB1247" s="120"/>
      <c r="AC1247" s="120"/>
      <c r="AD1247" s="120"/>
      <c r="AE1247" s="120"/>
      <c r="AF1247" s="120"/>
      <c r="AG1247" s="120"/>
      <c r="AH1247" s="120"/>
      <c r="AI1247" s="120"/>
      <c r="AJ1247" s="400"/>
      <c r="AK1247" s="402"/>
      <c r="AL1247" s="404"/>
      <c r="AM1247" s="410"/>
      <c r="AN1247" s="404"/>
      <c r="AO1247" s="404"/>
      <c r="AP1247" s="404"/>
      <c r="AQ1247" s="404"/>
      <c r="AR1247" s="404"/>
      <c r="AS1247" s="404"/>
      <c r="AT1247" s="404"/>
      <c r="AU1247" s="406"/>
      <c r="AV1247" s="408"/>
      <c r="AW1247" s="406"/>
      <c r="AX1247" s="415"/>
      <c r="AY1247" s="415"/>
      <c r="AZ1247" s="415"/>
      <c r="BA1247" s="415"/>
      <c r="BB1247" s="415"/>
      <c r="BC1247" s="415"/>
    </row>
    <row r="1248" spans="1:55" s="121" customFormat="1" x14ac:dyDescent="0.25">
      <c r="A1248" s="466"/>
      <c r="B1248" s="393"/>
      <c r="C1248" s="397"/>
      <c r="D1248" s="397"/>
      <c r="E1248" s="399"/>
      <c r="F1248" s="399"/>
      <c r="G1248" s="96"/>
      <c r="H1248" s="122"/>
      <c r="I1248" s="122"/>
      <c r="J1248" s="123"/>
      <c r="K1248" s="123"/>
      <c r="L1248" s="123"/>
      <c r="M1248" s="123"/>
      <c r="N1248" s="123"/>
      <c r="O1248" s="123"/>
      <c r="P1248" s="123"/>
      <c r="Q1248" s="123"/>
      <c r="R1248" s="123"/>
      <c r="S1248" s="123"/>
      <c r="T1248" s="123"/>
      <c r="U1248" s="123"/>
      <c r="V1248" s="123"/>
      <c r="W1248" s="123"/>
      <c r="X1248" s="123"/>
      <c r="Y1248" s="123"/>
      <c r="Z1248" s="123"/>
      <c r="AA1248" s="123"/>
      <c r="AB1248" s="123"/>
      <c r="AC1248" s="123"/>
      <c r="AD1248" s="123"/>
      <c r="AE1248" s="123"/>
      <c r="AF1248" s="123"/>
      <c r="AG1248" s="123"/>
      <c r="AH1248" s="123"/>
      <c r="AI1248" s="123"/>
      <c r="AJ1248" s="401"/>
      <c r="AK1248" s="403"/>
      <c r="AL1248" s="405"/>
      <c r="AM1248" s="411"/>
      <c r="AN1248" s="405"/>
      <c r="AO1248" s="405"/>
      <c r="AP1248" s="405"/>
      <c r="AQ1248" s="405"/>
      <c r="AR1248" s="405"/>
      <c r="AS1248" s="405"/>
      <c r="AT1248" s="405"/>
      <c r="AU1248" s="407"/>
      <c r="AV1248" s="409"/>
      <c r="AW1248" s="407"/>
      <c r="AX1248" s="389"/>
      <c r="AY1248" s="389"/>
      <c r="AZ1248" s="389"/>
      <c r="BA1248" s="389"/>
      <c r="BB1248" s="389"/>
      <c r="BC1248" s="389"/>
    </row>
    <row r="1249" spans="1:55" s="121" customFormat="1" x14ac:dyDescent="0.25">
      <c r="A1249" s="474"/>
      <c r="B1249" s="392"/>
      <c r="C1249" s="396"/>
      <c r="D1249" s="396"/>
      <c r="E1249" s="398"/>
      <c r="F1249" s="398"/>
      <c r="G1249" s="95"/>
      <c r="H1249" s="119"/>
      <c r="I1249" s="119"/>
      <c r="J1249" s="120"/>
      <c r="K1249" s="120"/>
      <c r="L1249" s="120"/>
      <c r="M1249" s="120"/>
      <c r="N1249" s="120"/>
      <c r="O1249" s="120"/>
      <c r="P1249" s="120"/>
      <c r="Q1249" s="120"/>
      <c r="R1249" s="120"/>
      <c r="S1249" s="120"/>
      <c r="T1249" s="120"/>
      <c r="U1249" s="120"/>
      <c r="V1249" s="120"/>
      <c r="W1249" s="120"/>
      <c r="X1249" s="120"/>
      <c r="Y1249" s="120"/>
      <c r="Z1249" s="120"/>
      <c r="AA1249" s="120"/>
      <c r="AB1249" s="120"/>
      <c r="AC1249" s="120"/>
      <c r="AD1249" s="120"/>
      <c r="AE1249" s="120"/>
      <c r="AF1249" s="120"/>
      <c r="AG1249" s="120"/>
      <c r="AH1249" s="120"/>
      <c r="AI1249" s="120"/>
      <c r="AJ1249" s="400"/>
      <c r="AK1249" s="402"/>
      <c r="AL1249" s="404"/>
      <c r="AM1249" s="410"/>
      <c r="AN1249" s="404"/>
      <c r="AO1249" s="404"/>
      <c r="AP1249" s="404"/>
      <c r="AQ1249" s="404"/>
      <c r="AR1249" s="404"/>
      <c r="AS1249" s="404"/>
      <c r="AT1249" s="404"/>
      <c r="AU1249" s="406"/>
      <c r="AV1249" s="408"/>
      <c r="AW1249" s="406"/>
      <c r="AX1249" s="415"/>
      <c r="AY1249" s="415"/>
      <c r="AZ1249" s="415"/>
      <c r="BA1249" s="415"/>
      <c r="BB1249" s="415"/>
      <c r="BC1249" s="415"/>
    </row>
    <row r="1250" spans="1:55" s="121" customFormat="1" x14ac:dyDescent="0.25">
      <c r="A1250" s="466"/>
      <c r="B1250" s="393"/>
      <c r="C1250" s="397"/>
      <c r="D1250" s="397"/>
      <c r="E1250" s="399"/>
      <c r="F1250" s="399"/>
      <c r="G1250" s="96"/>
      <c r="H1250" s="122"/>
      <c r="I1250" s="122"/>
      <c r="J1250" s="123"/>
      <c r="K1250" s="123"/>
      <c r="L1250" s="123"/>
      <c r="M1250" s="123"/>
      <c r="N1250" s="123"/>
      <c r="O1250" s="123"/>
      <c r="P1250" s="123"/>
      <c r="Q1250" s="123"/>
      <c r="R1250" s="123"/>
      <c r="S1250" s="123"/>
      <c r="T1250" s="123"/>
      <c r="U1250" s="123"/>
      <c r="V1250" s="123"/>
      <c r="W1250" s="123"/>
      <c r="X1250" s="123"/>
      <c r="Y1250" s="123"/>
      <c r="Z1250" s="123"/>
      <c r="AA1250" s="123"/>
      <c r="AB1250" s="123"/>
      <c r="AC1250" s="123"/>
      <c r="AD1250" s="123"/>
      <c r="AE1250" s="123"/>
      <c r="AF1250" s="123"/>
      <c r="AG1250" s="123"/>
      <c r="AH1250" s="123"/>
      <c r="AI1250" s="123"/>
      <c r="AJ1250" s="401"/>
      <c r="AK1250" s="403"/>
      <c r="AL1250" s="405"/>
      <c r="AM1250" s="411"/>
      <c r="AN1250" s="405"/>
      <c r="AO1250" s="405"/>
      <c r="AP1250" s="405"/>
      <c r="AQ1250" s="405"/>
      <c r="AR1250" s="405"/>
      <c r="AS1250" s="405"/>
      <c r="AT1250" s="405"/>
      <c r="AU1250" s="407"/>
      <c r="AV1250" s="409"/>
      <c r="AW1250" s="407"/>
      <c r="AX1250" s="389"/>
      <c r="AY1250" s="389"/>
      <c r="AZ1250" s="389"/>
      <c r="BA1250" s="389"/>
      <c r="BB1250" s="389"/>
      <c r="BC1250" s="389"/>
    </row>
    <row r="1251" spans="1:55" s="121" customFormat="1" x14ac:dyDescent="0.25">
      <c r="A1251" s="474"/>
      <c r="B1251" s="392"/>
      <c r="C1251" s="396"/>
      <c r="D1251" s="396"/>
      <c r="E1251" s="398"/>
      <c r="F1251" s="398"/>
      <c r="G1251" s="95"/>
      <c r="H1251" s="119"/>
      <c r="I1251" s="119"/>
      <c r="J1251" s="120"/>
      <c r="K1251" s="120"/>
      <c r="L1251" s="120"/>
      <c r="M1251" s="120"/>
      <c r="N1251" s="120"/>
      <c r="O1251" s="120"/>
      <c r="P1251" s="120"/>
      <c r="Q1251" s="120"/>
      <c r="R1251" s="120"/>
      <c r="S1251" s="120"/>
      <c r="T1251" s="120"/>
      <c r="U1251" s="120"/>
      <c r="V1251" s="120"/>
      <c r="W1251" s="120"/>
      <c r="X1251" s="120"/>
      <c r="Y1251" s="120"/>
      <c r="Z1251" s="120"/>
      <c r="AA1251" s="120"/>
      <c r="AB1251" s="120"/>
      <c r="AC1251" s="120"/>
      <c r="AD1251" s="120"/>
      <c r="AE1251" s="120"/>
      <c r="AF1251" s="120"/>
      <c r="AG1251" s="120"/>
      <c r="AH1251" s="120"/>
      <c r="AI1251" s="120"/>
      <c r="AJ1251" s="400"/>
      <c r="AK1251" s="402"/>
      <c r="AL1251" s="404"/>
      <c r="AM1251" s="410"/>
      <c r="AN1251" s="404"/>
      <c r="AO1251" s="404"/>
      <c r="AP1251" s="404"/>
      <c r="AQ1251" s="404"/>
      <c r="AR1251" s="404"/>
      <c r="AS1251" s="404"/>
      <c r="AT1251" s="404"/>
      <c r="AU1251" s="406"/>
      <c r="AV1251" s="408"/>
      <c r="AW1251" s="406"/>
      <c r="AX1251" s="415"/>
      <c r="AY1251" s="415"/>
      <c r="AZ1251" s="415"/>
      <c r="BA1251" s="415"/>
      <c r="BB1251" s="415"/>
      <c r="BC1251" s="415"/>
    </row>
    <row r="1252" spans="1:55" s="121" customFormat="1" x14ac:dyDescent="0.25">
      <c r="A1252" s="466"/>
      <c r="B1252" s="393"/>
      <c r="C1252" s="397"/>
      <c r="D1252" s="397"/>
      <c r="E1252" s="399"/>
      <c r="F1252" s="399"/>
      <c r="G1252" s="96"/>
      <c r="H1252" s="122"/>
      <c r="I1252" s="122"/>
      <c r="J1252" s="123"/>
      <c r="K1252" s="123"/>
      <c r="L1252" s="123"/>
      <c r="M1252" s="123"/>
      <c r="N1252" s="123"/>
      <c r="O1252" s="123"/>
      <c r="P1252" s="123"/>
      <c r="Q1252" s="123"/>
      <c r="R1252" s="123"/>
      <c r="S1252" s="123"/>
      <c r="T1252" s="123"/>
      <c r="U1252" s="123"/>
      <c r="V1252" s="123"/>
      <c r="W1252" s="123"/>
      <c r="X1252" s="123"/>
      <c r="Y1252" s="123"/>
      <c r="Z1252" s="123"/>
      <c r="AA1252" s="123"/>
      <c r="AB1252" s="123"/>
      <c r="AC1252" s="123"/>
      <c r="AD1252" s="123"/>
      <c r="AE1252" s="123"/>
      <c r="AF1252" s="123"/>
      <c r="AG1252" s="123"/>
      <c r="AH1252" s="123"/>
      <c r="AI1252" s="123"/>
      <c r="AJ1252" s="401"/>
      <c r="AK1252" s="403"/>
      <c r="AL1252" s="405"/>
      <c r="AM1252" s="411"/>
      <c r="AN1252" s="405"/>
      <c r="AO1252" s="405"/>
      <c r="AP1252" s="405"/>
      <c r="AQ1252" s="405"/>
      <c r="AR1252" s="405"/>
      <c r="AS1252" s="405"/>
      <c r="AT1252" s="405"/>
      <c r="AU1252" s="407"/>
      <c r="AV1252" s="409"/>
      <c r="AW1252" s="407"/>
      <c r="AX1252" s="389"/>
      <c r="AY1252" s="389"/>
      <c r="AZ1252" s="389"/>
      <c r="BA1252" s="389"/>
      <c r="BB1252" s="389"/>
      <c r="BC1252" s="389"/>
    </row>
    <row r="1253" spans="1:55" s="140" customFormat="1" x14ac:dyDescent="0.25">
      <c r="A1253" s="475"/>
      <c r="B1253" s="392"/>
      <c r="C1253" s="460"/>
      <c r="D1253" s="460"/>
      <c r="E1253" s="442"/>
      <c r="F1253" s="442"/>
      <c r="G1253" s="137"/>
      <c r="H1253" s="138"/>
      <c r="I1253" s="138"/>
      <c r="J1253" s="139"/>
      <c r="K1253" s="139"/>
      <c r="L1253" s="139"/>
      <c r="M1253" s="139"/>
      <c r="N1253" s="139"/>
      <c r="O1253" s="139"/>
      <c r="P1253" s="139"/>
      <c r="Q1253" s="139"/>
      <c r="R1253" s="139"/>
      <c r="S1253" s="139"/>
      <c r="T1253" s="139"/>
      <c r="U1253" s="139"/>
      <c r="V1253" s="139"/>
      <c r="W1253" s="139"/>
      <c r="X1253" s="139"/>
      <c r="Y1253" s="139"/>
      <c r="Z1253" s="139"/>
      <c r="AA1253" s="139"/>
      <c r="AB1253" s="139"/>
      <c r="AC1253" s="139"/>
      <c r="AD1253" s="139"/>
      <c r="AE1253" s="139"/>
      <c r="AF1253" s="139"/>
      <c r="AG1253" s="139"/>
      <c r="AH1253" s="139"/>
      <c r="AI1253" s="139"/>
      <c r="AJ1253" s="444"/>
      <c r="AK1253" s="446"/>
      <c r="AL1253" s="448"/>
      <c r="AM1253" s="454"/>
      <c r="AN1253" s="448"/>
      <c r="AO1253" s="448"/>
      <c r="AP1253" s="448"/>
      <c r="AQ1253" s="448"/>
      <c r="AR1253" s="448"/>
      <c r="AS1253" s="448"/>
      <c r="AT1253" s="448"/>
      <c r="AU1253" s="452"/>
      <c r="AV1253" s="408"/>
      <c r="AW1253" s="452"/>
      <c r="AX1253" s="450"/>
      <c r="AY1253" s="450"/>
      <c r="AZ1253" s="450"/>
      <c r="BA1253" s="450"/>
      <c r="BB1253" s="450"/>
      <c r="BC1253" s="450"/>
    </row>
    <row r="1254" spans="1:55" s="121" customFormat="1" x14ac:dyDescent="0.25">
      <c r="A1254" s="466"/>
      <c r="B1254" s="393"/>
      <c r="C1254" s="397"/>
      <c r="D1254" s="397"/>
      <c r="E1254" s="399"/>
      <c r="F1254" s="399"/>
      <c r="G1254" s="96"/>
      <c r="H1254" s="122"/>
      <c r="I1254" s="122"/>
      <c r="J1254" s="123"/>
      <c r="K1254" s="123"/>
      <c r="L1254" s="123"/>
      <c r="M1254" s="123"/>
      <c r="N1254" s="123"/>
      <c r="O1254" s="123"/>
      <c r="P1254" s="123"/>
      <c r="Q1254" s="123"/>
      <c r="R1254" s="123"/>
      <c r="S1254" s="123"/>
      <c r="T1254" s="123"/>
      <c r="U1254" s="123"/>
      <c r="V1254" s="123"/>
      <c r="W1254" s="123"/>
      <c r="X1254" s="123"/>
      <c r="Y1254" s="123"/>
      <c r="Z1254" s="123"/>
      <c r="AA1254" s="123"/>
      <c r="AB1254" s="123"/>
      <c r="AC1254" s="123"/>
      <c r="AD1254" s="123"/>
      <c r="AE1254" s="123"/>
      <c r="AF1254" s="123"/>
      <c r="AG1254" s="123"/>
      <c r="AH1254" s="123"/>
      <c r="AI1254" s="123"/>
      <c r="AJ1254" s="401"/>
      <c r="AK1254" s="403"/>
      <c r="AL1254" s="405"/>
      <c r="AM1254" s="411"/>
      <c r="AN1254" s="405"/>
      <c r="AO1254" s="405"/>
      <c r="AP1254" s="405"/>
      <c r="AQ1254" s="405"/>
      <c r="AR1254" s="405"/>
      <c r="AS1254" s="405"/>
      <c r="AT1254" s="405"/>
      <c r="AU1254" s="407"/>
      <c r="AV1254" s="409"/>
      <c r="AW1254" s="407"/>
      <c r="AX1254" s="389"/>
      <c r="AY1254" s="389"/>
      <c r="AZ1254" s="389"/>
      <c r="BA1254" s="389"/>
      <c r="BB1254" s="389"/>
      <c r="BC1254" s="389"/>
    </row>
    <row r="1255" spans="1:55" s="121" customFormat="1" x14ac:dyDescent="0.25">
      <c r="A1255" s="474"/>
      <c r="B1255" s="392"/>
      <c r="C1255" s="396"/>
      <c r="D1255" s="396"/>
      <c r="E1255" s="398"/>
      <c r="F1255" s="398"/>
      <c r="G1255" s="95"/>
      <c r="H1255" s="119"/>
      <c r="I1255" s="119"/>
      <c r="J1255" s="120"/>
      <c r="K1255" s="120"/>
      <c r="L1255" s="120"/>
      <c r="M1255" s="120"/>
      <c r="N1255" s="120"/>
      <c r="O1255" s="120"/>
      <c r="P1255" s="120"/>
      <c r="Q1255" s="120"/>
      <c r="R1255" s="120"/>
      <c r="S1255" s="120"/>
      <c r="T1255" s="120"/>
      <c r="U1255" s="120"/>
      <c r="V1255" s="120"/>
      <c r="W1255" s="120"/>
      <c r="X1255" s="120"/>
      <c r="Y1255" s="120"/>
      <c r="Z1255" s="120"/>
      <c r="AA1255" s="120"/>
      <c r="AB1255" s="120"/>
      <c r="AC1255" s="120"/>
      <c r="AD1255" s="120"/>
      <c r="AE1255" s="120"/>
      <c r="AF1255" s="120"/>
      <c r="AG1255" s="120"/>
      <c r="AH1255" s="120"/>
      <c r="AI1255" s="120"/>
      <c r="AJ1255" s="400"/>
      <c r="AK1255" s="402"/>
      <c r="AL1255" s="404"/>
      <c r="AM1255" s="410"/>
      <c r="AN1255" s="404"/>
      <c r="AO1255" s="404"/>
      <c r="AP1255" s="404"/>
      <c r="AQ1255" s="404"/>
      <c r="AR1255" s="404"/>
      <c r="AS1255" s="404"/>
      <c r="AT1255" s="404"/>
      <c r="AU1255" s="406"/>
      <c r="AV1255" s="408"/>
      <c r="AW1255" s="406"/>
      <c r="AX1255" s="415"/>
      <c r="AY1255" s="415"/>
      <c r="AZ1255" s="415"/>
      <c r="BA1255" s="415"/>
      <c r="BB1255" s="415"/>
      <c r="BC1255" s="415"/>
    </row>
    <row r="1256" spans="1:55" s="121" customFormat="1" x14ac:dyDescent="0.25">
      <c r="A1256" s="466"/>
      <c r="B1256" s="393"/>
      <c r="C1256" s="397"/>
      <c r="D1256" s="397"/>
      <c r="E1256" s="399"/>
      <c r="F1256" s="399"/>
      <c r="G1256" s="96"/>
      <c r="H1256" s="122"/>
      <c r="I1256" s="122"/>
      <c r="J1256" s="123"/>
      <c r="K1256" s="123"/>
      <c r="L1256" s="123"/>
      <c r="M1256" s="123"/>
      <c r="N1256" s="123"/>
      <c r="O1256" s="123"/>
      <c r="P1256" s="123"/>
      <c r="Q1256" s="123"/>
      <c r="R1256" s="123"/>
      <c r="S1256" s="123"/>
      <c r="T1256" s="123"/>
      <c r="U1256" s="123"/>
      <c r="V1256" s="123"/>
      <c r="W1256" s="123"/>
      <c r="X1256" s="123"/>
      <c r="Y1256" s="123"/>
      <c r="Z1256" s="123"/>
      <c r="AA1256" s="123"/>
      <c r="AB1256" s="123"/>
      <c r="AC1256" s="123"/>
      <c r="AD1256" s="123"/>
      <c r="AE1256" s="123"/>
      <c r="AF1256" s="123"/>
      <c r="AG1256" s="123"/>
      <c r="AH1256" s="123"/>
      <c r="AI1256" s="123"/>
      <c r="AJ1256" s="401"/>
      <c r="AK1256" s="403"/>
      <c r="AL1256" s="405"/>
      <c r="AM1256" s="411"/>
      <c r="AN1256" s="405"/>
      <c r="AO1256" s="405"/>
      <c r="AP1256" s="405"/>
      <c r="AQ1256" s="405"/>
      <c r="AR1256" s="405"/>
      <c r="AS1256" s="405"/>
      <c r="AT1256" s="405"/>
      <c r="AU1256" s="407"/>
      <c r="AV1256" s="409"/>
      <c r="AW1256" s="407"/>
      <c r="AX1256" s="389"/>
      <c r="AY1256" s="389"/>
      <c r="AZ1256" s="389"/>
      <c r="BA1256" s="389"/>
      <c r="BB1256" s="389"/>
      <c r="BC1256" s="389"/>
    </row>
    <row r="1257" spans="1:55" s="121" customFormat="1" x14ac:dyDescent="0.25">
      <c r="A1257" s="474"/>
      <c r="B1257" s="392"/>
      <c r="C1257" s="396"/>
      <c r="D1257" s="396"/>
      <c r="E1257" s="398"/>
      <c r="F1257" s="398"/>
      <c r="G1257" s="95"/>
      <c r="H1257" s="119"/>
      <c r="I1257" s="119"/>
      <c r="J1257" s="120"/>
      <c r="K1257" s="120"/>
      <c r="L1257" s="120"/>
      <c r="M1257" s="120"/>
      <c r="N1257" s="120"/>
      <c r="O1257" s="120"/>
      <c r="P1257" s="120"/>
      <c r="Q1257" s="120"/>
      <c r="R1257" s="120"/>
      <c r="S1257" s="120"/>
      <c r="T1257" s="120"/>
      <c r="U1257" s="120"/>
      <c r="V1257" s="120"/>
      <c r="W1257" s="120"/>
      <c r="X1257" s="120"/>
      <c r="Y1257" s="120"/>
      <c r="Z1257" s="120"/>
      <c r="AA1257" s="120"/>
      <c r="AB1257" s="120"/>
      <c r="AC1257" s="120"/>
      <c r="AD1257" s="120"/>
      <c r="AE1257" s="120"/>
      <c r="AF1257" s="120"/>
      <c r="AG1257" s="120"/>
      <c r="AH1257" s="120"/>
      <c r="AI1257" s="120"/>
      <c r="AJ1257" s="400"/>
      <c r="AK1257" s="402"/>
      <c r="AL1257" s="404"/>
      <c r="AM1257" s="410"/>
      <c r="AN1257" s="404"/>
      <c r="AO1257" s="404"/>
      <c r="AP1257" s="404"/>
      <c r="AQ1257" s="404"/>
      <c r="AR1257" s="404"/>
      <c r="AS1257" s="404"/>
      <c r="AT1257" s="404"/>
      <c r="AU1257" s="406"/>
      <c r="AV1257" s="408"/>
      <c r="AW1257" s="406"/>
      <c r="AX1257" s="415"/>
      <c r="AY1257" s="415"/>
      <c r="AZ1257" s="415"/>
      <c r="BA1257" s="415"/>
      <c r="BB1257" s="415"/>
      <c r="BC1257" s="415"/>
    </row>
    <row r="1258" spans="1:55" s="121" customFormat="1" x14ac:dyDescent="0.25">
      <c r="A1258" s="466"/>
      <c r="B1258" s="393"/>
      <c r="C1258" s="397"/>
      <c r="D1258" s="397"/>
      <c r="E1258" s="399"/>
      <c r="F1258" s="399"/>
      <c r="G1258" s="96"/>
      <c r="H1258" s="122"/>
      <c r="I1258" s="122"/>
      <c r="J1258" s="123"/>
      <c r="K1258" s="123"/>
      <c r="L1258" s="123"/>
      <c r="M1258" s="123"/>
      <c r="N1258" s="123"/>
      <c r="O1258" s="123"/>
      <c r="P1258" s="123"/>
      <c r="Q1258" s="123"/>
      <c r="R1258" s="123"/>
      <c r="S1258" s="123"/>
      <c r="T1258" s="123"/>
      <c r="U1258" s="123"/>
      <c r="V1258" s="123"/>
      <c r="W1258" s="123"/>
      <c r="X1258" s="123"/>
      <c r="Y1258" s="123"/>
      <c r="Z1258" s="123"/>
      <c r="AA1258" s="123"/>
      <c r="AB1258" s="123"/>
      <c r="AC1258" s="123"/>
      <c r="AD1258" s="123"/>
      <c r="AE1258" s="123"/>
      <c r="AF1258" s="123"/>
      <c r="AG1258" s="123"/>
      <c r="AH1258" s="123"/>
      <c r="AI1258" s="123"/>
      <c r="AJ1258" s="401"/>
      <c r="AK1258" s="403"/>
      <c r="AL1258" s="405"/>
      <c r="AM1258" s="411"/>
      <c r="AN1258" s="405"/>
      <c r="AO1258" s="405"/>
      <c r="AP1258" s="405"/>
      <c r="AQ1258" s="405"/>
      <c r="AR1258" s="405"/>
      <c r="AS1258" s="405"/>
      <c r="AT1258" s="405"/>
      <c r="AU1258" s="407"/>
      <c r="AV1258" s="409"/>
      <c r="AW1258" s="407"/>
      <c r="AX1258" s="389"/>
      <c r="AY1258" s="389"/>
      <c r="AZ1258" s="389"/>
      <c r="BA1258" s="389"/>
      <c r="BB1258" s="389"/>
      <c r="BC1258" s="389"/>
    </row>
    <row r="1259" spans="1:55" s="140" customFormat="1" x14ac:dyDescent="0.25">
      <c r="A1259" s="475"/>
      <c r="B1259" s="392"/>
      <c r="C1259" s="460"/>
      <c r="D1259" s="460"/>
      <c r="E1259" s="442"/>
      <c r="F1259" s="442"/>
      <c r="G1259" s="137"/>
      <c r="H1259" s="138"/>
      <c r="I1259" s="138"/>
      <c r="J1259" s="139"/>
      <c r="K1259" s="139"/>
      <c r="L1259" s="139"/>
      <c r="M1259" s="139"/>
      <c r="N1259" s="139"/>
      <c r="O1259" s="139"/>
      <c r="P1259" s="139"/>
      <c r="Q1259" s="139"/>
      <c r="R1259" s="139"/>
      <c r="S1259" s="139"/>
      <c r="T1259" s="139"/>
      <c r="U1259" s="139"/>
      <c r="V1259" s="139"/>
      <c r="W1259" s="139"/>
      <c r="X1259" s="139"/>
      <c r="Y1259" s="139"/>
      <c r="Z1259" s="139"/>
      <c r="AA1259" s="139"/>
      <c r="AB1259" s="139"/>
      <c r="AC1259" s="139"/>
      <c r="AD1259" s="139"/>
      <c r="AE1259" s="139"/>
      <c r="AF1259" s="139"/>
      <c r="AG1259" s="139"/>
      <c r="AH1259" s="139"/>
      <c r="AI1259" s="139"/>
      <c r="AJ1259" s="444"/>
      <c r="AK1259" s="446"/>
      <c r="AL1259" s="448"/>
      <c r="AM1259" s="454"/>
      <c r="AN1259" s="448"/>
      <c r="AO1259" s="448"/>
      <c r="AP1259" s="448"/>
      <c r="AQ1259" s="448"/>
      <c r="AR1259" s="448"/>
      <c r="AS1259" s="448"/>
      <c r="AT1259" s="448"/>
      <c r="AU1259" s="452"/>
      <c r="AV1259" s="408"/>
      <c r="AW1259" s="452"/>
      <c r="AX1259" s="450"/>
      <c r="AY1259" s="450"/>
      <c r="AZ1259" s="450"/>
      <c r="BA1259" s="450"/>
      <c r="BB1259" s="450"/>
      <c r="BC1259" s="450"/>
    </row>
    <row r="1260" spans="1:55" s="121" customFormat="1" x14ac:dyDescent="0.25">
      <c r="A1260" s="466"/>
      <c r="B1260" s="393"/>
      <c r="C1260" s="397"/>
      <c r="D1260" s="397"/>
      <c r="E1260" s="399"/>
      <c r="F1260" s="399"/>
      <c r="G1260" s="96"/>
      <c r="H1260" s="122"/>
      <c r="I1260" s="122"/>
      <c r="J1260" s="123"/>
      <c r="K1260" s="123"/>
      <c r="L1260" s="123"/>
      <c r="M1260" s="123"/>
      <c r="N1260" s="123"/>
      <c r="O1260" s="123"/>
      <c r="P1260" s="123"/>
      <c r="Q1260" s="123"/>
      <c r="R1260" s="123"/>
      <c r="S1260" s="123"/>
      <c r="T1260" s="123"/>
      <c r="U1260" s="123"/>
      <c r="V1260" s="123"/>
      <c r="W1260" s="123"/>
      <c r="X1260" s="123"/>
      <c r="Y1260" s="123"/>
      <c r="Z1260" s="123"/>
      <c r="AA1260" s="123"/>
      <c r="AB1260" s="123"/>
      <c r="AC1260" s="123"/>
      <c r="AD1260" s="123"/>
      <c r="AE1260" s="123"/>
      <c r="AF1260" s="123"/>
      <c r="AG1260" s="123"/>
      <c r="AH1260" s="123"/>
      <c r="AI1260" s="123"/>
      <c r="AJ1260" s="401"/>
      <c r="AK1260" s="403"/>
      <c r="AL1260" s="405"/>
      <c r="AM1260" s="411"/>
      <c r="AN1260" s="405"/>
      <c r="AO1260" s="405"/>
      <c r="AP1260" s="405"/>
      <c r="AQ1260" s="405"/>
      <c r="AR1260" s="405"/>
      <c r="AS1260" s="405"/>
      <c r="AT1260" s="405"/>
      <c r="AU1260" s="407"/>
      <c r="AV1260" s="409"/>
      <c r="AW1260" s="407"/>
      <c r="AX1260" s="389"/>
      <c r="AY1260" s="389"/>
      <c r="AZ1260" s="389"/>
      <c r="BA1260" s="389"/>
      <c r="BB1260" s="389"/>
      <c r="BC1260" s="389"/>
    </row>
    <row r="1261" spans="1:55" s="121" customFormat="1" x14ac:dyDescent="0.25">
      <c r="A1261" s="474"/>
      <c r="B1261" s="392"/>
      <c r="C1261" s="396"/>
      <c r="D1261" s="396"/>
      <c r="E1261" s="398"/>
      <c r="F1261" s="398"/>
      <c r="G1261" s="95"/>
      <c r="H1261" s="119"/>
      <c r="I1261" s="119"/>
      <c r="J1261" s="120"/>
      <c r="K1261" s="120"/>
      <c r="L1261" s="120"/>
      <c r="M1261" s="120"/>
      <c r="N1261" s="120"/>
      <c r="O1261" s="120"/>
      <c r="P1261" s="120"/>
      <c r="Q1261" s="120"/>
      <c r="R1261" s="120"/>
      <c r="S1261" s="120"/>
      <c r="T1261" s="120"/>
      <c r="U1261" s="120"/>
      <c r="V1261" s="120"/>
      <c r="W1261" s="120"/>
      <c r="X1261" s="120"/>
      <c r="Y1261" s="120"/>
      <c r="Z1261" s="120"/>
      <c r="AA1261" s="120"/>
      <c r="AB1261" s="120"/>
      <c r="AC1261" s="120"/>
      <c r="AD1261" s="120"/>
      <c r="AE1261" s="120"/>
      <c r="AF1261" s="120"/>
      <c r="AG1261" s="120"/>
      <c r="AH1261" s="120"/>
      <c r="AI1261" s="120"/>
      <c r="AJ1261" s="400"/>
      <c r="AK1261" s="402"/>
      <c r="AL1261" s="404"/>
      <c r="AM1261" s="410"/>
      <c r="AN1261" s="404"/>
      <c r="AO1261" s="404"/>
      <c r="AP1261" s="404"/>
      <c r="AQ1261" s="404"/>
      <c r="AR1261" s="404"/>
      <c r="AS1261" s="404"/>
      <c r="AT1261" s="404"/>
      <c r="AU1261" s="406"/>
      <c r="AV1261" s="408"/>
      <c r="AW1261" s="406"/>
      <c r="AX1261" s="415"/>
      <c r="AY1261" s="415"/>
      <c r="AZ1261" s="415"/>
      <c r="BA1261" s="415"/>
      <c r="BB1261" s="415"/>
      <c r="BC1261" s="415"/>
    </row>
    <row r="1262" spans="1:55" s="121" customFormat="1" x14ac:dyDescent="0.25">
      <c r="A1262" s="466"/>
      <c r="B1262" s="393"/>
      <c r="C1262" s="397"/>
      <c r="D1262" s="397"/>
      <c r="E1262" s="399"/>
      <c r="F1262" s="399"/>
      <c r="G1262" s="96"/>
      <c r="H1262" s="122"/>
      <c r="I1262" s="122"/>
      <c r="J1262" s="123"/>
      <c r="K1262" s="123"/>
      <c r="L1262" s="123"/>
      <c r="M1262" s="123"/>
      <c r="N1262" s="123"/>
      <c r="O1262" s="123"/>
      <c r="P1262" s="123"/>
      <c r="Q1262" s="123"/>
      <c r="R1262" s="123"/>
      <c r="S1262" s="123"/>
      <c r="T1262" s="123"/>
      <c r="U1262" s="123"/>
      <c r="V1262" s="123"/>
      <c r="W1262" s="123"/>
      <c r="X1262" s="123"/>
      <c r="Y1262" s="123"/>
      <c r="Z1262" s="123"/>
      <c r="AA1262" s="123"/>
      <c r="AB1262" s="123"/>
      <c r="AC1262" s="123"/>
      <c r="AD1262" s="123"/>
      <c r="AE1262" s="123"/>
      <c r="AF1262" s="123"/>
      <c r="AG1262" s="123"/>
      <c r="AH1262" s="123"/>
      <c r="AI1262" s="123"/>
      <c r="AJ1262" s="401"/>
      <c r="AK1262" s="403"/>
      <c r="AL1262" s="405"/>
      <c r="AM1262" s="411"/>
      <c r="AN1262" s="405"/>
      <c r="AO1262" s="405"/>
      <c r="AP1262" s="405"/>
      <c r="AQ1262" s="405"/>
      <c r="AR1262" s="405"/>
      <c r="AS1262" s="405"/>
      <c r="AT1262" s="405"/>
      <c r="AU1262" s="407"/>
      <c r="AV1262" s="409"/>
      <c r="AW1262" s="407"/>
      <c r="AX1262" s="389"/>
      <c r="AY1262" s="389"/>
      <c r="AZ1262" s="389"/>
      <c r="BA1262" s="389"/>
      <c r="BB1262" s="389"/>
      <c r="BC1262" s="389"/>
    </row>
    <row r="1263" spans="1:55" s="121" customFormat="1" x14ac:dyDescent="0.25">
      <c r="A1263" s="474"/>
      <c r="B1263" s="392"/>
      <c r="C1263" s="396"/>
      <c r="D1263" s="396"/>
      <c r="E1263" s="398"/>
      <c r="F1263" s="398"/>
      <c r="G1263" s="95"/>
      <c r="H1263" s="119"/>
      <c r="I1263" s="119"/>
      <c r="J1263" s="120"/>
      <c r="K1263" s="120"/>
      <c r="L1263" s="120"/>
      <c r="M1263" s="120"/>
      <c r="N1263" s="120"/>
      <c r="O1263" s="120"/>
      <c r="P1263" s="120"/>
      <c r="Q1263" s="120"/>
      <c r="R1263" s="120"/>
      <c r="S1263" s="120"/>
      <c r="T1263" s="120"/>
      <c r="U1263" s="120"/>
      <c r="V1263" s="120"/>
      <c r="W1263" s="120"/>
      <c r="X1263" s="120"/>
      <c r="Y1263" s="120"/>
      <c r="Z1263" s="120"/>
      <c r="AA1263" s="120"/>
      <c r="AB1263" s="120"/>
      <c r="AC1263" s="120"/>
      <c r="AD1263" s="120"/>
      <c r="AE1263" s="120"/>
      <c r="AF1263" s="120"/>
      <c r="AG1263" s="120"/>
      <c r="AH1263" s="120"/>
      <c r="AI1263" s="120"/>
      <c r="AJ1263" s="400"/>
      <c r="AK1263" s="402"/>
      <c r="AL1263" s="404"/>
      <c r="AM1263" s="410"/>
      <c r="AN1263" s="404"/>
      <c r="AO1263" s="404"/>
      <c r="AP1263" s="404"/>
      <c r="AQ1263" s="404"/>
      <c r="AR1263" s="404"/>
      <c r="AS1263" s="404"/>
      <c r="AT1263" s="404"/>
      <c r="AU1263" s="406"/>
      <c r="AV1263" s="408"/>
      <c r="AW1263" s="406"/>
      <c r="AX1263" s="415"/>
      <c r="AY1263" s="415"/>
      <c r="AZ1263" s="415"/>
      <c r="BA1263" s="415"/>
      <c r="BB1263" s="415"/>
      <c r="BC1263" s="415"/>
    </row>
    <row r="1264" spans="1:55" s="121" customFormat="1" x14ac:dyDescent="0.25">
      <c r="A1264" s="466"/>
      <c r="B1264" s="393"/>
      <c r="C1264" s="397"/>
      <c r="D1264" s="397"/>
      <c r="E1264" s="399"/>
      <c r="F1264" s="399"/>
      <c r="G1264" s="96"/>
      <c r="H1264" s="122"/>
      <c r="I1264" s="122"/>
      <c r="J1264" s="123"/>
      <c r="K1264" s="123"/>
      <c r="L1264" s="123"/>
      <c r="M1264" s="123"/>
      <c r="N1264" s="123"/>
      <c r="O1264" s="123"/>
      <c r="P1264" s="123"/>
      <c r="Q1264" s="123"/>
      <c r="R1264" s="123"/>
      <c r="S1264" s="123"/>
      <c r="T1264" s="123"/>
      <c r="U1264" s="123"/>
      <c r="V1264" s="123"/>
      <c r="W1264" s="123"/>
      <c r="X1264" s="123"/>
      <c r="Y1264" s="123"/>
      <c r="Z1264" s="123"/>
      <c r="AA1264" s="123"/>
      <c r="AB1264" s="123"/>
      <c r="AC1264" s="123"/>
      <c r="AD1264" s="123"/>
      <c r="AE1264" s="123"/>
      <c r="AF1264" s="123"/>
      <c r="AG1264" s="123"/>
      <c r="AH1264" s="123"/>
      <c r="AI1264" s="123"/>
      <c r="AJ1264" s="401"/>
      <c r="AK1264" s="403"/>
      <c r="AL1264" s="405"/>
      <c r="AM1264" s="411"/>
      <c r="AN1264" s="405"/>
      <c r="AO1264" s="405"/>
      <c r="AP1264" s="405"/>
      <c r="AQ1264" s="405"/>
      <c r="AR1264" s="405"/>
      <c r="AS1264" s="405"/>
      <c r="AT1264" s="405"/>
      <c r="AU1264" s="407"/>
      <c r="AV1264" s="409"/>
      <c r="AW1264" s="407"/>
      <c r="AX1264" s="389"/>
      <c r="AY1264" s="389"/>
      <c r="AZ1264" s="389"/>
      <c r="BA1264" s="389"/>
      <c r="BB1264" s="389"/>
      <c r="BC1264" s="389"/>
    </row>
    <row r="1265" spans="1:55" s="121" customFormat="1" x14ac:dyDescent="0.25">
      <c r="A1265" s="474"/>
      <c r="B1265" s="392"/>
      <c r="C1265" s="396"/>
      <c r="D1265" s="396"/>
      <c r="E1265" s="398"/>
      <c r="F1265" s="398"/>
      <c r="G1265" s="95"/>
      <c r="H1265" s="119"/>
      <c r="I1265" s="119"/>
      <c r="J1265" s="120"/>
      <c r="K1265" s="120"/>
      <c r="L1265" s="120"/>
      <c r="M1265" s="120"/>
      <c r="N1265" s="120"/>
      <c r="O1265" s="120"/>
      <c r="P1265" s="120"/>
      <c r="Q1265" s="120"/>
      <c r="R1265" s="120"/>
      <c r="S1265" s="120"/>
      <c r="T1265" s="120"/>
      <c r="U1265" s="120"/>
      <c r="V1265" s="120"/>
      <c r="W1265" s="120"/>
      <c r="X1265" s="120"/>
      <c r="Y1265" s="120"/>
      <c r="Z1265" s="120"/>
      <c r="AA1265" s="120"/>
      <c r="AB1265" s="120"/>
      <c r="AC1265" s="120"/>
      <c r="AD1265" s="120"/>
      <c r="AE1265" s="120"/>
      <c r="AF1265" s="120"/>
      <c r="AG1265" s="120"/>
      <c r="AH1265" s="120"/>
      <c r="AI1265" s="120"/>
      <c r="AJ1265" s="400"/>
      <c r="AK1265" s="402"/>
      <c r="AL1265" s="404"/>
      <c r="AM1265" s="410"/>
      <c r="AN1265" s="404"/>
      <c r="AO1265" s="404"/>
      <c r="AP1265" s="404"/>
      <c r="AQ1265" s="404"/>
      <c r="AR1265" s="404"/>
      <c r="AS1265" s="404"/>
      <c r="AT1265" s="404"/>
      <c r="AU1265" s="406"/>
      <c r="AV1265" s="408"/>
      <c r="AW1265" s="406"/>
      <c r="AX1265" s="415"/>
      <c r="AY1265" s="415"/>
      <c r="AZ1265" s="415"/>
      <c r="BA1265" s="415"/>
      <c r="BB1265" s="415"/>
      <c r="BC1265" s="415"/>
    </row>
    <row r="1266" spans="1:55" s="121" customFormat="1" x14ac:dyDescent="0.25">
      <c r="A1266" s="466"/>
      <c r="B1266" s="393"/>
      <c r="C1266" s="397"/>
      <c r="D1266" s="397"/>
      <c r="E1266" s="399"/>
      <c r="F1266" s="399"/>
      <c r="G1266" s="96"/>
      <c r="H1266" s="122"/>
      <c r="I1266" s="122"/>
      <c r="J1266" s="123"/>
      <c r="K1266" s="123"/>
      <c r="L1266" s="123"/>
      <c r="M1266" s="123"/>
      <c r="N1266" s="123"/>
      <c r="O1266" s="123"/>
      <c r="P1266" s="123"/>
      <c r="Q1266" s="123"/>
      <c r="R1266" s="123"/>
      <c r="S1266" s="123"/>
      <c r="T1266" s="123"/>
      <c r="U1266" s="123"/>
      <c r="V1266" s="123"/>
      <c r="W1266" s="123"/>
      <c r="X1266" s="123"/>
      <c r="Y1266" s="123"/>
      <c r="Z1266" s="123"/>
      <c r="AA1266" s="123"/>
      <c r="AB1266" s="123"/>
      <c r="AC1266" s="123"/>
      <c r="AD1266" s="123"/>
      <c r="AE1266" s="123"/>
      <c r="AF1266" s="123"/>
      <c r="AG1266" s="123"/>
      <c r="AH1266" s="123"/>
      <c r="AI1266" s="123"/>
      <c r="AJ1266" s="401"/>
      <c r="AK1266" s="403"/>
      <c r="AL1266" s="405"/>
      <c r="AM1266" s="411"/>
      <c r="AN1266" s="405"/>
      <c r="AO1266" s="405"/>
      <c r="AP1266" s="405"/>
      <c r="AQ1266" s="405"/>
      <c r="AR1266" s="405"/>
      <c r="AS1266" s="405"/>
      <c r="AT1266" s="405"/>
      <c r="AU1266" s="407"/>
      <c r="AV1266" s="409"/>
      <c r="AW1266" s="407"/>
      <c r="AX1266" s="389"/>
      <c r="AY1266" s="389"/>
      <c r="AZ1266" s="389"/>
      <c r="BA1266" s="389"/>
      <c r="BB1266" s="389"/>
      <c r="BC1266" s="389"/>
    </row>
    <row r="1267" spans="1:55" s="121" customFormat="1" x14ac:dyDescent="0.25">
      <c r="A1267" s="474"/>
      <c r="B1267" s="392"/>
      <c r="C1267" s="396"/>
      <c r="D1267" s="396"/>
      <c r="E1267" s="398"/>
      <c r="F1267" s="398"/>
      <c r="G1267" s="95"/>
      <c r="H1267" s="119"/>
      <c r="I1267" s="119"/>
      <c r="J1267" s="120"/>
      <c r="K1267" s="120"/>
      <c r="L1267" s="120"/>
      <c r="M1267" s="120"/>
      <c r="N1267" s="120"/>
      <c r="O1267" s="120"/>
      <c r="P1267" s="120"/>
      <c r="Q1267" s="120"/>
      <c r="R1267" s="120"/>
      <c r="S1267" s="120"/>
      <c r="T1267" s="120"/>
      <c r="U1267" s="120"/>
      <c r="V1267" s="120"/>
      <c r="W1267" s="120"/>
      <c r="X1267" s="120"/>
      <c r="Y1267" s="120"/>
      <c r="Z1267" s="120"/>
      <c r="AA1267" s="120"/>
      <c r="AB1267" s="120"/>
      <c r="AC1267" s="120"/>
      <c r="AD1267" s="120"/>
      <c r="AE1267" s="120"/>
      <c r="AF1267" s="120"/>
      <c r="AG1267" s="120"/>
      <c r="AH1267" s="120"/>
      <c r="AI1267" s="120"/>
      <c r="AJ1267" s="400"/>
      <c r="AK1267" s="402"/>
      <c r="AL1267" s="404"/>
      <c r="AM1267" s="410"/>
      <c r="AN1267" s="404"/>
      <c r="AO1267" s="404"/>
      <c r="AP1267" s="404"/>
      <c r="AQ1267" s="404"/>
      <c r="AR1267" s="404"/>
      <c r="AS1267" s="404"/>
      <c r="AT1267" s="404"/>
      <c r="AU1267" s="406"/>
      <c r="AV1267" s="408"/>
      <c r="AW1267" s="406"/>
      <c r="AX1267" s="415"/>
      <c r="AY1267" s="415"/>
      <c r="AZ1267" s="415"/>
      <c r="BA1267" s="415"/>
      <c r="BB1267" s="415"/>
      <c r="BC1267" s="415"/>
    </row>
    <row r="1268" spans="1:55" s="121" customFormat="1" x14ac:dyDescent="0.25">
      <c r="A1268" s="466"/>
      <c r="B1268" s="393"/>
      <c r="C1268" s="397"/>
      <c r="D1268" s="397"/>
      <c r="E1268" s="399"/>
      <c r="F1268" s="399"/>
      <c r="G1268" s="96"/>
      <c r="H1268" s="122"/>
      <c r="I1268" s="122"/>
      <c r="J1268" s="123"/>
      <c r="K1268" s="123"/>
      <c r="L1268" s="123"/>
      <c r="M1268" s="123"/>
      <c r="N1268" s="123"/>
      <c r="O1268" s="123"/>
      <c r="P1268" s="123"/>
      <c r="Q1268" s="123"/>
      <c r="R1268" s="123"/>
      <c r="S1268" s="123"/>
      <c r="T1268" s="123"/>
      <c r="U1268" s="123"/>
      <c r="V1268" s="123"/>
      <c r="W1268" s="123"/>
      <c r="X1268" s="123"/>
      <c r="Y1268" s="123"/>
      <c r="Z1268" s="123"/>
      <c r="AA1268" s="123"/>
      <c r="AB1268" s="123"/>
      <c r="AC1268" s="123"/>
      <c r="AD1268" s="123"/>
      <c r="AE1268" s="123"/>
      <c r="AF1268" s="123"/>
      <c r="AG1268" s="123"/>
      <c r="AH1268" s="123"/>
      <c r="AI1268" s="123"/>
      <c r="AJ1268" s="401"/>
      <c r="AK1268" s="403"/>
      <c r="AL1268" s="405"/>
      <c r="AM1268" s="411"/>
      <c r="AN1268" s="405"/>
      <c r="AO1268" s="405"/>
      <c r="AP1268" s="405"/>
      <c r="AQ1268" s="405"/>
      <c r="AR1268" s="405"/>
      <c r="AS1268" s="405"/>
      <c r="AT1268" s="405"/>
      <c r="AU1268" s="407"/>
      <c r="AV1268" s="409"/>
      <c r="AW1268" s="407"/>
      <c r="AX1268" s="389"/>
      <c r="AY1268" s="389"/>
      <c r="AZ1268" s="389"/>
      <c r="BA1268" s="389"/>
      <c r="BB1268" s="389"/>
      <c r="BC1268" s="389"/>
    </row>
    <row r="1269" spans="1:55" s="121" customFormat="1" x14ac:dyDescent="0.25">
      <c r="A1269" s="474"/>
      <c r="B1269" s="392"/>
      <c r="C1269" s="396"/>
      <c r="D1269" s="396"/>
      <c r="E1269" s="398"/>
      <c r="F1269" s="398"/>
      <c r="G1269" s="95"/>
      <c r="H1269" s="119"/>
      <c r="I1269" s="119"/>
      <c r="J1269" s="120"/>
      <c r="K1269" s="120"/>
      <c r="L1269" s="120"/>
      <c r="M1269" s="120"/>
      <c r="N1269" s="120"/>
      <c r="O1269" s="120"/>
      <c r="P1269" s="120"/>
      <c r="Q1269" s="120"/>
      <c r="R1269" s="120"/>
      <c r="S1269" s="120"/>
      <c r="T1269" s="120"/>
      <c r="U1269" s="120"/>
      <c r="V1269" s="120"/>
      <c r="W1269" s="120"/>
      <c r="X1269" s="120"/>
      <c r="Y1269" s="120"/>
      <c r="Z1269" s="120"/>
      <c r="AA1269" s="120"/>
      <c r="AB1269" s="120"/>
      <c r="AC1269" s="120"/>
      <c r="AD1269" s="120"/>
      <c r="AE1269" s="120"/>
      <c r="AF1269" s="120"/>
      <c r="AG1269" s="120"/>
      <c r="AH1269" s="120"/>
      <c r="AI1269" s="120"/>
      <c r="AJ1269" s="400"/>
      <c r="AK1269" s="402"/>
      <c r="AL1269" s="404"/>
      <c r="AM1269" s="410"/>
      <c r="AN1269" s="404"/>
      <c r="AO1269" s="404"/>
      <c r="AP1269" s="404"/>
      <c r="AQ1269" s="404"/>
      <c r="AR1269" s="404"/>
      <c r="AS1269" s="404"/>
      <c r="AT1269" s="404"/>
      <c r="AU1269" s="406"/>
      <c r="AV1269" s="408"/>
      <c r="AW1269" s="406"/>
      <c r="AX1269" s="415"/>
      <c r="AY1269" s="415"/>
      <c r="AZ1269" s="415"/>
      <c r="BA1269" s="415"/>
      <c r="BB1269" s="415"/>
      <c r="BC1269" s="415"/>
    </row>
    <row r="1270" spans="1:55" s="121" customFormat="1" x14ac:dyDescent="0.25">
      <c r="A1270" s="466"/>
      <c r="B1270" s="393"/>
      <c r="C1270" s="397"/>
      <c r="D1270" s="397"/>
      <c r="E1270" s="399"/>
      <c r="F1270" s="399"/>
      <c r="G1270" s="96"/>
      <c r="H1270" s="122"/>
      <c r="I1270" s="122"/>
      <c r="J1270" s="123"/>
      <c r="K1270" s="123"/>
      <c r="L1270" s="123"/>
      <c r="M1270" s="123"/>
      <c r="N1270" s="123"/>
      <c r="O1270" s="123"/>
      <c r="P1270" s="123"/>
      <c r="Q1270" s="123"/>
      <c r="R1270" s="123"/>
      <c r="S1270" s="123"/>
      <c r="T1270" s="123"/>
      <c r="U1270" s="123"/>
      <c r="V1270" s="123"/>
      <c r="W1270" s="123"/>
      <c r="X1270" s="123"/>
      <c r="Y1270" s="123"/>
      <c r="Z1270" s="123"/>
      <c r="AA1270" s="123"/>
      <c r="AB1270" s="123"/>
      <c r="AC1270" s="123"/>
      <c r="AD1270" s="123"/>
      <c r="AE1270" s="123"/>
      <c r="AF1270" s="123"/>
      <c r="AG1270" s="123"/>
      <c r="AH1270" s="123"/>
      <c r="AI1270" s="123"/>
      <c r="AJ1270" s="401"/>
      <c r="AK1270" s="403"/>
      <c r="AL1270" s="405"/>
      <c r="AM1270" s="411"/>
      <c r="AN1270" s="405"/>
      <c r="AO1270" s="405"/>
      <c r="AP1270" s="405"/>
      <c r="AQ1270" s="405"/>
      <c r="AR1270" s="405"/>
      <c r="AS1270" s="405"/>
      <c r="AT1270" s="405"/>
      <c r="AU1270" s="407"/>
      <c r="AV1270" s="409"/>
      <c r="AW1270" s="407"/>
      <c r="AX1270" s="389"/>
      <c r="AY1270" s="389"/>
      <c r="AZ1270" s="389"/>
      <c r="BA1270" s="389"/>
      <c r="BB1270" s="389"/>
      <c r="BC1270" s="389"/>
    </row>
    <row r="1271" spans="1:55" s="121" customFormat="1" x14ac:dyDescent="0.25">
      <c r="A1271" s="474"/>
      <c r="B1271" s="392"/>
      <c r="C1271" s="396"/>
      <c r="D1271" s="396"/>
      <c r="E1271" s="398"/>
      <c r="F1271" s="398"/>
      <c r="G1271" s="95"/>
      <c r="H1271" s="119"/>
      <c r="I1271" s="119"/>
      <c r="J1271" s="120"/>
      <c r="K1271" s="120"/>
      <c r="L1271" s="120"/>
      <c r="M1271" s="120"/>
      <c r="N1271" s="120"/>
      <c r="O1271" s="120"/>
      <c r="P1271" s="120"/>
      <c r="Q1271" s="120"/>
      <c r="R1271" s="120"/>
      <c r="S1271" s="120"/>
      <c r="T1271" s="120"/>
      <c r="U1271" s="120"/>
      <c r="V1271" s="120"/>
      <c r="W1271" s="120"/>
      <c r="X1271" s="120"/>
      <c r="Y1271" s="120"/>
      <c r="Z1271" s="120"/>
      <c r="AA1271" s="120"/>
      <c r="AB1271" s="120"/>
      <c r="AC1271" s="120"/>
      <c r="AD1271" s="120"/>
      <c r="AE1271" s="120"/>
      <c r="AF1271" s="120"/>
      <c r="AG1271" s="120"/>
      <c r="AH1271" s="120"/>
      <c r="AI1271" s="120"/>
      <c r="AJ1271" s="400"/>
      <c r="AK1271" s="402"/>
      <c r="AL1271" s="404"/>
      <c r="AM1271" s="410"/>
      <c r="AN1271" s="404"/>
      <c r="AO1271" s="404"/>
      <c r="AP1271" s="404"/>
      <c r="AQ1271" s="404"/>
      <c r="AR1271" s="404"/>
      <c r="AS1271" s="404"/>
      <c r="AT1271" s="404"/>
      <c r="AU1271" s="406"/>
      <c r="AV1271" s="408"/>
      <c r="AW1271" s="406"/>
      <c r="AX1271" s="415"/>
      <c r="AY1271" s="415"/>
      <c r="AZ1271" s="415"/>
      <c r="BA1271" s="415"/>
      <c r="BB1271" s="415"/>
      <c r="BC1271" s="415"/>
    </row>
    <row r="1272" spans="1:55" s="121" customFormat="1" x14ac:dyDescent="0.25">
      <c r="A1272" s="466"/>
      <c r="B1272" s="393"/>
      <c r="C1272" s="397"/>
      <c r="D1272" s="397"/>
      <c r="E1272" s="399"/>
      <c r="F1272" s="399"/>
      <c r="G1272" s="96"/>
      <c r="H1272" s="122"/>
      <c r="I1272" s="122"/>
      <c r="J1272" s="123"/>
      <c r="K1272" s="123"/>
      <c r="L1272" s="123"/>
      <c r="M1272" s="123"/>
      <c r="N1272" s="123"/>
      <c r="O1272" s="123"/>
      <c r="P1272" s="123"/>
      <c r="Q1272" s="123"/>
      <c r="R1272" s="123"/>
      <c r="S1272" s="123"/>
      <c r="T1272" s="123"/>
      <c r="U1272" s="123"/>
      <c r="V1272" s="123"/>
      <c r="W1272" s="123"/>
      <c r="X1272" s="123"/>
      <c r="Y1272" s="123"/>
      <c r="Z1272" s="123"/>
      <c r="AA1272" s="123"/>
      <c r="AB1272" s="123"/>
      <c r="AC1272" s="123"/>
      <c r="AD1272" s="123"/>
      <c r="AE1272" s="123"/>
      <c r="AF1272" s="123"/>
      <c r="AG1272" s="123"/>
      <c r="AH1272" s="123"/>
      <c r="AI1272" s="123"/>
      <c r="AJ1272" s="401"/>
      <c r="AK1272" s="403"/>
      <c r="AL1272" s="405"/>
      <c r="AM1272" s="411"/>
      <c r="AN1272" s="405"/>
      <c r="AO1272" s="405"/>
      <c r="AP1272" s="405"/>
      <c r="AQ1272" s="405"/>
      <c r="AR1272" s="405"/>
      <c r="AS1272" s="405"/>
      <c r="AT1272" s="405"/>
      <c r="AU1272" s="407"/>
      <c r="AV1272" s="409"/>
      <c r="AW1272" s="407"/>
      <c r="AX1272" s="389"/>
      <c r="AY1272" s="389"/>
      <c r="AZ1272" s="389"/>
      <c r="BA1272" s="389"/>
      <c r="BB1272" s="389"/>
      <c r="BC1272" s="389"/>
    </row>
    <row r="1273" spans="1:55" s="144" customFormat="1" x14ac:dyDescent="0.25">
      <c r="A1273" s="476"/>
      <c r="B1273" s="392"/>
      <c r="C1273" s="477"/>
      <c r="D1273" s="477"/>
      <c r="E1273" s="478"/>
      <c r="F1273" s="478"/>
      <c r="G1273" s="141"/>
      <c r="H1273" s="142"/>
      <c r="I1273" s="142"/>
      <c r="J1273" s="143"/>
      <c r="K1273" s="143"/>
      <c r="L1273" s="143"/>
      <c r="M1273" s="143"/>
      <c r="N1273" s="143"/>
      <c r="O1273" s="143"/>
      <c r="P1273" s="143"/>
      <c r="Q1273" s="143"/>
      <c r="R1273" s="143"/>
      <c r="S1273" s="143"/>
      <c r="T1273" s="143"/>
      <c r="U1273" s="143"/>
      <c r="V1273" s="143"/>
      <c r="W1273" s="143"/>
      <c r="X1273" s="143"/>
      <c r="Y1273" s="143"/>
      <c r="Z1273" s="143"/>
      <c r="AA1273" s="143"/>
      <c r="AB1273" s="143"/>
      <c r="AC1273" s="143"/>
      <c r="AD1273" s="143"/>
      <c r="AE1273" s="143"/>
      <c r="AF1273" s="143"/>
      <c r="AG1273" s="143"/>
      <c r="AH1273" s="143"/>
      <c r="AI1273" s="143"/>
      <c r="AJ1273" s="479"/>
      <c r="AK1273" s="484"/>
      <c r="AL1273" s="482"/>
      <c r="AM1273" s="485"/>
      <c r="AN1273" s="482"/>
      <c r="AO1273" s="482"/>
      <c r="AP1273" s="482"/>
      <c r="AQ1273" s="482"/>
      <c r="AR1273" s="482"/>
      <c r="AS1273" s="482"/>
      <c r="AT1273" s="482"/>
      <c r="AU1273" s="481"/>
      <c r="AV1273" s="483"/>
      <c r="AW1273" s="481"/>
      <c r="AX1273" s="480"/>
      <c r="AY1273" s="480"/>
      <c r="AZ1273" s="480"/>
      <c r="BA1273" s="480"/>
      <c r="BB1273" s="480"/>
      <c r="BC1273" s="480"/>
    </row>
    <row r="1274" spans="1:55" s="121" customFormat="1" x14ac:dyDescent="0.25">
      <c r="A1274" s="466"/>
      <c r="B1274" s="393"/>
      <c r="C1274" s="397"/>
      <c r="D1274" s="397"/>
      <c r="E1274" s="399"/>
      <c r="F1274" s="399"/>
      <c r="G1274" s="96"/>
      <c r="H1274" s="122"/>
      <c r="I1274" s="122"/>
      <c r="J1274" s="123"/>
      <c r="K1274" s="123"/>
      <c r="L1274" s="123"/>
      <c r="M1274" s="123"/>
      <c r="N1274" s="123"/>
      <c r="O1274" s="123"/>
      <c r="P1274" s="123"/>
      <c r="Q1274" s="123"/>
      <c r="R1274" s="123"/>
      <c r="S1274" s="123"/>
      <c r="T1274" s="123"/>
      <c r="U1274" s="123"/>
      <c r="V1274" s="123"/>
      <c r="W1274" s="123"/>
      <c r="X1274" s="123"/>
      <c r="Y1274" s="123"/>
      <c r="Z1274" s="123"/>
      <c r="AA1274" s="123"/>
      <c r="AB1274" s="123"/>
      <c r="AC1274" s="123"/>
      <c r="AD1274" s="123"/>
      <c r="AE1274" s="123"/>
      <c r="AF1274" s="123"/>
      <c r="AG1274" s="123"/>
      <c r="AH1274" s="123"/>
      <c r="AI1274" s="123"/>
      <c r="AJ1274" s="401"/>
      <c r="AK1274" s="403"/>
      <c r="AL1274" s="405"/>
      <c r="AM1274" s="411"/>
      <c r="AN1274" s="405"/>
      <c r="AO1274" s="405"/>
      <c r="AP1274" s="405"/>
      <c r="AQ1274" s="405"/>
      <c r="AR1274" s="405"/>
      <c r="AS1274" s="405"/>
      <c r="AT1274" s="405"/>
      <c r="AU1274" s="407"/>
      <c r="AV1274" s="409"/>
      <c r="AW1274" s="407"/>
      <c r="AX1274" s="389"/>
      <c r="AY1274" s="389"/>
      <c r="AZ1274" s="389"/>
      <c r="BA1274" s="389"/>
      <c r="BB1274" s="389"/>
      <c r="BC1274" s="389"/>
    </row>
    <row r="1275" spans="1:55" s="121" customFormat="1" x14ac:dyDescent="0.25">
      <c r="A1275" s="474"/>
      <c r="B1275" s="392"/>
      <c r="C1275" s="396"/>
      <c r="D1275" s="396"/>
      <c r="E1275" s="398"/>
      <c r="F1275" s="398"/>
      <c r="G1275" s="95"/>
      <c r="H1275" s="119"/>
      <c r="I1275" s="119"/>
      <c r="J1275" s="120"/>
      <c r="K1275" s="120"/>
      <c r="L1275" s="120"/>
      <c r="M1275" s="120"/>
      <c r="N1275" s="120"/>
      <c r="O1275" s="120"/>
      <c r="P1275" s="120"/>
      <c r="Q1275" s="120"/>
      <c r="R1275" s="120"/>
      <c r="S1275" s="120"/>
      <c r="T1275" s="120"/>
      <c r="U1275" s="120"/>
      <c r="V1275" s="120"/>
      <c r="W1275" s="120"/>
      <c r="X1275" s="120"/>
      <c r="Y1275" s="120"/>
      <c r="Z1275" s="120"/>
      <c r="AA1275" s="120"/>
      <c r="AB1275" s="120"/>
      <c r="AC1275" s="120"/>
      <c r="AD1275" s="120"/>
      <c r="AE1275" s="120"/>
      <c r="AF1275" s="120"/>
      <c r="AG1275" s="120"/>
      <c r="AH1275" s="120"/>
      <c r="AI1275" s="120"/>
      <c r="AJ1275" s="400"/>
      <c r="AK1275" s="402"/>
      <c r="AL1275" s="404"/>
      <c r="AM1275" s="410"/>
      <c r="AN1275" s="404"/>
      <c r="AO1275" s="404"/>
      <c r="AP1275" s="404"/>
      <c r="AQ1275" s="404"/>
      <c r="AR1275" s="404"/>
      <c r="AS1275" s="404"/>
      <c r="AT1275" s="404"/>
      <c r="AU1275" s="406"/>
      <c r="AV1275" s="408"/>
      <c r="AW1275" s="406"/>
      <c r="AX1275" s="415"/>
      <c r="AY1275" s="415"/>
      <c r="AZ1275" s="415"/>
      <c r="BA1275" s="415"/>
      <c r="BB1275" s="415"/>
      <c r="BC1275" s="415"/>
    </row>
    <row r="1276" spans="1:55" s="121" customFormat="1" x14ac:dyDescent="0.25">
      <c r="A1276" s="466"/>
      <c r="B1276" s="393"/>
      <c r="C1276" s="397"/>
      <c r="D1276" s="397"/>
      <c r="E1276" s="399"/>
      <c r="F1276" s="399"/>
      <c r="G1276" s="96"/>
      <c r="H1276" s="122"/>
      <c r="I1276" s="122"/>
      <c r="J1276" s="123"/>
      <c r="K1276" s="123"/>
      <c r="L1276" s="123"/>
      <c r="M1276" s="123"/>
      <c r="N1276" s="123"/>
      <c r="O1276" s="123"/>
      <c r="P1276" s="123"/>
      <c r="Q1276" s="123"/>
      <c r="R1276" s="123"/>
      <c r="S1276" s="123"/>
      <c r="T1276" s="123"/>
      <c r="U1276" s="123"/>
      <c r="V1276" s="123"/>
      <c r="W1276" s="123"/>
      <c r="X1276" s="123"/>
      <c r="Y1276" s="123"/>
      <c r="Z1276" s="123"/>
      <c r="AA1276" s="123"/>
      <c r="AB1276" s="123"/>
      <c r="AC1276" s="123"/>
      <c r="AD1276" s="123"/>
      <c r="AE1276" s="123"/>
      <c r="AF1276" s="123"/>
      <c r="AG1276" s="123"/>
      <c r="AH1276" s="123"/>
      <c r="AI1276" s="123"/>
      <c r="AJ1276" s="401"/>
      <c r="AK1276" s="403"/>
      <c r="AL1276" s="405"/>
      <c r="AM1276" s="411"/>
      <c r="AN1276" s="405"/>
      <c r="AO1276" s="405"/>
      <c r="AP1276" s="405"/>
      <c r="AQ1276" s="405"/>
      <c r="AR1276" s="405"/>
      <c r="AS1276" s="405"/>
      <c r="AT1276" s="405"/>
      <c r="AU1276" s="407"/>
      <c r="AV1276" s="409"/>
      <c r="AW1276" s="407"/>
      <c r="AX1276" s="389"/>
      <c r="AY1276" s="389"/>
      <c r="AZ1276" s="389"/>
      <c r="BA1276" s="389"/>
      <c r="BB1276" s="389"/>
      <c r="BC1276" s="389"/>
    </row>
    <row r="1277" spans="1:55" s="121" customFormat="1" x14ac:dyDescent="0.25">
      <c r="A1277" s="474"/>
      <c r="B1277" s="392"/>
      <c r="C1277" s="396"/>
      <c r="D1277" s="396"/>
      <c r="E1277" s="398"/>
      <c r="F1277" s="398"/>
      <c r="G1277" s="95"/>
      <c r="H1277" s="119"/>
      <c r="I1277" s="119"/>
      <c r="J1277" s="120"/>
      <c r="K1277" s="120"/>
      <c r="L1277" s="120"/>
      <c r="M1277" s="120"/>
      <c r="N1277" s="120"/>
      <c r="O1277" s="120"/>
      <c r="P1277" s="120"/>
      <c r="Q1277" s="120"/>
      <c r="R1277" s="120"/>
      <c r="S1277" s="120"/>
      <c r="T1277" s="120"/>
      <c r="U1277" s="120"/>
      <c r="V1277" s="120"/>
      <c r="W1277" s="120"/>
      <c r="X1277" s="120"/>
      <c r="Y1277" s="120"/>
      <c r="Z1277" s="120"/>
      <c r="AA1277" s="120"/>
      <c r="AB1277" s="120"/>
      <c r="AC1277" s="120"/>
      <c r="AD1277" s="120"/>
      <c r="AE1277" s="120"/>
      <c r="AF1277" s="120"/>
      <c r="AG1277" s="120"/>
      <c r="AH1277" s="120"/>
      <c r="AI1277" s="120"/>
      <c r="AJ1277" s="400"/>
      <c r="AK1277" s="402"/>
      <c r="AL1277" s="404"/>
      <c r="AM1277" s="410"/>
      <c r="AN1277" s="404"/>
      <c r="AO1277" s="404"/>
      <c r="AP1277" s="404"/>
      <c r="AQ1277" s="404"/>
      <c r="AR1277" s="404"/>
      <c r="AS1277" s="404"/>
      <c r="AT1277" s="404"/>
      <c r="AU1277" s="406"/>
      <c r="AV1277" s="408"/>
      <c r="AW1277" s="406"/>
      <c r="AX1277" s="415"/>
      <c r="AY1277" s="415"/>
      <c r="AZ1277" s="415"/>
      <c r="BA1277" s="415"/>
      <c r="BB1277" s="415"/>
      <c r="BC1277" s="415"/>
    </row>
    <row r="1278" spans="1:55" s="121" customFormat="1" x14ac:dyDescent="0.25">
      <c r="A1278" s="466"/>
      <c r="B1278" s="393"/>
      <c r="C1278" s="397"/>
      <c r="D1278" s="397"/>
      <c r="E1278" s="399"/>
      <c r="F1278" s="399"/>
      <c r="G1278" s="96"/>
      <c r="H1278" s="122"/>
      <c r="I1278" s="122"/>
      <c r="J1278" s="123"/>
      <c r="K1278" s="123"/>
      <c r="L1278" s="123"/>
      <c r="M1278" s="123"/>
      <c r="N1278" s="123"/>
      <c r="O1278" s="123"/>
      <c r="P1278" s="123"/>
      <c r="Q1278" s="123"/>
      <c r="R1278" s="123"/>
      <c r="S1278" s="123"/>
      <c r="T1278" s="123"/>
      <c r="U1278" s="123"/>
      <c r="V1278" s="123"/>
      <c r="W1278" s="123"/>
      <c r="X1278" s="123"/>
      <c r="Y1278" s="123"/>
      <c r="Z1278" s="123"/>
      <c r="AA1278" s="123"/>
      <c r="AB1278" s="123"/>
      <c r="AC1278" s="123"/>
      <c r="AD1278" s="123"/>
      <c r="AE1278" s="123"/>
      <c r="AF1278" s="123"/>
      <c r="AG1278" s="123"/>
      <c r="AH1278" s="123"/>
      <c r="AI1278" s="123"/>
      <c r="AJ1278" s="401"/>
      <c r="AK1278" s="403"/>
      <c r="AL1278" s="405"/>
      <c r="AM1278" s="411"/>
      <c r="AN1278" s="405"/>
      <c r="AO1278" s="405"/>
      <c r="AP1278" s="405"/>
      <c r="AQ1278" s="405"/>
      <c r="AR1278" s="405"/>
      <c r="AS1278" s="405"/>
      <c r="AT1278" s="405"/>
      <c r="AU1278" s="407"/>
      <c r="AV1278" s="409"/>
      <c r="AW1278" s="407"/>
      <c r="AX1278" s="389"/>
      <c r="AY1278" s="389"/>
      <c r="AZ1278" s="389"/>
      <c r="BA1278" s="389"/>
      <c r="BB1278" s="389"/>
      <c r="BC1278" s="389"/>
    </row>
    <row r="1279" spans="1:55" s="121" customFormat="1" x14ac:dyDescent="0.25">
      <c r="A1279" s="474"/>
      <c r="B1279" s="392"/>
      <c r="C1279" s="396"/>
      <c r="D1279" s="396"/>
      <c r="E1279" s="398"/>
      <c r="F1279" s="398"/>
      <c r="G1279" s="95"/>
      <c r="H1279" s="119"/>
      <c r="I1279" s="119"/>
      <c r="J1279" s="120"/>
      <c r="K1279" s="120"/>
      <c r="L1279" s="120"/>
      <c r="M1279" s="120"/>
      <c r="N1279" s="120"/>
      <c r="O1279" s="120"/>
      <c r="P1279" s="120"/>
      <c r="Q1279" s="120"/>
      <c r="R1279" s="120"/>
      <c r="S1279" s="120"/>
      <c r="T1279" s="120"/>
      <c r="U1279" s="120"/>
      <c r="V1279" s="120"/>
      <c r="W1279" s="120"/>
      <c r="X1279" s="120"/>
      <c r="Y1279" s="120"/>
      <c r="Z1279" s="120"/>
      <c r="AA1279" s="120"/>
      <c r="AB1279" s="120"/>
      <c r="AC1279" s="120"/>
      <c r="AD1279" s="120"/>
      <c r="AE1279" s="120"/>
      <c r="AF1279" s="120"/>
      <c r="AG1279" s="120"/>
      <c r="AH1279" s="120"/>
      <c r="AI1279" s="120"/>
      <c r="AJ1279" s="400"/>
      <c r="AK1279" s="402"/>
      <c r="AL1279" s="404"/>
      <c r="AM1279" s="410"/>
      <c r="AN1279" s="404"/>
      <c r="AO1279" s="404"/>
      <c r="AP1279" s="404"/>
      <c r="AQ1279" s="404"/>
      <c r="AR1279" s="404"/>
      <c r="AS1279" s="404"/>
      <c r="AT1279" s="404"/>
      <c r="AU1279" s="406"/>
      <c r="AV1279" s="408"/>
      <c r="AW1279" s="406"/>
      <c r="AX1279" s="415"/>
      <c r="AY1279" s="415"/>
      <c r="AZ1279" s="415"/>
      <c r="BA1279" s="415"/>
      <c r="BB1279" s="415"/>
      <c r="BC1279" s="415"/>
    </row>
    <row r="1280" spans="1:55" s="121" customFormat="1" x14ac:dyDescent="0.25">
      <c r="A1280" s="466"/>
      <c r="B1280" s="393"/>
      <c r="C1280" s="397"/>
      <c r="D1280" s="397"/>
      <c r="E1280" s="399"/>
      <c r="F1280" s="399"/>
      <c r="G1280" s="96"/>
      <c r="H1280" s="122"/>
      <c r="I1280" s="122"/>
      <c r="J1280" s="123"/>
      <c r="K1280" s="123"/>
      <c r="L1280" s="123"/>
      <c r="M1280" s="123"/>
      <c r="N1280" s="123"/>
      <c r="O1280" s="123"/>
      <c r="P1280" s="123"/>
      <c r="Q1280" s="123"/>
      <c r="R1280" s="123"/>
      <c r="S1280" s="123"/>
      <c r="T1280" s="123"/>
      <c r="U1280" s="123"/>
      <c r="V1280" s="123"/>
      <c r="W1280" s="123"/>
      <c r="X1280" s="123"/>
      <c r="Y1280" s="123"/>
      <c r="Z1280" s="123"/>
      <c r="AA1280" s="123"/>
      <c r="AB1280" s="123"/>
      <c r="AC1280" s="123"/>
      <c r="AD1280" s="123"/>
      <c r="AE1280" s="123"/>
      <c r="AF1280" s="123"/>
      <c r="AG1280" s="123"/>
      <c r="AH1280" s="123"/>
      <c r="AI1280" s="123"/>
      <c r="AJ1280" s="401"/>
      <c r="AK1280" s="403"/>
      <c r="AL1280" s="405"/>
      <c r="AM1280" s="411"/>
      <c r="AN1280" s="405"/>
      <c r="AO1280" s="405"/>
      <c r="AP1280" s="405"/>
      <c r="AQ1280" s="405"/>
      <c r="AR1280" s="405"/>
      <c r="AS1280" s="405"/>
      <c r="AT1280" s="405"/>
      <c r="AU1280" s="407"/>
      <c r="AV1280" s="409"/>
      <c r="AW1280" s="407"/>
      <c r="AX1280" s="389"/>
      <c r="AY1280" s="389"/>
      <c r="AZ1280" s="389"/>
      <c r="BA1280" s="389"/>
      <c r="BB1280" s="389"/>
      <c r="BC1280" s="389"/>
    </row>
    <row r="1281" spans="1:55" s="121" customFormat="1" x14ac:dyDescent="0.25">
      <c r="A1281" s="474"/>
      <c r="B1281" s="392"/>
      <c r="C1281" s="396"/>
      <c r="D1281" s="396"/>
      <c r="E1281" s="398"/>
      <c r="F1281" s="398"/>
      <c r="G1281" s="95"/>
      <c r="H1281" s="119"/>
      <c r="I1281" s="119"/>
      <c r="J1281" s="120"/>
      <c r="K1281" s="120"/>
      <c r="L1281" s="120"/>
      <c r="M1281" s="120"/>
      <c r="N1281" s="120"/>
      <c r="O1281" s="120"/>
      <c r="P1281" s="120"/>
      <c r="Q1281" s="120"/>
      <c r="R1281" s="120"/>
      <c r="S1281" s="120"/>
      <c r="T1281" s="120"/>
      <c r="U1281" s="120"/>
      <c r="V1281" s="120"/>
      <c r="W1281" s="120"/>
      <c r="X1281" s="120"/>
      <c r="Y1281" s="120"/>
      <c r="Z1281" s="120"/>
      <c r="AA1281" s="120"/>
      <c r="AB1281" s="120"/>
      <c r="AC1281" s="120"/>
      <c r="AD1281" s="120"/>
      <c r="AE1281" s="120"/>
      <c r="AF1281" s="120"/>
      <c r="AG1281" s="120"/>
      <c r="AH1281" s="120"/>
      <c r="AI1281" s="120"/>
      <c r="AJ1281" s="400"/>
      <c r="AK1281" s="402"/>
      <c r="AL1281" s="404"/>
      <c r="AM1281" s="410"/>
      <c r="AN1281" s="404"/>
      <c r="AO1281" s="404"/>
      <c r="AP1281" s="404"/>
      <c r="AQ1281" s="404"/>
      <c r="AR1281" s="404"/>
      <c r="AS1281" s="404"/>
      <c r="AT1281" s="404"/>
      <c r="AU1281" s="406"/>
      <c r="AV1281" s="408"/>
      <c r="AW1281" s="406"/>
      <c r="AX1281" s="415"/>
      <c r="AY1281" s="415"/>
      <c r="AZ1281" s="415"/>
      <c r="BA1281" s="415"/>
      <c r="BB1281" s="415"/>
      <c r="BC1281" s="415"/>
    </row>
    <row r="1282" spans="1:55" s="121" customFormat="1" x14ac:dyDescent="0.25">
      <c r="A1282" s="466"/>
      <c r="B1282" s="393"/>
      <c r="C1282" s="397"/>
      <c r="D1282" s="397"/>
      <c r="E1282" s="399"/>
      <c r="F1282" s="399"/>
      <c r="G1282" s="96"/>
      <c r="H1282" s="122"/>
      <c r="I1282" s="122"/>
      <c r="J1282" s="123"/>
      <c r="K1282" s="123"/>
      <c r="L1282" s="123"/>
      <c r="M1282" s="123"/>
      <c r="N1282" s="123"/>
      <c r="O1282" s="123"/>
      <c r="P1282" s="123"/>
      <c r="Q1282" s="123"/>
      <c r="R1282" s="123"/>
      <c r="S1282" s="123"/>
      <c r="T1282" s="123"/>
      <c r="U1282" s="123"/>
      <c r="V1282" s="123"/>
      <c r="W1282" s="123"/>
      <c r="X1282" s="123"/>
      <c r="Y1282" s="123"/>
      <c r="Z1282" s="123"/>
      <c r="AA1282" s="123"/>
      <c r="AB1282" s="123"/>
      <c r="AC1282" s="123"/>
      <c r="AD1282" s="123"/>
      <c r="AE1282" s="123"/>
      <c r="AF1282" s="123"/>
      <c r="AG1282" s="123"/>
      <c r="AH1282" s="123"/>
      <c r="AI1282" s="123"/>
      <c r="AJ1282" s="401"/>
      <c r="AK1282" s="403"/>
      <c r="AL1282" s="405"/>
      <c r="AM1282" s="411"/>
      <c r="AN1282" s="405"/>
      <c r="AO1282" s="405"/>
      <c r="AP1282" s="405"/>
      <c r="AQ1282" s="405"/>
      <c r="AR1282" s="405"/>
      <c r="AS1282" s="405"/>
      <c r="AT1282" s="405"/>
      <c r="AU1282" s="407"/>
      <c r="AV1282" s="409"/>
      <c r="AW1282" s="407"/>
      <c r="AX1282" s="389"/>
      <c r="AY1282" s="389"/>
      <c r="AZ1282" s="389"/>
      <c r="BA1282" s="389"/>
      <c r="BB1282" s="389"/>
      <c r="BC1282" s="389"/>
    </row>
    <row r="1283" spans="1:55" s="144" customFormat="1" x14ac:dyDescent="0.25">
      <c r="A1283" s="476"/>
      <c r="B1283" s="392"/>
      <c r="C1283" s="477"/>
      <c r="D1283" s="477"/>
      <c r="E1283" s="478"/>
      <c r="F1283" s="478"/>
      <c r="G1283" s="141"/>
      <c r="H1283" s="142"/>
      <c r="I1283" s="142"/>
      <c r="J1283" s="143"/>
      <c r="K1283" s="143"/>
      <c r="L1283" s="143"/>
      <c r="M1283" s="143"/>
      <c r="N1283" s="143"/>
      <c r="O1283" s="143"/>
      <c r="P1283" s="143"/>
      <c r="Q1283" s="143"/>
      <c r="R1283" s="143"/>
      <c r="S1283" s="143"/>
      <c r="T1283" s="143"/>
      <c r="U1283" s="143"/>
      <c r="V1283" s="143"/>
      <c r="W1283" s="143"/>
      <c r="X1283" s="143"/>
      <c r="Y1283" s="143"/>
      <c r="Z1283" s="143"/>
      <c r="AA1283" s="143"/>
      <c r="AB1283" s="143"/>
      <c r="AC1283" s="143"/>
      <c r="AD1283" s="143"/>
      <c r="AE1283" s="143"/>
      <c r="AF1283" s="143"/>
      <c r="AG1283" s="143"/>
      <c r="AH1283" s="143"/>
      <c r="AI1283" s="143"/>
      <c r="AJ1283" s="479"/>
      <c r="AK1283" s="484"/>
      <c r="AL1283" s="482"/>
      <c r="AM1283" s="485"/>
      <c r="AN1283" s="482"/>
      <c r="AO1283" s="482"/>
      <c r="AP1283" s="482"/>
      <c r="AQ1283" s="482"/>
      <c r="AR1283" s="482"/>
      <c r="AS1283" s="482"/>
      <c r="AT1283" s="482"/>
      <c r="AU1283" s="481"/>
      <c r="AV1283" s="483"/>
      <c r="AW1283" s="481"/>
      <c r="AX1283" s="480"/>
      <c r="AY1283" s="480"/>
      <c r="AZ1283" s="480"/>
      <c r="BA1283" s="480"/>
      <c r="BB1283" s="480"/>
      <c r="BC1283" s="480"/>
    </row>
    <row r="1284" spans="1:55" s="121" customFormat="1" x14ac:dyDescent="0.25">
      <c r="A1284" s="466"/>
      <c r="B1284" s="393"/>
      <c r="C1284" s="397"/>
      <c r="D1284" s="397"/>
      <c r="E1284" s="399"/>
      <c r="F1284" s="399"/>
      <c r="G1284" s="96"/>
      <c r="H1284" s="122"/>
      <c r="I1284" s="122"/>
      <c r="J1284" s="123"/>
      <c r="K1284" s="123"/>
      <c r="L1284" s="123"/>
      <c r="M1284" s="123"/>
      <c r="N1284" s="123"/>
      <c r="O1284" s="123"/>
      <c r="P1284" s="123"/>
      <c r="Q1284" s="123"/>
      <c r="R1284" s="123"/>
      <c r="S1284" s="123"/>
      <c r="T1284" s="123"/>
      <c r="U1284" s="123"/>
      <c r="V1284" s="123"/>
      <c r="W1284" s="123"/>
      <c r="X1284" s="123"/>
      <c r="Y1284" s="123"/>
      <c r="Z1284" s="123"/>
      <c r="AA1284" s="123"/>
      <c r="AB1284" s="123"/>
      <c r="AC1284" s="123"/>
      <c r="AD1284" s="123"/>
      <c r="AE1284" s="123"/>
      <c r="AF1284" s="123"/>
      <c r="AG1284" s="123"/>
      <c r="AH1284" s="123"/>
      <c r="AI1284" s="123"/>
      <c r="AJ1284" s="401"/>
      <c r="AK1284" s="403"/>
      <c r="AL1284" s="405"/>
      <c r="AM1284" s="411"/>
      <c r="AN1284" s="405"/>
      <c r="AO1284" s="405"/>
      <c r="AP1284" s="405"/>
      <c r="AQ1284" s="405"/>
      <c r="AR1284" s="405"/>
      <c r="AS1284" s="405"/>
      <c r="AT1284" s="405"/>
      <c r="AU1284" s="407"/>
      <c r="AV1284" s="409"/>
      <c r="AW1284" s="407"/>
      <c r="AX1284" s="389"/>
      <c r="AY1284" s="389"/>
      <c r="AZ1284" s="389"/>
      <c r="BA1284" s="389"/>
      <c r="BB1284" s="389"/>
      <c r="BC1284" s="389"/>
    </row>
    <row r="1285" spans="1:55" s="121" customFormat="1" x14ac:dyDescent="0.25">
      <c r="A1285" s="474"/>
      <c r="B1285" s="392"/>
      <c r="C1285" s="396"/>
      <c r="D1285" s="396"/>
      <c r="E1285" s="398"/>
      <c r="F1285" s="398"/>
      <c r="G1285" s="95"/>
      <c r="H1285" s="119"/>
      <c r="I1285" s="119"/>
      <c r="J1285" s="120"/>
      <c r="K1285" s="120"/>
      <c r="L1285" s="120"/>
      <c r="M1285" s="120"/>
      <c r="N1285" s="120"/>
      <c r="O1285" s="120"/>
      <c r="P1285" s="120"/>
      <c r="Q1285" s="120"/>
      <c r="R1285" s="120"/>
      <c r="S1285" s="120"/>
      <c r="T1285" s="120"/>
      <c r="U1285" s="120"/>
      <c r="V1285" s="120"/>
      <c r="W1285" s="120"/>
      <c r="X1285" s="120"/>
      <c r="Y1285" s="120"/>
      <c r="Z1285" s="120"/>
      <c r="AA1285" s="120"/>
      <c r="AB1285" s="120"/>
      <c r="AC1285" s="120"/>
      <c r="AD1285" s="120"/>
      <c r="AE1285" s="120"/>
      <c r="AF1285" s="120"/>
      <c r="AG1285" s="120"/>
      <c r="AH1285" s="120"/>
      <c r="AI1285" s="120"/>
      <c r="AJ1285" s="400"/>
      <c r="AK1285" s="402"/>
      <c r="AL1285" s="404"/>
      <c r="AM1285" s="410"/>
      <c r="AN1285" s="404"/>
      <c r="AO1285" s="404"/>
      <c r="AP1285" s="404"/>
      <c r="AQ1285" s="404"/>
      <c r="AR1285" s="404"/>
      <c r="AS1285" s="404"/>
      <c r="AT1285" s="404"/>
      <c r="AU1285" s="406"/>
      <c r="AV1285" s="408"/>
      <c r="AW1285" s="406"/>
      <c r="AX1285" s="415"/>
      <c r="AY1285" s="415"/>
      <c r="AZ1285" s="415"/>
      <c r="BA1285" s="415"/>
      <c r="BB1285" s="415"/>
      <c r="BC1285" s="415"/>
    </row>
    <row r="1286" spans="1:55" s="121" customFormat="1" x14ac:dyDescent="0.25">
      <c r="A1286" s="466"/>
      <c r="B1286" s="393"/>
      <c r="C1286" s="397"/>
      <c r="D1286" s="397"/>
      <c r="E1286" s="399"/>
      <c r="F1286" s="399"/>
      <c r="G1286" s="96"/>
      <c r="H1286" s="122"/>
      <c r="I1286" s="122"/>
      <c r="J1286" s="123"/>
      <c r="K1286" s="123"/>
      <c r="L1286" s="123"/>
      <c r="M1286" s="123"/>
      <c r="N1286" s="123"/>
      <c r="O1286" s="123"/>
      <c r="P1286" s="123"/>
      <c r="Q1286" s="123"/>
      <c r="R1286" s="123"/>
      <c r="S1286" s="123"/>
      <c r="T1286" s="123"/>
      <c r="U1286" s="123"/>
      <c r="V1286" s="123"/>
      <c r="W1286" s="123"/>
      <c r="X1286" s="123"/>
      <c r="Y1286" s="123"/>
      <c r="Z1286" s="123"/>
      <c r="AA1286" s="123"/>
      <c r="AB1286" s="123"/>
      <c r="AC1286" s="123"/>
      <c r="AD1286" s="123"/>
      <c r="AE1286" s="123"/>
      <c r="AF1286" s="123"/>
      <c r="AG1286" s="123"/>
      <c r="AH1286" s="123"/>
      <c r="AI1286" s="123"/>
      <c r="AJ1286" s="401"/>
      <c r="AK1286" s="403"/>
      <c r="AL1286" s="405"/>
      <c r="AM1286" s="411"/>
      <c r="AN1286" s="405"/>
      <c r="AO1286" s="405"/>
      <c r="AP1286" s="405"/>
      <c r="AQ1286" s="405"/>
      <c r="AR1286" s="405"/>
      <c r="AS1286" s="405"/>
      <c r="AT1286" s="405"/>
      <c r="AU1286" s="407"/>
      <c r="AV1286" s="409"/>
      <c r="AW1286" s="407"/>
      <c r="AX1286" s="389"/>
      <c r="AY1286" s="389"/>
      <c r="AZ1286" s="389"/>
      <c r="BA1286" s="389"/>
      <c r="BB1286" s="389"/>
      <c r="BC1286" s="389"/>
    </row>
    <row r="1287" spans="1:55" s="121" customFormat="1" x14ac:dyDescent="0.25">
      <c r="A1287" s="474"/>
      <c r="B1287" s="392"/>
      <c r="C1287" s="396"/>
      <c r="D1287" s="396"/>
      <c r="E1287" s="398"/>
      <c r="F1287" s="398"/>
      <c r="G1287" s="95"/>
      <c r="H1287" s="119"/>
      <c r="I1287" s="119"/>
      <c r="J1287" s="120"/>
      <c r="K1287" s="120"/>
      <c r="L1287" s="120"/>
      <c r="M1287" s="120"/>
      <c r="N1287" s="120"/>
      <c r="O1287" s="120"/>
      <c r="P1287" s="120"/>
      <c r="Q1287" s="120"/>
      <c r="R1287" s="120"/>
      <c r="S1287" s="120"/>
      <c r="T1287" s="120"/>
      <c r="U1287" s="120"/>
      <c r="V1287" s="120"/>
      <c r="W1287" s="120"/>
      <c r="X1287" s="120"/>
      <c r="Y1287" s="120"/>
      <c r="Z1287" s="120"/>
      <c r="AA1287" s="120"/>
      <c r="AB1287" s="120"/>
      <c r="AC1287" s="120"/>
      <c r="AD1287" s="120"/>
      <c r="AE1287" s="120"/>
      <c r="AF1287" s="120"/>
      <c r="AG1287" s="120"/>
      <c r="AH1287" s="120"/>
      <c r="AI1287" s="120"/>
      <c r="AJ1287" s="400"/>
      <c r="AK1287" s="402"/>
      <c r="AL1287" s="404"/>
      <c r="AM1287" s="410"/>
      <c r="AN1287" s="404"/>
      <c r="AO1287" s="404"/>
      <c r="AP1287" s="404"/>
      <c r="AQ1287" s="404"/>
      <c r="AR1287" s="404"/>
      <c r="AS1287" s="404"/>
      <c r="AT1287" s="404"/>
      <c r="AU1287" s="406"/>
      <c r="AV1287" s="408"/>
      <c r="AW1287" s="406"/>
      <c r="AX1287" s="415"/>
      <c r="AY1287" s="415"/>
      <c r="AZ1287" s="415"/>
      <c r="BA1287" s="415"/>
      <c r="BB1287" s="415"/>
      <c r="BC1287" s="415"/>
    </row>
    <row r="1288" spans="1:55" s="121" customFormat="1" x14ac:dyDescent="0.25">
      <c r="A1288" s="466"/>
      <c r="B1288" s="393"/>
      <c r="C1288" s="397"/>
      <c r="D1288" s="397"/>
      <c r="E1288" s="399"/>
      <c r="F1288" s="399"/>
      <c r="G1288" s="96"/>
      <c r="H1288" s="122"/>
      <c r="I1288" s="122"/>
      <c r="J1288" s="123"/>
      <c r="K1288" s="123"/>
      <c r="L1288" s="123"/>
      <c r="M1288" s="123"/>
      <c r="N1288" s="123"/>
      <c r="O1288" s="123"/>
      <c r="P1288" s="123"/>
      <c r="Q1288" s="123"/>
      <c r="R1288" s="123"/>
      <c r="S1288" s="123"/>
      <c r="T1288" s="123"/>
      <c r="U1288" s="123"/>
      <c r="V1288" s="123"/>
      <c r="W1288" s="123"/>
      <c r="X1288" s="123"/>
      <c r="Y1288" s="123"/>
      <c r="Z1288" s="123"/>
      <c r="AA1288" s="123"/>
      <c r="AB1288" s="123"/>
      <c r="AC1288" s="123"/>
      <c r="AD1288" s="123"/>
      <c r="AE1288" s="123"/>
      <c r="AF1288" s="123"/>
      <c r="AG1288" s="123"/>
      <c r="AH1288" s="123"/>
      <c r="AI1288" s="123"/>
      <c r="AJ1288" s="401"/>
      <c r="AK1288" s="403"/>
      <c r="AL1288" s="405"/>
      <c r="AM1288" s="411"/>
      <c r="AN1288" s="405"/>
      <c r="AO1288" s="405"/>
      <c r="AP1288" s="405"/>
      <c r="AQ1288" s="405"/>
      <c r="AR1288" s="405"/>
      <c r="AS1288" s="405"/>
      <c r="AT1288" s="405"/>
      <c r="AU1288" s="407"/>
      <c r="AV1288" s="409"/>
      <c r="AW1288" s="407"/>
      <c r="AX1288" s="389"/>
      <c r="AY1288" s="389"/>
      <c r="AZ1288" s="389"/>
      <c r="BA1288" s="389"/>
      <c r="BB1288" s="389"/>
      <c r="BC1288" s="389"/>
    </row>
    <row r="1289" spans="1:55" s="121" customFormat="1" x14ac:dyDescent="0.25">
      <c r="A1289" s="474"/>
      <c r="B1289" s="392"/>
      <c r="C1289" s="396"/>
      <c r="D1289" s="396"/>
      <c r="E1289" s="398"/>
      <c r="F1289" s="398"/>
      <c r="G1289" s="95"/>
      <c r="H1289" s="119"/>
      <c r="I1289" s="119"/>
      <c r="J1289" s="120"/>
      <c r="K1289" s="120"/>
      <c r="L1289" s="120"/>
      <c r="M1289" s="120"/>
      <c r="N1289" s="120"/>
      <c r="O1289" s="120"/>
      <c r="P1289" s="120"/>
      <c r="Q1289" s="120"/>
      <c r="R1289" s="120"/>
      <c r="S1289" s="120"/>
      <c r="T1289" s="120"/>
      <c r="U1289" s="120"/>
      <c r="V1289" s="120"/>
      <c r="W1289" s="120"/>
      <c r="X1289" s="120"/>
      <c r="Y1289" s="120"/>
      <c r="Z1289" s="120"/>
      <c r="AA1289" s="120"/>
      <c r="AB1289" s="120"/>
      <c r="AC1289" s="120"/>
      <c r="AD1289" s="120"/>
      <c r="AE1289" s="120"/>
      <c r="AF1289" s="120"/>
      <c r="AG1289" s="120"/>
      <c r="AH1289" s="120"/>
      <c r="AI1289" s="120"/>
      <c r="AJ1289" s="400"/>
      <c r="AK1289" s="402"/>
      <c r="AL1289" s="404"/>
      <c r="AM1289" s="410"/>
      <c r="AN1289" s="404"/>
      <c r="AO1289" s="404"/>
      <c r="AP1289" s="404"/>
      <c r="AQ1289" s="404"/>
      <c r="AR1289" s="404"/>
      <c r="AS1289" s="404"/>
      <c r="AT1289" s="404"/>
      <c r="AU1289" s="406"/>
      <c r="AV1289" s="408"/>
      <c r="AW1289" s="406"/>
      <c r="AX1289" s="415"/>
      <c r="AY1289" s="415"/>
      <c r="AZ1289" s="415"/>
      <c r="BA1289" s="415"/>
      <c r="BB1289" s="415"/>
      <c r="BC1289" s="415"/>
    </row>
    <row r="1290" spans="1:55" s="121" customFormat="1" x14ac:dyDescent="0.25">
      <c r="A1290" s="466"/>
      <c r="B1290" s="393"/>
      <c r="C1290" s="397"/>
      <c r="D1290" s="397"/>
      <c r="E1290" s="399"/>
      <c r="F1290" s="399"/>
      <c r="G1290" s="96"/>
      <c r="H1290" s="122"/>
      <c r="I1290" s="122"/>
      <c r="J1290" s="123"/>
      <c r="K1290" s="123"/>
      <c r="L1290" s="123"/>
      <c r="M1290" s="123"/>
      <c r="N1290" s="123"/>
      <c r="O1290" s="123"/>
      <c r="P1290" s="123"/>
      <c r="Q1290" s="123"/>
      <c r="R1290" s="123"/>
      <c r="S1290" s="123"/>
      <c r="T1290" s="123"/>
      <c r="U1290" s="123"/>
      <c r="V1290" s="123"/>
      <c r="W1290" s="123"/>
      <c r="X1290" s="123"/>
      <c r="Y1290" s="123"/>
      <c r="Z1290" s="123"/>
      <c r="AA1290" s="123"/>
      <c r="AB1290" s="123"/>
      <c r="AC1290" s="123"/>
      <c r="AD1290" s="123"/>
      <c r="AE1290" s="123"/>
      <c r="AF1290" s="123"/>
      <c r="AG1290" s="123"/>
      <c r="AH1290" s="123"/>
      <c r="AI1290" s="123"/>
      <c r="AJ1290" s="401"/>
      <c r="AK1290" s="403"/>
      <c r="AL1290" s="405"/>
      <c r="AM1290" s="411"/>
      <c r="AN1290" s="405"/>
      <c r="AO1290" s="405"/>
      <c r="AP1290" s="405"/>
      <c r="AQ1290" s="405"/>
      <c r="AR1290" s="405"/>
      <c r="AS1290" s="405"/>
      <c r="AT1290" s="405"/>
      <c r="AU1290" s="407"/>
      <c r="AV1290" s="409"/>
      <c r="AW1290" s="407"/>
      <c r="AX1290" s="389"/>
      <c r="AY1290" s="389"/>
      <c r="AZ1290" s="389"/>
      <c r="BA1290" s="389"/>
      <c r="BB1290" s="389"/>
      <c r="BC1290" s="389"/>
    </row>
    <row r="1291" spans="1:55" s="121" customFormat="1" x14ac:dyDescent="0.25">
      <c r="A1291" s="474"/>
      <c r="B1291" s="392"/>
      <c r="C1291" s="396"/>
      <c r="D1291" s="396"/>
      <c r="E1291" s="398"/>
      <c r="F1291" s="398"/>
      <c r="G1291" s="95"/>
      <c r="H1291" s="119"/>
      <c r="I1291" s="119"/>
      <c r="J1291" s="120"/>
      <c r="K1291" s="120"/>
      <c r="L1291" s="120"/>
      <c r="M1291" s="120"/>
      <c r="N1291" s="120"/>
      <c r="O1291" s="120"/>
      <c r="P1291" s="120"/>
      <c r="Q1291" s="120"/>
      <c r="R1291" s="120"/>
      <c r="S1291" s="120"/>
      <c r="T1291" s="120"/>
      <c r="U1291" s="120"/>
      <c r="V1291" s="120"/>
      <c r="W1291" s="120"/>
      <c r="X1291" s="120"/>
      <c r="Y1291" s="120"/>
      <c r="Z1291" s="120"/>
      <c r="AA1291" s="120"/>
      <c r="AB1291" s="120"/>
      <c r="AC1291" s="120"/>
      <c r="AD1291" s="120"/>
      <c r="AE1291" s="120"/>
      <c r="AF1291" s="120"/>
      <c r="AG1291" s="120"/>
      <c r="AH1291" s="120"/>
      <c r="AI1291" s="120"/>
      <c r="AJ1291" s="400"/>
      <c r="AK1291" s="402"/>
      <c r="AL1291" s="404"/>
      <c r="AM1291" s="410"/>
      <c r="AN1291" s="404"/>
      <c r="AO1291" s="404"/>
      <c r="AP1291" s="404"/>
      <c r="AQ1291" s="404"/>
      <c r="AR1291" s="404"/>
      <c r="AS1291" s="404"/>
      <c r="AT1291" s="404"/>
      <c r="AU1291" s="406"/>
      <c r="AV1291" s="408"/>
      <c r="AW1291" s="406"/>
      <c r="AX1291" s="415"/>
      <c r="AY1291" s="415"/>
      <c r="AZ1291" s="415"/>
      <c r="BA1291" s="415"/>
      <c r="BB1291" s="415"/>
      <c r="BC1291" s="415"/>
    </row>
    <row r="1292" spans="1:55" s="121" customFormat="1" x14ac:dyDescent="0.25">
      <c r="A1292" s="466"/>
      <c r="B1292" s="393"/>
      <c r="C1292" s="397"/>
      <c r="D1292" s="397"/>
      <c r="E1292" s="399"/>
      <c r="F1292" s="399"/>
      <c r="G1292" s="96"/>
      <c r="H1292" s="122"/>
      <c r="I1292" s="122"/>
      <c r="J1292" s="123"/>
      <c r="K1292" s="123"/>
      <c r="L1292" s="123"/>
      <c r="M1292" s="123"/>
      <c r="N1292" s="123"/>
      <c r="O1292" s="123"/>
      <c r="P1292" s="123"/>
      <c r="Q1292" s="123"/>
      <c r="R1292" s="123"/>
      <c r="S1292" s="123"/>
      <c r="T1292" s="123"/>
      <c r="U1292" s="123"/>
      <c r="V1292" s="123"/>
      <c r="W1292" s="123"/>
      <c r="X1292" s="123"/>
      <c r="Y1292" s="123"/>
      <c r="Z1292" s="123"/>
      <c r="AA1292" s="123"/>
      <c r="AB1292" s="123"/>
      <c r="AC1292" s="123"/>
      <c r="AD1292" s="123"/>
      <c r="AE1292" s="123"/>
      <c r="AF1292" s="123"/>
      <c r="AG1292" s="123"/>
      <c r="AH1292" s="123"/>
      <c r="AI1292" s="123"/>
      <c r="AJ1292" s="401"/>
      <c r="AK1292" s="403"/>
      <c r="AL1292" s="405"/>
      <c r="AM1292" s="411"/>
      <c r="AN1292" s="405"/>
      <c r="AO1292" s="405"/>
      <c r="AP1292" s="405"/>
      <c r="AQ1292" s="405"/>
      <c r="AR1292" s="405"/>
      <c r="AS1292" s="405"/>
      <c r="AT1292" s="405"/>
      <c r="AU1292" s="407"/>
      <c r="AV1292" s="409"/>
      <c r="AW1292" s="407"/>
      <c r="AX1292" s="389"/>
      <c r="AY1292" s="389"/>
      <c r="AZ1292" s="389"/>
      <c r="BA1292" s="389"/>
      <c r="BB1292" s="389"/>
      <c r="BC1292" s="389"/>
    </row>
    <row r="1293" spans="1:55" s="121" customFormat="1" x14ac:dyDescent="0.25">
      <c r="A1293" s="474"/>
      <c r="B1293" s="392"/>
      <c r="C1293" s="396"/>
      <c r="D1293" s="396"/>
      <c r="E1293" s="398"/>
      <c r="F1293" s="398"/>
      <c r="G1293" s="95"/>
      <c r="H1293" s="119"/>
      <c r="I1293" s="119"/>
      <c r="J1293" s="120"/>
      <c r="K1293" s="120"/>
      <c r="L1293" s="120"/>
      <c r="M1293" s="120"/>
      <c r="N1293" s="120"/>
      <c r="O1293" s="120"/>
      <c r="P1293" s="120"/>
      <c r="Q1293" s="120"/>
      <c r="R1293" s="120"/>
      <c r="S1293" s="120"/>
      <c r="T1293" s="120"/>
      <c r="U1293" s="120"/>
      <c r="V1293" s="120"/>
      <c r="W1293" s="120"/>
      <c r="X1293" s="120"/>
      <c r="Y1293" s="120"/>
      <c r="Z1293" s="120"/>
      <c r="AA1293" s="120"/>
      <c r="AB1293" s="120"/>
      <c r="AC1293" s="120"/>
      <c r="AD1293" s="120"/>
      <c r="AE1293" s="120"/>
      <c r="AF1293" s="120"/>
      <c r="AG1293" s="120"/>
      <c r="AH1293" s="120"/>
      <c r="AI1293" s="120"/>
      <c r="AJ1293" s="400"/>
      <c r="AK1293" s="402"/>
      <c r="AL1293" s="404"/>
      <c r="AM1293" s="410"/>
      <c r="AN1293" s="404"/>
      <c r="AO1293" s="404"/>
      <c r="AP1293" s="404"/>
      <c r="AQ1293" s="404"/>
      <c r="AR1293" s="404"/>
      <c r="AS1293" s="404"/>
      <c r="AT1293" s="404"/>
      <c r="AU1293" s="406"/>
      <c r="AV1293" s="408"/>
      <c r="AW1293" s="406"/>
      <c r="AX1293" s="415"/>
      <c r="AY1293" s="415"/>
      <c r="AZ1293" s="415"/>
      <c r="BA1293" s="415"/>
      <c r="BB1293" s="415"/>
      <c r="BC1293" s="415"/>
    </row>
    <row r="1294" spans="1:55" s="121" customFormat="1" x14ac:dyDescent="0.25">
      <c r="A1294" s="466"/>
      <c r="B1294" s="393"/>
      <c r="C1294" s="397"/>
      <c r="D1294" s="397"/>
      <c r="E1294" s="399"/>
      <c r="F1294" s="399"/>
      <c r="G1294" s="96"/>
      <c r="H1294" s="122"/>
      <c r="I1294" s="122"/>
      <c r="J1294" s="123"/>
      <c r="K1294" s="123"/>
      <c r="L1294" s="123"/>
      <c r="M1294" s="123"/>
      <c r="N1294" s="123"/>
      <c r="O1294" s="123"/>
      <c r="P1294" s="123"/>
      <c r="Q1294" s="123"/>
      <c r="R1294" s="123"/>
      <c r="S1294" s="123"/>
      <c r="T1294" s="123"/>
      <c r="U1294" s="123"/>
      <c r="V1294" s="123"/>
      <c r="W1294" s="123"/>
      <c r="X1294" s="123"/>
      <c r="Y1294" s="123"/>
      <c r="Z1294" s="123"/>
      <c r="AA1294" s="123"/>
      <c r="AB1294" s="123"/>
      <c r="AC1294" s="123"/>
      <c r="AD1294" s="123"/>
      <c r="AE1294" s="123"/>
      <c r="AF1294" s="123"/>
      <c r="AG1294" s="123"/>
      <c r="AH1294" s="123"/>
      <c r="AI1294" s="123"/>
      <c r="AJ1294" s="401"/>
      <c r="AK1294" s="403"/>
      <c r="AL1294" s="405"/>
      <c r="AM1294" s="411"/>
      <c r="AN1294" s="405"/>
      <c r="AO1294" s="405"/>
      <c r="AP1294" s="405"/>
      <c r="AQ1294" s="405"/>
      <c r="AR1294" s="405"/>
      <c r="AS1294" s="405"/>
      <c r="AT1294" s="405"/>
      <c r="AU1294" s="407"/>
      <c r="AV1294" s="409"/>
      <c r="AW1294" s="407"/>
      <c r="AX1294" s="389"/>
      <c r="AY1294" s="389"/>
      <c r="AZ1294" s="389"/>
      <c r="BA1294" s="389"/>
      <c r="BB1294" s="389"/>
      <c r="BC1294" s="389"/>
    </row>
    <row r="1295" spans="1:55" s="121" customFormat="1" x14ac:dyDescent="0.25">
      <c r="A1295" s="474"/>
      <c r="B1295" s="392"/>
      <c r="C1295" s="396"/>
      <c r="D1295" s="396"/>
      <c r="E1295" s="398"/>
      <c r="F1295" s="398"/>
      <c r="G1295" s="95"/>
      <c r="H1295" s="119"/>
      <c r="I1295" s="119"/>
      <c r="J1295" s="120"/>
      <c r="K1295" s="120"/>
      <c r="L1295" s="120"/>
      <c r="M1295" s="120"/>
      <c r="N1295" s="120"/>
      <c r="O1295" s="120"/>
      <c r="P1295" s="120"/>
      <c r="Q1295" s="120"/>
      <c r="R1295" s="120"/>
      <c r="S1295" s="120"/>
      <c r="T1295" s="120"/>
      <c r="U1295" s="120"/>
      <c r="V1295" s="120"/>
      <c r="W1295" s="120"/>
      <c r="X1295" s="120"/>
      <c r="Y1295" s="120"/>
      <c r="Z1295" s="120"/>
      <c r="AA1295" s="120"/>
      <c r="AB1295" s="120"/>
      <c r="AC1295" s="120"/>
      <c r="AD1295" s="120"/>
      <c r="AE1295" s="120"/>
      <c r="AF1295" s="120"/>
      <c r="AG1295" s="120"/>
      <c r="AH1295" s="120"/>
      <c r="AI1295" s="120"/>
      <c r="AJ1295" s="400"/>
      <c r="AK1295" s="402"/>
      <c r="AL1295" s="404"/>
      <c r="AM1295" s="410"/>
      <c r="AN1295" s="404"/>
      <c r="AO1295" s="404"/>
      <c r="AP1295" s="404"/>
      <c r="AQ1295" s="404"/>
      <c r="AR1295" s="404"/>
      <c r="AS1295" s="404"/>
      <c r="AT1295" s="404"/>
      <c r="AU1295" s="406"/>
      <c r="AV1295" s="408"/>
      <c r="AW1295" s="406"/>
      <c r="AX1295" s="415"/>
      <c r="AY1295" s="415"/>
      <c r="AZ1295" s="415"/>
      <c r="BA1295" s="415"/>
      <c r="BB1295" s="415"/>
      <c r="BC1295" s="415"/>
    </row>
    <row r="1296" spans="1:55" s="121" customFormat="1" x14ac:dyDescent="0.25">
      <c r="A1296" s="466"/>
      <c r="B1296" s="393"/>
      <c r="C1296" s="397"/>
      <c r="D1296" s="397"/>
      <c r="E1296" s="399"/>
      <c r="F1296" s="399"/>
      <c r="G1296" s="96"/>
      <c r="H1296" s="122"/>
      <c r="I1296" s="122"/>
      <c r="J1296" s="123"/>
      <c r="K1296" s="123"/>
      <c r="L1296" s="123"/>
      <c r="M1296" s="123"/>
      <c r="N1296" s="123"/>
      <c r="O1296" s="123"/>
      <c r="P1296" s="123"/>
      <c r="Q1296" s="123"/>
      <c r="R1296" s="123"/>
      <c r="S1296" s="123"/>
      <c r="T1296" s="123"/>
      <c r="U1296" s="123"/>
      <c r="V1296" s="123"/>
      <c r="W1296" s="123"/>
      <c r="X1296" s="123"/>
      <c r="Y1296" s="123"/>
      <c r="Z1296" s="123"/>
      <c r="AA1296" s="123"/>
      <c r="AB1296" s="123"/>
      <c r="AC1296" s="123"/>
      <c r="AD1296" s="123"/>
      <c r="AE1296" s="123"/>
      <c r="AF1296" s="123"/>
      <c r="AG1296" s="123"/>
      <c r="AH1296" s="123"/>
      <c r="AI1296" s="123"/>
      <c r="AJ1296" s="401"/>
      <c r="AK1296" s="403"/>
      <c r="AL1296" s="405"/>
      <c r="AM1296" s="411"/>
      <c r="AN1296" s="405"/>
      <c r="AO1296" s="405"/>
      <c r="AP1296" s="405"/>
      <c r="AQ1296" s="405"/>
      <c r="AR1296" s="405"/>
      <c r="AS1296" s="405"/>
      <c r="AT1296" s="405"/>
      <c r="AU1296" s="407"/>
      <c r="AV1296" s="409"/>
      <c r="AW1296" s="407"/>
      <c r="AX1296" s="389"/>
      <c r="AY1296" s="389"/>
      <c r="AZ1296" s="389"/>
      <c r="BA1296" s="389"/>
      <c r="BB1296" s="389"/>
      <c r="BC1296" s="389"/>
    </row>
    <row r="1297" spans="1:55" s="121" customFormat="1" x14ac:dyDescent="0.25">
      <c r="A1297" s="474"/>
      <c r="B1297" s="392"/>
      <c r="C1297" s="396"/>
      <c r="D1297" s="396"/>
      <c r="E1297" s="398"/>
      <c r="F1297" s="398"/>
      <c r="G1297" s="95"/>
      <c r="H1297" s="119"/>
      <c r="I1297" s="119"/>
      <c r="J1297" s="120"/>
      <c r="K1297" s="120"/>
      <c r="L1297" s="120"/>
      <c r="M1297" s="120"/>
      <c r="N1297" s="120"/>
      <c r="O1297" s="120"/>
      <c r="P1297" s="120"/>
      <c r="Q1297" s="120"/>
      <c r="R1297" s="120"/>
      <c r="S1297" s="120"/>
      <c r="T1297" s="120"/>
      <c r="U1297" s="120"/>
      <c r="V1297" s="120"/>
      <c r="W1297" s="120"/>
      <c r="X1297" s="120"/>
      <c r="Y1297" s="120"/>
      <c r="Z1297" s="120"/>
      <c r="AA1297" s="120"/>
      <c r="AB1297" s="120"/>
      <c r="AC1297" s="120"/>
      <c r="AD1297" s="120"/>
      <c r="AE1297" s="120"/>
      <c r="AF1297" s="120"/>
      <c r="AG1297" s="120"/>
      <c r="AH1297" s="120"/>
      <c r="AI1297" s="120"/>
      <c r="AJ1297" s="400"/>
      <c r="AK1297" s="402"/>
      <c r="AL1297" s="404"/>
      <c r="AM1297" s="410"/>
      <c r="AN1297" s="404"/>
      <c r="AO1297" s="404"/>
      <c r="AP1297" s="404"/>
      <c r="AQ1297" s="404"/>
      <c r="AR1297" s="404"/>
      <c r="AS1297" s="404"/>
      <c r="AT1297" s="404"/>
      <c r="AU1297" s="406"/>
      <c r="AV1297" s="408"/>
      <c r="AW1297" s="406"/>
      <c r="AX1297" s="415"/>
      <c r="AY1297" s="415"/>
      <c r="AZ1297" s="415"/>
      <c r="BA1297" s="415"/>
      <c r="BB1297" s="415"/>
      <c r="BC1297" s="415"/>
    </row>
    <row r="1298" spans="1:55" s="121" customFormat="1" x14ac:dyDescent="0.25">
      <c r="A1298" s="466"/>
      <c r="B1298" s="393"/>
      <c r="C1298" s="397"/>
      <c r="D1298" s="397"/>
      <c r="E1298" s="399"/>
      <c r="F1298" s="399"/>
      <c r="G1298" s="96"/>
      <c r="H1298" s="122"/>
      <c r="I1298" s="122"/>
      <c r="J1298" s="123"/>
      <c r="K1298" s="123"/>
      <c r="L1298" s="123"/>
      <c r="M1298" s="123"/>
      <c r="N1298" s="123"/>
      <c r="O1298" s="123"/>
      <c r="P1298" s="123"/>
      <c r="Q1298" s="123"/>
      <c r="R1298" s="123"/>
      <c r="S1298" s="123"/>
      <c r="T1298" s="123"/>
      <c r="U1298" s="123"/>
      <c r="V1298" s="123"/>
      <c r="W1298" s="123"/>
      <c r="X1298" s="123"/>
      <c r="Y1298" s="123"/>
      <c r="Z1298" s="123"/>
      <c r="AA1298" s="123"/>
      <c r="AB1298" s="123"/>
      <c r="AC1298" s="123"/>
      <c r="AD1298" s="123"/>
      <c r="AE1298" s="123"/>
      <c r="AF1298" s="123"/>
      <c r="AG1298" s="123"/>
      <c r="AH1298" s="123"/>
      <c r="AI1298" s="123"/>
      <c r="AJ1298" s="401"/>
      <c r="AK1298" s="403"/>
      <c r="AL1298" s="405"/>
      <c r="AM1298" s="411"/>
      <c r="AN1298" s="405"/>
      <c r="AO1298" s="405"/>
      <c r="AP1298" s="405"/>
      <c r="AQ1298" s="405"/>
      <c r="AR1298" s="405"/>
      <c r="AS1298" s="405"/>
      <c r="AT1298" s="405"/>
      <c r="AU1298" s="407"/>
      <c r="AV1298" s="409"/>
      <c r="AW1298" s="407"/>
      <c r="AX1298" s="389"/>
      <c r="AY1298" s="389"/>
      <c r="AZ1298" s="389"/>
      <c r="BA1298" s="389"/>
      <c r="BB1298" s="389"/>
      <c r="BC1298" s="389"/>
    </row>
    <row r="1299" spans="1:55" s="121" customFormat="1" x14ac:dyDescent="0.25">
      <c r="A1299" s="474"/>
      <c r="B1299" s="392"/>
      <c r="C1299" s="396"/>
      <c r="D1299" s="396"/>
      <c r="E1299" s="398"/>
      <c r="F1299" s="398"/>
      <c r="G1299" s="95"/>
      <c r="H1299" s="119"/>
      <c r="I1299" s="119"/>
      <c r="J1299" s="120"/>
      <c r="K1299" s="120"/>
      <c r="L1299" s="120"/>
      <c r="M1299" s="120"/>
      <c r="N1299" s="120"/>
      <c r="O1299" s="120"/>
      <c r="P1299" s="120"/>
      <c r="Q1299" s="120"/>
      <c r="R1299" s="120"/>
      <c r="S1299" s="120"/>
      <c r="T1299" s="120"/>
      <c r="U1299" s="120"/>
      <c r="V1299" s="120"/>
      <c r="W1299" s="120"/>
      <c r="X1299" s="120"/>
      <c r="Y1299" s="120"/>
      <c r="Z1299" s="120"/>
      <c r="AA1299" s="120"/>
      <c r="AB1299" s="120"/>
      <c r="AC1299" s="120"/>
      <c r="AD1299" s="120"/>
      <c r="AE1299" s="120"/>
      <c r="AF1299" s="120"/>
      <c r="AG1299" s="120"/>
      <c r="AH1299" s="120"/>
      <c r="AI1299" s="120"/>
      <c r="AJ1299" s="400"/>
      <c r="AK1299" s="402"/>
      <c r="AL1299" s="404"/>
      <c r="AM1299" s="410"/>
      <c r="AN1299" s="404"/>
      <c r="AO1299" s="404"/>
      <c r="AP1299" s="404"/>
      <c r="AQ1299" s="404"/>
      <c r="AR1299" s="404"/>
      <c r="AS1299" s="404"/>
      <c r="AT1299" s="404"/>
      <c r="AU1299" s="406"/>
      <c r="AV1299" s="408"/>
      <c r="AW1299" s="406"/>
      <c r="AX1299" s="415"/>
      <c r="AY1299" s="415"/>
      <c r="AZ1299" s="415"/>
      <c r="BA1299" s="415"/>
      <c r="BB1299" s="415"/>
      <c r="BC1299" s="415"/>
    </row>
    <row r="1300" spans="1:55" s="121" customFormat="1" x14ac:dyDescent="0.25">
      <c r="A1300" s="466"/>
      <c r="B1300" s="393"/>
      <c r="C1300" s="397"/>
      <c r="D1300" s="397"/>
      <c r="E1300" s="399"/>
      <c r="F1300" s="399"/>
      <c r="G1300" s="96"/>
      <c r="H1300" s="122"/>
      <c r="I1300" s="122"/>
      <c r="J1300" s="123"/>
      <c r="K1300" s="123"/>
      <c r="L1300" s="123"/>
      <c r="M1300" s="123"/>
      <c r="N1300" s="123"/>
      <c r="O1300" s="123"/>
      <c r="P1300" s="123"/>
      <c r="Q1300" s="123"/>
      <c r="R1300" s="123"/>
      <c r="S1300" s="123"/>
      <c r="T1300" s="123"/>
      <c r="U1300" s="123"/>
      <c r="V1300" s="123"/>
      <c r="W1300" s="123"/>
      <c r="X1300" s="123"/>
      <c r="Y1300" s="123"/>
      <c r="Z1300" s="123"/>
      <c r="AA1300" s="123"/>
      <c r="AB1300" s="123"/>
      <c r="AC1300" s="123"/>
      <c r="AD1300" s="123"/>
      <c r="AE1300" s="123"/>
      <c r="AF1300" s="123"/>
      <c r="AG1300" s="123"/>
      <c r="AH1300" s="123"/>
      <c r="AI1300" s="123"/>
      <c r="AJ1300" s="401"/>
      <c r="AK1300" s="403"/>
      <c r="AL1300" s="405"/>
      <c r="AM1300" s="411"/>
      <c r="AN1300" s="405"/>
      <c r="AO1300" s="405"/>
      <c r="AP1300" s="405"/>
      <c r="AQ1300" s="405"/>
      <c r="AR1300" s="405"/>
      <c r="AS1300" s="405"/>
      <c r="AT1300" s="405"/>
      <c r="AU1300" s="407"/>
      <c r="AV1300" s="409"/>
      <c r="AW1300" s="407"/>
      <c r="AX1300" s="389"/>
      <c r="AY1300" s="389"/>
      <c r="AZ1300" s="389"/>
      <c r="BA1300" s="389"/>
      <c r="BB1300" s="389"/>
      <c r="BC1300" s="389"/>
    </row>
    <row r="1301" spans="1:55" s="121" customFormat="1" x14ac:dyDescent="0.25">
      <c r="A1301" s="474"/>
      <c r="B1301" s="392"/>
      <c r="C1301" s="396"/>
      <c r="D1301" s="396"/>
      <c r="E1301" s="398"/>
      <c r="F1301" s="398"/>
      <c r="G1301" s="95"/>
      <c r="H1301" s="119"/>
      <c r="I1301" s="119"/>
      <c r="J1301" s="120"/>
      <c r="K1301" s="120"/>
      <c r="L1301" s="120"/>
      <c r="M1301" s="120"/>
      <c r="N1301" s="120"/>
      <c r="O1301" s="120"/>
      <c r="P1301" s="120"/>
      <c r="Q1301" s="120"/>
      <c r="R1301" s="120"/>
      <c r="S1301" s="120"/>
      <c r="T1301" s="120"/>
      <c r="U1301" s="120"/>
      <c r="V1301" s="120"/>
      <c r="W1301" s="120"/>
      <c r="X1301" s="120"/>
      <c r="Y1301" s="120"/>
      <c r="Z1301" s="120"/>
      <c r="AA1301" s="120"/>
      <c r="AB1301" s="120"/>
      <c r="AC1301" s="120"/>
      <c r="AD1301" s="120"/>
      <c r="AE1301" s="120"/>
      <c r="AF1301" s="120"/>
      <c r="AG1301" s="120"/>
      <c r="AH1301" s="120"/>
      <c r="AI1301" s="120"/>
      <c r="AJ1301" s="400"/>
      <c r="AK1301" s="402"/>
      <c r="AL1301" s="404"/>
      <c r="AM1301" s="410"/>
      <c r="AN1301" s="404"/>
      <c r="AO1301" s="404"/>
      <c r="AP1301" s="404"/>
      <c r="AQ1301" s="404"/>
      <c r="AR1301" s="404"/>
      <c r="AS1301" s="404"/>
      <c r="AT1301" s="404"/>
      <c r="AU1301" s="406"/>
      <c r="AV1301" s="408"/>
      <c r="AW1301" s="406"/>
      <c r="AX1301" s="415"/>
      <c r="AY1301" s="415"/>
      <c r="AZ1301" s="415"/>
      <c r="BA1301" s="415"/>
      <c r="BB1301" s="415"/>
      <c r="BC1301" s="415"/>
    </row>
    <row r="1302" spans="1:55" s="121" customFormat="1" x14ac:dyDescent="0.25">
      <c r="A1302" s="466"/>
      <c r="B1302" s="393"/>
      <c r="C1302" s="397"/>
      <c r="D1302" s="397"/>
      <c r="E1302" s="399"/>
      <c r="F1302" s="399"/>
      <c r="G1302" s="96"/>
      <c r="H1302" s="122"/>
      <c r="I1302" s="122"/>
      <c r="J1302" s="123"/>
      <c r="K1302" s="123"/>
      <c r="L1302" s="123"/>
      <c r="M1302" s="123"/>
      <c r="N1302" s="123"/>
      <c r="O1302" s="123"/>
      <c r="P1302" s="123"/>
      <c r="Q1302" s="123"/>
      <c r="R1302" s="123"/>
      <c r="S1302" s="123"/>
      <c r="T1302" s="123"/>
      <c r="U1302" s="123"/>
      <c r="V1302" s="123"/>
      <c r="W1302" s="123"/>
      <c r="X1302" s="123"/>
      <c r="Y1302" s="123"/>
      <c r="Z1302" s="123"/>
      <c r="AA1302" s="123"/>
      <c r="AB1302" s="123"/>
      <c r="AC1302" s="123"/>
      <c r="AD1302" s="123"/>
      <c r="AE1302" s="123"/>
      <c r="AF1302" s="123"/>
      <c r="AG1302" s="123"/>
      <c r="AH1302" s="123"/>
      <c r="AI1302" s="123"/>
      <c r="AJ1302" s="401"/>
      <c r="AK1302" s="403"/>
      <c r="AL1302" s="405"/>
      <c r="AM1302" s="411"/>
      <c r="AN1302" s="405"/>
      <c r="AO1302" s="405"/>
      <c r="AP1302" s="405"/>
      <c r="AQ1302" s="405"/>
      <c r="AR1302" s="405"/>
      <c r="AS1302" s="405"/>
      <c r="AT1302" s="405"/>
      <c r="AU1302" s="407"/>
      <c r="AV1302" s="409"/>
      <c r="AW1302" s="407"/>
      <c r="AX1302" s="389"/>
      <c r="AY1302" s="389"/>
      <c r="AZ1302" s="389"/>
      <c r="BA1302" s="389"/>
      <c r="BB1302" s="389"/>
      <c r="BC1302" s="389"/>
    </row>
    <row r="1303" spans="1:55" s="144" customFormat="1" x14ac:dyDescent="0.25">
      <c r="A1303" s="476"/>
      <c r="B1303" s="392"/>
      <c r="C1303" s="477"/>
      <c r="D1303" s="477"/>
      <c r="E1303" s="478"/>
      <c r="F1303" s="478"/>
      <c r="G1303" s="141"/>
      <c r="H1303" s="142"/>
      <c r="I1303" s="142"/>
      <c r="J1303" s="143"/>
      <c r="K1303" s="143"/>
      <c r="L1303" s="143"/>
      <c r="M1303" s="143"/>
      <c r="N1303" s="143"/>
      <c r="O1303" s="143"/>
      <c r="P1303" s="143"/>
      <c r="Q1303" s="143"/>
      <c r="R1303" s="143"/>
      <c r="S1303" s="143"/>
      <c r="T1303" s="143"/>
      <c r="U1303" s="143"/>
      <c r="V1303" s="143"/>
      <c r="W1303" s="143"/>
      <c r="X1303" s="143"/>
      <c r="Y1303" s="143"/>
      <c r="Z1303" s="143"/>
      <c r="AA1303" s="143"/>
      <c r="AB1303" s="143"/>
      <c r="AC1303" s="143"/>
      <c r="AD1303" s="143"/>
      <c r="AE1303" s="143"/>
      <c r="AF1303" s="143"/>
      <c r="AG1303" s="143"/>
      <c r="AH1303" s="143"/>
      <c r="AI1303" s="143"/>
      <c r="AJ1303" s="479"/>
      <c r="AK1303" s="484"/>
      <c r="AL1303" s="482"/>
      <c r="AM1303" s="485"/>
      <c r="AN1303" s="482"/>
      <c r="AO1303" s="482"/>
      <c r="AP1303" s="482"/>
      <c r="AQ1303" s="482"/>
      <c r="AR1303" s="482"/>
      <c r="AS1303" s="482"/>
      <c r="AT1303" s="482"/>
      <c r="AU1303" s="481"/>
      <c r="AV1303" s="483"/>
      <c r="AW1303" s="481"/>
      <c r="AX1303" s="480"/>
      <c r="AY1303" s="480"/>
      <c r="AZ1303" s="480"/>
      <c r="BA1303" s="480"/>
      <c r="BB1303" s="480"/>
      <c r="BC1303" s="480"/>
    </row>
    <row r="1304" spans="1:55" s="121" customFormat="1" x14ac:dyDescent="0.25">
      <c r="A1304" s="466"/>
      <c r="B1304" s="393"/>
      <c r="C1304" s="397"/>
      <c r="D1304" s="397"/>
      <c r="E1304" s="399"/>
      <c r="F1304" s="399"/>
      <c r="G1304" s="96"/>
      <c r="H1304" s="122"/>
      <c r="I1304" s="122"/>
      <c r="J1304" s="123"/>
      <c r="K1304" s="123"/>
      <c r="L1304" s="123"/>
      <c r="M1304" s="123"/>
      <c r="N1304" s="123"/>
      <c r="O1304" s="123"/>
      <c r="P1304" s="123"/>
      <c r="Q1304" s="123"/>
      <c r="R1304" s="123"/>
      <c r="S1304" s="123"/>
      <c r="T1304" s="123"/>
      <c r="U1304" s="123"/>
      <c r="V1304" s="123"/>
      <c r="W1304" s="123"/>
      <c r="X1304" s="123"/>
      <c r="Y1304" s="123"/>
      <c r="Z1304" s="123"/>
      <c r="AA1304" s="123"/>
      <c r="AB1304" s="123"/>
      <c r="AC1304" s="123"/>
      <c r="AD1304" s="123"/>
      <c r="AE1304" s="123"/>
      <c r="AF1304" s="123"/>
      <c r="AG1304" s="123"/>
      <c r="AH1304" s="123"/>
      <c r="AI1304" s="123"/>
      <c r="AJ1304" s="401"/>
      <c r="AK1304" s="403"/>
      <c r="AL1304" s="405"/>
      <c r="AM1304" s="411"/>
      <c r="AN1304" s="405"/>
      <c r="AO1304" s="405"/>
      <c r="AP1304" s="405"/>
      <c r="AQ1304" s="405"/>
      <c r="AR1304" s="405"/>
      <c r="AS1304" s="405"/>
      <c r="AT1304" s="405"/>
      <c r="AU1304" s="407"/>
      <c r="AV1304" s="409"/>
      <c r="AW1304" s="407"/>
      <c r="AX1304" s="389"/>
      <c r="AY1304" s="389"/>
      <c r="AZ1304" s="389"/>
      <c r="BA1304" s="389"/>
      <c r="BB1304" s="389"/>
      <c r="BC1304" s="389"/>
    </row>
    <row r="1305" spans="1:55" s="121" customFormat="1" x14ac:dyDescent="0.25">
      <c r="A1305" s="474"/>
      <c r="B1305" s="392"/>
      <c r="C1305" s="396"/>
      <c r="D1305" s="396"/>
      <c r="E1305" s="398"/>
      <c r="F1305" s="398"/>
      <c r="G1305" s="95"/>
      <c r="H1305" s="119"/>
      <c r="I1305" s="119"/>
      <c r="J1305" s="120"/>
      <c r="K1305" s="120"/>
      <c r="L1305" s="120"/>
      <c r="M1305" s="120"/>
      <c r="N1305" s="120"/>
      <c r="O1305" s="120"/>
      <c r="P1305" s="120"/>
      <c r="Q1305" s="120"/>
      <c r="R1305" s="120"/>
      <c r="S1305" s="120"/>
      <c r="T1305" s="120"/>
      <c r="U1305" s="120"/>
      <c r="V1305" s="120"/>
      <c r="W1305" s="120"/>
      <c r="X1305" s="120"/>
      <c r="Y1305" s="120"/>
      <c r="Z1305" s="120"/>
      <c r="AA1305" s="120"/>
      <c r="AB1305" s="120"/>
      <c r="AC1305" s="120"/>
      <c r="AD1305" s="120"/>
      <c r="AE1305" s="120"/>
      <c r="AF1305" s="120"/>
      <c r="AG1305" s="120"/>
      <c r="AH1305" s="120"/>
      <c r="AI1305" s="120"/>
      <c r="AJ1305" s="400"/>
      <c r="AK1305" s="402"/>
      <c r="AL1305" s="404"/>
      <c r="AM1305" s="410"/>
      <c r="AN1305" s="404"/>
      <c r="AO1305" s="404"/>
      <c r="AP1305" s="404"/>
      <c r="AQ1305" s="404"/>
      <c r="AR1305" s="404"/>
      <c r="AS1305" s="404"/>
      <c r="AT1305" s="404"/>
      <c r="AU1305" s="406"/>
      <c r="AV1305" s="408"/>
      <c r="AW1305" s="406"/>
      <c r="AX1305" s="415"/>
      <c r="AY1305" s="415"/>
      <c r="AZ1305" s="415"/>
      <c r="BA1305" s="415"/>
      <c r="BB1305" s="415"/>
      <c r="BC1305" s="415"/>
    </row>
    <row r="1306" spans="1:55" s="121" customFormat="1" x14ac:dyDescent="0.25">
      <c r="A1306" s="466"/>
      <c r="B1306" s="393"/>
      <c r="C1306" s="397"/>
      <c r="D1306" s="397"/>
      <c r="E1306" s="399"/>
      <c r="F1306" s="399"/>
      <c r="G1306" s="96"/>
      <c r="H1306" s="122"/>
      <c r="I1306" s="122"/>
      <c r="J1306" s="123"/>
      <c r="K1306" s="123"/>
      <c r="L1306" s="123"/>
      <c r="M1306" s="123"/>
      <c r="N1306" s="123"/>
      <c r="O1306" s="123"/>
      <c r="P1306" s="123"/>
      <c r="Q1306" s="123"/>
      <c r="R1306" s="123"/>
      <c r="S1306" s="123"/>
      <c r="T1306" s="123"/>
      <c r="U1306" s="123"/>
      <c r="V1306" s="123"/>
      <c r="W1306" s="123"/>
      <c r="X1306" s="123"/>
      <c r="Y1306" s="123"/>
      <c r="Z1306" s="123"/>
      <c r="AA1306" s="123"/>
      <c r="AB1306" s="123"/>
      <c r="AC1306" s="123"/>
      <c r="AD1306" s="123"/>
      <c r="AE1306" s="123"/>
      <c r="AF1306" s="123"/>
      <c r="AG1306" s="123"/>
      <c r="AH1306" s="123"/>
      <c r="AI1306" s="123"/>
      <c r="AJ1306" s="401"/>
      <c r="AK1306" s="403"/>
      <c r="AL1306" s="405"/>
      <c r="AM1306" s="411"/>
      <c r="AN1306" s="405"/>
      <c r="AO1306" s="405"/>
      <c r="AP1306" s="405"/>
      <c r="AQ1306" s="405"/>
      <c r="AR1306" s="405"/>
      <c r="AS1306" s="405"/>
      <c r="AT1306" s="405"/>
      <c r="AU1306" s="407"/>
      <c r="AV1306" s="409"/>
      <c r="AW1306" s="407"/>
      <c r="AX1306" s="389"/>
      <c r="AY1306" s="389"/>
      <c r="AZ1306" s="389"/>
      <c r="BA1306" s="389"/>
      <c r="BB1306" s="389"/>
      <c r="BC1306" s="389"/>
    </row>
    <row r="1307" spans="1:55" s="121" customFormat="1" x14ac:dyDescent="0.25">
      <c r="A1307" s="474"/>
      <c r="B1307" s="392"/>
      <c r="C1307" s="396"/>
      <c r="D1307" s="396"/>
      <c r="E1307" s="398"/>
      <c r="F1307" s="398"/>
      <c r="G1307" s="95"/>
      <c r="H1307" s="119"/>
      <c r="I1307" s="119"/>
      <c r="J1307" s="120"/>
      <c r="K1307" s="120"/>
      <c r="L1307" s="120"/>
      <c r="M1307" s="120"/>
      <c r="N1307" s="120"/>
      <c r="O1307" s="120"/>
      <c r="P1307" s="120"/>
      <c r="Q1307" s="120"/>
      <c r="R1307" s="120"/>
      <c r="S1307" s="120"/>
      <c r="T1307" s="120"/>
      <c r="U1307" s="120"/>
      <c r="V1307" s="120"/>
      <c r="W1307" s="120"/>
      <c r="X1307" s="120"/>
      <c r="Y1307" s="120"/>
      <c r="Z1307" s="120"/>
      <c r="AA1307" s="120"/>
      <c r="AB1307" s="120"/>
      <c r="AC1307" s="120"/>
      <c r="AD1307" s="120"/>
      <c r="AE1307" s="120"/>
      <c r="AF1307" s="120"/>
      <c r="AG1307" s="120"/>
      <c r="AH1307" s="120"/>
      <c r="AI1307" s="120"/>
      <c r="AJ1307" s="400"/>
      <c r="AK1307" s="402"/>
      <c r="AL1307" s="404"/>
      <c r="AM1307" s="410"/>
      <c r="AN1307" s="404"/>
      <c r="AO1307" s="404"/>
      <c r="AP1307" s="404"/>
      <c r="AQ1307" s="404"/>
      <c r="AR1307" s="404"/>
      <c r="AS1307" s="404"/>
      <c r="AT1307" s="404"/>
      <c r="AU1307" s="406"/>
      <c r="AV1307" s="408"/>
      <c r="AW1307" s="406"/>
      <c r="AX1307" s="415"/>
      <c r="AY1307" s="415"/>
      <c r="AZ1307" s="415"/>
      <c r="BA1307" s="415"/>
      <c r="BB1307" s="415"/>
      <c r="BC1307" s="415"/>
    </row>
    <row r="1308" spans="1:55" s="121" customFormat="1" x14ac:dyDescent="0.25">
      <c r="A1308" s="466"/>
      <c r="B1308" s="393"/>
      <c r="C1308" s="397"/>
      <c r="D1308" s="397"/>
      <c r="E1308" s="399"/>
      <c r="F1308" s="399"/>
      <c r="G1308" s="96"/>
      <c r="H1308" s="122"/>
      <c r="I1308" s="122"/>
      <c r="J1308" s="123"/>
      <c r="K1308" s="123"/>
      <c r="L1308" s="123"/>
      <c r="M1308" s="123"/>
      <c r="N1308" s="123"/>
      <c r="O1308" s="123"/>
      <c r="P1308" s="123"/>
      <c r="Q1308" s="123"/>
      <c r="R1308" s="123"/>
      <c r="S1308" s="123"/>
      <c r="T1308" s="123"/>
      <c r="U1308" s="123"/>
      <c r="V1308" s="123"/>
      <c r="W1308" s="123"/>
      <c r="X1308" s="123"/>
      <c r="Y1308" s="123"/>
      <c r="Z1308" s="123"/>
      <c r="AA1308" s="123"/>
      <c r="AB1308" s="123"/>
      <c r="AC1308" s="123"/>
      <c r="AD1308" s="123"/>
      <c r="AE1308" s="123"/>
      <c r="AF1308" s="123"/>
      <c r="AG1308" s="123"/>
      <c r="AH1308" s="123"/>
      <c r="AI1308" s="123"/>
      <c r="AJ1308" s="401"/>
      <c r="AK1308" s="403"/>
      <c r="AL1308" s="405"/>
      <c r="AM1308" s="411"/>
      <c r="AN1308" s="405"/>
      <c r="AO1308" s="405"/>
      <c r="AP1308" s="405"/>
      <c r="AQ1308" s="405"/>
      <c r="AR1308" s="405"/>
      <c r="AS1308" s="405"/>
      <c r="AT1308" s="405"/>
      <c r="AU1308" s="407"/>
      <c r="AV1308" s="409"/>
      <c r="AW1308" s="407"/>
      <c r="AX1308" s="389"/>
      <c r="AY1308" s="389"/>
      <c r="AZ1308" s="389"/>
      <c r="BA1308" s="389"/>
      <c r="BB1308" s="389"/>
      <c r="BC1308" s="389"/>
    </row>
    <row r="1309" spans="1:55" s="144" customFormat="1" x14ac:dyDescent="0.25">
      <c r="A1309" s="476"/>
      <c r="B1309" s="392"/>
      <c r="C1309" s="477"/>
      <c r="D1309" s="477"/>
      <c r="E1309" s="478"/>
      <c r="F1309" s="478"/>
      <c r="G1309" s="141"/>
      <c r="H1309" s="142"/>
      <c r="I1309" s="142"/>
      <c r="J1309" s="143"/>
      <c r="K1309" s="143"/>
      <c r="L1309" s="143"/>
      <c r="M1309" s="143"/>
      <c r="N1309" s="143"/>
      <c r="O1309" s="143"/>
      <c r="P1309" s="143"/>
      <c r="Q1309" s="143"/>
      <c r="R1309" s="143"/>
      <c r="S1309" s="143"/>
      <c r="T1309" s="143"/>
      <c r="U1309" s="143"/>
      <c r="V1309" s="143"/>
      <c r="W1309" s="143"/>
      <c r="X1309" s="143"/>
      <c r="Y1309" s="143"/>
      <c r="Z1309" s="143"/>
      <c r="AA1309" s="143"/>
      <c r="AB1309" s="143"/>
      <c r="AC1309" s="143"/>
      <c r="AD1309" s="143"/>
      <c r="AE1309" s="143"/>
      <c r="AF1309" s="143"/>
      <c r="AG1309" s="143"/>
      <c r="AH1309" s="143"/>
      <c r="AI1309" s="143"/>
      <c r="AJ1309" s="479"/>
      <c r="AK1309" s="484"/>
      <c r="AL1309" s="482"/>
      <c r="AM1309" s="485"/>
      <c r="AN1309" s="482"/>
      <c r="AO1309" s="482"/>
      <c r="AP1309" s="482"/>
      <c r="AQ1309" s="482"/>
      <c r="AR1309" s="482"/>
      <c r="AS1309" s="482"/>
      <c r="AT1309" s="482"/>
      <c r="AU1309" s="481"/>
      <c r="AV1309" s="483"/>
      <c r="AW1309" s="481"/>
      <c r="AX1309" s="480"/>
      <c r="AY1309" s="480"/>
      <c r="AZ1309" s="480"/>
      <c r="BA1309" s="480"/>
      <c r="BB1309" s="480"/>
      <c r="BC1309" s="480"/>
    </row>
    <row r="1310" spans="1:55" s="121" customFormat="1" x14ac:dyDescent="0.25">
      <c r="A1310" s="466"/>
      <c r="B1310" s="393"/>
      <c r="C1310" s="397"/>
      <c r="D1310" s="397"/>
      <c r="E1310" s="399"/>
      <c r="F1310" s="399"/>
      <c r="G1310" s="96"/>
      <c r="H1310" s="122"/>
      <c r="I1310" s="122"/>
      <c r="J1310" s="123"/>
      <c r="K1310" s="123"/>
      <c r="L1310" s="123"/>
      <c r="M1310" s="123"/>
      <c r="N1310" s="123"/>
      <c r="O1310" s="123"/>
      <c r="P1310" s="123"/>
      <c r="Q1310" s="123"/>
      <c r="R1310" s="123"/>
      <c r="S1310" s="123"/>
      <c r="T1310" s="123"/>
      <c r="U1310" s="123"/>
      <c r="V1310" s="123"/>
      <c r="W1310" s="123"/>
      <c r="X1310" s="123"/>
      <c r="Y1310" s="123"/>
      <c r="Z1310" s="123"/>
      <c r="AA1310" s="123"/>
      <c r="AB1310" s="123"/>
      <c r="AC1310" s="123"/>
      <c r="AD1310" s="123"/>
      <c r="AE1310" s="123"/>
      <c r="AF1310" s="123"/>
      <c r="AG1310" s="123"/>
      <c r="AH1310" s="123"/>
      <c r="AI1310" s="123"/>
      <c r="AJ1310" s="401"/>
      <c r="AK1310" s="403"/>
      <c r="AL1310" s="405"/>
      <c r="AM1310" s="411"/>
      <c r="AN1310" s="405"/>
      <c r="AO1310" s="405"/>
      <c r="AP1310" s="405"/>
      <c r="AQ1310" s="405"/>
      <c r="AR1310" s="405"/>
      <c r="AS1310" s="405"/>
      <c r="AT1310" s="405"/>
      <c r="AU1310" s="407"/>
      <c r="AV1310" s="409"/>
      <c r="AW1310" s="407"/>
      <c r="AX1310" s="389"/>
      <c r="AY1310" s="389"/>
      <c r="AZ1310" s="389"/>
      <c r="BA1310" s="389"/>
      <c r="BB1310" s="389"/>
      <c r="BC1310" s="389"/>
    </row>
    <row r="1311" spans="1:55" s="121" customFormat="1" x14ac:dyDescent="0.25">
      <c r="A1311" s="474"/>
      <c r="B1311" s="392"/>
      <c r="C1311" s="396"/>
      <c r="D1311" s="396"/>
      <c r="E1311" s="398"/>
      <c r="F1311" s="398"/>
      <c r="G1311" s="95"/>
      <c r="H1311" s="119"/>
      <c r="I1311" s="119"/>
      <c r="J1311" s="120"/>
      <c r="K1311" s="120"/>
      <c r="L1311" s="120"/>
      <c r="M1311" s="120"/>
      <c r="N1311" s="120"/>
      <c r="O1311" s="120"/>
      <c r="P1311" s="120"/>
      <c r="Q1311" s="120"/>
      <c r="R1311" s="120"/>
      <c r="S1311" s="120"/>
      <c r="T1311" s="120"/>
      <c r="U1311" s="120"/>
      <c r="V1311" s="120"/>
      <c r="W1311" s="120"/>
      <c r="X1311" s="120"/>
      <c r="Y1311" s="120"/>
      <c r="Z1311" s="120"/>
      <c r="AA1311" s="120"/>
      <c r="AB1311" s="120"/>
      <c r="AC1311" s="120"/>
      <c r="AD1311" s="120"/>
      <c r="AE1311" s="120"/>
      <c r="AF1311" s="120"/>
      <c r="AG1311" s="120"/>
      <c r="AH1311" s="120"/>
      <c r="AI1311" s="120"/>
      <c r="AJ1311" s="400"/>
      <c r="AK1311" s="402"/>
      <c r="AL1311" s="404"/>
      <c r="AM1311" s="410"/>
      <c r="AN1311" s="404"/>
      <c r="AO1311" s="404"/>
      <c r="AP1311" s="404"/>
      <c r="AQ1311" s="404"/>
      <c r="AR1311" s="404"/>
      <c r="AS1311" s="404"/>
      <c r="AT1311" s="404"/>
      <c r="AU1311" s="406"/>
      <c r="AV1311" s="408"/>
      <c r="AW1311" s="406"/>
      <c r="AX1311" s="415"/>
      <c r="AY1311" s="415"/>
      <c r="AZ1311" s="415"/>
      <c r="BA1311" s="415"/>
      <c r="BB1311" s="415"/>
      <c r="BC1311" s="415"/>
    </row>
    <row r="1312" spans="1:55" s="121" customFormat="1" x14ac:dyDescent="0.25">
      <c r="A1312" s="466"/>
      <c r="B1312" s="393"/>
      <c r="C1312" s="397"/>
      <c r="D1312" s="397"/>
      <c r="E1312" s="399"/>
      <c r="F1312" s="399"/>
      <c r="G1312" s="96"/>
      <c r="H1312" s="122"/>
      <c r="I1312" s="122"/>
      <c r="J1312" s="123"/>
      <c r="K1312" s="123"/>
      <c r="L1312" s="123"/>
      <c r="M1312" s="123"/>
      <c r="N1312" s="123"/>
      <c r="O1312" s="123"/>
      <c r="P1312" s="123"/>
      <c r="Q1312" s="123"/>
      <c r="R1312" s="123"/>
      <c r="S1312" s="123"/>
      <c r="T1312" s="123"/>
      <c r="U1312" s="123"/>
      <c r="V1312" s="123"/>
      <c r="W1312" s="123"/>
      <c r="X1312" s="123"/>
      <c r="Y1312" s="123"/>
      <c r="Z1312" s="123"/>
      <c r="AA1312" s="123"/>
      <c r="AB1312" s="123"/>
      <c r="AC1312" s="123"/>
      <c r="AD1312" s="123"/>
      <c r="AE1312" s="123"/>
      <c r="AF1312" s="123"/>
      <c r="AG1312" s="123"/>
      <c r="AH1312" s="123"/>
      <c r="AI1312" s="123"/>
      <c r="AJ1312" s="401"/>
      <c r="AK1312" s="403"/>
      <c r="AL1312" s="405"/>
      <c r="AM1312" s="411"/>
      <c r="AN1312" s="405"/>
      <c r="AO1312" s="405"/>
      <c r="AP1312" s="405"/>
      <c r="AQ1312" s="405"/>
      <c r="AR1312" s="405"/>
      <c r="AS1312" s="405"/>
      <c r="AT1312" s="405"/>
      <c r="AU1312" s="407"/>
      <c r="AV1312" s="409"/>
      <c r="AW1312" s="407"/>
      <c r="AX1312" s="389"/>
      <c r="AY1312" s="389"/>
      <c r="AZ1312" s="389"/>
      <c r="BA1312" s="389"/>
      <c r="BB1312" s="389"/>
      <c r="BC1312" s="389"/>
    </row>
    <row r="1313" spans="1:55" s="121" customFormat="1" x14ac:dyDescent="0.25">
      <c r="A1313" s="474"/>
      <c r="B1313" s="392"/>
      <c r="C1313" s="396"/>
      <c r="D1313" s="396"/>
      <c r="E1313" s="398"/>
      <c r="F1313" s="398"/>
      <c r="G1313" s="95"/>
      <c r="H1313" s="119"/>
      <c r="I1313" s="119"/>
      <c r="J1313" s="120"/>
      <c r="K1313" s="120"/>
      <c r="L1313" s="120"/>
      <c r="M1313" s="120"/>
      <c r="N1313" s="120"/>
      <c r="O1313" s="120"/>
      <c r="P1313" s="120"/>
      <c r="Q1313" s="120"/>
      <c r="R1313" s="120"/>
      <c r="S1313" s="120"/>
      <c r="T1313" s="120"/>
      <c r="U1313" s="120"/>
      <c r="V1313" s="120"/>
      <c r="W1313" s="120"/>
      <c r="X1313" s="120"/>
      <c r="Y1313" s="120"/>
      <c r="Z1313" s="120"/>
      <c r="AA1313" s="120"/>
      <c r="AB1313" s="120"/>
      <c r="AC1313" s="120"/>
      <c r="AD1313" s="120"/>
      <c r="AE1313" s="120"/>
      <c r="AF1313" s="120"/>
      <c r="AG1313" s="120"/>
      <c r="AH1313" s="120"/>
      <c r="AI1313" s="120"/>
      <c r="AJ1313" s="400"/>
      <c r="AK1313" s="402"/>
      <c r="AL1313" s="404"/>
      <c r="AM1313" s="410"/>
      <c r="AN1313" s="404"/>
      <c r="AO1313" s="404"/>
      <c r="AP1313" s="404"/>
      <c r="AQ1313" s="404"/>
      <c r="AR1313" s="404"/>
      <c r="AS1313" s="404"/>
      <c r="AT1313" s="404"/>
      <c r="AU1313" s="406"/>
      <c r="AV1313" s="408"/>
      <c r="AW1313" s="406"/>
      <c r="AX1313" s="415"/>
      <c r="AY1313" s="415"/>
      <c r="AZ1313" s="415"/>
      <c r="BA1313" s="415"/>
      <c r="BB1313" s="415"/>
      <c r="BC1313" s="415"/>
    </row>
    <row r="1314" spans="1:55" s="121" customFormat="1" x14ac:dyDescent="0.25">
      <c r="A1314" s="466"/>
      <c r="B1314" s="393"/>
      <c r="C1314" s="397"/>
      <c r="D1314" s="397"/>
      <c r="E1314" s="399"/>
      <c r="F1314" s="399"/>
      <c r="G1314" s="96"/>
      <c r="H1314" s="122"/>
      <c r="I1314" s="122"/>
      <c r="J1314" s="123"/>
      <c r="K1314" s="123"/>
      <c r="L1314" s="123"/>
      <c r="M1314" s="123"/>
      <c r="N1314" s="123"/>
      <c r="O1314" s="123"/>
      <c r="P1314" s="123"/>
      <c r="Q1314" s="123"/>
      <c r="R1314" s="123"/>
      <c r="S1314" s="123"/>
      <c r="T1314" s="123"/>
      <c r="U1314" s="123"/>
      <c r="V1314" s="123"/>
      <c r="W1314" s="123"/>
      <c r="X1314" s="123"/>
      <c r="Y1314" s="123"/>
      <c r="Z1314" s="123"/>
      <c r="AA1314" s="123"/>
      <c r="AB1314" s="123"/>
      <c r="AC1314" s="123"/>
      <c r="AD1314" s="123"/>
      <c r="AE1314" s="123"/>
      <c r="AF1314" s="123"/>
      <c r="AG1314" s="123"/>
      <c r="AH1314" s="123"/>
      <c r="AI1314" s="123"/>
      <c r="AJ1314" s="401"/>
      <c r="AK1314" s="403"/>
      <c r="AL1314" s="405"/>
      <c r="AM1314" s="411"/>
      <c r="AN1314" s="405"/>
      <c r="AO1314" s="405"/>
      <c r="AP1314" s="405"/>
      <c r="AQ1314" s="405"/>
      <c r="AR1314" s="405"/>
      <c r="AS1314" s="405"/>
      <c r="AT1314" s="405"/>
      <c r="AU1314" s="407"/>
      <c r="AV1314" s="409"/>
      <c r="AW1314" s="407"/>
      <c r="AX1314" s="389"/>
      <c r="AY1314" s="389"/>
      <c r="AZ1314" s="389"/>
      <c r="BA1314" s="389"/>
      <c r="BB1314" s="389"/>
      <c r="BC1314" s="389"/>
    </row>
    <row r="1315" spans="1:55" s="121" customFormat="1" x14ac:dyDescent="0.25">
      <c r="A1315" s="474"/>
      <c r="B1315" s="392"/>
      <c r="C1315" s="396"/>
      <c r="D1315" s="396"/>
      <c r="E1315" s="398"/>
      <c r="F1315" s="398"/>
      <c r="G1315" s="95"/>
      <c r="H1315" s="119"/>
      <c r="I1315" s="119"/>
      <c r="J1315" s="120"/>
      <c r="K1315" s="120"/>
      <c r="L1315" s="120"/>
      <c r="M1315" s="120"/>
      <c r="N1315" s="120"/>
      <c r="O1315" s="120"/>
      <c r="P1315" s="120"/>
      <c r="Q1315" s="120"/>
      <c r="R1315" s="120"/>
      <c r="S1315" s="120"/>
      <c r="T1315" s="120"/>
      <c r="U1315" s="120"/>
      <c r="V1315" s="120"/>
      <c r="W1315" s="120"/>
      <c r="X1315" s="120"/>
      <c r="Y1315" s="120"/>
      <c r="Z1315" s="120"/>
      <c r="AA1315" s="120"/>
      <c r="AB1315" s="120"/>
      <c r="AC1315" s="120"/>
      <c r="AD1315" s="120"/>
      <c r="AE1315" s="120"/>
      <c r="AF1315" s="120"/>
      <c r="AG1315" s="120"/>
      <c r="AH1315" s="120"/>
      <c r="AI1315" s="120"/>
      <c r="AJ1315" s="400"/>
      <c r="AK1315" s="402"/>
      <c r="AL1315" s="404"/>
      <c r="AM1315" s="410"/>
      <c r="AN1315" s="404"/>
      <c r="AO1315" s="404"/>
      <c r="AP1315" s="404"/>
      <c r="AQ1315" s="404"/>
      <c r="AR1315" s="404"/>
      <c r="AS1315" s="404"/>
      <c r="AT1315" s="404"/>
      <c r="AU1315" s="406"/>
      <c r="AV1315" s="408"/>
      <c r="AW1315" s="406"/>
      <c r="AX1315" s="415"/>
      <c r="AY1315" s="415"/>
      <c r="AZ1315" s="415"/>
      <c r="BA1315" s="415"/>
      <c r="BB1315" s="415"/>
      <c r="BC1315" s="415"/>
    </row>
    <row r="1316" spans="1:55" s="121" customFormat="1" x14ac:dyDescent="0.25">
      <c r="A1316" s="466"/>
      <c r="B1316" s="393"/>
      <c r="C1316" s="397"/>
      <c r="D1316" s="397"/>
      <c r="E1316" s="399"/>
      <c r="F1316" s="399"/>
      <c r="G1316" s="96"/>
      <c r="H1316" s="122"/>
      <c r="I1316" s="122"/>
      <c r="J1316" s="123"/>
      <c r="K1316" s="123"/>
      <c r="L1316" s="123"/>
      <c r="M1316" s="123"/>
      <c r="N1316" s="123"/>
      <c r="O1316" s="123"/>
      <c r="P1316" s="123"/>
      <c r="Q1316" s="123"/>
      <c r="R1316" s="123"/>
      <c r="S1316" s="123"/>
      <c r="T1316" s="123"/>
      <c r="U1316" s="123"/>
      <c r="V1316" s="123"/>
      <c r="W1316" s="123"/>
      <c r="X1316" s="123"/>
      <c r="Y1316" s="123"/>
      <c r="Z1316" s="123"/>
      <c r="AA1316" s="123"/>
      <c r="AB1316" s="123"/>
      <c r="AC1316" s="123"/>
      <c r="AD1316" s="123"/>
      <c r="AE1316" s="123"/>
      <c r="AF1316" s="123"/>
      <c r="AG1316" s="123"/>
      <c r="AH1316" s="123"/>
      <c r="AI1316" s="123"/>
      <c r="AJ1316" s="401"/>
      <c r="AK1316" s="403"/>
      <c r="AL1316" s="405"/>
      <c r="AM1316" s="411"/>
      <c r="AN1316" s="405"/>
      <c r="AO1316" s="405"/>
      <c r="AP1316" s="405"/>
      <c r="AQ1316" s="405"/>
      <c r="AR1316" s="405"/>
      <c r="AS1316" s="405"/>
      <c r="AT1316" s="405"/>
      <c r="AU1316" s="407"/>
      <c r="AV1316" s="409"/>
      <c r="AW1316" s="407"/>
      <c r="AX1316" s="389"/>
      <c r="AY1316" s="389"/>
      <c r="AZ1316" s="389"/>
      <c r="BA1316" s="389"/>
      <c r="BB1316" s="389"/>
      <c r="BC1316" s="389"/>
    </row>
    <row r="1317" spans="1:55" s="121" customFormat="1" x14ac:dyDescent="0.25">
      <c r="A1317" s="474"/>
      <c r="B1317" s="392"/>
      <c r="C1317" s="396"/>
      <c r="D1317" s="396"/>
      <c r="E1317" s="398"/>
      <c r="F1317" s="398"/>
      <c r="G1317" s="95"/>
      <c r="H1317" s="119"/>
      <c r="I1317" s="119"/>
      <c r="J1317" s="120"/>
      <c r="K1317" s="120"/>
      <c r="L1317" s="120"/>
      <c r="M1317" s="120"/>
      <c r="N1317" s="120"/>
      <c r="O1317" s="120"/>
      <c r="P1317" s="120"/>
      <c r="Q1317" s="120"/>
      <c r="R1317" s="120"/>
      <c r="S1317" s="120"/>
      <c r="T1317" s="120"/>
      <c r="U1317" s="120"/>
      <c r="V1317" s="120"/>
      <c r="W1317" s="120"/>
      <c r="X1317" s="120"/>
      <c r="Y1317" s="120"/>
      <c r="Z1317" s="120"/>
      <c r="AA1317" s="120"/>
      <c r="AB1317" s="120"/>
      <c r="AC1317" s="120"/>
      <c r="AD1317" s="120"/>
      <c r="AE1317" s="120"/>
      <c r="AF1317" s="120"/>
      <c r="AG1317" s="120"/>
      <c r="AH1317" s="120"/>
      <c r="AI1317" s="120"/>
      <c r="AJ1317" s="400"/>
      <c r="AK1317" s="402"/>
      <c r="AL1317" s="404"/>
      <c r="AM1317" s="410"/>
      <c r="AN1317" s="404"/>
      <c r="AO1317" s="404"/>
      <c r="AP1317" s="404"/>
      <c r="AQ1317" s="404"/>
      <c r="AR1317" s="404"/>
      <c r="AS1317" s="404"/>
      <c r="AT1317" s="404"/>
      <c r="AU1317" s="406"/>
      <c r="AV1317" s="408"/>
      <c r="AW1317" s="406"/>
      <c r="AX1317" s="415"/>
      <c r="AY1317" s="415"/>
      <c r="AZ1317" s="415"/>
      <c r="BA1317" s="415"/>
      <c r="BB1317" s="415"/>
      <c r="BC1317" s="415"/>
    </row>
    <row r="1318" spans="1:55" s="121" customFormat="1" x14ac:dyDescent="0.25">
      <c r="A1318" s="466"/>
      <c r="B1318" s="393"/>
      <c r="C1318" s="397"/>
      <c r="D1318" s="397"/>
      <c r="E1318" s="399"/>
      <c r="F1318" s="399"/>
      <c r="G1318" s="96"/>
      <c r="H1318" s="122"/>
      <c r="I1318" s="122"/>
      <c r="J1318" s="123"/>
      <c r="K1318" s="123"/>
      <c r="L1318" s="123"/>
      <c r="M1318" s="123"/>
      <c r="N1318" s="123"/>
      <c r="O1318" s="123"/>
      <c r="P1318" s="123"/>
      <c r="Q1318" s="123"/>
      <c r="R1318" s="123"/>
      <c r="S1318" s="123"/>
      <c r="T1318" s="123"/>
      <c r="U1318" s="123"/>
      <c r="V1318" s="123"/>
      <c r="W1318" s="123"/>
      <c r="X1318" s="123"/>
      <c r="Y1318" s="123"/>
      <c r="Z1318" s="123"/>
      <c r="AA1318" s="123"/>
      <c r="AB1318" s="123"/>
      <c r="AC1318" s="123"/>
      <c r="AD1318" s="123"/>
      <c r="AE1318" s="123"/>
      <c r="AF1318" s="123"/>
      <c r="AG1318" s="123"/>
      <c r="AH1318" s="123"/>
      <c r="AI1318" s="123"/>
      <c r="AJ1318" s="401"/>
      <c r="AK1318" s="403"/>
      <c r="AL1318" s="405"/>
      <c r="AM1318" s="411"/>
      <c r="AN1318" s="405"/>
      <c r="AO1318" s="405"/>
      <c r="AP1318" s="405"/>
      <c r="AQ1318" s="405"/>
      <c r="AR1318" s="405"/>
      <c r="AS1318" s="405"/>
      <c r="AT1318" s="405"/>
      <c r="AU1318" s="407"/>
      <c r="AV1318" s="409"/>
      <c r="AW1318" s="407"/>
      <c r="AX1318" s="389"/>
      <c r="AY1318" s="389"/>
      <c r="AZ1318" s="389"/>
      <c r="BA1318" s="389"/>
      <c r="BB1318" s="389"/>
      <c r="BC1318" s="389"/>
    </row>
    <row r="1319" spans="1:55" s="121" customFormat="1" x14ac:dyDescent="0.25">
      <c r="A1319" s="474"/>
      <c r="B1319" s="392"/>
      <c r="C1319" s="396"/>
      <c r="D1319" s="396"/>
      <c r="E1319" s="398"/>
      <c r="F1319" s="398"/>
      <c r="G1319" s="95"/>
      <c r="H1319" s="119"/>
      <c r="I1319" s="119"/>
      <c r="J1319" s="120"/>
      <c r="K1319" s="120"/>
      <c r="L1319" s="120"/>
      <c r="M1319" s="120"/>
      <c r="N1319" s="120"/>
      <c r="O1319" s="120"/>
      <c r="P1319" s="120"/>
      <c r="Q1319" s="120"/>
      <c r="R1319" s="120"/>
      <c r="S1319" s="120"/>
      <c r="T1319" s="120"/>
      <c r="U1319" s="120"/>
      <c r="V1319" s="120"/>
      <c r="W1319" s="120"/>
      <c r="X1319" s="120"/>
      <c r="Y1319" s="120"/>
      <c r="Z1319" s="120"/>
      <c r="AA1319" s="120"/>
      <c r="AB1319" s="120"/>
      <c r="AC1319" s="120"/>
      <c r="AD1319" s="120"/>
      <c r="AE1319" s="120"/>
      <c r="AF1319" s="120"/>
      <c r="AG1319" s="120"/>
      <c r="AH1319" s="120"/>
      <c r="AI1319" s="120"/>
      <c r="AJ1319" s="400"/>
      <c r="AK1319" s="402"/>
      <c r="AL1319" s="404"/>
      <c r="AM1319" s="410"/>
      <c r="AN1319" s="404"/>
      <c r="AO1319" s="404"/>
      <c r="AP1319" s="404"/>
      <c r="AQ1319" s="404"/>
      <c r="AR1319" s="404"/>
      <c r="AS1319" s="404"/>
      <c r="AT1319" s="404"/>
      <c r="AU1319" s="406"/>
      <c r="AV1319" s="408"/>
      <c r="AW1319" s="406"/>
      <c r="AX1319" s="415"/>
      <c r="AY1319" s="415"/>
      <c r="AZ1319" s="415"/>
      <c r="BA1319" s="415"/>
      <c r="BB1319" s="415"/>
      <c r="BC1319" s="415"/>
    </row>
    <row r="1320" spans="1:55" s="121" customFormat="1" x14ac:dyDescent="0.25">
      <c r="A1320" s="466"/>
      <c r="B1320" s="393"/>
      <c r="C1320" s="397"/>
      <c r="D1320" s="397"/>
      <c r="E1320" s="399"/>
      <c r="F1320" s="399"/>
      <c r="G1320" s="96"/>
      <c r="H1320" s="122"/>
      <c r="I1320" s="122"/>
      <c r="J1320" s="123"/>
      <c r="K1320" s="123"/>
      <c r="L1320" s="123"/>
      <c r="M1320" s="123"/>
      <c r="N1320" s="123"/>
      <c r="O1320" s="123"/>
      <c r="P1320" s="123"/>
      <c r="Q1320" s="123"/>
      <c r="R1320" s="123"/>
      <c r="S1320" s="123"/>
      <c r="T1320" s="123"/>
      <c r="U1320" s="123"/>
      <c r="V1320" s="123"/>
      <c r="W1320" s="123"/>
      <c r="X1320" s="123"/>
      <c r="Y1320" s="123"/>
      <c r="Z1320" s="123"/>
      <c r="AA1320" s="123"/>
      <c r="AB1320" s="123"/>
      <c r="AC1320" s="123"/>
      <c r="AD1320" s="123"/>
      <c r="AE1320" s="123"/>
      <c r="AF1320" s="123"/>
      <c r="AG1320" s="123"/>
      <c r="AH1320" s="123"/>
      <c r="AI1320" s="123"/>
      <c r="AJ1320" s="401"/>
      <c r="AK1320" s="403"/>
      <c r="AL1320" s="405"/>
      <c r="AM1320" s="411"/>
      <c r="AN1320" s="405"/>
      <c r="AO1320" s="405"/>
      <c r="AP1320" s="405"/>
      <c r="AQ1320" s="405"/>
      <c r="AR1320" s="405"/>
      <c r="AS1320" s="405"/>
      <c r="AT1320" s="405"/>
      <c r="AU1320" s="407"/>
      <c r="AV1320" s="409"/>
      <c r="AW1320" s="407"/>
      <c r="AX1320" s="389"/>
      <c r="AY1320" s="389"/>
      <c r="AZ1320" s="389"/>
      <c r="BA1320" s="389"/>
      <c r="BB1320" s="389"/>
      <c r="BC1320" s="389"/>
    </row>
    <row r="1321" spans="1:55" s="121" customFormat="1" x14ac:dyDescent="0.25">
      <c r="A1321" s="474"/>
      <c r="B1321" s="392"/>
      <c r="C1321" s="396"/>
      <c r="D1321" s="396"/>
      <c r="E1321" s="398"/>
      <c r="F1321" s="398"/>
      <c r="G1321" s="95"/>
      <c r="H1321" s="119"/>
      <c r="I1321" s="119"/>
      <c r="J1321" s="120"/>
      <c r="K1321" s="120"/>
      <c r="L1321" s="120"/>
      <c r="M1321" s="120"/>
      <c r="N1321" s="120"/>
      <c r="O1321" s="120"/>
      <c r="P1321" s="120"/>
      <c r="Q1321" s="120"/>
      <c r="R1321" s="120"/>
      <c r="S1321" s="120"/>
      <c r="T1321" s="120"/>
      <c r="U1321" s="120"/>
      <c r="V1321" s="120"/>
      <c r="W1321" s="120"/>
      <c r="X1321" s="120"/>
      <c r="Y1321" s="120"/>
      <c r="Z1321" s="120"/>
      <c r="AA1321" s="120"/>
      <c r="AB1321" s="120"/>
      <c r="AC1321" s="120"/>
      <c r="AD1321" s="120"/>
      <c r="AE1321" s="120"/>
      <c r="AF1321" s="120"/>
      <c r="AG1321" s="120"/>
      <c r="AH1321" s="120"/>
      <c r="AI1321" s="120"/>
      <c r="AJ1321" s="400"/>
      <c r="AK1321" s="402"/>
      <c r="AL1321" s="404"/>
      <c r="AM1321" s="410"/>
      <c r="AN1321" s="404"/>
      <c r="AO1321" s="404"/>
      <c r="AP1321" s="404"/>
      <c r="AQ1321" s="404"/>
      <c r="AR1321" s="404"/>
      <c r="AS1321" s="404"/>
      <c r="AT1321" s="404"/>
      <c r="AU1321" s="406"/>
      <c r="AV1321" s="408"/>
      <c r="AW1321" s="406"/>
      <c r="AX1321" s="415"/>
      <c r="AY1321" s="415"/>
      <c r="AZ1321" s="415"/>
      <c r="BA1321" s="415"/>
      <c r="BB1321" s="415"/>
      <c r="BC1321" s="415"/>
    </row>
    <row r="1322" spans="1:55" s="121" customFormat="1" x14ac:dyDescent="0.25">
      <c r="A1322" s="466"/>
      <c r="B1322" s="393"/>
      <c r="C1322" s="397"/>
      <c r="D1322" s="397"/>
      <c r="E1322" s="399"/>
      <c r="F1322" s="399"/>
      <c r="G1322" s="96"/>
      <c r="H1322" s="122"/>
      <c r="I1322" s="122"/>
      <c r="J1322" s="123"/>
      <c r="K1322" s="123"/>
      <c r="L1322" s="123"/>
      <c r="M1322" s="123"/>
      <c r="N1322" s="123"/>
      <c r="O1322" s="123"/>
      <c r="P1322" s="123"/>
      <c r="Q1322" s="123"/>
      <c r="R1322" s="123"/>
      <c r="S1322" s="123"/>
      <c r="T1322" s="123"/>
      <c r="U1322" s="123"/>
      <c r="V1322" s="123"/>
      <c r="W1322" s="123"/>
      <c r="X1322" s="123"/>
      <c r="Y1322" s="123"/>
      <c r="Z1322" s="123"/>
      <c r="AA1322" s="123"/>
      <c r="AB1322" s="123"/>
      <c r="AC1322" s="123"/>
      <c r="AD1322" s="123"/>
      <c r="AE1322" s="123"/>
      <c r="AF1322" s="123"/>
      <c r="AG1322" s="123"/>
      <c r="AH1322" s="123"/>
      <c r="AI1322" s="123"/>
      <c r="AJ1322" s="401"/>
      <c r="AK1322" s="403"/>
      <c r="AL1322" s="405"/>
      <c r="AM1322" s="411"/>
      <c r="AN1322" s="405"/>
      <c r="AO1322" s="405"/>
      <c r="AP1322" s="405"/>
      <c r="AQ1322" s="405"/>
      <c r="AR1322" s="405"/>
      <c r="AS1322" s="405"/>
      <c r="AT1322" s="405"/>
      <c r="AU1322" s="407"/>
      <c r="AV1322" s="409"/>
      <c r="AW1322" s="407"/>
      <c r="AX1322" s="389"/>
      <c r="AY1322" s="389"/>
      <c r="AZ1322" s="389"/>
      <c r="BA1322" s="389"/>
      <c r="BB1322" s="389"/>
      <c r="BC1322" s="389"/>
    </row>
    <row r="1323" spans="1:55" s="121" customFormat="1" x14ac:dyDescent="0.25">
      <c r="A1323" s="474"/>
      <c r="B1323" s="392"/>
      <c r="C1323" s="396"/>
      <c r="D1323" s="396"/>
      <c r="E1323" s="398"/>
      <c r="F1323" s="398"/>
      <c r="G1323" s="95"/>
      <c r="H1323" s="119"/>
      <c r="I1323" s="119"/>
      <c r="J1323" s="120"/>
      <c r="K1323" s="120"/>
      <c r="L1323" s="120"/>
      <c r="M1323" s="120"/>
      <c r="N1323" s="120"/>
      <c r="O1323" s="120"/>
      <c r="P1323" s="120"/>
      <c r="Q1323" s="120"/>
      <c r="R1323" s="120"/>
      <c r="S1323" s="120"/>
      <c r="T1323" s="120"/>
      <c r="U1323" s="120"/>
      <c r="V1323" s="120"/>
      <c r="W1323" s="120"/>
      <c r="X1323" s="120"/>
      <c r="Y1323" s="120"/>
      <c r="Z1323" s="120"/>
      <c r="AA1323" s="120"/>
      <c r="AB1323" s="120"/>
      <c r="AC1323" s="120"/>
      <c r="AD1323" s="120"/>
      <c r="AE1323" s="120"/>
      <c r="AF1323" s="120"/>
      <c r="AG1323" s="120"/>
      <c r="AH1323" s="120"/>
      <c r="AI1323" s="120"/>
      <c r="AJ1323" s="400"/>
      <c r="AK1323" s="402"/>
      <c r="AL1323" s="404"/>
      <c r="AM1323" s="410"/>
      <c r="AN1323" s="404"/>
      <c r="AO1323" s="404"/>
      <c r="AP1323" s="404"/>
      <c r="AQ1323" s="404"/>
      <c r="AR1323" s="404"/>
      <c r="AS1323" s="404"/>
      <c r="AT1323" s="404"/>
      <c r="AU1323" s="406"/>
      <c r="AV1323" s="408"/>
      <c r="AW1323" s="406"/>
      <c r="AX1323" s="415"/>
      <c r="AY1323" s="415"/>
      <c r="AZ1323" s="415"/>
      <c r="BA1323" s="415"/>
      <c r="BB1323" s="415"/>
      <c r="BC1323" s="415"/>
    </row>
    <row r="1324" spans="1:55" s="121" customFormat="1" x14ac:dyDescent="0.25">
      <c r="A1324" s="466"/>
      <c r="B1324" s="393"/>
      <c r="C1324" s="397"/>
      <c r="D1324" s="397"/>
      <c r="E1324" s="399"/>
      <c r="F1324" s="399"/>
      <c r="G1324" s="96"/>
      <c r="H1324" s="122"/>
      <c r="I1324" s="122"/>
      <c r="J1324" s="123"/>
      <c r="K1324" s="123"/>
      <c r="L1324" s="123"/>
      <c r="M1324" s="123"/>
      <c r="N1324" s="123"/>
      <c r="O1324" s="123"/>
      <c r="P1324" s="123"/>
      <c r="Q1324" s="123"/>
      <c r="R1324" s="123"/>
      <c r="S1324" s="123"/>
      <c r="T1324" s="123"/>
      <c r="U1324" s="123"/>
      <c r="V1324" s="123"/>
      <c r="W1324" s="123"/>
      <c r="X1324" s="123"/>
      <c r="Y1324" s="123"/>
      <c r="Z1324" s="123"/>
      <c r="AA1324" s="123"/>
      <c r="AB1324" s="123"/>
      <c r="AC1324" s="123"/>
      <c r="AD1324" s="123"/>
      <c r="AE1324" s="123"/>
      <c r="AF1324" s="123"/>
      <c r="AG1324" s="123"/>
      <c r="AH1324" s="123"/>
      <c r="AI1324" s="123"/>
      <c r="AJ1324" s="401"/>
      <c r="AK1324" s="403"/>
      <c r="AL1324" s="405"/>
      <c r="AM1324" s="411"/>
      <c r="AN1324" s="405"/>
      <c r="AO1324" s="405"/>
      <c r="AP1324" s="405"/>
      <c r="AQ1324" s="405"/>
      <c r="AR1324" s="405"/>
      <c r="AS1324" s="405"/>
      <c r="AT1324" s="405"/>
      <c r="AU1324" s="407"/>
      <c r="AV1324" s="409"/>
      <c r="AW1324" s="407"/>
      <c r="AX1324" s="389"/>
      <c r="AY1324" s="389"/>
      <c r="AZ1324" s="389"/>
      <c r="BA1324" s="389"/>
      <c r="BB1324" s="389"/>
      <c r="BC1324" s="389"/>
    </row>
    <row r="1325" spans="1:55" s="121" customFormat="1" x14ac:dyDescent="0.25">
      <c r="A1325" s="474"/>
      <c r="B1325" s="392"/>
      <c r="C1325" s="396"/>
      <c r="D1325" s="396"/>
      <c r="E1325" s="398"/>
      <c r="F1325" s="398"/>
      <c r="G1325" s="95"/>
      <c r="H1325" s="119"/>
      <c r="I1325" s="119"/>
      <c r="J1325" s="120"/>
      <c r="K1325" s="120"/>
      <c r="L1325" s="120"/>
      <c r="M1325" s="120"/>
      <c r="N1325" s="120"/>
      <c r="O1325" s="120"/>
      <c r="P1325" s="120"/>
      <c r="Q1325" s="120"/>
      <c r="R1325" s="120"/>
      <c r="S1325" s="120"/>
      <c r="T1325" s="120"/>
      <c r="U1325" s="120"/>
      <c r="V1325" s="120"/>
      <c r="W1325" s="120"/>
      <c r="X1325" s="120"/>
      <c r="Y1325" s="120"/>
      <c r="Z1325" s="120"/>
      <c r="AA1325" s="120"/>
      <c r="AB1325" s="120"/>
      <c r="AC1325" s="120"/>
      <c r="AD1325" s="120"/>
      <c r="AE1325" s="120"/>
      <c r="AF1325" s="120"/>
      <c r="AG1325" s="120"/>
      <c r="AH1325" s="120"/>
      <c r="AI1325" s="120"/>
      <c r="AJ1325" s="400"/>
      <c r="AK1325" s="402"/>
      <c r="AL1325" s="404"/>
      <c r="AM1325" s="410"/>
      <c r="AN1325" s="404"/>
      <c r="AO1325" s="404"/>
      <c r="AP1325" s="404"/>
      <c r="AQ1325" s="404"/>
      <c r="AR1325" s="404"/>
      <c r="AS1325" s="404"/>
      <c r="AT1325" s="404"/>
      <c r="AU1325" s="406"/>
      <c r="AV1325" s="408"/>
      <c r="AW1325" s="406"/>
      <c r="AX1325" s="415"/>
      <c r="AY1325" s="415"/>
      <c r="AZ1325" s="415"/>
      <c r="BA1325" s="415"/>
      <c r="BB1325" s="415"/>
      <c r="BC1325" s="415"/>
    </row>
    <row r="1326" spans="1:55" s="121" customFormat="1" x14ac:dyDescent="0.25">
      <c r="A1326" s="466"/>
      <c r="B1326" s="393"/>
      <c r="C1326" s="397"/>
      <c r="D1326" s="397"/>
      <c r="E1326" s="399"/>
      <c r="F1326" s="399"/>
      <c r="G1326" s="96"/>
      <c r="H1326" s="122"/>
      <c r="I1326" s="122"/>
      <c r="J1326" s="123"/>
      <c r="K1326" s="123"/>
      <c r="L1326" s="123"/>
      <c r="M1326" s="123"/>
      <c r="N1326" s="123"/>
      <c r="O1326" s="123"/>
      <c r="P1326" s="123"/>
      <c r="Q1326" s="123"/>
      <c r="R1326" s="123"/>
      <c r="S1326" s="123"/>
      <c r="T1326" s="123"/>
      <c r="U1326" s="123"/>
      <c r="V1326" s="123"/>
      <c r="W1326" s="123"/>
      <c r="X1326" s="123"/>
      <c r="Y1326" s="123"/>
      <c r="Z1326" s="123"/>
      <c r="AA1326" s="123"/>
      <c r="AB1326" s="123"/>
      <c r="AC1326" s="123"/>
      <c r="AD1326" s="123"/>
      <c r="AE1326" s="123"/>
      <c r="AF1326" s="123"/>
      <c r="AG1326" s="123"/>
      <c r="AH1326" s="123"/>
      <c r="AI1326" s="123"/>
      <c r="AJ1326" s="401"/>
      <c r="AK1326" s="403"/>
      <c r="AL1326" s="405"/>
      <c r="AM1326" s="411"/>
      <c r="AN1326" s="405"/>
      <c r="AO1326" s="405"/>
      <c r="AP1326" s="405"/>
      <c r="AQ1326" s="405"/>
      <c r="AR1326" s="405"/>
      <c r="AS1326" s="405"/>
      <c r="AT1326" s="405"/>
      <c r="AU1326" s="407"/>
      <c r="AV1326" s="409"/>
      <c r="AW1326" s="407"/>
      <c r="AX1326" s="389"/>
      <c r="AY1326" s="389"/>
      <c r="AZ1326" s="389"/>
      <c r="BA1326" s="389"/>
      <c r="BB1326" s="389"/>
      <c r="BC1326" s="389"/>
    </row>
    <row r="1327" spans="1:55" s="121" customFormat="1" x14ac:dyDescent="0.25">
      <c r="A1327" s="474"/>
      <c r="B1327" s="392"/>
      <c r="C1327" s="396"/>
      <c r="D1327" s="396"/>
      <c r="E1327" s="398"/>
      <c r="F1327" s="398"/>
      <c r="G1327" s="95"/>
      <c r="H1327" s="119"/>
      <c r="I1327" s="119"/>
      <c r="J1327" s="120"/>
      <c r="K1327" s="120"/>
      <c r="L1327" s="120"/>
      <c r="M1327" s="120"/>
      <c r="N1327" s="120"/>
      <c r="O1327" s="120"/>
      <c r="P1327" s="120"/>
      <c r="Q1327" s="120"/>
      <c r="R1327" s="120"/>
      <c r="S1327" s="120"/>
      <c r="T1327" s="120"/>
      <c r="U1327" s="120"/>
      <c r="V1327" s="120"/>
      <c r="W1327" s="120"/>
      <c r="X1327" s="120"/>
      <c r="Y1327" s="120"/>
      <c r="Z1327" s="120"/>
      <c r="AA1327" s="120"/>
      <c r="AB1327" s="120"/>
      <c r="AC1327" s="120"/>
      <c r="AD1327" s="120"/>
      <c r="AE1327" s="120"/>
      <c r="AF1327" s="120"/>
      <c r="AG1327" s="120"/>
      <c r="AH1327" s="120"/>
      <c r="AI1327" s="120"/>
      <c r="AJ1327" s="400"/>
      <c r="AK1327" s="402"/>
      <c r="AL1327" s="404"/>
      <c r="AM1327" s="410"/>
      <c r="AN1327" s="404"/>
      <c r="AO1327" s="404"/>
      <c r="AP1327" s="404"/>
      <c r="AQ1327" s="404"/>
      <c r="AR1327" s="404"/>
      <c r="AS1327" s="404"/>
      <c r="AT1327" s="404"/>
      <c r="AU1327" s="406"/>
      <c r="AV1327" s="408"/>
      <c r="AW1327" s="406"/>
      <c r="AX1327" s="415"/>
      <c r="AY1327" s="415"/>
      <c r="AZ1327" s="415"/>
      <c r="BA1327" s="415"/>
      <c r="BB1327" s="415"/>
      <c r="BC1327" s="415"/>
    </row>
    <row r="1328" spans="1:55" s="121" customFormat="1" x14ac:dyDescent="0.25">
      <c r="A1328" s="466"/>
      <c r="B1328" s="393"/>
      <c r="C1328" s="397"/>
      <c r="D1328" s="397"/>
      <c r="E1328" s="399"/>
      <c r="F1328" s="399"/>
      <c r="G1328" s="96"/>
      <c r="H1328" s="122"/>
      <c r="I1328" s="122"/>
      <c r="J1328" s="123"/>
      <c r="K1328" s="123"/>
      <c r="L1328" s="123"/>
      <c r="M1328" s="123"/>
      <c r="N1328" s="123"/>
      <c r="O1328" s="123"/>
      <c r="P1328" s="123"/>
      <c r="Q1328" s="123"/>
      <c r="R1328" s="123"/>
      <c r="S1328" s="123"/>
      <c r="T1328" s="123"/>
      <c r="U1328" s="123"/>
      <c r="V1328" s="123"/>
      <c r="W1328" s="123"/>
      <c r="X1328" s="123"/>
      <c r="Y1328" s="123"/>
      <c r="Z1328" s="123"/>
      <c r="AA1328" s="123"/>
      <c r="AB1328" s="123"/>
      <c r="AC1328" s="123"/>
      <c r="AD1328" s="123"/>
      <c r="AE1328" s="123"/>
      <c r="AF1328" s="123"/>
      <c r="AG1328" s="123"/>
      <c r="AH1328" s="123"/>
      <c r="AI1328" s="123"/>
      <c r="AJ1328" s="401"/>
      <c r="AK1328" s="403"/>
      <c r="AL1328" s="405"/>
      <c r="AM1328" s="411"/>
      <c r="AN1328" s="405"/>
      <c r="AO1328" s="405"/>
      <c r="AP1328" s="405"/>
      <c r="AQ1328" s="405"/>
      <c r="AR1328" s="405"/>
      <c r="AS1328" s="405"/>
      <c r="AT1328" s="405"/>
      <c r="AU1328" s="407"/>
      <c r="AV1328" s="409"/>
      <c r="AW1328" s="407"/>
      <c r="AX1328" s="389"/>
      <c r="AY1328" s="389"/>
      <c r="AZ1328" s="389"/>
      <c r="BA1328" s="389"/>
      <c r="BB1328" s="389"/>
      <c r="BC1328" s="389"/>
    </row>
    <row r="1329" spans="1:55" s="140" customFormat="1" x14ac:dyDescent="0.25">
      <c r="A1329" s="475"/>
      <c r="B1329" s="392"/>
      <c r="C1329" s="460"/>
      <c r="D1329" s="460"/>
      <c r="E1329" s="442"/>
      <c r="F1329" s="442"/>
      <c r="G1329" s="137"/>
      <c r="H1329" s="138"/>
      <c r="I1329" s="138"/>
      <c r="J1329" s="139"/>
      <c r="K1329" s="139"/>
      <c r="L1329" s="139"/>
      <c r="M1329" s="139"/>
      <c r="N1329" s="139"/>
      <c r="O1329" s="139"/>
      <c r="P1329" s="139"/>
      <c r="Q1329" s="139"/>
      <c r="R1329" s="139"/>
      <c r="S1329" s="139"/>
      <c r="T1329" s="139"/>
      <c r="U1329" s="139"/>
      <c r="V1329" s="139"/>
      <c r="W1329" s="139"/>
      <c r="X1329" s="139"/>
      <c r="Y1329" s="139"/>
      <c r="Z1329" s="139"/>
      <c r="AA1329" s="139"/>
      <c r="AB1329" s="139"/>
      <c r="AC1329" s="139"/>
      <c r="AD1329" s="139"/>
      <c r="AE1329" s="139"/>
      <c r="AF1329" s="139"/>
      <c r="AG1329" s="139"/>
      <c r="AH1329" s="139"/>
      <c r="AI1329" s="139"/>
      <c r="AJ1329" s="444"/>
      <c r="AK1329" s="446"/>
      <c r="AL1329" s="448"/>
      <c r="AM1329" s="454"/>
      <c r="AN1329" s="448"/>
      <c r="AO1329" s="448"/>
      <c r="AP1329" s="448"/>
      <c r="AQ1329" s="448"/>
      <c r="AR1329" s="448"/>
      <c r="AS1329" s="448"/>
      <c r="AT1329" s="448"/>
      <c r="AU1329" s="452"/>
      <c r="AV1329" s="408"/>
      <c r="AW1329" s="452"/>
      <c r="AX1329" s="450"/>
      <c r="AY1329" s="450"/>
      <c r="AZ1329" s="450"/>
      <c r="BA1329" s="450"/>
      <c r="BB1329" s="450"/>
      <c r="BC1329" s="450"/>
    </row>
    <row r="1330" spans="1:55" s="121" customFormat="1" x14ac:dyDescent="0.25">
      <c r="A1330" s="466"/>
      <c r="B1330" s="393"/>
      <c r="C1330" s="397"/>
      <c r="D1330" s="397"/>
      <c r="E1330" s="399"/>
      <c r="F1330" s="399"/>
      <c r="G1330" s="96"/>
      <c r="H1330" s="122"/>
      <c r="I1330" s="122"/>
      <c r="J1330" s="123"/>
      <c r="K1330" s="123"/>
      <c r="L1330" s="123"/>
      <c r="M1330" s="123"/>
      <c r="N1330" s="123"/>
      <c r="O1330" s="123"/>
      <c r="P1330" s="123"/>
      <c r="Q1330" s="123"/>
      <c r="R1330" s="123"/>
      <c r="S1330" s="123"/>
      <c r="T1330" s="123"/>
      <c r="U1330" s="123"/>
      <c r="V1330" s="123"/>
      <c r="W1330" s="123"/>
      <c r="X1330" s="123"/>
      <c r="Y1330" s="123"/>
      <c r="Z1330" s="123"/>
      <c r="AA1330" s="123"/>
      <c r="AB1330" s="123"/>
      <c r="AC1330" s="123"/>
      <c r="AD1330" s="123"/>
      <c r="AE1330" s="123"/>
      <c r="AF1330" s="123"/>
      <c r="AG1330" s="123"/>
      <c r="AH1330" s="123"/>
      <c r="AI1330" s="123"/>
      <c r="AJ1330" s="401"/>
      <c r="AK1330" s="403"/>
      <c r="AL1330" s="405"/>
      <c r="AM1330" s="411"/>
      <c r="AN1330" s="405"/>
      <c r="AO1330" s="405"/>
      <c r="AP1330" s="405"/>
      <c r="AQ1330" s="405"/>
      <c r="AR1330" s="405"/>
      <c r="AS1330" s="405"/>
      <c r="AT1330" s="405"/>
      <c r="AU1330" s="407"/>
      <c r="AV1330" s="409"/>
      <c r="AW1330" s="407"/>
      <c r="AX1330" s="389"/>
      <c r="AY1330" s="389"/>
      <c r="AZ1330" s="389"/>
      <c r="BA1330" s="389"/>
      <c r="BB1330" s="389"/>
      <c r="BC1330" s="389"/>
    </row>
    <row r="1331" spans="1:55" s="140" customFormat="1" x14ac:dyDescent="0.25">
      <c r="A1331" s="475"/>
      <c r="B1331" s="392"/>
      <c r="C1331" s="460"/>
      <c r="D1331" s="460"/>
      <c r="E1331" s="442"/>
      <c r="F1331" s="442"/>
      <c r="G1331" s="137"/>
      <c r="H1331" s="138"/>
      <c r="I1331" s="138"/>
      <c r="J1331" s="139"/>
      <c r="K1331" s="139"/>
      <c r="L1331" s="139"/>
      <c r="M1331" s="139"/>
      <c r="N1331" s="139"/>
      <c r="O1331" s="139"/>
      <c r="P1331" s="139"/>
      <c r="Q1331" s="139"/>
      <c r="R1331" s="139"/>
      <c r="S1331" s="139"/>
      <c r="T1331" s="139"/>
      <c r="U1331" s="139"/>
      <c r="V1331" s="139"/>
      <c r="W1331" s="139"/>
      <c r="X1331" s="139"/>
      <c r="Y1331" s="139"/>
      <c r="Z1331" s="139"/>
      <c r="AA1331" s="139"/>
      <c r="AB1331" s="139"/>
      <c r="AC1331" s="139"/>
      <c r="AD1331" s="139"/>
      <c r="AE1331" s="139"/>
      <c r="AF1331" s="139"/>
      <c r="AG1331" s="139"/>
      <c r="AH1331" s="139"/>
      <c r="AI1331" s="139"/>
      <c r="AJ1331" s="444"/>
      <c r="AK1331" s="446"/>
      <c r="AL1331" s="448"/>
      <c r="AM1331" s="454"/>
      <c r="AN1331" s="448"/>
      <c r="AO1331" s="448"/>
      <c r="AP1331" s="448"/>
      <c r="AQ1331" s="448"/>
      <c r="AR1331" s="448"/>
      <c r="AS1331" s="448"/>
      <c r="AT1331" s="448"/>
      <c r="AU1331" s="452"/>
      <c r="AV1331" s="408"/>
      <c r="AW1331" s="452"/>
      <c r="AX1331" s="450"/>
      <c r="AY1331" s="450"/>
      <c r="AZ1331" s="450"/>
      <c r="BA1331" s="450"/>
      <c r="BB1331" s="450"/>
      <c r="BC1331" s="450"/>
    </row>
    <row r="1332" spans="1:55" s="121" customFormat="1" x14ac:dyDescent="0.25">
      <c r="A1332" s="466"/>
      <c r="B1332" s="393"/>
      <c r="C1332" s="397"/>
      <c r="D1332" s="397"/>
      <c r="E1332" s="399"/>
      <c r="F1332" s="399"/>
      <c r="G1332" s="96"/>
      <c r="H1332" s="122"/>
      <c r="I1332" s="122"/>
      <c r="J1332" s="123"/>
      <c r="K1332" s="123"/>
      <c r="L1332" s="123"/>
      <c r="M1332" s="123"/>
      <c r="N1332" s="123"/>
      <c r="O1332" s="123"/>
      <c r="P1332" s="123"/>
      <c r="Q1332" s="123"/>
      <c r="R1332" s="123"/>
      <c r="S1332" s="123"/>
      <c r="T1332" s="123"/>
      <c r="U1332" s="123"/>
      <c r="V1332" s="123"/>
      <c r="W1332" s="123"/>
      <c r="X1332" s="123"/>
      <c r="Y1332" s="123"/>
      <c r="Z1332" s="123"/>
      <c r="AA1332" s="123"/>
      <c r="AB1332" s="123"/>
      <c r="AC1332" s="123"/>
      <c r="AD1332" s="123"/>
      <c r="AE1332" s="123"/>
      <c r="AF1332" s="123"/>
      <c r="AG1332" s="123"/>
      <c r="AH1332" s="123"/>
      <c r="AI1332" s="123"/>
      <c r="AJ1332" s="401"/>
      <c r="AK1332" s="403"/>
      <c r="AL1332" s="405"/>
      <c r="AM1332" s="411"/>
      <c r="AN1332" s="405"/>
      <c r="AO1332" s="405"/>
      <c r="AP1332" s="405"/>
      <c r="AQ1332" s="405"/>
      <c r="AR1332" s="405"/>
      <c r="AS1332" s="405"/>
      <c r="AT1332" s="405"/>
      <c r="AU1332" s="407"/>
      <c r="AV1332" s="409"/>
      <c r="AW1332" s="407"/>
      <c r="AX1332" s="389"/>
      <c r="AY1332" s="389"/>
      <c r="AZ1332" s="389"/>
      <c r="BA1332" s="389"/>
      <c r="BB1332" s="389"/>
      <c r="BC1332" s="389"/>
    </row>
    <row r="1333" spans="1:55" s="121" customFormat="1" x14ac:dyDescent="0.25">
      <c r="A1333" s="474"/>
      <c r="B1333" s="392"/>
      <c r="C1333" s="396"/>
      <c r="D1333" s="396"/>
      <c r="E1333" s="398"/>
      <c r="F1333" s="398"/>
      <c r="G1333" s="95"/>
      <c r="H1333" s="119"/>
      <c r="I1333" s="119"/>
      <c r="J1333" s="120"/>
      <c r="K1333" s="120"/>
      <c r="L1333" s="120"/>
      <c r="M1333" s="120"/>
      <c r="N1333" s="120"/>
      <c r="O1333" s="120"/>
      <c r="P1333" s="120"/>
      <c r="Q1333" s="120"/>
      <c r="R1333" s="120"/>
      <c r="S1333" s="120"/>
      <c r="T1333" s="120"/>
      <c r="U1333" s="120"/>
      <c r="V1333" s="120"/>
      <c r="W1333" s="120"/>
      <c r="X1333" s="120"/>
      <c r="Y1333" s="120"/>
      <c r="Z1333" s="120"/>
      <c r="AA1333" s="120"/>
      <c r="AB1333" s="120"/>
      <c r="AC1333" s="120"/>
      <c r="AD1333" s="120"/>
      <c r="AE1333" s="120"/>
      <c r="AF1333" s="120"/>
      <c r="AG1333" s="120"/>
      <c r="AH1333" s="120"/>
      <c r="AI1333" s="120"/>
      <c r="AJ1333" s="400"/>
      <c r="AK1333" s="402"/>
      <c r="AL1333" s="404"/>
      <c r="AM1333" s="410"/>
      <c r="AN1333" s="404"/>
      <c r="AO1333" s="404"/>
      <c r="AP1333" s="404"/>
      <c r="AQ1333" s="404"/>
      <c r="AR1333" s="404"/>
      <c r="AS1333" s="404"/>
      <c r="AT1333" s="404"/>
      <c r="AU1333" s="406"/>
      <c r="AV1333" s="408"/>
      <c r="AW1333" s="406"/>
      <c r="AX1333" s="415"/>
      <c r="AY1333" s="415"/>
      <c r="AZ1333" s="415"/>
      <c r="BA1333" s="415"/>
      <c r="BB1333" s="415"/>
      <c r="BC1333" s="415"/>
    </row>
    <row r="1334" spans="1:55" s="121" customFormat="1" x14ac:dyDescent="0.25">
      <c r="A1334" s="466"/>
      <c r="B1334" s="393"/>
      <c r="C1334" s="397"/>
      <c r="D1334" s="397"/>
      <c r="E1334" s="399"/>
      <c r="F1334" s="399"/>
      <c r="G1334" s="96"/>
      <c r="H1334" s="122"/>
      <c r="I1334" s="122"/>
      <c r="J1334" s="123"/>
      <c r="K1334" s="123"/>
      <c r="L1334" s="123"/>
      <c r="M1334" s="123"/>
      <c r="N1334" s="123"/>
      <c r="O1334" s="123"/>
      <c r="P1334" s="123"/>
      <c r="Q1334" s="123"/>
      <c r="R1334" s="123"/>
      <c r="S1334" s="123"/>
      <c r="T1334" s="123"/>
      <c r="U1334" s="123"/>
      <c r="V1334" s="123"/>
      <c r="W1334" s="123"/>
      <c r="X1334" s="123"/>
      <c r="Y1334" s="123"/>
      <c r="Z1334" s="123"/>
      <c r="AA1334" s="123"/>
      <c r="AB1334" s="123"/>
      <c r="AC1334" s="123"/>
      <c r="AD1334" s="123"/>
      <c r="AE1334" s="123"/>
      <c r="AF1334" s="123"/>
      <c r="AG1334" s="123"/>
      <c r="AH1334" s="123"/>
      <c r="AI1334" s="123"/>
      <c r="AJ1334" s="401"/>
      <c r="AK1334" s="403"/>
      <c r="AL1334" s="405"/>
      <c r="AM1334" s="411"/>
      <c r="AN1334" s="405"/>
      <c r="AO1334" s="405"/>
      <c r="AP1334" s="405"/>
      <c r="AQ1334" s="405"/>
      <c r="AR1334" s="405"/>
      <c r="AS1334" s="405"/>
      <c r="AT1334" s="405"/>
      <c r="AU1334" s="407"/>
      <c r="AV1334" s="409"/>
      <c r="AW1334" s="407"/>
      <c r="AX1334" s="389"/>
      <c r="AY1334" s="389"/>
      <c r="AZ1334" s="389"/>
      <c r="BA1334" s="389"/>
      <c r="BB1334" s="389"/>
      <c r="BC1334" s="389"/>
    </row>
    <row r="1335" spans="1:55" s="121" customFormat="1" x14ac:dyDescent="0.25">
      <c r="A1335" s="474"/>
      <c r="B1335" s="392"/>
      <c r="C1335" s="396"/>
      <c r="D1335" s="396"/>
      <c r="E1335" s="398"/>
      <c r="F1335" s="398"/>
      <c r="G1335" s="95"/>
      <c r="H1335" s="119"/>
      <c r="I1335" s="119"/>
      <c r="J1335" s="120"/>
      <c r="K1335" s="120"/>
      <c r="L1335" s="120"/>
      <c r="M1335" s="120"/>
      <c r="N1335" s="120"/>
      <c r="O1335" s="120"/>
      <c r="P1335" s="120"/>
      <c r="Q1335" s="120"/>
      <c r="R1335" s="120"/>
      <c r="S1335" s="120"/>
      <c r="T1335" s="120"/>
      <c r="U1335" s="120"/>
      <c r="V1335" s="120"/>
      <c r="W1335" s="120"/>
      <c r="X1335" s="120"/>
      <c r="Y1335" s="120"/>
      <c r="Z1335" s="120"/>
      <c r="AA1335" s="120"/>
      <c r="AB1335" s="120"/>
      <c r="AC1335" s="120"/>
      <c r="AD1335" s="120"/>
      <c r="AE1335" s="120"/>
      <c r="AF1335" s="120"/>
      <c r="AG1335" s="120"/>
      <c r="AH1335" s="120"/>
      <c r="AI1335" s="120"/>
      <c r="AJ1335" s="400"/>
      <c r="AK1335" s="402"/>
      <c r="AL1335" s="404"/>
      <c r="AM1335" s="410"/>
      <c r="AN1335" s="404"/>
      <c r="AO1335" s="404"/>
      <c r="AP1335" s="404"/>
      <c r="AQ1335" s="404"/>
      <c r="AR1335" s="404"/>
      <c r="AS1335" s="404"/>
      <c r="AT1335" s="404"/>
      <c r="AU1335" s="406"/>
      <c r="AV1335" s="408"/>
      <c r="AW1335" s="406"/>
      <c r="AX1335" s="415"/>
      <c r="AY1335" s="415"/>
      <c r="AZ1335" s="415"/>
      <c r="BA1335" s="415"/>
      <c r="BB1335" s="415"/>
      <c r="BC1335" s="415"/>
    </row>
    <row r="1336" spans="1:55" s="121" customFormat="1" x14ac:dyDescent="0.25">
      <c r="A1336" s="466"/>
      <c r="B1336" s="393"/>
      <c r="C1336" s="397"/>
      <c r="D1336" s="397"/>
      <c r="E1336" s="399"/>
      <c r="F1336" s="399"/>
      <c r="G1336" s="96"/>
      <c r="H1336" s="122"/>
      <c r="I1336" s="122"/>
      <c r="J1336" s="123"/>
      <c r="K1336" s="123"/>
      <c r="L1336" s="123"/>
      <c r="M1336" s="123"/>
      <c r="N1336" s="123"/>
      <c r="O1336" s="123"/>
      <c r="P1336" s="123"/>
      <c r="Q1336" s="123"/>
      <c r="R1336" s="123"/>
      <c r="S1336" s="123"/>
      <c r="T1336" s="123"/>
      <c r="U1336" s="123"/>
      <c r="V1336" s="123"/>
      <c r="W1336" s="123"/>
      <c r="X1336" s="123"/>
      <c r="Y1336" s="123"/>
      <c r="Z1336" s="123"/>
      <c r="AA1336" s="123"/>
      <c r="AB1336" s="123"/>
      <c r="AC1336" s="123"/>
      <c r="AD1336" s="123"/>
      <c r="AE1336" s="123"/>
      <c r="AF1336" s="123"/>
      <c r="AG1336" s="123"/>
      <c r="AH1336" s="123"/>
      <c r="AI1336" s="123"/>
      <c r="AJ1336" s="401"/>
      <c r="AK1336" s="403"/>
      <c r="AL1336" s="405"/>
      <c r="AM1336" s="411"/>
      <c r="AN1336" s="405"/>
      <c r="AO1336" s="405"/>
      <c r="AP1336" s="405"/>
      <c r="AQ1336" s="405"/>
      <c r="AR1336" s="405"/>
      <c r="AS1336" s="405"/>
      <c r="AT1336" s="405"/>
      <c r="AU1336" s="407"/>
      <c r="AV1336" s="409"/>
      <c r="AW1336" s="407"/>
      <c r="AX1336" s="389"/>
      <c r="AY1336" s="389"/>
      <c r="AZ1336" s="389"/>
      <c r="BA1336" s="389"/>
      <c r="BB1336" s="389"/>
      <c r="BC1336" s="389"/>
    </row>
    <row r="1337" spans="1:55" s="121" customFormat="1" x14ac:dyDescent="0.25">
      <c r="A1337" s="474"/>
      <c r="B1337" s="392"/>
      <c r="C1337" s="396"/>
      <c r="D1337" s="396"/>
      <c r="E1337" s="398"/>
      <c r="F1337" s="398"/>
      <c r="G1337" s="95"/>
      <c r="H1337" s="119"/>
      <c r="I1337" s="119"/>
      <c r="J1337" s="120"/>
      <c r="K1337" s="120"/>
      <c r="L1337" s="120"/>
      <c r="M1337" s="120"/>
      <c r="N1337" s="120"/>
      <c r="O1337" s="120"/>
      <c r="P1337" s="120"/>
      <c r="Q1337" s="120"/>
      <c r="R1337" s="120"/>
      <c r="S1337" s="120"/>
      <c r="T1337" s="120"/>
      <c r="U1337" s="120"/>
      <c r="V1337" s="120"/>
      <c r="W1337" s="120"/>
      <c r="X1337" s="120"/>
      <c r="Y1337" s="120"/>
      <c r="Z1337" s="120"/>
      <c r="AA1337" s="120"/>
      <c r="AB1337" s="120"/>
      <c r="AC1337" s="120"/>
      <c r="AD1337" s="120"/>
      <c r="AE1337" s="120"/>
      <c r="AF1337" s="120"/>
      <c r="AG1337" s="120"/>
      <c r="AH1337" s="120"/>
      <c r="AI1337" s="120"/>
      <c r="AJ1337" s="400"/>
      <c r="AK1337" s="402"/>
      <c r="AL1337" s="404"/>
      <c r="AM1337" s="410"/>
      <c r="AN1337" s="404"/>
      <c r="AO1337" s="404"/>
      <c r="AP1337" s="404"/>
      <c r="AQ1337" s="404"/>
      <c r="AR1337" s="404"/>
      <c r="AS1337" s="404"/>
      <c r="AT1337" s="404"/>
      <c r="AU1337" s="406"/>
      <c r="AV1337" s="408"/>
      <c r="AW1337" s="406"/>
      <c r="AX1337" s="415"/>
      <c r="AY1337" s="415"/>
      <c r="AZ1337" s="415"/>
      <c r="BA1337" s="415"/>
      <c r="BB1337" s="415"/>
      <c r="BC1337" s="415"/>
    </row>
    <row r="1338" spans="1:55" s="121" customFormat="1" x14ac:dyDescent="0.25">
      <c r="A1338" s="466"/>
      <c r="B1338" s="393"/>
      <c r="C1338" s="397"/>
      <c r="D1338" s="397"/>
      <c r="E1338" s="399"/>
      <c r="F1338" s="399"/>
      <c r="G1338" s="96"/>
      <c r="H1338" s="122"/>
      <c r="I1338" s="122"/>
      <c r="J1338" s="123"/>
      <c r="K1338" s="123"/>
      <c r="L1338" s="123"/>
      <c r="M1338" s="123"/>
      <c r="N1338" s="123"/>
      <c r="O1338" s="123"/>
      <c r="P1338" s="123"/>
      <c r="Q1338" s="123"/>
      <c r="R1338" s="123"/>
      <c r="S1338" s="123"/>
      <c r="T1338" s="123"/>
      <c r="U1338" s="123"/>
      <c r="V1338" s="123"/>
      <c r="W1338" s="123"/>
      <c r="X1338" s="123"/>
      <c r="Y1338" s="123"/>
      <c r="Z1338" s="123"/>
      <c r="AA1338" s="123"/>
      <c r="AB1338" s="123"/>
      <c r="AC1338" s="123"/>
      <c r="AD1338" s="123"/>
      <c r="AE1338" s="123"/>
      <c r="AF1338" s="123"/>
      <c r="AG1338" s="123"/>
      <c r="AH1338" s="123"/>
      <c r="AI1338" s="123"/>
      <c r="AJ1338" s="401"/>
      <c r="AK1338" s="403"/>
      <c r="AL1338" s="405"/>
      <c r="AM1338" s="411"/>
      <c r="AN1338" s="405"/>
      <c r="AO1338" s="405"/>
      <c r="AP1338" s="405"/>
      <c r="AQ1338" s="405"/>
      <c r="AR1338" s="405"/>
      <c r="AS1338" s="405"/>
      <c r="AT1338" s="405"/>
      <c r="AU1338" s="407"/>
      <c r="AV1338" s="409"/>
      <c r="AW1338" s="407"/>
      <c r="AX1338" s="389"/>
      <c r="AY1338" s="389"/>
      <c r="AZ1338" s="389"/>
      <c r="BA1338" s="389"/>
      <c r="BB1338" s="389"/>
      <c r="BC1338" s="389"/>
    </row>
    <row r="1339" spans="1:55" s="121" customFormat="1" x14ac:dyDescent="0.25">
      <c r="A1339" s="474"/>
      <c r="B1339" s="392"/>
      <c r="C1339" s="396"/>
      <c r="D1339" s="396"/>
      <c r="E1339" s="398"/>
      <c r="F1339" s="398"/>
      <c r="G1339" s="95"/>
      <c r="H1339" s="119"/>
      <c r="I1339" s="119"/>
      <c r="J1339" s="120"/>
      <c r="K1339" s="120"/>
      <c r="L1339" s="120"/>
      <c r="M1339" s="120"/>
      <c r="N1339" s="120"/>
      <c r="O1339" s="120"/>
      <c r="P1339" s="120"/>
      <c r="Q1339" s="120"/>
      <c r="R1339" s="120"/>
      <c r="S1339" s="120"/>
      <c r="T1339" s="120"/>
      <c r="U1339" s="120"/>
      <c r="V1339" s="120"/>
      <c r="W1339" s="120"/>
      <c r="X1339" s="120"/>
      <c r="Y1339" s="120"/>
      <c r="Z1339" s="120"/>
      <c r="AA1339" s="120"/>
      <c r="AB1339" s="120"/>
      <c r="AC1339" s="120"/>
      <c r="AD1339" s="120"/>
      <c r="AE1339" s="120"/>
      <c r="AF1339" s="120"/>
      <c r="AG1339" s="120"/>
      <c r="AH1339" s="120"/>
      <c r="AI1339" s="120"/>
      <c r="AJ1339" s="400"/>
      <c r="AK1339" s="402"/>
      <c r="AL1339" s="404"/>
      <c r="AM1339" s="410"/>
      <c r="AN1339" s="404"/>
      <c r="AO1339" s="404"/>
      <c r="AP1339" s="404"/>
      <c r="AQ1339" s="404"/>
      <c r="AR1339" s="404"/>
      <c r="AS1339" s="404"/>
      <c r="AT1339" s="404"/>
      <c r="AU1339" s="406"/>
      <c r="AV1339" s="408"/>
      <c r="AW1339" s="406"/>
      <c r="AX1339" s="415"/>
      <c r="AY1339" s="415"/>
      <c r="AZ1339" s="415"/>
      <c r="BA1339" s="415"/>
      <c r="BB1339" s="415"/>
      <c r="BC1339" s="415"/>
    </row>
    <row r="1340" spans="1:55" s="121" customFormat="1" x14ac:dyDescent="0.25">
      <c r="A1340" s="466"/>
      <c r="B1340" s="393"/>
      <c r="C1340" s="397"/>
      <c r="D1340" s="397"/>
      <c r="E1340" s="399"/>
      <c r="F1340" s="399"/>
      <c r="G1340" s="96"/>
      <c r="H1340" s="122"/>
      <c r="I1340" s="122"/>
      <c r="J1340" s="123"/>
      <c r="K1340" s="123"/>
      <c r="L1340" s="123"/>
      <c r="M1340" s="123"/>
      <c r="N1340" s="123"/>
      <c r="O1340" s="123"/>
      <c r="P1340" s="123"/>
      <c r="Q1340" s="123"/>
      <c r="R1340" s="123"/>
      <c r="S1340" s="123"/>
      <c r="T1340" s="123"/>
      <c r="U1340" s="123"/>
      <c r="V1340" s="123"/>
      <c r="W1340" s="123"/>
      <c r="X1340" s="123"/>
      <c r="Y1340" s="123"/>
      <c r="Z1340" s="123"/>
      <c r="AA1340" s="123"/>
      <c r="AB1340" s="123"/>
      <c r="AC1340" s="123"/>
      <c r="AD1340" s="123"/>
      <c r="AE1340" s="123"/>
      <c r="AF1340" s="123"/>
      <c r="AG1340" s="123"/>
      <c r="AH1340" s="123"/>
      <c r="AI1340" s="123"/>
      <c r="AJ1340" s="401"/>
      <c r="AK1340" s="403"/>
      <c r="AL1340" s="405"/>
      <c r="AM1340" s="411"/>
      <c r="AN1340" s="405"/>
      <c r="AO1340" s="405"/>
      <c r="AP1340" s="405"/>
      <c r="AQ1340" s="405"/>
      <c r="AR1340" s="405"/>
      <c r="AS1340" s="405"/>
      <c r="AT1340" s="405"/>
      <c r="AU1340" s="407"/>
      <c r="AV1340" s="409"/>
      <c r="AW1340" s="407"/>
      <c r="AX1340" s="389"/>
      <c r="AY1340" s="389"/>
      <c r="AZ1340" s="389"/>
      <c r="BA1340" s="389"/>
      <c r="BB1340" s="389"/>
      <c r="BC1340" s="389"/>
    </row>
    <row r="1341" spans="1:55" s="121" customFormat="1" x14ac:dyDescent="0.25">
      <c r="A1341" s="474"/>
      <c r="B1341" s="392"/>
      <c r="C1341" s="396"/>
      <c r="D1341" s="396"/>
      <c r="E1341" s="398"/>
      <c r="F1341" s="398"/>
      <c r="G1341" s="95"/>
      <c r="H1341" s="119"/>
      <c r="I1341" s="119"/>
      <c r="J1341" s="120"/>
      <c r="K1341" s="120"/>
      <c r="L1341" s="120"/>
      <c r="M1341" s="120"/>
      <c r="N1341" s="120"/>
      <c r="O1341" s="120"/>
      <c r="P1341" s="120"/>
      <c r="Q1341" s="120"/>
      <c r="R1341" s="120"/>
      <c r="S1341" s="120"/>
      <c r="T1341" s="120"/>
      <c r="U1341" s="120"/>
      <c r="V1341" s="120"/>
      <c r="W1341" s="120"/>
      <c r="X1341" s="120"/>
      <c r="Y1341" s="120"/>
      <c r="Z1341" s="120"/>
      <c r="AA1341" s="120"/>
      <c r="AB1341" s="120"/>
      <c r="AC1341" s="120"/>
      <c r="AD1341" s="120"/>
      <c r="AE1341" s="120"/>
      <c r="AF1341" s="120"/>
      <c r="AG1341" s="120"/>
      <c r="AH1341" s="120"/>
      <c r="AI1341" s="120"/>
      <c r="AJ1341" s="400"/>
      <c r="AK1341" s="402"/>
      <c r="AL1341" s="404"/>
      <c r="AM1341" s="410"/>
      <c r="AN1341" s="404"/>
      <c r="AO1341" s="404"/>
      <c r="AP1341" s="404"/>
      <c r="AQ1341" s="404"/>
      <c r="AR1341" s="404"/>
      <c r="AS1341" s="404"/>
      <c r="AT1341" s="404"/>
      <c r="AU1341" s="406"/>
      <c r="AV1341" s="408"/>
      <c r="AW1341" s="406"/>
      <c r="AX1341" s="415"/>
      <c r="AY1341" s="415"/>
      <c r="AZ1341" s="415"/>
      <c r="BA1341" s="415"/>
      <c r="BB1341" s="415"/>
      <c r="BC1341" s="415"/>
    </row>
    <row r="1342" spans="1:55" s="121" customFormat="1" x14ac:dyDescent="0.25">
      <c r="A1342" s="466"/>
      <c r="B1342" s="393"/>
      <c r="C1342" s="397"/>
      <c r="D1342" s="397"/>
      <c r="E1342" s="399"/>
      <c r="F1342" s="399"/>
      <c r="G1342" s="96"/>
      <c r="H1342" s="122"/>
      <c r="I1342" s="122"/>
      <c r="J1342" s="123"/>
      <c r="K1342" s="123"/>
      <c r="L1342" s="123"/>
      <c r="M1342" s="123"/>
      <c r="N1342" s="123"/>
      <c r="O1342" s="123"/>
      <c r="P1342" s="123"/>
      <c r="Q1342" s="123"/>
      <c r="R1342" s="123"/>
      <c r="S1342" s="123"/>
      <c r="T1342" s="123"/>
      <c r="U1342" s="123"/>
      <c r="V1342" s="123"/>
      <c r="W1342" s="123"/>
      <c r="X1342" s="123"/>
      <c r="Y1342" s="123"/>
      <c r="Z1342" s="123"/>
      <c r="AA1342" s="123"/>
      <c r="AB1342" s="123"/>
      <c r="AC1342" s="123"/>
      <c r="AD1342" s="123"/>
      <c r="AE1342" s="123"/>
      <c r="AF1342" s="123"/>
      <c r="AG1342" s="123"/>
      <c r="AH1342" s="123"/>
      <c r="AI1342" s="123"/>
      <c r="AJ1342" s="401"/>
      <c r="AK1342" s="403"/>
      <c r="AL1342" s="405"/>
      <c r="AM1342" s="411"/>
      <c r="AN1342" s="405"/>
      <c r="AO1342" s="405"/>
      <c r="AP1342" s="405"/>
      <c r="AQ1342" s="405"/>
      <c r="AR1342" s="405"/>
      <c r="AS1342" s="405"/>
      <c r="AT1342" s="405"/>
      <c r="AU1342" s="407"/>
      <c r="AV1342" s="409"/>
      <c r="AW1342" s="407"/>
      <c r="AX1342" s="389"/>
      <c r="AY1342" s="389"/>
      <c r="AZ1342" s="389"/>
      <c r="BA1342" s="389"/>
      <c r="BB1342" s="389"/>
      <c r="BC1342" s="389"/>
    </row>
    <row r="1343" spans="1:55" s="121" customFormat="1" x14ac:dyDescent="0.25">
      <c r="A1343" s="474"/>
      <c r="B1343" s="392"/>
      <c r="C1343" s="396"/>
      <c r="D1343" s="396"/>
      <c r="E1343" s="398"/>
      <c r="F1343" s="398"/>
      <c r="G1343" s="95"/>
      <c r="H1343" s="119"/>
      <c r="I1343" s="119"/>
      <c r="J1343" s="120"/>
      <c r="K1343" s="120"/>
      <c r="L1343" s="120"/>
      <c r="M1343" s="120"/>
      <c r="N1343" s="120"/>
      <c r="O1343" s="120"/>
      <c r="P1343" s="120"/>
      <c r="Q1343" s="120"/>
      <c r="R1343" s="120"/>
      <c r="S1343" s="120"/>
      <c r="T1343" s="120"/>
      <c r="U1343" s="120"/>
      <c r="V1343" s="120"/>
      <c r="W1343" s="120"/>
      <c r="X1343" s="120"/>
      <c r="Y1343" s="120"/>
      <c r="Z1343" s="120"/>
      <c r="AA1343" s="120"/>
      <c r="AB1343" s="120"/>
      <c r="AC1343" s="120"/>
      <c r="AD1343" s="120"/>
      <c r="AE1343" s="120"/>
      <c r="AF1343" s="120"/>
      <c r="AG1343" s="120"/>
      <c r="AH1343" s="120"/>
      <c r="AI1343" s="120"/>
      <c r="AJ1343" s="400"/>
      <c r="AK1343" s="402"/>
      <c r="AL1343" s="404"/>
      <c r="AM1343" s="410"/>
      <c r="AN1343" s="404"/>
      <c r="AO1343" s="404"/>
      <c r="AP1343" s="404"/>
      <c r="AQ1343" s="404"/>
      <c r="AR1343" s="404"/>
      <c r="AS1343" s="404"/>
      <c r="AT1343" s="404"/>
      <c r="AU1343" s="406"/>
      <c r="AV1343" s="408"/>
      <c r="AW1343" s="406"/>
      <c r="AX1343" s="415"/>
      <c r="AY1343" s="415"/>
      <c r="AZ1343" s="415"/>
      <c r="BA1343" s="415"/>
      <c r="BB1343" s="415"/>
      <c r="BC1343" s="415"/>
    </row>
    <row r="1344" spans="1:55" s="121" customFormat="1" x14ac:dyDescent="0.25">
      <c r="A1344" s="466"/>
      <c r="B1344" s="393"/>
      <c r="C1344" s="397"/>
      <c r="D1344" s="397"/>
      <c r="E1344" s="399"/>
      <c r="F1344" s="399"/>
      <c r="G1344" s="96"/>
      <c r="H1344" s="122"/>
      <c r="I1344" s="122"/>
      <c r="J1344" s="123"/>
      <c r="K1344" s="123"/>
      <c r="L1344" s="123"/>
      <c r="M1344" s="123"/>
      <c r="N1344" s="123"/>
      <c r="O1344" s="123"/>
      <c r="P1344" s="123"/>
      <c r="Q1344" s="123"/>
      <c r="R1344" s="123"/>
      <c r="S1344" s="123"/>
      <c r="T1344" s="123"/>
      <c r="U1344" s="123"/>
      <c r="V1344" s="123"/>
      <c r="W1344" s="123"/>
      <c r="X1344" s="123"/>
      <c r="Y1344" s="123"/>
      <c r="Z1344" s="123"/>
      <c r="AA1344" s="123"/>
      <c r="AB1344" s="123"/>
      <c r="AC1344" s="123"/>
      <c r="AD1344" s="123"/>
      <c r="AE1344" s="123"/>
      <c r="AF1344" s="123"/>
      <c r="AG1344" s="123"/>
      <c r="AH1344" s="123"/>
      <c r="AI1344" s="123"/>
      <c r="AJ1344" s="401"/>
      <c r="AK1344" s="403"/>
      <c r="AL1344" s="405"/>
      <c r="AM1344" s="411"/>
      <c r="AN1344" s="405"/>
      <c r="AO1344" s="405"/>
      <c r="AP1344" s="405"/>
      <c r="AQ1344" s="405"/>
      <c r="AR1344" s="405"/>
      <c r="AS1344" s="405"/>
      <c r="AT1344" s="405"/>
      <c r="AU1344" s="407"/>
      <c r="AV1344" s="409"/>
      <c r="AW1344" s="407"/>
      <c r="AX1344" s="389"/>
      <c r="AY1344" s="389"/>
      <c r="AZ1344" s="389"/>
      <c r="BA1344" s="389"/>
      <c r="BB1344" s="389"/>
      <c r="BC1344" s="389"/>
    </row>
    <row r="1345" spans="1:55" s="121" customFormat="1" x14ac:dyDescent="0.25">
      <c r="A1345" s="474"/>
      <c r="B1345" s="392"/>
      <c r="C1345" s="396"/>
      <c r="D1345" s="396"/>
      <c r="E1345" s="398"/>
      <c r="F1345" s="398"/>
      <c r="G1345" s="95"/>
      <c r="H1345" s="119"/>
      <c r="I1345" s="119"/>
      <c r="J1345" s="120"/>
      <c r="K1345" s="120"/>
      <c r="L1345" s="120"/>
      <c r="M1345" s="120"/>
      <c r="N1345" s="120"/>
      <c r="O1345" s="120"/>
      <c r="P1345" s="120"/>
      <c r="Q1345" s="120"/>
      <c r="R1345" s="120"/>
      <c r="S1345" s="120"/>
      <c r="T1345" s="120"/>
      <c r="U1345" s="120"/>
      <c r="V1345" s="120"/>
      <c r="W1345" s="120"/>
      <c r="X1345" s="120"/>
      <c r="Y1345" s="120"/>
      <c r="Z1345" s="120"/>
      <c r="AA1345" s="120"/>
      <c r="AB1345" s="120"/>
      <c r="AC1345" s="120"/>
      <c r="AD1345" s="120"/>
      <c r="AE1345" s="120"/>
      <c r="AF1345" s="120"/>
      <c r="AG1345" s="120"/>
      <c r="AH1345" s="120"/>
      <c r="AI1345" s="120"/>
      <c r="AJ1345" s="400"/>
      <c r="AK1345" s="402"/>
      <c r="AL1345" s="404"/>
      <c r="AM1345" s="410"/>
      <c r="AN1345" s="404"/>
      <c r="AO1345" s="404"/>
      <c r="AP1345" s="404"/>
      <c r="AQ1345" s="404"/>
      <c r="AR1345" s="404"/>
      <c r="AS1345" s="404"/>
      <c r="AT1345" s="404"/>
      <c r="AU1345" s="406"/>
      <c r="AV1345" s="408"/>
      <c r="AW1345" s="406"/>
      <c r="AX1345" s="415"/>
      <c r="AY1345" s="415"/>
      <c r="AZ1345" s="415"/>
      <c r="BA1345" s="415"/>
      <c r="BB1345" s="415"/>
      <c r="BC1345" s="415"/>
    </row>
    <row r="1346" spans="1:55" s="121" customFormat="1" x14ac:dyDescent="0.25">
      <c r="A1346" s="466"/>
      <c r="B1346" s="393"/>
      <c r="C1346" s="397"/>
      <c r="D1346" s="397"/>
      <c r="E1346" s="399"/>
      <c r="F1346" s="399"/>
      <c r="G1346" s="96"/>
      <c r="H1346" s="122"/>
      <c r="I1346" s="122"/>
      <c r="J1346" s="123"/>
      <c r="K1346" s="123"/>
      <c r="L1346" s="123"/>
      <c r="M1346" s="123"/>
      <c r="N1346" s="123"/>
      <c r="O1346" s="123"/>
      <c r="P1346" s="123"/>
      <c r="Q1346" s="123"/>
      <c r="R1346" s="123"/>
      <c r="S1346" s="123"/>
      <c r="T1346" s="123"/>
      <c r="U1346" s="123"/>
      <c r="V1346" s="123"/>
      <c r="W1346" s="123"/>
      <c r="X1346" s="123"/>
      <c r="Y1346" s="123"/>
      <c r="Z1346" s="123"/>
      <c r="AA1346" s="123"/>
      <c r="AB1346" s="123"/>
      <c r="AC1346" s="123"/>
      <c r="AD1346" s="123"/>
      <c r="AE1346" s="123"/>
      <c r="AF1346" s="123"/>
      <c r="AG1346" s="123"/>
      <c r="AH1346" s="123"/>
      <c r="AI1346" s="123"/>
      <c r="AJ1346" s="401"/>
      <c r="AK1346" s="403"/>
      <c r="AL1346" s="405"/>
      <c r="AM1346" s="411"/>
      <c r="AN1346" s="405"/>
      <c r="AO1346" s="405"/>
      <c r="AP1346" s="405"/>
      <c r="AQ1346" s="405"/>
      <c r="AR1346" s="405"/>
      <c r="AS1346" s="405"/>
      <c r="AT1346" s="405"/>
      <c r="AU1346" s="407"/>
      <c r="AV1346" s="409"/>
      <c r="AW1346" s="407"/>
      <c r="AX1346" s="389"/>
      <c r="AY1346" s="389"/>
      <c r="AZ1346" s="389"/>
      <c r="BA1346" s="389"/>
      <c r="BB1346" s="389"/>
      <c r="BC1346" s="389"/>
    </row>
    <row r="1347" spans="1:55" s="121" customFormat="1" x14ac:dyDescent="0.25">
      <c r="A1347" s="474"/>
      <c r="B1347" s="392"/>
      <c r="C1347" s="396"/>
      <c r="D1347" s="396"/>
      <c r="E1347" s="398"/>
      <c r="F1347" s="398"/>
      <c r="G1347" s="95"/>
      <c r="H1347" s="119"/>
      <c r="I1347" s="119"/>
      <c r="J1347" s="120"/>
      <c r="K1347" s="120"/>
      <c r="L1347" s="120"/>
      <c r="M1347" s="120"/>
      <c r="N1347" s="120"/>
      <c r="O1347" s="120"/>
      <c r="P1347" s="120"/>
      <c r="Q1347" s="120"/>
      <c r="R1347" s="120"/>
      <c r="S1347" s="120"/>
      <c r="T1347" s="120"/>
      <c r="U1347" s="120"/>
      <c r="V1347" s="120"/>
      <c r="W1347" s="120"/>
      <c r="X1347" s="120"/>
      <c r="Y1347" s="120"/>
      <c r="Z1347" s="120"/>
      <c r="AA1347" s="120"/>
      <c r="AB1347" s="120"/>
      <c r="AC1347" s="120"/>
      <c r="AD1347" s="120"/>
      <c r="AE1347" s="120"/>
      <c r="AF1347" s="120"/>
      <c r="AG1347" s="120"/>
      <c r="AH1347" s="120"/>
      <c r="AI1347" s="120"/>
      <c r="AJ1347" s="400"/>
      <c r="AK1347" s="402"/>
      <c r="AL1347" s="404"/>
      <c r="AM1347" s="410"/>
      <c r="AN1347" s="404"/>
      <c r="AO1347" s="404"/>
      <c r="AP1347" s="404"/>
      <c r="AQ1347" s="404"/>
      <c r="AR1347" s="404"/>
      <c r="AS1347" s="404"/>
      <c r="AT1347" s="404"/>
      <c r="AU1347" s="406"/>
      <c r="AV1347" s="408"/>
      <c r="AW1347" s="406"/>
      <c r="AX1347" s="415"/>
      <c r="AY1347" s="415"/>
      <c r="AZ1347" s="415"/>
      <c r="BA1347" s="415"/>
      <c r="BB1347" s="415"/>
      <c r="BC1347" s="415"/>
    </row>
    <row r="1348" spans="1:55" s="121" customFormat="1" x14ac:dyDescent="0.25">
      <c r="A1348" s="466"/>
      <c r="B1348" s="393"/>
      <c r="C1348" s="397"/>
      <c r="D1348" s="397"/>
      <c r="E1348" s="399"/>
      <c r="F1348" s="399"/>
      <c r="G1348" s="96"/>
      <c r="H1348" s="122"/>
      <c r="I1348" s="122"/>
      <c r="J1348" s="123"/>
      <c r="K1348" s="123"/>
      <c r="L1348" s="123"/>
      <c r="M1348" s="123"/>
      <c r="N1348" s="123"/>
      <c r="O1348" s="123"/>
      <c r="P1348" s="123"/>
      <c r="Q1348" s="123"/>
      <c r="R1348" s="123"/>
      <c r="S1348" s="123"/>
      <c r="T1348" s="123"/>
      <c r="U1348" s="123"/>
      <c r="V1348" s="123"/>
      <c r="W1348" s="123"/>
      <c r="X1348" s="123"/>
      <c r="Y1348" s="123"/>
      <c r="Z1348" s="123"/>
      <c r="AA1348" s="123"/>
      <c r="AB1348" s="123"/>
      <c r="AC1348" s="123"/>
      <c r="AD1348" s="123"/>
      <c r="AE1348" s="123"/>
      <c r="AF1348" s="123"/>
      <c r="AG1348" s="123"/>
      <c r="AH1348" s="123"/>
      <c r="AI1348" s="123"/>
      <c r="AJ1348" s="401"/>
      <c r="AK1348" s="403"/>
      <c r="AL1348" s="405"/>
      <c r="AM1348" s="411"/>
      <c r="AN1348" s="405"/>
      <c r="AO1348" s="405"/>
      <c r="AP1348" s="405"/>
      <c r="AQ1348" s="405"/>
      <c r="AR1348" s="405"/>
      <c r="AS1348" s="405"/>
      <c r="AT1348" s="405"/>
      <c r="AU1348" s="407"/>
      <c r="AV1348" s="409"/>
      <c r="AW1348" s="407"/>
      <c r="AX1348" s="389"/>
      <c r="AY1348" s="389"/>
      <c r="AZ1348" s="389"/>
      <c r="BA1348" s="389"/>
      <c r="BB1348" s="389"/>
      <c r="BC1348" s="389"/>
    </row>
    <row r="1349" spans="1:55" s="121" customFormat="1" x14ac:dyDescent="0.25">
      <c r="A1349" s="474"/>
      <c r="B1349" s="392"/>
      <c r="C1349" s="396"/>
      <c r="D1349" s="396"/>
      <c r="E1349" s="398"/>
      <c r="F1349" s="398"/>
      <c r="G1349" s="95"/>
      <c r="H1349" s="119"/>
      <c r="I1349" s="119"/>
      <c r="J1349" s="120"/>
      <c r="K1349" s="120"/>
      <c r="L1349" s="120"/>
      <c r="M1349" s="120"/>
      <c r="N1349" s="120"/>
      <c r="O1349" s="120"/>
      <c r="P1349" s="120"/>
      <c r="Q1349" s="120"/>
      <c r="R1349" s="120"/>
      <c r="S1349" s="120"/>
      <c r="T1349" s="120"/>
      <c r="U1349" s="120"/>
      <c r="V1349" s="120"/>
      <c r="W1349" s="120"/>
      <c r="X1349" s="120"/>
      <c r="Y1349" s="120"/>
      <c r="Z1349" s="120"/>
      <c r="AA1349" s="120"/>
      <c r="AB1349" s="120"/>
      <c r="AC1349" s="120"/>
      <c r="AD1349" s="120"/>
      <c r="AE1349" s="120"/>
      <c r="AF1349" s="120"/>
      <c r="AG1349" s="120"/>
      <c r="AH1349" s="120"/>
      <c r="AI1349" s="120"/>
      <c r="AJ1349" s="400"/>
      <c r="AK1349" s="402"/>
      <c r="AL1349" s="404"/>
      <c r="AM1349" s="410"/>
      <c r="AN1349" s="404"/>
      <c r="AO1349" s="404"/>
      <c r="AP1349" s="404"/>
      <c r="AQ1349" s="404"/>
      <c r="AR1349" s="404"/>
      <c r="AS1349" s="404"/>
      <c r="AT1349" s="404"/>
      <c r="AU1349" s="406"/>
      <c r="AV1349" s="408"/>
      <c r="AW1349" s="406"/>
      <c r="AX1349" s="415"/>
      <c r="AY1349" s="415"/>
      <c r="AZ1349" s="415"/>
      <c r="BA1349" s="415"/>
      <c r="BB1349" s="415"/>
      <c r="BC1349" s="415"/>
    </row>
    <row r="1350" spans="1:55" s="121" customFormat="1" x14ac:dyDescent="0.25">
      <c r="A1350" s="466"/>
      <c r="B1350" s="393"/>
      <c r="C1350" s="397"/>
      <c r="D1350" s="397"/>
      <c r="E1350" s="399"/>
      <c r="F1350" s="399"/>
      <c r="G1350" s="96"/>
      <c r="H1350" s="122"/>
      <c r="I1350" s="122"/>
      <c r="J1350" s="123"/>
      <c r="K1350" s="123"/>
      <c r="L1350" s="123"/>
      <c r="M1350" s="123"/>
      <c r="N1350" s="123"/>
      <c r="O1350" s="123"/>
      <c r="P1350" s="123"/>
      <c r="Q1350" s="123"/>
      <c r="R1350" s="123"/>
      <c r="S1350" s="123"/>
      <c r="T1350" s="123"/>
      <c r="U1350" s="123"/>
      <c r="V1350" s="123"/>
      <c r="W1350" s="123"/>
      <c r="X1350" s="123"/>
      <c r="Y1350" s="123"/>
      <c r="Z1350" s="123"/>
      <c r="AA1350" s="123"/>
      <c r="AB1350" s="123"/>
      <c r="AC1350" s="123"/>
      <c r="AD1350" s="123"/>
      <c r="AE1350" s="123"/>
      <c r="AF1350" s="123"/>
      <c r="AG1350" s="123"/>
      <c r="AH1350" s="123"/>
      <c r="AI1350" s="123"/>
      <c r="AJ1350" s="401"/>
      <c r="AK1350" s="403"/>
      <c r="AL1350" s="405"/>
      <c r="AM1350" s="411"/>
      <c r="AN1350" s="405"/>
      <c r="AO1350" s="405"/>
      <c r="AP1350" s="405"/>
      <c r="AQ1350" s="405"/>
      <c r="AR1350" s="405"/>
      <c r="AS1350" s="405"/>
      <c r="AT1350" s="405"/>
      <c r="AU1350" s="407"/>
      <c r="AV1350" s="409"/>
      <c r="AW1350" s="407"/>
      <c r="AX1350" s="389"/>
      <c r="AY1350" s="389"/>
      <c r="AZ1350" s="389"/>
      <c r="BA1350" s="389"/>
      <c r="BB1350" s="389"/>
      <c r="BC1350" s="389"/>
    </row>
    <row r="1351" spans="1:55" s="121" customFormat="1" x14ac:dyDescent="0.25">
      <c r="A1351" s="474"/>
      <c r="B1351" s="392"/>
      <c r="C1351" s="396"/>
      <c r="D1351" s="396"/>
      <c r="E1351" s="398"/>
      <c r="F1351" s="398"/>
      <c r="G1351" s="95"/>
      <c r="H1351" s="119"/>
      <c r="I1351" s="119"/>
      <c r="J1351" s="120"/>
      <c r="K1351" s="120"/>
      <c r="L1351" s="120"/>
      <c r="M1351" s="120"/>
      <c r="N1351" s="120"/>
      <c r="O1351" s="120"/>
      <c r="P1351" s="120"/>
      <c r="Q1351" s="120"/>
      <c r="R1351" s="120"/>
      <c r="S1351" s="120"/>
      <c r="T1351" s="120"/>
      <c r="U1351" s="120"/>
      <c r="V1351" s="120"/>
      <c r="W1351" s="120"/>
      <c r="X1351" s="120"/>
      <c r="Y1351" s="120"/>
      <c r="Z1351" s="120"/>
      <c r="AA1351" s="120"/>
      <c r="AB1351" s="120"/>
      <c r="AC1351" s="120"/>
      <c r="AD1351" s="120"/>
      <c r="AE1351" s="120"/>
      <c r="AF1351" s="120"/>
      <c r="AG1351" s="120"/>
      <c r="AH1351" s="120"/>
      <c r="AI1351" s="120"/>
      <c r="AJ1351" s="400"/>
      <c r="AK1351" s="402"/>
      <c r="AL1351" s="404"/>
      <c r="AM1351" s="410"/>
      <c r="AN1351" s="404"/>
      <c r="AO1351" s="404"/>
      <c r="AP1351" s="404"/>
      <c r="AQ1351" s="404"/>
      <c r="AR1351" s="404"/>
      <c r="AS1351" s="404"/>
      <c r="AT1351" s="404"/>
      <c r="AU1351" s="406"/>
      <c r="AV1351" s="408"/>
      <c r="AW1351" s="406"/>
      <c r="AX1351" s="415"/>
      <c r="AY1351" s="415"/>
      <c r="AZ1351" s="415"/>
      <c r="BA1351" s="415"/>
      <c r="BB1351" s="415"/>
      <c r="BC1351" s="415"/>
    </row>
    <row r="1352" spans="1:55" s="121" customFormat="1" x14ac:dyDescent="0.25">
      <c r="A1352" s="466"/>
      <c r="B1352" s="393"/>
      <c r="C1352" s="397"/>
      <c r="D1352" s="397"/>
      <c r="E1352" s="399"/>
      <c r="F1352" s="399"/>
      <c r="G1352" s="96"/>
      <c r="H1352" s="122"/>
      <c r="I1352" s="122"/>
      <c r="J1352" s="123"/>
      <c r="K1352" s="123"/>
      <c r="L1352" s="123"/>
      <c r="M1352" s="123"/>
      <c r="N1352" s="123"/>
      <c r="O1352" s="123"/>
      <c r="P1352" s="123"/>
      <c r="Q1352" s="123"/>
      <c r="R1352" s="123"/>
      <c r="S1352" s="123"/>
      <c r="T1352" s="123"/>
      <c r="U1352" s="123"/>
      <c r="V1352" s="123"/>
      <c r="W1352" s="123"/>
      <c r="X1352" s="123"/>
      <c r="Y1352" s="123"/>
      <c r="Z1352" s="123"/>
      <c r="AA1352" s="123"/>
      <c r="AB1352" s="123"/>
      <c r="AC1352" s="123"/>
      <c r="AD1352" s="123"/>
      <c r="AE1352" s="123"/>
      <c r="AF1352" s="123"/>
      <c r="AG1352" s="123"/>
      <c r="AH1352" s="123"/>
      <c r="AI1352" s="123"/>
      <c r="AJ1352" s="401"/>
      <c r="AK1352" s="403"/>
      <c r="AL1352" s="405"/>
      <c r="AM1352" s="411"/>
      <c r="AN1352" s="405"/>
      <c r="AO1352" s="405"/>
      <c r="AP1352" s="405"/>
      <c r="AQ1352" s="405"/>
      <c r="AR1352" s="405"/>
      <c r="AS1352" s="405"/>
      <c r="AT1352" s="405"/>
      <c r="AU1352" s="407"/>
      <c r="AV1352" s="409"/>
      <c r="AW1352" s="407"/>
      <c r="AX1352" s="389"/>
      <c r="AY1352" s="389"/>
      <c r="AZ1352" s="389"/>
      <c r="BA1352" s="389"/>
      <c r="BB1352" s="389"/>
      <c r="BC1352" s="389"/>
    </row>
    <row r="1353" spans="1:55" s="121" customFormat="1" x14ac:dyDescent="0.25">
      <c r="A1353" s="474"/>
      <c r="B1353" s="392"/>
      <c r="C1353" s="396"/>
      <c r="D1353" s="396"/>
      <c r="E1353" s="398"/>
      <c r="F1353" s="398"/>
      <c r="G1353" s="95"/>
      <c r="H1353" s="119"/>
      <c r="I1353" s="119"/>
      <c r="J1353" s="120"/>
      <c r="K1353" s="120"/>
      <c r="L1353" s="120"/>
      <c r="M1353" s="120"/>
      <c r="N1353" s="120"/>
      <c r="O1353" s="120"/>
      <c r="P1353" s="120"/>
      <c r="Q1353" s="120"/>
      <c r="R1353" s="120"/>
      <c r="S1353" s="120"/>
      <c r="T1353" s="120"/>
      <c r="U1353" s="120"/>
      <c r="V1353" s="120"/>
      <c r="W1353" s="120"/>
      <c r="X1353" s="120"/>
      <c r="Y1353" s="120"/>
      <c r="Z1353" s="120"/>
      <c r="AA1353" s="120"/>
      <c r="AB1353" s="120"/>
      <c r="AC1353" s="120"/>
      <c r="AD1353" s="120"/>
      <c r="AE1353" s="120"/>
      <c r="AF1353" s="120"/>
      <c r="AG1353" s="120"/>
      <c r="AH1353" s="120"/>
      <c r="AI1353" s="120"/>
      <c r="AJ1353" s="400"/>
      <c r="AK1353" s="402"/>
      <c r="AL1353" s="404"/>
      <c r="AM1353" s="410"/>
      <c r="AN1353" s="404"/>
      <c r="AO1353" s="404"/>
      <c r="AP1353" s="404"/>
      <c r="AQ1353" s="404"/>
      <c r="AR1353" s="404"/>
      <c r="AS1353" s="404"/>
      <c r="AT1353" s="404"/>
      <c r="AU1353" s="406"/>
      <c r="AV1353" s="408"/>
      <c r="AW1353" s="406"/>
      <c r="AX1353" s="415"/>
      <c r="AY1353" s="415"/>
      <c r="AZ1353" s="415"/>
      <c r="BA1353" s="415"/>
      <c r="BB1353" s="415"/>
      <c r="BC1353" s="415"/>
    </row>
    <row r="1354" spans="1:55" s="121" customFormat="1" x14ac:dyDescent="0.25">
      <c r="A1354" s="466"/>
      <c r="B1354" s="393"/>
      <c r="C1354" s="397"/>
      <c r="D1354" s="397"/>
      <c r="E1354" s="399"/>
      <c r="F1354" s="399"/>
      <c r="G1354" s="96"/>
      <c r="H1354" s="122"/>
      <c r="I1354" s="122"/>
      <c r="J1354" s="123"/>
      <c r="K1354" s="123"/>
      <c r="L1354" s="123"/>
      <c r="M1354" s="123"/>
      <c r="N1354" s="123"/>
      <c r="O1354" s="123"/>
      <c r="P1354" s="123"/>
      <c r="Q1354" s="123"/>
      <c r="R1354" s="123"/>
      <c r="S1354" s="123"/>
      <c r="T1354" s="123"/>
      <c r="U1354" s="123"/>
      <c r="V1354" s="123"/>
      <c r="W1354" s="123"/>
      <c r="X1354" s="123"/>
      <c r="Y1354" s="123"/>
      <c r="Z1354" s="123"/>
      <c r="AA1354" s="123"/>
      <c r="AB1354" s="123"/>
      <c r="AC1354" s="123"/>
      <c r="AD1354" s="123"/>
      <c r="AE1354" s="123"/>
      <c r="AF1354" s="123"/>
      <c r="AG1354" s="123"/>
      <c r="AH1354" s="123"/>
      <c r="AI1354" s="123"/>
      <c r="AJ1354" s="401"/>
      <c r="AK1354" s="403"/>
      <c r="AL1354" s="405"/>
      <c r="AM1354" s="411"/>
      <c r="AN1354" s="405"/>
      <c r="AO1354" s="405"/>
      <c r="AP1354" s="405"/>
      <c r="AQ1354" s="405"/>
      <c r="AR1354" s="405"/>
      <c r="AS1354" s="405"/>
      <c r="AT1354" s="405"/>
      <c r="AU1354" s="407"/>
      <c r="AV1354" s="409"/>
      <c r="AW1354" s="407"/>
      <c r="AX1354" s="389"/>
      <c r="AY1354" s="389"/>
      <c r="AZ1354" s="389"/>
      <c r="BA1354" s="389"/>
      <c r="BB1354" s="389"/>
      <c r="BC1354" s="389"/>
    </row>
    <row r="1355" spans="1:55" s="121" customFormat="1" x14ac:dyDescent="0.25">
      <c r="A1355" s="474"/>
      <c r="B1355" s="392"/>
      <c r="C1355" s="396"/>
      <c r="D1355" s="396"/>
      <c r="E1355" s="398"/>
      <c r="F1355" s="398"/>
      <c r="G1355" s="95"/>
      <c r="H1355" s="119"/>
      <c r="I1355" s="119"/>
      <c r="J1355" s="120"/>
      <c r="K1355" s="120"/>
      <c r="L1355" s="120"/>
      <c r="M1355" s="120"/>
      <c r="N1355" s="120"/>
      <c r="O1355" s="120"/>
      <c r="P1355" s="120"/>
      <c r="Q1355" s="120"/>
      <c r="R1355" s="120"/>
      <c r="S1355" s="120"/>
      <c r="T1355" s="120"/>
      <c r="U1355" s="120"/>
      <c r="V1355" s="120"/>
      <c r="W1355" s="120"/>
      <c r="X1355" s="120"/>
      <c r="Y1355" s="120"/>
      <c r="Z1355" s="120"/>
      <c r="AA1355" s="120"/>
      <c r="AB1355" s="120"/>
      <c r="AC1355" s="120"/>
      <c r="AD1355" s="120"/>
      <c r="AE1355" s="120"/>
      <c r="AF1355" s="120"/>
      <c r="AG1355" s="120"/>
      <c r="AH1355" s="120"/>
      <c r="AI1355" s="120"/>
      <c r="AJ1355" s="400"/>
      <c r="AK1355" s="402"/>
      <c r="AL1355" s="404"/>
      <c r="AM1355" s="410"/>
      <c r="AN1355" s="404"/>
      <c r="AO1355" s="404"/>
      <c r="AP1355" s="404"/>
      <c r="AQ1355" s="404"/>
      <c r="AR1355" s="404"/>
      <c r="AS1355" s="404"/>
      <c r="AT1355" s="404"/>
      <c r="AU1355" s="406"/>
      <c r="AV1355" s="408"/>
      <c r="AW1355" s="406"/>
      <c r="AX1355" s="415"/>
      <c r="AY1355" s="415"/>
      <c r="AZ1355" s="415"/>
      <c r="BA1355" s="415"/>
      <c r="BB1355" s="415"/>
      <c r="BC1355" s="415"/>
    </row>
    <row r="1356" spans="1:55" s="121" customFormat="1" x14ac:dyDescent="0.25">
      <c r="A1356" s="466"/>
      <c r="B1356" s="393"/>
      <c r="C1356" s="397"/>
      <c r="D1356" s="397"/>
      <c r="E1356" s="399"/>
      <c r="F1356" s="399"/>
      <c r="G1356" s="96"/>
      <c r="H1356" s="122"/>
      <c r="I1356" s="122"/>
      <c r="J1356" s="123"/>
      <c r="K1356" s="123"/>
      <c r="L1356" s="123"/>
      <c r="M1356" s="123"/>
      <c r="N1356" s="123"/>
      <c r="O1356" s="123"/>
      <c r="P1356" s="123"/>
      <c r="Q1356" s="123"/>
      <c r="R1356" s="123"/>
      <c r="S1356" s="123"/>
      <c r="T1356" s="123"/>
      <c r="U1356" s="123"/>
      <c r="V1356" s="123"/>
      <c r="W1356" s="123"/>
      <c r="X1356" s="123"/>
      <c r="Y1356" s="123"/>
      <c r="Z1356" s="123"/>
      <c r="AA1356" s="123"/>
      <c r="AB1356" s="123"/>
      <c r="AC1356" s="123"/>
      <c r="AD1356" s="123"/>
      <c r="AE1356" s="123"/>
      <c r="AF1356" s="123"/>
      <c r="AG1356" s="123"/>
      <c r="AH1356" s="123"/>
      <c r="AI1356" s="123"/>
      <c r="AJ1356" s="401"/>
      <c r="AK1356" s="403"/>
      <c r="AL1356" s="405"/>
      <c r="AM1356" s="411"/>
      <c r="AN1356" s="405"/>
      <c r="AO1356" s="405"/>
      <c r="AP1356" s="405"/>
      <c r="AQ1356" s="405"/>
      <c r="AR1356" s="405"/>
      <c r="AS1356" s="405"/>
      <c r="AT1356" s="405"/>
      <c r="AU1356" s="407"/>
      <c r="AV1356" s="409"/>
      <c r="AW1356" s="407"/>
      <c r="AX1356" s="389"/>
      <c r="AY1356" s="389"/>
      <c r="AZ1356" s="389"/>
      <c r="BA1356" s="389"/>
      <c r="BB1356" s="389"/>
      <c r="BC1356" s="389"/>
    </row>
    <row r="1357" spans="1:55" s="121" customFormat="1" x14ac:dyDescent="0.25">
      <c r="A1357" s="474"/>
      <c r="B1357" s="392"/>
      <c r="C1357" s="396"/>
      <c r="D1357" s="396"/>
      <c r="E1357" s="398"/>
      <c r="F1357" s="398"/>
      <c r="G1357" s="95"/>
      <c r="H1357" s="119"/>
      <c r="I1357" s="119"/>
      <c r="J1357" s="120"/>
      <c r="K1357" s="120"/>
      <c r="L1357" s="120"/>
      <c r="M1357" s="120"/>
      <c r="N1357" s="120"/>
      <c r="O1357" s="120"/>
      <c r="P1357" s="120"/>
      <c r="Q1357" s="120"/>
      <c r="R1357" s="120"/>
      <c r="S1357" s="120"/>
      <c r="T1357" s="120"/>
      <c r="U1357" s="120"/>
      <c r="V1357" s="120"/>
      <c r="W1357" s="120"/>
      <c r="X1357" s="120"/>
      <c r="Y1357" s="120"/>
      <c r="Z1357" s="120"/>
      <c r="AA1357" s="120"/>
      <c r="AB1357" s="120"/>
      <c r="AC1357" s="120"/>
      <c r="AD1357" s="120"/>
      <c r="AE1357" s="120"/>
      <c r="AF1357" s="120"/>
      <c r="AG1357" s="120"/>
      <c r="AH1357" s="120"/>
      <c r="AI1357" s="120"/>
      <c r="AJ1357" s="400"/>
      <c r="AK1357" s="402"/>
      <c r="AL1357" s="404"/>
      <c r="AM1357" s="410"/>
      <c r="AN1357" s="404"/>
      <c r="AO1357" s="404"/>
      <c r="AP1357" s="404"/>
      <c r="AQ1357" s="404"/>
      <c r="AR1357" s="404"/>
      <c r="AS1357" s="404"/>
      <c r="AT1357" s="404"/>
      <c r="AU1357" s="406"/>
      <c r="AV1357" s="408"/>
      <c r="AW1357" s="406"/>
      <c r="AX1357" s="415"/>
      <c r="AY1357" s="415"/>
      <c r="AZ1357" s="415"/>
      <c r="BA1357" s="415"/>
      <c r="BB1357" s="415"/>
      <c r="BC1357" s="415"/>
    </row>
    <row r="1358" spans="1:55" s="121" customFormat="1" x14ac:dyDescent="0.25">
      <c r="A1358" s="466"/>
      <c r="B1358" s="393"/>
      <c r="C1358" s="397"/>
      <c r="D1358" s="397"/>
      <c r="E1358" s="399"/>
      <c r="F1358" s="399"/>
      <c r="G1358" s="96"/>
      <c r="H1358" s="122"/>
      <c r="I1358" s="122"/>
      <c r="J1358" s="123"/>
      <c r="K1358" s="123"/>
      <c r="L1358" s="123"/>
      <c r="M1358" s="123"/>
      <c r="N1358" s="123"/>
      <c r="O1358" s="123"/>
      <c r="P1358" s="123"/>
      <c r="Q1358" s="123"/>
      <c r="R1358" s="123"/>
      <c r="S1358" s="123"/>
      <c r="T1358" s="123"/>
      <c r="U1358" s="123"/>
      <c r="V1358" s="123"/>
      <c r="W1358" s="123"/>
      <c r="X1358" s="123"/>
      <c r="Y1358" s="123"/>
      <c r="Z1358" s="123"/>
      <c r="AA1358" s="123"/>
      <c r="AB1358" s="123"/>
      <c r="AC1358" s="123"/>
      <c r="AD1358" s="123"/>
      <c r="AE1358" s="123"/>
      <c r="AF1358" s="123"/>
      <c r="AG1358" s="123"/>
      <c r="AH1358" s="123"/>
      <c r="AI1358" s="123"/>
      <c r="AJ1358" s="401"/>
      <c r="AK1358" s="403"/>
      <c r="AL1358" s="405"/>
      <c r="AM1358" s="411"/>
      <c r="AN1358" s="405"/>
      <c r="AO1358" s="405"/>
      <c r="AP1358" s="405"/>
      <c r="AQ1358" s="405"/>
      <c r="AR1358" s="405"/>
      <c r="AS1358" s="405"/>
      <c r="AT1358" s="405"/>
      <c r="AU1358" s="407"/>
      <c r="AV1358" s="409"/>
      <c r="AW1358" s="407"/>
      <c r="AX1358" s="389"/>
      <c r="AY1358" s="389"/>
      <c r="AZ1358" s="389"/>
      <c r="BA1358" s="389"/>
      <c r="BB1358" s="389"/>
      <c r="BC1358" s="389"/>
    </row>
    <row r="1359" spans="1:55" s="121" customFormat="1" x14ac:dyDescent="0.25">
      <c r="A1359" s="474"/>
      <c r="B1359" s="392"/>
      <c r="C1359" s="396"/>
      <c r="D1359" s="396"/>
      <c r="E1359" s="398"/>
      <c r="F1359" s="398"/>
      <c r="G1359" s="95"/>
      <c r="H1359" s="119"/>
      <c r="I1359" s="119"/>
      <c r="J1359" s="120"/>
      <c r="K1359" s="120"/>
      <c r="L1359" s="120"/>
      <c r="M1359" s="120"/>
      <c r="N1359" s="120"/>
      <c r="O1359" s="120"/>
      <c r="P1359" s="120"/>
      <c r="Q1359" s="120"/>
      <c r="R1359" s="120"/>
      <c r="S1359" s="120"/>
      <c r="T1359" s="120"/>
      <c r="U1359" s="120"/>
      <c r="V1359" s="120"/>
      <c r="W1359" s="120"/>
      <c r="X1359" s="120"/>
      <c r="Y1359" s="120"/>
      <c r="Z1359" s="120"/>
      <c r="AA1359" s="120"/>
      <c r="AB1359" s="120"/>
      <c r="AC1359" s="120"/>
      <c r="AD1359" s="120"/>
      <c r="AE1359" s="120"/>
      <c r="AF1359" s="120"/>
      <c r="AG1359" s="120"/>
      <c r="AH1359" s="120"/>
      <c r="AI1359" s="120"/>
      <c r="AJ1359" s="400"/>
      <c r="AK1359" s="402"/>
      <c r="AL1359" s="404"/>
      <c r="AM1359" s="410"/>
      <c r="AN1359" s="404"/>
      <c r="AO1359" s="404"/>
      <c r="AP1359" s="404"/>
      <c r="AQ1359" s="404"/>
      <c r="AR1359" s="404"/>
      <c r="AS1359" s="404"/>
      <c r="AT1359" s="404"/>
      <c r="AU1359" s="406"/>
      <c r="AV1359" s="408"/>
      <c r="AW1359" s="406"/>
      <c r="AX1359" s="415"/>
      <c r="AY1359" s="415"/>
      <c r="AZ1359" s="415"/>
      <c r="BA1359" s="415"/>
      <c r="BB1359" s="415"/>
      <c r="BC1359" s="415"/>
    </row>
    <row r="1360" spans="1:55" s="121" customFormat="1" x14ac:dyDescent="0.25">
      <c r="A1360" s="466"/>
      <c r="B1360" s="393"/>
      <c r="C1360" s="397"/>
      <c r="D1360" s="397"/>
      <c r="E1360" s="399"/>
      <c r="F1360" s="399"/>
      <c r="G1360" s="96"/>
      <c r="H1360" s="122"/>
      <c r="I1360" s="122"/>
      <c r="J1360" s="123"/>
      <c r="K1360" s="123"/>
      <c r="L1360" s="123"/>
      <c r="M1360" s="123"/>
      <c r="N1360" s="123"/>
      <c r="O1360" s="123"/>
      <c r="P1360" s="123"/>
      <c r="Q1360" s="123"/>
      <c r="R1360" s="123"/>
      <c r="S1360" s="123"/>
      <c r="T1360" s="123"/>
      <c r="U1360" s="123"/>
      <c r="V1360" s="123"/>
      <c r="W1360" s="123"/>
      <c r="X1360" s="123"/>
      <c r="Y1360" s="123"/>
      <c r="Z1360" s="123"/>
      <c r="AA1360" s="123"/>
      <c r="AB1360" s="123"/>
      <c r="AC1360" s="123"/>
      <c r="AD1360" s="123"/>
      <c r="AE1360" s="123"/>
      <c r="AF1360" s="123"/>
      <c r="AG1360" s="123"/>
      <c r="AH1360" s="123"/>
      <c r="AI1360" s="123"/>
      <c r="AJ1360" s="401"/>
      <c r="AK1360" s="403"/>
      <c r="AL1360" s="405"/>
      <c r="AM1360" s="411"/>
      <c r="AN1360" s="405"/>
      <c r="AO1360" s="405"/>
      <c r="AP1360" s="405"/>
      <c r="AQ1360" s="405"/>
      <c r="AR1360" s="405"/>
      <c r="AS1360" s="405"/>
      <c r="AT1360" s="405"/>
      <c r="AU1360" s="407"/>
      <c r="AV1360" s="409"/>
      <c r="AW1360" s="407"/>
      <c r="AX1360" s="389"/>
      <c r="AY1360" s="389"/>
      <c r="AZ1360" s="389"/>
      <c r="BA1360" s="389"/>
      <c r="BB1360" s="389"/>
      <c r="BC1360" s="389"/>
    </row>
    <row r="1361" spans="1:55" s="121" customFormat="1" x14ac:dyDescent="0.25">
      <c r="A1361" s="474"/>
      <c r="B1361" s="392"/>
      <c r="C1361" s="396"/>
      <c r="D1361" s="396"/>
      <c r="E1361" s="398"/>
      <c r="F1361" s="398"/>
      <c r="G1361" s="95"/>
      <c r="H1361" s="119"/>
      <c r="I1361" s="119"/>
      <c r="J1361" s="120"/>
      <c r="K1361" s="120"/>
      <c r="L1361" s="120"/>
      <c r="M1361" s="120"/>
      <c r="N1361" s="120"/>
      <c r="O1361" s="120"/>
      <c r="P1361" s="120"/>
      <c r="Q1361" s="120"/>
      <c r="R1361" s="120"/>
      <c r="S1361" s="120"/>
      <c r="T1361" s="120"/>
      <c r="U1361" s="120"/>
      <c r="V1361" s="120"/>
      <c r="W1361" s="120"/>
      <c r="X1361" s="120"/>
      <c r="Y1361" s="120"/>
      <c r="Z1361" s="120"/>
      <c r="AA1361" s="120"/>
      <c r="AB1361" s="120"/>
      <c r="AC1361" s="120"/>
      <c r="AD1361" s="120"/>
      <c r="AE1361" s="120"/>
      <c r="AF1361" s="120"/>
      <c r="AG1361" s="120"/>
      <c r="AH1361" s="120"/>
      <c r="AI1361" s="120"/>
      <c r="AJ1361" s="400"/>
      <c r="AK1361" s="402"/>
      <c r="AL1361" s="404"/>
      <c r="AM1361" s="410"/>
      <c r="AN1361" s="404"/>
      <c r="AO1361" s="404"/>
      <c r="AP1361" s="404"/>
      <c r="AQ1361" s="404"/>
      <c r="AR1361" s="404"/>
      <c r="AS1361" s="404"/>
      <c r="AT1361" s="404"/>
      <c r="AU1361" s="406"/>
      <c r="AV1361" s="408"/>
      <c r="AW1361" s="406"/>
      <c r="AX1361" s="415"/>
      <c r="AY1361" s="415"/>
      <c r="AZ1361" s="415"/>
      <c r="BA1361" s="415"/>
      <c r="BB1361" s="415"/>
      <c r="BC1361" s="415"/>
    </row>
    <row r="1362" spans="1:55" s="121" customFormat="1" x14ac:dyDescent="0.25">
      <c r="A1362" s="466"/>
      <c r="B1362" s="393"/>
      <c r="C1362" s="397"/>
      <c r="D1362" s="397"/>
      <c r="E1362" s="399"/>
      <c r="F1362" s="399"/>
      <c r="G1362" s="96"/>
      <c r="H1362" s="122"/>
      <c r="I1362" s="122"/>
      <c r="J1362" s="123"/>
      <c r="K1362" s="123"/>
      <c r="L1362" s="123"/>
      <c r="M1362" s="123"/>
      <c r="N1362" s="123"/>
      <c r="O1362" s="123"/>
      <c r="P1362" s="123"/>
      <c r="Q1362" s="123"/>
      <c r="R1362" s="123"/>
      <c r="S1362" s="123"/>
      <c r="T1362" s="123"/>
      <c r="U1362" s="123"/>
      <c r="V1362" s="123"/>
      <c r="W1362" s="123"/>
      <c r="X1362" s="123"/>
      <c r="Y1362" s="123"/>
      <c r="Z1362" s="123"/>
      <c r="AA1362" s="123"/>
      <c r="AB1362" s="123"/>
      <c r="AC1362" s="123"/>
      <c r="AD1362" s="123"/>
      <c r="AE1362" s="123"/>
      <c r="AF1362" s="123"/>
      <c r="AG1362" s="123"/>
      <c r="AH1362" s="123"/>
      <c r="AI1362" s="123"/>
      <c r="AJ1362" s="401"/>
      <c r="AK1362" s="403"/>
      <c r="AL1362" s="405"/>
      <c r="AM1362" s="411"/>
      <c r="AN1362" s="405"/>
      <c r="AO1362" s="405"/>
      <c r="AP1362" s="405"/>
      <c r="AQ1362" s="405"/>
      <c r="AR1362" s="405"/>
      <c r="AS1362" s="405"/>
      <c r="AT1362" s="405"/>
      <c r="AU1362" s="407"/>
      <c r="AV1362" s="409"/>
      <c r="AW1362" s="407"/>
      <c r="AX1362" s="389"/>
      <c r="AY1362" s="389"/>
      <c r="AZ1362" s="389"/>
      <c r="BA1362" s="389"/>
      <c r="BB1362" s="389"/>
      <c r="BC1362" s="389"/>
    </row>
    <row r="1363" spans="1:55" s="121" customFormat="1" x14ac:dyDescent="0.25">
      <c r="A1363" s="474"/>
      <c r="B1363" s="392"/>
      <c r="C1363" s="396"/>
      <c r="D1363" s="396"/>
      <c r="E1363" s="398"/>
      <c r="F1363" s="398"/>
      <c r="G1363" s="95"/>
      <c r="H1363" s="119"/>
      <c r="I1363" s="119"/>
      <c r="J1363" s="120"/>
      <c r="K1363" s="120"/>
      <c r="L1363" s="120"/>
      <c r="M1363" s="120"/>
      <c r="N1363" s="120"/>
      <c r="O1363" s="120"/>
      <c r="P1363" s="120"/>
      <c r="Q1363" s="120"/>
      <c r="R1363" s="120"/>
      <c r="S1363" s="120"/>
      <c r="T1363" s="120"/>
      <c r="U1363" s="120"/>
      <c r="V1363" s="120"/>
      <c r="W1363" s="120"/>
      <c r="X1363" s="120"/>
      <c r="Y1363" s="120"/>
      <c r="Z1363" s="120"/>
      <c r="AA1363" s="120"/>
      <c r="AB1363" s="120"/>
      <c r="AC1363" s="120"/>
      <c r="AD1363" s="120"/>
      <c r="AE1363" s="120"/>
      <c r="AF1363" s="120"/>
      <c r="AG1363" s="120"/>
      <c r="AH1363" s="120"/>
      <c r="AI1363" s="120"/>
      <c r="AJ1363" s="400"/>
      <c r="AK1363" s="402"/>
      <c r="AL1363" s="404"/>
      <c r="AM1363" s="410"/>
      <c r="AN1363" s="404"/>
      <c r="AO1363" s="404"/>
      <c r="AP1363" s="404"/>
      <c r="AQ1363" s="404"/>
      <c r="AR1363" s="404"/>
      <c r="AS1363" s="404"/>
      <c r="AT1363" s="404"/>
      <c r="AU1363" s="406"/>
      <c r="AV1363" s="408"/>
      <c r="AW1363" s="406"/>
      <c r="AX1363" s="415"/>
      <c r="AY1363" s="415"/>
      <c r="AZ1363" s="415"/>
      <c r="BA1363" s="415"/>
      <c r="BB1363" s="415"/>
      <c r="BC1363" s="415"/>
    </row>
    <row r="1364" spans="1:55" s="121" customFormat="1" x14ac:dyDescent="0.25">
      <c r="A1364" s="466"/>
      <c r="B1364" s="393"/>
      <c r="C1364" s="397"/>
      <c r="D1364" s="397"/>
      <c r="E1364" s="399"/>
      <c r="F1364" s="399"/>
      <c r="G1364" s="96"/>
      <c r="H1364" s="122"/>
      <c r="I1364" s="122"/>
      <c r="J1364" s="123"/>
      <c r="K1364" s="123"/>
      <c r="L1364" s="123"/>
      <c r="M1364" s="123"/>
      <c r="N1364" s="123"/>
      <c r="O1364" s="123"/>
      <c r="P1364" s="123"/>
      <c r="Q1364" s="123"/>
      <c r="R1364" s="123"/>
      <c r="S1364" s="123"/>
      <c r="T1364" s="123"/>
      <c r="U1364" s="123"/>
      <c r="V1364" s="123"/>
      <c r="W1364" s="123"/>
      <c r="X1364" s="123"/>
      <c r="Y1364" s="123"/>
      <c r="Z1364" s="123"/>
      <c r="AA1364" s="123"/>
      <c r="AB1364" s="123"/>
      <c r="AC1364" s="123"/>
      <c r="AD1364" s="123"/>
      <c r="AE1364" s="123"/>
      <c r="AF1364" s="123"/>
      <c r="AG1364" s="123"/>
      <c r="AH1364" s="123"/>
      <c r="AI1364" s="123"/>
      <c r="AJ1364" s="401"/>
      <c r="AK1364" s="403"/>
      <c r="AL1364" s="405"/>
      <c r="AM1364" s="411"/>
      <c r="AN1364" s="405"/>
      <c r="AO1364" s="405"/>
      <c r="AP1364" s="405"/>
      <c r="AQ1364" s="405"/>
      <c r="AR1364" s="405"/>
      <c r="AS1364" s="405"/>
      <c r="AT1364" s="405"/>
      <c r="AU1364" s="407"/>
      <c r="AV1364" s="409"/>
      <c r="AW1364" s="407"/>
      <c r="AX1364" s="389"/>
      <c r="AY1364" s="389"/>
      <c r="AZ1364" s="389"/>
      <c r="BA1364" s="389"/>
      <c r="BB1364" s="389"/>
      <c r="BC1364" s="389"/>
    </row>
    <row r="1365" spans="1:55" s="121" customFormat="1" x14ac:dyDescent="0.25">
      <c r="A1365" s="474"/>
      <c r="B1365" s="392"/>
      <c r="C1365" s="396"/>
      <c r="D1365" s="396"/>
      <c r="E1365" s="398"/>
      <c r="F1365" s="398"/>
      <c r="G1365" s="95"/>
      <c r="H1365" s="119"/>
      <c r="I1365" s="119"/>
      <c r="J1365" s="120"/>
      <c r="K1365" s="120"/>
      <c r="L1365" s="120"/>
      <c r="M1365" s="120"/>
      <c r="N1365" s="120"/>
      <c r="O1365" s="120"/>
      <c r="P1365" s="120"/>
      <c r="Q1365" s="120"/>
      <c r="R1365" s="120"/>
      <c r="S1365" s="120"/>
      <c r="T1365" s="120"/>
      <c r="U1365" s="120"/>
      <c r="V1365" s="120"/>
      <c r="W1365" s="120"/>
      <c r="X1365" s="120"/>
      <c r="Y1365" s="120"/>
      <c r="Z1365" s="120"/>
      <c r="AA1365" s="120"/>
      <c r="AB1365" s="120"/>
      <c r="AC1365" s="120"/>
      <c r="AD1365" s="120"/>
      <c r="AE1365" s="120"/>
      <c r="AF1365" s="120"/>
      <c r="AG1365" s="120"/>
      <c r="AH1365" s="120"/>
      <c r="AI1365" s="120"/>
      <c r="AJ1365" s="400"/>
      <c r="AK1365" s="402"/>
      <c r="AL1365" s="404"/>
      <c r="AM1365" s="410"/>
      <c r="AN1365" s="404"/>
      <c r="AO1365" s="404"/>
      <c r="AP1365" s="404"/>
      <c r="AQ1365" s="404"/>
      <c r="AR1365" s="404"/>
      <c r="AS1365" s="404"/>
      <c r="AT1365" s="404"/>
      <c r="AU1365" s="406"/>
      <c r="AV1365" s="408"/>
      <c r="AW1365" s="406"/>
      <c r="AX1365" s="415"/>
      <c r="AY1365" s="415"/>
      <c r="AZ1365" s="415"/>
      <c r="BA1365" s="415"/>
      <c r="BB1365" s="415"/>
      <c r="BC1365" s="415"/>
    </row>
    <row r="1366" spans="1:55" s="121" customFormat="1" x14ac:dyDescent="0.25">
      <c r="A1366" s="466"/>
      <c r="B1366" s="393"/>
      <c r="C1366" s="397"/>
      <c r="D1366" s="397"/>
      <c r="E1366" s="399"/>
      <c r="F1366" s="399"/>
      <c r="G1366" s="96"/>
      <c r="H1366" s="122"/>
      <c r="I1366" s="122"/>
      <c r="J1366" s="123"/>
      <c r="K1366" s="123"/>
      <c r="L1366" s="123"/>
      <c r="M1366" s="123"/>
      <c r="N1366" s="123"/>
      <c r="O1366" s="123"/>
      <c r="P1366" s="123"/>
      <c r="Q1366" s="123"/>
      <c r="R1366" s="123"/>
      <c r="S1366" s="123"/>
      <c r="T1366" s="123"/>
      <c r="U1366" s="123"/>
      <c r="V1366" s="123"/>
      <c r="W1366" s="123"/>
      <c r="X1366" s="123"/>
      <c r="Y1366" s="123"/>
      <c r="Z1366" s="123"/>
      <c r="AA1366" s="123"/>
      <c r="AB1366" s="123"/>
      <c r="AC1366" s="123"/>
      <c r="AD1366" s="123"/>
      <c r="AE1366" s="123"/>
      <c r="AF1366" s="123"/>
      <c r="AG1366" s="123"/>
      <c r="AH1366" s="123"/>
      <c r="AI1366" s="123"/>
      <c r="AJ1366" s="401"/>
      <c r="AK1366" s="403"/>
      <c r="AL1366" s="405"/>
      <c r="AM1366" s="411"/>
      <c r="AN1366" s="405"/>
      <c r="AO1366" s="405"/>
      <c r="AP1366" s="405"/>
      <c r="AQ1366" s="405"/>
      <c r="AR1366" s="405"/>
      <c r="AS1366" s="405"/>
      <c r="AT1366" s="405"/>
      <c r="AU1366" s="407"/>
      <c r="AV1366" s="409"/>
      <c r="AW1366" s="407"/>
      <c r="AX1366" s="389"/>
      <c r="AY1366" s="389"/>
      <c r="AZ1366" s="389"/>
      <c r="BA1366" s="389"/>
      <c r="BB1366" s="389"/>
      <c r="BC1366" s="389"/>
    </row>
    <row r="1367" spans="1:55" s="121" customFormat="1" x14ac:dyDescent="0.25">
      <c r="A1367" s="474"/>
      <c r="B1367" s="392"/>
      <c r="C1367" s="396"/>
      <c r="D1367" s="396"/>
      <c r="E1367" s="398"/>
      <c r="F1367" s="398"/>
      <c r="G1367" s="95"/>
      <c r="H1367" s="119"/>
      <c r="I1367" s="119"/>
      <c r="J1367" s="120"/>
      <c r="K1367" s="120"/>
      <c r="L1367" s="120"/>
      <c r="M1367" s="120"/>
      <c r="N1367" s="120"/>
      <c r="O1367" s="120"/>
      <c r="P1367" s="120"/>
      <c r="Q1367" s="120"/>
      <c r="R1367" s="120"/>
      <c r="S1367" s="120"/>
      <c r="T1367" s="120"/>
      <c r="U1367" s="120"/>
      <c r="V1367" s="120"/>
      <c r="W1367" s="120"/>
      <c r="X1367" s="120"/>
      <c r="Y1367" s="120"/>
      <c r="Z1367" s="120"/>
      <c r="AA1367" s="120"/>
      <c r="AB1367" s="120"/>
      <c r="AC1367" s="120"/>
      <c r="AD1367" s="120"/>
      <c r="AE1367" s="120"/>
      <c r="AF1367" s="120"/>
      <c r="AG1367" s="120"/>
      <c r="AH1367" s="120"/>
      <c r="AI1367" s="120"/>
      <c r="AJ1367" s="400"/>
      <c r="AK1367" s="402"/>
      <c r="AL1367" s="404"/>
      <c r="AM1367" s="410"/>
      <c r="AN1367" s="404"/>
      <c r="AO1367" s="404"/>
      <c r="AP1367" s="404"/>
      <c r="AQ1367" s="404"/>
      <c r="AR1367" s="404"/>
      <c r="AS1367" s="404"/>
      <c r="AT1367" s="404"/>
      <c r="AU1367" s="406"/>
      <c r="AV1367" s="408"/>
      <c r="AW1367" s="406"/>
      <c r="AX1367" s="415"/>
      <c r="AY1367" s="415"/>
      <c r="AZ1367" s="415"/>
      <c r="BA1367" s="415"/>
      <c r="BB1367" s="415"/>
      <c r="BC1367" s="415"/>
    </row>
    <row r="1368" spans="1:55" s="121" customFormat="1" x14ac:dyDescent="0.25">
      <c r="A1368" s="466"/>
      <c r="B1368" s="393"/>
      <c r="C1368" s="397"/>
      <c r="D1368" s="397"/>
      <c r="E1368" s="399"/>
      <c r="F1368" s="399"/>
      <c r="G1368" s="96"/>
      <c r="H1368" s="122"/>
      <c r="I1368" s="122"/>
      <c r="J1368" s="123"/>
      <c r="K1368" s="123"/>
      <c r="L1368" s="123"/>
      <c r="M1368" s="123"/>
      <c r="N1368" s="123"/>
      <c r="O1368" s="123"/>
      <c r="P1368" s="123"/>
      <c r="Q1368" s="123"/>
      <c r="R1368" s="123"/>
      <c r="S1368" s="123"/>
      <c r="T1368" s="123"/>
      <c r="U1368" s="123"/>
      <c r="V1368" s="123"/>
      <c r="W1368" s="123"/>
      <c r="X1368" s="123"/>
      <c r="Y1368" s="123"/>
      <c r="Z1368" s="123"/>
      <c r="AA1368" s="123"/>
      <c r="AB1368" s="123"/>
      <c r="AC1368" s="123"/>
      <c r="AD1368" s="123"/>
      <c r="AE1368" s="123"/>
      <c r="AF1368" s="123"/>
      <c r="AG1368" s="123"/>
      <c r="AH1368" s="123"/>
      <c r="AI1368" s="123"/>
      <c r="AJ1368" s="401"/>
      <c r="AK1368" s="403"/>
      <c r="AL1368" s="405"/>
      <c r="AM1368" s="411"/>
      <c r="AN1368" s="405"/>
      <c r="AO1368" s="405"/>
      <c r="AP1368" s="405"/>
      <c r="AQ1368" s="405"/>
      <c r="AR1368" s="405"/>
      <c r="AS1368" s="405"/>
      <c r="AT1368" s="405"/>
      <c r="AU1368" s="407"/>
      <c r="AV1368" s="409"/>
      <c r="AW1368" s="407"/>
      <c r="AX1368" s="389"/>
      <c r="AY1368" s="389"/>
      <c r="AZ1368" s="389"/>
      <c r="BA1368" s="389"/>
      <c r="BB1368" s="389"/>
      <c r="BC1368" s="389"/>
    </row>
    <row r="1369" spans="1:55" s="121" customFormat="1" x14ac:dyDescent="0.25">
      <c r="A1369" s="474"/>
      <c r="B1369" s="392"/>
      <c r="C1369" s="396"/>
      <c r="D1369" s="396"/>
      <c r="E1369" s="398"/>
      <c r="F1369" s="398"/>
      <c r="G1369" s="95"/>
      <c r="H1369" s="119"/>
      <c r="I1369" s="119"/>
      <c r="J1369" s="120"/>
      <c r="K1369" s="120"/>
      <c r="L1369" s="120"/>
      <c r="M1369" s="120"/>
      <c r="N1369" s="120"/>
      <c r="O1369" s="120"/>
      <c r="P1369" s="120"/>
      <c r="Q1369" s="120"/>
      <c r="R1369" s="120"/>
      <c r="S1369" s="120"/>
      <c r="T1369" s="120"/>
      <c r="U1369" s="120"/>
      <c r="V1369" s="120"/>
      <c r="W1369" s="120"/>
      <c r="X1369" s="120"/>
      <c r="Y1369" s="120"/>
      <c r="Z1369" s="120"/>
      <c r="AA1369" s="120"/>
      <c r="AB1369" s="120"/>
      <c r="AC1369" s="120"/>
      <c r="AD1369" s="120"/>
      <c r="AE1369" s="120"/>
      <c r="AF1369" s="120"/>
      <c r="AG1369" s="120"/>
      <c r="AH1369" s="120"/>
      <c r="AI1369" s="120"/>
      <c r="AJ1369" s="400"/>
      <c r="AK1369" s="402"/>
      <c r="AL1369" s="404"/>
      <c r="AM1369" s="410"/>
      <c r="AN1369" s="404"/>
      <c r="AO1369" s="404"/>
      <c r="AP1369" s="404"/>
      <c r="AQ1369" s="404"/>
      <c r="AR1369" s="404"/>
      <c r="AS1369" s="404"/>
      <c r="AT1369" s="404"/>
      <c r="AU1369" s="406"/>
      <c r="AV1369" s="408"/>
      <c r="AW1369" s="406"/>
      <c r="AX1369" s="415"/>
      <c r="AY1369" s="415"/>
      <c r="AZ1369" s="415"/>
      <c r="BA1369" s="415"/>
      <c r="BB1369" s="415"/>
      <c r="BC1369" s="415"/>
    </row>
    <row r="1370" spans="1:55" s="121" customFormat="1" x14ac:dyDescent="0.25">
      <c r="A1370" s="466"/>
      <c r="B1370" s="393"/>
      <c r="C1370" s="397"/>
      <c r="D1370" s="397"/>
      <c r="E1370" s="399"/>
      <c r="F1370" s="399"/>
      <c r="G1370" s="96"/>
      <c r="H1370" s="122"/>
      <c r="I1370" s="122"/>
      <c r="J1370" s="123"/>
      <c r="K1370" s="123"/>
      <c r="L1370" s="123"/>
      <c r="M1370" s="123"/>
      <c r="N1370" s="123"/>
      <c r="O1370" s="123"/>
      <c r="P1370" s="123"/>
      <c r="Q1370" s="123"/>
      <c r="R1370" s="123"/>
      <c r="S1370" s="123"/>
      <c r="T1370" s="123"/>
      <c r="U1370" s="123"/>
      <c r="V1370" s="123"/>
      <c r="W1370" s="123"/>
      <c r="X1370" s="123"/>
      <c r="Y1370" s="123"/>
      <c r="Z1370" s="123"/>
      <c r="AA1370" s="123"/>
      <c r="AB1370" s="123"/>
      <c r="AC1370" s="123"/>
      <c r="AD1370" s="123"/>
      <c r="AE1370" s="123"/>
      <c r="AF1370" s="123"/>
      <c r="AG1370" s="123"/>
      <c r="AH1370" s="123"/>
      <c r="AI1370" s="123"/>
      <c r="AJ1370" s="401"/>
      <c r="AK1370" s="403"/>
      <c r="AL1370" s="405"/>
      <c r="AM1370" s="411"/>
      <c r="AN1370" s="405"/>
      <c r="AO1370" s="405"/>
      <c r="AP1370" s="405"/>
      <c r="AQ1370" s="405"/>
      <c r="AR1370" s="405"/>
      <c r="AS1370" s="405"/>
      <c r="AT1370" s="405"/>
      <c r="AU1370" s="407"/>
      <c r="AV1370" s="409"/>
      <c r="AW1370" s="407"/>
      <c r="AX1370" s="389"/>
      <c r="AY1370" s="389"/>
      <c r="AZ1370" s="389"/>
      <c r="BA1370" s="389"/>
      <c r="BB1370" s="389"/>
      <c r="BC1370" s="389"/>
    </row>
    <row r="1371" spans="1:55" s="121" customFormat="1" x14ac:dyDescent="0.25">
      <c r="A1371" s="474"/>
      <c r="B1371" s="392"/>
      <c r="C1371" s="396"/>
      <c r="D1371" s="396"/>
      <c r="E1371" s="398"/>
      <c r="F1371" s="398"/>
      <c r="G1371" s="95"/>
      <c r="H1371" s="119"/>
      <c r="I1371" s="119"/>
      <c r="J1371" s="120"/>
      <c r="K1371" s="120"/>
      <c r="L1371" s="120"/>
      <c r="M1371" s="120"/>
      <c r="N1371" s="120"/>
      <c r="O1371" s="120"/>
      <c r="P1371" s="120"/>
      <c r="Q1371" s="120"/>
      <c r="R1371" s="120"/>
      <c r="S1371" s="120"/>
      <c r="T1371" s="120"/>
      <c r="U1371" s="120"/>
      <c r="V1371" s="120"/>
      <c r="W1371" s="120"/>
      <c r="X1371" s="120"/>
      <c r="Y1371" s="120"/>
      <c r="Z1371" s="120"/>
      <c r="AA1371" s="120"/>
      <c r="AB1371" s="120"/>
      <c r="AC1371" s="120"/>
      <c r="AD1371" s="120"/>
      <c r="AE1371" s="120"/>
      <c r="AF1371" s="120"/>
      <c r="AG1371" s="120"/>
      <c r="AH1371" s="120"/>
      <c r="AI1371" s="120"/>
      <c r="AJ1371" s="400"/>
      <c r="AK1371" s="402"/>
      <c r="AL1371" s="404"/>
      <c r="AM1371" s="410"/>
      <c r="AN1371" s="404"/>
      <c r="AO1371" s="404"/>
      <c r="AP1371" s="404"/>
      <c r="AQ1371" s="404"/>
      <c r="AR1371" s="404"/>
      <c r="AS1371" s="404"/>
      <c r="AT1371" s="404"/>
      <c r="AU1371" s="406"/>
      <c r="AV1371" s="408"/>
      <c r="AW1371" s="406"/>
      <c r="AX1371" s="415"/>
      <c r="AY1371" s="415"/>
      <c r="AZ1371" s="415"/>
      <c r="BA1371" s="415"/>
      <c r="BB1371" s="415"/>
      <c r="BC1371" s="415"/>
    </row>
    <row r="1372" spans="1:55" s="121" customFormat="1" x14ac:dyDescent="0.25">
      <c r="A1372" s="466"/>
      <c r="B1372" s="393"/>
      <c r="C1372" s="397"/>
      <c r="D1372" s="397"/>
      <c r="E1372" s="399"/>
      <c r="F1372" s="399"/>
      <c r="G1372" s="96"/>
      <c r="H1372" s="122"/>
      <c r="I1372" s="122"/>
      <c r="J1372" s="123"/>
      <c r="K1372" s="123"/>
      <c r="L1372" s="123"/>
      <c r="M1372" s="123"/>
      <c r="N1372" s="123"/>
      <c r="O1372" s="123"/>
      <c r="P1372" s="123"/>
      <c r="Q1372" s="123"/>
      <c r="R1372" s="123"/>
      <c r="S1372" s="123"/>
      <c r="T1372" s="123"/>
      <c r="U1372" s="123"/>
      <c r="V1372" s="123"/>
      <c r="W1372" s="123"/>
      <c r="X1372" s="123"/>
      <c r="Y1372" s="123"/>
      <c r="Z1372" s="123"/>
      <c r="AA1372" s="123"/>
      <c r="AB1372" s="123"/>
      <c r="AC1372" s="123"/>
      <c r="AD1372" s="123"/>
      <c r="AE1372" s="123"/>
      <c r="AF1372" s="123"/>
      <c r="AG1372" s="123"/>
      <c r="AH1372" s="123"/>
      <c r="AI1372" s="123"/>
      <c r="AJ1372" s="401"/>
      <c r="AK1372" s="403"/>
      <c r="AL1372" s="405"/>
      <c r="AM1372" s="411"/>
      <c r="AN1372" s="405"/>
      <c r="AO1372" s="405"/>
      <c r="AP1372" s="405"/>
      <c r="AQ1372" s="405"/>
      <c r="AR1372" s="405"/>
      <c r="AS1372" s="405"/>
      <c r="AT1372" s="405"/>
      <c r="AU1372" s="407"/>
      <c r="AV1372" s="409"/>
      <c r="AW1372" s="407"/>
      <c r="AX1372" s="389"/>
      <c r="AY1372" s="389"/>
      <c r="AZ1372" s="389"/>
      <c r="BA1372" s="389"/>
      <c r="BB1372" s="389"/>
      <c r="BC1372" s="389"/>
    </row>
    <row r="1373" spans="1:55" s="121" customFormat="1" x14ac:dyDescent="0.25">
      <c r="A1373" s="474"/>
      <c r="B1373" s="392"/>
      <c r="C1373" s="396"/>
      <c r="D1373" s="396"/>
      <c r="E1373" s="398"/>
      <c r="F1373" s="398"/>
      <c r="G1373" s="95"/>
      <c r="H1373" s="119"/>
      <c r="I1373" s="119"/>
      <c r="J1373" s="120"/>
      <c r="K1373" s="120"/>
      <c r="L1373" s="120"/>
      <c r="M1373" s="120"/>
      <c r="N1373" s="120"/>
      <c r="O1373" s="120"/>
      <c r="P1373" s="120"/>
      <c r="Q1373" s="120"/>
      <c r="R1373" s="120"/>
      <c r="S1373" s="120"/>
      <c r="T1373" s="120"/>
      <c r="U1373" s="120"/>
      <c r="V1373" s="120"/>
      <c r="W1373" s="120"/>
      <c r="X1373" s="120"/>
      <c r="Y1373" s="120"/>
      <c r="Z1373" s="120"/>
      <c r="AA1373" s="120"/>
      <c r="AB1373" s="120"/>
      <c r="AC1373" s="120"/>
      <c r="AD1373" s="120"/>
      <c r="AE1373" s="120"/>
      <c r="AF1373" s="120"/>
      <c r="AG1373" s="120"/>
      <c r="AH1373" s="120"/>
      <c r="AI1373" s="120"/>
      <c r="AJ1373" s="400"/>
      <c r="AK1373" s="402"/>
      <c r="AL1373" s="404"/>
      <c r="AM1373" s="410"/>
      <c r="AN1373" s="404"/>
      <c r="AO1373" s="404"/>
      <c r="AP1373" s="404"/>
      <c r="AQ1373" s="404"/>
      <c r="AR1373" s="404"/>
      <c r="AS1373" s="404"/>
      <c r="AT1373" s="404"/>
      <c r="AU1373" s="406"/>
      <c r="AV1373" s="408"/>
      <c r="AW1373" s="406"/>
      <c r="AX1373" s="415"/>
      <c r="AY1373" s="415"/>
      <c r="AZ1373" s="415"/>
      <c r="BA1373" s="415"/>
      <c r="BB1373" s="415"/>
      <c r="BC1373" s="415"/>
    </row>
    <row r="1374" spans="1:55" s="121" customFormat="1" x14ac:dyDescent="0.25">
      <c r="A1374" s="466"/>
      <c r="B1374" s="393"/>
      <c r="C1374" s="397"/>
      <c r="D1374" s="397"/>
      <c r="E1374" s="399"/>
      <c r="F1374" s="399"/>
      <c r="G1374" s="96"/>
      <c r="H1374" s="122"/>
      <c r="I1374" s="122"/>
      <c r="J1374" s="123"/>
      <c r="K1374" s="123"/>
      <c r="L1374" s="123"/>
      <c r="M1374" s="123"/>
      <c r="N1374" s="123"/>
      <c r="O1374" s="123"/>
      <c r="P1374" s="123"/>
      <c r="Q1374" s="123"/>
      <c r="R1374" s="123"/>
      <c r="S1374" s="123"/>
      <c r="T1374" s="123"/>
      <c r="U1374" s="123"/>
      <c r="V1374" s="123"/>
      <c r="W1374" s="123"/>
      <c r="X1374" s="123"/>
      <c r="Y1374" s="123"/>
      <c r="Z1374" s="123"/>
      <c r="AA1374" s="123"/>
      <c r="AB1374" s="123"/>
      <c r="AC1374" s="123"/>
      <c r="AD1374" s="123"/>
      <c r="AE1374" s="123"/>
      <c r="AF1374" s="123"/>
      <c r="AG1374" s="123"/>
      <c r="AH1374" s="123"/>
      <c r="AI1374" s="123"/>
      <c r="AJ1374" s="401"/>
      <c r="AK1374" s="403"/>
      <c r="AL1374" s="405"/>
      <c r="AM1374" s="411"/>
      <c r="AN1374" s="405"/>
      <c r="AO1374" s="405"/>
      <c r="AP1374" s="405"/>
      <c r="AQ1374" s="405"/>
      <c r="AR1374" s="405"/>
      <c r="AS1374" s="405"/>
      <c r="AT1374" s="405"/>
      <c r="AU1374" s="407"/>
      <c r="AV1374" s="409"/>
      <c r="AW1374" s="407"/>
      <c r="AX1374" s="389"/>
      <c r="AY1374" s="389"/>
      <c r="AZ1374" s="389"/>
      <c r="BA1374" s="389"/>
      <c r="BB1374" s="389"/>
      <c r="BC1374" s="389"/>
    </row>
    <row r="1375" spans="1:55" s="121" customFormat="1" x14ac:dyDescent="0.25">
      <c r="A1375" s="474"/>
      <c r="B1375" s="392"/>
      <c r="C1375" s="396"/>
      <c r="D1375" s="396"/>
      <c r="E1375" s="398"/>
      <c r="F1375" s="398"/>
      <c r="G1375" s="95"/>
      <c r="H1375" s="119"/>
      <c r="I1375" s="119"/>
      <c r="J1375" s="120"/>
      <c r="K1375" s="120"/>
      <c r="L1375" s="120"/>
      <c r="M1375" s="120"/>
      <c r="N1375" s="120"/>
      <c r="O1375" s="120"/>
      <c r="P1375" s="120"/>
      <c r="Q1375" s="120"/>
      <c r="R1375" s="120"/>
      <c r="S1375" s="120"/>
      <c r="T1375" s="120"/>
      <c r="U1375" s="120"/>
      <c r="V1375" s="120"/>
      <c r="W1375" s="120"/>
      <c r="X1375" s="120"/>
      <c r="Y1375" s="120"/>
      <c r="Z1375" s="120"/>
      <c r="AA1375" s="120"/>
      <c r="AB1375" s="120"/>
      <c r="AC1375" s="120"/>
      <c r="AD1375" s="120"/>
      <c r="AE1375" s="120"/>
      <c r="AF1375" s="120"/>
      <c r="AG1375" s="120"/>
      <c r="AH1375" s="120"/>
      <c r="AI1375" s="120"/>
      <c r="AJ1375" s="400"/>
      <c r="AK1375" s="402"/>
      <c r="AL1375" s="404"/>
      <c r="AM1375" s="410"/>
      <c r="AN1375" s="404"/>
      <c r="AO1375" s="404"/>
      <c r="AP1375" s="404"/>
      <c r="AQ1375" s="404"/>
      <c r="AR1375" s="404"/>
      <c r="AS1375" s="404"/>
      <c r="AT1375" s="404"/>
      <c r="AU1375" s="406"/>
      <c r="AV1375" s="408"/>
      <c r="AW1375" s="406"/>
      <c r="AX1375" s="415"/>
      <c r="AY1375" s="415"/>
      <c r="AZ1375" s="415"/>
      <c r="BA1375" s="415"/>
      <c r="BB1375" s="415"/>
      <c r="BC1375" s="415"/>
    </row>
    <row r="1376" spans="1:55" s="121" customFormat="1" x14ac:dyDescent="0.25">
      <c r="A1376" s="466"/>
      <c r="B1376" s="393"/>
      <c r="C1376" s="397"/>
      <c r="D1376" s="397"/>
      <c r="E1376" s="399"/>
      <c r="F1376" s="399"/>
      <c r="G1376" s="96"/>
      <c r="H1376" s="122"/>
      <c r="I1376" s="122"/>
      <c r="J1376" s="123"/>
      <c r="K1376" s="123"/>
      <c r="L1376" s="123"/>
      <c r="M1376" s="123"/>
      <c r="N1376" s="123"/>
      <c r="O1376" s="123"/>
      <c r="P1376" s="123"/>
      <c r="Q1376" s="123"/>
      <c r="R1376" s="123"/>
      <c r="S1376" s="123"/>
      <c r="T1376" s="123"/>
      <c r="U1376" s="123"/>
      <c r="V1376" s="123"/>
      <c r="W1376" s="123"/>
      <c r="X1376" s="123"/>
      <c r="Y1376" s="123"/>
      <c r="Z1376" s="123"/>
      <c r="AA1376" s="123"/>
      <c r="AB1376" s="123"/>
      <c r="AC1376" s="123"/>
      <c r="AD1376" s="123"/>
      <c r="AE1376" s="123"/>
      <c r="AF1376" s="123"/>
      <c r="AG1376" s="123"/>
      <c r="AH1376" s="123"/>
      <c r="AI1376" s="123"/>
      <c r="AJ1376" s="401"/>
      <c r="AK1376" s="403"/>
      <c r="AL1376" s="405"/>
      <c r="AM1376" s="411"/>
      <c r="AN1376" s="405"/>
      <c r="AO1376" s="405"/>
      <c r="AP1376" s="405"/>
      <c r="AQ1376" s="405"/>
      <c r="AR1376" s="405"/>
      <c r="AS1376" s="405"/>
      <c r="AT1376" s="405"/>
      <c r="AU1376" s="407"/>
      <c r="AV1376" s="409"/>
      <c r="AW1376" s="407"/>
      <c r="AX1376" s="389"/>
      <c r="AY1376" s="389"/>
      <c r="AZ1376" s="389"/>
      <c r="BA1376" s="389"/>
      <c r="BB1376" s="389"/>
      <c r="BC1376" s="389"/>
    </row>
    <row r="1377" spans="1:55" s="121" customFormat="1" x14ac:dyDescent="0.25">
      <c r="A1377" s="474"/>
      <c r="B1377" s="392"/>
      <c r="C1377" s="396"/>
      <c r="D1377" s="396"/>
      <c r="E1377" s="398"/>
      <c r="F1377" s="398"/>
      <c r="G1377" s="95"/>
      <c r="H1377" s="119"/>
      <c r="I1377" s="119"/>
      <c r="J1377" s="120"/>
      <c r="K1377" s="120"/>
      <c r="L1377" s="120"/>
      <c r="M1377" s="120"/>
      <c r="N1377" s="120"/>
      <c r="O1377" s="120"/>
      <c r="P1377" s="120"/>
      <c r="Q1377" s="120"/>
      <c r="R1377" s="120"/>
      <c r="S1377" s="120"/>
      <c r="T1377" s="120"/>
      <c r="U1377" s="120"/>
      <c r="V1377" s="120"/>
      <c r="W1377" s="120"/>
      <c r="X1377" s="120"/>
      <c r="Y1377" s="120"/>
      <c r="Z1377" s="120"/>
      <c r="AA1377" s="120"/>
      <c r="AB1377" s="120"/>
      <c r="AC1377" s="120"/>
      <c r="AD1377" s="120"/>
      <c r="AE1377" s="120"/>
      <c r="AF1377" s="120"/>
      <c r="AG1377" s="120"/>
      <c r="AH1377" s="120"/>
      <c r="AI1377" s="120"/>
      <c r="AJ1377" s="400"/>
      <c r="AK1377" s="402"/>
      <c r="AL1377" s="404"/>
      <c r="AM1377" s="410"/>
      <c r="AN1377" s="404"/>
      <c r="AO1377" s="404"/>
      <c r="AP1377" s="404"/>
      <c r="AQ1377" s="404"/>
      <c r="AR1377" s="404"/>
      <c r="AS1377" s="404"/>
      <c r="AT1377" s="404"/>
      <c r="AU1377" s="406"/>
      <c r="AV1377" s="408"/>
      <c r="AW1377" s="406"/>
      <c r="AX1377" s="415"/>
      <c r="AY1377" s="415"/>
      <c r="AZ1377" s="415"/>
      <c r="BA1377" s="415"/>
      <c r="BB1377" s="415"/>
      <c r="BC1377" s="415"/>
    </row>
    <row r="1378" spans="1:55" s="121" customFormat="1" x14ac:dyDescent="0.25">
      <c r="A1378" s="466"/>
      <c r="B1378" s="393"/>
      <c r="C1378" s="397"/>
      <c r="D1378" s="397"/>
      <c r="E1378" s="399"/>
      <c r="F1378" s="399"/>
      <c r="G1378" s="96"/>
      <c r="H1378" s="122"/>
      <c r="I1378" s="122"/>
      <c r="J1378" s="123"/>
      <c r="K1378" s="123"/>
      <c r="L1378" s="123"/>
      <c r="M1378" s="123"/>
      <c r="N1378" s="123"/>
      <c r="O1378" s="123"/>
      <c r="P1378" s="123"/>
      <c r="Q1378" s="123"/>
      <c r="R1378" s="123"/>
      <c r="S1378" s="123"/>
      <c r="T1378" s="123"/>
      <c r="U1378" s="123"/>
      <c r="V1378" s="123"/>
      <c r="W1378" s="123"/>
      <c r="X1378" s="123"/>
      <c r="Y1378" s="123"/>
      <c r="Z1378" s="123"/>
      <c r="AA1378" s="123"/>
      <c r="AB1378" s="123"/>
      <c r="AC1378" s="123"/>
      <c r="AD1378" s="123"/>
      <c r="AE1378" s="123"/>
      <c r="AF1378" s="123"/>
      <c r="AG1378" s="123"/>
      <c r="AH1378" s="123"/>
      <c r="AI1378" s="123"/>
      <c r="AJ1378" s="401"/>
      <c r="AK1378" s="403"/>
      <c r="AL1378" s="405"/>
      <c r="AM1378" s="411"/>
      <c r="AN1378" s="405"/>
      <c r="AO1378" s="405"/>
      <c r="AP1378" s="405"/>
      <c r="AQ1378" s="405"/>
      <c r="AR1378" s="405"/>
      <c r="AS1378" s="405"/>
      <c r="AT1378" s="405"/>
      <c r="AU1378" s="407"/>
      <c r="AV1378" s="409"/>
      <c r="AW1378" s="407"/>
      <c r="AX1378" s="389"/>
      <c r="AY1378" s="389"/>
      <c r="AZ1378" s="389"/>
      <c r="BA1378" s="389"/>
      <c r="BB1378" s="389"/>
      <c r="BC1378" s="389"/>
    </row>
    <row r="1379" spans="1:55" s="121" customFormat="1" x14ac:dyDescent="0.25">
      <c r="A1379" s="474"/>
      <c r="B1379" s="392"/>
      <c r="C1379" s="396"/>
      <c r="D1379" s="396"/>
      <c r="E1379" s="398"/>
      <c r="F1379" s="398"/>
      <c r="G1379" s="95"/>
      <c r="H1379" s="119"/>
      <c r="I1379" s="119"/>
      <c r="J1379" s="120"/>
      <c r="K1379" s="120"/>
      <c r="L1379" s="120"/>
      <c r="M1379" s="120"/>
      <c r="N1379" s="120"/>
      <c r="O1379" s="120"/>
      <c r="P1379" s="120"/>
      <c r="Q1379" s="120"/>
      <c r="R1379" s="120"/>
      <c r="S1379" s="120"/>
      <c r="T1379" s="120"/>
      <c r="U1379" s="120"/>
      <c r="V1379" s="120"/>
      <c r="W1379" s="120"/>
      <c r="X1379" s="120"/>
      <c r="Y1379" s="120"/>
      <c r="Z1379" s="120"/>
      <c r="AA1379" s="120"/>
      <c r="AB1379" s="120"/>
      <c r="AC1379" s="120"/>
      <c r="AD1379" s="120"/>
      <c r="AE1379" s="120"/>
      <c r="AF1379" s="120"/>
      <c r="AG1379" s="120"/>
      <c r="AH1379" s="120"/>
      <c r="AI1379" s="120"/>
      <c r="AJ1379" s="400"/>
      <c r="AK1379" s="402"/>
      <c r="AL1379" s="404"/>
      <c r="AM1379" s="410"/>
      <c r="AN1379" s="404"/>
      <c r="AO1379" s="404"/>
      <c r="AP1379" s="404"/>
      <c r="AQ1379" s="404"/>
      <c r="AR1379" s="404"/>
      <c r="AS1379" s="404"/>
      <c r="AT1379" s="404"/>
      <c r="AU1379" s="406"/>
      <c r="AV1379" s="408"/>
      <c r="AW1379" s="406"/>
      <c r="AX1379" s="415"/>
      <c r="AY1379" s="415"/>
      <c r="AZ1379" s="415"/>
      <c r="BA1379" s="415"/>
      <c r="BB1379" s="415"/>
      <c r="BC1379" s="415"/>
    </row>
    <row r="1380" spans="1:55" s="121" customFormat="1" x14ac:dyDescent="0.25">
      <c r="A1380" s="466"/>
      <c r="B1380" s="393"/>
      <c r="C1380" s="397"/>
      <c r="D1380" s="397"/>
      <c r="E1380" s="399"/>
      <c r="F1380" s="399"/>
      <c r="G1380" s="96"/>
      <c r="H1380" s="122"/>
      <c r="I1380" s="122"/>
      <c r="J1380" s="123"/>
      <c r="K1380" s="123"/>
      <c r="L1380" s="123"/>
      <c r="M1380" s="123"/>
      <c r="N1380" s="123"/>
      <c r="O1380" s="123"/>
      <c r="P1380" s="123"/>
      <c r="Q1380" s="123"/>
      <c r="R1380" s="123"/>
      <c r="S1380" s="123"/>
      <c r="T1380" s="123"/>
      <c r="U1380" s="123"/>
      <c r="V1380" s="123"/>
      <c r="W1380" s="123"/>
      <c r="X1380" s="123"/>
      <c r="Y1380" s="123"/>
      <c r="Z1380" s="123"/>
      <c r="AA1380" s="123"/>
      <c r="AB1380" s="123"/>
      <c r="AC1380" s="123"/>
      <c r="AD1380" s="123"/>
      <c r="AE1380" s="123"/>
      <c r="AF1380" s="123"/>
      <c r="AG1380" s="123"/>
      <c r="AH1380" s="123"/>
      <c r="AI1380" s="123"/>
      <c r="AJ1380" s="401"/>
      <c r="AK1380" s="403"/>
      <c r="AL1380" s="405"/>
      <c r="AM1380" s="411"/>
      <c r="AN1380" s="405"/>
      <c r="AO1380" s="405"/>
      <c r="AP1380" s="405"/>
      <c r="AQ1380" s="405"/>
      <c r="AR1380" s="405"/>
      <c r="AS1380" s="405"/>
      <c r="AT1380" s="405"/>
      <c r="AU1380" s="407"/>
      <c r="AV1380" s="409"/>
      <c r="AW1380" s="407"/>
      <c r="AX1380" s="389"/>
      <c r="AY1380" s="389"/>
      <c r="AZ1380" s="389"/>
      <c r="BA1380" s="389"/>
      <c r="BB1380" s="389"/>
      <c r="BC1380" s="389"/>
    </row>
    <row r="1381" spans="1:55" s="121" customFormat="1" x14ac:dyDescent="0.25">
      <c r="A1381" s="474"/>
      <c r="B1381" s="392"/>
      <c r="C1381" s="396"/>
      <c r="D1381" s="396"/>
      <c r="E1381" s="398"/>
      <c r="F1381" s="398"/>
      <c r="G1381" s="95"/>
      <c r="H1381" s="119"/>
      <c r="I1381" s="119"/>
      <c r="J1381" s="120"/>
      <c r="K1381" s="120"/>
      <c r="L1381" s="120"/>
      <c r="M1381" s="120"/>
      <c r="N1381" s="120"/>
      <c r="O1381" s="120"/>
      <c r="P1381" s="120"/>
      <c r="Q1381" s="120"/>
      <c r="R1381" s="120"/>
      <c r="S1381" s="120"/>
      <c r="T1381" s="120"/>
      <c r="U1381" s="120"/>
      <c r="V1381" s="120"/>
      <c r="W1381" s="120"/>
      <c r="X1381" s="120"/>
      <c r="Y1381" s="120"/>
      <c r="Z1381" s="120"/>
      <c r="AA1381" s="120"/>
      <c r="AB1381" s="120"/>
      <c r="AC1381" s="120"/>
      <c r="AD1381" s="120"/>
      <c r="AE1381" s="120"/>
      <c r="AF1381" s="120"/>
      <c r="AG1381" s="120"/>
      <c r="AH1381" s="120"/>
      <c r="AI1381" s="120"/>
      <c r="AJ1381" s="400"/>
      <c r="AK1381" s="402"/>
      <c r="AL1381" s="404"/>
      <c r="AM1381" s="410"/>
      <c r="AN1381" s="404"/>
      <c r="AO1381" s="404"/>
      <c r="AP1381" s="404"/>
      <c r="AQ1381" s="404"/>
      <c r="AR1381" s="404"/>
      <c r="AS1381" s="404"/>
      <c r="AT1381" s="404"/>
      <c r="AU1381" s="406"/>
      <c r="AV1381" s="408"/>
      <c r="AW1381" s="406"/>
      <c r="AX1381" s="415"/>
      <c r="AY1381" s="415"/>
      <c r="AZ1381" s="415"/>
      <c r="BA1381" s="415"/>
      <c r="BB1381" s="415"/>
      <c r="BC1381" s="415"/>
    </row>
    <row r="1382" spans="1:55" s="121" customFormat="1" x14ac:dyDescent="0.25">
      <c r="A1382" s="466"/>
      <c r="B1382" s="393"/>
      <c r="C1382" s="397"/>
      <c r="D1382" s="397"/>
      <c r="E1382" s="399"/>
      <c r="F1382" s="399"/>
      <c r="G1382" s="96"/>
      <c r="H1382" s="122"/>
      <c r="I1382" s="122"/>
      <c r="J1382" s="123"/>
      <c r="K1382" s="123"/>
      <c r="L1382" s="123"/>
      <c r="M1382" s="123"/>
      <c r="N1382" s="123"/>
      <c r="O1382" s="123"/>
      <c r="P1382" s="123"/>
      <c r="Q1382" s="123"/>
      <c r="R1382" s="123"/>
      <c r="S1382" s="123"/>
      <c r="T1382" s="123"/>
      <c r="U1382" s="123"/>
      <c r="V1382" s="123"/>
      <c r="W1382" s="123"/>
      <c r="X1382" s="123"/>
      <c r="Y1382" s="123"/>
      <c r="Z1382" s="123"/>
      <c r="AA1382" s="123"/>
      <c r="AB1382" s="123"/>
      <c r="AC1382" s="123"/>
      <c r="AD1382" s="123"/>
      <c r="AE1382" s="123"/>
      <c r="AF1382" s="123"/>
      <c r="AG1382" s="123"/>
      <c r="AH1382" s="123"/>
      <c r="AI1382" s="123"/>
      <c r="AJ1382" s="401"/>
      <c r="AK1382" s="403"/>
      <c r="AL1382" s="405"/>
      <c r="AM1382" s="411"/>
      <c r="AN1382" s="405"/>
      <c r="AO1382" s="405"/>
      <c r="AP1382" s="405"/>
      <c r="AQ1382" s="405"/>
      <c r="AR1382" s="405"/>
      <c r="AS1382" s="405"/>
      <c r="AT1382" s="405"/>
      <c r="AU1382" s="407"/>
      <c r="AV1382" s="409"/>
      <c r="AW1382" s="407"/>
      <c r="AX1382" s="389"/>
      <c r="AY1382" s="389"/>
      <c r="AZ1382" s="389"/>
      <c r="BA1382" s="389"/>
      <c r="BB1382" s="389"/>
      <c r="BC1382" s="389"/>
    </row>
    <row r="1383" spans="1:55" s="121" customFormat="1" x14ac:dyDescent="0.25">
      <c r="A1383" s="474"/>
      <c r="B1383" s="392"/>
      <c r="C1383" s="396"/>
      <c r="D1383" s="396"/>
      <c r="E1383" s="398"/>
      <c r="F1383" s="398"/>
      <c r="G1383" s="95"/>
      <c r="H1383" s="119"/>
      <c r="I1383" s="119"/>
      <c r="J1383" s="120"/>
      <c r="K1383" s="120"/>
      <c r="L1383" s="120"/>
      <c r="M1383" s="120"/>
      <c r="N1383" s="120"/>
      <c r="O1383" s="120"/>
      <c r="P1383" s="120"/>
      <c r="Q1383" s="120"/>
      <c r="R1383" s="120"/>
      <c r="S1383" s="120"/>
      <c r="T1383" s="120"/>
      <c r="U1383" s="120"/>
      <c r="V1383" s="120"/>
      <c r="W1383" s="120"/>
      <c r="X1383" s="120"/>
      <c r="Y1383" s="120"/>
      <c r="Z1383" s="120"/>
      <c r="AA1383" s="120"/>
      <c r="AB1383" s="120"/>
      <c r="AC1383" s="120"/>
      <c r="AD1383" s="120"/>
      <c r="AE1383" s="120"/>
      <c r="AF1383" s="120"/>
      <c r="AG1383" s="120"/>
      <c r="AH1383" s="120"/>
      <c r="AI1383" s="120"/>
      <c r="AJ1383" s="400"/>
      <c r="AK1383" s="402"/>
      <c r="AL1383" s="404"/>
      <c r="AM1383" s="410"/>
      <c r="AN1383" s="404"/>
      <c r="AO1383" s="404"/>
      <c r="AP1383" s="404"/>
      <c r="AQ1383" s="404"/>
      <c r="AR1383" s="404"/>
      <c r="AS1383" s="404"/>
      <c r="AT1383" s="404"/>
      <c r="AU1383" s="406"/>
      <c r="AV1383" s="408"/>
      <c r="AW1383" s="406"/>
      <c r="AX1383" s="415"/>
      <c r="AY1383" s="415"/>
      <c r="AZ1383" s="415"/>
      <c r="BA1383" s="415"/>
      <c r="BB1383" s="415"/>
      <c r="BC1383" s="415"/>
    </row>
    <row r="1384" spans="1:55" s="121" customFormat="1" x14ac:dyDescent="0.25">
      <c r="A1384" s="466"/>
      <c r="B1384" s="393"/>
      <c r="C1384" s="397"/>
      <c r="D1384" s="397"/>
      <c r="E1384" s="399"/>
      <c r="F1384" s="399"/>
      <c r="G1384" s="96"/>
      <c r="H1384" s="122"/>
      <c r="I1384" s="122"/>
      <c r="J1384" s="123"/>
      <c r="K1384" s="123"/>
      <c r="L1384" s="123"/>
      <c r="M1384" s="123"/>
      <c r="N1384" s="123"/>
      <c r="O1384" s="123"/>
      <c r="P1384" s="123"/>
      <c r="Q1384" s="123"/>
      <c r="R1384" s="123"/>
      <c r="S1384" s="123"/>
      <c r="T1384" s="123"/>
      <c r="U1384" s="123"/>
      <c r="V1384" s="123"/>
      <c r="W1384" s="123"/>
      <c r="X1384" s="123"/>
      <c r="Y1384" s="123"/>
      <c r="Z1384" s="123"/>
      <c r="AA1384" s="123"/>
      <c r="AB1384" s="123"/>
      <c r="AC1384" s="123"/>
      <c r="AD1384" s="123"/>
      <c r="AE1384" s="123"/>
      <c r="AF1384" s="123"/>
      <c r="AG1384" s="123"/>
      <c r="AH1384" s="123"/>
      <c r="AI1384" s="123"/>
      <c r="AJ1384" s="401"/>
      <c r="AK1384" s="403"/>
      <c r="AL1384" s="405"/>
      <c r="AM1384" s="411"/>
      <c r="AN1384" s="405"/>
      <c r="AO1384" s="405"/>
      <c r="AP1384" s="405"/>
      <c r="AQ1384" s="405"/>
      <c r="AR1384" s="405"/>
      <c r="AS1384" s="405"/>
      <c r="AT1384" s="405"/>
      <c r="AU1384" s="407"/>
      <c r="AV1384" s="409"/>
      <c r="AW1384" s="407"/>
      <c r="AX1384" s="389"/>
      <c r="AY1384" s="389"/>
      <c r="AZ1384" s="389"/>
      <c r="BA1384" s="389"/>
      <c r="BB1384" s="389"/>
      <c r="BC1384" s="389"/>
    </row>
    <row r="1385" spans="1:55" s="121" customFormat="1" x14ac:dyDescent="0.25">
      <c r="A1385" s="474"/>
      <c r="B1385" s="392"/>
      <c r="C1385" s="396"/>
      <c r="D1385" s="396"/>
      <c r="E1385" s="398"/>
      <c r="F1385" s="398"/>
      <c r="G1385" s="95"/>
      <c r="H1385" s="119"/>
      <c r="I1385" s="119"/>
      <c r="J1385" s="120"/>
      <c r="K1385" s="120"/>
      <c r="L1385" s="120"/>
      <c r="M1385" s="120"/>
      <c r="N1385" s="120"/>
      <c r="O1385" s="120"/>
      <c r="P1385" s="120"/>
      <c r="Q1385" s="120"/>
      <c r="R1385" s="120"/>
      <c r="S1385" s="120"/>
      <c r="T1385" s="120"/>
      <c r="U1385" s="120"/>
      <c r="V1385" s="120"/>
      <c r="W1385" s="120"/>
      <c r="X1385" s="120"/>
      <c r="Y1385" s="120"/>
      <c r="Z1385" s="120"/>
      <c r="AA1385" s="120"/>
      <c r="AB1385" s="120"/>
      <c r="AC1385" s="120"/>
      <c r="AD1385" s="120"/>
      <c r="AE1385" s="120"/>
      <c r="AF1385" s="120"/>
      <c r="AG1385" s="120"/>
      <c r="AH1385" s="120"/>
      <c r="AI1385" s="120"/>
      <c r="AJ1385" s="400"/>
      <c r="AK1385" s="402"/>
      <c r="AL1385" s="404"/>
      <c r="AM1385" s="410"/>
      <c r="AN1385" s="404"/>
      <c r="AO1385" s="404"/>
      <c r="AP1385" s="404"/>
      <c r="AQ1385" s="404"/>
      <c r="AR1385" s="404"/>
      <c r="AS1385" s="404"/>
      <c r="AT1385" s="404"/>
      <c r="AU1385" s="406"/>
      <c r="AV1385" s="408"/>
      <c r="AW1385" s="406"/>
      <c r="AX1385" s="415"/>
      <c r="AY1385" s="415"/>
      <c r="AZ1385" s="415"/>
      <c r="BA1385" s="415"/>
      <c r="BB1385" s="415"/>
      <c r="BC1385" s="415"/>
    </row>
    <row r="1386" spans="1:55" s="121" customFormat="1" x14ac:dyDescent="0.25">
      <c r="A1386" s="466"/>
      <c r="B1386" s="393"/>
      <c r="C1386" s="397"/>
      <c r="D1386" s="397"/>
      <c r="E1386" s="399"/>
      <c r="F1386" s="399"/>
      <c r="G1386" s="96"/>
      <c r="H1386" s="122"/>
      <c r="I1386" s="122"/>
      <c r="J1386" s="123"/>
      <c r="K1386" s="123"/>
      <c r="L1386" s="123"/>
      <c r="M1386" s="123"/>
      <c r="N1386" s="123"/>
      <c r="O1386" s="123"/>
      <c r="P1386" s="123"/>
      <c r="Q1386" s="123"/>
      <c r="R1386" s="123"/>
      <c r="S1386" s="123"/>
      <c r="T1386" s="123"/>
      <c r="U1386" s="123"/>
      <c r="V1386" s="123"/>
      <c r="W1386" s="123"/>
      <c r="X1386" s="123"/>
      <c r="Y1386" s="123"/>
      <c r="Z1386" s="123"/>
      <c r="AA1386" s="123"/>
      <c r="AB1386" s="123"/>
      <c r="AC1386" s="123"/>
      <c r="AD1386" s="123"/>
      <c r="AE1386" s="123"/>
      <c r="AF1386" s="123"/>
      <c r="AG1386" s="123"/>
      <c r="AH1386" s="123"/>
      <c r="AI1386" s="123"/>
      <c r="AJ1386" s="401"/>
      <c r="AK1386" s="403"/>
      <c r="AL1386" s="405"/>
      <c r="AM1386" s="411"/>
      <c r="AN1386" s="405"/>
      <c r="AO1386" s="405"/>
      <c r="AP1386" s="405"/>
      <c r="AQ1386" s="405"/>
      <c r="AR1386" s="405"/>
      <c r="AS1386" s="405"/>
      <c r="AT1386" s="405"/>
      <c r="AU1386" s="407"/>
      <c r="AV1386" s="409"/>
      <c r="AW1386" s="407"/>
      <c r="AX1386" s="389"/>
      <c r="AY1386" s="389"/>
      <c r="AZ1386" s="389"/>
      <c r="BA1386" s="389"/>
      <c r="BB1386" s="389"/>
      <c r="BC1386" s="389"/>
    </row>
    <row r="1387" spans="1:55" s="121" customFormat="1" x14ac:dyDescent="0.25">
      <c r="A1387" s="474"/>
      <c r="B1387" s="392"/>
      <c r="C1387" s="396"/>
      <c r="D1387" s="396"/>
      <c r="E1387" s="398"/>
      <c r="F1387" s="398"/>
      <c r="G1387" s="95"/>
      <c r="H1387" s="119"/>
      <c r="I1387" s="119"/>
      <c r="J1387" s="120"/>
      <c r="K1387" s="120"/>
      <c r="L1387" s="120"/>
      <c r="M1387" s="120"/>
      <c r="N1387" s="120"/>
      <c r="O1387" s="120"/>
      <c r="P1387" s="120"/>
      <c r="Q1387" s="120"/>
      <c r="R1387" s="120"/>
      <c r="S1387" s="120"/>
      <c r="T1387" s="120"/>
      <c r="U1387" s="120"/>
      <c r="V1387" s="120"/>
      <c r="W1387" s="120"/>
      <c r="X1387" s="120"/>
      <c r="Y1387" s="120"/>
      <c r="Z1387" s="120"/>
      <c r="AA1387" s="120"/>
      <c r="AB1387" s="120"/>
      <c r="AC1387" s="120"/>
      <c r="AD1387" s="120"/>
      <c r="AE1387" s="120"/>
      <c r="AF1387" s="120"/>
      <c r="AG1387" s="120"/>
      <c r="AH1387" s="120"/>
      <c r="AI1387" s="120"/>
      <c r="AJ1387" s="400"/>
      <c r="AK1387" s="402"/>
      <c r="AL1387" s="404"/>
      <c r="AM1387" s="410"/>
      <c r="AN1387" s="404"/>
      <c r="AO1387" s="404"/>
      <c r="AP1387" s="404"/>
      <c r="AQ1387" s="404"/>
      <c r="AR1387" s="404"/>
      <c r="AS1387" s="404"/>
      <c r="AT1387" s="404"/>
      <c r="AU1387" s="406"/>
      <c r="AV1387" s="408"/>
      <c r="AW1387" s="406"/>
      <c r="AX1387" s="415"/>
      <c r="AY1387" s="415"/>
      <c r="AZ1387" s="415"/>
      <c r="BA1387" s="415"/>
      <c r="BB1387" s="415"/>
      <c r="BC1387" s="415"/>
    </row>
    <row r="1388" spans="1:55" s="121" customFormat="1" x14ac:dyDescent="0.25">
      <c r="A1388" s="466"/>
      <c r="B1388" s="393"/>
      <c r="C1388" s="397"/>
      <c r="D1388" s="397"/>
      <c r="E1388" s="399"/>
      <c r="F1388" s="399"/>
      <c r="G1388" s="96"/>
      <c r="H1388" s="122"/>
      <c r="I1388" s="122"/>
      <c r="J1388" s="123"/>
      <c r="K1388" s="123"/>
      <c r="L1388" s="123"/>
      <c r="M1388" s="123"/>
      <c r="N1388" s="123"/>
      <c r="O1388" s="123"/>
      <c r="P1388" s="123"/>
      <c r="Q1388" s="123"/>
      <c r="R1388" s="123"/>
      <c r="S1388" s="123"/>
      <c r="T1388" s="123"/>
      <c r="U1388" s="123"/>
      <c r="V1388" s="123"/>
      <c r="W1388" s="123"/>
      <c r="X1388" s="123"/>
      <c r="Y1388" s="123"/>
      <c r="Z1388" s="123"/>
      <c r="AA1388" s="123"/>
      <c r="AB1388" s="123"/>
      <c r="AC1388" s="123"/>
      <c r="AD1388" s="123"/>
      <c r="AE1388" s="123"/>
      <c r="AF1388" s="123"/>
      <c r="AG1388" s="123"/>
      <c r="AH1388" s="123"/>
      <c r="AI1388" s="123"/>
      <c r="AJ1388" s="401"/>
      <c r="AK1388" s="403"/>
      <c r="AL1388" s="405"/>
      <c r="AM1388" s="411"/>
      <c r="AN1388" s="405"/>
      <c r="AO1388" s="405"/>
      <c r="AP1388" s="405"/>
      <c r="AQ1388" s="405"/>
      <c r="AR1388" s="405"/>
      <c r="AS1388" s="405"/>
      <c r="AT1388" s="405"/>
      <c r="AU1388" s="407"/>
      <c r="AV1388" s="409"/>
      <c r="AW1388" s="407"/>
      <c r="AX1388" s="389"/>
      <c r="AY1388" s="389"/>
      <c r="AZ1388" s="389"/>
      <c r="BA1388" s="389"/>
      <c r="BB1388" s="389"/>
      <c r="BC1388" s="389"/>
    </row>
    <row r="1389" spans="1:55" s="121" customFormat="1" x14ac:dyDescent="0.25">
      <c r="A1389" s="474"/>
      <c r="B1389" s="392"/>
      <c r="C1389" s="396"/>
      <c r="D1389" s="396"/>
      <c r="E1389" s="398"/>
      <c r="F1389" s="398"/>
      <c r="G1389" s="95"/>
      <c r="H1389" s="119"/>
      <c r="I1389" s="119"/>
      <c r="J1389" s="120"/>
      <c r="K1389" s="120"/>
      <c r="L1389" s="120"/>
      <c r="M1389" s="120"/>
      <c r="N1389" s="120"/>
      <c r="O1389" s="120"/>
      <c r="P1389" s="120"/>
      <c r="Q1389" s="120"/>
      <c r="R1389" s="120"/>
      <c r="S1389" s="120"/>
      <c r="T1389" s="120"/>
      <c r="U1389" s="120"/>
      <c r="V1389" s="120"/>
      <c r="W1389" s="120"/>
      <c r="X1389" s="120"/>
      <c r="Y1389" s="120"/>
      <c r="Z1389" s="120"/>
      <c r="AA1389" s="120"/>
      <c r="AB1389" s="120"/>
      <c r="AC1389" s="120"/>
      <c r="AD1389" s="120"/>
      <c r="AE1389" s="120"/>
      <c r="AF1389" s="120"/>
      <c r="AG1389" s="120"/>
      <c r="AH1389" s="120"/>
      <c r="AI1389" s="120"/>
      <c r="AJ1389" s="400"/>
      <c r="AK1389" s="402"/>
      <c r="AL1389" s="404"/>
      <c r="AM1389" s="410"/>
      <c r="AN1389" s="404"/>
      <c r="AO1389" s="404"/>
      <c r="AP1389" s="404"/>
      <c r="AQ1389" s="404"/>
      <c r="AR1389" s="404"/>
      <c r="AS1389" s="404"/>
      <c r="AT1389" s="404"/>
      <c r="AU1389" s="406"/>
      <c r="AV1389" s="408"/>
      <c r="AW1389" s="406"/>
      <c r="AX1389" s="415"/>
      <c r="AY1389" s="415"/>
      <c r="AZ1389" s="415"/>
      <c r="BA1389" s="415"/>
      <c r="BB1389" s="415"/>
      <c r="BC1389" s="415"/>
    </row>
    <row r="1390" spans="1:55" s="121" customFormat="1" x14ac:dyDescent="0.25">
      <c r="A1390" s="466"/>
      <c r="B1390" s="393"/>
      <c r="C1390" s="397"/>
      <c r="D1390" s="397"/>
      <c r="E1390" s="399"/>
      <c r="F1390" s="399"/>
      <c r="G1390" s="96"/>
      <c r="H1390" s="122"/>
      <c r="I1390" s="122"/>
      <c r="J1390" s="123"/>
      <c r="K1390" s="123"/>
      <c r="L1390" s="123"/>
      <c r="M1390" s="123"/>
      <c r="N1390" s="123"/>
      <c r="O1390" s="123"/>
      <c r="P1390" s="123"/>
      <c r="Q1390" s="123"/>
      <c r="R1390" s="123"/>
      <c r="S1390" s="123"/>
      <c r="T1390" s="123"/>
      <c r="U1390" s="123"/>
      <c r="V1390" s="123"/>
      <c r="W1390" s="123"/>
      <c r="X1390" s="123"/>
      <c r="Y1390" s="123"/>
      <c r="Z1390" s="123"/>
      <c r="AA1390" s="123"/>
      <c r="AB1390" s="123"/>
      <c r="AC1390" s="123"/>
      <c r="AD1390" s="123"/>
      <c r="AE1390" s="123"/>
      <c r="AF1390" s="123"/>
      <c r="AG1390" s="123"/>
      <c r="AH1390" s="123"/>
      <c r="AI1390" s="123"/>
      <c r="AJ1390" s="401"/>
      <c r="AK1390" s="403"/>
      <c r="AL1390" s="405"/>
      <c r="AM1390" s="411"/>
      <c r="AN1390" s="405"/>
      <c r="AO1390" s="405"/>
      <c r="AP1390" s="405"/>
      <c r="AQ1390" s="405"/>
      <c r="AR1390" s="405"/>
      <c r="AS1390" s="405"/>
      <c r="AT1390" s="405"/>
      <c r="AU1390" s="407"/>
      <c r="AV1390" s="409"/>
      <c r="AW1390" s="407"/>
      <c r="AX1390" s="389"/>
      <c r="AY1390" s="389"/>
      <c r="AZ1390" s="389"/>
      <c r="BA1390" s="389"/>
      <c r="BB1390" s="389"/>
      <c r="BC1390" s="389"/>
    </row>
    <row r="1391" spans="1:55" s="121" customFormat="1" x14ac:dyDescent="0.25">
      <c r="A1391" s="474"/>
      <c r="B1391" s="392"/>
      <c r="C1391" s="396"/>
      <c r="D1391" s="396"/>
      <c r="E1391" s="398"/>
      <c r="F1391" s="398"/>
      <c r="G1391" s="95"/>
      <c r="H1391" s="119"/>
      <c r="I1391" s="119"/>
      <c r="J1391" s="120"/>
      <c r="K1391" s="120"/>
      <c r="L1391" s="120"/>
      <c r="M1391" s="120"/>
      <c r="N1391" s="120"/>
      <c r="O1391" s="120"/>
      <c r="P1391" s="120"/>
      <c r="Q1391" s="120"/>
      <c r="R1391" s="120"/>
      <c r="S1391" s="120"/>
      <c r="T1391" s="120"/>
      <c r="U1391" s="120"/>
      <c r="V1391" s="120"/>
      <c r="W1391" s="120"/>
      <c r="X1391" s="120"/>
      <c r="Y1391" s="120"/>
      <c r="Z1391" s="120"/>
      <c r="AA1391" s="120"/>
      <c r="AB1391" s="120"/>
      <c r="AC1391" s="120"/>
      <c r="AD1391" s="120"/>
      <c r="AE1391" s="120"/>
      <c r="AF1391" s="120"/>
      <c r="AG1391" s="120"/>
      <c r="AH1391" s="120"/>
      <c r="AI1391" s="120"/>
      <c r="AJ1391" s="400"/>
      <c r="AK1391" s="402"/>
      <c r="AL1391" s="404"/>
      <c r="AM1391" s="410"/>
      <c r="AN1391" s="404"/>
      <c r="AO1391" s="404"/>
      <c r="AP1391" s="404"/>
      <c r="AQ1391" s="404"/>
      <c r="AR1391" s="404"/>
      <c r="AS1391" s="404"/>
      <c r="AT1391" s="404"/>
      <c r="AU1391" s="406"/>
      <c r="AV1391" s="408"/>
      <c r="AW1391" s="406"/>
      <c r="AX1391" s="415"/>
      <c r="AY1391" s="415"/>
      <c r="AZ1391" s="415"/>
      <c r="BA1391" s="415"/>
      <c r="BB1391" s="415"/>
      <c r="BC1391" s="415"/>
    </row>
    <row r="1392" spans="1:55" s="121" customFormat="1" x14ac:dyDescent="0.25">
      <c r="A1392" s="466"/>
      <c r="B1392" s="393"/>
      <c r="C1392" s="397"/>
      <c r="D1392" s="397"/>
      <c r="E1392" s="399"/>
      <c r="F1392" s="399"/>
      <c r="G1392" s="96"/>
      <c r="H1392" s="122"/>
      <c r="I1392" s="122"/>
      <c r="J1392" s="123"/>
      <c r="K1392" s="123"/>
      <c r="L1392" s="123"/>
      <c r="M1392" s="123"/>
      <c r="N1392" s="123"/>
      <c r="O1392" s="123"/>
      <c r="P1392" s="123"/>
      <c r="Q1392" s="123"/>
      <c r="R1392" s="123"/>
      <c r="S1392" s="123"/>
      <c r="T1392" s="123"/>
      <c r="U1392" s="123"/>
      <c r="V1392" s="123"/>
      <c r="W1392" s="123"/>
      <c r="X1392" s="123"/>
      <c r="Y1392" s="123"/>
      <c r="Z1392" s="123"/>
      <c r="AA1392" s="123"/>
      <c r="AB1392" s="123"/>
      <c r="AC1392" s="123"/>
      <c r="AD1392" s="123"/>
      <c r="AE1392" s="123"/>
      <c r="AF1392" s="123"/>
      <c r="AG1392" s="123"/>
      <c r="AH1392" s="123"/>
      <c r="AI1392" s="123"/>
      <c r="AJ1392" s="401"/>
      <c r="AK1392" s="403"/>
      <c r="AL1392" s="405"/>
      <c r="AM1392" s="411"/>
      <c r="AN1392" s="405"/>
      <c r="AO1392" s="405"/>
      <c r="AP1392" s="405"/>
      <c r="AQ1392" s="405"/>
      <c r="AR1392" s="405"/>
      <c r="AS1392" s="405"/>
      <c r="AT1392" s="405"/>
      <c r="AU1392" s="407"/>
      <c r="AV1392" s="409"/>
      <c r="AW1392" s="407"/>
      <c r="AX1392" s="389"/>
      <c r="AY1392" s="389"/>
      <c r="AZ1392" s="389"/>
      <c r="BA1392" s="389"/>
      <c r="BB1392" s="389"/>
      <c r="BC1392" s="389"/>
    </row>
    <row r="1393" spans="1:55" s="121" customFormat="1" x14ac:dyDescent="0.25">
      <c r="A1393" s="474"/>
      <c r="B1393" s="392"/>
      <c r="C1393" s="396"/>
      <c r="D1393" s="396"/>
      <c r="E1393" s="398"/>
      <c r="F1393" s="398"/>
      <c r="G1393" s="95"/>
      <c r="H1393" s="119"/>
      <c r="I1393" s="119"/>
      <c r="J1393" s="120"/>
      <c r="K1393" s="120"/>
      <c r="L1393" s="120"/>
      <c r="M1393" s="120"/>
      <c r="N1393" s="120"/>
      <c r="O1393" s="120"/>
      <c r="P1393" s="120"/>
      <c r="Q1393" s="120"/>
      <c r="R1393" s="120"/>
      <c r="S1393" s="120"/>
      <c r="T1393" s="120"/>
      <c r="U1393" s="120"/>
      <c r="V1393" s="120"/>
      <c r="W1393" s="120"/>
      <c r="X1393" s="120"/>
      <c r="Y1393" s="120"/>
      <c r="Z1393" s="120"/>
      <c r="AA1393" s="120"/>
      <c r="AB1393" s="120"/>
      <c r="AC1393" s="120"/>
      <c r="AD1393" s="120"/>
      <c r="AE1393" s="120"/>
      <c r="AF1393" s="120"/>
      <c r="AG1393" s="120"/>
      <c r="AH1393" s="120"/>
      <c r="AI1393" s="120"/>
      <c r="AJ1393" s="400"/>
      <c r="AK1393" s="402"/>
      <c r="AL1393" s="404"/>
      <c r="AM1393" s="410"/>
      <c r="AN1393" s="404"/>
      <c r="AO1393" s="404"/>
      <c r="AP1393" s="404"/>
      <c r="AQ1393" s="404"/>
      <c r="AR1393" s="404"/>
      <c r="AS1393" s="404"/>
      <c r="AT1393" s="404"/>
      <c r="AU1393" s="406"/>
      <c r="AV1393" s="408"/>
      <c r="AW1393" s="406"/>
      <c r="AX1393" s="415"/>
      <c r="AY1393" s="415"/>
      <c r="AZ1393" s="415"/>
      <c r="BA1393" s="415"/>
      <c r="BB1393" s="415"/>
      <c r="BC1393" s="415"/>
    </row>
    <row r="1394" spans="1:55" s="121" customFormat="1" x14ac:dyDescent="0.25">
      <c r="A1394" s="466"/>
      <c r="B1394" s="393"/>
      <c r="C1394" s="397"/>
      <c r="D1394" s="397"/>
      <c r="E1394" s="399"/>
      <c r="F1394" s="399"/>
      <c r="G1394" s="96"/>
      <c r="H1394" s="122"/>
      <c r="I1394" s="122"/>
      <c r="J1394" s="123"/>
      <c r="K1394" s="123"/>
      <c r="L1394" s="123"/>
      <c r="M1394" s="123"/>
      <c r="N1394" s="123"/>
      <c r="O1394" s="123"/>
      <c r="P1394" s="123"/>
      <c r="Q1394" s="123"/>
      <c r="R1394" s="123"/>
      <c r="S1394" s="123"/>
      <c r="T1394" s="123"/>
      <c r="U1394" s="123"/>
      <c r="V1394" s="123"/>
      <c r="W1394" s="123"/>
      <c r="X1394" s="123"/>
      <c r="Y1394" s="123"/>
      <c r="Z1394" s="123"/>
      <c r="AA1394" s="123"/>
      <c r="AB1394" s="123"/>
      <c r="AC1394" s="123"/>
      <c r="AD1394" s="123"/>
      <c r="AE1394" s="123"/>
      <c r="AF1394" s="123"/>
      <c r="AG1394" s="123"/>
      <c r="AH1394" s="123"/>
      <c r="AI1394" s="123"/>
      <c r="AJ1394" s="401"/>
      <c r="AK1394" s="403"/>
      <c r="AL1394" s="405"/>
      <c r="AM1394" s="411"/>
      <c r="AN1394" s="405"/>
      <c r="AO1394" s="405"/>
      <c r="AP1394" s="405"/>
      <c r="AQ1394" s="405"/>
      <c r="AR1394" s="405"/>
      <c r="AS1394" s="405"/>
      <c r="AT1394" s="405"/>
      <c r="AU1394" s="407"/>
      <c r="AV1394" s="409"/>
      <c r="AW1394" s="407"/>
      <c r="AX1394" s="389"/>
      <c r="AY1394" s="389"/>
      <c r="AZ1394" s="389"/>
      <c r="BA1394" s="389"/>
      <c r="BB1394" s="389"/>
      <c r="BC1394" s="389"/>
    </row>
    <row r="1395" spans="1:55" s="121" customFormat="1" x14ac:dyDescent="0.25">
      <c r="A1395" s="474"/>
      <c r="B1395" s="392"/>
      <c r="C1395" s="396"/>
      <c r="D1395" s="396"/>
      <c r="E1395" s="398"/>
      <c r="F1395" s="398"/>
      <c r="G1395" s="95"/>
      <c r="H1395" s="119"/>
      <c r="I1395" s="119"/>
      <c r="J1395" s="120"/>
      <c r="K1395" s="120"/>
      <c r="L1395" s="120"/>
      <c r="M1395" s="120"/>
      <c r="N1395" s="120"/>
      <c r="O1395" s="120"/>
      <c r="P1395" s="120"/>
      <c r="Q1395" s="120"/>
      <c r="R1395" s="120"/>
      <c r="S1395" s="120"/>
      <c r="T1395" s="120"/>
      <c r="U1395" s="120"/>
      <c r="V1395" s="120"/>
      <c r="W1395" s="120"/>
      <c r="X1395" s="120"/>
      <c r="Y1395" s="120"/>
      <c r="Z1395" s="120"/>
      <c r="AA1395" s="120"/>
      <c r="AB1395" s="120"/>
      <c r="AC1395" s="120"/>
      <c r="AD1395" s="120"/>
      <c r="AE1395" s="120"/>
      <c r="AF1395" s="120"/>
      <c r="AG1395" s="120"/>
      <c r="AH1395" s="120"/>
      <c r="AI1395" s="120"/>
      <c r="AJ1395" s="400"/>
      <c r="AK1395" s="402"/>
      <c r="AL1395" s="404"/>
      <c r="AM1395" s="410"/>
      <c r="AN1395" s="404"/>
      <c r="AO1395" s="404"/>
      <c r="AP1395" s="404"/>
      <c r="AQ1395" s="404"/>
      <c r="AR1395" s="404"/>
      <c r="AS1395" s="404"/>
      <c r="AT1395" s="404"/>
      <c r="AU1395" s="406"/>
      <c r="AV1395" s="408"/>
      <c r="AW1395" s="406"/>
      <c r="AX1395" s="415"/>
      <c r="AY1395" s="415"/>
      <c r="AZ1395" s="415"/>
      <c r="BA1395" s="415"/>
      <c r="BB1395" s="415"/>
      <c r="BC1395" s="415"/>
    </row>
    <row r="1396" spans="1:55" s="121" customFormat="1" x14ac:dyDescent="0.25">
      <c r="A1396" s="466"/>
      <c r="B1396" s="393"/>
      <c r="C1396" s="397"/>
      <c r="D1396" s="397"/>
      <c r="E1396" s="399"/>
      <c r="F1396" s="399"/>
      <c r="G1396" s="96"/>
      <c r="H1396" s="122"/>
      <c r="I1396" s="122"/>
      <c r="J1396" s="123"/>
      <c r="K1396" s="123"/>
      <c r="L1396" s="123"/>
      <c r="M1396" s="123"/>
      <c r="N1396" s="123"/>
      <c r="O1396" s="123"/>
      <c r="P1396" s="123"/>
      <c r="Q1396" s="123"/>
      <c r="R1396" s="123"/>
      <c r="S1396" s="123"/>
      <c r="T1396" s="123"/>
      <c r="U1396" s="123"/>
      <c r="V1396" s="123"/>
      <c r="W1396" s="123"/>
      <c r="X1396" s="123"/>
      <c r="Y1396" s="123"/>
      <c r="Z1396" s="123"/>
      <c r="AA1396" s="123"/>
      <c r="AB1396" s="123"/>
      <c r="AC1396" s="123"/>
      <c r="AD1396" s="123"/>
      <c r="AE1396" s="123"/>
      <c r="AF1396" s="123"/>
      <c r="AG1396" s="123"/>
      <c r="AH1396" s="123"/>
      <c r="AI1396" s="123"/>
      <c r="AJ1396" s="401"/>
      <c r="AK1396" s="403"/>
      <c r="AL1396" s="405"/>
      <c r="AM1396" s="411"/>
      <c r="AN1396" s="405"/>
      <c r="AO1396" s="405"/>
      <c r="AP1396" s="405"/>
      <c r="AQ1396" s="405"/>
      <c r="AR1396" s="405"/>
      <c r="AS1396" s="405"/>
      <c r="AT1396" s="405"/>
      <c r="AU1396" s="407"/>
      <c r="AV1396" s="409"/>
      <c r="AW1396" s="407"/>
      <c r="AX1396" s="389"/>
      <c r="AY1396" s="389"/>
      <c r="AZ1396" s="389"/>
      <c r="BA1396" s="389"/>
      <c r="BB1396" s="389"/>
      <c r="BC1396" s="389"/>
    </row>
    <row r="1397" spans="1:55" s="121" customFormat="1" x14ac:dyDescent="0.25">
      <c r="A1397" s="474"/>
      <c r="B1397" s="392"/>
      <c r="C1397" s="396"/>
      <c r="D1397" s="396"/>
      <c r="E1397" s="398"/>
      <c r="F1397" s="398"/>
      <c r="G1397" s="95"/>
      <c r="H1397" s="119"/>
      <c r="I1397" s="119"/>
      <c r="J1397" s="120"/>
      <c r="K1397" s="120"/>
      <c r="L1397" s="120"/>
      <c r="M1397" s="120"/>
      <c r="N1397" s="120"/>
      <c r="O1397" s="120"/>
      <c r="P1397" s="120"/>
      <c r="Q1397" s="120"/>
      <c r="R1397" s="120"/>
      <c r="S1397" s="120"/>
      <c r="T1397" s="120"/>
      <c r="U1397" s="120"/>
      <c r="V1397" s="120"/>
      <c r="W1397" s="120"/>
      <c r="X1397" s="120"/>
      <c r="Y1397" s="120"/>
      <c r="Z1397" s="120"/>
      <c r="AA1397" s="120"/>
      <c r="AB1397" s="120"/>
      <c r="AC1397" s="120"/>
      <c r="AD1397" s="120"/>
      <c r="AE1397" s="120"/>
      <c r="AF1397" s="120"/>
      <c r="AG1397" s="120"/>
      <c r="AH1397" s="120"/>
      <c r="AI1397" s="120"/>
      <c r="AJ1397" s="400"/>
      <c r="AK1397" s="402"/>
      <c r="AL1397" s="404"/>
      <c r="AM1397" s="410"/>
      <c r="AN1397" s="404"/>
      <c r="AO1397" s="404"/>
      <c r="AP1397" s="404"/>
      <c r="AQ1397" s="404"/>
      <c r="AR1397" s="404"/>
      <c r="AS1397" s="404"/>
      <c r="AT1397" s="404"/>
      <c r="AU1397" s="406"/>
      <c r="AV1397" s="408"/>
      <c r="AW1397" s="406"/>
      <c r="AX1397" s="415"/>
      <c r="AY1397" s="415"/>
      <c r="AZ1397" s="415"/>
      <c r="BA1397" s="415"/>
      <c r="BB1397" s="415"/>
      <c r="BC1397" s="415"/>
    </row>
    <row r="1398" spans="1:55" s="121" customFormat="1" x14ac:dyDescent="0.25">
      <c r="A1398" s="466"/>
      <c r="B1398" s="393"/>
      <c r="C1398" s="397"/>
      <c r="D1398" s="397"/>
      <c r="E1398" s="399"/>
      <c r="F1398" s="399"/>
      <c r="G1398" s="96"/>
      <c r="H1398" s="122"/>
      <c r="I1398" s="122"/>
      <c r="J1398" s="123"/>
      <c r="K1398" s="123"/>
      <c r="L1398" s="123"/>
      <c r="M1398" s="123"/>
      <c r="N1398" s="123"/>
      <c r="O1398" s="123"/>
      <c r="P1398" s="123"/>
      <c r="Q1398" s="123"/>
      <c r="R1398" s="123"/>
      <c r="S1398" s="123"/>
      <c r="T1398" s="123"/>
      <c r="U1398" s="123"/>
      <c r="V1398" s="123"/>
      <c r="W1398" s="123"/>
      <c r="X1398" s="123"/>
      <c r="Y1398" s="123"/>
      <c r="Z1398" s="123"/>
      <c r="AA1398" s="123"/>
      <c r="AB1398" s="123"/>
      <c r="AC1398" s="123"/>
      <c r="AD1398" s="123"/>
      <c r="AE1398" s="123"/>
      <c r="AF1398" s="123"/>
      <c r="AG1398" s="123"/>
      <c r="AH1398" s="123"/>
      <c r="AI1398" s="123"/>
      <c r="AJ1398" s="401"/>
      <c r="AK1398" s="403"/>
      <c r="AL1398" s="405"/>
      <c r="AM1398" s="411"/>
      <c r="AN1398" s="405"/>
      <c r="AO1398" s="405"/>
      <c r="AP1398" s="405"/>
      <c r="AQ1398" s="405"/>
      <c r="AR1398" s="405"/>
      <c r="AS1398" s="405"/>
      <c r="AT1398" s="405"/>
      <c r="AU1398" s="407"/>
      <c r="AV1398" s="409"/>
      <c r="AW1398" s="407"/>
      <c r="AX1398" s="389"/>
      <c r="AY1398" s="389"/>
      <c r="AZ1398" s="389"/>
      <c r="BA1398" s="389"/>
      <c r="BB1398" s="389"/>
      <c r="BC1398" s="389"/>
    </row>
    <row r="1399" spans="1:55" s="121" customFormat="1" x14ac:dyDescent="0.25">
      <c r="A1399" s="474"/>
      <c r="B1399" s="392"/>
      <c r="C1399" s="396"/>
      <c r="D1399" s="396"/>
      <c r="E1399" s="398"/>
      <c r="F1399" s="398"/>
      <c r="G1399" s="95"/>
      <c r="H1399" s="119"/>
      <c r="I1399" s="119"/>
      <c r="J1399" s="120"/>
      <c r="K1399" s="120"/>
      <c r="L1399" s="120"/>
      <c r="M1399" s="120"/>
      <c r="N1399" s="120"/>
      <c r="O1399" s="120"/>
      <c r="P1399" s="120"/>
      <c r="Q1399" s="120"/>
      <c r="R1399" s="120"/>
      <c r="S1399" s="120"/>
      <c r="T1399" s="120"/>
      <c r="U1399" s="120"/>
      <c r="V1399" s="120"/>
      <c r="W1399" s="120"/>
      <c r="X1399" s="120"/>
      <c r="Y1399" s="120"/>
      <c r="Z1399" s="120"/>
      <c r="AA1399" s="120"/>
      <c r="AB1399" s="120"/>
      <c r="AC1399" s="120"/>
      <c r="AD1399" s="120"/>
      <c r="AE1399" s="120"/>
      <c r="AF1399" s="120"/>
      <c r="AG1399" s="120"/>
      <c r="AH1399" s="120"/>
      <c r="AI1399" s="120"/>
      <c r="AJ1399" s="400"/>
      <c r="AK1399" s="402"/>
      <c r="AL1399" s="404"/>
      <c r="AM1399" s="410"/>
      <c r="AN1399" s="404"/>
      <c r="AO1399" s="404"/>
      <c r="AP1399" s="404"/>
      <c r="AQ1399" s="404"/>
      <c r="AR1399" s="404"/>
      <c r="AS1399" s="404"/>
      <c r="AT1399" s="404"/>
      <c r="AU1399" s="406"/>
      <c r="AV1399" s="408"/>
      <c r="AW1399" s="406"/>
      <c r="AX1399" s="415"/>
      <c r="AY1399" s="415"/>
      <c r="AZ1399" s="415"/>
      <c r="BA1399" s="415"/>
      <c r="BB1399" s="415"/>
      <c r="BC1399" s="415"/>
    </row>
    <row r="1400" spans="1:55" s="121" customFormat="1" x14ac:dyDescent="0.25">
      <c r="A1400" s="466"/>
      <c r="B1400" s="393"/>
      <c r="C1400" s="397"/>
      <c r="D1400" s="397"/>
      <c r="E1400" s="399"/>
      <c r="F1400" s="399"/>
      <c r="G1400" s="96"/>
      <c r="H1400" s="122"/>
      <c r="I1400" s="122"/>
      <c r="J1400" s="123"/>
      <c r="K1400" s="123"/>
      <c r="L1400" s="123"/>
      <c r="M1400" s="123"/>
      <c r="N1400" s="123"/>
      <c r="O1400" s="123"/>
      <c r="P1400" s="123"/>
      <c r="Q1400" s="123"/>
      <c r="R1400" s="123"/>
      <c r="S1400" s="123"/>
      <c r="T1400" s="123"/>
      <c r="U1400" s="123"/>
      <c r="V1400" s="123"/>
      <c r="W1400" s="123"/>
      <c r="X1400" s="123"/>
      <c r="Y1400" s="123"/>
      <c r="Z1400" s="123"/>
      <c r="AA1400" s="123"/>
      <c r="AB1400" s="123"/>
      <c r="AC1400" s="123"/>
      <c r="AD1400" s="123"/>
      <c r="AE1400" s="123"/>
      <c r="AF1400" s="123"/>
      <c r="AG1400" s="123"/>
      <c r="AH1400" s="123"/>
      <c r="AI1400" s="123"/>
      <c r="AJ1400" s="401"/>
      <c r="AK1400" s="403"/>
      <c r="AL1400" s="405"/>
      <c r="AM1400" s="411"/>
      <c r="AN1400" s="405"/>
      <c r="AO1400" s="405"/>
      <c r="AP1400" s="405"/>
      <c r="AQ1400" s="405"/>
      <c r="AR1400" s="405"/>
      <c r="AS1400" s="405"/>
      <c r="AT1400" s="405"/>
      <c r="AU1400" s="407"/>
      <c r="AV1400" s="409"/>
      <c r="AW1400" s="407"/>
      <c r="AX1400" s="389"/>
      <c r="AY1400" s="389"/>
      <c r="AZ1400" s="389"/>
      <c r="BA1400" s="389"/>
      <c r="BB1400" s="389"/>
      <c r="BC1400" s="389"/>
    </row>
    <row r="1401" spans="1:55" s="121" customFormat="1" x14ac:dyDescent="0.25">
      <c r="A1401" s="474"/>
      <c r="B1401" s="392"/>
      <c r="C1401" s="396"/>
      <c r="D1401" s="396"/>
      <c r="E1401" s="398"/>
      <c r="F1401" s="398"/>
      <c r="G1401" s="95"/>
      <c r="H1401" s="119"/>
      <c r="I1401" s="119"/>
      <c r="J1401" s="120"/>
      <c r="K1401" s="120"/>
      <c r="L1401" s="120"/>
      <c r="M1401" s="120"/>
      <c r="N1401" s="120"/>
      <c r="O1401" s="120"/>
      <c r="P1401" s="120"/>
      <c r="Q1401" s="120"/>
      <c r="R1401" s="120"/>
      <c r="S1401" s="120"/>
      <c r="T1401" s="120"/>
      <c r="U1401" s="120"/>
      <c r="V1401" s="120"/>
      <c r="W1401" s="120"/>
      <c r="X1401" s="120"/>
      <c r="Y1401" s="120"/>
      <c r="Z1401" s="120"/>
      <c r="AA1401" s="120"/>
      <c r="AB1401" s="120"/>
      <c r="AC1401" s="120"/>
      <c r="AD1401" s="120"/>
      <c r="AE1401" s="120"/>
      <c r="AF1401" s="120"/>
      <c r="AG1401" s="120"/>
      <c r="AH1401" s="120"/>
      <c r="AI1401" s="120"/>
      <c r="AJ1401" s="400"/>
      <c r="AK1401" s="402"/>
      <c r="AL1401" s="404"/>
      <c r="AM1401" s="410"/>
      <c r="AN1401" s="404"/>
      <c r="AO1401" s="404"/>
      <c r="AP1401" s="404"/>
      <c r="AQ1401" s="404"/>
      <c r="AR1401" s="404"/>
      <c r="AS1401" s="404"/>
      <c r="AT1401" s="404"/>
      <c r="AU1401" s="406"/>
      <c r="AV1401" s="408"/>
      <c r="AW1401" s="406"/>
      <c r="AX1401" s="415"/>
      <c r="AY1401" s="415"/>
      <c r="AZ1401" s="415"/>
      <c r="BA1401" s="415"/>
      <c r="BB1401" s="415"/>
      <c r="BC1401" s="415"/>
    </row>
    <row r="1402" spans="1:55" s="121" customFormat="1" x14ac:dyDescent="0.25">
      <c r="A1402" s="466"/>
      <c r="B1402" s="393"/>
      <c r="C1402" s="397"/>
      <c r="D1402" s="397"/>
      <c r="E1402" s="399"/>
      <c r="F1402" s="399"/>
      <c r="G1402" s="96"/>
      <c r="H1402" s="122"/>
      <c r="I1402" s="122"/>
      <c r="J1402" s="123"/>
      <c r="K1402" s="123"/>
      <c r="L1402" s="123"/>
      <c r="M1402" s="123"/>
      <c r="N1402" s="123"/>
      <c r="O1402" s="123"/>
      <c r="P1402" s="123"/>
      <c r="Q1402" s="123"/>
      <c r="R1402" s="123"/>
      <c r="S1402" s="123"/>
      <c r="T1402" s="123"/>
      <c r="U1402" s="123"/>
      <c r="V1402" s="123"/>
      <c r="W1402" s="123"/>
      <c r="X1402" s="123"/>
      <c r="Y1402" s="123"/>
      <c r="Z1402" s="123"/>
      <c r="AA1402" s="123"/>
      <c r="AB1402" s="123"/>
      <c r="AC1402" s="123"/>
      <c r="AD1402" s="123"/>
      <c r="AE1402" s="123"/>
      <c r="AF1402" s="123"/>
      <c r="AG1402" s="123"/>
      <c r="AH1402" s="123"/>
      <c r="AI1402" s="123"/>
      <c r="AJ1402" s="401"/>
      <c r="AK1402" s="403"/>
      <c r="AL1402" s="405"/>
      <c r="AM1402" s="411"/>
      <c r="AN1402" s="405"/>
      <c r="AO1402" s="405"/>
      <c r="AP1402" s="405"/>
      <c r="AQ1402" s="405"/>
      <c r="AR1402" s="405"/>
      <c r="AS1402" s="405"/>
      <c r="AT1402" s="405"/>
      <c r="AU1402" s="407"/>
      <c r="AV1402" s="409"/>
      <c r="AW1402" s="407"/>
      <c r="AX1402" s="389"/>
      <c r="AY1402" s="389"/>
      <c r="AZ1402" s="389"/>
      <c r="BA1402" s="389"/>
      <c r="BB1402" s="389"/>
      <c r="BC1402" s="389"/>
    </row>
    <row r="1403" spans="1:55" s="144" customFormat="1" x14ac:dyDescent="0.25">
      <c r="A1403" s="476"/>
      <c r="B1403" s="392"/>
      <c r="C1403" s="477"/>
      <c r="D1403" s="477"/>
      <c r="E1403" s="478"/>
      <c r="F1403" s="478"/>
      <c r="G1403" s="141"/>
      <c r="H1403" s="142"/>
      <c r="I1403" s="142"/>
      <c r="J1403" s="143"/>
      <c r="K1403" s="143"/>
      <c r="L1403" s="143"/>
      <c r="M1403" s="143"/>
      <c r="N1403" s="143"/>
      <c r="O1403" s="143"/>
      <c r="P1403" s="143"/>
      <c r="Q1403" s="143"/>
      <c r="R1403" s="143"/>
      <c r="S1403" s="143"/>
      <c r="T1403" s="143"/>
      <c r="U1403" s="143"/>
      <c r="V1403" s="143"/>
      <c r="W1403" s="143"/>
      <c r="X1403" s="143"/>
      <c r="Y1403" s="143"/>
      <c r="Z1403" s="143"/>
      <c r="AA1403" s="143"/>
      <c r="AB1403" s="143"/>
      <c r="AC1403" s="143"/>
      <c r="AD1403" s="143"/>
      <c r="AE1403" s="143"/>
      <c r="AF1403" s="143"/>
      <c r="AG1403" s="143"/>
      <c r="AH1403" s="143"/>
      <c r="AI1403" s="143"/>
      <c r="AJ1403" s="479"/>
      <c r="AK1403" s="484"/>
      <c r="AL1403" s="482"/>
      <c r="AM1403" s="485"/>
      <c r="AN1403" s="482"/>
      <c r="AO1403" s="482"/>
      <c r="AP1403" s="482"/>
      <c r="AQ1403" s="482"/>
      <c r="AR1403" s="482"/>
      <c r="AS1403" s="482"/>
      <c r="AT1403" s="482"/>
      <c r="AU1403" s="481"/>
      <c r="AV1403" s="483"/>
      <c r="AW1403" s="481"/>
      <c r="AX1403" s="480"/>
      <c r="AY1403" s="480"/>
      <c r="AZ1403" s="480"/>
      <c r="BA1403" s="480"/>
      <c r="BB1403" s="480"/>
      <c r="BC1403" s="480"/>
    </row>
    <row r="1404" spans="1:55" s="121" customFormat="1" x14ac:dyDescent="0.25">
      <c r="A1404" s="466"/>
      <c r="B1404" s="393"/>
      <c r="C1404" s="397"/>
      <c r="D1404" s="397"/>
      <c r="E1404" s="399"/>
      <c r="F1404" s="399"/>
      <c r="G1404" s="96"/>
      <c r="H1404" s="122"/>
      <c r="I1404" s="122"/>
      <c r="J1404" s="123"/>
      <c r="K1404" s="123"/>
      <c r="L1404" s="123"/>
      <c r="M1404" s="123"/>
      <c r="N1404" s="123"/>
      <c r="O1404" s="123"/>
      <c r="P1404" s="123"/>
      <c r="Q1404" s="123"/>
      <c r="R1404" s="123"/>
      <c r="S1404" s="123"/>
      <c r="T1404" s="123"/>
      <c r="U1404" s="123"/>
      <c r="V1404" s="123"/>
      <c r="W1404" s="123"/>
      <c r="X1404" s="123"/>
      <c r="Y1404" s="123"/>
      <c r="Z1404" s="123"/>
      <c r="AA1404" s="123"/>
      <c r="AB1404" s="123"/>
      <c r="AC1404" s="123"/>
      <c r="AD1404" s="123"/>
      <c r="AE1404" s="123"/>
      <c r="AF1404" s="123"/>
      <c r="AG1404" s="123"/>
      <c r="AH1404" s="123"/>
      <c r="AI1404" s="123"/>
      <c r="AJ1404" s="401"/>
      <c r="AK1404" s="403"/>
      <c r="AL1404" s="405"/>
      <c r="AM1404" s="411"/>
      <c r="AN1404" s="405"/>
      <c r="AO1404" s="405"/>
      <c r="AP1404" s="405"/>
      <c r="AQ1404" s="405"/>
      <c r="AR1404" s="405"/>
      <c r="AS1404" s="405"/>
      <c r="AT1404" s="405"/>
      <c r="AU1404" s="407"/>
      <c r="AV1404" s="409"/>
      <c r="AW1404" s="407"/>
      <c r="AX1404" s="389"/>
      <c r="AY1404" s="389"/>
      <c r="AZ1404" s="389"/>
      <c r="BA1404" s="389"/>
      <c r="BB1404" s="389"/>
      <c r="BC1404" s="389"/>
    </row>
    <row r="1405" spans="1:55" s="121" customFormat="1" x14ac:dyDescent="0.25">
      <c r="A1405" s="474"/>
      <c r="B1405" s="392"/>
      <c r="C1405" s="396"/>
      <c r="D1405" s="396"/>
      <c r="E1405" s="398"/>
      <c r="F1405" s="398"/>
      <c r="G1405" s="95"/>
      <c r="H1405" s="119"/>
      <c r="I1405" s="119"/>
      <c r="J1405" s="120"/>
      <c r="K1405" s="120"/>
      <c r="L1405" s="120"/>
      <c r="M1405" s="120"/>
      <c r="N1405" s="120"/>
      <c r="O1405" s="120"/>
      <c r="P1405" s="120"/>
      <c r="Q1405" s="120"/>
      <c r="R1405" s="120"/>
      <c r="S1405" s="120"/>
      <c r="T1405" s="120"/>
      <c r="U1405" s="120"/>
      <c r="V1405" s="120"/>
      <c r="W1405" s="120"/>
      <c r="X1405" s="120"/>
      <c r="Y1405" s="120"/>
      <c r="Z1405" s="120"/>
      <c r="AA1405" s="120"/>
      <c r="AB1405" s="120"/>
      <c r="AC1405" s="120"/>
      <c r="AD1405" s="120"/>
      <c r="AE1405" s="120"/>
      <c r="AF1405" s="120"/>
      <c r="AG1405" s="120"/>
      <c r="AH1405" s="120"/>
      <c r="AI1405" s="120"/>
      <c r="AJ1405" s="400"/>
      <c r="AK1405" s="402"/>
      <c r="AL1405" s="404"/>
      <c r="AM1405" s="410"/>
      <c r="AN1405" s="404"/>
      <c r="AO1405" s="404"/>
      <c r="AP1405" s="404"/>
      <c r="AQ1405" s="404"/>
      <c r="AR1405" s="404"/>
      <c r="AS1405" s="404"/>
      <c r="AT1405" s="404"/>
      <c r="AU1405" s="406"/>
      <c r="AV1405" s="408"/>
      <c r="AW1405" s="406"/>
      <c r="AX1405" s="415"/>
      <c r="AY1405" s="415"/>
      <c r="AZ1405" s="415"/>
      <c r="BA1405" s="415"/>
      <c r="BB1405" s="415"/>
      <c r="BC1405" s="415"/>
    </row>
    <row r="1406" spans="1:55" s="121" customFormat="1" x14ac:dyDescent="0.25">
      <c r="A1406" s="466"/>
      <c r="B1406" s="393"/>
      <c r="C1406" s="397"/>
      <c r="D1406" s="397"/>
      <c r="E1406" s="399"/>
      <c r="F1406" s="399"/>
      <c r="G1406" s="96"/>
      <c r="H1406" s="122"/>
      <c r="I1406" s="122"/>
      <c r="J1406" s="123"/>
      <c r="K1406" s="123"/>
      <c r="L1406" s="123"/>
      <c r="M1406" s="123"/>
      <c r="N1406" s="123"/>
      <c r="O1406" s="123"/>
      <c r="P1406" s="123"/>
      <c r="Q1406" s="123"/>
      <c r="R1406" s="123"/>
      <c r="S1406" s="123"/>
      <c r="T1406" s="123"/>
      <c r="U1406" s="123"/>
      <c r="V1406" s="123"/>
      <c r="W1406" s="123"/>
      <c r="X1406" s="123"/>
      <c r="Y1406" s="123"/>
      <c r="Z1406" s="123"/>
      <c r="AA1406" s="123"/>
      <c r="AB1406" s="123"/>
      <c r="AC1406" s="123"/>
      <c r="AD1406" s="123"/>
      <c r="AE1406" s="123"/>
      <c r="AF1406" s="123"/>
      <c r="AG1406" s="123"/>
      <c r="AH1406" s="123"/>
      <c r="AI1406" s="123"/>
      <c r="AJ1406" s="401"/>
      <c r="AK1406" s="403"/>
      <c r="AL1406" s="405"/>
      <c r="AM1406" s="411"/>
      <c r="AN1406" s="405"/>
      <c r="AO1406" s="405"/>
      <c r="AP1406" s="405"/>
      <c r="AQ1406" s="405"/>
      <c r="AR1406" s="405"/>
      <c r="AS1406" s="405"/>
      <c r="AT1406" s="405"/>
      <c r="AU1406" s="407"/>
      <c r="AV1406" s="409"/>
      <c r="AW1406" s="407"/>
      <c r="AX1406" s="389"/>
      <c r="AY1406" s="389"/>
      <c r="AZ1406" s="389"/>
      <c r="BA1406" s="389"/>
      <c r="BB1406" s="389"/>
      <c r="BC1406" s="389"/>
    </row>
    <row r="1407" spans="1:55" s="121" customFormat="1" x14ac:dyDescent="0.25">
      <c r="A1407" s="474"/>
      <c r="B1407" s="392"/>
      <c r="C1407" s="396"/>
      <c r="D1407" s="396"/>
      <c r="E1407" s="398"/>
      <c r="F1407" s="398"/>
      <c r="G1407" s="95"/>
      <c r="H1407" s="119"/>
      <c r="I1407" s="119"/>
      <c r="J1407" s="120"/>
      <c r="K1407" s="120"/>
      <c r="L1407" s="120"/>
      <c r="M1407" s="120"/>
      <c r="N1407" s="120"/>
      <c r="O1407" s="120"/>
      <c r="P1407" s="120"/>
      <c r="Q1407" s="120"/>
      <c r="R1407" s="120"/>
      <c r="S1407" s="120"/>
      <c r="T1407" s="120"/>
      <c r="U1407" s="120"/>
      <c r="V1407" s="120"/>
      <c r="W1407" s="120"/>
      <c r="X1407" s="120"/>
      <c r="Y1407" s="120"/>
      <c r="Z1407" s="120"/>
      <c r="AA1407" s="120"/>
      <c r="AB1407" s="120"/>
      <c r="AC1407" s="120"/>
      <c r="AD1407" s="120"/>
      <c r="AE1407" s="120"/>
      <c r="AF1407" s="120"/>
      <c r="AG1407" s="120"/>
      <c r="AH1407" s="120"/>
      <c r="AI1407" s="120"/>
      <c r="AJ1407" s="400"/>
      <c r="AK1407" s="402"/>
      <c r="AL1407" s="404"/>
      <c r="AM1407" s="410"/>
      <c r="AN1407" s="404"/>
      <c r="AO1407" s="404"/>
      <c r="AP1407" s="404"/>
      <c r="AQ1407" s="404"/>
      <c r="AR1407" s="404"/>
      <c r="AS1407" s="404"/>
      <c r="AT1407" s="404"/>
      <c r="AU1407" s="406"/>
      <c r="AV1407" s="408"/>
      <c r="AW1407" s="406"/>
      <c r="AX1407" s="415"/>
      <c r="AY1407" s="415"/>
      <c r="AZ1407" s="415"/>
      <c r="BA1407" s="415"/>
      <c r="BB1407" s="415"/>
      <c r="BC1407" s="415"/>
    </row>
    <row r="1408" spans="1:55" s="121" customFormat="1" x14ac:dyDescent="0.25">
      <c r="A1408" s="466"/>
      <c r="B1408" s="393"/>
      <c r="C1408" s="397"/>
      <c r="D1408" s="397"/>
      <c r="E1408" s="399"/>
      <c r="F1408" s="399"/>
      <c r="G1408" s="96"/>
      <c r="H1408" s="122"/>
      <c r="I1408" s="122"/>
      <c r="J1408" s="123"/>
      <c r="K1408" s="123"/>
      <c r="L1408" s="123"/>
      <c r="M1408" s="123"/>
      <c r="N1408" s="123"/>
      <c r="O1408" s="123"/>
      <c r="P1408" s="123"/>
      <c r="Q1408" s="123"/>
      <c r="R1408" s="123"/>
      <c r="S1408" s="123"/>
      <c r="T1408" s="123"/>
      <c r="U1408" s="123"/>
      <c r="V1408" s="123"/>
      <c r="W1408" s="123"/>
      <c r="X1408" s="123"/>
      <c r="Y1408" s="123"/>
      <c r="Z1408" s="123"/>
      <c r="AA1408" s="123"/>
      <c r="AB1408" s="123"/>
      <c r="AC1408" s="123"/>
      <c r="AD1408" s="123"/>
      <c r="AE1408" s="123"/>
      <c r="AF1408" s="123"/>
      <c r="AG1408" s="123"/>
      <c r="AH1408" s="123"/>
      <c r="AI1408" s="123"/>
      <c r="AJ1408" s="401"/>
      <c r="AK1408" s="403"/>
      <c r="AL1408" s="405"/>
      <c r="AM1408" s="411"/>
      <c r="AN1408" s="405"/>
      <c r="AO1408" s="405"/>
      <c r="AP1408" s="405"/>
      <c r="AQ1408" s="405"/>
      <c r="AR1408" s="405"/>
      <c r="AS1408" s="405"/>
      <c r="AT1408" s="405"/>
      <c r="AU1408" s="407"/>
      <c r="AV1408" s="409"/>
      <c r="AW1408" s="407"/>
      <c r="AX1408" s="389"/>
      <c r="AY1408" s="389"/>
      <c r="AZ1408" s="389"/>
      <c r="BA1408" s="389"/>
      <c r="BB1408" s="389"/>
      <c r="BC1408" s="389"/>
    </row>
    <row r="1409" spans="1:55" s="121" customFormat="1" x14ac:dyDescent="0.25">
      <c r="A1409" s="474"/>
      <c r="B1409" s="392"/>
      <c r="C1409" s="396"/>
      <c r="D1409" s="396"/>
      <c r="E1409" s="398"/>
      <c r="F1409" s="398"/>
      <c r="G1409" s="95"/>
      <c r="H1409" s="119"/>
      <c r="I1409" s="119"/>
      <c r="J1409" s="120"/>
      <c r="K1409" s="120"/>
      <c r="L1409" s="120"/>
      <c r="M1409" s="120"/>
      <c r="N1409" s="120"/>
      <c r="O1409" s="120"/>
      <c r="P1409" s="120"/>
      <c r="Q1409" s="120"/>
      <c r="R1409" s="120"/>
      <c r="S1409" s="120"/>
      <c r="T1409" s="120"/>
      <c r="U1409" s="120"/>
      <c r="V1409" s="120"/>
      <c r="W1409" s="120"/>
      <c r="X1409" s="120"/>
      <c r="Y1409" s="120"/>
      <c r="Z1409" s="120"/>
      <c r="AA1409" s="120"/>
      <c r="AB1409" s="120"/>
      <c r="AC1409" s="120"/>
      <c r="AD1409" s="120"/>
      <c r="AE1409" s="120"/>
      <c r="AF1409" s="120"/>
      <c r="AG1409" s="120"/>
      <c r="AH1409" s="120"/>
      <c r="AI1409" s="120"/>
      <c r="AJ1409" s="400"/>
      <c r="AK1409" s="402"/>
      <c r="AL1409" s="404"/>
      <c r="AM1409" s="410"/>
      <c r="AN1409" s="404"/>
      <c r="AO1409" s="404"/>
      <c r="AP1409" s="404"/>
      <c r="AQ1409" s="404"/>
      <c r="AR1409" s="404"/>
      <c r="AS1409" s="404"/>
      <c r="AT1409" s="404"/>
      <c r="AU1409" s="406"/>
      <c r="AV1409" s="408"/>
      <c r="AW1409" s="406"/>
      <c r="AX1409" s="415"/>
      <c r="AY1409" s="415"/>
      <c r="AZ1409" s="415"/>
      <c r="BA1409" s="415"/>
      <c r="BB1409" s="415"/>
      <c r="BC1409" s="415"/>
    </row>
    <row r="1410" spans="1:55" s="121" customFormat="1" x14ac:dyDescent="0.25">
      <c r="A1410" s="466"/>
      <c r="B1410" s="393"/>
      <c r="C1410" s="397"/>
      <c r="D1410" s="397"/>
      <c r="E1410" s="399"/>
      <c r="F1410" s="399"/>
      <c r="G1410" s="96"/>
      <c r="H1410" s="122"/>
      <c r="I1410" s="122"/>
      <c r="J1410" s="123"/>
      <c r="K1410" s="123"/>
      <c r="L1410" s="123"/>
      <c r="M1410" s="123"/>
      <c r="N1410" s="123"/>
      <c r="O1410" s="123"/>
      <c r="P1410" s="123"/>
      <c r="Q1410" s="123"/>
      <c r="R1410" s="123"/>
      <c r="S1410" s="123"/>
      <c r="T1410" s="123"/>
      <c r="U1410" s="123"/>
      <c r="V1410" s="123"/>
      <c r="W1410" s="123"/>
      <c r="X1410" s="123"/>
      <c r="Y1410" s="123"/>
      <c r="Z1410" s="123"/>
      <c r="AA1410" s="123"/>
      <c r="AB1410" s="123"/>
      <c r="AC1410" s="123"/>
      <c r="AD1410" s="123"/>
      <c r="AE1410" s="123"/>
      <c r="AF1410" s="123"/>
      <c r="AG1410" s="123"/>
      <c r="AH1410" s="123"/>
      <c r="AI1410" s="123"/>
      <c r="AJ1410" s="401"/>
      <c r="AK1410" s="403"/>
      <c r="AL1410" s="405"/>
      <c r="AM1410" s="411"/>
      <c r="AN1410" s="405"/>
      <c r="AO1410" s="405"/>
      <c r="AP1410" s="405"/>
      <c r="AQ1410" s="405"/>
      <c r="AR1410" s="405"/>
      <c r="AS1410" s="405"/>
      <c r="AT1410" s="405"/>
      <c r="AU1410" s="407"/>
      <c r="AV1410" s="409"/>
      <c r="AW1410" s="407"/>
      <c r="AX1410" s="389"/>
      <c r="AY1410" s="389"/>
      <c r="AZ1410" s="389"/>
      <c r="BA1410" s="389"/>
      <c r="BB1410" s="389"/>
      <c r="BC1410" s="389"/>
    </row>
    <row r="1411" spans="1:55" s="121" customFormat="1" x14ac:dyDescent="0.25">
      <c r="A1411" s="474"/>
      <c r="B1411" s="392"/>
      <c r="C1411" s="396"/>
      <c r="D1411" s="396"/>
      <c r="E1411" s="398"/>
      <c r="F1411" s="398"/>
      <c r="G1411" s="95"/>
      <c r="H1411" s="119"/>
      <c r="I1411" s="119"/>
      <c r="J1411" s="120"/>
      <c r="K1411" s="120"/>
      <c r="L1411" s="120"/>
      <c r="M1411" s="120"/>
      <c r="N1411" s="120"/>
      <c r="O1411" s="120"/>
      <c r="P1411" s="120"/>
      <c r="Q1411" s="120"/>
      <c r="R1411" s="120"/>
      <c r="S1411" s="120"/>
      <c r="T1411" s="120"/>
      <c r="U1411" s="120"/>
      <c r="V1411" s="120"/>
      <c r="W1411" s="120"/>
      <c r="X1411" s="120"/>
      <c r="Y1411" s="120"/>
      <c r="Z1411" s="120"/>
      <c r="AA1411" s="120"/>
      <c r="AB1411" s="120"/>
      <c r="AC1411" s="120"/>
      <c r="AD1411" s="120"/>
      <c r="AE1411" s="120"/>
      <c r="AF1411" s="120"/>
      <c r="AG1411" s="120"/>
      <c r="AH1411" s="120"/>
      <c r="AI1411" s="120"/>
      <c r="AJ1411" s="400"/>
      <c r="AK1411" s="402"/>
      <c r="AL1411" s="404"/>
      <c r="AM1411" s="410"/>
      <c r="AN1411" s="404"/>
      <c r="AO1411" s="404"/>
      <c r="AP1411" s="404"/>
      <c r="AQ1411" s="404"/>
      <c r="AR1411" s="404"/>
      <c r="AS1411" s="404"/>
      <c r="AT1411" s="404"/>
      <c r="AU1411" s="406"/>
      <c r="AV1411" s="408"/>
      <c r="AW1411" s="406"/>
      <c r="AX1411" s="415"/>
      <c r="AY1411" s="415"/>
      <c r="AZ1411" s="415"/>
      <c r="BA1411" s="415"/>
      <c r="BB1411" s="415"/>
      <c r="BC1411" s="415"/>
    </row>
    <row r="1412" spans="1:55" s="121" customFormat="1" x14ac:dyDescent="0.25">
      <c r="A1412" s="466"/>
      <c r="B1412" s="393"/>
      <c r="C1412" s="397"/>
      <c r="D1412" s="397"/>
      <c r="E1412" s="399"/>
      <c r="F1412" s="399"/>
      <c r="G1412" s="96"/>
      <c r="H1412" s="122"/>
      <c r="I1412" s="122"/>
      <c r="J1412" s="123"/>
      <c r="K1412" s="123"/>
      <c r="L1412" s="123"/>
      <c r="M1412" s="123"/>
      <c r="N1412" s="123"/>
      <c r="O1412" s="123"/>
      <c r="P1412" s="123"/>
      <c r="Q1412" s="123"/>
      <c r="R1412" s="123"/>
      <c r="S1412" s="123"/>
      <c r="T1412" s="123"/>
      <c r="U1412" s="123"/>
      <c r="V1412" s="123"/>
      <c r="W1412" s="123"/>
      <c r="X1412" s="123"/>
      <c r="Y1412" s="123"/>
      <c r="Z1412" s="123"/>
      <c r="AA1412" s="123"/>
      <c r="AB1412" s="123"/>
      <c r="AC1412" s="123"/>
      <c r="AD1412" s="123"/>
      <c r="AE1412" s="123"/>
      <c r="AF1412" s="123"/>
      <c r="AG1412" s="123"/>
      <c r="AH1412" s="123"/>
      <c r="AI1412" s="123"/>
      <c r="AJ1412" s="401"/>
      <c r="AK1412" s="403"/>
      <c r="AL1412" s="405"/>
      <c r="AM1412" s="411"/>
      <c r="AN1412" s="405"/>
      <c r="AO1412" s="405"/>
      <c r="AP1412" s="405"/>
      <c r="AQ1412" s="405"/>
      <c r="AR1412" s="405"/>
      <c r="AS1412" s="405"/>
      <c r="AT1412" s="405"/>
      <c r="AU1412" s="407"/>
      <c r="AV1412" s="409"/>
      <c r="AW1412" s="407"/>
      <c r="AX1412" s="389"/>
      <c r="AY1412" s="389"/>
      <c r="AZ1412" s="389"/>
      <c r="BA1412" s="389"/>
      <c r="BB1412" s="389"/>
      <c r="BC1412" s="389"/>
    </row>
    <row r="1413" spans="1:55" s="121" customFormat="1" x14ac:dyDescent="0.25">
      <c r="A1413" s="474"/>
      <c r="B1413" s="392"/>
      <c r="C1413" s="396"/>
      <c r="D1413" s="396"/>
      <c r="E1413" s="398"/>
      <c r="F1413" s="398"/>
      <c r="G1413" s="95"/>
      <c r="H1413" s="119"/>
      <c r="I1413" s="119"/>
      <c r="J1413" s="120"/>
      <c r="K1413" s="120"/>
      <c r="L1413" s="120"/>
      <c r="M1413" s="120"/>
      <c r="N1413" s="120"/>
      <c r="O1413" s="120"/>
      <c r="P1413" s="120"/>
      <c r="Q1413" s="120"/>
      <c r="R1413" s="120"/>
      <c r="S1413" s="120"/>
      <c r="T1413" s="120"/>
      <c r="U1413" s="120"/>
      <c r="V1413" s="120"/>
      <c r="W1413" s="120"/>
      <c r="X1413" s="120"/>
      <c r="Y1413" s="120"/>
      <c r="Z1413" s="120"/>
      <c r="AA1413" s="120"/>
      <c r="AB1413" s="120"/>
      <c r="AC1413" s="120"/>
      <c r="AD1413" s="120"/>
      <c r="AE1413" s="120"/>
      <c r="AF1413" s="120"/>
      <c r="AG1413" s="120"/>
      <c r="AH1413" s="120"/>
      <c r="AI1413" s="120"/>
      <c r="AJ1413" s="400"/>
      <c r="AK1413" s="402"/>
      <c r="AL1413" s="404"/>
      <c r="AM1413" s="410"/>
      <c r="AN1413" s="404"/>
      <c r="AO1413" s="404"/>
      <c r="AP1413" s="404"/>
      <c r="AQ1413" s="404"/>
      <c r="AR1413" s="404"/>
      <c r="AS1413" s="404"/>
      <c r="AT1413" s="404"/>
      <c r="AU1413" s="406"/>
      <c r="AV1413" s="408"/>
      <c r="AW1413" s="406"/>
      <c r="AX1413" s="415"/>
      <c r="AY1413" s="415"/>
      <c r="AZ1413" s="415"/>
      <c r="BA1413" s="415"/>
      <c r="BB1413" s="415"/>
      <c r="BC1413" s="415"/>
    </row>
    <row r="1414" spans="1:55" s="121" customFormat="1" x14ac:dyDescent="0.25">
      <c r="A1414" s="466"/>
      <c r="B1414" s="393"/>
      <c r="C1414" s="397"/>
      <c r="D1414" s="397"/>
      <c r="E1414" s="399"/>
      <c r="F1414" s="399"/>
      <c r="G1414" s="96"/>
      <c r="H1414" s="122"/>
      <c r="I1414" s="122"/>
      <c r="J1414" s="123"/>
      <c r="K1414" s="123"/>
      <c r="L1414" s="123"/>
      <c r="M1414" s="123"/>
      <c r="N1414" s="123"/>
      <c r="O1414" s="123"/>
      <c r="P1414" s="123"/>
      <c r="Q1414" s="123"/>
      <c r="R1414" s="123"/>
      <c r="S1414" s="123"/>
      <c r="T1414" s="123"/>
      <c r="U1414" s="123"/>
      <c r="V1414" s="123"/>
      <c r="W1414" s="123"/>
      <c r="X1414" s="123"/>
      <c r="Y1414" s="123"/>
      <c r="Z1414" s="123"/>
      <c r="AA1414" s="123"/>
      <c r="AB1414" s="123"/>
      <c r="AC1414" s="123"/>
      <c r="AD1414" s="123"/>
      <c r="AE1414" s="123"/>
      <c r="AF1414" s="123"/>
      <c r="AG1414" s="123"/>
      <c r="AH1414" s="123"/>
      <c r="AI1414" s="123"/>
      <c r="AJ1414" s="401"/>
      <c r="AK1414" s="403"/>
      <c r="AL1414" s="405"/>
      <c r="AM1414" s="411"/>
      <c r="AN1414" s="405"/>
      <c r="AO1414" s="405"/>
      <c r="AP1414" s="405"/>
      <c r="AQ1414" s="405"/>
      <c r="AR1414" s="405"/>
      <c r="AS1414" s="405"/>
      <c r="AT1414" s="405"/>
      <c r="AU1414" s="407"/>
      <c r="AV1414" s="409"/>
      <c r="AW1414" s="407"/>
      <c r="AX1414" s="389"/>
      <c r="AY1414" s="389"/>
      <c r="AZ1414" s="389"/>
      <c r="BA1414" s="389"/>
      <c r="BB1414" s="389"/>
      <c r="BC1414" s="389"/>
    </row>
    <row r="1415" spans="1:55" s="121" customFormat="1" x14ac:dyDescent="0.25">
      <c r="A1415" s="474"/>
      <c r="B1415" s="392"/>
      <c r="C1415" s="396"/>
      <c r="D1415" s="396"/>
      <c r="E1415" s="398"/>
      <c r="F1415" s="398"/>
      <c r="G1415" s="95"/>
      <c r="H1415" s="119"/>
      <c r="I1415" s="119"/>
      <c r="J1415" s="120"/>
      <c r="K1415" s="120"/>
      <c r="L1415" s="120"/>
      <c r="M1415" s="120"/>
      <c r="N1415" s="120"/>
      <c r="O1415" s="120"/>
      <c r="P1415" s="120"/>
      <c r="Q1415" s="120"/>
      <c r="R1415" s="120"/>
      <c r="S1415" s="120"/>
      <c r="T1415" s="120"/>
      <c r="U1415" s="120"/>
      <c r="V1415" s="120"/>
      <c r="W1415" s="120"/>
      <c r="X1415" s="120"/>
      <c r="Y1415" s="120"/>
      <c r="Z1415" s="120"/>
      <c r="AA1415" s="120"/>
      <c r="AB1415" s="120"/>
      <c r="AC1415" s="120"/>
      <c r="AD1415" s="120"/>
      <c r="AE1415" s="120"/>
      <c r="AF1415" s="120"/>
      <c r="AG1415" s="120"/>
      <c r="AH1415" s="120"/>
      <c r="AI1415" s="120"/>
      <c r="AJ1415" s="400"/>
      <c r="AK1415" s="402"/>
      <c r="AL1415" s="404"/>
      <c r="AM1415" s="410"/>
      <c r="AN1415" s="404"/>
      <c r="AO1415" s="404"/>
      <c r="AP1415" s="404"/>
      <c r="AQ1415" s="404"/>
      <c r="AR1415" s="404"/>
      <c r="AS1415" s="404"/>
      <c r="AT1415" s="404"/>
      <c r="AU1415" s="406"/>
      <c r="AV1415" s="408"/>
      <c r="AW1415" s="406"/>
      <c r="AX1415" s="415"/>
      <c r="AY1415" s="415"/>
      <c r="AZ1415" s="415"/>
      <c r="BA1415" s="415"/>
      <c r="BB1415" s="415"/>
      <c r="BC1415" s="415"/>
    </row>
    <row r="1416" spans="1:55" s="121" customFormat="1" x14ac:dyDescent="0.25">
      <c r="A1416" s="466"/>
      <c r="B1416" s="393"/>
      <c r="C1416" s="397"/>
      <c r="D1416" s="397"/>
      <c r="E1416" s="399"/>
      <c r="F1416" s="399"/>
      <c r="G1416" s="96"/>
      <c r="H1416" s="122"/>
      <c r="I1416" s="122"/>
      <c r="J1416" s="123"/>
      <c r="K1416" s="123"/>
      <c r="L1416" s="123"/>
      <c r="M1416" s="123"/>
      <c r="N1416" s="123"/>
      <c r="O1416" s="123"/>
      <c r="P1416" s="123"/>
      <c r="Q1416" s="123"/>
      <c r="R1416" s="123"/>
      <c r="S1416" s="123"/>
      <c r="T1416" s="123"/>
      <c r="U1416" s="123"/>
      <c r="V1416" s="123"/>
      <c r="W1416" s="123"/>
      <c r="X1416" s="123"/>
      <c r="Y1416" s="123"/>
      <c r="Z1416" s="123"/>
      <c r="AA1416" s="123"/>
      <c r="AB1416" s="123"/>
      <c r="AC1416" s="123"/>
      <c r="AD1416" s="123"/>
      <c r="AE1416" s="123"/>
      <c r="AF1416" s="123"/>
      <c r="AG1416" s="123"/>
      <c r="AH1416" s="123"/>
      <c r="AI1416" s="123"/>
      <c r="AJ1416" s="401"/>
      <c r="AK1416" s="403"/>
      <c r="AL1416" s="405"/>
      <c r="AM1416" s="411"/>
      <c r="AN1416" s="405"/>
      <c r="AO1416" s="405"/>
      <c r="AP1416" s="405"/>
      <c r="AQ1416" s="405"/>
      <c r="AR1416" s="405"/>
      <c r="AS1416" s="405"/>
      <c r="AT1416" s="405"/>
      <c r="AU1416" s="407"/>
      <c r="AV1416" s="409"/>
      <c r="AW1416" s="407"/>
      <c r="AX1416" s="389"/>
      <c r="AY1416" s="389"/>
      <c r="AZ1416" s="389"/>
      <c r="BA1416" s="389"/>
      <c r="BB1416" s="389"/>
      <c r="BC1416" s="389"/>
    </row>
    <row r="1417" spans="1:55" s="121" customFormat="1" x14ac:dyDescent="0.25">
      <c r="A1417" s="474"/>
      <c r="B1417" s="392"/>
      <c r="C1417" s="396"/>
      <c r="D1417" s="396"/>
      <c r="E1417" s="398"/>
      <c r="F1417" s="398"/>
      <c r="G1417" s="95"/>
      <c r="H1417" s="119"/>
      <c r="I1417" s="119"/>
      <c r="J1417" s="120"/>
      <c r="K1417" s="120"/>
      <c r="L1417" s="120"/>
      <c r="M1417" s="120"/>
      <c r="N1417" s="120"/>
      <c r="O1417" s="120"/>
      <c r="P1417" s="120"/>
      <c r="Q1417" s="120"/>
      <c r="R1417" s="120"/>
      <c r="S1417" s="120"/>
      <c r="T1417" s="120"/>
      <c r="U1417" s="120"/>
      <c r="V1417" s="120"/>
      <c r="W1417" s="120"/>
      <c r="X1417" s="120"/>
      <c r="Y1417" s="120"/>
      <c r="Z1417" s="120"/>
      <c r="AA1417" s="120"/>
      <c r="AB1417" s="120"/>
      <c r="AC1417" s="120"/>
      <c r="AD1417" s="120"/>
      <c r="AE1417" s="120"/>
      <c r="AF1417" s="120"/>
      <c r="AG1417" s="120"/>
      <c r="AH1417" s="120"/>
      <c r="AI1417" s="120"/>
      <c r="AJ1417" s="400"/>
      <c r="AK1417" s="402"/>
      <c r="AL1417" s="404"/>
      <c r="AM1417" s="410"/>
      <c r="AN1417" s="404"/>
      <c r="AO1417" s="404"/>
      <c r="AP1417" s="404"/>
      <c r="AQ1417" s="404"/>
      <c r="AR1417" s="404"/>
      <c r="AS1417" s="404"/>
      <c r="AT1417" s="404"/>
      <c r="AU1417" s="406"/>
      <c r="AV1417" s="408"/>
      <c r="AW1417" s="406"/>
      <c r="AX1417" s="415"/>
      <c r="AY1417" s="415"/>
      <c r="AZ1417" s="415"/>
      <c r="BA1417" s="415"/>
      <c r="BB1417" s="415"/>
      <c r="BC1417" s="415"/>
    </row>
    <row r="1418" spans="1:55" s="121" customFormat="1" x14ac:dyDescent="0.25">
      <c r="A1418" s="466"/>
      <c r="B1418" s="393"/>
      <c r="C1418" s="397"/>
      <c r="D1418" s="397"/>
      <c r="E1418" s="399"/>
      <c r="F1418" s="399"/>
      <c r="G1418" s="96"/>
      <c r="H1418" s="122"/>
      <c r="I1418" s="122"/>
      <c r="J1418" s="123"/>
      <c r="K1418" s="123"/>
      <c r="L1418" s="123"/>
      <c r="M1418" s="123"/>
      <c r="N1418" s="123"/>
      <c r="O1418" s="123"/>
      <c r="P1418" s="123"/>
      <c r="Q1418" s="123"/>
      <c r="R1418" s="123"/>
      <c r="S1418" s="123"/>
      <c r="T1418" s="123"/>
      <c r="U1418" s="123"/>
      <c r="V1418" s="123"/>
      <c r="W1418" s="123"/>
      <c r="X1418" s="123"/>
      <c r="Y1418" s="123"/>
      <c r="Z1418" s="123"/>
      <c r="AA1418" s="123"/>
      <c r="AB1418" s="123"/>
      <c r="AC1418" s="123"/>
      <c r="AD1418" s="123"/>
      <c r="AE1418" s="123"/>
      <c r="AF1418" s="123"/>
      <c r="AG1418" s="123"/>
      <c r="AH1418" s="123"/>
      <c r="AI1418" s="123"/>
      <c r="AJ1418" s="401"/>
      <c r="AK1418" s="403"/>
      <c r="AL1418" s="405"/>
      <c r="AM1418" s="411"/>
      <c r="AN1418" s="405"/>
      <c r="AO1418" s="405"/>
      <c r="AP1418" s="405"/>
      <c r="AQ1418" s="405"/>
      <c r="AR1418" s="405"/>
      <c r="AS1418" s="405"/>
      <c r="AT1418" s="405"/>
      <c r="AU1418" s="407"/>
      <c r="AV1418" s="409"/>
      <c r="AW1418" s="407"/>
      <c r="AX1418" s="389"/>
      <c r="AY1418" s="389"/>
      <c r="AZ1418" s="389"/>
      <c r="BA1418" s="389"/>
      <c r="BB1418" s="389"/>
      <c r="BC1418" s="389"/>
    </row>
    <row r="1419" spans="1:55" s="121" customFormat="1" x14ac:dyDescent="0.25">
      <c r="A1419" s="474"/>
      <c r="B1419" s="392"/>
      <c r="C1419" s="396"/>
      <c r="D1419" s="396"/>
      <c r="E1419" s="398"/>
      <c r="F1419" s="398"/>
      <c r="G1419" s="95"/>
      <c r="H1419" s="119"/>
      <c r="I1419" s="119"/>
      <c r="J1419" s="120"/>
      <c r="K1419" s="120"/>
      <c r="L1419" s="120"/>
      <c r="M1419" s="120"/>
      <c r="N1419" s="120"/>
      <c r="O1419" s="120"/>
      <c r="P1419" s="120"/>
      <c r="Q1419" s="120"/>
      <c r="R1419" s="120"/>
      <c r="S1419" s="120"/>
      <c r="T1419" s="120"/>
      <c r="U1419" s="120"/>
      <c r="V1419" s="120"/>
      <c r="W1419" s="120"/>
      <c r="X1419" s="120"/>
      <c r="Y1419" s="120"/>
      <c r="Z1419" s="120"/>
      <c r="AA1419" s="120"/>
      <c r="AB1419" s="120"/>
      <c r="AC1419" s="120"/>
      <c r="AD1419" s="120"/>
      <c r="AE1419" s="120"/>
      <c r="AF1419" s="120"/>
      <c r="AG1419" s="120"/>
      <c r="AH1419" s="120"/>
      <c r="AI1419" s="120"/>
      <c r="AJ1419" s="400"/>
      <c r="AK1419" s="402"/>
      <c r="AL1419" s="404"/>
      <c r="AM1419" s="410"/>
      <c r="AN1419" s="404"/>
      <c r="AO1419" s="404"/>
      <c r="AP1419" s="404"/>
      <c r="AQ1419" s="404"/>
      <c r="AR1419" s="404"/>
      <c r="AS1419" s="404"/>
      <c r="AT1419" s="404"/>
      <c r="AU1419" s="406"/>
      <c r="AV1419" s="408"/>
      <c r="AW1419" s="406"/>
      <c r="AX1419" s="415"/>
      <c r="AY1419" s="415"/>
      <c r="AZ1419" s="415"/>
      <c r="BA1419" s="415"/>
      <c r="BB1419" s="415"/>
      <c r="BC1419" s="415"/>
    </row>
    <row r="1420" spans="1:55" s="121" customFormat="1" x14ac:dyDescent="0.25">
      <c r="A1420" s="466"/>
      <c r="B1420" s="393"/>
      <c r="C1420" s="397"/>
      <c r="D1420" s="397"/>
      <c r="E1420" s="399"/>
      <c r="F1420" s="399"/>
      <c r="G1420" s="96"/>
      <c r="H1420" s="122"/>
      <c r="I1420" s="122"/>
      <c r="J1420" s="123"/>
      <c r="K1420" s="123"/>
      <c r="L1420" s="123"/>
      <c r="M1420" s="123"/>
      <c r="N1420" s="123"/>
      <c r="O1420" s="123"/>
      <c r="P1420" s="123"/>
      <c r="Q1420" s="123"/>
      <c r="R1420" s="123"/>
      <c r="S1420" s="123"/>
      <c r="T1420" s="123"/>
      <c r="U1420" s="123"/>
      <c r="V1420" s="123"/>
      <c r="W1420" s="123"/>
      <c r="X1420" s="123"/>
      <c r="Y1420" s="123"/>
      <c r="Z1420" s="123"/>
      <c r="AA1420" s="123"/>
      <c r="AB1420" s="123"/>
      <c r="AC1420" s="123"/>
      <c r="AD1420" s="123"/>
      <c r="AE1420" s="123"/>
      <c r="AF1420" s="123"/>
      <c r="AG1420" s="123"/>
      <c r="AH1420" s="123"/>
      <c r="AI1420" s="123"/>
      <c r="AJ1420" s="401"/>
      <c r="AK1420" s="403"/>
      <c r="AL1420" s="405"/>
      <c r="AM1420" s="411"/>
      <c r="AN1420" s="405"/>
      <c r="AO1420" s="405"/>
      <c r="AP1420" s="405"/>
      <c r="AQ1420" s="405"/>
      <c r="AR1420" s="405"/>
      <c r="AS1420" s="405"/>
      <c r="AT1420" s="405"/>
      <c r="AU1420" s="407"/>
      <c r="AV1420" s="409"/>
      <c r="AW1420" s="407"/>
      <c r="AX1420" s="389"/>
      <c r="AY1420" s="389"/>
      <c r="AZ1420" s="389"/>
      <c r="BA1420" s="389"/>
      <c r="BB1420" s="389"/>
      <c r="BC1420" s="389"/>
    </row>
    <row r="1421" spans="1:55" s="121" customFormat="1" x14ac:dyDescent="0.25">
      <c r="A1421" s="474"/>
      <c r="B1421" s="392"/>
      <c r="C1421" s="396"/>
      <c r="D1421" s="396"/>
      <c r="E1421" s="398"/>
      <c r="F1421" s="398"/>
      <c r="G1421" s="95"/>
      <c r="H1421" s="119"/>
      <c r="I1421" s="119"/>
      <c r="J1421" s="120"/>
      <c r="K1421" s="120"/>
      <c r="L1421" s="120"/>
      <c r="M1421" s="120"/>
      <c r="N1421" s="120"/>
      <c r="O1421" s="120"/>
      <c r="P1421" s="120"/>
      <c r="Q1421" s="120"/>
      <c r="R1421" s="120"/>
      <c r="S1421" s="120"/>
      <c r="T1421" s="120"/>
      <c r="U1421" s="120"/>
      <c r="V1421" s="120"/>
      <c r="W1421" s="120"/>
      <c r="X1421" s="120"/>
      <c r="Y1421" s="120"/>
      <c r="Z1421" s="120"/>
      <c r="AA1421" s="120"/>
      <c r="AB1421" s="120"/>
      <c r="AC1421" s="120"/>
      <c r="AD1421" s="120"/>
      <c r="AE1421" s="120"/>
      <c r="AF1421" s="120"/>
      <c r="AG1421" s="120"/>
      <c r="AH1421" s="120"/>
      <c r="AI1421" s="120"/>
      <c r="AJ1421" s="400"/>
      <c r="AK1421" s="402"/>
      <c r="AL1421" s="404"/>
      <c r="AM1421" s="410"/>
      <c r="AN1421" s="404"/>
      <c r="AO1421" s="404"/>
      <c r="AP1421" s="404"/>
      <c r="AQ1421" s="404"/>
      <c r="AR1421" s="404"/>
      <c r="AS1421" s="404"/>
      <c r="AT1421" s="404"/>
      <c r="AU1421" s="406"/>
      <c r="AV1421" s="408"/>
      <c r="AW1421" s="406"/>
      <c r="AX1421" s="415"/>
      <c r="AY1421" s="415"/>
      <c r="AZ1421" s="415"/>
      <c r="BA1421" s="415"/>
      <c r="BB1421" s="415"/>
      <c r="BC1421" s="415"/>
    </row>
    <row r="1422" spans="1:55" s="121" customFormat="1" x14ac:dyDescent="0.25">
      <c r="A1422" s="466"/>
      <c r="B1422" s="393"/>
      <c r="C1422" s="397"/>
      <c r="D1422" s="397"/>
      <c r="E1422" s="399"/>
      <c r="F1422" s="399"/>
      <c r="G1422" s="96"/>
      <c r="H1422" s="122"/>
      <c r="I1422" s="122"/>
      <c r="J1422" s="123"/>
      <c r="K1422" s="123"/>
      <c r="L1422" s="123"/>
      <c r="M1422" s="123"/>
      <c r="N1422" s="123"/>
      <c r="O1422" s="123"/>
      <c r="P1422" s="123"/>
      <c r="Q1422" s="123"/>
      <c r="R1422" s="123"/>
      <c r="S1422" s="123"/>
      <c r="T1422" s="123"/>
      <c r="U1422" s="123"/>
      <c r="V1422" s="123"/>
      <c r="W1422" s="123"/>
      <c r="X1422" s="123"/>
      <c r="Y1422" s="123"/>
      <c r="Z1422" s="123"/>
      <c r="AA1422" s="123"/>
      <c r="AB1422" s="123"/>
      <c r="AC1422" s="123"/>
      <c r="AD1422" s="123"/>
      <c r="AE1422" s="123"/>
      <c r="AF1422" s="123"/>
      <c r="AG1422" s="123"/>
      <c r="AH1422" s="123"/>
      <c r="AI1422" s="123"/>
      <c r="AJ1422" s="401"/>
      <c r="AK1422" s="403"/>
      <c r="AL1422" s="405"/>
      <c r="AM1422" s="411"/>
      <c r="AN1422" s="405"/>
      <c r="AO1422" s="405"/>
      <c r="AP1422" s="405"/>
      <c r="AQ1422" s="405"/>
      <c r="AR1422" s="405"/>
      <c r="AS1422" s="405"/>
      <c r="AT1422" s="405"/>
      <c r="AU1422" s="407"/>
      <c r="AV1422" s="409"/>
      <c r="AW1422" s="407"/>
      <c r="AX1422" s="389"/>
      <c r="AY1422" s="389"/>
      <c r="AZ1422" s="389"/>
      <c r="BA1422" s="389"/>
      <c r="BB1422" s="389"/>
      <c r="BC1422" s="389"/>
    </row>
    <row r="1423" spans="1:55" s="140" customFormat="1" x14ac:dyDescent="0.25">
      <c r="A1423" s="475"/>
      <c r="B1423" s="392"/>
      <c r="C1423" s="460"/>
      <c r="D1423" s="460"/>
      <c r="E1423" s="442"/>
      <c r="F1423" s="442"/>
      <c r="G1423" s="137"/>
      <c r="H1423" s="138"/>
      <c r="I1423" s="138"/>
      <c r="J1423" s="139"/>
      <c r="K1423" s="139"/>
      <c r="L1423" s="139"/>
      <c r="M1423" s="139"/>
      <c r="N1423" s="139"/>
      <c r="O1423" s="139"/>
      <c r="P1423" s="139"/>
      <c r="Q1423" s="139"/>
      <c r="R1423" s="139"/>
      <c r="S1423" s="139"/>
      <c r="T1423" s="139"/>
      <c r="U1423" s="139"/>
      <c r="V1423" s="139"/>
      <c r="W1423" s="139"/>
      <c r="X1423" s="139"/>
      <c r="Y1423" s="139"/>
      <c r="Z1423" s="139"/>
      <c r="AA1423" s="139"/>
      <c r="AB1423" s="139"/>
      <c r="AC1423" s="139"/>
      <c r="AD1423" s="139"/>
      <c r="AE1423" s="139"/>
      <c r="AF1423" s="139"/>
      <c r="AG1423" s="139"/>
      <c r="AH1423" s="139"/>
      <c r="AI1423" s="139"/>
      <c r="AJ1423" s="444"/>
      <c r="AK1423" s="446"/>
      <c r="AL1423" s="448"/>
      <c r="AM1423" s="454"/>
      <c r="AN1423" s="448"/>
      <c r="AO1423" s="448"/>
      <c r="AP1423" s="448"/>
      <c r="AQ1423" s="448"/>
      <c r="AR1423" s="448"/>
      <c r="AS1423" s="448"/>
      <c r="AT1423" s="448"/>
      <c r="AU1423" s="452"/>
      <c r="AV1423" s="408"/>
      <c r="AW1423" s="452"/>
      <c r="AX1423" s="450"/>
      <c r="AY1423" s="450"/>
      <c r="AZ1423" s="450"/>
      <c r="BA1423" s="450"/>
      <c r="BB1423" s="450"/>
      <c r="BC1423" s="450"/>
    </row>
    <row r="1424" spans="1:55" s="121" customFormat="1" x14ac:dyDescent="0.25">
      <c r="A1424" s="466"/>
      <c r="B1424" s="393"/>
      <c r="C1424" s="397"/>
      <c r="D1424" s="397"/>
      <c r="E1424" s="399"/>
      <c r="F1424" s="399"/>
      <c r="G1424" s="96"/>
      <c r="H1424" s="122"/>
      <c r="I1424" s="122"/>
      <c r="J1424" s="123"/>
      <c r="K1424" s="123"/>
      <c r="L1424" s="123"/>
      <c r="M1424" s="123"/>
      <c r="N1424" s="123"/>
      <c r="O1424" s="123"/>
      <c r="P1424" s="123"/>
      <c r="Q1424" s="123"/>
      <c r="R1424" s="123"/>
      <c r="S1424" s="123"/>
      <c r="T1424" s="123"/>
      <c r="U1424" s="123"/>
      <c r="V1424" s="123"/>
      <c r="W1424" s="123"/>
      <c r="X1424" s="123"/>
      <c r="Y1424" s="123"/>
      <c r="Z1424" s="123"/>
      <c r="AA1424" s="123"/>
      <c r="AB1424" s="123"/>
      <c r="AC1424" s="123"/>
      <c r="AD1424" s="123"/>
      <c r="AE1424" s="123"/>
      <c r="AF1424" s="123"/>
      <c r="AG1424" s="123"/>
      <c r="AH1424" s="123"/>
      <c r="AI1424" s="123"/>
      <c r="AJ1424" s="401"/>
      <c r="AK1424" s="403"/>
      <c r="AL1424" s="405"/>
      <c r="AM1424" s="411"/>
      <c r="AN1424" s="405"/>
      <c r="AO1424" s="405"/>
      <c r="AP1424" s="405"/>
      <c r="AQ1424" s="405"/>
      <c r="AR1424" s="405"/>
      <c r="AS1424" s="405"/>
      <c r="AT1424" s="405"/>
      <c r="AU1424" s="407"/>
      <c r="AV1424" s="409"/>
      <c r="AW1424" s="407"/>
      <c r="AX1424" s="389"/>
      <c r="AY1424" s="389"/>
      <c r="AZ1424" s="389"/>
      <c r="BA1424" s="389"/>
      <c r="BB1424" s="389"/>
      <c r="BC1424" s="389"/>
    </row>
    <row r="1425" spans="1:55" s="121" customFormat="1" x14ac:dyDescent="0.25">
      <c r="A1425" s="474"/>
      <c r="B1425" s="392"/>
      <c r="C1425" s="396"/>
      <c r="D1425" s="396"/>
      <c r="E1425" s="398"/>
      <c r="F1425" s="398"/>
      <c r="G1425" s="95"/>
      <c r="H1425" s="119"/>
      <c r="I1425" s="119"/>
      <c r="J1425" s="120"/>
      <c r="K1425" s="120"/>
      <c r="L1425" s="120"/>
      <c r="M1425" s="120"/>
      <c r="N1425" s="120"/>
      <c r="O1425" s="120"/>
      <c r="P1425" s="120"/>
      <c r="Q1425" s="120"/>
      <c r="R1425" s="120"/>
      <c r="S1425" s="120"/>
      <c r="T1425" s="120"/>
      <c r="U1425" s="120"/>
      <c r="V1425" s="120"/>
      <c r="W1425" s="120"/>
      <c r="X1425" s="120"/>
      <c r="Y1425" s="120"/>
      <c r="Z1425" s="120"/>
      <c r="AA1425" s="120"/>
      <c r="AB1425" s="120"/>
      <c r="AC1425" s="120"/>
      <c r="AD1425" s="120"/>
      <c r="AE1425" s="120"/>
      <c r="AF1425" s="120"/>
      <c r="AG1425" s="120"/>
      <c r="AH1425" s="120"/>
      <c r="AI1425" s="120"/>
      <c r="AJ1425" s="400"/>
      <c r="AK1425" s="402"/>
      <c r="AL1425" s="404"/>
      <c r="AM1425" s="410"/>
      <c r="AN1425" s="404"/>
      <c r="AO1425" s="404"/>
      <c r="AP1425" s="404"/>
      <c r="AQ1425" s="404"/>
      <c r="AR1425" s="404"/>
      <c r="AS1425" s="404"/>
      <c r="AT1425" s="404"/>
      <c r="AU1425" s="406"/>
      <c r="AV1425" s="408"/>
      <c r="AW1425" s="406"/>
      <c r="AX1425" s="415"/>
      <c r="AY1425" s="415"/>
      <c r="AZ1425" s="415"/>
      <c r="BA1425" s="415"/>
      <c r="BB1425" s="415"/>
      <c r="BC1425" s="415"/>
    </row>
    <row r="1426" spans="1:55" s="121" customFormat="1" x14ac:dyDescent="0.25">
      <c r="A1426" s="466"/>
      <c r="B1426" s="393"/>
      <c r="C1426" s="397"/>
      <c r="D1426" s="397"/>
      <c r="E1426" s="399"/>
      <c r="F1426" s="399"/>
      <c r="G1426" s="96"/>
      <c r="H1426" s="122"/>
      <c r="I1426" s="122"/>
      <c r="J1426" s="123"/>
      <c r="K1426" s="123"/>
      <c r="L1426" s="123"/>
      <c r="M1426" s="123"/>
      <c r="N1426" s="123"/>
      <c r="O1426" s="123"/>
      <c r="P1426" s="123"/>
      <c r="Q1426" s="123"/>
      <c r="R1426" s="123"/>
      <c r="S1426" s="123"/>
      <c r="T1426" s="123"/>
      <c r="U1426" s="123"/>
      <c r="V1426" s="123"/>
      <c r="W1426" s="123"/>
      <c r="X1426" s="123"/>
      <c r="Y1426" s="123"/>
      <c r="Z1426" s="123"/>
      <c r="AA1426" s="123"/>
      <c r="AB1426" s="123"/>
      <c r="AC1426" s="123"/>
      <c r="AD1426" s="123"/>
      <c r="AE1426" s="123"/>
      <c r="AF1426" s="123"/>
      <c r="AG1426" s="123"/>
      <c r="AH1426" s="123"/>
      <c r="AI1426" s="123"/>
      <c r="AJ1426" s="401"/>
      <c r="AK1426" s="403"/>
      <c r="AL1426" s="405"/>
      <c r="AM1426" s="411"/>
      <c r="AN1426" s="405"/>
      <c r="AO1426" s="405"/>
      <c r="AP1426" s="405"/>
      <c r="AQ1426" s="405"/>
      <c r="AR1426" s="405"/>
      <c r="AS1426" s="405"/>
      <c r="AT1426" s="405"/>
      <c r="AU1426" s="407"/>
      <c r="AV1426" s="409"/>
      <c r="AW1426" s="407"/>
      <c r="AX1426" s="389"/>
      <c r="AY1426" s="389"/>
      <c r="AZ1426" s="389"/>
      <c r="BA1426" s="389"/>
      <c r="BB1426" s="389"/>
      <c r="BC1426" s="389"/>
    </row>
    <row r="1427" spans="1:55" s="140" customFormat="1" x14ac:dyDescent="0.25">
      <c r="A1427" s="475"/>
      <c r="B1427" s="392"/>
      <c r="C1427" s="460"/>
      <c r="D1427" s="460"/>
      <c r="E1427" s="442"/>
      <c r="F1427" s="442"/>
      <c r="G1427" s="137"/>
      <c r="H1427" s="138"/>
      <c r="I1427" s="138"/>
      <c r="J1427" s="139"/>
      <c r="K1427" s="139"/>
      <c r="L1427" s="139"/>
      <c r="M1427" s="139"/>
      <c r="N1427" s="139"/>
      <c r="O1427" s="139"/>
      <c r="P1427" s="139"/>
      <c r="Q1427" s="139"/>
      <c r="R1427" s="139"/>
      <c r="S1427" s="139"/>
      <c r="T1427" s="139"/>
      <c r="U1427" s="139"/>
      <c r="V1427" s="139"/>
      <c r="W1427" s="139"/>
      <c r="X1427" s="139"/>
      <c r="Y1427" s="139"/>
      <c r="Z1427" s="139"/>
      <c r="AA1427" s="139"/>
      <c r="AB1427" s="139"/>
      <c r="AC1427" s="139"/>
      <c r="AD1427" s="139"/>
      <c r="AE1427" s="139"/>
      <c r="AF1427" s="139"/>
      <c r="AG1427" s="139"/>
      <c r="AH1427" s="139"/>
      <c r="AI1427" s="139"/>
      <c r="AJ1427" s="444"/>
      <c r="AK1427" s="446"/>
      <c r="AL1427" s="448"/>
      <c r="AM1427" s="454"/>
      <c r="AN1427" s="448"/>
      <c r="AO1427" s="448"/>
      <c r="AP1427" s="448"/>
      <c r="AQ1427" s="448"/>
      <c r="AR1427" s="448"/>
      <c r="AS1427" s="448"/>
      <c r="AT1427" s="448"/>
      <c r="AU1427" s="452"/>
      <c r="AV1427" s="408"/>
      <c r="AW1427" s="452"/>
      <c r="AX1427" s="450"/>
      <c r="AY1427" s="450"/>
      <c r="AZ1427" s="450"/>
      <c r="BA1427" s="450"/>
      <c r="BB1427" s="450"/>
      <c r="BC1427" s="450"/>
    </row>
    <row r="1428" spans="1:55" s="121" customFormat="1" x14ac:dyDescent="0.25">
      <c r="A1428" s="466"/>
      <c r="B1428" s="393"/>
      <c r="C1428" s="397"/>
      <c r="D1428" s="397"/>
      <c r="E1428" s="399"/>
      <c r="F1428" s="399"/>
      <c r="G1428" s="96"/>
      <c r="H1428" s="122"/>
      <c r="I1428" s="122"/>
      <c r="J1428" s="123"/>
      <c r="K1428" s="123"/>
      <c r="L1428" s="123"/>
      <c r="M1428" s="123"/>
      <c r="N1428" s="123"/>
      <c r="O1428" s="123"/>
      <c r="P1428" s="123"/>
      <c r="Q1428" s="123"/>
      <c r="R1428" s="123"/>
      <c r="S1428" s="123"/>
      <c r="T1428" s="123"/>
      <c r="U1428" s="123"/>
      <c r="V1428" s="123"/>
      <c r="W1428" s="123"/>
      <c r="X1428" s="123"/>
      <c r="Y1428" s="123"/>
      <c r="Z1428" s="123"/>
      <c r="AA1428" s="123"/>
      <c r="AB1428" s="123"/>
      <c r="AC1428" s="123"/>
      <c r="AD1428" s="123"/>
      <c r="AE1428" s="123"/>
      <c r="AF1428" s="123"/>
      <c r="AG1428" s="123"/>
      <c r="AH1428" s="123"/>
      <c r="AI1428" s="123"/>
      <c r="AJ1428" s="401"/>
      <c r="AK1428" s="403"/>
      <c r="AL1428" s="405"/>
      <c r="AM1428" s="411"/>
      <c r="AN1428" s="405"/>
      <c r="AO1428" s="405"/>
      <c r="AP1428" s="405"/>
      <c r="AQ1428" s="405"/>
      <c r="AR1428" s="405"/>
      <c r="AS1428" s="405"/>
      <c r="AT1428" s="405"/>
      <c r="AU1428" s="407"/>
      <c r="AV1428" s="409"/>
      <c r="AW1428" s="407"/>
      <c r="AX1428" s="389"/>
      <c r="AY1428" s="389"/>
      <c r="AZ1428" s="389"/>
      <c r="BA1428" s="389"/>
      <c r="BB1428" s="389"/>
      <c r="BC1428" s="389"/>
    </row>
    <row r="1429" spans="1:55" s="121" customFormat="1" x14ac:dyDescent="0.25">
      <c r="A1429" s="474"/>
      <c r="B1429" s="392"/>
      <c r="C1429" s="396"/>
      <c r="D1429" s="396"/>
      <c r="E1429" s="398"/>
      <c r="F1429" s="398"/>
      <c r="G1429" s="95"/>
      <c r="H1429" s="119"/>
      <c r="I1429" s="119"/>
      <c r="J1429" s="120"/>
      <c r="K1429" s="120"/>
      <c r="L1429" s="120"/>
      <c r="M1429" s="120"/>
      <c r="N1429" s="120"/>
      <c r="O1429" s="120"/>
      <c r="P1429" s="120"/>
      <c r="Q1429" s="120"/>
      <c r="R1429" s="120"/>
      <c r="S1429" s="120"/>
      <c r="T1429" s="120"/>
      <c r="U1429" s="120"/>
      <c r="V1429" s="120"/>
      <c r="W1429" s="120"/>
      <c r="X1429" s="120"/>
      <c r="Y1429" s="120"/>
      <c r="Z1429" s="120"/>
      <c r="AA1429" s="120"/>
      <c r="AB1429" s="120"/>
      <c r="AC1429" s="120"/>
      <c r="AD1429" s="120"/>
      <c r="AE1429" s="120"/>
      <c r="AF1429" s="120"/>
      <c r="AG1429" s="120"/>
      <c r="AH1429" s="120"/>
      <c r="AI1429" s="120"/>
      <c r="AJ1429" s="400"/>
      <c r="AK1429" s="402"/>
      <c r="AL1429" s="404"/>
      <c r="AM1429" s="410"/>
      <c r="AN1429" s="404"/>
      <c r="AO1429" s="404"/>
      <c r="AP1429" s="404"/>
      <c r="AQ1429" s="404"/>
      <c r="AR1429" s="404"/>
      <c r="AS1429" s="404"/>
      <c r="AT1429" s="404"/>
      <c r="AU1429" s="406"/>
      <c r="AV1429" s="408"/>
      <c r="AW1429" s="406"/>
      <c r="AX1429" s="415"/>
      <c r="AY1429" s="415"/>
      <c r="AZ1429" s="415"/>
      <c r="BA1429" s="415"/>
      <c r="BB1429" s="415"/>
      <c r="BC1429" s="415"/>
    </row>
    <row r="1430" spans="1:55" s="121" customFormat="1" x14ac:dyDescent="0.25">
      <c r="A1430" s="466"/>
      <c r="B1430" s="393"/>
      <c r="C1430" s="397"/>
      <c r="D1430" s="397"/>
      <c r="E1430" s="399"/>
      <c r="F1430" s="399"/>
      <c r="G1430" s="96"/>
      <c r="H1430" s="122"/>
      <c r="I1430" s="122"/>
      <c r="J1430" s="123"/>
      <c r="K1430" s="123"/>
      <c r="L1430" s="123"/>
      <c r="M1430" s="123"/>
      <c r="N1430" s="123"/>
      <c r="O1430" s="123"/>
      <c r="P1430" s="123"/>
      <c r="Q1430" s="123"/>
      <c r="R1430" s="123"/>
      <c r="S1430" s="123"/>
      <c r="T1430" s="123"/>
      <c r="U1430" s="123"/>
      <c r="V1430" s="123"/>
      <c r="W1430" s="123"/>
      <c r="X1430" s="123"/>
      <c r="Y1430" s="123"/>
      <c r="Z1430" s="123"/>
      <c r="AA1430" s="123"/>
      <c r="AB1430" s="123"/>
      <c r="AC1430" s="123"/>
      <c r="AD1430" s="123"/>
      <c r="AE1430" s="123"/>
      <c r="AF1430" s="123"/>
      <c r="AG1430" s="123"/>
      <c r="AH1430" s="123"/>
      <c r="AI1430" s="123"/>
      <c r="AJ1430" s="401"/>
      <c r="AK1430" s="403"/>
      <c r="AL1430" s="405"/>
      <c r="AM1430" s="411"/>
      <c r="AN1430" s="405"/>
      <c r="AO1430" s="405"/>
      <c r="AP1430" s="405"/>
      <c r="AQ1430" s="405"/>
      <c r="AR1430" s="405"/>
      <c r="AS1430" s="405"/>
      <c r="AT1430" s="405"/>
      <c r="AU1430" s="407"/>
      <c r="AV1430" s="409"/>
      <c r="AW1430" s="407"/>
      <c r="AX1430" s="389"/>
      <c r="AY1430" s="389"/>
      <c r="AZ1430" s="389"/>
      <c r="BA1430" s="389"/>
      <c r="BB1430" s="389"/>
      <c r="BC1430" s="389"/>
    </row>
    <row r="1431" spans="1:55" s="140" customFormat="1" x14ac:dyDescent="0.25">
      <c r="A1431" s="475"/>
      <c r="B1431" s="392"/>
      <c r="C1431" s="460"/>
      <c r="D1431" s="460"/>
      <c r="E1431" s="442"/>
      <c r="F1431" s="442"/>
      <c r="G1431" s="137"/>
      <c r="H1431" s="138"/>
      <c r="I1431" s="138"/>
      <c r="J1431" s="139"/>
      <c r="K1431" s="139"/>
      <c r="L1431" s="139"/>
      <c r="M1431" s="139"/>
      <c r="N1431" s="139"/>
      <c r="O1431" s="139"/>
      <c r="P1431" s="139"/>
      <c r="Q1431" s="139"/>
      <c r="R1431" s="139"/>
      <c r="S1431" s="139"/>
      <c r="T1431" s="139"/>
      <c r="U1431" s="139"/>
      <c r="V1431" s="139"/>
      <c r="W1431" s="139"/>
      <c r="X1431" s="139"/>
      <c r="Y1431" s="139"/>
      <c r="Z1431" s="139"/>
      <c r="AA1431" s="139"/>
      <c r="AB1431" s="139"/>
      <c r="AC1431" s="139"/>
      <c r="AD1431" s="139"/>
      <c r="AE1431" s="139"/>
      <c r="AF1431" s="139"/>
      <c r="AG1431" s="139"/>
      <c r="AH1431" s="139"/>
      <c r="AI1431" s="139"/>
      <c r="AJ1431" s="444"/>
      <c r="AK1431" s="446"/>
      <c r="AL1431" s="448"/>
      <c r="AM1431" s="454"/>
      <c r="AN1431" s="448"/>
      <c r="AO1431" s="448"/>
      <c r="AP1431" s="448"/>
      <c r="AQ1431" s="448"/>
      <c r="AR1431" s="448"/>
      <c r="AS1431" s="448"/>
      <c r="AT1431" s="448"/>
      <c r="AU1431" s="452"/>
      <c r="AV1431" s="408"/>
      <c r="AW1431" s="452"/>
      <c r="AX1431" s="450"/>
      <c r="AY1431" s="450"/>
      <c r="AZ1431" s="450"/>
      <c r="BA1431" s="450"/>
      <c r="BB1431" s="450"/>
      <c r="BC1431" s="450"/>
    </row>
    <row r="1432" spans="1:55" s="121" customFormat="1" x14ac:dyDescent="0.25">
      <c r="A1432" s="466"/>
      <c r="B1432" s="393"/>
      <c r="C1432" s="397"/>
      <c r="D1432" s="397"/>
      <c r="E1432" s="399"/>
      <c r="F1432" s="399"/>
      <c r="G1432" s="96"/>
      <c r="H1432" s="122"/>
      <c r="I1432" s="122"/>
      <c r="J1432" s="123"/>
      <c r="K1432" s="123"/>
      <c r="L1432" s="123"/>
      <c r="M1432" s="123"/>
      <c r="N1432" s="123"/>
      <c r="O1432" s="123"/>
      <c r="P1432" s="123"/>
      <c r="Q1432" s="123"/>
      <c r="R1432" s="123"/>
      <c r="S1432" s="123"/>
      <c r="T1432" s="123"/>
      <c r="U1432" s="123"/>
      <c r="V1432" s="123"/>
      <c r="W1432" s="123"/>
      <c r="X1432" s="123"/>
      <c r="Y1432" s="123"/>
      <c r="Z1432" s="123"/>
      <c r="AA1432" s="123"/>
      <c r="AB1432" s="123"/>
      <c r="AC1432" s="123"/>
      <c r="AD1432" s="123"/>
      <c r="AE1432" s="123"/>
      <c r="AF1432" s="123"/>
      <c r="AG1432" s="123"/>
      <c r="AH1432" s="123"/>
      <c r="AI1432" s="123"/>
      <c r="AJ1432" s="401"/>
      <c r="AK1432" s="403"/>
      <c r="AL1432" s="405"/>
      <c r="AM1432" s="411"/>
      <c r="AN1432" s="405"/>
      <c r="AO1432" s="405"/>
      <c r="AP1432" s="405"/>
      <c r="AQ1432" s="405"/>
      <c r="AR1432" s="405"/>
      <c r="AS1432" s="405"/>
      <c r="AT1432" s="405"/>
      <c r="AU1432" s="407"/>
      <c r="AV1432" s="409"/>
      <c r="AW1432" s="407"/>
      <c r="AX1432" s="389"/>
      <c r="AY1432" s="389"/>
      <c r="AZ1432" s="389"/>
      <c r="BA1432" s="389"/>
      <c r="BB1432" s="389"/>
      <c r="BC1432" s="389"/>
    </row>
    <row r="1433" spans="1:55" s="121" customFormat="1" x14ac:dyDescent="0.25">
      <c r="A1433" s="474"/>
      <c r="B1433" s="392"/>
      <c r="C1433" s="396"/>
      <c r="D1433" s="396"/>
      <c r="E1433" s="398"/>
      <c r="F1433" s="398"/>
      <c r="G1433" s="95"/>
      <c r="H1433" s="119"/>
      <c r="I1433" s="119"/>
      <c r="J1433" s="120"/>
      <c r="K1433" s="120"/>
      <c r="L1433" s="120"/>
      <c r="M1433" s="120"/>
      <c r="N1433" s="120"/>
      <c r="O1433" s="120"/>
      <c r="P1433" s="120"/>
      <c r="Q1433" s="120"/>
      <c r="R1433" s="120"/>
      <c r="S1433" s="120"/>
      <c r="T1433" s="120"/>
      <c r="U1433" s="120"/>
      <c r="V1433" s="120"/>
      <c r="W1433" s="120"/>
      <c r="X1433" s="120"/>
      <c r="Y1433" s="120"/>
      <c r="Z1433" s="120"/>
      <c r="AA1433" s="120"/>
      <c r="AB1433" s="120"/>
      <c r="AC1433" s="120"/>
      <c r="AD1433" s="120"/>
      <c r="AE1433" s="120"/>
      <c r="AF1433" s="120"/>
      <c r="AG1433" s="120"/>
      <c r="AH1433" s="120"/>
      <c r="AI1433" s="120"/>
      <c r="AJ1433" s="400"/>
      <c r="AK1433" s="402"/>
      <c r="AL1433" s="404"/>
      <c r="AM1433" s="410"/>
      <c r="AN1433" s="404"/>
      <c r="AO1433" s="404"/>
      <c r="AP1433" s="404"/>
      <c r="AQ1433" s="404"/>
      <c r="AR1433" s="404"/>
      <c r="AS1433" s="404"/>
      <c r="AT1433" s="404"/>
      <c r="AU1433" s="406"/>
      <c r="AV1433" s="408"/>
      <c r="AW1433" s="406"/>
      <c r="AX1433" s="415"/>
      <c r="AY1433" s="415"/>
      <c r="AZ1433" s="415"/>
      <c r="BA1433" s="415"/>
      <c r="BB1433" s="415"/>
      <c r="BC1433" s="415"/>
    </row>
    <row r="1434" spans="1:55" s="121" customFormat="1" x14ac:dyDescent="0.25">
      <c r="A1434" s="466"/>
      <c r="B1434" s="393"/>
      <c r="C1434" s="397"/>
      <c r="D1434" s="397"/>
      <c r="E1434" s="399"/>
      <c r="F1434" s="399"/>
      <c r="G1434" s="96"/>
      <c r="H1434" s="122"/>
      <c r="I1434" s="122"/>
      <c r="J1434" s="123"/>
      <c r="K1434" s="123"/>
      <c r="L1434" s="123"/>
      <c r="M1434" s="123"/>
      <c r="N1434" s="123"/>
      <c r="O1434" s="123"/>
      <c r="P1434" s="123"/>
      <c r="Q1434" s="123"/>
      <c r="R1434" s="123"/>
      <c r="S1434" s="123"/>
      <c r="T1434" s="123"/>
      <c r="U1434" s="123"/>
      <c r="V1434" s="123"/>
      <c r="W1434" s="123"/>
      <c r="X1434" s="123"/>
      <c r="Y1434" s="123"/>
      <c r="Z1434" s="123"/>
      <c r="AA1434" s="123"/>
      <c r="AB1434" s="123"/>
      <c r="AC1434" s="123"/>
      <c r="AD1434" s="123"/>
      <c r="AE1434" s="123"/>
      <c r="AF1434" s="123"/>
      <c r="AG1434" s="123"/>
      <c r="AH1434" s="123"/>
      <c r="AI1434" s="123"/>
      <c r="AJ1434" s="401"/>
      <c r="AK1434" s="403"/>
      <c r="AL1434" s="405"/>
      <c r="AM1434" s="411"/>
      <c r="AN1434" s="405"/>
      <c r="AO1434" s="405"/>
      <c r="AP1434" s="405"/>
      <c r="AQ1434" s="405"/>
      <c r="AR1434" s="405"/>
      <c r="AS1434" s="405"/>
      <c r="AT1434" s="405"/>
      <c r="AU1434" s="407"/>
      <c r="AV1434" s="409"/>
      <c r="AW1434" s="407"/>
      <c r="AX1434" s="389"/>
      <c r="AY1434" s="389"/>
      <c r="AZ1434" s="389"/>
      <c r="BA1434" s="389"/>
      <c r="BB1434" s="389"/>
      <c r="BC1434" s="389"/>
    </row>
    <row r="1435" spans="1:55" s="121" customFormat="1" x14ac:dyDescent="0.25">
      <c r="A1435" s="474"/>
      <c r="B1435" s="392"/>
      <c r="C1435" s="396"/>
      <c r="D1435" s="396"/>
      <c r="E1435" s="398"/>
      <c r="F1435" s="398"/>
      <c r="G1435" s="95"/>
      <c r="H1435" s="119"/>
      <c r="I1435" s="119"/>
      <c r="J1435" s="120"/>
      <c r="K1435" s="120"/>
      <c r="L1435" s="120"/>
      <c r="M1435" s="120"/>
      <c r="N1435" s="120"/>
      <c r="O1435" s="120"/>
      <c r="P1435" s="120"/>
      <c r="Q1435" s="120"/>
      <c r="R1435" s="120"/>
      <c r="S1435" s="120"/>
      <c r="T1435" s="120"/>
      <c r="U1435" s="120"/>
      <c r="V1435" s="120"/>
      <c r="W1435" s="120"/>
      <c r="X1435" s="120"/>
      <c r="Y1435" s="120"/>
      <c r="Z1435" s="120"/>
      <c r="AA1435" s="120"/>
      <c r="AB1435" s="120"/>
      <c r="AC1435" s="120"/>
      <c r="AD1435" s="120"/>
      <c r="AE1435" s="120"/>
      <c r="AF1435" s="120"/>
      <c r="AG1435" s="120"/>
      <c r="AH1435" s="120"/>
      <c r="AI1435" s="120"/>
      <c r="AJ1435" s="400"/>
      <c r="AK1435" s="402"/>
      <c r="AL1435" s="404"/>
      <c r="AM1435" s="410"/>
      <c r="AN1435" s="404"/>
      <c r="AO1435" s="404"/>
      <c r="AP1435" s="404"/>
      <c r="AQ1435" s="404"/>
      <c r="AR1435" s="404"/>
      <c r="AS1435" s="404"/>
      <c r="AT1435" s="404"/>
      <c r="AU1435" s="406"/>
      <c r="AV1435" s="408"/>
      <c r="AW1435" s="406"/>
      <c r="AX1435" s="415"/>
      <c r="AY1435" s="415"/>
      <c r="AZ1435" s="415"/>
      <c r="BA1435" s="415"/>
      <c r="BB1435" s="415"/>
      <c r="BC1435" s="415"/>
    </row>
    <row r="1436" spans="1:55" s="121" customFormat="1" x14ac:dyDescent="0.25">
      <c r="A1436" s="466"/>
      <c r="B1436" s="393"/>
      <c r="C1436" s="397"/>
      <c r="D1436" s="397"/>
      <c r="E1436" s="399"/>
      <c r="F1436" s="399"/>
      <c r="G1436" s="96"/>
      <c r="H1436" s="122"/>
      <c r="I1436" s="122"/>
      <c r="J1436" s="123"/>
      <c r="K1436" s="123"/>
      <c r="L1436" s="123"/>
      <c r="M1436" s="123"/>
      <c r="N1436" s="123"/>
      <c r="O1436" s="123"/>
      <c r="P1436" s="123"/>
      <c r="Q1436" s="123"/>
      <c r="R1436" s="123"/>
      <c r="S1436" s="123"/>
      <c r="T1436" s="123"/>
      <c r="U1436" s="123"/>
      <c r="V1436" s="123"/>
      <c r="W1436" s="123"/>
      <c r="X1436" s="123"/>
      <c r="Y1436" s="123"/>
      <c r="Z1436" s="123"/>
      <c r="AA1436" s="123"/>
      <c r="AB1436" s="123"/>
      <c r="AC1436" s="123"/>
      <c r="AD1436" s="123"/>
      <c r="AE1436" s="123"/>
      <c r="AF1436" s="123"/>
      <c r="AG1436" s="123"/>
      <c r="AH1436" s="123"/>
      <c r="AI1436" s="123"/>
      <c r="AJ1436" s="401"/>
      <c r="AK1436" s="403"/>
      <c r="AL1436" s="405"/>
      <c r="AM1436" s="411"/>
      <c r="AN1436" s="405"/>
      <c r="AO1436" s="405"/>
      <c r="AP1436" s="405"/>
      <c r="AQ1436" s="405"/>
      <c r="AR1436" s="405"/>
      <c r="AS1436" s="405"/>
      <c r="AT1436" s="405"/>
      <c r="AU1436" s="407"/>
      <c r="AV1436" s="409"/>
      <c r="AW1436" s="407"/>
      <c r="AX1436" s="389"/>
      <c r="AY1436" s="389"/>
      <c r="AZ1436" s="389"/>
      <c r="BA1436" s="389"/>
      <c r="BB1436" s="389"/>
      <c r="BC1436" s="389"/>
    </row>
    <row r="1437" spans="1:55" s="121" customFormat="1" x14ac:dyDescent="0.25">
      <c r="A1437" s="474"/>
      <c r="B1437" s="392"/>
      <c r="C1437" s="396"/>
      <c r="D1437" s="396"/>
      <c r="E1437" s="398"/>
      <c r="F1437" s="398"/>
      <c r="G1437" s="95"/>
      <c r="H1437" s="119"/>
      <c r="I1437" s="119"/>
      <c r="J1437" s="120"/>
      <c r="K1437" s="120"/>
      <c r="L1437" s="120"/>
      <c r="M1437" s="120"/>
      <c r="N1437" s="120"/>
      <c r="O1437" s="120"/>
      <c r="P1437" s="120"/>
      <c r="Q1437" s="120"/>
      <c r="R1437" s="120"/>
      <c r="S1437" s="120"/>
      <c r="T1437" s="120"/>
      <c r="U1437" s="120"/>
      <c r="V1437" s="120"/>
      <c r="W1437" s="120"/>
      <c r="X1437" s="120"/>
      <c r="Y1437" s="120"/>
      <c r="Z1437" s="120"/>
      <c r="AA1437" s="120"/>
      <c r="AB1437" s="120"/>
      <c r="AC1437" s="120"/>
      <c r="AD1437" s="120"/>
      <c r="AE1437" s="120"/>
      <c r="AF1437" s="120"/>
      <c r="AG1437" s="120"/>
      <c r="AH1437" s="120"/>
      <c r="AI1437" s="120"/>
      <c r="AJ1437" s="400"/>
      <c r="AK1437" s="402"/>
      <c r="AL1437" s="404"/>
      <c r="AM1437" s="410"/>
      <c r="AN1437" s="404"/>
      <c r="AO1437" s="404"/>
      <c r="AP1437" s="404"/>
      <c r="AQ1437" s="404"/>
      <c r="AR1437" s="404"/>
      <c r="AS1437" s="404"/>
      <c r="AT1437" s="404"/>
      <c r="AU1437" s="406"/>
      <c r="AV1437" s="408"/>
      <c r="AW1437" s="406"/>
      <c r="AX1437" s="415"/>
      <c r="AY1437" s="415"/>
      <c r="AZ1437" s="415"/>
      <c r="BA1437" s="415"/>
      <c r="BB1437" s="415"/>
      <c r="BC1437" s="415"/>
    </row>
    <row r="1438" spans="1:55" s="121" customFormat="1" x14ac:dyDescent="0.25">
      <c r="A1438" s="466"/>
      <c r="B1438" s="393"/>
      <c r="C1438" s="397"/>
      <c r="D1438" s="397"/>
      <c r="E1438" s="399"/>
      <c r="F1438" s="399"/>
      <c r="G1438" s="96"/>
      <c r="H1438" s="122"/>
      <c r="I1438" s="122"/>
      <c r="J1438" s="123"/>
      <c r="K1438" s="123"/>
      <c r="L1438" s="123"/>
      <c r="M1438" s="123"/>
      <c r="N1438" s="123"/>
      <c r="O1438" s="123"/>
      <c r="P1438" s="123"/>
      <c r="Q1438" s="123"/>
      <c r="R1438" s="123"/>
      <c r="S1438" s="123"/>
      <c r="T1438" s="123"/>
      <c r="U1438" s="123"/>
      <c r="V1438" s="123"/>
      <c r="W1438" s="123"/>
      <c r="X1438" s="123"/>
      <c r="Y1438" s="123"/>
      <c r="Z1438" s="123"/>
      <c r="AA1438" s="123"/>
      <c r="AB1438" s="123"/>
      <c r="AC1438" s="123"/>
      <c r="AD1438" s="123"/>
      <c r="AE1438" s="123"/>
      <c r="AF1438" s="123"/>
      <c r="AG1438" s="123"/>
      <c r="AH1438" s="123"/>
      <c r="AI1438" s="123"/>
      <c r="AJ1438" s="401"/>
      <c r="AK1438" s="403"/>
      <c r="AL1438" s="405"/>
      <c r="AM1438" s="411"/>
      <c r="AN1438" s="405"/>
      <c r="AO1438" s="405"/>
      <c r="AP1438" s="405"/>
      <c r="AQ1438" s="405"/>
      <c r="AR1438" s="405"/>
      <c r="AS1438" s="405"/>
      <c r="AT1438" s="405"/>
      <c r="AU1438" s="407"/>
      <c r="AV1438" s="409"/>
      <c r="AW1438" s="407"/>
      <c r="AX1438" s="389"/>
      <c r="AY1438" s="389"/>
      <c r="AZ1438" s="389"/>
      <c r="BA1438" s="389"/>
      <c r="BB1438" s="389"/>
      <c r="BC1438" s="389"/>
    </row>
    <row r="1439" spans="1:55" s="121" customFormat="1" x14ac:dyDescent="0.25">
      <c r="A1439" s="474"/>
      <c r="B1439" s="392"/>
      <c r="C1439" s="396"/>
      <c r="D1439" s="396"/>
      <c r="E1439" s="398"/>
      <c r="F1439" s="398"/>
      <c r="G1439" s="95"/>
      <c r="H1439" s="119"/>
      <c r="I1439" s="119"/>
      <c r="J1439" s="120"/>
      <c r="K1439" s="120"/>
      <c r="L1439" s="120"/>
      <c r="M1439" s="120"/>
      <c r="N1439" s="120"/>
      <c r="O1439" s="120"/>
      <c r="P1439" s="120"/>
      <c r="Q1439" s="120"/>
      <c r="R1439" s="120"/>
      <c r="S1439" s="120"/>
      <c r="T1439" s="120"/>
      <c r="U1439" s="120"/>
      <c r="V1439" s="120"/>
      <c r="W1439" s="120"/>
      <c r="X1439" s="120"/>
      <c r="Y1439" s="120"/>
      <c r="Z1439" s="120"/>
      <c r="AA1439" s="120"/>
      <c r="AB1439" s="120"/>
      <c r="AC1439" s="120"/>
      <c r="AD1439" s="120"/>
      <c r="AE1439" s="120"/>
      <c r="AF1439" s="120"/>
      <c r="AG1439" s="120"/>
      <c r="AH1439" s="120"/>
      <c r="AI1439" s="120"/>
      <c r="AJ1439" s="400"/>
      <c r="AK1439" s="402"/>
      <c r="AL1439" s="404"/>
      <c r="AM1439" s="410"/>
      <c r="AN1439" s="404"/>
      <c r="AO1439" s="404"/>
      <c r="AP1439" s="404"/>
      <c r="AQ1439" s="404"/>
      <c r="AR1439" s="404"/>
      <c r="AS1439" s="404"/>
      <c r="AT1439" s="404"/>
      <c r="AU1439" s="406"/>
      <c r="AV1439" s="408"/>
      <c r="AW1439" s="406"/>
      <c r="AX1439" s="415"/>
      <c r="AY1439" s="415"/>
      <c r="AZ1439" s="415"/>
      <c r="BA1439" s="415"/>
      <c r="BB1439" s="415"/>
      <c r="BC1439" s="415"/>
    </row>
    <row r="1440" spans="1:55" s="121" customFormat="1" x14ac:dyDescent="0.25">
      <c r="A1440" s="466"/>
      <c r="B1440" s="393"/>
      <c r="C1440" s="397"/>
      <c r="D1440" s="397"/>
      <c r="E1440" s="399"/>
      <c r="F1440" s="399"/>
      <c r="G1440" s="96"/>
      <c r="H1440" s="122"/>
      <c r="I1440" s="122"/>
      <c r="J1440" s="123"/>
      <c r="K1440" s="123"/>
      <c r="L1440" s="123"/>
      <c r="M1440" s="123"/>
      <c r="N1440" s="123"/>
      <c r="O1440" s="123"/>
      <c r="P1440" s="123"/>
      <c r="Q1440" s="123"/>
      <c r="R1440" s="123"/>
      <c r="S1440" s="123"/>
      <c r="T1440" s="123"/>
      <c r="U1440" s="123"/>
      <c r="V1440" s="123"/>
      <c r="W1440" s="123"/>
      <c r="X1440" s="123"/>
      <c r="Y1440" s="123"/>
      <c r="Z1440" s="123"/>
      <c r="AA1440" s="123"/>
      <c r="AB1440" s="123"/>
      <c r="AC1440" s="123"/>
      <c r="AD1440" s="123"/>
      <c r="AE1440" s="123"/>
      <c r="AF1440" s="123"/>
      <c r="AG1440" s="123"/>
      <c r="AH1440" s="123"/>
      <c r="AI1440" s="123"/>
      <c r="AJ1440" s="401"/>
      <c r="AK1440" s="403"/>
      <c r="AL1440" s="405"/>
      <c r="AM1440" s="411"/>
      <c r="AN1440" s="405"/>
      <c r="AO1440" s="405"/>
      <c r="AP1440" s="405"/>
      <c r="AQ1440" s="405"/>
      <c r="AR1440" s="405"/>
      <c r="AS1440" s="405"/>
      <c r="AT1440" s="405"/>
      <c r="AU1440" s="407"/>
      <c r="AV1440" s="409"/>
      <c r="AW1440" s="407"/>
      <c r="AX1440" s="389"/>
      <c r="AY1440" s="389"/>
      <c r="AZ1440" s="389"/>
      <c r="BA1440" s="389"/>
      <c r="BB1440" s="389"/>
      <c r="BC1440" s="389"/>
    </row>
    <row r="1441" spans="1:55" s="121" customFormat="1" x14ac:dyDescent="0.25">
      <c r="A1441" s="474"/>
      <c r="B1441" s="392"/>
      <c r="C1441" s="396"/>
      <c r="D1441" s="396"/>
      <c r="E1441" s="398"/>
      <c r="F1441" s="398"/>
      <c r="G1441" s="95"/>
      <c r="H1441" s="119"/>
      <c r="I1441" s="119"/>
      <c r="J1441" s="120"/>
      <c r="K1441" s="120"/>
      <c r="L1441" s="120"/>
      <c r="M1441" s="120"/>
      <c r="N1441" s="120"/>
      <c r="O1441" s="120"/>
      <c r="P1441" s="120"/>
      <c r="Q1441" s="120"/>
      <c r="R1441" s="120"/>
      <c r="S1441" s="120"/>
      <c r="T1441" s="120"/>
      <c r="U1441" s="120"/>
      <c r="V1441" s="120"/>
      <c r="W1441" s="120"/>
      <c r="X1441" s="120"/>
      <c r="Y1441" s="120"/>
      <c r="Z1441" s="120"/>
      <c r="AA1441" s="120"/>
      <c r="AB1441" s="120"/>
      <c r="AC1441" s="120"/>
      <c r="AD1441" s="120"/>
      <c r="AE1441" s="120"/>
      <c r="AF1441" s="120"/>
      <c r="AG1441" s="120"/>
      <c r="AH1441" s="120"/>
      <c r="AI1441" s="120"/>
      <c r="AJ1441" s="400"/>
      <c r="AK1441" s="402"/>
      <c r="AL1441" s="404"/>
      <c r="AM1441" s="410"/>
      <c r="AN1441" s="404"/>
      <c r="AO1441" s="404"/>
      <c r="AP1441" s="404"/>
      <c r="AQ1441" s="404"/>
      <c r="AR1441" s="404"/>
      <c r="AS1441" s="404"/>
      <c r="AT1441" s="404"/>
      <c r="AU1441" s="406"/>
      <c r="AV1441" s="408"/>
      <c r="AW1441" s="406"/>
      <c r="AX1441" s="415"/>
      <c r="AY1441" s="415"/>
      <c r="AZ1441" s="415"/>
      <c r="BA1441" s="415"/>
      <c r="BB1441" s="415"/>
      <c r="BC1441" s="415"/>
    </row>
    <row r="1442" spans="1:55" s="121" customFormat="1" x14ac:dyDescent="0.25">
      <c r="A1442" s="466"/>
      <c r="B1442" s="393"/>
      <c r="C1442" s="397"/>
      <c r="D1442" s="397"/>
      <c r="E1442" s="399"/>
      <c r="F1442" s="399"/>
      <c r="G1442" s="96"/>
      <c r="H1442" s="122"/>
      <c r="I1442" s="122"/>
      <c r="J1442" s="123"/>
      <c r="K1442" s="123"/>
      <c r="L1442" s="123"/>
      <c r="M1442" s="123"/>
      <c r="N1442" s="123"/>
      <c r="O1442" s="123"/>
      <c r="P1442" s="123"/>
      <c r="Q1442" s="123"/>
      <c r="R1442" s="123"/>
      <c r="S1442" s="123"/>
      <c r="T1442" s="123"/>
      <c r="U1442" s="123"/>
      <c r="V1442" s="123"/>
      <c r="W1442" s="123"/>
      <c r="X1442" s="123"/>
      <c r="Y1442" s="123"/>
      <c r="Z1442" s="123"/>
      <c r="AA1442" s="123"/>
      <c r="AB1442" s="123"/>
      <c r="AC1442" s="123"/>
      <c r="AD1442" s="123"/>
      <c r="AE1442" s="123"/>
      <c r="AF1442" s="123"/>
      <c r="AG1442" s="123"/>
      <c r="AH1442" s="123"/>
      <c r="AI1442" s="123"/>
      <c r="AJ1442" s="401"/>
      <c r="AK1442" s="403"/>
      <c r="AL1442" s="405"/>
      <c r="AM1442" s="411"/>
      <c r="AN1442" s="405"/>
      <c r="AO1442" s="405"/>
      <c r="AP1442" s="405"/>
      <c r="AQ1442" s="405"/>
      <c r="AR1442" s="405"/>
      <c r="AS1442" s="405"/>
      <c r="AT1442" s="405"/>
      <c r="AU1442" s="407"/>
      <c r="AV1442" s="409"/>
      <c r="AW1442" s="407"/>
      <c r="AX1442" s="389"/>
      <c r="AY1442" s="389"/>
      <c r="AZ1442" s="389"/>
      <c r="BA1442" s="389"/>
      <c r="BB1442" s="389"/>
      <c r="BC1442" s="389"/>
    </row>
    <row r="1443" spans="1:55" s="121" customFormat="1" x14ac:dyDescent="0.25">
      <c r="A1443" s="474"/>
      <c r="B1443" s="392"/>
      <c r="C1443" s="396"/>
      <c r="D1443" s="396"/>
      <c r="E1443" s="398"/>
      <c r="F1443" s="398"/>
      <c r="G1443" s="95"/>
      <c r="H1443" s="119"/>
      <c r="I1443" s="119"/>
      <c r="J1443" s="120"/>
      <c r="K1443" s="120"/>
      <c r="L1443" s="120"/>
      <c r="M1443" s="120"/>
      <c r="N1443" s="120"/>
      <c r="O1443" s="120"/>
      <c r="P1443" s="120"/>
      <c r="Q1443" s="120"/>
      <c r="R1443" s="120"/>
      <c r="S1443" s="120"/>
      <c r="T1443" s="120"/>
      <c r="U1443" s="120"/>
      <c r="V1443" s="120"/>
      <c r="W1443" s="120"/>
      <c r="X1443" s="120"/>
      <c r="Y1443" s="120"/>
      <c r="Z1443" s="120"/>
      <c r="AA1443" s="120"/>
      <c r="AB1443" s="120"/>
      <c r="AC1443" s="120"/>
      <c r="AD1443" s="120"/>
      <c r="AE1443" s="120"/>
      <c r="AF1443" s="120"/>
      <c r="AG1443" s="120"/>
      <c r="AH1443" s="120"/>
      <c r="AI1443" s="120"/>
      <c r="AJ1443" s="400"/>
      <c r="AK1443" s="402"/>
      <c r="AL1443" s="404"/>
      <c r="AM1443" s="410"/>
      <c r="AN1443" s="404"/>
      <c r="AO1443" s="404"/>
      <c r="AP1443" s="404"/>
      <c r="AQ1443" s="404"/>
      <c r="AR1443" s="404"/>
      <c r="AS1443" s="404"/>
      <c r="AT1443" s="404"/>
      <c r="AU1443" s="406"/>
      <c r="AV1443" s="408"/>
      <c r="AW1443" s="406"/>
      <c r="AX1443" s="415"/>
      <c r="AY1443" s="415"/>
      <c r="AZ1443" s="415"/>
      <c r="BA1443" s="415"/>
      <c r="BB1443" s="415"/>
      <c r="BC1443" s="415"/>
    </row>
    <row r="1444" spans="1:55" s="121" customFormat="1" x14ac:dyDescent="0.25">
      <c r="A1444" s="466"/>
      <c r="B1444" s="393"/>
      <c r="C1444" s="397"/>
      <c r="D1444" s="397"/>
      <c r="E1444" s="399"/>
      <c r="F1444" s="399"/>
      <c r="G1444" s="96"/>
      <c r="H1444" s="122"/>
      <c r="I1444" s="122"/>
      <c r="J1444" s="123"/>
      <c r="K1444" s="123"/>
      <c r="L1444" s="123"/>
      <c r="M1444" s="123"/>
      <c r="N1444" s="123"/>
      <c r="O1444" s="123"/>
      <c r="P1444" s="123"/>
      <c r="Q1444" s="123"/>
      <c r="R1444" s="123"/>
      <c r="S1444" s="123"/>
      <c r="T1444" s="123"/>
      <c r="U1444" s="123"/>
      <c r="V1444" s="123"/>
      <c r="W1444" s="123"/>
      <c r="X1444" s="123"/>
      <c r="Y1444" s="123"/>
      <c r="Z1444" s="123"/>
      <c r="AA1444" s="123"/>
      <c r="AB1444" s="123"/>
      <c r="AC1444" s="123"/>
      <c r="AD1444" s="123"/>
      <c r="AE1444" s="123"/>
      <c r="AF1444" s="123"/>
      <c r="AG1444" s="123"/>
      <c r="AH1444" s="123"/>
      <c r="AI1444" s="123"/>
      <c r="AJ1444" s="401"/>
      <c r="AK1444" s="403"/>
      <c r="AL1444" s="405"/>
      <c r="AM1444" s="411"/>
      <c r="AN1444" s="405"/>
      <c r="AO1444" s="405"/>
      <c r="AP1444" s="405"/>
      <c r="AQ1444" s="405"/>
      <c r="AR1444" s="405"/>
      <c r="AS1444" s="405"/>
      <c r="AT1444" s="405"/>
      <c r="AU1444" s="407"/>
      <c r="AV1444" s="409"/>
      <c r="AW1444" s="407"/>
      <c r="AX1444" s="389"/>
      <c r="AY1444" s="389"/>
      <c r="AZ1444" s="389"/>
      <c r="BA1444" s="389"/>
      <c r="BB1444" s="389"/>
      <c r="BC1444" s="389"/>
    </row>
    <row r="1445" spans="1:55" s="121" customFormat="1" x14ac:dyDescent="0.25">
      <c r="A1445" s="474"/>
      <c r="B1445" s="392"/>
      <c r="C1445" s="396"/>
      <c r="D1445" s="396"/>
      <c r="E1445" s="398"/>
      <c r="F1445" s="398"/>
      <c r="G1445" s="95"/>
      <c r="H1445" s="119"/>
      <c r="I1445" s="119"/>
      <c r="J1445" s="120"/>
      <c r="K1445" s="120"/>
      <c r="L1445" s="120"/>
      <c r="M1445" s="120"/>
      <c r="N1445" s="120"/>
      <c r="O1445" s="120"/>
      <c r="P1445" s="120"/>
      <c r="Q1445" s="120"/>
      <c r="R1445" s="120"/>
      <c r="S1445" s="120"/>
      <c r="T1445" s="120"/>
      <c r="U1445" s="120"/>
      <c r="V1445" s="120"/>
      <c r="W1445" s="120"/>
      <c r="X1445" s="120"/>
      <c r="Y1445" s="120"/>
      <c r="Z1445" s="120"/>
      <c r="AA1445" s="120"/>
      <c r="AB1445" s="120"/>
      <c r="AC1445" s="120"/>
      <c r="AD1445" s="120"/>
      <c r="AE1445" s="120"/>
      <c r="AF1445" s="120"/>
      <c r="AG1445" s="120"/>
      <c r="AH1445" s="120"/>
      <c r="AI1445" s="120"/>
      <c r="AJ1445" s="400"/>
      <c r="AK1445" s="402"/>
      <c r="AL1445" s="404"/>
      <c r="AM1445" s="410"/>
      <c r="AN1445" s="404"/>
      <c r="AO1445" s="404"/>
      <c r="AP1445" s="404"/>
      <c r="AQ1445" s="404"/>
      <c r="AR1445" s="404"/>
      <c r="AS1445" s="404"/>
      <c r="AT1445" s="404"/>
      <c r="AU1445" s="406"/>
      <c r="AV1445" s="408"/>
      <c r="AW1445" s="406"/>
      <c r="AX1445" s="415"/>
      <c r="AY1445" s="415"/>
      <c r="AZ1445" s="415"/>
      <c r="BA1445" s="415"/>
      <c r="BB1445" s="415"/>
      <c r="BC1445" s="415"/>
    </row>
    <row r="1446" spans="1:55" s="121" customFormat="1" x14ac:dyDescent="0.25">
      <c r="A1446" s="466"/>
      <c r="B1446" s="393"/>
      <c r="C1446" s="397"/>
      <c r="D1446" s="397"/>
      <c r="E1446" s="399"/>
      <c r="F1446" s="399"/>
      <c r="G1446" s="96"/>
      <c r="H1446" s="122"/>
      <c r="I1446" s="122"/>
      <c r="J1446" s="123"/>
      <c r="K1446" s="123"/>
      <c r="L1446" s="123"/>
      <c r="M1446" s="123"/>
      <c r="N1446" s="123"/>
      <c r="O1446" s="123"/>
      <c r="P1446" s="123"/>
      <c r="Q1446" s="123"/>
      <c r="R1446" s="123"/>
      <c r="S1446" s="123"/>
      <c r="T1446" s="123"/>
      <c r="U1446" s="123"/>
      <c r="V1446" s="123"/>
      <c r="W1446" s="123"/>
      <c r="X1446" s="123"/>
      <c r="Y1446" s="123"/>
      <c r="Z1446" s="123"/>
      <c r="AA1446" s="123"/>
      <c r="AB1446" s="123"/>
      <c r="AC1446" s="123"/>
      <c r="AD1446" s="123"/>
      <c r="AE1446" s="123"/>
      <c r="AF1446" s="123"/>
      <c r="AG1446" s="123"/>
      <c r="AH1446" s="123"/>
      <c r="AI1446" s="123"/>
      <c r="AJ1446" s="401"/>
      <c r="AK1446" s="403"/>
      <c r="AL1446" s="405"/>
      <c r="AM1446" s="411"/>
      <c r="AN1446" s="405"/>
      <c r="AO1446" s="405"/>
      <c r="AP1446" s="405"/>
      <c r="AQ1446" s="405"/>
      <c r="AR1446" s="405"/>
      <c r="AS1446" s="405"/>
      <c r="AT1446" s="405"/>
      <c r="AU1446" s="407"/>
      <c r="AV1446" s="409"/>
      <c r="AW1446" s="407"/>
      <c r="AX1446" s="389"/>
      <c r="AY1446" s="389"/>
      <c r="AZ1446" s="389"/>
      <c r="BA1446" s="389"/>
      <c r="BB1446" s="389"/>
      <c r="BC1446" s="389"/>
    </row>
    <row r="1447" spans="1:55" s="121" customFormat="1" x14ac:dyDescent="0.25">
      <c r="A1447" s="474"/>
      <c r="B1447" s="392"/>
      <c r="C1447" s="396"/>
      <c r="D1447" s="396"/>
      <c r="E1447" s="398"/>
      <c r="F1447" s="398"/>
      <c r="G1447" s="95"/>
      <c r="H1447" s="119"/>
      <c r="I1447" s="119"/>
      <c r="J1447" s="120"/>
      <c r="K1447" s="120"/>
      <c r="L1447" s="120"/>
      <c r="M1447" s="120"/>
      <c r="N1447" s="120"/>
      <c r="O1447" s="120"/>
      <c r="P1447" s="120"/>
      <c r="Q1447" s="120"/>
      <c r="R1447" s="120"/>
      <c r="S1447" s="120"/>
      <c r="T1447" s="120"/>
      <c r="U1447" s="120"/>
      <c r="V1447" s="120"/>
      <c r="W1447" s="120"/>
      <c r="X1447" s="120"/>
      <c r="Y1447" s="120"/>
      <c r="Z1447" s="120"/>
      <c r="AA1447" s="120"/>
      <c r="AB1447" s="120"/>
      <c r="AC1447" s="120"/>
      <c r="AD1447" s="120"/>
      <c r="AE1447" s="120"/>
      <c r="AF1447" s="120"/>
      <c r="AG1447" s="120"/>
      <c r="AH1447" s="120"/>
      <c r="AI1447" s="120"/>
      <c r="AJ1447" s="400"/>
      <c r="AK1447" s="402"/>
      <c r="AL1447" s="404"/>
      <c r="AM1447" s="410"/>
      <c r="AN1447" s="404"/>
      <c r="AO1447" s="404"/>
      <c r="AP1447" s="404"/>
      <c r="AQ1447" s="404"/>
      <c r="AR1447" s="404"/>
      <c r="AS1447" s="404"/>
      <c r="AT1447" s="404"/>
      <c r="AU1447" s="406"/>
      <c r="AV1447" s="408"/>
      <c r="AW1447" s="406"/>
      <c r="AX1447" s="415"/>
      <c r="AY1447" s="415"/>
      <c r="AZ1447" s="415"/>
      <c r="BA1447" s="415"/>
      <c r="BB1447" s="415"/>
      <c r="BC1447" s="415"/>
    </row>
    <row r="1448" spans="1:55" s="121" customFormat="1" x14ac:dyDescent="0.25">
      <c r="A1448" s="466"/>
      <c r="B1448" s="393"/>
      <c r="C1448" s="397"/>
      <c r="D1448" s="397"/>
      <c r="E1448" s="399"/>
      <c r="F1448" s="399"/>
      <c r="G1448" s="96"/>
      <c r="H1448" s="122"/>
      <c r="I1448" s="122"/>
      <c r="J1448" s="123"/>
      <c r="K1448" s="123"/>
      <c r="L1448" s="123"/>
      <c r="M1448" s="123"/>
      <c r="N1448" s="123"/>
      <c r="O1448" s="123"/>
      <c r="P1448" s="123"/>
      <c r="Q1448" s="123"/>
      <c r="R1448" s="123"/>
      <c r="S1448" s="123"/>
      <c r="T1448" s="123"/>
      <c r="U1448" s="123"/>
      <c r="V1448" s="123"/>
      <c r="W1448" s="123"/>
      <c r="X1448" s="123"/>
      <c r="Y1448" s="123"/>
      <c r="Z1448" s="123"/>
      <c r="AA1448" s="123"/>
      <c r="AB1448" s="123"/>
      <c r="AC1448" s="123"/>
      <c r="AD1448" s="123"/>
      <c r="AE1448" s="123"/>
      <c r="AF1448" s="123"/>
      <c r="AG1448" s="123"/>
      <c r="AH1448" s="123"/>
      <c r="AI1448" s="123"/>
      <c r="AJ1448" s="401"/>
      <c r="AK1448" s="403"/>
      <c r="AL1448" s="405"/>
      <c r="AM1448" s="411"/>
      <c r="AN1448" s="405"/>
      <c r="AO1448" s="405"/>
      <c r="AP1448" s="405"/>
      <c r="AQ1448" s="405"/>
      <c r="AR1448" s="405"/>
      <c r="AS1448" s="405"/>
      <c r="AT1448" s="405"/>
      <c r="AU1448" s="407"/>
      <c r="AV1448" s="409"/>
      <c r="AW1448" s="407"/>
      <c r="AX1448" s="389"/>
      <c r="AY1448" s="389"/>
      <c r="AZ1448" s="389"/>
      <c r="BA1448" s="389"/>
      <c r="BB1448" s="389"/>
      <c r="BC1448" s="389"/>
    </row>
    <row r="1449" spans="1:55" s="121" customFormat="1" x14ac:dyDescent="0.25">
      <c r="A1449" s="474"/>
      <c r="B1449" s="392"/>
      <c r="C1449" s="396"/>
      <c r="D1449" s="396"/>
      <c r="E1449" s="398"/>
      <c r="F1449" s="398"/>
      <c r="G1449" s="95"/>
      <c r="H1449" s="119"/>
      <c r="I1449" s="119"/>
      <c r="J1449" s="120"/>
      <c r="K1449" s="120"/>
      <c r="L1449" s="120"/>
      <c r="M1449" s="120"/>
      <c r="N1449" s="120"/>
      <c r="O1449" s="120"/>
      <c r="P1449" s="120"/>
      <c r="Q1449" s="120"/>
      <c r="R1449" s="120"/>
      <c r="S1449" s="120"/>
      <c r="T1449" s="120"/>
      <c r="U1449" s="120"/>
      <c r="V1449" s="120"/>
      <c r="W1449" s="120"/>
      <c r="X1449" s="120"/>
      <c r="Y1449" s="120"/>
      <c r="Z1449" s="120"/>
      <c r="AA1449" s="120"/>
      <c r="AB1449" s="120"/>
      <c r="AC1449" s="120"/>
      <c r="AD1449" s="120"/>
      <c r="AE1449" s="120"/>
      <c r="AF1449" s="120"/>
      <c r="AG1449" s="120"/>
      <c r="AH1449" s="120"/>
      <c r="AI1449" s="120"/>
      <c r="AJ1449" s="400"/>
      <c r="AK1449" s="402"/>
      <c r="AL1449" s="404"/>
      <c r="AM1449" s="410"/>
      <c r="AN1449" s="404"/>
      <c r="AO1449" s="404"/>
      <c r="AP1449" s="404"/>
      <c r="AQ1449" s="404"/>
      <c r="AR1449" s="404"/>
      <c r="AS1449" s="404"/>
      <c r="AT1449" s="404"/>
      <c r="AU1449" s="406"/>
      <c r="AV1449" s="408"/>
      <c r="AW1449" s="406"/>
      <c r="AX1449" s="415"/>
      <c r="AY1449" s="415"/>
      <c r="AZ1449" s="415"/>
      <c r="BA1449" s="415"/>
      <c r="BB1449" s="415"/>
      <c r="BC1449" s="415"/>
    </row>
    <row r="1450" spans="1:55" s="121" customFormat="1" x14ac:dyDescent="0.25">
      <c r="A1450" s="466"/>
      <c r="B1450" s="393"/>
      <c r="C1450" s="397"/>
      <c r="D1450" s="397"/>
      <c r="E1450" s="399"/>
      <c r="F1450" s="399"/>
      <c r="G1450" s="96"/>
      <c r="H1450" s="122"/>
      <c r="I1450" s="122"/>
      <c r="J1450" s="123"/>
      <c r="K1450" s="123"/>
      <c r="L1450" s="123"/>
      <c r="M1450" s="123"/>
      <c r="N1450" s="123"/>
      <c r="O1450" s="123"/>
      <c r="P1450" s="123"/>
      <c r="Q1450" s="123"/>
      <c r="R1450" s="123"/>
      <c r="S1450" s="123"/>
      <c r="T1450" s="123"/>
      <c r="U1450" s="123"/>
      <c r="V1450" s="123"/>
      <c r="W1450" s="123"/>
      <c r="X1450" s="123"/>
      <c r="Y1450" s="123"/>
      <c r="Z1450" s="123"/>
      <c r="AA1450" s="123"/>
      <c r="AB1450" s="123"/>
      <c r="AC1450" s="123"/>
      <c r="AD1450" s="123"/>
      <c r="AE1450" s="123"/>
      <c r="AF1450" s="123"/>
      <c r="AG1450" s="123"/>
      <c r="AH1450" s="123"/>
      <c r="AI1450" s="123"/>
      <c r="AJ1450" s="401"/>
      <c r="AK1450" s="403"/>
      <c r="AL1450" s="405"/>
      <c r="AM1450" s="411"/>
      <c r="AN1450" s="405"/>
      <c r="AO1450" s="405"/>
      <c r="AP1450" s="405"/>
      <c r="AQ1450" s="405"/>
      <c r="AR1450" s="405"/>
      <c r="AS1450" s="405"/>
      <c r="AT1450" s="405"/>
      <c r="AU1450" s="407"/>
      <c r="AV1450" s="409"/>
      <c r="AW1450" s="407"/>
      <c r="AX1450" s="389"/>
      <c r="AY1450" s="389"/>
      <c r="AZ1450" s="389"/>
      <c r="BA1450" s="389"/>
      <c r="BB1450" s="389"/>
      <c r="BC1450" s="389"/>
    </row>
    <row r="1451" spans="1:55" s="121" customFormat="1" x14ac:dyDescent="0.25">
      <c r="A1451" s="474"/>
      <c r="B1451" s="392"/>
      <c r="C1451" s="396"/>
      <c r="D1451" s="396"/>
      <c r="E1451" s="398"/>
      <c r="F1451" s="398"/>
      <c r="G1451" s="95"/>
      <c r="H1451" s="119"/>
      <c r="I1451" s="119"/>
      <c r="J1451" s="120"/>
      <c r="K1451" s="120"/>
      <c r="L1451" s="120"/>
      <c r="M1451" s="120"/>
      <c r="N1451" s="120"/>
      <c r="O1451" s="120"/>
      <c r="P1451" s="120"/>
      <c r="Q1451" s="120"/>
      <c r="R1451" s="120"/>
      <c r="S1451" s="120"/>
      <c r="T1451" s="120"/>
      <c r="U1451" s="120"/>
      <c r="V1451" s="120"/>
      <c r="W1451" s="120"/>
      <c r="X1451" s="120"/>
      <c r="Y1451" s="120"/>
      <c r="Z1451" s="120"/>
      <c r="AA1451" s="120"/>
      <c r="AB1451" s="120"/>
      <c r="AC1451" s="120"/>
      <c r="AD1451" s="120"/>
      <c r="AE1451" s="120"/>
      <c r="AF1451" s="120"/>
      <c r="AG1451" s="120"/>
      <c r="AH1451" s="120"/>
      <c r="AI1451" s="120"/>
      <c r="AJ1451" s="400"/>
      <c r="AK1451" s="402"/>
      <c r="AL1451" s="404"/>
      <c r="AM1451" s="410"/>
      <c r="AN1451" s="404"/>
      <c r="AO1451" s="404"/>
      <c r="AP1451" s="404"/>
      <c r="AQ1451" s="404"/>
      <c r="AR1451" s="404"/>
      <c r="AS1451" s="404"/>
      <c r="AT1451" s="404"/>
      <c r="AU1451" s="406"/>
      <c r="AV1451" s="408"/>
      <c r="AW1451" s="406"/>
      <c r="AX1451" s="415"/>
      <c r="AY1451" s="415"/>
      <c r="AZ1451" s="415"/>
      <c r="BA1451" s="415"/>
      <c r="BB1451" s="415"/>
      <c r="BC1451" s="415"/>
    </row>
    <row r="1452" spans="1:55" s="121" customFormat="1" x14ac:dyDescent="0.25">
      <c r="A1452" s="466"/>
      <c r="B1452" s="393"/>
      <c r="C1452" s="397"/>
      <c r="D1452" s="397"/>
      <c r="E1452" s="399"/>
      <c r="F1452" s="399"/>
      <c r="G1452" s="96"/>
      <c r="H1452" s="122"/>
      <c r="I1452" s="122"/>
      <c r="J1452" s="123"/>
      <c r="K1452" s="123"/>
      <c r="L1452" s="123"/>
      <c r="M1452" s="123"/>
      <c r="N1452" s="123"/>
      <c r="O1452" s="123"/>
      <c r="P1452" s="123"/>
      <c r="Q1452" s="123"/>
      <c r="R1452" s="123"/>
      <c r="S1452" s="123"/>
      <c r="T1452" s="123"/>
      <c r="U1452" s="123"/>
      <c r="V1452" s="123"/>
      <c r="W1452" s="123"/>
      <c r="X1452" s="123"/>
      <c r="Y1452" s="123"/>
      <c r="Z1452" s="123"/>
      <c r="AA1452" s="123"/>
      <c r="AB1452" s="123"/>
      <c r="AC1452" s="123"/>
      <c r="AD1452" s="123"/>
      <c r="AE1452" s="123"/>
      <c r="AF1452" s="123"/>
      <c r="AG1452" s="123"/>
      <c r="AH1452" s="123"/>
      <c r="AI1452" s="123"/>
      <c r="AJ1452" s="401"/>
      <c r="AK1452" s="403"/>
      <c r="AL1452" s="405"/>
      <c r="AM1452" s="411"/>
      <c r="AN1452" s="405"/>
      <c r="AO1452" s="405"/>
      <c r="AP1452" s="405"/>
      <c r="AQ1452" s="405"/>
      <c r="AR1452" s="405"/>
      <c r="AS1452" s="405"/>
      <c r="AT1452" s="405"/>
      <c r="AU1452" s="407"/>
      <c r="AV1452" s="409"/>
      <c r="AW1452" s="407"/>
      <c r="AX1452" s="389"/>
      <c r="AY1452" s="389"/>
      <c r="AZ1452" s="389"/>
      <c r="BA1452" s="389"/>
      <c r="BB1452" s="389"/>
      <c r="BC1452" s="389"/>
    </row>
    <row r="1453" spans="1:55" s="121" customFormat="1" x14ac:dyDescent="0.25">
      <c r="A1453" s="474"/>
      <c r="B1453" s="392"/>
      <c r="C1453" s="396"/>
      <c r="D1453" s="396"/>
      <c r="E1453" s="398"/>
      <c r="F1453" s="398"/>
      <c r="G1453" s="95"/>
      <c r="H1453" s="119"/>
      <c r="I1453" s="119"/>
      <c r="J1453" s="120"/>
      <c r="K1453" s="120"/>
      <c r="L1453" s="120"/>
      <c r="M1453" s="120"/>
      <c r="N1453" s="120"/>
      <c r="O1453" s="120"/>
      <c r="P1453" s="120"/>
      <c r="Q1453" s="120"/>
      <c r="R1453" s="120"/>
      <c r="S1453" s="120"/>
      <c r="T1453" s="120"/>
      <c r="U1453" s="120"/>
      <c r="V1453" s="120"/>
      <c r="W1453" s="120"/>
      <c r="X1453" s="120"/>
      <c r="Y1453" s="120"/>
      <c r="Z1453" s="120"/>
      <c r="AA1453" s="120"/>
      <c r="AB1453" s="120"/>
      <c r="AC1453" s="120"/>
      <c r="AD1453" s="120"/>
      <c r="AE1453" s="120"/>
      <c r="AF1453" s="120"/>
      <c r="AG1453" s="120"/>
      <c r="AH1453" s="120"/>
      <c r="AI1453" s="120"/>
      <c r="AJ1453" s="400"/>
      <c r="AK1453" s="402"/>
      <c r="AL1453" s="404"/>
      <c r="AM1453" s="410"/>
      <c r="AN1453" s="404"/>
      <c r="AO1453" s="404"/>
      <c r="AP1453" s="404"/>
      <c r="AQ1453" s="404"/>
      <c r="AR1453" s="404"/>
      <c r="AS1453" s="404"/>
      <c r="AT1453" s="404"/>
      <c r="AU1453" s="406"/>
      <c r="AV1453" s="408"/>
      <c r="AW1453" s="406"/>
      <c r="AX1453" s="415"/>
      <c r="AY1453" s="415"/>
      <c r="AZ1453" s="415"/>
      <c r="BA1453" s="415"/>
      <c r="BB1453" s="415"/>
      <c r="BC1453" s="415"/>
    </row>
    <row r="1454" spans="1:55" s="121" customFormat="1" x14ac:dyDescent="0.25">
      <c r="A1454" s="466"/>
      <c r="B1454" s="393"/>
      <c r="C1454" s="397"/>
      <c r="D1454" s="397"/>
      <c r="E1454" s="399"/>
      <c r="F1454" s="399"/>
      <c r="G1454" s="96"/>
      <c r="H1454" s="122"/>
      <c r="I1454" s="122"/>
      <c r="J1454" s="123"/>
      <c r="K1454" s="123"/>
      <c r="L1454" s="123"/>
      <c r="M1454" s="123"/>
      <c r="N1454" s="123"/>
      <c r="O1454" s="123"/>
      <c r="P1454" s="123"/>
      <c r="Q1454" s="123"/>
      <c r="R1454" s="123"/>
      <c r="S1454" s="123"/>
      <c r="T1454" s="123"/>
      <c r="U1454" s="123"/>
      <c r="V1454" s="123"/>
      <c r="W1454" s="123"/>
      <c r="X1454" s="123"/>
      <c r="Y1454" s="123"/>
      <c r="Z1454" s="123"/>
      <c r="AA1454" s="123"/>
      <c r="AB1454" s="123"/>
      <c r="AC1454" s="123"/>
      <c r="AD1454" s="123"/>
      <c r="AE1454" s="123"/>
      <c r="AF1454" s="123"/>
      <c r="AG1454" s="123"/>
      <c r="AH1454" s="123"/>
      <c r="AI1454" s="123"/>
      <c r="AJ1454" s="401"/>
      <c r="AK1454" s="403"/>
      <c r="AL1454" s="405"/>
      <c r="AM1454" s="411"/>
      <c r="AN1454" s="405"/>
      <c r="AO1454" s="405"/>
      <c r="AP1454" s="405"/>
      <c r="AQ1454" s="405"/>
      <c r="AR1454" s="405"/>
      <c r="AS1454" s="405"/>
      <c r="AT1454" s="405"/>
      <c r="AU1454" s="407"/>
      <c r="AV1454" s="409"/>
      <c r="AW1454" s="407"/>
      <c r="AX1454" s="389"/>
      <c r="AY1454" s="389"/>
      <c r="AZ1454" s="389"/>
      <c r="BA1454" s="389"/>
      <c r="BB1454" s="389"/>
      <c r="BC1454" s="389"/>
    </row>
    <row r="1455" spans="1:55" s="121" customFormat="1" x14ac:dyDescent="0.25">
      <c r="A1455" s="474"/>
      <c r="B1455" s="392"/>
      <c r="C1455" s="396"/>
      <c r="D1455" s="396"/>
      <c r="E1455" s="398"/>
      <c r="F1455" s="398"/>
      <c r="G1455" s="95"/>
      <c r="H1455" s="119"/>
      <c r="I1455" s="119"/>
      <c r="J1455" s="120"/>
      <c r="K1455" s="120"/>
      <c r="L1455" s="120"/>
      <c r="M1455" s="120"/>
      <c r="N1455" s="120"/>
      <c r="O1455" s="120"/>
      <c r="P1455" s="120"/>
      <c r="Q1455" s="120"/>
      <c r="R1455" s="120"/>
      <c r="S1455" s="120"/>
      <c r="T1455" s="120"/>
      <c r="U1455" s="120"/>
      <c r="V1455" s="120"/>
      <c r="W1455" s="120"/>
      <c r="X1455" s="120"/>
      <c r="Y1455" s="120"/>
      <c r="Z1455" s="120"/>
      <c r="AA1455" s="120"/>
      <c r="AB1455" s="120"/>
      <c r="AC1455" s="120"/>
      <c r="AD1455" s="120"/>
      <c r="AE1455" s="120"/>
      <c r="AF1455" s="120"/>
      <c r="AG1455" s="120"/>
      <c r="AH1455" s="120"/>
      <c r="AI1455" s="120"/>
      <c r="AJ1455" s="400"/>
      <c r="AK1455" s="402"/>
      <c r="AL1455" s="404"/>
      <c r="AM1455" s="410"/>
      <c r="AN1455" s="404"/>
      <c r="AO1455" s="404"/>
      <c r="AP1455" s="404"/>
      <c r="AQ1455" s="404"/>
      <c r="AR1455" s="404"/>
      <c r="AS1455" s="404"/>
      <c r="AT1455" s="404"/>
      <c r="AU1455" s="406"/>
      <c r="AV1455" s="408"/>
      <c r="AW1455" s="406"/>
      <c r="AX1455" s="415"/>
      <c r="AY1455" s="415"/>
      <c r="AZ1455" s="415"/>
      <c r="BA1455" s="415"/>
      <c r="BB1455" s="415"/>
      <c r="BC1455" s="415"/>
    </row>
    <row r="1456" spans="1:55" s="121" customFormat="1" x14ac:dyDescent="0.25">
      <c r="A1456" s="466"/>
      <c r="B1456" s="393"/>
      <c r="C1456" s="397"/>
      <c r="D1456" s="397"/>
      <c r="E1456" s="399"/>
      <c r="F1456" s="399"/>
      <c r="G1456" s="96"/>
      <c r="H1456" s="122"/>
      <c r="I1456" s="122"/>
      <c r="J1456" s="123"/>
      <c r="K1456" s="123"/>
      <c r="L1456" s="123"/>
      <c r="M1456" s="123"/>
      <c r="N1456" s="123"/>
      <c r="O1456" s="123"/>
      <c r="P1456" s="123"/>
      <c r="Q1456" s="123"/>
      <c r="R1456" s="123"/>
      <c r="S1456" s="123"/>
      <c r="T1456" s="123"/>
      <c r="U1456" s="123"/>
      <c r="V1456" s="123"/>
      <c r="W1456" s="123"/>
      <c r="X1456" s="123"/>
      <c r="Y1456" s="123"/>
      <c r="Z1456" s="123"/>
      <c r="AA1456" s="123"/>
      <c r="AB1456" s="123"/>
      <c r="AC1456" s="123"/>
      <c r="AD1456" s="123"/>
      <c r="AE1456" s="123"/>
      <c r="AF1456" s="123"/>
      <c r="AG1456" s="123"/>
      <c r="AH1456" s="123"/>
      <c r="AI1456" s="123"/>
      <c r="AJ1456" s="401"/>
      <c r="AK1456" s="403"/>
      <c r="AL1456" s="405"/>
      <c r="AM1456" s="411"/>
      <c r="AN1456" s="405"/>
      <c r="AO1456" s="405"/>
      <c r="AP1456" s="405"/>
      <c r="AQ1456" s="405"/>
      <c r="AR1456" s="405"/>
      <c r="AS1456" s="405"/>
      <c r="AT1456" s="405"/>
      <c r="AU1456" s="407"/>
      <c r="AV1456" s="409"/>
      <c r="AW1456" s="407"/>
      <c r="AX1456" s="389"/>
      <c r="AY1456" s="389"/>
      <c r="AZ1456" s="389"/>
      <c r="BA1456" s="389"/>
      <c r="BB1456" s="389"/>
      <c r="BC1456" s="389"/>
    </row>
    <row r="1457" spans="1:55" s="121" customFormat="1" x14ac:dyDescent="0.25">
      <c r="A1457" s="474"/>
      <c r="B1457" s="392"/>
      <c r="C1457" s="396"/>
      <c r="D1457" s="396"/>
      <c r="E1457" s="398"/>
      <c r="F1457" s="398"/>
      <c r="G1457" s="95"/>
      <c r="H1457" s="119"/>
      <c r="I1457" s="119"/>
      <c r="J1457" s="120"/>
      <c r="K1457" s="120"/>
      <c r="L1457" s="120"/>
      <c r="M1457" s="120"/>
      <c r="N1457" s="120"/>
      <c r="O1457" s="120"/>
      <c r="P1457" s="120"/>
      <c r="Q1457" s="120"/>
      <c r="R1457" s="120"/>
      <c r="S1457" s="120"/>
      <c r="T1457" s="120"/>
      <c r="U1457" s="120"/>
      <c r="V1457" s="120"/>
      <c r="W1457" s="120"/>
      <c r="X1457" s="120"/>
      <c r="Y1457" s="120"/>
      <c r="Z1457" s="120"/>
      <c r="AA1457" s="120"/>
      <c r="AB1457" s="120"/>
      <c r="AC1457" s="120"/>
      <c r="AD1457" s="120"/>
      <c r="AE1457" s="120"/>
      <c r="AF1457" s="120"/>
      <c r="AG1457" s="120"/>
      <c r="AH1457" s="120"/>
      <c r="AI1457" s="120"/>
      <c r="AJ1457" s="400"/>
      <c r="AK1457" s="402"/>
      <c r="AL1457" s="404"/>
      <c r="AM1457" s="410"/>
      <c r="AN1457" s="404"/>
      <c r="AO1457" s="404"/>
      <c r="AP1457" s="404"/>
      <c r="AQ1457" s="404"/>
      <c r="AR1457" s="404"/>
      <c r="AS1457" s="404"/>
      <c r="AT1457" s="404"/>
      <c r="AU1457" s="406"/>
      <c r="AV1457" s="408"/>
      <c r="AW1457" s="406"/>
      <c r="AX1457" s="415"/>
      <c r="AY1457" s="415"/>
      <c r="AZ1457" s="415"/>
      <c r="BA1457" s="415"/>
      <c r="BB1457" s="415"/>
      <c r="BC1457" s="415"/>
    </row>
    <row r="1458" spans="1:55" s="121" customFormat="1" x14ac:dyDescent="0.25">
      <c r="A1458" s="466"/>
      <c r="B1458" s="393"/>
      <c r="C1458" s="397"/>
      <c r="D1458" s="397"/>
      <c r="E1458" s="399"/>
      <c r="F1458" s="399"/>
      <c r="G1458" s="96"/>
      <c r="H1458" s="122"/>
      <c r="I1458" s="122"/>
      <c r="J1458" s="123"/>
      <c r="K1458" s="123"/>
      <c r="L1458" s="123"/>
      <c r="M1458" s="123"/>
      <c r="N1458" s="123"/>
      <c r="O1458" s="123"/>
      <c r="P1458" s="123"/>
      <c r="Q1458" s="123"/>
      <c r="R1458" s="123"/>
      <c r="S1458" s="123"/>
      <c r="T1458" s="123"/>
      <c r="U1458" s="123"/>
      <c r="V1458" s="123"/>
      <c r="W1458" s="123"/>
      <c r="X1458" s="123"/>
      <c r="Y1458" s="123"/>
      <c r="Z1458" s="123"/>
      <c r="AA1458" s="123"/>
      <c r="AB1458" s="123"/>
      <c r="AC1458" s="123"/>
      <c r="AD1458" s="123"/>
      <c r="AE1458" s="123"/>
      <c r="AF1458" s="123"/>
      <c r="AG1458" s="123"/>
      <c r="AH1458" s="123"/>
      <c r="AI1458" s="123"/>
      <c r="AJ1458" s="401"/>
      <c r="AK1458" s="403"/>
      <c r="AL1458" s="405"/>
      <c r="AM1458" s="411"/>
      <c r="AN1458" s="405"/>
      <c r="AO1458" s="405"/>
      <c r="AP1458" s="405"/>
      <c r="AQ1458" s="405"/>
      <c r="AR1458" s="405"/>
      <c r="AS1458" s="405"/>
      <c r="AT1458" s="405"/>
      <c r="AU1458" s="407"/>
      <c r="AV1458" s="409"/>
      <c r="AW1458" s="407"/>
      <c r="AX1458" s="389"/>
      <c r="AY1458" s="389"/>
      <c r="AZ1458" s="389"/>
      <c r="BA1458" s="389"/>
      <c r="BB1458" s="389"/>
      <c r="BC1458" s="389"/>
    </row>
    <row r="1459" spans="1:55" s="121" customFormat="1" x14ac:dyDescent="0.25">
      <c r="A1459" s="474"/>
      <c r="B1459" s="392"/>
      <c r="C1459" s="396"/>
      <c r="D1459" s="396"/>
      <c r="E1459" s="398"/>
      <c r="F1459" s="398"/>
      <c r="G1459" s="95"/>
      <c r="H1459" s="119"/>
      <c r="I1459" s="119"/>
      <c r="J1459" s="120"/>
      <c r="K1459" s="120"/>
      <c r="L1459" s="120"/>
      <c r="M1459" s="120"/>
      <c r="N1459" s="120"/>
      <c r="O1459" s="120"/>
      <c r="P1459" s="120"/>
      <c r="Q1459" s="120"/>
      <c r="R1459" s="120"/>
      <c r="S1459" s="120"/>
      <c r="T1459" s="120"/>
      <c r="U1459" s="120"/>
      <c r="V1459" s="120"/>
      <c r="W1459" s="120"/>
      <c r="X1459" s="120"/>
      <c r="Y1459" s="120"/>
      <c r="Z1459" s="120"/>
      <c r="AA1459" s="120"/>
      <c r="AB1459" s="120"/>
      <c r="AC1459" s="120"/>
      <c r="AD1459" s="120"/>
      <c r="AE1459" s="120"/>
      <c r="AF1459" s="120"/>
      <c r="AG1459" s="120"/>
      <c r="AH1459" s="120"/>
      <c r="AI1459" s="120"/>
      <c r="AJ1459" s="400"/>
      <c r="AK1459" s="402"/>
      <c r="AL1459" s="404"/>
      <c r="AM1459" s="410"/>
      <c r="AN1459" s="404"/>
      <c r="AO1459" s="404"/>
      <c r="AP1459" s="404"/>
      <c r="AQ1459" s="404"/>
      <c r="AR1459" s="404"/>
      <c r="AS1459" s="404"/>
      <c r="AT1459" s="404"/>
      <c r="AU1459" s="406"/>
      <c r="AV1459" s="408"/>
      <c r="AW1459" s="406"/>
      <c r="AX1459" s="415"/>
      <c r="AY1459" s="415"/>
      <c r="AZ1459" s="415"/>
      <c r="BA1459" s="415"/>
      <c r="BB1459" s="415"/>
      <c r="BC1459" s="415"/>
    </row>
    <row r="1460" spans="1:55" s="121" customFormat="1" x14ac:dyDescent="0.25">
      <c r="A1460" s="466"/>
      <c r="B1460" s="393"/>
      <c r="C1460" s="397"/>
      <c r="D1460" s="397"/>
      <c r="E1460" s="399"/>
      <c r="F1460" s="399"/>
      <c r="G1460" s="96"/>
      <c r="H1460" s="122"/>
      <c r="I1460" s="122"/>
      <c r="J1460" s="123"/>
      <c r="K1460" s="123"/>
      <c r="L1460" s="123"/>
      <c r="M1460" s="123"/>
      <c r="N1460" s="123"/>
      <c r="O1460" s="123"/>
      <c r="P1460" s="123"/>
      <c r="Q1460" s="123"/>
      <c r="R1460" s="123"/>
      <c r="S1460" s="123"/>
      <c r="T1460" s="123"/>
      <c r="U1460" s="123"/>
      <c r="V1460" s="123"/>
      <c r="W1460" s="123"/>
      <c r="X1460" s="123"/>
      <c r="Y1460" s="123"/>
      <c r="Z1460" s="123"/>
      <c r="AA1460" s="123"/>
      <c r="AB1460" s="123"/>
      <c r="AC1460" s="123"/>
      <c r="AD1460" s="123"/>
      <c r="AE1460" s="123"/>
      <c r="AF1460" s="123"/>
      <c r="AG1460" s="123"/>
      <c r="AH1460" s="123"/>
      <c r="AI1460" s="123"/>
      <c r="AJ1460" s="401"/>
      <c r="AK1460" s="403"/>
      <c r="AL1460" s="405"/>
      <c r="AM1460" s="411"/>
      <c r="AN1460" s="405"/>
      <c r="AO1460" s="405"/>
      <c r="AP1460" s="405"/>
      <c r="AQ1460" s="405"/>
      <c r="AR1460" s="405"/>
      <c r="AS1460" s="405"/>
      <c r="AT1460" s="405"/>
      <c r="AU1460" s="407"/>
      <c r="AV1460" s="409"/>
      <c r="AW1460" s="407"/>
      <c r="AX1460" s="389"/>
      <c r="AY1460" s="389"/>
      <c r="AZ1460" s="389"/>
      <c r="BA1460" s="389"/>
      <c r="BB1460" s="389"/>
      <c r="BC1460" s="389"/>
    </row>
    <row r="1461" spans="1:55" s="121" customFormat="1" x14ac:dyDescent="0.25">
      <c r="A1461" s="474"/>
      <c r="B1461" s="392"/>
      <c r="C1461" s="396"/>
      <c r="D1461" s="396"/>
      <c r="E1461" s="398"/>
      <c r="F1461" s="398"/>
      <c r="G1461" s="95"/>
      <c r="H1461" s="119"/>
      <c r="I1461" s="119"/>
      <c r="J1461" s="120"/>
      <c r="K1461" s="120"/>
      <c r="L1461" s="120"/>
      <c r="M1461" s="120"/>
      <c r="N1461" s="120"/>
      <c r="O1461" s="120"/>
      <c r="P1461" s="120"/>
      <c r="Q1461" s="120"/>
      <c r="R1461" s="120"/>
      <c r="S1461" s="120"/>
      <c r="T1461" s="120"/>
      <c r="U1461" s="120"/>
      <c r="V1461" s="120"/>
      <c r="W1461" s="120"/>
      <c r="X1461" s="120"/>
      <c r="Y1461" s="120"/>
      <c r="Z1461" s="120"/>
      <c r="AA1461" s="120"/>
      <c r="AB1461" s="120"/>
      <c r="AC1461" s="120"/>
      <c r="AD1461" s="120"/>
      <c r="AE1461" s="120"/>
      <c r="AF1461" s="120"/>
      <c r="AG1461" s="120"/>
      <c r="AH1461" s="120"/>
      <c r="AI1461" s="120"/>
      <c r="AJ1461" s="400"/>
      <c r="AK1461" s="402"/>
      <c r="AL1461" s="404"/>
      <c r="AM1461" s="410"/>
      <c r="AN1461" s="404"/>
      <c r="AO1461" s="404"/>
      <c r="AP1461" s="404"/>
      <c r="AQ1461" s="404"/>
      <c r="AR1461" s="404"/>
      <c r="AS1461" s="404"/>
      <c r="AT1461" s="404"/>
      <c r="AU1461" s="406"/>
      <c r="AV1461" s="408"/>
      <c r="AW1461" s="406"/>
      <c r="AX1461" s="415"/>
      <c r="AY1461" s="415"/>
      <c r="AZ1461" s="415"/>
      <c r="BA1461" s="415"/>
      <c r="BB1461" s="415"/>
      <c r="BC1461" s="415"/>
    </row>
    <row r="1462" spans="1:55" s="121" customFormat="1" x14ac:dyDescent="0.25">
      <c r="A1462" s="466"/>
      <c r="B1462" s="393"/>
      <c r="C1462" s="397"/>
      <c r="D1462" s="397"/>
      <c r="E1462" s="399"/>
      <c r="F1462" s="399"/>
      <c r="G1462" s="96"/>
      <c r="H1462" s="122"/>
      <c r="I1462" s="122"/>
      <c r="J1462" s="123"/>
      <c r="K1462" s="123"/>
      <c r="L1462" s="123"/>
      <c r="M1462" s="123"/>
      <c r="N1462" s="123"/>
      <c r="O1462" s="123"/>
      <c r="P1462" s="123"/>
      <c r="Q1462" s="123"/>
      <c r="R1462" s="123"/>
      <c r="S1462" s="123"/>
      <c r="T1462" s="123"/>
      <c r="U1462" s="123"/>
      <c r="V1462" s="123"/>
      <c r="W1462" s="123"/>
      <c r="X1462" s="123"/>
      <c r="Y1462" s="123"/>
      <c r="Z1462" s="123"/>
      <c r="AA1462" s="123"/>
      <c r="AB1462" s="123"/>
      <c r="AC1462" s="123"/>
      <c r="AD1462" s="123"/>
      <c r="AE1462" s="123"/>
      <c r="AF1462" s="123"/>
      <c r="AG1462" s="123"/>
      <c r="AH1462" s="123"/>
      <c r="AI1462" s="123"/>
      <c r="AJ1462" s="401"/>
      <c r="AK1462" s="403"/>
      <c r="AL1462" s="405"/>
      <c r="AM1462" s="411"/>
      <c r="AN1462" s="405"/>
      <c r="AO1462" s="405"/>
      <c r="AP1462" s="405"/>
      <c r="AQ1462" s="405"/>
      <c r="AR1462" s="405"/>
      <c r="AS1462" s="405"/>
      <c r="AT1462" s="405"/>
      <c r="AU1462" s="407"/>
      <c r="AV1462" s="409"/>
      <c r="AW1462" s="407"/>
      <c r="AX1462" s="389"/>
      <c r="AY1462" s="389"/>
      <c r="AZ1462" s="389"/>
      <c r="BA1462" s="389"/>
      <c r="BB1462" s="389"/>
      <c r="BC1462" s="389"/>
    </row>
    <row r="1463" spans="1:55" s="121" customFormat="1" x14ac:dyDescent="0.25">
      <c r="A1463" s="474"/>
      <c r="B1463" s="392"/>
      <c r="C1463" s="396"/>
      <c r="D1463" s="396"/>
      <c r="E1463" s="398"/>
      <c r="F1463" s="398"/>
      <c r="G1463" s="95"/>
      <c r="H1463" s="119"/>
      <c r="I1463" s="119"/>
      <c r="J1463" s="120"/>
      <c r="K1463" s="120"/>
      <c r="L1463" s="120"/>
      <c r="M1463" s="120"/>
      <c r="N1463" s="120"/>
      <c r="O1463" s="120"/>
      <c r="P1463" s="120"/>
      <c r="Q1463" s="120"/>
      <c r="R1463" s="120"/>
      <c r="S1463" s="120"/>
      <c r="T1463" s="120"/>
      <c r="U1463" s="120"/>
      <c r="V1463" s="120"/>
      <c r="W1463" s="120"/>
      <c r="X1463" s="120"/>
      <c r="Y1463" s="120"/>
      <c r="Z1463" s="120"/>
      <c r="AA1463" s="120"/>
      <c r="AB1463" s="120"/>
      <c r="AC1463" s="120"/>
      <c r="AD1463" s="120"/>
      <c r="AE1463" s="120"/>
      <c r="AF1463" s="120"/>
      <c r="AG1463" s="120"/>
      <c r="AH1463" s="120"/>
      <c r="AI1463" s="120"/>
      <c r="AJ1463" s="400"/>
      <c r="AK1463" s="402"/>
      <c r="AL1463" s="404"/>
      <c r="AM1463" s="410"/>
      <c r="AN1463" s="404"/>
      <c r="AO1463" s="404"/>
      <c r="AP1463" s="404"/>
      <c r="AQ1463" s="404"/>
      <c r="AR1463" s="404"/>
      <c r="AS1463" s="404"/>
      <c r="AT1463" s="404"/>
      <c r="AU1463" s="406"/>
      <c r="AV1463" s="408"/>
      <c r="AW1463" s="406"/>
      <c r="AX1463" s="415"/>
      <c r="AY1463" s="415"/>
      <c r="AZ1463" s="415"/>
      <c r="BA1463" s="415"/>
      <c r="BB1463" s="415"/>
      <c r="BC1463" s="415"/>
    </row>
    <row r="1464" spans="1:55" s="121" customFormat="1" x14ac:dyDescent="0.25">
      <c r="A1464" s="466"/>
      <c r="B1464" s="393"/>
      <c r="C1464" s="397"/>
      <c r="D1464" s="397"/>
      <c r="E1464" s="399"/>
      <c r="F1464" s="399"/>
      <c r="G1464" s="96"/>
      <c r="H1464" s="122"/>
      <c r="I1464" s="122"/>
      <c r="J1464" s="123"/>
      <c r="K1464" s="123"/>
      <c r="L1464" s="123"/>
      <c r="M1464" s="123"/>
      <c r="N1464" s="123"/>
      <c r="O1464" s="123"/>
      <c r="P1464" s="123"/>
      <c r="Q1464" s="123"/>
      <c r="R1464" s="123"/>
      <c r="S1464" s="123"/>
      <c r="T1464" s="123"/>
      <c r="U1464" s="123"/>
      <c r="V1464" s="123"/>
      <c r="W1464" s="123"/>
      <c r="X1464" s="123"/>
      <c r="Y1464" s="123"/>
      <c r="Z1464" s="123"/>
      <c r="AA1464" s="123"/>
      <c r="AB1464" s="123"/>
      <c r="AC1464" s="123"/>
      <c r="AD1464" s="123"/>
      <c r="AE1464" s="123"/>
      <c r="AF1464" s="123"/>
      <c r="AG1464" s="123"/>
      <c r="AH1464" s="123"/>
      <c r="AI1464" s="123"/>
      <c r="AJ1464" s="401"/>
      <c r="AK1464" s="403"/>
      <c r="AL1464" s="405"/>
      <c r="AM1464" s="411"/>
      <c r="AN1464" s="405"/>
      <c r="AO1464" s="405"/>
      <c r="AP1464" s="405"/>
      <c r="AQ1464" s="405"/>
      <c r="AR1464" s="405"/>
      <c r="AS1464" s="405"/>
      <c r="AT1464" s="405"/>
      <c r="AU1464" s="407"/>
      <c r="AV1464" s="409"/>
      <c r="AW1464" s="407"/>
      <c r="AX1464" s="389"/>
      <c r="AY1464" s="389"/>
      <c r="AZ1464" s="389"/>
      <c r="BA1464" s="389"/>
      <c r="BB1464" s="389"/>
      <c r="BC1464" s="389"/>
    </row>
    <row r="1465" spans="1:55" s="121" customFormat="1" x14ac:dyDescent="0.25">
      <c r="A1465" s="474"/>
      <c r="B1465" s="392"/>
      <c r="C1465" s="396"/>
      <c r="D1465" s="396"/>
      <c r="E1465" s="398"/>
      <c r="F1465" s="398"/>
      <c r="G1465" s="95"/>
      <c r="H1465" s="119"/>
      <c r="I1465" s="119"/>
      <c r="J1465" s="120"/>
      <c r="K1465" s="120"/>
      <c r="L1465" s="120"/>
      <c r="M1465" s="120"/>
      <c r="N1465" s="120"/>
      <c r="O1465" s="120"/>
      <c r="P1465" s="120"/>
      <c r="Q1465" s="120"/>
      <c r="R1465" s="120"/>
      <c r="S1465" s="120"/>
      <c r="T1465" s="120"/>
      <c r="U1465" s="120"/>
      <c r="V1465" s="120"/>
      <c r="W1465" s="120"/>
      <c r="X1465" s="120"/>
      <c r="Y1465" s="120"/>
      <c r="Z1465" s="120"/>
      <c r="AA1465" s="120"/>
      <c r="AB1465" s="120"/>
      <c r="AC1465" s="120"/>
      <c r="AD1465" s="120"/>
      <c r="AE1465" s="120"/>
      <c r="AF1465" s="120"/>
      <c r="AG1465" s="120"/>
      <c r="AH1465" s="120"/>
      <c r="AI1465" s="120"/>
      <c r="AJ1465" s="400"/>
      <c r="AK1465" s="402"/>
      <c r="AL1465" s="404"/>
      <c r="AM1465" s="410"/>
      <c r="AN1465" s="404"/>
      <c r="AO1465" s="404"/>
      <c r="AP1465" s="404"/>
      <c r="AQ1465" s="404"/>
      <c r="AR1465" s="404"/>
      <c r="AS1465" s="404"/>
      <c r="AT1465" s="404"/>
      <c r="AU1465" s="406"/>
      <c r="AV1465" s="408"/>
      <c r="AW1465" s="406"/>
      <c r="AX1465" s="415"/>
      <c r="AY1465" s="415"/>
      <c r="AZ1465" s="415"/>
      <c r="BA1465" s="415"/>
      <c r="BB1465" s="415"/>
      <c r="BC1465" s="415"/>
    </row>
    <row r="1466" spans="1:55" s="121" customFormat="1" x14ac:dyDescent="0.25">
      <c r="A1466" s="466"/>
      <c r="B1466" s="393"/>
      <c r="C1466" s="397"/>
      <c r="D1466" s="397"/>
      <c r="E1466" s="399"/>
      <c r="F1466" s="399"/>
      <c r="G1466" s="96"/>
      <c r="H1466" s="122"/>
      <c r="I1466" s="122"/>
      <c r="J1466" s="123"/>
      <c r="K1466" s="123"/>
      <c r="L1466" s="123"/>
      <c r="M1466" s="123"/>
      <c r="N1466" s="123"/>
      <c r="O1466" s="123"/>
      <c r="P1466" s="123"/>
      <c r="Q1466" s="123"/>
      <c r="R1466" s="123"/>
      <c r="S1466" s="123"/>
      <c r="T1466" s="123"/>
      <c r="U1466" s="123"/>
      <c r="V1466" s="123"/>
      <c r="W1466" s="123"/>
      <c r="X1466" s="123"/>
      <c r="Y1466" s="123"/>
      <c r="Z1466" s="123"/>
      <c r="AA1466" s="123"/>
      <c r="AB1466" s="123"/>
      <c r="AC1466" s="123"/>
      <c r="AD1466" s="123"/>
      <c r="AE1466" s="123"/>
      <c r="AF1466" s="123"/>
      <c r="AG1466" s="123"/>
      <c r="AH1466" s="123"/>
      <c r="AI1466" s="123"/>
      <c r="AJ1466" s="401"/>
      <c r="AK1466" s="403"/>
      <c r="AL1466" s="405"/>
      <c r="AM1466" s="411"/>
      <c r="AN1466" s="405"/>
      <c r="AO1466" s="405"/>
      <c r="AP1466" s="405"/>
      <c r="AQ1466" s="405"/>
      <c r="AR1466" s="405"/>
      <c r="AS1466" s="405"/>
      <c r="AT1466" s="405"/>
      <c r="AU1466" s="407"/>
      <c r="AV1466" s="409"/>
      <c r="AW1466" s="407"/>
      <c r="AX1466" s="389"/>
      <c r="AY1466" s="389"/>
      <c r="AZ1466" s="389"/>
      <c r="BA1466" s="389"/>
      <c r="BB1466" s="389"/>
      <c r="BC1466" s="389"/>
    </row>
    <row r="1467" spans="1:55" s="121" customFormat="1" x14ac:dyDescent="0.25">
      <c r="A1467" s="474"/>
      <c r="B1467" s="392"/>
      <c r="C1467" s="396"/>
      <c r="D1467" s="396"/>
      <c r="E1467" s="398"/>
      <c r="F1467" s="398"/>
      <c r="G1467" s="95"/>
      <c r="H1467" s="119"/>
      <c r="I1467" s="119"/>
      <c r="J1467" s="120"/>
      <c r="K1467" s="120"/>
      <c r="L1467" s="120"/>
      <c r="M1467" s="120"/>
      <c r="N1467" s="120"/>
      <c r="O1467" s="120"/>
      <c r="P1467" s="120"/>
      <c r="Q1467" s="120"/>
      <c r="R1467" s="120"/>
      <c r="S1467" s="120"/>
      <c r="T1467" s="120"/>
      <c r="U1467" s="120"/>
      <c r="V1467" s="120"/>
      <c r="W1467" s="120"/>
      <c r="X1467" s="120"/>
      <c r="Y1467" s="120"/>
      <c r="Z1467" s="120"/>
      <c r="AA1467" s="120"/>
      <c r="AB1467" s="120"/>
      <c r="AC1467" s="120"/>
      <c r="AD1467" s="120"/>
      <c r="AE1467" s="120"/>
      <c r="AF1467" s="120"/>
      <c r="AG1467" s="120"/>
      <c r="AH1467" s="120"/>
      <c r="AI1467" s="120"/>
      <c r="AJ1467" s="400"/>
      <c r="AK1467" s="402"/>
      <c r="AL1467" s="404"/>
      <c r="AM1467" s="410"/>
      <c r="AN1467" s="404"/>
      <c r="AO1467" s="404"/>
      <c r="AP1467" s="404"/>
      <c r="AQ1467" s="404"/>
      <c r="AR1467" s="404"/>
      <c r="AS1467" s="404"/>
      <c r="AT1467" s="404"/>
      <c r="AU1467" s="406"/>
      <c r="AV1467" s="408"/>
      <c r="AW1467" s="406"/>
      <c r="AX1467" s="415"/>
      <c r="AY1467" s="415"/>
      <c r="AZ1467" s="415"/>
      <c r="BA1467" s="415"/>
      <c r="BB1467" s="415"/>
      <c r="BC1467" s="415"/>
    </row>
    <row r="1468" spans="1:55" s="121" customFormat="1" x14ac:dyDescent="0.25">
      <c r="A1468" s="466"/>
      <c r="B1468" s="393"/>
      <c r="C1468" s="397"/>
      <c r="D1468" s="397"/>
      <c r="E1468" s="399"/>
      <c r="F1468" s="399"/>
      <c r="G1468" s="96"/>
      <c r="H1468" s="122"/>
      <c r="I1468" s="122"/>
      <c r="J1468" s="123"/>
      <c r="K1468" s="123"/>
      <c r="L1468" s="123"/>
      <c r="M1468" s="123"/>
      <c r="N1468" s="123"/>
      <c r="O1468" s="123"/>
      <c r="P1468" s="123"/>
      <c r="Q1468" s="123"/>
      <c r="R1468" s="123"/>
      <c r="S1468" s="123"/>
      <c r="T1468" s="123"/>
      <c r="U1468" s="123"/>
      <c r="V1468" s="123"/>
      <c r="W1468" s="123"/>
      <c r="X1468" s="123"/>
      <c r="Y1468" s="123"/>
      <c r="Z1468" s="123"/>
      <c r="AA1468" s="123"/>
      <c r="AB1468" s="123"/>
      <c r="AC1468" s="123"/>
      <c r="AD1468" s="123"/>
      <c r="AE1468" s="123"/>
      <c r="AF1468" s="123"/>
      <c r="AG1468" s="123"/>
      <c r="AH1468" s="123"/>
      <c r="AI1468" s="123"/>
      <c r="AJ1468" s="401"/>
      <c r="AK1468" s="403"/>
      <c r="AL1468" s="405"/>
      <c r="AM1468" s="411"/>
      <c r="AN1468" s="405"/>
      <c r="AO1468" s="405"/>
      <c r="AP1468" s="405"/>
      <c r="AQ1468" s="405"/>
      <c r="AR1468" s="405"/>
      <c r="AS1468" s="405"/>
      <c r="AT1468" s="405"/>
      <c r="AU1468" s="407"/>
      <c r="AV1468" s="409"/>
      <c r="AW1468" s="407"/>
      <c r="AX1468" s="389"/>
      <c r="AY1468" s="389"/>
      <c r="AZ1468" s="389"/>
      <c r="BA1468" s="389"/>
      <c r="BB1468" s="389"/>
      <c r="BC1468" s="389"/>
    </row>
    <row r="1469" spans="1:55" s="121" customFormat="1" x14ac:dyDescent="0.25">
      <c r="A1469" s="474"/>
      <c r="B1469" s="392"/>
      <c r="C1469" s="396"/>
      <c r="D1469" s="396"/>
      <c r="E1469" s="398"/>
      <c r="F1469" s="398"/>
      <c r="G1469" s="95"/>
      <c r="H1469" s="119"/>
      <c r="I1469" s="119"/>
      <c r="J1469" s="120"/>
      <c r="K1469" s="120"/>
      <c r="L1469" s="120"/>
      <c r="M1469" s="120"/>
      <c r="N1469" s="120"/>
      <c r="O1469" s="120"/>
      <c r="P1469" s="120"/>
      <c r="Q1469" s="120"/>
      <c r="R1469" s="120"/>
      <c r="S1469" s="120"/>
      <c r="T1469" s="120"/>
      <c r="U1469" s="120"/>
      <c r="V1469" s="120"/>
      <c r="W1469" s="120"/>
      <c r="X1469" s="120"/>
      <c r="Y1469" s="120"/>
      <c r="Z1469" s="120"/>
      <c r="AA1469" s="120"/>
      <c r="AB1469" s="120"/>
      <c r="AC1469" s="120"/>
      <c r="AD1469" s="120"/>
      <c r="AE1469" s="120"/>
      <c r="AF1469" s="120"/>
      <c r="AG1469" s="120"/>
      <c r="AH1469" s="120"/>
      <c r="AI1469" s="120"/>
      <c r="AJ1469" s="400"/>
      <c r="AK1469" s="402"/>
      <c r="AL1469" s="404"/>
      <c r="AM1469" s="410"/>
      <c r="AN1469" s="404"/>
      <c r="AO1469" s="404"/>
      <c r="AP1469" s="404"/>
      <c r="AQ1469" s="404"/>
      <c r="AR1469" s="404"/>
      <c r="AS1469" s="404"/>
      <c r="AT1469" s="404"/>
      <c r="AU1469" s="406"/>
      <c r="AV1469" s="408"/>
      <c r="AW1469" s="406"/>
      <c r="AX1469" s="415"/>
      <c r="AY1469" s="415"/>
      <c r="AZ1469" s="415"/>
      <c r="BA1469" s="415"/>
      <c r="BB1469" s="415"/>
      <c r="BC1469" s="415"/>
    </row>
    <row r="1470" spans="1:55" s="121" customFormat="1" x14ac:dyDescent="0.25">
      <c r="A1470" s="466"/>
      <c r="B1470" s="393"/>
      <c r="C1470" s="397"/>
      <c r="D1470" s="397"/>
      <c r="E1470" s="399"/>
      <c r="F1470" s="399"/>
      <c r="G1470" s="96"/>
      <c r="H1470" s="122"/>
      <c r="I1470" s="122"/>
      <c r="J1470" s="123"/>
      <c r="K1470" s="123"/>
      <c r="L1470" s="123"/>
      <c r="M1470" s="123"/>
      <c r="N1470" s="123"/>
      <c r="O1470" s="123"/>
      <c r="P1470" s="123"/>
      <c r="Q1470" s="123"/>
      <c r="R1470" s="123"/>
      <c r="S1470" s="123"/>
      <c r="T1470" s="123"/>
      <c r="U1470" s="123"/>
      <c r="V1470" s="123"/>
      <c r="W1470" s="123"/>
      <c r="X1470" s="123"/>
      <c r="Y1470" s="123"/>
      <c r="Z1470" s="123"/>
      <c r="AA1470" s="123"/>
      <c r="AB1470" s="123"/>
      <c r="AC1470" s="123"/>
      <c r="AD1470" s="123"/>
      <c r="AE1470" s="123"/>
      <c r="AF1470" s="123"/>
      <c r="AG1470" s="123"/>
      <c r="AH1470" s="123"/>
      <c r="AI1470" s="123"/>
      <c r="AJ1470" s="401"/>
      <c r="AK1470" s="403"/>
      <c r="AL1470" s="405"/>
      <c r="AM1470" s="411"/>
      <c r="AN1470" s="405"/>
      <c r="AO1470" s="405"/>
      <c r="AP1470" s="405"/>
      <c r="AQ1470" s="405"/>
      <c r="AR1470" s="405"/>
      <c r="AS1470" s="405"/>
      <c r="AT1470" s="405"/>
      <c r="AU1470" s="407"/>
      <c r="AV1470" s="409"/>
      <c r="AW1470" s="407"/>
      <c r="AX1470" s="389"/>
      <c r="AY1470" s="389"/>
      <c r="AZ1470" s="389"/>
      <c r="BA1470" s="389"/>
      <c r="BB1470" s="389"/>
      <c r="BC1470" s="389"/>
    </row>
    <row r="1471" spans="1:55" s="121" customFormat="1" x14ac:dyDescent="0.25">
      <c r="A1471" s="474"/>
      <c r="B1471" s="392"/>
      <c r="C1471" s="396"/>
      <c r="D1471" s="396"/>
      <c r="E1471" s="398"/>
      <c r="F1471" s="398"/>
      <c r="G1471" s="95"/>
      <c r="H1471" s="119"/>
      <c r="I1471" s="119"/>
      <c r="J1471" s="120"/>
      <c r="K1471" s="120"/>
      <c r="L1471" s="120"/>
      <c r="M1471" s="120"/>
      <c r="N1471" s="120"/>
      <c r="O1471" s="120"/>
      <c r="P1471" s="120"/>
      <c r="Q1471" s="120"/>
      <c r="R1471" s="120"/>
      <c r="S1471" s="120"/>
      <c r="T1471" s="120"/>
      <c r="U1471" s="120"/>
      <c r="V1471" s="120"/>
      <c r="W1471" s="120"/>
      <c r="X1471" s="120"/>
      <c r="Y1471" s="120"/>
      <c r="Z1471" s="120"/>
      <c r="AA1471" s="120"/>
      <c r="AB1471" s="120"/>
      <c r="AC1471" s="120"/>
      <c r="AD1471" s="120"/>
      <c r="AE1471" s="120"/>
      <c r="AF1471" s="120"/>
      <c r="AG1471" s="120"/>
      <c r="AH1471" s="120"/>
      <c r="AI1471" s="120"/>
      <c r="AJ1471" s="400"/>
      <c r="AK1471" s="402"/>
      <c r="AL1471" s="404"/>
      <c r="AM1471" s="410"/>
      <c r="AN1471" s="404"/>
      <c r="AO1471" s="404"/>
      <c r="AP1471" s="404"/>
      <c r="AQ1471" s="404"/>
      <c r="AR1471" s="404"/>
      <c r="AS1471" s="404"/>
      <c r="AT1471" s="404"/>
      <c r="AU1471" s="406"/>
      <c r="AV1471" s="408"/>
      <c r="AW1471" s="406"/>
      <c r="AX1471" s="415"/>
      <c r="AY1471" s="415"/>
      <c r="AZ1471" s="415"/>
      <c r="BA1471" s="415"/>
      <c r="BB1471" s="415"/>
      <c r="BC1471" s="415"/>
    </row>
    <row r="1472" spans="1:55" s="121" customFormat="1" x14ac:dyDescent="0.25">
      <c r="A1472" s="466"/>
      <c r="B1472" s="393"/>
      <c r="C1472" s="397"/>
      <c r="D1472" s="397"/>
      <c r="E1472" s="399"/>
      <c r="F1472" s="399"/>
      <c r="G1472" s="96"/>
      <c r="H1472" s="122"/>
      <c r="I1472" s="122"/>
      <c r="J1472" s="123"/>
      <c r="K1472" s="123"/>
      <c r="L1472" s="123"/>
      <c r="M1472" s="123"/>
      <c r="N1472" s="123"/>
      <c r="O1472" s="123"/>
      <c r="P1472" s="123"/>
      <c r="Q1472" s="123"/>
      <c r="R1472" s="123"/>
      <c r="S1472" s="123"/>
      <c r="T1472" s="123"/>
      <c r="U1472" s="123"/>
      <c r="V1472" s="123"/>
      <c r="W1472" s="123"/>
      <c r="X1472" s="123"/>
      <c r="Y1472" s="123"/>
      <c r="Z1472" s="123"/>
      <c r="AA1472" s="123"/>
      <c r="AB1472" s="123"/>
      <c r="AC1472" s="123"/>
      <c r="AD1472" s="123"/>
      <c r="AE1472" s="123"/>
      <c r="AF1472" s="123"/>
      <c r="AG1472" s="123"/>
      <c r="AH1472" s="123"/>
      <c r="AI1472" s="123"/>
      <c r="AJ1472" s="401"/>
      <c r="AK1472" s="403"/>
      <c r="AL1472" s="405"/>
      <c r="AM1472" s="411"/>
      <c r="AN1472" s="405"/>
      <c r="AO1472" s="405"/>
      <c r="AP1472" s="405"/>
      <c r="AQ1472" s="405"/>
      <c r="AR1472" s="405"/>
      <c r="AS1472" s="405"/>
      <c r="AT1472" s="405"/>
      <c r="AU1472" s="407"/>
      <c r="AV1472" s="409"/>
      <c r="AW1472" s="407"/>
      <c r="AX1472" s="389"/>
      <c r="AY1472" s="389"/>
      <c r="AZ1472" s="389"/>
      <c r="BA1472" s="389"/>
      <c r="BB1472" s="389"/>
      <c r="BC1472" s="389"/>
    </row>
    <row r="1473" spans="1:55" s="121" customFormat="1" x14ac:dyDescent="0.25">
      <c r="A1473" s="474"/>
      <c r="B1473" s="392"/>
      <c r="C1473" s="396"/>
      <c r="D1473" s="396"/>
      <c r="E1473" s="398"/>
      <c r="F1473" s="398"/>
      <c r="G1473" s="95"/>
      <c r="H1473" s="119"/>
      <c r="I1473" s="119"/>
      <c r="J1473" s="120"/>
      <c r="K1473" s="120"/>
      <c r="L1473" s="120"/>
      <c r="M1473" s="120"/>
      <c r="N1473" s="120"/>
      <c r="O1473" s="120"/>
      <c r="P1473" s="120"/>
      <c r="Q1473" s="120"/>
      <c r="R1473" s="120"/>
      <c r="S1473" s="120"/>
      <c r="T1473" s="120"/>
      <c r="U1473" s="120"/>
      <c r="V1473" s="120"/>
      <c r="W1473" s="120"/>
      <c r="X1473" s="120"/>
      <c r="Y1473" s="120"/>
      <c r="Z1473" s="120"/>
      <c r="AA1473" s="120"/>
      <c r="AB1473" s="120"/>
      <c r="AC1473" s="120"/>
      <c r="AD1473" s="120"/>
      <c r="AE1473" s="120"/>
      <c r="AF1473" s="120"/>
      <c r="AG1473" s="120"/>
      <c r="AH1473" s="120"/>
      <c r="AI1473" s="120"/>
      <c r="AJ1473" s="400"/>
      <c r="AK1473" s="402"/>
      <c r="AL1473" s="404"/>
      <c r="AM1473" s="410"/>
      <c r="AN1473" s="404"/>
      <c r="AO1473" s="404"/>
      <c r="AP1473" s="404"/>
      <c r="AQ1473" s="404"/>
      <c r="AR1473" s="404"/>
      <c r="AS1473" s="404"/>
      <c r="AT1473" s="404"/>
      <c r="AU1473" s="406"/>
      <c r="AV1473" s="408"/>
      <c r="AW1473" s="406"/>
      <c r="AX1473" s="415"/>
      <c r="AY1473" s="415"/>
      <c r="AZ1473" s="415"/>
      <c r="BA1473" s="415"/>
      <c r="BB1473" s="415"/>
      <c r="BC1473" s="415"/>
    </row>
    <row r="1474" spans="1:55" s="121" customFormat="1" x14ac:dyDescent="0.25">
      <c r="A1474" s="466"/>
      <c r="B1474" s="393"/>
      <c r="C1474" s="397"/>
      <c r="D1474" s="397"/>
      <c r="E1474" s="399"/>
      <c r="F1474" s="399"/>
      <c r="G1474" s="96"/>
      <c r="H1474" s="122"/>
      <c r="I1474" s="122"/>
      <c r="J1474" s="123"/>
      <c r="K1474" s="123"/>
      <c r="L1474" s="123"/>
      <c r="M1474" s="123"/>
      <c r="N1474" s="123"/>
      <c r="O1474" s="123"/>
      <c r="P1474" s="123"/>
      <c r="Q1474" s="123"/>
      <c r="R1474" s="123"/>
      <c r="S1474" s="123"/>
      <c r="T1474" s="123"/>
      <c r="U1474" s="123"/>
      <c r="V1474" s="123"/>
      <c r="W1474" s="123"/>
      <c r="X1474" s="123"/>
      <c r="Y1474" s="123"/>
      <c r="Z1474" s="123"/>
      <c r="AA1474" s="123"/>
      <c r="AB1474" s="123"/>
      <c r="AC1474" s="123"/>
      <c r="AD1474" s="123"/>
      <c r="AE1474" s="123"/>
      <c r="AF1474" s="123"/>
      <c r="AG1474" s="123"/>
      <c r="AH1474" s="123"/>
      <c r="AI1474" s="123"/>
      <c r="AJ1474" s="401"/>
      <c r="AK1474" s="403"/>
      <c r="AL1474" s="405"/>
      <c r="AM1474" s="411"/>
      <c r="AN1474" s="405"/>
      <c r="AO1474" s="405"/>
      <c r="AP1474" s="405"/>
      <c r="AQ1474" s="405"/>
      <c r="AR1474" s="405"/>
      <c r="AS1474" s="405"/>
      <c r="AT1474" s="405"/>
      <c r="AU1474" s="407"/>
      <c r="AV1474" s="409"/>
      <c r="AW1474" s="407"/>
      <c r="AX1474" s="389"/>
      <c r="AY1474" s="389"/>
      <c r="AZ1474" s="389"/>
      <c r="BA1474" s="389"/>
      <c r="BB1474" s="389"/>
      <c r="BC1474" s="389"/>
    </row>
    <row r="1475" spans="1:55" s="121" customFormat="1" x14ac:dyDescent="0.25">
      <c r="A1475" s="474"/>
      <c r="B1475" s="392"/>
      <c r="C1475" s="396"/>
      <c r="D1475" s="396"/>
      <c r="E1475" s="398"/>
      <c r="F1475" s="398"/>
      <c r="G1475" s="95"/>
      <c r="H1475" s="119"/>
      <c r="I1475" s="119"/>
      <c r="J1475" s="120"/>
      <c r="K1475" s="120"/>
      <c r="L1475" s="120"/>
      <c r="M1475" s="120"/>
      <c r="N1475" s="120"/>
      <c r="O1475" s="120"/>
      <c r="P1475" s="120"/>
      <c r="Q1475" s="120"/>
      <c r="R1475" s="120"/>
      <c r="S1475" s="120"/>
      <c r="T1475" s="120"/>
      <c r="U1475" s="120"/>
      <c r="V1475" s="120"/>
      <c r="W1475" s="120"/>
      <c r="X1475" s="120"/>
      <c r="Y1475" s="120"/>
      <c r="Z1475" s="120"/>
      <c r="AA1475" s="120"/>
      <c r="AB1475" s="120"/>
      <c r="AC1475" s="120"/>
      <c r="AD1475" s="120"/>
      <c r="AE1475" s="120"/>
      <c r="AF1475" s="120"/>
      <c r="AG1475" s="120"/>
      <c r="AH1475" s="120"/>
      <c r="AI1475" s="120"/>
      <c r="AJ1475" s="400"/>
      <c r="AK1475" s="402"/>
      <c r="AL1475" s="404"/>
      <c r="AM1475" s="410"/>
      <c r="AN1475" s="404"/>
      <c r="AO1475" s="404"/>
      <c r="AP1475" s="404"/>
      <c r="AQ1475" s="404"/>
      <c r="AR1475" s="404"/>
      <c r="AS1475" s="404"/>
      <c r="AT1475" s="404"/>
      <c r="AU1475" s="406"/>
      <c r="AV1475" s="408"/>
      <c r="AW1475" s="406"/>
      <c r="AX1475" s="415"/>
      <c r="AY1475" s="415"/>
      <c r="AZ1475" s="415"/>
      <c r="BA1475" s="415"/>
      <c r="BB1475" s="415"/>
      <c r="BC1475" s="415"/>
    </row>
    <row r="1476" spans="1:55" s="121" customFormat="1" x14ac:dyDescent="0.25">
      <c r="A1476" s="466"/>
      <c r="B1476" s="393"/>
      <c r="C1476" s="397"/>
      <c r="D1476" s="397"/>
      <c r="E1476" s="399"/>
      <c r="F1476" s="399"/>
      <c r="G1476" s="96"/>
      <c r="H1476" s="122"/>
      <c r="I1476" s="122"/>
      <c r="J1476" s="123"/>
      <c r="K1476" s="123"/>
      <c r="L1476" s="123"/>
      <c r="M1476" s="123"/>
      <c r="N1476" s="123"/>
      <c r="O1476" s="123"/>
      <c r="P1476" s="123"/>
      <c r="Q1476" s="123"/>
      <c r="R1476" s="123"/>
      <c r="S1476" s="123"/>
      <c r="T1476" s="123"/>
      <c r="U1476" s="123"/>
      <c r="V1476" s="123"/>
      <c r="W1476" s="123"/>
      <c r="X1476" s="123"/>
      <c r="Y1476" s="123"/>
      <c r="Z1476" s="123"/>
      <c r="AA1476" s="123"/>
      <c r="AB1476" s="123"/>
      <c r="AC1476" s="123"/>
      <c r="AD1476" s="123"/>
      <c r="AE1476" s="123"/>
      <c r="AF1476" s="123"/>
      <c r="AG1476" s="123"/>
      <c r="AH1476" s="123"/>
      <c r="AI1476" s="123"/>
      <c r="AJ1476" s="401"/>
      <c r="AK1476" s="403"/>
      <c r="AL1476" s="405"/>
      <c r="AM1476" s="411"/>
      <c r="AN1476" s="405"/>
      <c r="AO1476" s="405"/>
      <c r="AP1476" s="405"/>
      <c r="AQ1476" s="405"/>
      <c r="AR1476" s="405"/>
      <c r="AS1476" s="405"/>
      <c r="AT1476" s="405"/>
      <c r="AU1476" s="407"/>
      <c r="AV1476" s="409"/>
      <c r="AW1476" s="407"/>
      <c r="AX1476" s="389"/>
      <c r="AY1476" s="389"/>
      <c r="AZ1476" s="389"/>
      <c r="BA1476" s="389"/>
      <c r="BB1476" s="389"/>
      <c r="BC1476" s="389"/>
    </row>
    <row r="1477" spans="1:55" s="121" customFormat="1" x14ac:dyDescent="0.25">
      <c r="A1477" s="474"/>
      <c r="B1477" s="392"/>
      <c r="C1477" s="396"/>
      <c r="D1477" s="396"/>
      <c r="E1477" s="398"/>
      <c r="F1477" s="398"/>
      <c r="G1477" s="95"/>
      <c r="H1477" s="119"/>
      <c r="I1477" s="119"/>
      <c r="J1477" s="120"/>
      <c r="K1477" s="120"/>
      <c r="L1477" s="120"/>
      <c r="M1477" s="120"/>
      <c r="N1477" s="120"/>
      <c r="O1477" s="120"/>
      <c r="P1477" s="120"/>
      <c r="Q1477" s="120"/>
      <c r="R1477" s="120"/>
      <c r="S1477" s="120"/>
      <c r="T1477" s="120"/>
      <c r="U1477" s="120"/>
      <c r="V1477" s="120"/>
      <c r="W1477" s="120"/>
      <c r="X1477" s="120"/>
      <c r="Y1477" s="120"/>
      <c r="Z1477" s="120"/>
      <c r="AA1477" s="120"/>
      <c r="AB1477" s="120"/>
      <c r="AC1477" s="120"/>
      <c r="AD1477" s="120"/>
      <c r="AE1477" s="120"/>
      <c r="AF1477" s="120"/>
      <c r="AG1477" s="120"/>
      <c r="AH1477" s="120"/>
      <c r="AI1477" s="120"/>
      <c r="AJ1477" s="400"/>
      <c r="AK1477" s="402"/>
      <c r="AL1477" s="404"/>
      <c r="AM1477" s="410"/>
      <c r="AN1477" s="404"/>
      <c r="AO1477" s="404"/>
      <c r="AP1477" s="404"/>
      <c r="AQ1477" s="404"/>
      <c r="AR1477" s="404"/>
      <c r="AS1477" s="404"/>
      <c r="AT1477" s="404"/>
      <c r="AU1477" s="406"/>
      <c r="AV1477" s="408"/>
      <c r="AW1477" s="406"/>
      <c r="AX1477" s="415"/>
      <c r="AY1477" s="415"/>
      <c r="AZ1477" s="415"/>
      <c r="BA1477" s="415"/>
      <c r="BB1477" s="415"/>
      <c r="BC1477" s="415"/>
    </row>
    <row r="1478" spans="1:55" s="121" customFormat="1" x14ac:dyDescent="0.25">
      <c r="A1478" s="466"/>
      <c r="B1478" s="393"/>
      <c r="C1478" s="397"/>
      <c r="D1478" s="397"/>
      <c r="E1478" s="399"/>
      <c r="F1478" s="399"/>
      <c r="G1478" s="96"/>
      <c r="H1478" s="122"/>
      <c r="I1478" s="122"/>
      <c r="J1478" s="123"/>
      <c r="K1478" s="123"/>
      <c r="L1478" s="123"/>
      <c r="M1478" s="123"/>
      <c r="N1478" s="123"/>
      <c r="O1478" s="123"/>
      <c r="P1478" s="123"/>
      <c r="Q1478" s="123"/>
      <c r="R1478" s="123"/>
      <c r="S1478" s="123"/>
      <c r="T1478" s="123"/>
      <c r="U1478" s="123"/>
      <c r="V1478" s="123"/>
      <c r="W1478" s="123"/>
      <c r="X1478" s="123"/>
      <c r="Y1478" s="123"/>
      <c r="Z1478" s="123"/>
      <c r="AA1478" s="123"/>
      <c r="AB1478" s="123"/>
      <c r="AC1478" s="123"/>
      <c r="AD1478" s="123"/>
      <c r="AE1478" s="123"/>
      <c r="AF1478" s="123"/>
      <c r="AG1478" s="123"/>
      <c r="AH1478" s="123"/>
      <c r="AI1478" s="123"/>
      <c r="AJ1478" s="401"/>
      <c r="AK1478" s="403"/>
      <c r="AL1478" s="405"/>
      <c r="AM1478" s="411"/>
      <c r="AN1478" s="405"/>
      <c r="AO1478" s="405"/>
      <c r="AP1478" s="405"/>
      <c r="AQ1478" s="405"/>
      <c r="AR1478" s="405"/>
      <c r="AS1478" s="405"/>
      <c r="AT1478" s="405"/>
      <c r="AU1478" s="407"/>
      <c r="AV1478" s="409"/>
      <c r="AW1478" s="407"/>
      <c r="AX1478" s="389"/>
      <c r="AY1478" s="389"/>
      <c r="AZ1478" s="389"/>
      <c r="BA1478" s="389"/>
      <c r="BB1478" s="389"/>
      <c r="BC1478" s="389"/>
    </row>
    <row r="1479" spans="1:55" s="121" customFormat="1" x14ac:dyDescent="0.25">
      <c r="A1479" s="474"/>
      <c r="B1479" s="392"/>
      <c r="C1479" s="396"/>
      <c r="D1479" s="396"/>
      <c r="E1479" s="398"/>
      <c r="F1479" s="398"/>
      <c r="G1479" s="95"/>
      <c r="H1479" s="119"/>
      <c r="I1479" s="119"/>
      <c r="J1479" s="120"/>
      <c r="K1479" s="120"/>
      <c r="L1479" s="120"/>
      <c r="M1479" s="120"/>
      <c r="N1479" s="120"/>
      <c r="O1479" s="120"/>
      <c r="P1479" s="120"/>
      <c r="Q1479" s="120"/>
      <c r="R1479" s="120"/>
      <c r="S1479" s="120"/>
      <c r="T1479" s="120"/>
      <c r="U1479" s="120"/>
      <c r="V1479" s="120"/>
      <c r="W1479" s="120"/>
      <c r="X1479" s="120"/>
      <c r="Y1479" s="120"/>
      <c r="Z1479" s="120"/>
      <c r="AA1479" s="120"/>
      <c r="AB1479" s="120"/>
      <c r="AC1479" s="120"/>
      <c r="AD1479" s="120"/>
      <c r="AE1479" s="120"/>
      <c r="AF1479" s="120"/>
      <c r="AG1479" s="120"/>
      <c r="AH1479" s="120"/>
      <c r="AI1479" s="120"/>
      <c r="AJ1479" s="400"/>
      <c r="AK1479" s="402"/>
      <c r="AL1479" s="404"/>
      <c r="AM1479" s="410"/>
      <c r="AN1479" s="404"/>
      <c r="AO1479" s="404"/>
      <c r="AP1479" s="404"/>
      <c r="AQ1479" s="404"/>
      <c r="AR1479" s="404"/>
      <c r="AS1479" s="404"/>
      <c r="AT1479" s="404"/>
      <c r="AU1479" s="406"/>
      <c r="AV1479" s="408"/>
      <c r="AW1479" s="406"/>
      <c r="AX1479" s="415"/>
      <c r="AY1479" s="415"/>
      <c r="AZ1479" s="415"/>
      <c r="BA1479" s="415"/>
      <c r="BB1479" s="415"/>
      <c r="BC1479" s="415"/>
    </row>
    <row r="1480" spans="1:55" s="121" customFormat="1" x14ac:dyDescent="0.25">
      <c r="A1480" s="466"/>
      <c r="B1480" s="393"/>
      <c r="C1480" s="397"/>
      <c r="D1480" s="397"/>
      <c r="E1480" s="399"/>
      <c r="F1480" s="399"/>
      <c r="G1480" s="96"/>
      <c r="H1480" s="122"/>
      <c r="I1480" s="122"/>
      <c r="J1480" s="123"/>
      <c r="K1480" s="123"/>
      <c r="L1480" s="123"/>
      <c r="M1480" s="123"/>
      <c r="N1480" s="123"/>
      <c r="O1480" s="123"/>
      <c r="P1480" s="123"/>
      <c r="Q1480" s="123"/>
      <c r="R1480" s="123"/>
      <c r="S1480" s="123"/>
      <c r="T1480" s="123"/>
      <c r="U1480" s="123"/>
      <c r="V1480" s="123"/>
      <c r="W1480" s="123"/>
      <c r="X1480" s="123"/>
      <c r="Y1480" s="123"/>
      <c r="Z1480" s="123"/>
      <c r="AA1480" s="123"/>
      <c r="AB1480" s="123"/>
      <c r="AC1480" s="123"/>
      <c r="AD1480" s="123"/>
      <c r="AE1480" s="123"/>
      <c r="AF1480" s="123"/>
      <c r="AG1480" s="123"/>
      <c r="AH1480" s="123"/>
      <c r="AI1480" s="123"/>
      <c r="AJ1480" s="401"/>
      <c r="AK1480" s="403"/>
      <c r="AL1480" s="405"/>
      <c r="AM1480" s="411"/>
      <c r="AN1480" s="405"/>
      <c r="AO1480" s="405"/>
      <c r="AP1480" s="405"/>
      <c r="AQ1480" s="405"/>
      <c r="AR1480" s="405"/>
      <c r="AS1480" s="405"/>
      <c r="AT1480" s="405"/>
      <c r="AU1480" s="407"/>
      <c r="AV1480" s="409"/>
      <c r="AW1480" s="407"/>
      <c r="AX1480" s="389"/>
      <c r="AY1480" s="389"/>
      <c r="AZ1480" s="389"/>
      <c r="BA1480" s="389"/>
      <c r="BB1480" s="389"/>
      <c r="BC1480" s="389"/>
    </row>
    <row r="1481" spans="1:55" s="121" customFormat="1" x14ac:dyDescent="0.25">
      <c r="A1481" s="474"/>
      <c r="B1481" s="392"/>
      <c r="C1481" s="396"/>
      <c r="D1481" s="396"/>
      <c r="E1481" s="398"/>
      <c r="F1481" s="398"/>
      <c r="G1481" s="95"/>
      <c r="H1481" s="119"/>
      <c r="I1481" s="119"/>
      <c r="J1481" s="120"/>
      <c r="K1481" s="120"/>
      <c r="L1481" s="120"/>
      <c r="M1481" s="120"/>
      <c r="N1481" s="120"/>
      <c r="O1481" s="120"/>
      <c r="P1481" s="120"/>
      <c r="Q1481" s="120"/>
      <c r="R1481" s="120"/>
      <c r="S1481" s="120"/>
      <c r="T1481" s="120"/>
      <c r="U1481" s="120"/>
      <c r="V1481" s="120"/>
      <c r="W1481" s="120"/>
      <c r="X1481" s="120"/>
      <c r="Y1481" s="120"/>
      <c r="Z1481" s="120"/>
      <c r="AA1481" s="120"/>
      <c r="AB1481" s="120"/>
      <c r="AC1481" s="120"/>
      <c r="AD1481" s="120"/>
      <c r="AE1481" s="120"/>
      <c r="AF1481" s="120"/>
      <c r="AG1481" s="120"/>
      <c r="AH1481" s="120"/>
      <c r="AI1481" s="120"/>
      <c r="AJ1481" s="400"/>
      <c r="AK1481" s="402"/>
      <c r="AL1481" s="404"/>
      <c r="AM1481" s="410"/>
      <c r="AN1481" s="404"/>
      <c r="AO1481" s="404"/>
      <c r="AP1481" s="404"/>
      <c r="AQ1481" s="404"/>
      <c r="AR1481" s="404"/>
      <c r="AS1481" s="404"/>
      <c r="AT1481" s="404"/>
      <c r="AU1481" s="406"/>
      <c r="AV1481" s="408"/>
      <c r="AW1481" s="406"/>
      <c r="AX1481" s="415"/>
      <c r="AY1481" s="415"/>
      <c r="AZ1481" s="415"/>
      <c r="BA1481" s="415"/>
      <c r="BB1481" s="415"/>
      <c r="BC1481" s="415"/>
    </row>
    <row r="1482" spans="1:55" s="121" customFormat="1" x14ac:dyDescent="0.25">
      <c r="A1482" s="466"/>
      <c r="B1482" s="393"/>
      <c r="C1482" s="397"/>
      <c r="D1482" s="397"/>
      <c r="E1482" s="399"/>
      <c r="F1482" s="399"/>
      <c r="G1482" s="96"/>
      <c r="H1482" s="122"/>
      <c r="I1482" s="122"/>
      <c r="J1482" s="123"/>
      <c r="K1482" s="123"/>
      <c r="L1482" s="123"/>
      <c r="M1482" s="123"/>
      <c r="N1482" s="123"/>
      <c r="O1482" s="123"/>
      <c r="P1482" s="123"/>
      <c r="Q1482" s="123"/>
      <c r="R1482" s="123"/>
      <c r="S1482" s="123"/>
      <c r="T1482" s="123"/>
      <c r="U1482" s="123"/>
      <c r="V1482" s="123"/>
      <c r="W1482" s="123"/>
      <c r="X1482" s="123"/>
      <c r="Y1482" s="123"/>
      <c r="Z1482" s="123"/>
      <c r="AA1482" s="123"/>
      <c r="AB1482" s="123"/>
      <c r="AC1482" s="123"/>
      <c r="AD1482" s="123"/>
      <c r="AE1482" s="123"/>
      <c r="AF1482" s="123"/>
      <c r="AG1482" s="123"/>
      <c r="AH1482" s="123"/>
      <c r="AI1482" s="123"/>
      <c r="AJ1482" s="401"/>
      <c r="AK1482" s="403"/>
      <c r="AL1482" s="405"/>
      <c r="AM1482" s="411"/>
      <c r="AN1482" s="405"/>
      <c r="AO1482" s="405"/>
      <c r="AP1482" s="405"/>
      <c r="AQ1482" s="405"/>
      <c r="AR1482" s="405"/>
      <c r="AS1482" s="405"/>
      <c r="AT1482" s="405"/>
      <c r="AU1482" s="407"/>
      <c r="AV1482" s="409"/>
      <c r="AW1482" s="407"/>
      <c r="AX1482" s="389"/>
      <c r="AY1482" s="389"/>
      <c r="AZ1482" s="389"/>
      <c r="BA1482" s="389"/>
      <c r="BB1482" s="389"/>
      <c r="BC1482" s="389"/>
    </row>
    <row r="1483" spans="1:55" s="121" customFormat="1" x14ac:dyDescent="0.25">
      <c r="A1483" s="474"/>
      <c r="B1483" s="392"/>
      <c r="C1483" s="396"/>
      <c r="D1483" s="396"/>
      <c r="E1483" s="398"/>
      <c r="F1483" s="398"/>
      <c r="G1483" s="95"/>
      <c r="H1483" s="119"/>
      <c r="I1483" s="119"/>
      <c r="J1483" s="120"/>
      <c r="K1483" s="120"/>
      <c r="L1483" s="120"/>
      <c r="M1483" s="120"/>
      <c r="N1483" s="120"/>
      <c r="O1483" s="120"/>
      <c r="P1483" s="120"/>
      <c r="Q1483" s="120"/>
      <c r="R1483" s="120"/>
      <c r="S1483" s="120"/>
      <c r="T1483" s="120"/>
      <c r="U1483" s="120"/>
      <c r="V1483" s="120"/>
      <c r="W1483" s="120"/>
      <c r="X1483" s="120"/>
      <c r="Y1483" s="120"/>
      <c r="Z1483" s="120"/>
      <c r="AA1483" s="120"/>
      <c r="AB1483" s="120"/>
      <c r="AC1483" s="120"/>
      <c r="AD1483" s="120"/>
      <c r="AE1483" s="120"/>
      <c r="AF1483" s="120"/>
      <c r="AG1483" s="120"/>
      <c r="AH1483" s="120"/>
      <c r="AI1483" s="120"/>
      <c r="AJ1483" s="400"/>
      <c r="AK1483" s="402"/>
      <c r="AL1483" s="404"/>
      <c r="AM1483" s="410"/>
      <c r="AN1483" s="404"/>
      <c r="AO1483" s="404"/>
      <c r="AP1483" s="404"/>
      <c r="AQ1483" s="404"/>
      <c r="AR1483" s="404"/>
      <c r="AS1483" s="404"/>
      <c r="AT1483" s="404"/>
      <c r="AU1483" s="406"/>
      <c r="AV1483" s="408"/>
      <c r="AW1483" s="406"/>
      <c r="AX1483" s="415"/>
      <c r="AY1483" s="415"/>
      <c r="AZ1483" s="415"/>
      <c r="BA1483" s="415"/>
      <c r="BB1483" s="415"/>
      <c r="BC1483" s="415"/>
    </row>
    <row r="1484" spans="1:55" s="121" customFormat="1" x14ac:dyDescent="0.25">
      <c r="A1484" s="466"/>
      <c r="B1484" s="393"/>
      <c r="C1484" s="397"/>
      <c r="D1484" s="397"/>
      <c r="E1484" s="399"/>
      <c r="F1484" s="399"/>
      <c r="G1484" s="96"/>
      <c r="H1484" s="122"/>
      <c r="I1484" s="122"/>
      <c r="J1484" s="123"/>
      <c r="K1484" s="123"/>
      <c r="L1484" s="123"/>
      <c r="M1484" s="123"/>
      <c r="N1484" s="123"/>
      <c r="O1484" s="123"/>
      <c r="P1484" s="123"/>
      <c r="Q1484" s="123"/>
      <c r="R1484" s="123"/>
      <c r="S1484" s="123"/>
      <c r="T1484" s="123"/>
      <c r="U1484" s="123"/>
      <c r="V1484" s="123"/>
      <c r="W1484" s="123"/>
      <c r="X1484" s="123"/>
      <c r="Y1484" s="123"/>
      <c r="Z1484" s="123"/>
      <c r="AA1484" s="123"/>
      <c r="AB1484" s="123"/>
      <c r="AC1484" s="123"/>
      <c r="AD1484" s="123"/>
      <c r="AE1484" s="123"/>
      <c r="AF1484" s="123"/>
      <c r="AG1484" s="123"/>
      <c r="AH1484" s="123"/>
      <c r="AI1484" s="123"/>
      <c r="AJ1484" s="401"/>
      <c r="AK1484" s="403"/>
      <c r="AL1484" s="405"/>
      <c r="AM1484" s="411"/>
      <c r="AN1484" s="405"/>
      <c r="AO1484" s="405"/>
      <c r="AP1484" s="405"/>
      <c r="AQ1484" s="405"/>
      <c r="AR1484" s="405"/>
      <c r="AS1484" s="405"/>
      <c r="AT1484" s="405"/>
      <c r="AU1484" s="407"/>
      <c r="AV1484" s="409"/>
      <c r="AW1484" s="407"/>
      <c r="AX1484" s="389"/>
      <c r="AY1484" s="389"/>
      <c r="AZ1484" s="389"/>
      <c r="BA1484" s="389"/>
      <c r="BB1484" s="389"/>
      <c r="BC1484" s="389"/>
    </row>
    <row r="1485" spans="1:55" s="121" customFormat="1" x14ac:dyDescent="0.25">
      <c r="A1485" s="474"/>
      <c r="B1485" s="392"/>
      <c r="C1485" s="396"/>
      <c r="D1485" s="396"/>
      <c r="E1485" s="398"/>
      <c r="F1485" s="398"/>
      <c r="G1485" s="95"/>
      <c r="H1485" s="119"/>
      <c r="I1485" s="119"/>
      <c r="J1485" s="120"/>
      <c r="K1485" s="120"/>
      <c r="L1485" s="120"/>
      <c r="M1485" s="120"/>
      <c r="N1485" s="120"/>
      <c r="O1485" s="120"/>
      <c r="P1485" s="120"/>
      <c r="Q1485" s="120"/>
      <c r="R1485" s="120"/>
      <c r="S1485" s="120"/>
      <c r="T1485" s="120"/>
      <c r="U1485" s="120"/>
      <c r="V1485" s="120"/>
      <c r="W1485" s="120"/>
      <c r="X1485" s="120"/>
      <c r="Y1485" s="120"/>
      <c r="Z1485" s="120"/>
      <c r="AA1485" s="120"/>
      <c r="AB1485" s="120"/>
      <c r="AC1485" s="120"/>
      <c r="AD1485" s="120"/>
      <c r="AE1485" s="120"/>
      <c r="AF1485" s="120"/>
      <c r="AG1485" s="120"/>
      <c r="AH1485" s="120"/>
      <c r="AI1485" s="120"/>
      <c r="AJ1485" s="400"/>
      <c r="AK1485" s="402"/>
      <c r="AL1485" s="404"/>
      <c r="AM1485" s="410"/>
      <c r="AN1485" s="404"/>
      <c r="AO1485" s="404"/>
      <c r="AP1485" s="404"/>
      <c r="AQ1485" s="404"/>
      <c r="AR1485" s="404"/>
      <c r="AS1485" s="404"/>
      <c r="AT1485" s="404"/>
      <c r="AU1485" s="406"/>
      <c r="AV1485" s="408"/>
      <c r="AW1485" s="406"/>
      <c r="AX1485" s="415"/>
      <c r="AY1485" s="415"/>
      <c r="AZ1485" s="415"/>
      <c r="BA1485" s="415"/>
      <c r="BB1485" s="415"/>
      <c r="BC1485" s="415"/>
    </row>
    <row r="1486" spans="1:55" s="121" customFormat="1" x14ac:dyDescent="0.25">
      <c r="A1486" s="466"/>
      <c r="B1486" s="393"/>
      <c r="C1486" s="397"/>
      <c r="D1486" s="397"/>
      <c r="E1486" s="399"/>
      <c r="F1486" s="399"/>
      <c r="G1486" s="96"/>
      <c r="H1486" s="122"/>
      <c r="I1486" s="122"/>
      <c r="J1486" s="123"/>
      <c r="K1486" s="123"/>
      <c r="L1486" s="123"/>
      <c r="M1486" s="123"/>
      <c r="N1486" s="123"/>
      <c r="O1486" s="123"/>
      <c r="P1486" s="123"/>
      <c r="Q1486" s="123"/>
      <c r="R1486" s="123"/>
      <c r="S1486" s="123"/>
      <c r="T1486" s="123"/>
      <c r="U1486" s="123"/>
      <c r="V1486" s="123"/>
      <c r="W1486" s="123"/>
      <c r="X1486" s="123"/>
      <c r="Y1486" s="123"/>
      <c r="Z1486" s="123"/>
      <c r="AA1486" s="123"/>
      <c r="AB1486" s="123"/>
      <c r="AC1486" s="123"/>
      <c r="AD1486" s="123"/>
      <c r="AE1486" s="123"/>
      <c r="AF1486" s="123"/>
      <c r="AG1486" s="123"/>
      <c r="AH1486" s="123"/>
      <c r="AI1486" s="123"/>
      <c r="AJ1486" s="401"/>
      <c r="AK1486" s="403"/>
      <c r="AL1486" s="405"/>
      <c r="AM1486" s="411"/>
      <c r="AN1486" s="405"/>
      <c r="AO1486" s="405"/>
      <c r="AP1486" s="405"/>
      <c r="AQ1486" s="405"/>
      <c r="AR1486" s="405"/>
      <c r="AS1486" s="405"/>
      <c r="AT1486" s="405"/>
      <c r="AU1486" s="407"/>
      <c r="AV1486" s="409"/>
      <c r="AW1486" s="407"/>
      <c r="AX1486" s="389"/>
      <c r="AY1486" s="389"/>
      <c r="AZ1486" s="389"/>
      <c r="BA1486" s="389"/>
      <c r="BB1486" s="389"/>
      <c r="BC1486" s="389"/>
    </row>
    <row r="1487" spans="1:55" s="121" customFormat="1" x14ac:dyDescent="0.25">
      <c r="A1487" s="474"/>
      <c r="B1487" s="392"/>
      <c r="C1487" s="396"/>
      <c r="D1487" s="396"/>
      <c r="E1487" s="398"/>
      <c r="F1487" s="398"/>
      <c r="G1487" s="95"/>
      <c r="H1487" s="119"/>
      <c r="I1487" s="119"/>
      <c r="J1487" s="120"/>
      <c r="K1487" s="120"/>
      <c r="L1487" s="120"/>
      <c r="M1487" s="120"/>
      <c r="N1487" s="120"/>
      <c r="O1487" s="120"/>
      <c r="P1487" s="120"/>
      <c r="Q1487" s="120"/>
      <c r="R1487" s="120"/>
      <c r="S1487" s="120"/>
      <c r="T1487" s="120"/>
      <c r="U1487" s="120"/>
      <c r="V1487" s="120"/>
      <c r="W1487" s="120"/>
      <c r="X1487" s="120"/>
      <c r="Y1487" s="120"/>
      <c r="Z1487" s="120"/>
      <c r="AA1487" s="120"/>
      <c r="AB1487" s="120"/>
      <c r="AC1487" s="120"/>
      <c r="AD1487" s="120"/>
      <c r="AE1487" s="120"/>
      <c r="AF1487" s="120"/>
      <c r="AG1487" s="120"/>
      <c r="AH1487" s="120"/>
      <c r="AI1487" s="120"/>
      <c r="AJ1487" s="400"/>
      <c r="AK1487" s="402"/>
      <c r="AL1487" s="404"/>
      <c r="AM1487" s="410"/>
      <c r="AN1487" s="404"/>
      <c r="AO1487" s="404"/>
      <c r="AP1487" s="404"/>
      <c r="AQ1487" s="404"/>
      <c r="AR1487" s="404"/>
      <c r="AS1487" s="404"/>
      <c r="AT1487" s="404"/>
      <c r="AU1487" s="406"/>
      <c r="AV1487" s="408"/>
      <c r="AW1487" s="406"/>
      <c r="AX1487" s="415"/>
      <c r="AY1487" s="415"/>
      <c r="AZ1487" s="415"/>
      <c r="BA1487" s="415"/>
      <c r="BB1487" s="415"/>
      <c r="BC1487" s="415"/>
    </row>
    <row r="1488" spans="1:55" s="121" customFormat="1" x14ac:dyDescent="0.25">
      <c r="A1488" s="466"/>
      <c r="B1488" s="393"/>
      <c r="C1488" s="397"/>
      <c r="D1488" s="397"/>
      <c r="E1488" s="399"/>
      <c r="F1488" s="399"/>
      <c r="G1488" s="96"/>
      <c r="H1488" s="122"/>
      <c r="I1488" s="122"/>
      <c r="J1488" s="123"/>
      <c r="K1488" s="123"/>
      <c r="L1488" s="123"/>
      <c r="M1488" s="123"/>
      <c r="N1488" s="123"/>
      <c r="O1488" s="123"/>
      <c r="P1488" s="123"/>
      <c r="Q1488" s="123"/>
      <c r="R1488" s="123"/>
      <c r="S1488" s="123"/>
      <c r="T1488" s="123"/>
      <c r="U1488" s="123"/>
      <c r="V1488" s="123"/>
      <c r="W1488" s="123"/>
      <c r="X1488" s="123"/>
      <c r="Y1488" s="123"/>
      <c r="Z1488" s="123"/>
      <c r="AA1488" s="123"/>
      <c r="AB1488" s="123"/>
      <c r="AC1488" s="123"/>
      <c r="AD1488" s="123"/>
      <c r="AE1488" s="123"/>
      <c r="AF1488" s="123"/>
      <c r="AG1488" s="123"/>
      <c r="AH1488" s="123"/>
      <c r="AI1488" s="123"/>
      <c r="AJ1488" s="401"/>
      <c r="AK1488" s="403"/>
      <c r="AL1488" s="405"/>
      <c r="AM1488" s="411"/>
      <c r="AN1488" s="405"/>
      <c r="AO1488" s="405"/>
      <c r="AP1488" s="405"/>
      <c r="AQ1488" s="405"/>
      <c r="AR1488" s="405"/>
      <c r="AS1488" s="405"/>
      <c r="AT1488" s="405"/>
      <c r="AU1488" s="407"/>
      <c r="AV1488" s="409"/>
      <c r="AW1488" s="407"/>
      <c r="AX1488" s="389"/>
      <c r="AY1488" s="389"/>
      <c r="AZ1488" s="389"/>
      <c r="BA1488" s="389"/>
      <c r="BB1488" s="389"/>
      <c r="BC1488" s="389"/>
    </row>
    <row r="1489" spans="1:55" s="121" customFormat="1" x14ac:dyDescent="0.25">
      <c r="A1489" s="474"/>
      <c r="B1489" s="392"/>
      <c r="C1489" s="396"/>
      <c r="D1489" s="396"/>
      <c r="E1489" s="398"/>
      <c r="F1489" s="398"/>
      <c r="G1489" s="95"/>
      <c r="H1489" s="119"/>
      <c r="I1489" s="119"/>
      <c r="J1489" s="120"/>
      <c r="K1489" s="120"/>
      <c r="L1489" s="120"/>
      <c r="M1489" s="120"/>
      <c r="N1489" s="120"/>
      <c r="O1489" s="120"/>
      <c r="P1489" s="120"/>
      <c r="Q1489" s="120"/>
      <c r="R1489" s="120"/>
      <c r="S1489" s="120"/>
      <c r="T1489" s="120"/>
      <c r="U1489" s="120"/>
      <c r="V1489" s="120"/>
      <c r="W1489" s="120"/>
      <c r="X1489" s="120"/>
      <c r="Y1489" s="120"/>
      <c r="Z1489" s="120"/>
      <c r="AA1489" s="120"/>
      <c r="AB1489" s="120"/>
      <c r="AC1489" s="120"/>
      <c r="AD1489" s="120"/>
      <c r="AE1489" s="120"/>
      <c r="AF1489" s="120"/>
      <c r="AG1489" s="120"/>
      <c r="AH1489" s="120"/>
      <c r="AI1489" s="120"/>
      <c r="AJ1489" s="400"/>
      <c r="AK1489" s="402"/>
      <c r="AL1489" s="404"/>
      <c r="AM1489" s="410"/>
      <c r="AN1489" s="404"/>
      <c r="AO1489" s="404"/>
      <c r="AP1489" s="404"/>
      <c r="AQ1489" s="404"/>
      <c r="AR1489" s="404"/>
      <c r="AS1489" s="404"/>
      <c r="AT1489" s="404"/>
      <c r="AU1489" s="406"/>
      <c r="AV1489" s="408"/>
      <c r="AW1489" s="406"/>
      <c r="AX1489" s="415"/>
      <c r="AY1489" s="415"/>
      <c r="AZ1489" s="415"/>
      <c r="BA1489" s="415"/>
      <c r="BB1489" s="415"/>
      <c r="BC1489" s="415"/>
    </row>
    <row r="1490" spans="1:55" s="121" customFormat="1" x14ac:dyDescent="0.25">
      <c r="A1490" s="466"/>
      <c r="B1490" s="393"/>
      <c r="C1490" s="397"/>
      <c r="D1490" s="397"/>
      <c r="E1490" s="399"/>
      <c r="F1490" s="399"/>
      <c r="G1490" s="96"/>
      <c r="H1490" s="122"/>
      <c r="I1490" s="122"/>
      <c r="J1490" s="123"/>
      <c r="K1490" s="123"/>
      <c r="L1490" s="123"/>
      <c r="M1490" s="123"/>
      <c r="N1490" s="123"/>
      <c r="O1490" s="123"/>
      <c r="P1490" s="123"/>
      <c r="Q1490" s="123"/>
      <c r="R1490" s="123"/>
      <c r="S1490" s="123"/>
      <c r="T1490" s="123"/>
      <c r="U1490" s="123"/>
      <c r="V1490" s="123"/>
      <c r="W1490" s="123"/>
      <c r="X1490" s="123"/>
      <c r="Y1490" s="123"/>
      <c r="Z1490" s="123"/>
      <c r="AA1490" s="123"/>
      <c r="AB1490" s="123"/>
      <c r="AC1490" s="123"/>
      <c r="AD1490" s="123"/>
      <c r="AE1490" s="123"/>
      <c r="AF1490" s="123"/>
      <c r="AG1490" s="123"/>
      <c r="AH1490" s="123"/>
      <c r="AI1490" s="123"/>
      <c r="AJ1490" s="401"/>
      <c r="AK1490" s="403"/>
      <c r="AL1490" s="405"/>
      <c r="AM1490" s="411"/>
      <c r="AN1490" s="405"/>
      <c r="AO1490" s="405"/>
      <c r="AP1490" s="405"/>
      <c r="AQ1490" s="405"/>
      <c r="AR1490" s="405"/>
      <c r="AS1490" s="405"/>
      <c r="AT1490" s="405"/>
      <c r="AU1490" s="407"/>
      <c r="AV1490" s="409"/>
      <c r="AW1490" s="407"/>
      <c r="AX1490" s="389"/>
      <c r="AY1490" s="389"/>
      <c r="AZ1490" s="389"/>
      <c r="BA1490" s="389"/>
      <c r="BB1490" s="389"/>
      <c r="BC1490" s="389"/>
    </row>
    <row r="1491" spans="1:55" s="121" customFormat="1" x14ac:dyDescent="0.25">
      <c r="A1491" s="474"/>
      <c r="B1491" s="392"/>
      <c r="C1491" s="396"/>
      <c r="D1491" s="396"/>
      <c r="E1491" s="398"/>
      <c r="F1491" s="398"/>
      <c r="G1491" s="95"/>
      <c r="H1491" s="119"/>
      <c r="I1491" s="119"/>
      <c r="J1491" s="120"/>
      <c r="K1491" s="120"/>
      <c r="L1491" s="120"/>
      <c r="M1491" s="120"/>
      <c r="N1491" s="120"/>
      <c r="O1491" s="120"/>
      <c r="P1491" s="120"/>
      <c r="Q1491" s="120"/>
      <c r="R1491" s="120"/>
      <c r="S1491" s="120"/>
      <c r="T1491" s="120"/>
      <c r="U1491" s="120"/>
      <c r="V1491" s="120"/>
      <c r="W1491" s="120"/>
      <c r="X1491" s="120"/>
      <c r="Y1491" s="120"/>
      <c r="Z1491" s="120"/>
      <c r="AA1491" s="120"/>
      <c r="AB1491" s="120"/>
      <c r="AC1491" s="120"/>
      <c r="AD1491" s="120"/>
      <c r="AE1491" s="120"/>
      <c r="AF1491" s="120"/>
      <c r="AG1491" s="120"/>
      <c r="AH1491" s="120"/>
      <c r="AI1491" s="120"/>
      <c r="AJ1491" s="400"/>
      <c r="AK1491" s="402"/>
      <c r="AL1491" s="404"/>
      <c r="AM1491" s="410"/>
      <c r="AN1491" s="404"/>
      <c r="AO1491" s="404"/>
      <c r="AP1491" s="404"/>
      <c r="AQ1491" s="404"/>
      <c r="AR1491" s="404"/>
      <c r="AS1491" s="404"/>
      <c r="AT1491" s="404"/>
      <c r="AU1491" s="406"/>
      <c r="AV1491" s="408"/>
      <c r="AW1491" s="406"/>
      <c r="AX1491" s="415"/>
      <c r="AY1491" s="415"/>
      <c r="AZ1491" s="415"/>
      <c r="BA1491" s="415"/>
      <c r="BB1491" s="415"/>
      <c r="BC1491" s="415"/>
    </row>
    <row r="1492" spans="1:55" s="121" customFormat="1" x14ac:dyDescent="0.25">
      <c r="A1492" s="466"/>
      <c r="B1492" s="393"/>
      <c r="C1492" s="397"/>
      <c r="D1492" s="397"/>
      <c r="E1492" s="399"/>
      <c r="F1492" s="399"/>
      <c r="G1492" s="96"/>
      <c r="H1492" s="122"/>
      <c r="I1492" s="122"/>
      <c r="J1492" s="123"/>
      <c r="K1492" s="123"/>
      <c r="L1492" s="123"/>
      <c r="M1492" s="123"/>
      <c r="N1492" s="123"/>
      <c r="O1492" s="123"/>
      <c r="P1492" s="123"/>
      <c r="Q1492" s="123"/>
      <c r="R1492" s="123"/>
      <c r="S1492" s="123"/>
      <c r="T1492" s="123"/>
      <c r="U1492" s="123"/>
      <c r="V1492" s="123"/>
      <c r="W1492" s="123"/>
      <c r="X1492" s="123"/>
      <c r="Y1492" s="123"/>
      <c r="Z1492" s="123"/>
      <c r="AA1492" s="123"/>
      <c r="AB1492" s="123"/>
      <c r="AC1492" s="123"/>
      <c r="AD1492" s="123"/>
      <c r="AE1492" s="123"/>
      <c r="AF1492" s="123"/>
      <c r="AG1492" s="123"/>
      <c r="AH1492" s="123"/>
      <c r="AI1492" s="123"/>
      <c r="AJ1492" s="401"/>
      <c r="AK1492" s="403"/>
      <c r="AL1492" s="405"/>
      <c r="AM1492" s="411"/>
      <c r="AN1492" s="405"/>
      <c r="AO1492" s="405"/>
      <c r="AP1492" s="405"/>
      <c r="AQ1492" s="405"/>
      <c r="AR1492" s="405"/>
      <c r="AS1492" s="405"/>
      <c r="AT1492" s="405"/>
      <c r="AU1492" s="407"/>
      <c r="AV1492" s="409"/>
      <c r="AW1492" s="407"/>
      <c r="AX1492" s="389"/>
      <c r="AY1492" s="389"/>
      <c r="AZ1492" s="389"/>
      <c r="BA1492" s="389"/>
      <c r="BB1492" s="389"/>
      <c r="BC1492" s="389"/>
    </row>
    <row r="1493" spans="1:55" s="144" customFormat="1" x14ac:dyDescent="0.25">
      <c r="A1493" s="476"/>
      <c r="B1493" s="392"/>
      <c r="C1493" s="477"/>
      <c r="D1493" s="477"/>
      <c r="E1493" s="478"/>
      <c r="F1493" s="478"/>
      <c r="G1493" s="141"/>
      <c r="H1493" s="142"/>
      <c r="I1493" s="142"/>
      <c r="J1493" s="143"/>
      <c r="K1493" s="143"/>
      <c r="L1493" s="143"/>
      <c r="M1493" s="143"/>
      <c r="N1493" s="143"/>
      <c r="O1493" s="143"/>
      <c r="P1493" s="143"/>
      <c r="Q1493" s="143"/>
      <c r="R1493" s="143"/>
      <c r="S1493" s="143"/>
      <c r="T1493" s="143"/>
      <c r="U1493" s="143"/>
      <c r="V1493" s="143"/>
      <c r="W1493" s="143"/>
      <c r="X1493" s="143"/>
      <c r="Y1493" s="143"/>
      <c r="Z1493" s="143"/>
      <c r="AA1493" s="143"/>
      <c r="AB1493" s="143"/>
      <c r="AC1493" s="143"/>
      <c r="AD1493" s="143"/>
      <c r="AE1493" s="143"/>
      <c r="AF1493" s="143"/>
      <c r="AG1493" s="143"/>
      <c r="AH1493" s="143"/>
      <c r="AI1493" s="143"/>
      <c r="AJ1493" s="479"/>
      <c r="AK1493" s="484"/>
      <c r="AL1493" s="482"/>
      <c r="AM1493" s="485"/>
      <c r="AN1493" s="482"/>
      <c r="AO1493" s="482"/>
      <c r="AP1493" s="482"/>
      <c r="AQ1493" s="482"/>
      <c r="AR1493" s="482"/>
      <c r="AS1493" s="482"/>
      <c r="AT1493" s="482"/>
      <c r="AU1493" s="481"/>
      <c r="AV1493" s="483"/>
      <c r="AW1493" s="481"/>
      <c r="AX1493" s="480"/>
      <c r="AY1493" s="480"/>
      <c r="AZ1493" s="480"/>
      <c r="BA1493" s="480"/>
      <c r="BB1493" s="480"/>
      <c r="BC1493" s="480"/>
    </row>
    <row r="1494" spans="1:55" s="121" customFormat="1" x14ac:dyDescent="0.25">
      <c r="A1494" s="466"/>
      <c r="B1494" s="393"/>
      <c r="C1494" s="397"/>
      <c r="D1494" s="397"/>
      <c r="E1494" s="399"/>
      <c r="F1494" s="399"/>
      <c r="G1494" s="96"/>
      <c r="H1494" s="122"/>
      <c r="I1494" s="122"/>
      <c r="J1494" s="123"/>
      <c r="K1494" s="123"/>
      <c r="L1494" s="123"/>
      <c r="M1494" s="123"/>
      <c r="N1494" s="123"/>
      <c r="O1494" s="123"/>
      <c r="P1494" s="123"/>
      <c r="Q1494" s="123"/>
      <c r="R1494" s="123"/>
      <c r="S1494" s="123"/>
      <c r="T1494" s="123"/>
      <c r="U1494" s="123"/>
      <c r="V1494" s="123"/>
      <c r="W1494" s="123"/>
      <c r="X1494" s="123"/>
      <c r="Y1494" s="123"/>
      <c r="Z1494" s="123"/>
      <c r="AA1494" s="123"/>
      <c r="AB1494" s="123"/>
      <c r="AC1494" s="123"/>
      <c r="AD1494" s="123"/>
      <c r="AE1494" s="123"/>
      <c r="AF1494" s="123"/>
      <c r="AG1494" s="123"/>
      <c r="AH1494" s="123"/>
      <c r="AI1494" s="123"/>
      <c r="AJ1494" s="401"/>
      <c r="AK1494" s="403"/>
      <c r="AL1494" s="405"/>
      <c r="AM1494" s="411"/>
      <c r="AN1494" s="405"/>
      <c r="AO1494" s="405"/>
      <c r="AP1494" s="405"/>
      <c r="AQ1494" s="405"/>
      <c r="AR1494" s="405"/>
      <c r="AS1494" s="405"/>
      <c r="AT1494" s="405"/>
      <c r="AU1494" s="407"/>
      <c r="AV1494" s="409"/>
      <c r="AW1494" s="407"/>
      <c r="AX1494" s="389"/>
      <c r="AY1494" s="389"/>
      <c r="AZ1494" s="389"/>
      <c r="BA1494" s="389"/>
      <c r="BB1494" s="389"/>
      <c r="BC1494" s="389"/>
    </row>
    <row r="1495" spans="1:55" s="121" customFormat="1" x14ac:dyDescent="0.25">
      <c r="A1495" s="474"/>
      <c r="B1495" s="392"/>
      <c r="C1495" s="396"/>
      <c r="D1495" s="396"/>
      <c r="E1495" s="398"/>
      <c r="F1495" s="398"/>
      <c r="G1495" s="95"/>
      <c r="H1495" s="119"/>
      <c r="I1495" s="119"/>
      <c r="J1495" s="120"/>
      <c r="K1495" s="120"/>
      <c r="L1495" s="120"/>
      <c r="M1495" s="120"/>
      <c r="N1495" s="120"/>
      <c r="O1495" s="120"/>
      <c r="P1495" s="120"/>
      <c r="Q1495" s="120"/>
      <c r="R1495" s="120"/>
      <c r="S1495" s="120"/>
      <c r="T1495" s="120"/>
      <c r="U1495" s="120"/>
      <c r="V1495" s="120"/>
      <c r="W1495" s="120"/>
      <c r="X1495" s="120"/>
      <c r="Y1495" s="120"/>
      <c r="Z1495" s="120"/>
      <c r="AA1495" s="120"/>
      <c r="AB1495" s="120"/>
      <c r="AC1495" s="120"/>
      <c r="AD1495" s="120"/>
      <c r="AE1495" s="120"/>
      <c r="AF1495" s="120"/>
      <c r="AG1495" s="120"/>
      <c r="AH1495" s="120"/>
      <c r="AI1495" s="120"/>
      <c r="AJ1495" s="400"/>
      <c r="AK1495" s="402"/>
      <c r="AL1495" s="404"/>
      <c r="AM1495" s="410"/>
      <c r="AN1495" s="404"/>
      <c r="AO1495" s="404"/>
      <c r="AP1495" s="404"/>
      <c r="AQ1495" s="404"/>
      <c r="AR1495" s="404"/>
      <c r="AS1495" s="404"/>
      <c r="AT1495" s="404"/>
      <c r="AU1495" s="406"/>
      <c r="AV1495" s="408"/>
      <c r="AW1495" s="406"/>
      <c r="AX1495" s="415"/>
      <c r="AY1495" s="415"/>
      <c r="AZ1495" s="415"/>
      <c r="BA1495" s="415"/>
      <c r="BB1495" s="415"/>
      <c r="BC1495" s="415"/>
    </row>
    <row r="1496" spans="1:55" s="121" customFormat="1" x14ac:dyDescent="0.25">
      <c r="A1496" s="466"/>
      <c r="B1496" s="393"/>
      <c r="C1496" s="397"/>
      <c r="D1496" s="397"/>
      <c r="E1496" s="399"/>
      <c r="F1496" s="399"/>
      <c r="G1496" s="96"/>
      <c r="H1496" s="122"/>
      <c r="I1496" s="122"/>
      <c r="J1496" s="123"/>
      <c r="K1496" s="123"/>
      <c r="L1496" s="123"/>
      <c r="M1496" s="123"/>
      <c r="N1496" s="123"/>
      <c r="O1496" s="123"/>
      <c r="P1496" s="123"/>
      <c r="Q1496" s="123"/>
      <c r="R1496" s="123"/>
      <c r="S1496" s="123"/>
      <c r="T1496" s="123"/>
      <c r="U1496" s="123"/>
      <c r="V1496" s="123"/>
      <c r="W1496" s="123"/>
      <c r="X1496" s="123"/>
      <c r="Y1496" s="123"/>
      <c r="Z1496" s="123"/>
      <c r="AA1496" s="123"/>
      <c r="AB1496" s="123"/>
      <c r="AC1496" s="123"/>
      <c r="AD1496" s="123"/>
      <c r="AE1496" s="123"/>
      <c r="AF1496" s="123"/>
      <c r="AG1496" s="123"/>
      <c r="AH1496" s="123"/>
      <c r="AI1496" s="123"/>
      <c r="AJ1496" s="401"/>
      <c r="AK1496" s="403"/>
      <c r="AL1496" s="405"/>
      <c r="AM1496" s="411"/>
      <c r="AN1496" s="405"/>
      <c r="AO1496" s="405"/>
      <c r="AP1496" s="405"/>
      <c r="AQ1496" s="405"/>
      <c r="AR1496" s="405"/>
      <c r="AS1496" s="405"/>
      <c r="AT1496" s="405"/>
      <c r="AU1496" s="407"/>
      <c r="AV1496" s="409"/>
      <c r="AW1496" s="407"/>
      <c r="AX1496" s="389"/>
      <c r="AY1496" s="389"/>
      <c r="AZ1496" s="389"/>
      <c r="BA1496" s="389"/>
      <c r="BB1496" s="389"/>
      <c r="BC1496" s="389"/>
    </row>
    <row r="1497" spans="1:55" s="121" customFormat="1" x14ac:dyDescent="0.25">
      <c r="A1497" s="474"/>
      <c r="B1497" s="392"/>
      <c r="C1497" s="396"/>
      <c r="D1497" s="396"/>
      <c r="E1497" s="398"/>
      <c r="F1497" s="398"/>
      <c r="G1497" s="95"/>
      <c r="H1497" s="119"/>
      <c r="I1497" s="119"/>
      <c r="J1497" s="120"/>
      <c r="K1497" s="120"/>
      <c r="L1497" s="120"/>
      <c r="M1497" s="120"/>
      <c r="N1497" s="120"/>
      <c r="O1497" s="120"/>
      <c r="P1497" s="120"/>
      <c r="Q1497" s="120"/>
      <c r="R1497" s="120"/>
      <c r="S1497" s="120"/>
      <c r="T1497" s="120"/>
      <c r="U1497" s="120"/>
      <c r="V1497" s="120"/>
      <c r="W1497" s="120"/>
      <c r="X1497" s="120"/>
      <c r="Y1497" s="120"/>
      <c r="Z1497" s="120"/>
      <c r="AA1497" s="120"/>
      <c r="AB1497" s="120"/>
      <c r="AC1497" s="120"/>
      <c r="AD1497" s="120"/>
      <c r="AE1497" s="120"/>
      <c r="AF1497" s="120"/>
      <c r="AG1497" s="120"/>
      <c r="AH1497" s="120"/>
      <c r="AI1497" s="120"/>
      <c r="AJ1497" s="400"/>
      <c r="AK1497" s="402"/>
      <c r="AL1497" s="404"/>
      <c r="AM1497" s="410"/>
      <c r="AN1497" s="404"/>
      <c r="AO1497" s="404"/>
      <c r="AP1497" s="404"/>
      <c r="AQ1497" s="404"/>
      <c r="AR1497" s="404"/>
      <c r="AS1497" s="404"/>
      <c r="AT1497" s="404"/>
      <c r="AU1497" s="406"/>
      <c r="AV1497" s="408"/>
      <c r="AW1497" s="406"/>
      <c r="AX1497" s="415"/>
      <c r="AY1497" s="415"/>
      <c r="AZ1497" s="415"/>
      <c r="BA1497" s="415"/>
      <c r="BB1497" s="415"/>
      <c r="BC1497" s="415"/>
    </row>
    <row r="1498" spans="1:55" s="121" customFormat="1" x14ac:dyDescent="0.25">
      <c r="A1498" s="466"/>
      <c r="B1498" s="393"/>
      <c r="C1498" s="397"/>
      <c r="D1498" s="397"/>
      <c r="E1498" s="399"/>
      <c r="F1498" s="399"/>
      <c r="G1498" s="96"/>
      <c r="H1498" s="122"/>
      <c r="I1498" s="122"/>
      <c r="J1498" s="123"/>
      <c r="K1498" s="123"/>
      <c r="L1498" s="123"/>
      <c r="M1498" s="123"/>
      <c r="N1498" s="123"/>
      <c r="O1498" s="123"/>
      <c r="P1498" s="123"/>
      <c r="Q1498" s="123"/>
      <c r="R1498" s="123"/>
      <c r="S1498" s="123"/>
      <c r="T1498" s="123"/>
      <c r="U1498" s="123"/>
      <c r="V1498" s="123"/>
      <c r="W1498" s="123"/>
      <c r="X1498" s="123"/>
      <c r="Y1498" s="123"/>
      <c r="Z1498" s="123"/>
      <c r="AA1498" s="123"/>
      <c r="AB1498" s="123"/>
      <c r="AC1498" s="123"/>
      <c r="AD1498" s="123"/>
      <c r="AE1498" s="123"/>
      <c r="AF1498" s="123"/>
      <c r="AG1498" s="123"/>
      <c r="AH1498" s="123"/>
      <c r="AI1498" s="123"/>
      <c r="AJ1498" s="401"/>
      <c r="AK1498" s="403"/>
      <c r="AL1498" s="405"/>
      <c r="AM1498" s="411"/>
      <c r="AN1498" s="405"/>
      <c r="AO1498" s="405"/>
      <c r="AP1498" s="405"/>
      <c r="AQ1498" s="405"/>
      <c r="AR1498" s="405"/>
      <c r="AS1498" s="405"/>
      <c r="AT1498" s="405"/>
      <c r="AU1498" s="407"/>
      <c r="AV1498" s="409"/>
      <c r="AW1498" s="407"/>
      <c r="AX1498" s="389"/>
      <c r="AY1498" s="389"/>
      <c r="AZ1498" s="389"/>
      <c r="BA1498" s="389"/>
      <c r="BB1498" s="389"/>
      <c r="BC1498" s="389"/>
    </row>
    <row r="1499" spans="1:55" s="121" customFormat="1" x14ac:dyDescent="0.25">
      <c r="A1499" s="474"/>
      <c r="B1499" s="392"/>
      <c r="C1499" s="396"/>
      <c r="D1499" s="396"/>
      <c r="E1499" s="398"/>
      <c r="F1499" s="398"/>
      <c r="G1499" s="95"/>
      <c r="H1499" s="119"/>
      <c r="I1499" s="119"/>
      <c r="J1499" s="120"/>
      <c r="K1499" s="120"/>
      <c r="L1499" s="120"/>
      <c r="M1499" s="120"/>
      <c r="N1499" s="120"/>
      <c r="O1499" s="120"/>
      <c r="P1499" s="120"/>
      <c r="Q1499" s="120"/>
      <c r="R1499" s="120"/>
      <c r="S1499" s="120"/>
      <c r="T1499" s="120"/>
      <c r="U1499" s="120"/>
      <c r="V1499" s="120"/>
      <c r="W1499" s="120"/>
      <c r="X1499" s="120"/>
      <c r="Y1499" s="120"/>
      <c r="Z1499" s="120"/>
      <c r="AA1499" s="120"/>
      <c r="AB1499" s="120"/>
      <c r="AC1499" s="120"/>
      <c r="AD1499" s="120"/>
      <c r="AE1499" s="120"/>
      <c r="AF1499" s="120"/>
      <c r="AG1499" s="120"/>
      <c r="AH1499" s="120"/>
      <c r="AI1499" s="120"/>
      <c r="AJ1499" s="400"/>
      <c r="AK1499" s="402"/>
      <c r="AL1499" s="404"/>
      <c r="AM1499" s="410"/>
      <c r="AN1499" s="404"/>
      <c r="AO1499" s="404"/>
      <c r="AP1499" s="404"/>
      <c r="AQ1499" s="404"/>
      <c r="AR1499" s="404"/>
      <c r="AS1499" s="404"/>
      <c r="AT1499" s="404"/>
      <c r="AU1499" s="406"/>
      <c r="AV1499" s="408"/>
      <c r="AW1499" s="406"/>
      <c r="AX1499" s="415"/>
      <c r="AY1499" s="415"/>
      <c r="AZ1499" s="415"/>
      <c r="BA1499" s="415"/>
      <c r="BB1499" s="415"/>
      <c r="BC1499" s="415"/>
    </row>
    <row r="1500" spans="1:55" s="121" customFormat="1" x14ac:dyDescent="0.25">
      <c r="A1500" s="466"/>
      <c r="B1500" s="393"/>
      <c r="C1500" s="397"/>
      <c r="D1500" s="397"/>
      <c r="E1500" s="399"/>
      <c r="F1500" s="399"/>
      <c r="G1500" s="96"/>
      <c r="H1500" s="122"/>
      <c r="I1500" s="122"/>
      <c r="J1500" s="123"/>
      <c r="K1500" s="123"/>
      <c r="L1500" s="123"/>
      <c r="M1500" s="123"/>
      <c r="N1500" s="123"/>
      <c r="O1500" s="123"/>
      <c r="P1500" s="123"/>
      <c r="Q1500" s="123"/>
      <c r="R1500" s="123"/>
      <c r="S1500" s="123"/>
      <c r="T1500" s="123"/>
      <c r="U1500" s="123"/>
      <c r="V1500" s="123"/>
      <c r="W1500" s="123"/>
      <c r="X1500" s="123"/>
      <c r="Y1500" s="123"/>
      <c r="Z1500" s="123"/>
      <c r="AA1500" s="123"/>
      <c r="AB1500" s="123"/>
      <c r="AC1500" s="123"/>
      <c r="AD1500" s="123"/>
      <c r="AE1500" s="123"/>
      <c r="AF1500" s="123"/>
      <c r="AG1500" s="123"/>
      <c r="AH1500" s="123"/>
      <c r="AI1500" s="123"/>
      <c r="AJ1500" s="401"/>
      <c r="AK1500" s="403"/>
      <c r="AL1500" s="405"/>
      <c r="AM1500" s="411"/>
      <c r="AN1500" s="405"/>
      <c r="AO1500" s="405"/>
      <c r="AP1500" s="405"/>
      <c r="AQ1500" s="405"/>
      <c r="AR1500" s="405"/>
      <c r="AS1500" s="405"/>
      <c r="AT1500" s="405"/>
      <c r="AU1500" s="407"/>
      <c r="AV1500" s="409"/>
      <c r="AW1500" s="407"/>
      <c r="AX1500" s="389"/>
      <c r="AY1500" s="389"/>
      <c r="AZ1500" s="389"/>
      <c r="BA1500" s="389"/>
      <c r="BB1500" s="389"/>
      <c r="BC1500" s="389"/>
    </row>
    <row r="1501" spans="1:55" s="144" customFormat="1" x14ac:dyDescent="0.25">
      <c r="A1501" s="476"/>
      <c r="B1501" s="392"/>
      <c r="C1501" s="477"/>
      <c r="D1501" s="477"/>
      <c r="E1501" s="478"/>
      <c r="F1501" s="478"/>
      <c r="G1501" s="141"/>
      <c r="H1501" s="142"/>
      <c r="I1501" s="142"/>
      <c r="J1501" s="143"/>
      <c r="K1501" s="143"/>
      <c r="L1501" s="143"/>
      <c r="M1501" s="143"/>
      <c r="N1501" s="143"/>
      <c r="O1501" s="143"/>
      <c r="P1501" s="143"/>
      <c r="Q1501" s="143"/>
      <c r="R1501" s="143"/>
      <c r="S1501" s="143"/>
      <c r="T1501" s="143"/>
      <c r="U1501" s="143"/>
      <c r="V1501" s="143"/>
      <c r="W1501" s="143"/>
      <c r="X1501" s="143"/>
      <c r="Y1501" s="143"/>
      <c r="Z1501" s="143"/>
      <c r="AA1501" s="143"/>
      <c r="AB1501" s="143"/>
      <c r="AC1501" s="143"/>
      <c r="AD1501" s="143"/>
      <c r="AE1501" s="143"/>
      <c r="AF1501" s="143"/>
      <c r="AG1501" s="143"/>
      <c r="AH1501" s="143"/>
      <c r="AI1501" s="143"/>
      <c r="AJ1501" s="479"/>
      <c r="AK1501" s="484"/>
      <c r="AL1501" s="482"/>
      <c r="AM1501" s="485"/>
      <c r="AN1501" s="482"/>
      <c r="AO1501" s="482"/>
      <c r="AP1501" s="482"/>
      <c r="AQ1501" s="482"/>
      <c r="AR1501" s="482"/>
      <c r="AS1501" s="482"/>
      <c r="AT1501" s="482"/>
      <c r="AU1501" s="481"/>
      <c r="AV1501" s="483"/>
      <c r="AW1501" s="481"/>
      <c r="AX1501" s="480"/>
      <c r="AY1501" s="480"/>
      <c r="AZ1501" s="480"/>
      <c r="BA1501" s="480"/>
      <c r="BB1501" s="480"/>
      <c r="BC1501" s="480"/>
    </row>
    <row r="1502" spans="1:55" s="121" customFormat="1" x14ac:dyDescent="0.25">
      <c r="A1502" s="466"/>
      <c r="B1502" s="393"/>
      <c r="C1502" s="397"/>
      <c r="D1502" s="397"/>
      <c r="E1502" s="399"/>
      <c r="F1502" s="399"/>
      <c r="G1502" s="96"/>
      <c r="H1502" s="122"/>
      <c r="I1502" s="122"/>
      <c r="J1502" s="123"/>
      <c r="K1502" s="123"/>
      <c r="L1502" s="123"/>
      <c r="M1502" s="123"/>
      <c r="N1502" s="123"/>
      <c r="O1502" s="123"/>
      <c r="P1502" s="123"/>
      <c r="Q1502" s="123"/>
      <c r="R1502" s="123"/>
      <c r="S1502" s="123"/>
      <c r="T1502" s="123"/>
      <c r="U1502" s="123"/>
      <c r="V1502" s="123"/>
      <c r="W1502" s="123"/>
      <c r="X1502" s="123"/>
      <c r="Y1502" s="123"/>
      <c r="Z1502" s="123"/>
      <c r="AA1502" s="123"/>
      <c r="AB1502" s="123"/>
      <c r="AC1502" s="123"/>
      <c r="AD1502" s="123"/>
      <c r="AE1502" s="123"/>
      <c r="AF1502" s="123"/>
      <c r="AG1502" s="123"/>
      <c r="AH1502" s="123"/>
      <c r="AI1502" s="123"/>
      <c r="AJ1502" s="401"/>
      <c r="AK1502" s="403"/>
      <c r="AL1502" s="405"/>
      <c r="AM1502" s="411"/>
      <c r="AN1502" s="405"/>
      <c r="AO1502" s="405"/>
      <c r="AP1502" s="405"/>
      <c r="AQ1502" s="405"/>
      <c r="AR1502" s="405"/>
      <c r="AS1502" s="405"/>
      <c r="AT1502" s="405"/>
      <c r="AU1502" s="407"/>
      <c r="AV1502" s="409"/>
      <c r="AW1502" s="407"/>
      <c r="AX1502" s="389"/>
      <c r="AY1502" s="389"/>
      <c r="AZ1502" s="389"/>
      <c r="BA1502" s="389"/>
      <c r="BB1502" s="389"/>
      <c r="BC1502" s="389"/>
    </row>
    <row r="1503" spans="1:55" s="121" customFormat="1" x14ac:dyDescent="0.25">
      <c r="A1503" s="474"/>
      <c r="B1503" s="392"/>
      <c r="C1503" s="396"/>
      <c r="D1503" s="396"/>
      <c r="E1503" s="398"/>
      <c r="F1503" s="398"/>
      <c r="G1503" s="95"/>
      <c r="H1503" s="119"/>
      <c r="I1503" s="119"/>
      <c r="J1503" s="120"/>
      <c r="K1503" s="120"/>
      <c r="L1503" s="120"/>
      <c r="M1503" s="120"/>
      <c r="N1503" s="120"/>
      <c r="O1503" s="120"/>
      <c r="P1503" s="120"/>
      <c r="Q1503" s="120"/>
      <c r="R1503" s="120"/>
      <c r="S1503" s="120"/>
      <c r="T1503" s="120"/>
      <c r="U1503" s="120"/>
      <c r="V1503" s="120"/>
      <c r="W1503" s="120"/>
      <c r="X1503" s="120"/>
      <c r="Y1503" s="120"/>
      <c r="Z1503" s="120"/>
      <c r="AA1503" s="120"/>
      <c r="AB1503" s="120"/>
      <c r="AC1503" s="120"/>
      <c r="AD1503" s="120"/>
      <c r="AE1503" s="120"/>
      <c r="AF1503" s="120"/>
      <c r="AG1503" s="120"/>
      <c r="AH1503" s="120"/>
      <c r="AI1503" s="120"/>
      <c r="AJ1503" s="400"/>
      <c r="AK1503" s="402"/>
      <c r="AL1503" s="404"/>
      <c r="AM1503" s="410"/>
      <c r="AN1503" s="404"/>
      <c r="AO1503" s="404"/>
      <c r="AP1503" s="404"/>
      <c r="AQ1503" s="404"/>
      <c r="AR1503" s="404"/>
      <c r="AS1503" s="404"/>
      <c r="AT1503" s="404"/>
      <c r="AU1503" s="406"/>
      <c r="AV1503" s="408"/>
      <c r="AW1503" s="406"/>
      <c r="AX1503" s="415"/>
      <c r="AY1503" s="415"/>
      <c r="AZ1503" s="415"/>
      <c r="BA1503" s="415"/>
      <c r="BB1503" s="415"/>
      <c r="BC1503" s="415"/>
    </row>
    <row r="1504" spans="1:55" s="121" customFormat="1" x14ac:dyDescent="0.25">
      <c r="A1504" s="466"/>
      <c r="B1504" s="393"/>
      <c r="C1504" s="397"/>
      <c r="D1504" s="397"/>
      <c r="E1504" s="399"/>
      <c r="F1504" s="399"/>
      <c r="G1504" s="96"/>
      <c r="H1504" s="122"/>
      <c r="I1504" s="122"/>
      <c r="J1504" s="123"/>
      <c r="K1504" s="123"/>
      <c r="L1504" s="123"/>
      <c r="M1504" s="123"/>
      <c r="N1504" s="123"/>
      <c r="O1504" s="123"/>
      <c r="P1504" s="123"/>
      <c r="Q1504" s="123"/>
      <c r="R1504" s="123"/>
      <c r="S1504" s="123"/>
      <c r="T1504" s="123"/>
      <c r="U1504" s="123"/>
      <c r="V1504" s="123"/>
      <c r="W1504" s="123"/>
      <c r="X1504" s="123"/>
      <c r="Y1504" s="123"/>
      <c r="Z1504" s="123"/>
      <c r="AA1504" s="123"/>
      <c r="AB1504" s="123"/>
      <c r="AC1504" s="123"/>
      <c r="AD1504" s="123"/>
      <c r="AE1504" s="123"/>
      <c r="AF1504" s="123"/>
      <c r="AG1504" s="123"/>
      <c r="AH1504" s="123"/>
      <c r="AI1504" s="123"/>
      <c r="AJ1504" s="401"/>
      <c r="AK1504" s="403"/>
      <c r="AL1504" s="405"/>
      <c r="AM1504" s="411"/>
      <c r="AN1504" s="405"/>
      <c r="AO1504" s="405"/>
      <c r="AP1504" s="405"/>
      <c r="AQ1504" s="405"/>
      <c r="AR1504" s="405"/>
      <c r="AS1504" s="405"/>
      <c r="AT1504" s="405"/>
      <c r="AU1504" s="407"/>
      <c r="AV1504" s="409"/>
      <c r="AW1504" s="407"/>
      <c r="AX1504" s="389"/>
      <c r="AY1504" s="389"/>
      <c r="AZ1504" s="389"/>
      <c r="BA1504" s="389"/>
      <c r="BB1504" s="389"/>
      <c r="BC1504" s="389"/>
    </row>
    <row r="1505" spans="1:55" s="121" customFormat="1" x14ac:dyDescent="0.25">
      <c r="A1505" s="474"/>
      <c r="B1505" s="392"/>
      <c r="C1505" s="396"/>
      <c r="D1505" s="396"/>
      <c r="E1505" s="398"/>
      <c r="F1505" s="398"/>
      <c r="G1505" s="95"/>
      <c r="H1505" s="119"/>
      <c r="I1505" s="119"/>
      <c r="J1505" s="120"/>
      <c r="K1505" s="120"/>
      <c r="L1505" s="120"/>
      <c r="M1505" s="120"/>
      <c r="N1505" s="120"/>
      <c r="O1505" s="120"/>
      <c r="P1505" s="120"/>
      <c r="Q1505" s="120"/>
      <c r="R1505" s="120"/>
      <c r="S1505" s="120"/>
      <c r="T1505" s="120"/>
      <c r="U1505" s="120"/>
      <c r="V1505" s="120"/>
      <c r="W1505" s="120"/>
      <c r="X1505" s="120"/>
      <c r="Y1505" s="120"/>
      <c r="Z1505" s="120"/>
      <c r="AA1505" s="120"/>
      <c r="AB1505" s="120"/>
      <c r="AC1505" s="120"/>
      <c r="AD1505" s="120"/>
      <c r="AE1505" s="120"/>
      <c r="AF1505" s="120"/>
      <c r="AG1505" s="120"/>
      <c r="AH1505" s="120"/>
      <c r="AI1505" s="120"/>
      <c r="AJ1505" s="400"/>
      <c r="AK1505" s="402"/>
      <c r="AL1505" s="404"/>
      <c r="AM1505" s="410"/>
      <c r="AN1505" s="404"/>
      <c r="AO1505" s="404"/>
      <c r="AP1505" s="404"/>
      <c r="AQ1505" s="404"/>
      <c r="AR1505" s="404"/>
      <c r="AS1505" s="404"/>
      <c r="AT1505" s="404"/>
      <c r="AU1505" s="406"/>
      <c r="AV1505" s="408"/>
      <c r="AW1505" s="406"/>
      <c r="AX1505" s="415"/>
      <c r="AY1505" s="415"/>
      <c r="AZ1505" s="415"/>
      <c r="BA1505" s="415"/>
      <c r="BB1505" s="415"/>
      <c r="BC1505" s="415"/>
    </row>
    <row r="1506" spans="1:55" s="121" customFormat="1" x14ac:dyDescent="0.25">
      <c r="A1506" s="466"/>
      <c r="B1506" s="393"/>
      <c r="C1506" s="397"/>
      <c r="D1506" s="397"/>
      <c r="E1506" s="399"/>
      <c r="F1506" s="399"/>
      <c r="G1506" s="96"/>
      <c r="H1506" s="122"/>
      <c r="I1506" s="122"/>
      <c r="J1506" s="123"/>
      <c r="K1506" s="123"/>
      <c r="L1506" s="123"/>
      <c r="M1506" s="123"/>
      <c r="N1506" s="123"/>
      <c r="O1506" s="123"/>
      <c r="P1506" s="123"/>
      <c r="Q1506" s="123"/>
      <c r="R1506" s="123"/>
      <c r="S1506" s="123"/>
      <c r="T1506" s="123"/>
      <c r="U1506" s="123"/>
      <c r="V1506" s="123"/>
      <c r="W1506" s="123"/>
      <c r="X1506" s="123"/>
      <c r="Y1506" s="123"/>
      <c r="Z1506" s="123"/>
      <c r="AA1506" s="123"/>
      <c r="AB1506" s="123"/>
      <c r="AC1506" s="123"/>
      <c r="AD1506" s="123"/>
      <c r="AE1506" s="123"/>
      <c r="AF1506" s="123"/>
      <c r="AG1506" s="123"/>
      <c r="AH1506" s="123"/>
      <c r="AI1506" s="123"/>
      <c r="AJ1506" s="401"/>
      <c r="AK1506" s="403"/>
      <c r="AL1506" s="405"/>
      <c r="AM1506" s="411"/>
      <c r="AN1506" s="405"/>
      <c r="AO1506" s="405"/>
      <c r="AP1506" s="405"/>
      <c r="AQ1506" s="405"/>
      <c r="AR1506" s="405"/>
      <c r="AS1506" s="405"/>
      <c r="AT1506" s="405"/>
      <c r="AU1506" s="407"/>
      <c r="AV1506" s="409"/>
      <c r="AW1506" s="407"/>
      <c r="AX1506" s="389"/>
      <c r="AY1506" s="389"/>
      <c r="AZ1506" s="389"/>
      <c r="BA1506" s="389"/>
      <c r="BB1506" s="389"/>
      <c r="BC1506" s="389"/>
    </row>
    <row r="1507" spans="1:55" s="121" customFormat="1" x14ac:dyDescent="0.25">
      <c r="A1507" s="474"/>
      <c r="B1507" s="392"/>
      <c r="C1507" s="396"/>
      <c r="D1507" s="396"/>
      <c r="E1507" s="398"/>
      <c r="F1507" s="398"/>
      <c r="G1507" s="95"/>
      <c r="H1507" s="119"/>
      <c r="I1507" s="119"/>
      <c r="J1507" s="120"/>
      <c r="K1507" s="120"/>
      <c r="L1507" s="120"/>
      <c r="M1507" s="120"/>
      <c r="N1507" s="120"/>
      <c r="O1507" s="120"/>
      <c r="P1507" s="120"/>
      <c r="Q1507" s="120"/>
      <c r="R1507" s="120"/>
      <c r="S1507" s="120"/>
      <c r="T1507" s="120"/>
      <c r="U1507" s="120"/>
      <c r="V1507" s="120"/>
      <c r="W1507" s="120"/>
      <c r="X1507" s="120"/>
      <c r="Y1507" s="120"/>
      <c r="Z1507" s="120"/>
      <c r="AA1507" s="120"/>
      <c r="AB1507" s="120"/>
      <c r="AC1507" s="120"/>
      <c r="AD1507" s="120"/>
      <c r="AE1507" s="120"/>
      <c r="AF1507" s="120"/>
      <c r="AG1507" s="120"/>
      <c r="AH1507" s="120"/>
      <c r="AI1507" s="120"/>
      <c r="AJ1507" s="400"/>
      <c r="AK1507" s="402"/>
      <c r="AL1507" s="404"/>
      <c r="AM1507" s="410"/>
      <c r="AN1507" s="404"/>
      <c r="AO1507" s="404"/>
      <c r="AP1507" s="404"/>
      <c r="AQ1507" s="404"/>
      <c r="AR1507" s="404"/>
      <c r="AS1507" s="404"/>
      <c r="AT1507" s="404"/>
      <c r="AU1507" s="406"/>
      <c r="AV1507" s="408"/>
      <c r="AW1507" s="406"/>
      <c r="AX1507" s="415"/>
      <c r="AY1507" s="415"/>
      <c r="AZ1507" s="415"/>
      <c r="BA1507" s="415"/>
      <c r="BB1507" s="415"/>
      <c r="BC1507" s="415"/>
    </row>
    <row r="1508" spans="1:55" s="121" customFormat="1" x14ac:dyDescent="0.25">
      <c r="A1508" s="466"/>
      <c r="B1508" s="393"/>
      <c r="C1508" s="397"/>
      <c r="D1508" s="397"/>
      <c r="E1508" s="399"/>
      <c r="F1508" s="399"/>
      <c r="G1508" s="96"/>
      <c r="H1508" s="122"/>
      <c r="I1508" s="122"/>
      <c r="J1508" s="123"/>
      <c r="K1508" s="123"/>
      <c r="L1508" s="123"/>
      <c r="M1508" s="123"/>
      <c r="N1508" s="123"/>
      <c r="O1508" s="123"/>
      <c r="P1508" s="123"/>
      <c r="Q1508" s="123"/>
      <c r="R1508" s="123"/>
      <c r="S1508" s="123"/>
      <c r="T1508" s="123"/>
      <c r="U1508" s="123"/>
      <c r="V1508" s="123"/>
      <c r="W1508" s="123"/>
      <c r="X1508" s="123"/>
      <c r="Y1508" s="123"/>
      <c r="Z1508" s="123"/>
      <c r="AA1508" s="123"/>
      <c r="AB1508" s="123"/>
      <c r="AC1508" s="123"/>
      <c r="AD1508" s="123"/>
      <c r="AE1508" s="123"/>
      <c r="AF1508" s="123"/>
      <c r="AG1508" s="123"/>
      <c r="AH1508" s="123"/>
      <c r="AI1508" s="123"/>
      <c r="AJ1508" s="401"/>
      <c r="AK1508" s="403"/>
      <c r="AL1508" s="405"/>
      <c r="AM1508" s="411"/>
      <c r="AN1508" s="405"/>
      <c r="AO1508" s="405"/>
      <c r="AP1508" s="405"/>
      <c r="AQ1508" s="405"/>
      <c r="AR1508" s="405"/>
      <c r="AS1508" s="405"/>
      <c r="AT1508" s="405"/>
      <c r="AU1508" s="407"/>
      <c r="AV1508" s="409"/>
      <c r="AW1508" s="407"/>
      <c r="AX1508" s="389"/>
      <c r="AY1508" s="389"/>
      <c r="AZ1508" s="389"/>
      <c r="BA1508" s="389"/>
      <c r="BB1508" s="389"/>
      <c r="BC1508" s="389"/>
    </row>
    <row r="1509" spans="1:55" s="121" customFormat="1" x14ac:dyDescent="0.25">
      <c r="A1509" s="474"/>
      <c r="B1509" s="392"/>
      <c r="C1509" s="396"/>
      <c r="D1509" s="396"/>
      <c r="E1509" s="398"/>
      <c r="F1509" s="398"/>
      <c r="G1509" s="95"/>
      <c r="H1509" s="119"/>
      <c r="I1509" s="119"/>
      <c r="J1509" s="120"/>
      <c r="K1509" s="120"/>
      <c r="L1509" s="120"/>
      <c r="M1509" s="120"/>
      <c r="N1509" s="120"/>
      <c r="O1509" s="120"/>
      <c r="P1509" s="120"/>
      <c r="Q1509" s="120"/>
      <c r="R1509" s="120"/>
      <c r="S1509" s="120"/>
      <c r="T1509" s="120"/>
      <c r="U1509" s="120"/>
      <c r="V1509" s="120"/>
      <c r="W1509" s="120"/>
      <c r="X1509" s="120"/>
      <c r="Y1509" s="120"/>
      <c r="Z1509" s="120"/>
      <c r="AA1509" s="120"/>
      <c r="AB1509" s="120"/>
      <c r="AC1509" s="120"/>
      <c r="AD1509" s="120"/>
      <c r="AE1509" s="120"/>
      <c r="AF1509" s="120"/>
      <c r="AG1509" s="120"/>
      <c r="AH1509" s="120"/>
      <c r="AI1509" s="120"/>
      <c r="AJ1509" s="400"/>
      <c r="AK1509" s="402"/>
      <c r="AL1509" s="404"/>
      <c r="AM1509" s="410"/>
      <c r="AN1509" s="404"/>
      <c r="AO1509" s="404"/>
      <c r="AP1509" s="404"/>
      <c r="AQ1509" s="404"/>
      <c r="AR1509" s="404"/>
      <c r="AS1509" s="404"/>
      <c r="AT1509" s="404"/>
      <c r="AU1509" s="406"/>
      <c r="AV1509" s="408"/>
      <c r="AW1509" s="406"/>
      <c r="AX1509" s="415"/>
      <c r="AY1509" s="415"/>
      <c r="AZ1509" s="415"/>
      <c r="BA1509" s="415"/>
      <c r="BB1509" s="415"/>
      <c r="BC1509" s="415"/>
    </row>
    <row r="1510" spans="1:55" s="121" customFormat="1" x14ac:dyDescent="0.25">
      <c r="A1510" s="466"/>
      <c r="B1510" s="393"/>
      <c r="C1510" s="397"/>
      <c r="D1510" s="397"/>
      <c r="E1510" s="399"/>
      <c r="F1510" s="399"/>
      <c r="G1510" s="96"/>
      <c r="H1510" s="122"/>
      <c r="I1510" s="122"/>
      <c r="J1510" s="123"/>
      <c r="K1510" s="123"/>
      <c r="L1510" s="123"/>
      <c r="M1510" s="123"/>
      <c r="N1510" s="123"/>
      <c r="O1510" s="123"/>
      <c r="P1510" s="123"/>
      <c r="Q1510" s="123"/>
      <c r="R1510" s="123"/>
      <c r="S1510" s="123"/>
      <c r="T1510" s="123"/>
      <c r="U1510" s="123"/>
      <c r="V1510" s="123"/>
      <c r="W1510" s="123"/>
      <c r="X1510" s="123"/>
      <c r="Y1510" s="123"/>
      <c r="Z1510" s="123"/>
      <c r="AA1510" s="123"/>
      <c r="AB1510" s="123"/>
      <c r="AC1510" s="123"/>
      <c r="AD1510" s="123"/>
      <c r="AE1510" s="123"/>
      <c r="AF1510" s="123"/>
      <c r="AG1510" s="123"/>
      <c r="AH1510" s="123"/>
      <c r="AI1510" s="123"/>
      <c r="AJ1510" s="401"/>
      <c r="AK1510" s="403"/>
      <c r="AL1510" s="405"/>
      <c r="AM1510" s="411"/>
      <c r="AN1510" s="405"/>
      <c r="AO1510" s="405"/>
      <c r="AP1510" s="405"/>
      <c r="AQ1510" s="405"/>
      <c r="AR1510" s="405"/>
      <c r="AS1510" s="405"/>
      <c r="AT1510" s="405"/>
      <c r="AU1510" s="407"/>
      <c r="AV1510" s="409"/>
      <c r="AW1510" s="407"/>
      <c r="AX1510" s="389"/>
      <c r="AY1510" s="389"/>
      <c r="AZ1510" s="389"/>
      <c r="BA1510" s="389"/>
      <c r="BB1510" s="389"/>
      <c r="BC1510" s="389"/>
    </row>
    <row r="1511" spans="1:55" s="121" customFormat="1" x14ac:dyDescent="0.25">
      <c r="A1511" s="474"/>
      <c r="B1511" s="392"/>
      <c r="C1511" s="396"/>
      <c r="D1511" s="396"/>
      <c r="E1511" s="398"/>
      <c r="F1511" s="398"/>
      <c r="G1511" s="95"/>
      <c r="H1511" s="119"/>
      <c r="I1511" s="119"/>
      <c r="J1511" s="120"/>
      <c r="K1511" s="120"/>
      <c r="L1511" s="120"/>
      <c r="M1511" s="120"/>
      <c r="N1511" s="120"/>
      <c r="O1511" s="120"/>
      <c r="P1511" s="120"/>
      <c r="Q1511" s="120"/>
      <c r="R1511" s="120"/>
      <c r="S1511" s="120"/>
      <c r="T1511" s="120"/>
      <c r="U1511" s="120"/>
      <c r="V1511" s="120"/>
      <c r="W1511" s="120"/>
      <c r="X1511" s="120"/>
      <c r="Y1511" s="120"/>
      <c r="Z1511" s="120"/>
      <c r="AA1511" s="120"/>
      <c r="AB1511" s="120"/>
      <c r="AC1511" s="120"/>
      <c r="AD1511" s="120"/>
      <c r="AE1511" s="120"/>
      <c r="AF1511" s="120"/>
      <c r="AG1511" s="120"/>
      <c r="AH1511" s="120"/>
      <c r="AI1511" s="120"/>
      <c r="AJ1511" s="400"/>
      <c r="AK1511" s="402"/>
      <c r="AL1511" s="404"/>
      <c r="AM1511" s="410"/>
      <c r="AN1511" s="404"/>
      <c r="AO1511" s="404"/>
      <c r="AP1511" s="404"/>
      <c r="AQ1511" s="404"/>
      <c r="AR1511" s="404"/>
      <c r="AS1511" s="404"/>
      <c r="AT1511" s="404"/>
      <c r="AU1511" s="406"/>
      <c r="AV1511" s="408"/>
      <c r="AW1511" s="406"/>
      <c r="AX1511" s="415"/>
      <c r="AY1511" s="415"/>
      <c r="AZ1511" s="415"/>
      <c r="BA1511" s="415"/>
      <c r="BB1511" s="415"/>
      <c r="BC1511" s="415"/>
    </row>
    <row r="1512" spans="1:55" s="121" customFormat="1" x14ac:dyDescent="0.25">
      <c r="A1512" s="466"/>
      <c r="B1512" s="393"/>
      <c r="C1512" s="397"/>
      <c r="D1512" s="397"/>
      <c r="E1512" s="399"/>
      <c r="F1512" s="399"/>
      <c r="G1512" s="96"/>
      <c r="H1512" s="122"/>
      <c r="I1512" s="122"/>
      <c r="J1512" s="123"/>
      <c r="K1512" s="123"/>
      <c r="L1512" s="123"/>
      <c r="M1512" s="123"/>
      <c r="N1512" s="123"/>
      <c r="O1512" s="123"/>
      <c r="P1512" s="123"/>
      <c r="Q1512" s="123"/>
      <c r="R1512" s="123"/>
      <c r="S1512" s="123"/>
      <c r="T1512" s="123"/>
      <c r="U1512" s="123"/>
      <c r="V1512" s="123"/>
      <c r="W1512" s="123"/>
      <c r="X1512" s="123"/>
      <c r="Y1512" s="123"/>
      <c r="Z1512" s="123"/>
      <c r="AA1512" s="123"/>
      <c r="AB1512" s="123"/>
      <c r="AC1512" s="123"/>
      <c r="AD1512" s="123"/>
      <c r="AE1512" s="123"/>
      <c r="AF1512" s="123"/>
      <c r="AG1512" s="123"/>
      <c r="AH1512" s="123"/>
      <c r="AI1512" s="123"/>
      <c r="AJ1512" s="401"/>
      <c r="AK1512" s="403"/>
      <c r="AL1512" s="405"/>
      <c r="AM1512" s="411"/>
      <c r="AN1512" s="405"/>
      <c r="AO1512" s="405"/>
      <c r="AP1512" s="405"/>
      <c r="AQ1512" s="405"/>
      <c r="AR1512" s="405"/>
      <c r="AS1512" s="405"/>
      <c r="AT1512" s="405"/>
      <c r="AU1512" s="407"/>
      <c r="AV1512" s="409"/>
      <c r="AW1512" s="407"/>
      <c r="AX1512" s="389"/>
      <c r="AY1512" s="389"/>
      <c r="AZ1512" s="389"/>
      <c r="BA1512" s="389"/>
      <c r="BB1512" s="389"/>
      <c r="BC1512" s="389"/>
    </row>
    <row r="1513" spans="1:55" s="144" customFormat="1" x14ac:dyDescent="0.25">
      <c r="A1513" s="476"/>
      <c r="B1513" s="392"/>
      <c r="C1513" s="477"/>
      <c r="D1513" s="477"/>
      <c r="E1513" s="478"/>
      <c r="F1513" s="478"/>
      <c r="G1513" s="141"/>
      <c r="H1513" s="142"/>
      <c r="I1513" s="142"/>
      <c r="J1513" s="143"/>
      <c r="K1513" s="143"/>
      <c r="L1513" s="143"/>
      <c r="M1513" s="143"/>
      <c r="N1513" s="143"/>
      <c r="O1513" s="143"/>
      <c r="P1513" s="143"/>
      <c r="Q1513" s="143"/>
      <c r="R1513" s="143"/>
      <c r="S1513" s="143"/>
      <c r="T1513" s="143"/>
      <c r="U1513" s="143"/>
      <c r="V1513" s="143"/>
      <c r="W1513" s="143"/>
      <c r="X1513" s="143"/>
      <c r="Y1513" s="143"/>
      <c r="Z1513" s="143"/>
      <c r="AA1513" s="143"/>
      <c r="AB1513" s="143"/>
      <c r="AC1513" s="143"/>
      <c r="AD1513" s="143"/>
      <c r="AE1513" s="143"/>
      <c r="AF1513" s="143"/>
      <c r="AG1513" s="143"/>
      <c r="AH1513" s="143"/>
      <c r="AI1513" s="143"/>
      <c r="AJ1513" s="479"/>
      <c r="AK1513" s="484"/>
      <c r="AL1513" s="482"/>
      <c r="AM1513" s="485"/>
      <c r="AN1513" s="482"/>
      <c r="AO1513" s="482"/>
      <c r="AP1513" s="482"/>
      <c r="AQ1513" s="482"/>
      <c r="AR1513" s="482"/>
      <c r="AS1513" s="482"/>
      <c r="AT1513" s="482"/>
      <c r="AU1513" s="481"/>
      <c r="AV1513" s="483"/>
      <c r="AW1513" s="481"/>
      <c r="AX1513" s="480"/>
      <c r="AY1513" s="480"/>
      <c r="AZ1513" s="480"/>
      <c r="BA1513" s="480"/>
      <c r="BB1513" s="480"/>
      <c r="BC1513" s="480"/>
    </row>
    <row r="1514" spans="1:55" s="121" customFormat="1" x14ac:dyDescent="0.25">
      <c r="A1514" s="466"/>
      <c r="B1514" s="393"/>
      <c r="C1514" s="397"/>
      <c r="D1514" s="397"/>
      <c r="E1514" s="399"/>
      <c r="F1514" s="399"/>
      <c r="G1514" s="96"/>
      <c r="H1514" s="122"/>
      <c r="I1514" s="122"/>
      <c r="J1514" s="123"/>
      <c r="K1514" s="123"/>
      <c r="L1514" s="123"/>
      <c r="M1514" s="123"/>
      <c r="N1514" s="123"/>
      <c r="O1514" s="123"/>
      <c r="P1514" s="123"/>
      <c r="Q1514" s="123"/>
      <c r="R1514" s="123"/>
      <c r="S1514" s="123"/>
      <c r="T1514" s="123"/>
      <c r="U1514" s="123"/>
      <c r="V1514" s="123"/>
      <c r="W1514" s="123"/>
      <c r="X1514" s="123"/>
      <c r="Y1514" s="123"/>
      <c r="Z1514" s="123"/>
      <c r="AA1514" s="123"/>
      <c r="AB1514" s="123"/>
      <c r="AC1514" s="123"/>
      <c r="AD1514" s="123"/>
      <c r="AE1514" s="123"/>
      <c r="AF1514" s="123"/>
      <c r="AG1514" s="123"/>
      <c r="AH1514" s="123"/>
      <c r="AI1514" s="123"/>
      <c r="AJ1514" s="401"/>
      <c r="AK1514" s="403"/>
      <c r="AL1514" s="405"/>
      <c r="AM1514" s="411"/>
      <c r="AN1514" s="405"/>
      <c r="AO1514" s="405"/>
      <c r="AP1514" s="405"/>
      <c r="AQ1514" s="405"/>
      <c r="AR1514" s="405"/>
      <c r="AS1514" s="405"/>
      <c r="AT1514" s="405"/>
      <c r="AU1514" s="407"/>
      <c r="AV1514" s="409"/>
      <c r="AW1514" s="407"/>
      <c r="AX1514" s="389"/>
      <c r="AY1514" s="389"/>
      <c r="AZ1514" s="389"/>
      <c r="BA1514" s="389"/>
      <c r="BB1514" s="389"/>
      <c r="BC1514" s="389"/>
    </row>
    <row r="1515" spans="1:55" s="121" customFormat="1" x14ac:dyDescent="0.25">
      <c r="A1515" s="474"/>
      <c r="B1515" s="392"/>
      <c r="C1515" s="396"/>
      <c r="D1515" s="396"/>
      <c r="E1515" s="398"/>
      <c r="F1515" s="398"/>
      <c r="G1515" s="95"/>
      <c r="H1515" s="119"/>
      <c r="I1515" s="119"/>
      <c r="J1515" s="120"/>
      <c r="K1515" s="120"/>
      <c r="L1515" s="120"/>
      <c r="M1515" s="120"/>
      <c r="N1515" s="120"/>
      <c r="O1515" s="120"/>
      <c r="P1515" s="120"/>
      <c r="Q1515" s="120"/>
      <c r="R1515" s="120"/>
      <c r="S1515" s="120"/>
      <c r="T1515" s="120"/>
      <c r="U1515" s="120"/>
      <c r="V1515" s="120"/>
      <c r="W1515" s="120"/>
      <c r="X1515" s="120"/>
      <c r="Y1515" s="120"/>
      <c r="Z1515" s="120"/>
      <c r="AA1515" s="120"/>
      <c r="AB1515" s="120"/>
      <c r="AC1515" s="120"/>
      <c r="AD1515" s="120"/>
      <c r="AE1515" s="120"/>
      <c r="AF1515" s="120"/>
      <c r="AG1515" s="120"/>
      <c r="AH1515" s="120"/>
      <c r="AI1515" s="120"/>
      <c r="AJ1515" s="400"/>
      <c r="AK1515" s="402"/>
      <c r="AL1515" s="404"/>
      <c r="AM1515" s="410"/>
      <c r="AN1515" s="404"/>
      <c r="AO1515" s="404"/>
      <c r="AP1515" s="404"/>
      <c r="AQ1515" s="404"/>
      <c r="AR1515" s="404"/>
      <c r="AS1515" s="404"/>
      <c r="AT1515" s="404"/>
      <c r="AU1515" s="406"/>
      <c r="AV1515" s="408"/>
      <c r="AW1515" s="406"/>
      <c r="AX1515" s="415"/>
      <c r="AY1515" s="415"/>
      <c r="AZ1515" s="415"/>
      <c r="BA1515" s="415"/>
      <c r="BB1515" s="415"/>
      <c r="BC1515" s="415"/>
    </row>
    <row r="1516" spans="1:55" s="121" customFormat="1" x14ac:dyDescent="0.25">
      <c r="A1516" s="466"/>
      <c r="B1516" s="393"/>
      <c r="C1516" s="397"/>
      <c r="D1516" s="397"/>
      <c r="E1516" s="399"/>
      <c r="F1516" s="399"/>
      <c r="G1516" s="96"/>
      <c r="H1516" s="122"/>
      <c r="I1516" s="122"/>
      <c r="J1516" s="123"/>
      <c r="K1516" s="123"/>
      <c r="L1516" s="123"/>
      <c r="M1516" s="123"/>
      <c r="N1516" s="123"/>
      <c r="O1516" s="123"/>
      <c r="P1516" s="123"/>
      <c r="Q1516" s="123"/>
      <c r="R1516" s="123"/>
      <c r="S1516" s="123"/>
      <c r="T1516" s="123"/>
      <c r="U1516" s="123"/>
      <c r="V1516" s="123"/>
      <c r="W1516" s="123"/>
      <c r="X1516" s="123"/>
      <c r="Y1516" s="123"/>
      <c r="Z1516" s="123"/>
      <c r="AA1516" s="123"/>
      <c r="AB1516" s="123"/>
      <c r="AC1516" s="123"/>
      <c r="AD1516" s="123"/>
      <c r="AE1516" s="123"/>
      <c r="AF1516" s="123"/>
      <c r="AG1516" s="123"/>
      <c r="AH1516" s="123"/>
      <c r="AI1516" s="123"/>
      <c r="AJ1516" s="401"/>
      <c r="AK1516" s="403"/>
      <c r="AL1516" s="405"/>
      <c r="AM1516" s="411"/>
      <c r="AN1516" s="405"/>
      <c r="AO1516" s="405"/>
      <c r="AP1516" s="405"/>
      <c r="AQ1516" s="405"/>
      <c r="AR1516" s="405"/>
      <c r="AS1516" s="405"/>
      <c r="AT1516" s="405"/>
      <c r="AU1516" s="407"/>
      <c r="AV1516" s="409"/>
      <c r="AW1516" s="407"/>
      <c r="AX1516" s="389"/>
      <c r="AY1516" s="389"/>
      <c r="AZ1516" s="389"/>
      <c r="BA1516" s="389"/>
      <c r="BB1516" s="389"/>
      <c r="BC1516" s="389"/>
    </row>
    <row r="1517" spans="1:55" s="121" customFormat="1" x14ac:dyDescent="0.25">
      <c r="A1517" s="474"/>
      <c r="B1517" s="392"/>
      <c r="C1517" s="396"/>
      <c r="D1517" s="396"/>
      <c r="E1517" s="398"/>
      <c r="F1517" s="398"/>
      <c r="G1517" s="95"/>
      <c r="H1517" s="119"/>
      <c r="I1517" s="119"/>
      <c r="J1517" s="120"/>
      <c r="K1517" s="120"/>
      <c r="L1517" s="120"/>
      <c r="M1517" s="120"/>
      <c r="N1517" s="120"/>
      <c r="O1517" s="120"/>
      <c r="P1517" s="120"/>
      <c r="Q1517" s="120"/>
      <c r="R1517" s="120"/>
      <c r="S1517" s="120"/>
      <c r="T1517" s="120"/>
      <c r="U1517" s="120"/>
      <c r="V1517" s="120"/>
      <c r="W1517" s="120"/>
      <c r="X1517" s="120"/>
      <c r="Y1517" s="120"/>
      <c r="Z1517" s="120"/>
      <c r="AA1517" s="120"/>
      <c r="AB1517" s="120"/>
      <c r="AC1517" s="120"/>
      <c r="AD1517" s="120"/>
      <c r="AE1517" s="120"/>
      <c r="AF1517" s="120"/>
      <c r="AG1517" s="120"/>
      <c r="AH1517" s="120"/>
      <c r="AI1517" s="120"/>
      <c r="AJ1517" s="400"/>
      <c r="AK1517" s="402"/>
      <c r="AL1517" s="404"/>
      <c r="AM1517" s="410"/>
      <c r="AN1517" s="404"/>
      <c r="AO1517" s="404"/>
      <c r="AP1517" s="404"/>
      <c r="AQ1517" s="404"/>
      <c r="AR1517" s="404"/>
      <c r="AS1517" s="404"/>
      <c r="AT1517" s="404"/>
      <c r="AU1517" s="406"/>
      <c r="AV1517" s="408"/>
      <c r="AW1517" s="406"/>
      <c r="AX1517" s="415"/>
      <c r="AY1517" s="415"/>
      <c r="AZ1517" s="415"/>
      <c r="BA1517" s="415"/>
      <c r="BB1517" s="415"/>
      <c r="BC1517" s="415"/>
    </row>
    <row r="1518" spans="1:55" s="121" customFormat="1" x14ac:dyDescent="0.25">
      <c r="A1518" s="466"/>
      <c r="B1518" s="393"/>
      <c r="C1518" s="397"/>
      <c r="D1518" s="397"/>
      <c r="E1518" s="399"/>
      <c r="F1518" s="399"/>
      <c r="G1518" s="96"/>
      <c r="H1518" s="122"/>
      <c r="I1518" s="122"/>
      <c r="J1518" s="123"/>
      <c r="K1518" s="123"/>
      <c r="L1518" s="123"/>
      <c r="M1518" s="123"/>
      <c r="N1518" s="123"/>
      <c r="O1518" s="123"/>
      <c r="P1518" s="123"/>
      <c r="Q1518" s="123"/>
      <c r="R1518" s="123"/>
      <c r="S1518" s="123"/>
      <c r="T1518" s="123"/>
      <c r="U1518" s="123"/>
      <c r="V1518" s="123"/>
      <c r="W1518" s="123"/>
      <c r="X1518" s="123"/>
      <c r="Y1518" s="123"/>
      <c r="Z1518" s="123"/>
      <c r="AA1518" s="123"/>
      <c r="AB1518" s="123"/>
      <c r="AC1518" s="123"/>
      <c r="AD1518" s="123"/>
      <c r="AE1518" s="123"/>
      <c r="AF1518" s="123"/>
      <c r="AG1518" s="123"/>
      <c r="AH1518" s="123"/>
      <c r="AI1518" s="123"/>
      <c r="AJ1518" s="401"/>
      <c r="AK1518" s="403"/>
      <c r="AL1518" s="405"/>
      <c r="AM1518" s="411"/>
      <c r="AN1518" s="405"/>
      <c r="AO1518" s="405"/>
      <c r="AP1518" s="405"/>
      <c r="AQ1518" s="405"/>
      <c r="AR1518" s="405"/>
      <c r="AS1518" s="405"/>
      <c r="AT1518" s="405"/>
      <c r="AU1518" s="407"/>
      <c r="AV1518" s="409"/>
      <c r="AW1518" s="407"/>
      <c r="AX1518" s="389"/>
      <c r="AY1518" s="389"/>
      <c r="AZ1518" s="389"/>
      <c r="BA1518" s="389"/>
      <c r="BB1518" s="389"/>
      <c r="BC1518" s="389"/>
    </row>
    <row r="1519" spans="1:55" s="121" customFormat="1" x14ac:dyDescent="0.25">
      <c r="A1519" s="474"/>
      <c r="B1519" s="392"/>
      <c r="C1519" s="396"/>
      <c r="D1519" s="396"/>
      <c r="E1519" s="398"/>
      <c r="F1519" s="398"/>
      <c r="G1519" s="95"/>
      <c r="H1519" s="119"/>
      <c r="I1519" s="119"/>
      <c r="J1519" s="120"/>
      <c r="K1519" s="120"/>
      <c r="L1519" s="120"/>
      <c r="M1519" s="120"/>
      <c r="N1519" s="120"/>
      <c r="O1519" s="120"/>
      <c r="P1519" s="120"/>
      <c r="Q1519" s="120"/>
      <c r="R1519" s="120"/>
      <c r="S1519" s="120"/>
      <c r="T1519" s="120"/>
      <c r="U1519" s="120"/>
      <c r="V1519" s="120"/>
      <c r="W1519" s="120"/>
      <c r="X1519" s="120"/>
      <c r="Y1519" s="120"/>
      <c r="Z1519" s="120"/>
      <c r="AA1519" s="120"/>
      <c r="AB1519" s="120"/>
      <c r="AC1519" s="120"/>
      <c r="AD1519" s="120"/>
      <c r="AE1519" s="120"/>
      <c r="AF1519" s="120"/>
      <c r="AG1519" s="120"/>
      <c r="AH1519" s="120"/>
      <c r="AI1519" s="120"/>
      <c r="AJ1519" s="400"/>
      <c r="AK1519" s="402"/>
      <c r="AL1519" s="404"/>
      <c r="AM1519" s="410"/>
      <c r="AN1519" s="404"/>
      <c r="AO1519" s="404"/>
      <c r="AP1519" s="404"/>
      <c r="AQ1519" s="404"/>
      <c r="AR1519" s="404"/>
      <c r="AS1519" s="404"/>
      <c r="AT1519" s="404"/>
      <c r="AU1519" s="406"/>
      <c r="AV1519" s="408"/>
      <c r="AW1519" s="406"/>
      <c r="AX1519" s="415"/>
      <c r="AY1519" s="415"/>
      <c r="AZ1519" s="415"/>
      <c r="BA1519" s="415"/>
      <c r="BB1519" s="415"/>
      <c r="BC1519" s="415"/>
    </row>
    <row r="1520" spans="1:55" s="121" customFormat="1" x14ac:dyDescent="0.25">
      <c r="A1520" s="466"/>
      <c r="B1520" s="393"/>
      <c r="C1520" s="397"/>
      <c r="D1520" s="397"/>
      <c r="E1520" s="399"/>
      <c r="F1520" s="399"/>
      <c r="G1520" s="96"/>
      <c r="H1520" s="122"/>
      <c r="I1520" s="122"/>
      <c r="J1520" s="123"/>
      <c r="K1520" s="123"/>
      <c r="L1520" s="123"/>
      <c r="M1520" s="123"/>
      <c r="N1520" s="123"/>
      <c r="O1520" s="123"/>
      <c r="P1520" s="123"/>
      <c r="Q1520" s="123"/>
      <c r="R1520" s="123"/>
      <c r="S1520" s="123"/>
      <c r="T1520" s="123"/>
      <c r="U1520" s="123"/>
      <c r="V1520" s="123"/>
      <c r="W1520" s="123"/>
      <c r="X1520" s="123"/>
      <c r="Y1520" s="123"/>
      <c r="Z1520" s="123"/>
      <c r="AA1520" s="123"/>
      <c r="AB1520" s="123"/>
      <c r="AC1520" s="123"/>
      <c r="AD1520" s="123"/>
      <c r="AE1520" s="123"/>
      <c r="AF1520" s="123"/>
      <c r="AG1520" s="123"/>
      <c r="AH1520" s="123"/>
      <c r="AI1520" s="123"/>
      <c r="AJ1520" s="401"/>
      <c r="AK1520" s="403"/>
      <c r="AL1520" s="405"/>
      <c r="AM1520" s="411"/>
      <c r="AN1520" s="405"/>
      <c r="AO1520" s="405"/>
      <c r="AP1520" s="405"/>
      <c r="AQ1520" s="405"/>
      <c r="AR1520" s="405"/>
      <c r="AS1520" s="405"/>
      <c r="AT1520" s="405"/>
      <c r="AU1520" s="407"/>
      <c r="AV1520" s="409"/>
      <c r="AW1520" s="407"/>
      <c r="AX1520" s="389"/>
      <c r="AY1520" s="389"/>
      <c r="AZ1520" s="389"/>
      <c r="BA1520" s="389"/>
      <c r="BB1520" s="389"/>
      <c r="BC1520" s="389"/>
    </row>
    <row r="1521" spans="1:55" s="121" customFormat="1" x14ac:dyDescent="0.25">
      <c r="A1521" s="474"/>
      <c r="B1521" s="392"/>
      <c r="C1521" s="396"/>
      <c r="D1521" s="396"/>
      <c r="E1521" s="398"/>
      <c r="F1521" s="398"/>
      <c r="G1521" s="95"/>
      <c r="H1521" s="119"/>
      <c r="I1521" s="119"/>
      <c r="J1521" s="120"/>
      <c r="K1521" s="120"/>
      <c r="L1521" s="120"/>
      <c r="M1521" s="120"/>
      <c r="N1521" s="120"/>
      <c r="O1521" s="120"/>
      <c r="P1521" s="120"/>
      <c r="Q1521" s="120"/>
      <c r="R1521" s="120"/>
      <c r="S1521" s="120"/>
      <c r="T1521" s="120"/>
      <c r="U1521" s="120"/>
      <c r="V1521" s="120"/>
      <c r="W1521" s="120"/>
      <c r="X1521" s="120"/>
      <c r="Y1521" s="120"/>
      <c r="Z1521" s="120"/>
      <c r="AA1521" s="120"/>
      <c r="AB1521" s="120"/>
      <c r="AC1521" s="120"/>
      <c r="AD1521" s="120"/>
      <c r="AE1521" s="120"/>
      <c r="AF1521" s="120"/>
      <c r="AG1521" s="120"/>
      <c r="AH1521" s="120"/>
      <c r="AI1521" s="120"/>
      <c r="AJ1521" s="400"/>
      <c r="AK1521" s="402"/>
      <c r="AL1521" s="404"/>
      <c r="AM1521" s="410"/>
      <c r="AN1521" s="404"/>
      <c r="AO1521" s="404"/>
      <c r="AP1521" s="404"/>
      <c r="AQ1521" s="404"/>
      <c r="AR1521" s="404"/>
      <c r="AS1521" s="404"/>
      <c r="AT1521" s="404"/>
      <c r="AU1521" s="406"/>
      <c r="AV1521" s="408"/>
      <c r="AW1521" s="406"/>
      <c r="AX1521" s="415"/>
      <c r="AY1521" s="415"/>
      <c r="AZ1521" s="415"/>
      <c r="BA1521" s="415"/>
      <c r="BB1521" s="415"/>
      <c r="BC1521" s="415"/>
    </row>
    <row r="1522" spans="1:55" s="121" customFormat="1" x14ac:dyDescent="0.25">
      <c r="A1522" s="466"/>
      <c r="B1522" s="393"/>
      <c r="C1522" s="397"/>
      <c r="D1522" s="397"/>
      <c r="E1522" s="399"/>
      <c r="F1522" s="399"/>
      <c r="G1522" s="96"/>
      <c r="H1522" s="122"/>
      <c r="I1522" s="122"/>
      <c r="J1522" s="123"/>
      <c r="K1522" s="123"/>
      <c r="L1522" s="123"/>
      <c r="M1522" s="123"/>
      <c r="N1522" s="123"/>
      <c r="O1522" s="123"/>
      <c r="P1522" s="123"/>
      <c r="Q1522" s="123"/>
      <c r="R1522" s="123"/>
      <c r="S1522" s="123"/>
      <c r="T1522" s="123"/>
      <c r="U1522" s="123"/>
      <c r="V1522" s="123"/>
      <c r="W1522" s="123"/>
      <c r="X1522" s="123"/>
      <c r="Y1522" s="123"/>
      <c r="Z1522" s="123"/>
      <c r="AA1522" s="123"/>
      <c r="AB1522" s="123"/>
      <c r="AC1522" s="123"/>
      <c r="AD1522" s="123"/>
      <c r="AE1522" s="123"/>
      <c r="AF1522" s="123"/>
      <c r="AG1522" s="123"/>
      <c r="AH1522" s="123"/>
      <c r="AI1522" s="123"/>
      <c r="AJ1522" s="401"/>
      <c r="AK1522" s="403"/>
      <c r="AL1522" s="405"/>
      <c r="AM1522" s="411"/>
      <c r="AN1522" s="405"/>
      <c r="AO1522" s="405"/>
      <c r="AP1522" s="405"/>
      <c r="AQ1522" s="405"/>
      <c r="AR1522" s="405"/>
      <c r="AS1522" s="405"/>
      <c r="AT1522" s="405"/>
      <c r="AU1522" s="407"/>
      <c r="AV1522" s="409"/>
      <c r="AW1522" s="407"/>
      <c r="AX1522" s="389"/>
      <c r="AY1522" s="389"/>
      <c r="AZ1522" s="389"/>
      <c r="BA1522" s="389"/>
      <c r="BB1522" s="389"/>
      <c r="BC1522" s="389"/>
    </row>
    <row r="1523" spans="1:55" s="121" customFormat="1" x14ac:dyDescent="0.25">
      <c r="A1523" s="474"/>
      <c r="B1523" s="392"/>
      <c r="C1523" s="396"/>
      <c r="D1523" s="396"/>
      <c r="E1523" s="398"/>
      <c r="F1523" s="398"/>
      <c r="G1523" s="95"/>
      <c r="H1523" s="119"/>
      <c r="I1523" s="119"/>
      <c r="J1523" s="120"/>
      <c r="K1523" s="120"/>
      <c r="L1523" s="120"/>
      <c r="M1523" s="120"/>
      <c r="N1523" s="120"/>
      <c r="O1523" s="120"/>
      <c r="P1523" s="120"/>
      <c r="Q1523" s="120"/>
      <c r="R1523" s="120"/>
      <c r="S1523" s="120"/>
      <c r="T1523" s="120"/>
      <c r="U1523" s="120"/>
      <c r="V1523" s="120"/>
      <c r="W1523" s="120"/>
      <c r="X1523" s="120"/>
      <c r="Y1523" s="120"/>
      <c r="Z1523" s="120"/>
      <c r="AA1523" s="120"/>
      <c r="AB1523" s="120"/>
      <c r="AC1523" s="120"/>
      <c r="AD1523" s="120"/>
      <c r="AE1523" s="120"/>
      <c r="AF1523" s="120"/>
      <c r="AG1523" s="120"/>
      <c r="AH1523" s="120"/>
      <c r="AI1523" s="120"/>
      <c r="AJ1523" s="400"/>
      <c r="AK1523" s="402"/>
      <c r="AL1523" s="404"/>
      <c r="AM1523" s="410"/>
      <c r="AN1523" s="404"/>
      <c r="AO1523" s="404"/>
      <c r="AP1523" s="404"/>
      <c r="AQ1523" s="404"/>
      <c r="AR1523" s="404"/>
      <c r="AS1523" s="404"/>
      <c r="AT1523" s="404"/>
      <c r="AU1523" s="406"/>
      <c r="AV1523" s="408"/>
      <c r="AW1523" s="406"/>
      <c r="AX1523" s="415"/>
      <c r="AY1523" s="415"/>
      <c r="AZ1523" s="415"/>
      <c r="BA1523" s="415"/>
      <c r="BB1523" s="415"/>
      <c r="BC1523" s="415"/>
    </row>
    <row r="1524" spans="1:55" s="121" customFormat="1" x14ac:dyDescent="0.25">
      <c r="A1524" s="466"/>
      <c r="B1524" s="393"/>
      <c r="C1524" s="397"/>
      <c r="D1524" s="397"/>
      <c r="E1524" s="399"/>
      <c r="F1524" s="399"/>
      <c r="G1524" s="96"/>
      <c r="H1524" s="122"/>
      <c r="I1524" s="122"/>
      <c r="J1524" s="123"/>
      <c r="K1524" s="123"/>
      <c r="L1524" s="123"/>
      <c r="M1524" s="123"/>
      <c r="N1524" s="123"/>
      <c r="O1524" s="123"/>
      <c r="P1524" s="123"/>
      <c r="Q1524" s="123"/>
      <c r="R1524" s="123"/>
      <c r="S1524" s="123"/>
      <c r="T1524" s="123"/>
      <c r="U1524" s="123"/>
      <c r="V1524" s="123"/>
      <c r="W1524" s="123"/>
      <c r="X1524" s="123"/>
      <c r="Y1524" s="123"/>
      <c r="Z1524" s="123"/>
      <c r="AA1524" s="123"/>
      <c r="AB1524" s="123"/>
      <c r="AC1524" s="123"/>
      <c r="AD1524" s="123"/>
      <c r="AE1524" s="123"/>
      <c r="AF1524" s="123"/>
      <c r="AG1524" s="123"/>
      <c r="AH1524" s="123"/>
      <c r="AI1524" s="123"/>
      <c r="AJ1524" s="401"/>
      <c r="AK1524" s="403"/>
      <c r="AL1524" s="405"/>
      <c r="AM1524" s="411"/>
      <c r="AN1524" s="405"/>
      <c r="AO1524" s="405"/>
      <c r="AP1524" s="405"/>
      <c r="AQ1524" s="405"/>
      <c r="AR1524" s="405"/>
      <c r="AS1524" s="405"/>
      <c r="AT1524" s="405"/>
      <c r="AU1524" s="407"/>
      <c r="AV1524" s="409"/>
      <c r="AW1524" s="407"/>
      <c r="AX1524" s="389"/>
      <c r="AY1524" s="389"/>
      <c r="AZ1524" s="389"/>
      <c r="BA1524" s="389"/>
      <c r="BB1524" s="389"/>
      <c r="BC1524" s="389"/>
    </row>
    <row r="1525" spans="1:55" s="121" customFormat="1" x14ac:dyDescent="0.25">
      <c r="A1525" s="474"/>
      <c r="B1525" s="392"/>
      <c r="C1525" s="396"/>
      <c r="D1525" s="396"/>
      <c r="E1525" s="398"/>
      <c r="F1525" s="398"/>
      <c r="G1525" s="95"/>
      <c r="H1525" s="119"/>
      <c r="I1525" s="119"/>
      <c r="J1525" s="120"/>
      <c r="K1525" s="120"/>
      <c r="L1525" s="120"/>
      <c r="M1525" s="120"/>
      <c r="N1525" s="120"/>
      <c r="O1525" s="120"/>
      <c r="P1525" s="120"/>
      <c r="Q1525" s="120"/>
      <c r="R1525" s="120"/>
      <c r="S1525" s="120"/>
      <c r="T1525" s="120"/>
      <c r="U1525" s="120"/>
      <c r="V1525" s="120"/>
      <c r="W1525" s="120"/>
      <c r="X1525" s="120"/>
      <c r="Y1525" s="120"/>
      <c r="Z1525" s="120"/>
      <c r="AA1525" s="120"/>
      <c r="AB1525" s="120"/>
      <c r="AC1525" s="120"/>
      <c r="AD1525" s="120"/>
      <c r="AE1525" s="120"/>
      <c r="AF1525" s="120"/>
      <c r="AG1525" s="120"/>
      <c r="AH1525" s="120"/>
      <c r="AI1525" s="120"/>
      <c r="AJ1525" s="400"/>
      <c r="AK1525" s="402"/>
      <c r="AL1525" s="404"/>
      <c r="AM1525" s="410"/>
      <c r="AN1525" s="404"/>
      <c r="AO1525" s="404"/>
      <c r="AP1525" s="404"/>
      <c r="AQ1525" s="404"/>
      <c r="AR1525" s="404"/>
      <c r="AS1525" s="404"/>
      <c r="AT1525" s="404"/>
      <c r="AU1525" s="406"/>
      <c r="AV1525" s="408"/>
      <c r="AW1525" s="406"/>
      <c r="AX1525" s="415"/>
      <c r="AY1525" s="415"/>
      <c r="AZ1525" s="415"/>
      <c r="BA1525" s="415"/>
      <c r="BB1525" s="415"/>
      <c r="BC1525" s="415"/>
    </row>
    <row r="1526" spans="1:55" s="121" customFormat="1" x14ac:dyDescent="0.25">
      <c r="A1526" s="466"/>
      <c r="B1526" s="393"/>
      <c r="C1526" s="397"/>
      <c r="D1526" s="397"/>
      <c r="E1526" s="399"/>
      <c r="F1526" s="399"/>
      <c r="G1526" s="96"/>
      <c r="H1526" s="122"/>
      <c r="I1526" s="122"/>
      <c r="J1526" s="123"/>
      <c r="K1526" s="123"/>
      <c r="L1526" s="123"/>
      <c r="M1526" s="123"/>
      <c r="N1526" s="123"/>
      <c r="O1526" s="123"/>
      <c r="P1526" s="123"/>
      <c r="Q1526" s="123"/>
      <c r="R1526" s="123"/>
      <c r="S1526" s="123"/>
      <c r="T1526" s="123"/>
      <c r="U1526" s="123"/>
      <c r="V1526" s="123"/>
      <c r="W1526" s="123"/>
      <c r="X1526" s="123"/>
      <c r="Y1526" s="123"/>
      <c r="Z1526" s="123"/>
      <c r="AA1526" s="123"/>
      <c r="AB1526" s="123"/>
      <c r="AC1526" s="123"/>
      <c r="AD1526" s="123"/>
      <c r="AE1526" s="123"/>
      <c r="AF1526" s="123"/>
      <c r="AG1526" s="123"/>
      <c r="AH1526" s="123"/>
      <c r="AI1526" s="123"/>
      <c r="AJ1526" s="401"/>
      <c r="AK1526" s="403"/>
      <c r="AL1526" s="405"/>
      <c r="AM1526" s="411"/>
      <c r="AN1526" s="405"/>
      <c r="AO1526" s="405"/>
      <c r="AP1526" s="405"/>
      <c r="AQ1526" s="405"/>
      <c r="AR1526" s="405"/>
      <c r="AS1526" s="405"/>
      <c r="AT1526" s="405"/>
      <c r="AU1526" s="407"/>
      <c r="AV1526" s="409"/>
      <c r="AW1526" s="407"/>
      <c r="AX1526" s="389"/>
      <c r="AY1526" s="389"/>
      <c r="AZ1526" s="389"/>
      <c r="BA1526" s="389"/>
      <c r="BB1526" s="389"/>
      <c r="BC1526" s="389"/>
    </row>
    <row r="1527" spans="1:55" s="121" customFormat="1" x14ac:dyDescent="0.25">
      <c r="A1527" s="474"/>
      <c r="B1527" s="392"/>
      <c r="C1527" s="396"/>
      <c r="D1527" s="396"/>
      <c r="E1527" s="398"/>
      <c r="F1527" s="398"/>
      <c r="G1527" s="95"/>
      <c r="H1527" s="119"/>
      <c r="I1527" s="119"/>
      <c r="J1527" s="120"/>
      <c r="K1527" s="120"/>
      <c r="L1527" s="120"/>
      <c r="M1527" s="120"/>
      <c r="N1527" s="120"/>
      <c r="O1527" s="120"/>
      <c r="P1527" s="120"/>
      <c r="Q1527" s="120"/>
      <c r="R1527" s="120"/>
      <c r="S1527" s="120"/>
      <c r="T1527" s="120"/>
      <c r="U1527" s="120"/>
      <c r="V1527" s="120"/>
      <c r="W1527" s="120"/>
      <c r="X1527" s="120"/>
      <c r="Y1527" s="120"/>
      <c r="Z1527" s="120"/>
      <c r="AA1527" s="120"/>
      <c r="AB1527" s="120"/>
      <c r="AC1527" s="120"/>
      <c r="AD1527" s="120"/>
      <c r="AE1527" s="120"/>
      <c r="AF1527" s="120"/>
      <c r="AG1527" s="120"/>
      <c r="AH1527" s="120"/>
      <c r="AI1527" s="120"/>
      <c r="AJ1527" s="400"/>
      <c r="AK1527" s="402"/>
      <c r="AL1527" s="404"/>
      <c r="AM1527" s="410"/>
      <c r="AN1527" s="404"/>
      <c r="AO1527" s="404"/>
      <c r="AP1527" s="404"/>
      <c r="AQ1527" s="404"/>
      <c r="AR1527" s="404"/>
      <c r="AS1527" s="404"/>
      <c r="AT1527" s="404"/>
      <c r="AU1527" s="406"/>
      <c r="AV1527" s="408"/>
      <c r="AW1527" s="406"/>
      <c r="AX1527" s="415"/>
      <c r="AY1527" s="415"/>
      <c r="AZ1527" s="415"/>
      <c r="BA1527" s="415"/>
      <c r="BB1527" s="415"/>
      <c r="BC1527" s="415"/>
    </row>
    <row r="1528" spans="1:55" s="121" customFormat="1" x14ac:dyDescent="0.25">
      <c r="A1528" s="466"/>
      <c r="B1528" s="393"/>
      <c r="C1528" s="397"/>
      <c r="D1528" s="397"/>
      <c r="E1528" s="399"/>
      <c r="F1528" s="399"/>
      <c r="G1528" s="96"/>
      <c r="H1528" s="122"/>
      <c r="I1528" s="122"/>
      <c r="J1528" s="123"/>
      <c r="K1528" s="123"/>
      <c r="L1528" s="123"/>
      <c r="M1528" s="123"/>
      <c r="N1528" s="123"/>
      <c r="O1528" s="123"/>
      <c r="P1528" s="123"/>
      <c r="Q1528" s="123"/>
      <c r="R1528" s="123"/>
      <c r="S1528" s="123"/>
      <c r="T1528" s="123"/>
      <c r="U1528" s="123"/>
      <c r="V1528" s="123"/>
      <c r="W1528" s="123"/>
      <c r="X1528" s="123"/>
      <c r="Y1528" s="123"/>
      <c r="Z1528" s="123"/>
      <c r="AA1528" s="123"/>
      <c r="AB1528" s="123"/>
      <c r="AC1528" s="123"/>
      <c r="AD1528" s="123"/>
      <c r="AE1528" s="123"/>
      <c r="AF1528" s="123"/>
      <c r="AG1528" s="123"/>
      <c r="AH1528" s="123"/>
      <c r="AI1528" s="123"/>
      <c r="AJ1528" s="401"/>
      <c r="AK1528" s="403"/>
      <c r="AL1528" s="405"/>
      <c r="AM1528" s="411"/>
      <c r="AN1528" s="405"/>
      <c r="AO1528" s="405"/>
      <c r="AP1528" s="405"/>
      <c r="AQ1528" s="405"/>
      <c r="AR1528" s="405"/>
      <c r="AS1528" s="405"/>
      <c r="AT1528" s="405"/>
      <c r="AU1528" s="407"/>
      <c r="AV1528" s="409"/>
      <c r="AW1528" s="407"/>
      <c r="AX1528" s="389"/>
      <c r="AY1528" s="389"/>
      <c r="AZ1528" s="389"/>
      <c r="BA1528" s="389"/>
      <c r="BB1528" s="389"/>
      <c r="BC1528" s="389"/>
    </row>
    <row r="1529" spans="1:55" s="121" customFormat="1" x14ac:dyDescent="0.25">
      <c r="A1529" s="474"/>
      <c r="B1529" s="392"/>
      <c r="C1529" s="396"/>
      <c r="D1529" s="396"/>
      <c r="E1529" s="398"/>
      <c r="F1529" s="398"/>
      <c r="G1529" s="95"/>
      <c r="H1529" s="119"/>
      <c r="I1529" s="119"/>
      <c r="J1529" s="120"/>
      <c r="K1529" s="120"/>
      <c r="L1529" s="120"/>
      <c r="M1529" s="120"/>
      <c r="N1529" s="120"/>
      <c r="O1529" s="120"/>
      <c r="P1529" s="120"/>
      <c r="Q1529" s="120"/>
      <c r="R1529" s="120"/>
      <c r="S1529" s="120"/>
      <c r="T1529" s="120"/>
      <c r="U1529" s="120"/>
      <c r="V1529" s="120"/>
      <c r="W1529" s="120"/>
      <c r="X1529" s="120"/>
      <c r="Y1529" s="120"/>
      <c r="Z1529" s="120"/>
      <c r="AA1529" s="120"/>
      <c r="AB1529" s="120"/>
      <c r="AC1529" s="120"/>
      <c r="AD1529" s="120"/>
      <c r="AE1529" s="120"/>
      <c r="AF1529" s="120"/>
      <c r="AG1529" s="120"/>
      <c r="AH1529" s="120"/>
      <c r="AI1529" s="120"/>
      <c r="AJ1529" s="400"/>
      <c r="AK1529" s="402"/>
      <c r="AL1529" s="404"/>
      <c r="AM1529" s="410"/>
      <c r="AN1529" s="404"/>
      <c r="AO1529" s="404"/>
      <c r="AP1529" s="404"/>
      <c r="AQ1529" s="404"/>
      <c r="AR1529" s="404"/>
      <c r="AS1529" s="404"/>
      <c r="AT1529" s="404"/>
      <c r="AU1529" s="406"/>
      <c r="AV1529" s="408"/>
      <c r="AW1529" s="406"/>
      <c r="AX1529" s="415"/>
      <c r="AY1529" s="415"/>
      <c r="AZ1529" s="415"/>
      <c r="BA1529" s="415"/>
      <c r="BB1529" s="415"/>
      <c r="BC1529" s="415"/>
    </row>
    <row r="1530" spans="1:55" s="121" customFormat="1" x14ac:dyDescent="0.25">
      <c r="A1530" s="466"/>
      <c r="B1530" s="393"/>
      <c r="C1530" s="397"/>
      <c r="D1530" s="397"/>
      <c r="E1530" s="399"/>
      <c r="F1530" s="399"/>
      <c r="G1530" s="96"/>
      <c r="H1530" s="122"/>
      <c r="I1530" s="122"/>
      <c r="J1530" s="123"/>
      <c r="K1530" s="123"/>
      <c r="L1530" s="123"/>
      <c r="M1530" s="123"/>
      <c r="N1530" s="123"/>
      <c r="O1530" s="123"/>
      <c r="P1530" s="123"/>
      <c r="Q1530" s="123"/>
      <c r="R1530" s="123"/>
      <c r="S1530" s="123"/>
      <c r="T1530" s="123"/>
      <c r="U1530" s="123"/>
      <c r="V1530" s="123"/>
      <c r="W1530" s="123"/>
      <c r="X1530" s="123"/>
      <c r="Y1530" s="123"/>
      <c r="Z1530" s="123"/>
      <c r="AA1530" s="123"/>
      <c r="AB1530" s="123"/>
      <c r="AC1530" s="123"/>
      <c r="AD1530" s="123"/>
      <c r="AE1530" s="123"/>
      <c r="AF1530" s="123"/>
      <c r="AG1530" s="123"/>
      <c r="AH1530" s="123"/>
      <c r="AI1530" s="123"/>
      <c r="AJ1530" s="401"/>
      <c r="AK1530" s="403"/>
      <c r="AL1530" s="405"/>
      <c r="AM1530" s="411"/>
      <c r="AN1530" s="405"/>
      <c r="AO1530" s="405"/>
      <c r="AP1530" s="405"/>
      <c r="AQ1530" s="405"/>
      <c r="AR1530" s="405"/>
      <c r="AS1530" s="405"/>
      <c r="AT1530" s="405"/>
      <c r="AU1530" s="407"/>
      <c r="AV1530" s="409"/>
      <c r="AW1530" s="407"/>
      <c r="AX1530" s="389"/>
      <c r="AY1530" s="389"/>
      <c r="AZ1530" s="389"/>
      <c r="BA1530" s="389"/>
      <c r="BB1530" s="389"/>
      <c r="BC1530" s="389"/>
    </row>
    <row r="1531" spans="1:55" s="121" customFormat="1" x14ac:dyDescent="0.25">
      <c r="A1531" s="474"/>
      <c r="B1531" s="392"/>
      <c r="C1531" s="396"/>
      <c r="D1531" s="396"/>
      <c r="E1531" s="398"/>
      <c r="F1531" s="398"/>
      <c r="G1531" s="95"/>
      <c r="H1531" s="119"/>
      <c r="I1531" s="119"/>
      <c r="J1531" s="120"/>
      <c r="K1531" s="120"/>
      <c r="L1531" s="120"/>
      <c r="M1531" s="120"/>
      <c r="N1531" s="120"/>
      <c r="O1531" s="120"/>
      <c r="P1531" s="120"/>
      <c r="Q1531" s="120"/>
      <c r="R1531" s="120"/>
      <c r="S1531" s="120"/>
      <c r="T1531" s="120"/>
      <c r="U1531" s="120"/>
      <c r="V1531" s="120"/>
      <c r="W1531" s="120"/>
      <c r="X1531" s="120"/>
      <c r="Y1531" s="120"/>
      <c r="Z1531" s="120"/>
      <c r="AA1531" s="120"/>
      <c r="AB1531" s="120"/>
      <c r="AC1531" s="120"/>
      <c r="AD1531" s="120"/>
      <c r="AE1531" s="120"/>
      <c r="AF1531" s="120"/>
      <c r="AG1531" s="120"/>
      <c r="AH1531" s="120"/>
      <c r="AI1531" s="120"/>
      <c r="AJ1531" s="400"/>
      <c r="AK1531" s="402"/>
      <c r="AL1531" s="404"/>
      <c r="AM1531" s="410"/>
      <c r="AN1531" s="404"/>
      <c r="AO1531" s="404"/>
      <c r="AP1531" s="404"/>
      <c r="AQ1531" s="404"/>
      <c r="AR1531" s="404"/>
      <c r="AS1531" s="404"/>
      <c r="AT1531" s="404"/>
      <c r="AU1531" s="406"/>
      <c r="AV1531" s="408"/>
      <c r="AW1531" s="406"/>
      <c r="AX1531" s="415"/>
      <c r="AY1531" s="415"/>
      <c r="AZ1531" s="415"/>
      <c r="BA1531" s="415"/>
      <c r="BB1531" s="415"/>
      <c r="BC1531" s="415"/>
    </row>
    <row r="1532" spans="1:55" s="121" customFormat="1" x14ac:dyDescent="0.25">
      <c r="A1532" s="466"/>
      <c r="B1532" s="393"/>
      <c r="C1532" s="397"/>
      <c r="D1532" s="397"/>
      <c r="E1532" s="399"/>
      <c r="F1532" s="399"/>
      <c r="G1532" s="96"/>
      <c r="H1532" s="122"/>
      <c r="I1532" s="122"/>
      <c r="J1532" s="123"/>
      <c r="K1532" s="123"/>
      <c r="L1532" s="123"/>
      <c r="M1532" s="123"/>
      <c r="N1532" s="123"/>
      <c r="O1532" s="123"/>
      <c r="P1532" s="123"/>
      <c r="Q1532" s="123"/>
      <c r="R1532" s="123"/>
      <c r="S1532" s="123"/>
      <c r="T1532" s="123"/>
      <c r="U1532" s="123"/>
      <c r="V1532" s="123"/>
      <c r="W1532" s="123"/>
      <c r="X1532" s="123"/>
      <c r="Y1532" s="123"/>
      <c r="Z1532" s="123"/>
      <c r="AA1532" s="123"/>
      <c r="AB1532" s="123"/>
      <c r="AC1532" s="123"/>
      <c r="AD1532" s="123"/>
      <c r="AE1532" s="123"/>
      <c r="AF1532" s="123"/>
      <c r="AG1532" s="123"/>
      <c r="AH1532" s="123"/>
      <c r="AI1532" s="123"/>
      <c r="AJ1532" s="401"/>
      <c r="AK1532" s="403"/>
      <c r="AL1532" s="405"/>
      <c r="AM1532" s="411"/>
      <c r="AN1532" s="405"/>
      <c r="AO1532" s="405"/>
      <c r="AP1532" s="405"/>
      <c r="AQ1532" s="405"/>
      <c r="AR1532" s="405"/>
      <c r="AS1532" s="405"/>
      <c r="AT1532" s="405"/>
      <c r="AU1532" s="407"/>
      <c r="AV1532" s="409"/>
      <c r="AW1532" s="407"/>
      <c r="AX1532" s="389"/>
      <c r="AY1532" s="389"/>
      <c r="AZ1532" s="389"/>
      <c r="BA1532" s="389"/>
      <c r="BB1532" s="389"/>
      <c r="BC1532" s="389"/>
    </row>
    <row r="1533" spans="1:55" s="121" customFormat="1" x14ac:dyDescent="0.25">
      <c r="A1533" s="474"/>
      <c r="B1533" s="392"/>
      <c r="C1533" s="396"/>
      <c r="D1533" s="396"/>
      <c r="E1533" s="398"/>
      <c r="F1533" s="398"/>
      <c r="G1533" s="95"/>
      <c r="H1533" s="119"/>
      <c r="I1533" s="119"/>
      <c r="J1533" s="120"/>
      <c r="K1533" s="120"/>
      <c r="L1533" s="120"/>
      <c r="M1533" s="120"/>
      <c r="N1533" s="120"/>
      <c r="O1533" s="120"/>
      <c r="P1533" s="120"/>
      <c r="Q1533" s="120"/>
      <c r="R1533" s="120"/>
      <c r="S1533" s="120"/>
      <c r="T1533" s="120"/>
      <c r="U1533" s="120"/>
      <c r="V1533" s="120"/>
      <c r="W1533" s="120"/>
      <c r="X1533" s="120"/>
      <c r="Y1533" s="120"/>
      <c r="Z1533" s="120"/>
      <c r="AA1533" s="120"/>
      <c r="AB1533" s="120"/>
      <c r="AC1533" s="120"/>
      <c r="AD1533" s="120"/>
      <c r="AE1533" s="120"/>
      <c r="AF1533" s="120"/>
      <c r="AG1533" s="120"/>
      <c r="AH1533" s="120"/>
      <c r="AI1533" s="120"/>
      <c r="AJ1533" s="400"/>
      <c r="AK1533" s="402"/>
      <c r="AL1533" s="404"/>
      <c r="AM1533" s="410"/>
      <c r="AN1533" s="404"/>
      <c r="AO1533" s="404"/>
      <c r="AP1533" s="404"/>
      <c r="AQ1533" s="404"/>
      <c r="AR1533" s="404"/>
      <c r="AS1533" s="404"/>
      <c r="AT1533" s="404"/>
      <c r="AU1533" s="406"/>
      <c r="AV1533" s="408"/>
      <c r="AW1533" s="406"/>
      <c r="AX1533" s="415"/>
      <c r="AY1533" s="415"/>
      <c r="AZ1533" s="415"/>
      <c r="BA1533" s="415"/>
      <c r="BB1533" s="415"/>
      <c r="BC1533" s="415"/>
    </row>
    <row r="1534" spans="1:55" s="121" customFormat="1" x14ac:dyDescent="0.25">
      <c r="A1534" s="466"/>
      <c r="B1534" s="393"/>
      <c r="C1534" s="397"/>
      <c r="D1534" s="397"/>
      <c r="E1534" s="399"/>
      <c r="F1534" s="399"/>
      <c r="G1534" s="96"/>
      <c r="H1534" s="122"/>
      <c r="I1534" s="122"/>
      <c r="J1534" s="123"/>
      <c r="K1534" s="123"/>
      <c r="L1534" s="123"/>
      <c r="M1534" s="123"/>
      <c r="N1534" s="123"/>
      <c r="O1534" s="123"/>
      <c r="P1534" s="123"/>
      <c r="Q1534" s="123"/>
      <c r="R1534" s="123"/>
      <c r="S1534" s="123"/>
      <c r="T1534" s="123"/>
      <c r="U1534" s="123"/>
      <c r="V1534" s="123"/>
      <c r="W1534" s="123"/>
      <c r="X1534" s="123"/>
      <c r="Y1534" s="123"/>
      <c r="Z1534" s="123"/>
      <c r="AA1534" s="123"/>
      <c r="AB1534" s="123"/>
      <c r="AC1534" s="123"/>
      <c r="AD1534" s="123"/>
      <c r="AE1534" s="123"/>
      <c r="AF1534" s="123"/>
      <c r="AG1534" s="123"/>
      <c r="AH1534" s="123"/>
      <c r="AI1534" s="123"/>
      <c r="AJ1534" s="401"/>
      <c r="AK1534" s="403"/>
      <c r="AL1534" s="405"/>
      <c r="AM1534" s="411"/>
      <c r="AN1534" s="405"/>
      <c r="AO1534" s="405"/>
      <c r="AP1534" s="405"/>
      <c r="AQ1534" s="405"/>
      <c r="AR1534" s="405"/>
      <c r="AS1534" s="405"/>
      <c r="AT1534" s="405"/>
      <c r="AU1534" s="407"/>
      <c r="AV1534" s="409"/>
      <c r="AW1534" s="407"/>
      <c r="AX1534" s="389"/>
      <c r="AY1534" s="389"/>
      <c r="AZ1534" s="389"/>
      <c r="BA1534" s="389"/>
      <c r="BB1534" s="389"/>
      <c r="BC1534" s="389"/>
    </row>
    <row r="1535" spans="1:55" s="121" customFormat="1" x14ac:dyDescent="0.25">
      <c r="A1535" s="474"/>
      <c r="B1535" s="392"/>
      <c r="C1535" s="396"/>
      <c r="D1535" s="396"/>
      <c r="E1535" s="398"/>
      <c r="F1535" s="398"/>
      <c r="G1535" s="95"/>
      <c r="H1535" s="119"/>
      <c r="I1535" s="119"/>
      <c r="J1535" s="120"/>
      <c r="K1535" s="120"/>
      <c r="L1535" s="120"/>
      <c r="M1535" s="120"/>
      <c r="N1535" s="120"/>
      <c r="O1535" s="120"/>
      <c r="P1535" s="120"/>
      <c r="Q1535" s="120"/>
      <c r="R1535" s="120"/>
      <c r="S1535" s="120"/>
      <c r="T1535" s="120"/>
      <c r="U1535" s="120"/>
      <c r="V1535" s="120"/>
      <c r="W1535" s="120"/>
      <c r="X1535" s="120"/>
      <c r="Y1535" s="120"/>
      <c r="Z1535" s="120"/>
      <c r="AA1535" s="120"/>
      <c r="AB1535" s="120"/>
      <c r="AC1535" s="120"/>
      <c r="AD1535" s="120"/>
      <c r="AE1535" s="120"/>
      <c r="AF1535" s="120"/>
      <c r="AG1535" s="120"/>
      <c r="AH1535" s="120"/>
      <c r="AI1535" s="120"/>
      <c r="AJ1535" s="400"/>
      <c r="AK1535" s="402"/>
      <c r="AL1535" s="404"/>
      <c r="AM1535" s="410"/>
      <c r="AN1535" s="404"/>
      <c r="AO1535" s="404"/>
      <c r="AP1535" s="404"/>
      <c r="AQ1535" s="404"/>
      <c r="AR1535" s="404"/>
      <c r="AS1535" s="404"/>
      <c r="AT1535" s="404"/>
      <c r="AU1535" s="406"/>
      <c r="AV1535" s="408"/>
      <c r="AW1535" s="406"/>
      <c r="AX1535" s="415"/>
      <c r="AY1535" s="415"/>
      <c r="AZ1535" s="415"/>
      <c r="BA1535" s="415"/>
      <c r="BB1535" s="415"/>
      <c r="BC1535" s="415"/>
    </row>
    <row r="1536" spans="1:55" s="121" customFormat="1" x14ac:dyDescent="0.25">
      <c r="A1536" s="466"/>
      <c r="B1536" s="393"/>
      <c r="C1536" s="397"/>
      <c r="D1536" s="397"/>
      <c r="E1536" s="399"/>
      <c r="F1536" s="399"/>
      <c r="G1536" s="96"/>
      <c r="H1536" s="122"/>
      <c r="I1536" s="122"/>
      <c r="J1536" s="123"/>
      <c r="K1536" s="123"/>
      <c r="L1536" s="123"/>
      <c r="M1536" s="123"/>
      <c r="N1536" s="123"/>
      <c r="O1536" s="123"/>
      <c r="P1536" s="123"/>
      <c r="Q1536" s="123"/>
      <c r="R1536" s="123"/>
      <c r="S1536" s="123"/>
      <c r="T1536" s="123"/>
      <c r="U1536" s="123"/>
      <c r="V1536" s="123"/>
      <c r="W1536" s="123"/>
      <c r="X1536" s="123"/>
      <c r="Y1536" s="123"/>
      <c r="Z1536" s="123"/>
      <c r="AA1536" s="123"/>
      <c r="AB1536" s="123"/>
      <c r="AC1536" s="123"/>
      <c r="AD1536" s="123"/>
      <c r="AE1536" s="123"/>
      <c r="AF1536" s="123"/>
      <c r="AG1536" s="123"/>
      <c r="AH1536" s="123"/>
      <c r="AI1536" s="123"/>
      <c r="AJ1536" s="401"/>
      <c r="AK1536" s="403"/>
      <c r="AL1536" s="405"/>
      <c r="AM1536" s="411"/>
      <c r="AN1536" s="405"/>
      <c r="AO1536" s="405"/>
      <c r="AP1536" s="405"/>
      <c r="AQ1536" s="405"/>
      <c r="AR1536" s="405"/>
      <c r="AS1536" s="405"/>
      <c r="AT1536" s="405"/>
      <c r="AU1536" s="407"/>
      <c r="AV1536" s="409"/>
      <c r="AW1536" s="407"/>
      <c r="AX1536" s="389"/>
      <c r="AY1536" s="389"/>
      <c r="AZ1536" s="389"/>
      <c r="BA1536" s="389"/>
      <c r="BB1536" s="389"/>
      <c r="BC1536" s="389"/>
    </row>
    <row r="1537" spans="1:55" s="144" customFormat="1" x14ac:dyDescent="0.25">
      <c r="A1537" s="476"/>
      <c r="B1537" s="392"/>
      <c r="C1537" s="477"/>
      <c r="D1537" s="477"/>
      <c r="E1537" s="478"/>
      <c r="F1537" s="478"/>
      <c r="G1537" s="141"/>
      <c r="H1537" s="142"/>
      <c r="I1537" s="142"/>
      <c r="J1537" s="143"/>
      <c r="K1537" s="143"/>
      <c r="L1537" s="143"/>
      <c r="M1537" s="143"/>
      <c r="N1537" s="143"/>
      <c r="O1537" s="143"/>
      <c r="P1537" s="143"/>
      <c r="Q1537" s="143"/>
      <c r="R1537" s="143"/>
      <c r="S1537" s="143"/>
      <c r="T1537" s="143"/>
      <c r="U1537" s="143"/>
      <c r="V1537" s="143"/>
      <c r="W1537" s="143"/>
      <c r="X1537" s="143"/>
      <c r="Y1537" s="143"/>
      <c r="Z1537" s="143"/>
      <c r="AA1537" s="143"/>
      <c r="AB1537" s="143"/>
      <c r="AC1537" s="143"/>
      <c r="AD1537" s="143"/>
      <c r="AE1537" s="143"/>
      <c r="AF1537" s="143"/>
      <c r="AG1537" s="143"/>
      <c r="AH1537" s="143"/>
      <c r="AI1537" s="143"/>
      <c r="AJ1537" s="479"/>
      <c r="AK1537" s="484"/>
      <c r="AL1537" s="482"/>
      <c r="AM1537" s="485"/>
      <c r="AN1537" s="482"/>
      <c r="AO1537" s="482"/>
      <c r="AP1537" s="482"/>
      <c r="AQ1537" s="482"/>
      <c r="AR1537" s="482"/>
      <c r="AS1537" s="482"/>
      <c r="AT1537" s="482"/>
      <c r="AU1537" s="481"/>
      <c r="AV1537" s="483"/>
      <c r="AW1537" s="481"/>
      <c r="AX1537" s="480"/>
      <c r="AY1537" s="480"/>
      <c r="AZ1537" s="480"/>
      <c r="BA1537" s="480"/>
      <c r="BB1537" s="480"/>
      <c r="BC1537" s="480"/>
    </row>
    <row r="1538" spans="1:55" s="121" customFormat="1" x14ac:dyDescent="0.25">
      <c r="A1538" s="466"/>
      <c r="B1538" s="393"/>
      <c r="C1538" s="397"/>
      <c r="D1538" s="397"/>
      <c r="E1538" s="399"/>
      <c r="F1538" s="399"/>
      <c r="G1538" s="96"/>
      <c r="H1538" s="122"/>
      <c r="I1538" s="122"/>
      <c r="J1538" s="123"/>
      <c r="K1538" s="123"/>
      <c r="L1538" s="123"/>
      <c r="M1538" s="123"/>
      <c r="N1538" s="123"/>
      <c r="O1538" s="123"/>
      <c r="P1538" s="123"/>
      <c r="Q1538" s="123"/>
      <c r="R1538" s="123"/>
      <c r="S1538" s="123"/>
      <c r="T1538" s="123"/>
      <c r="U1538" s="123"/>
      <c r="V1538" s="123"/>
      <c r="W1538" s="123"/>
      <c r="X1538" s="123"/>
      <c r="Y1538" s="123"/>
      <c r="Z1538" s="123"/>
      <c r="AA1538" s="123"/>
      <c r="AB1538" s="123"/>
      <c r="AC1538" s="123"/>
      <c r="AD1538" s="123"/>
      <c r="AE1538" s="123"/>
      <c r="AF1538" s="123"/>
      <c r="AG1538" s="123"/>
      <c r="AH1538" s="123"/>
      <c r="AI1538" s="123"/>
      <c r="AJ1538" s="401"/>
      <c r="AK1538" s="403"/>
      <c r="AL1538" s="405"/>
      <c r="AM1538" s="411"/>
      <c r="AN1538" s="405"/>
      <c r="AO1538" s="405"/>
      <c r="AP1538" s="405"/>
      <c r="AQ1538" s="405"/>
      <c r="AR1538" s="405"/>
      <c r="AS1538" s="405"/>
      <c r="AT1538" s="405"/>
      <c r="AU1538" s="407"/>
      <c r="AV1538" s="409"/>
      <c r="AW1538" s="407"/>
      <c r="AX1538" s="389"/>
      <c r="AY1538" s="389"/>
      <c r="AZ1538" s="389"/>
      <c r="BA1538" s="389"/>
      <c r="BB1538" s="389"/>
      <c r="BC1538" s="389"/>
    </row>
    <row r="1539" spans="1:55" s="121" customFormat="1" x14ac:dyDescent="0.25">
      <c r="A1539" s="474"/>
      <c r="B1539" s="392"/>
      <c r="C1539" s="396"/>
      <c r="D1539" s="396"/>
      <c r="E1539" s="398"/>
      <c r="F1539" s="398"/>
      <c r="G1539" s="95"/>
      <c r="H1539" s="119"/>
      <c r="I1539" s="119"/>
      <c r="J1539" s="120"/>
      <c r="K1539" s="120"/>
      <c r="L1539" s="120"/>
      <c r="M1539" s="120"/>
      <c r="N1539" s="120"/>
      <c r="O1539" s="120"/>
      <c r="P1539" s="120"/>
      <c r="Q1539" s="120"/>
      <c r="R1539" s="120"/>
      <c r="S1539" s="120"/>
      <c r="T1539" s="120"/>
      <c r="U1539" s="120"/>
      <c r="V1539" s="120"/>
      <c r="W1539" s="120"/>
      <c r="X1539" s="120"/>
      <c r="Y1539" s="120"/>
      <c r="Z1539" s="120"/>
      <c r="AA1539" s="120"/>
      <c r="AB1539" s="120"/>
      <c r="AC1539" s="120"/>
      <c r="AD1539" s="120"/>
      <c r="AE1539" s="120"/>
      <c r="AF1539" s="120"/>
      <c r="AG1539" s="120"/>
      <c r="AH1539" s="120"/>
      <c r="AI1539" s="120"/>
      <c r="AJ1539" s="400"/>
      <c r="AK1539" s="402"/>
      <c r="AL1539" s="404"/>
      <c r="AM1539" s="410"/>
      <c r="AN1539" s="404"/>
      <c r="AO1539" s="404"/>
      <c r="AP1539" s="404"/>
      <c r="AQ1539" s="404"/>
      <c r="AR1539" s="404"/>
      <c r="AS1539" s="404"/>
      <c r="AT1539" s="404"/>
      <c r="AU1539" s="406"/>
      <c r="AV1539" s="408"/>
      <c r="AW1539" s="406"/>
      <c r="AX1539" s="415"/>
      <c r="AY1539" s="415"/>
      <c r="AZ1539" s="415"/>
      <c r="BA1539" s="415"/>
      <c r="BB1539" s="415"/>
      <c r="BC1539" s="415"/>
    </row>
    <row r="1540" spans="1:55" s="121" customFormat="1" x14ac:dyDescent="0.25">
      <c r="A1540" s="466"/>
      <c r="B1540" s="393"/>
      <c r="C1540" s="397"/>
      <c r="D1540" s="397"/>
      <c r="E1540" s="399"/>
      <c r="F1540" s="399"/>
      <c r="G1540" s="96"/>
      <c r="H1540" s="122"/>
      <c r="I1540" s="122"/>
      <c r="J1540" s="123"/>
      <c r="K1540" s="123"/>
      <c r="L1540" s="123"/>
      <c r="M1540" s="123"/>
      <c r="N1540" s="123"/>
      <c r="O1540" s="123"/>
      <c r="P1540" s="123"/>
      <c r="Q1540" s="123"/>
      <c r="R1540" s="123"/>
      <c r="S1540" s="123"/>
      <c r="T1540" s="123"/>
      <c r="U1540" s="123"/>
      <c r="V1540" s="123"/>
      <c r="W1540" s="123"/>
      <c r="X1540" s="123"/>
      <c r="Y1540" s="123"/>
      <c r="Z1540" s="123"/>
      <c r="AA1540" s="123"/>
      <c r="AB1540" s="123"/>
      <c r="AC1540" s="123"/>
      <c r="AD1540" s="123"/>
      <c r="AE1540" s="123"/>
      <c r="AF1540" s="123"/>
      <c r="AG1540" s="123"/>
      <c r="AH1540" s="123"/>
      <c r="AI1540" s="123"/>
      <c r="AJ1540" s="401"/>
      <c r="AK1540" s="403"/>
      <c r="AL1540" s="405"/>
      <c r="AM1540" s="411"/>
      <c r="AN1540" s="405"/>
      <c r="AO1540" s="405"/>
      <c r="AP1540" s="405"/>
      <c r="AQ1540" s="405"/>
      <c r="AR1540" s="405"/>
      <c r="AS1540" s="405"/>
      <c r="AT1540" s="405"/>
      <c r="AU1540" s="407"/>
      <c r="AV1540" s="409"/>
      <c r="AW1540" s="407"/>
      <c r="AX1540" s="389"/>
      <c r="AY1540" s="389"/>
      <c r="AZ1540" s="389"/>
      <c r="BA1540" s="389"/>
      <c r="BB1540" s="389"/>
      <c r="BC1540" s="389"/>
    </row>
    <row r="1541" spans="1:55" s="121" customFormat="1" x14ac:dyDescent="0.25">
      <c r="A1541" s="474"/>
      <c r="B1541" s="392"/>
      <c r="C1541" s="396"/>
      <c r="D1541" s="396"/>
      <c r="E1541" s="398"/>
      <c r="F1541" s="398"/>
      <c r="G1541" s="95"/>
      <c r="H1541" s="119"/>
      <c r="I1541" s="119"/>
      <c r="J1541" s="120"/>
      <c r="K1541" s="120"/>
      <c r="L1541" s="120"/>
      <c r="M1541" s="120"/>
      <c r="N1541" s="120"/>
      <c r="O1541" s="120"/>
      <c r="P1541" s="120"/>
      <c r="Q1541" s="120"/>
      <c r="R1541" s="120"/>
      <c r="S1541" s="120"/>
      <c r="T1541" s="120"/>
      <c r="U1541" s="120"/>
      <c r="V1541" s="120"/>
      <c r="W1541" s="120"/>
      <c r="X1541" s="120"/>
      <c r="Y1541" s="120"/>
      <c r="Z1541" s="120"/>
      <c r="AA1541" s="120"/>
      <c r="AB1541" s="120"/>
      <c r="AC1541" s="120"/>
      <c r="AD1541" s="120"/>
      <c r="AE1541" s="120"/>
      <c r="AF1541" s="120"/>
      <c r="AG1541" s="120"/>
      <c r="AH1541" s="120"/>
      <c r="AI1541" s="120"/>
      <c r="AJ1541" s="400"/>
      <c r="AK1541" s="402"/>
      <c r="AL1541" s="404"/>
      <c r="AM1541" s="410"/>
      <c r="AN1541" s="404"/>
      <c r="AO1541" s="404"/>
      <c r="AP1541" s="404"/>
      <c r="AQ1541" s="404"/>
      <c r="AR1541" s="404"/>
      <c r="AS1541" s="404"/>
      <c r="AT1541" s="404"/>
      <c r="AU1541" s="406"/>
      <c r="AV1541" s="408"/>
      <c r="AW1541" s="406"/>
      <c r="AX1541" s="415"/>
      <c r="AY1541" s="415"/>
      <c r="AZ1541" s="415"/>
      <c r="BA1541" s="415"/>
      <c r="BB1541" s="415"/>
      <c r="BC1541" s="415"/>
    </row>
    <row r="1542" spans="1:55" s="121" customFormat="1" x14ac:dyDescent="0.25">
      <c r="A1542" s="466"/>
      <c r="B1542" s="393"/>
      <c r="C1542" s="397"/>
      <c r="D1542" s="397"/>
      <c r="E1542" s="399"/>
      <c r="F1542" s="399"/>
      <c r="G1542" s="96"/>
      <c r="H1542" s="122"/>
      <c r="I1542" s="122"/>
      <c r="J1542" s="123"/>
      <c r="K1542" s="123"/>
      <c r="L1542" s="123"/>
      <c r="M1542" s="123"/>
      <c r="N1542" s="123"/>
      <c r="O1542" s="123"/>
      <c r="P1542" s="123"/>
      <c r="Q1542" s="123"/>
      <c r="R1542" s="123"/>
      <c r="S1542" s="123"/>
      <c r="T1542" s="123"/>
      <c r="U1542" s="123"/>
      <c r="V1542" s="123"/>
      <c r="W1542" s="123"/>
      <c r="X1542" s="123"/>
      <c r="Y1542" s="123"/>
      <c r="Z1542" s="123"/>
      <c r="AA1542" s="123"/>
      <c r="AB1542" s="123"/>
      <c r="AC1542" s="123"/>
      <c r="AD1542" s="123"/>
      <c r="AE1542" s="123"/>
      <c r="AF1542" s="123"/>
      <c r="AG1542" s="123"/>
      <c r="AH1542" s="123"/>
      <c r="AI1542" s="123"/>
      <c r="AJ1542" s="401"/>
      <c r="AK1542" s="403"/>
      <c r="AL1542" s="405"/>
      <c r="AM1542" s="411"/>
      <c r="AN1542" s="405"/>
      <c r="AO1542" s="405"/>
      <c r="AP1542" s="405"/>
      <c r="AQ1542" s="405"/>
      <c r="AR1542" s="405"/>
      <c r="AS1542" s="405"/>
      <c r="AT1542" s="405"/>
      <c r="AU1542" s="407"/>
      <c r="AV1542" s="409"/>
      <c r="AW1542" s="407"/>
      <c r="AX1542" s="389"/>
      <c r="AY1542" s="389"/>
      <c r="AZ1542" s="389"/>
      <c r="BA1542" s="389"/>
      <c r="BB1542" s="389"/>
      <c r="BC1542" s="389"/>
    </row>
    <row r="1543" spans="1:55" s="121" customFormat="1" x14ac:dyDescent="0.25">
      <c r="A1543" s="474"/>
      <c r="B1543" s="392"/>
      <c r="C1543" s="396"/>
      <c r="D1543" s="396"/>
      <c r="E1543" s="398"/>
      <c r="F1543" s="398"/>
      <c r="G1543" s="95"/>
      <c r="H1543" s="119"/>
      <c r="I1543" s="119"/>
      <c r="J1543" s="120"/>
      <c r="K1543" s="120"/>
      <c r="L1543" s="120"/>
      <c r="M1543" s="120"/>
      <c r="N1543" s="120"/>
      <c r="O1543" s="120"/>
      <c r="P1543" s="120"/>
      <c r="Q1543" s="120"/>
      <c r="R1543" s="120"/>
      <c r="S1543" s="120"/>
      <c r="T1543" s="120"/>
      <c r="U1543" s="120"/>
      <c r="V1543" s="120"/>
      <c r="W1543" s="120"/>
      <c r="X1543" s="120"/>
      <c r="Y1543" s="120"/>
      <c r="Z1543" s="120"/>
      <c r="AA1543" s="120"/>
      <c r="AB1543" s="120"/>
      <c r="AC1543" s="120"/>
      <c r="AD1543" s="120"/>
      <c r="AE1543" s="120"/>
      <c r="AF1543" s="120"/>
      <c r="AG1543" s="120"/>
      <c r="AH1543" s="120"/>
      <c r="AI1543" s="120"/>
      <c r="AJ1543" s="400"/>
      <c r="AK1543" s="402"/>
      <c r="AL1543" s="404"/>
      <c r="AM1543" s="410"/>
      <c r="AN1543" s="404"/>
      <c r="AO1543" s="404"/>
      <c r="AP1543" s="404"/>
      <c r="AQ1543" s="404"/>
      <c r="AR1543" s="404"/>
      <c r="AS1543" s="404"/>
      <c r="AT1543" s="404"/>
      <c r="AU1543" s="406"/>
      <c r="AV1543" s="408"/>
      <c r="AW1543" s="406"/>
      <c r="AX1543" s="415"/>
      <c r="AY1543" s="415"/>
      <c r="AZ1543" s="415"/>
      <c r="BA1543" s="415"/>
      <c r="BB1543" s="415"/>
      <c r="BC1543" s="415"/>
    </row>
    <row r="1544" spans="1:55" s="121" customFormat="1" x14ac:dyDescent="0.25">
      <c r="A1544" s="466"/>
      <c r="B1544" s="393"/>
      <c r="C1544" s="397"/>
      <c r="D1544" s="397"/>
      <c r="E1544" s="399"/>
      <c r="F1544" s="399"/>
      <c r="G1544" s="96"/>
      <c r="H1544" s="122"/>
      <c r="I1544" s="122"/>
      <c r="J1544" s="123"/>
      <c r="K1544" s="123"/>
      <c r="L1544" s="123"/>
      <c r="M1544" s="123"/>
      <c r="N1544" s="123"/>
      <c r="O1544" s="123"/>
      <c r="P1544" s="123"/>
      <c r="Q1544" s="123"/>
      <c r="R1544" s="123"/>
      <c r="S1544" s="123"/>
      <c r="T1544" s="123"/>
      <c r="U1544" s="123"/>
      <c r="V1544" s="123"/>
      <c r="W1544" s="123"/>
      <c r="X1544" s="123"/>
      <c r="Y1544" s="123"/>
      <c r="Z1544" s="123"/>
      <c r="AA1544" s="123"/>
      <c r="AB1544" s="123"/>
      <c r="AC1544" s="123"/>
      <c r="AD1544" s="123"/>
      <c r="AE1544" s="123"/>
      <c r="AF1544" s="123"/>
      <c r="AG1544" s="123"/>
      <c r="AH1544" s="123"/>
      <c r="AI1544" s="123"/>
      <c r="AJ1544" s="401"/>
      <c r="AK1544" s="403"/>
      <c r="AL1544" s="405"/>
      <c r="AM1544" s="411"/>
      <c r="AN1544" s="405"/>
      <c r="AO1544" s="405"/>
      <c r="AP1544" s="405"/>
      <c r="AQ1544" s="405"/>
      <c r="AR1544" s="405"/>
      <c r="AS1544" s="405"/>
      <c r="AT1544" s="405"/>
      <c r="AU1544" s="407"/>
      <c r="AV1544" s="409"/>
      <c r="AW1544" s="407"/>
      <c r="AX1544" s="389"/>
      <c r="AY1544" s="389"/>
      <c r="AZ1544" s="389"/>
      <c r="BA1544" s="389"/>
      <c r="BB1544" s="389"/>
      <c r="BC1544" s="389"/>
    </row>
    <row r="1545" spans="1:55" s="121" customFormat="1" x14ac:dyDescent="0.25">
      <c r="A1545" s="474"/>
      <c r="B1545" s="392"/>
      <c r="C1545" s="396"/>
      <c r="D1545" s="396"/>
      <c r="E1545" s="398"/>
      <c r="F1545" s="398"/>
      <c r="G1545" s="95"/>
      <c r="H1545" s="119"/>
      <c r="I1545" s="119"/>
      <c r="J1545" s="120"/>
      <c r="K1545" s="120"/>
      <c r="L1545" s="120"/>
      <c r="M1545" s="120"/>
      <c r="N1545" s="120"/>
      <c r="O1545" s="120"/>
      <c r="P1545" s="120"/>
      <c r="Q1545" s="120"/>
      <c r="R1545" s="120"/>
      <c r="S1545" s="120"/>
      <c r="T1545" s="120"/>
      <c r="U1545" s="120"/>
      <c r="V1545" s="120"/>
      <c r="W1545" s="120"/>
      <c r="X1545" s="120"/>
      <c r="Y1545" s="120"/>
      <c r="Z1545" s="120"/>
      <c r="AA1545" s="120"/>
      <c r="AB1545" s="120"/>
      <c r="AC1545" s="120"/>
      <c r="AD1545" s="120"/>
      <c r="AE1545" s="120"/>
      <c r="AF1545" s="120"/>
      <c r="AG1545" s="120"/>
      <c r="AH1545" s="120"/>
      <c r="AI1545" s="120"/>
      <c r="AJ1545" s="400"/>
      <c r="AK1545" s="402"/>
      <c r="AL1545" s="404"/>
      <c r="AM1545" s="410"/>
      <c r="AN1545" s="404"/>
      <c r="AO1545" s="404"/>
      <c r="AP1545" s="404"/>
      <c r="AQ1545" s="404"/>
      <c r="AR1545" s="404"/>
      <c r="AS1545" s="404"/>
      <c r="AT1545" s="404"/>
      <c r="AU1545" s="406"/>
      <c r="AV1545" s="408"/>
      <c r="AW1545" s="406"/>
      <c r="AX1545" s="415"/>
      <c r="AY1545" s="415"/>
      <c r="AZ1545" s="415"/>
      <c r="BA1545" s="415"/>
      <c r="BB1545" s="415"/>
      <c r="BC1545" s="415"/>
    </row>
    <row r="1546" spans="1:55" s="121" customFormat="1" x14ac:dyDescent="0.25">
      <c r="A1546" s="466"/>
      <c r="B1546" s="393"/>
      <c r="C1546" s="397"/>
      <c r="D1546" s="397"/>
      <c r="E1546" s="399"/>
      <c r="F1546" s="399"/>
      <c r="G1546" s="96"/>
      <c r="H1546" s="122"/>
      <c r="I1546" s="122"/>
      <c r="J1546" s="123"/>
      <c r="K1546" s="123"/>
      <c r="L1546" s="123"/>
      <c r="M1546" s="123"/>
      <c r="N1546" s="123"/>
      <c r="O1546" s="123"/>
      <c r="P1546" s="123"/>
      <c r="Q1546" s="123"/>
      <c r="R1546" s="123"/>
      <c r="S1546" s="123"/>
      <c r="T1546" s="123"/>
      <c r="U1546" s="123"/>
      <c r="V1546" s="123"/>
      <c r="W1546" s="123"/>
      <c r="X1546" s="123"/>
      <c r="Y1546" s="123"/>
      <c r="Z1546" s="123"/>
      <c r="AA1546" s="123"/>
      <c r="AB1546" s="123"/>
      <c r="AC1546" s="123"/>
      <c r="AD1546" s="123"/>
      <c r="AE1546" s="123"/>
      <c r="AF1546" s="123"/>
      <c r="AG1546" s="123"/>
      <c r="AH1546" s="123"/>
      <c r="AI1546" s="123"/>
      <c r="AJ1546" s="401"/>
      <c r="AK1546" s="403"/>
      <c r="AL1546" s="405"/>
      <c r="AM1546" s="411"/>
      <c r="AN1546" s="405"/>
      <c r="AO1546" s="405"/>
      <c r="AP1546" s="405"/>
      <c r="AQ1546" s="405"/>
      <c r="AR1546" s="405"/>
      <c r="AS1546" s="405"/>
      <c r="AT1546" s="405"/>
      <c r="AU1546" s="407"/>
      <c r="AV1546" s="409"/>
      <c r="AW1546" s="407"/>
      <c r="AX1546" s="389"/>
      <c r="AY1546" s="389"/>
      <c r="AZ1546" s="389"/>
      <c r="BA1546" s="389"/>
      <c r="BB1546" s="389"/>
      <c r="BC1546" s="389"/>
    </row>
    <row r="1547" spans="1:55" s="121" customFormat="1" x14ac:dyDescent="0.25">
      <c r="A1547" s="474"/>
      <c r="B1547" s="392"/>
      <c r="C1547" s="396"/>
      <c r="D1547" s="396"/>
      <c r="E1547" s="398"/>
      <c r="F1547" s="398"/>
      <c r="G1547" s="95"/>
      <c r="H1547" s="119"/>
      <c r="I1547" s="119"/>
      <c r="J1547" s="120"/>
      <c r="K1547" s="120"/>
      <c r="L1547" s="120"/>
      <c r="M1547" s="120"/>
      <c r="N1547" s="120"/>
      <c r="O1547" s="120"/>
      <c r="P1547" s="120"/>
      <c r="Q1547" s="120"/>
      <c r="R1547" s="120"/>
      <c r="S1547" s="120"/>
      <c r="T1547" s="120"/>
      <c r="U1547" s="120"/>
      <c r="V1547" s="120"/>
      <c r="W1547" s="120"/>
      <c r="X1547" s="120"/>
      <c r="Y1547" s="120"/>
      <c r="Z1547" s="120"/>
      <c r="AA1547" s="120"/>
      <c r="AB1547" s="120"/>
      <c r="AC1547" s="120"/>
      <c r="AD1547" s="120"/>
      <c r="AE1547" s="120"/>
      <c r="AF1547" s="120"/>
      <c r="AG1547" s="120"/>
      <c r="AH1547" s="120"/>
      <c r="AI1547" s="120"/>
      <c r="AJ1547" s="400"/>
      <c r="AK1547" s="402"/>
      <c r="AL1547" s="404"/>
      <c r="AM1547" s="410"/>
      <c r="AN1547" s="404"/>
      <c r="AO1547" s="404"/>
      <c r="AP1547" s="404"/>
      <c r="AQ1547" s="404"/>
      <c r="AR1547" s="404"/>
      <c r="AS1547" s="404"/>
      <c r="AT1547" s="404"/>
      <c r="AU1547" s="406"/>
      <c r="AV1547" s="408"/>
      <c r="AW1547" s="406"/>
      <c r="AX1547" s="415"/>
      <c r="AY1547" s="415"/>
      <c r="AZ1547" s="415"/>
      <c r="BA1547" s="415"/>
      <c r="BB1547" s="415"/>
      <c r="BC1547" s="415"/>
    </row>
    <row r="1548" spans="1:55" s="121" customFormat="1" x14ac:dyDescent="0.25">
      <c r="A1548" s="466"/>
      <c r="B1548" s="393"/>
      <c r="C1548" s="397"/>
      <c r="D1548" s="397"/>
      <c r="E1548" s="399"/>
      <c r="F1548" s="399"/>
      <c r="G1548" s="96"/>
      <c r="H1548" s="122"/>
      <c r="I1548" s="122"/>
      <c r="J1548" s="123"/>
      <c r="K1548" s="123"/>
      <c r="L1548" s="123"/>
      <c r="M1548" s="123"/>
      <c r="N1548" s="123"/>
      <c r="O1548" s="123"/>
      <c r="P1548" s="123"/>
      <c r="Q1548" s="123"/>
      <c r="R1548" s="123"/>
      <c r="S1548" s="123"/>
      <c r="T1548" s="123"/>
      <c r="U1548" s="123"/>
      <c r="V1548" s="123"/>
      <c r="W1548" s="123"/>
      <c r="X1548" s="123"/>
      <c r="Y1548" s="123"/>
      <c r="Z1548" s="123"/>
      <c r="AA1548" s="123"/>
      <c r="AB1548" s="123"/>
      <c r="AC1548" s="123"/>
      <c r="AD1548" s="123"/>
      <c r="AE1548" s="123"/>
      <c r="AF1548" s="123"/>
      <c r="AG1548" s="123"/>
      <c r="AH1548" s="123"/>
      <c r="AI1548" s="123"/>
      <c r="AJ1548" s="401"/>
      <c r="AK1548" s="403"/>
      <c r="AL1548" s="405"/>
      <c r="AM1548" s="411"/>
      <c r="AN1548" s="405"/>
      <c r="AO1548" s="405"/>
      <c r="AP1548" s="405"/>
      <c r="AQ1548" s="405"/>
      <c r="AR1548" s="405"/>
      <c r="AS1548" s="405"/>
      <c r="AT1548" s="405"/>
      <c r="AU1548" s="407"/>
      <c r="AV1548" s="409"/>
      <c r="AW1548" s="407"/>
      <c r="AX1548" s="389"/>
      <c r="AY1548" s="389"/>
      <c r="AZ1548" s="389"/>
      <c r="BA1548" s="389"/>
      <c r="BB1548" s="389"/>
      <c r="BC1548" s="389"/>
    </row>
    <row r="1549" spans="1:55" s="121" customFormat="1" x14ac:dyDescent="0.25">
      <c r="A1549" s="474"/>
      <c r="B1549" s="392"/>
      <c r="C1549" s="396"/>
      <c r="D1549" s="396"/>
      <c r="E1549" s="398"/>
      <c r="F1549" s="398"/>
      <c r="G1549" s="95"/>
      <c r="H1549" s="119"/>
      <c r="I1549" s="119"/>
      <c r="J1549" s="120"/>
      <c r="K1549" s="120"/>
      <c r="L1549" s="120"/>
      <c r="M1549" s="120"/>
      <c r="N1549" s="120"/>
      <c r="O1549" s="120"/>
      <c r="P1549" s="120"/>
      <c r="Q1549" s="120"/>
      <c r="R1549" s="120"/>
      <c r="S1549" s="120"/>
      <c r="T1549" s="120"/>
      <c r="U1549" s="120"/>
      <c r="V1549" s="120"/>
      <c r="W1549" s="120"/>
      <c r="X1549" s="120"/>
      <c r="Y1549" s="120"/>
      <c r="Z1549" s="120"/>
      <c r="AA1549" s="120"/>
      <c r="AB1549" s="120"/>
      <c r="AC1549" s="120"/>
      <c r="AD1549" s="120"/>
      <c r="AE1549" s="120"/>
      <c r="AF1549" s="120"/>
      <c r="AG1549" s="120"/>
      <c r="AH1549" s="120"/>
      <c r="AI1549" s="120"/>
      <c r="AJ1549" s="400"/>
      <c r="AK1549" s="402"/>
      <c r="AL1549" s="404"/>
      <c r="AM1549" s="410"/>
      <c r="AN1549" s="404"/>
      <c r="AO1549" s="404"/>
      <c r="AP1549" s="404"/>
      <c r="AQ1549" s="404"/>
      <c r="AR1549" s="404"/>
      <c r="AS1549" s="404"/>
      <c r="AT1549" s="404"/>
      <c r="AU1549" s="406"/>
      <c r="AV1549" s="408"/>
      <c r="AW1549" s="406"/>
      <c r="AX1549" s="415"/>
      <c r="AY1549" s="415"/>
      <c r="AZ1549" s="415"/>
      <c r="BA1549" s="415"/>
      <c r="BB1549" s="415"/>
      <c r="BC1549" s="415"/>
    </row>
    <row r="1550" spans="1:55" s="121" customFormat="1" x14ac:dyDescent="0.25">
      <c r="A1550" s="466"/>
      <c r="B1550" s="393"/>
      <c r="C1550" s="397"/>
      <c r="D1550" s="397"/>
      <c r="E1550" s="399"/>
      <c r="F1550" s="399"/>
      <c r="G1550" s="96"/>
      <c r="H1550" s="122"/>
      <c r="I1550" s="122"/>
      <c r="J1550" s="123"/>
      <c r="K1550" s="123"/>
      <c r="L1550" s="123"/>
      <c r="M1550" s="123"/>
      <c r="N1550" s="123"/>
      <c r="O1550" s="123"/>
      <c r="P1550" s="123"/>
      <c r="Q1550" s="123"/>
      <c r="R1550" s="123"/>
      <c r="S1550" s="123"/>
      <c r="T1550" s="123"/>
      <c r="U1550" s="123"/>
      <c r="V1550" s="123"/>
      <c r="W1550" s="123"/>
      <c r="X1550" s="123"/>
      <c r="Y1550" s="123"/>
      <c r="Z1550" s="123"/>
      <c r="AA1550" s="123"/>
      <c r="AB1550" s="123"/>
      <c r="AC1550" s="123"/>
      <c r="AD1550" s="123"/>
      <c r="AE1550" s="123"/>
      <c r="AF1550" s="123"/>
      <c r="AG1550" s="123"/>
      <c r="AH1550" s="123"/>
      <c r="AI1550" s="123"/>
      <c r="AJ1550" s="401"/>
      <c r="AK1550" s="403"/>
      <c r="AL1550" s="405"/>
      <c r="AM1550" s="411"/>
      <c r="AN1550" s="405"/>
      <c r="AO1550" s="405"/>
      <c r="AP1550" s="405"/>
      <c r="AQ1550" s="405"/>
      <c r="AR1550" s="405"/>
      <c r="AS1550" s="405"/>
      <c r="AT1550" s="405"/>
      <c r="AU1550" s="407"/>
      <c r="AV1550" s="409"/>
      <c r="AW1550" s="407"/>
      <c r="AX1550" s="389"/>
      <c r="AY1550" s="389"/>
      <c r="AZ1550" s="389"/>
      <c r="BA1550" s="389"/>
      <c r="BB1550" s="389"/>
      <c r="BC1550" s="389"/>
    </row>
    <row r="1551" spans="1:55" s="121" customFormat="1" x14ac:dyDescent="0.25">
      <c r="A1551" s="474"/>
      <c r="B1551" s="392"/>
      <c r="C1551" s="396"/>
      <c r="D1551" s="396"/>
      <c r="E1551" s="398"/>
      <c r="F1551" s="398"/>
      <c r="G1551" s="95"/>
      <c r="H1551" s="119"/>
      <c r="I1551" s="119"/>
      <c r="J1551" s="120"/>
      <c r="K1551" s="120"/>
      <c r="L1551" s="120"/>
      <c r="M1551" s="120"/>
      <c r="N1551" s="120"/>
      <c r="O1551" s="120"/>
      <c r="P1551" s="120"/>
      <c r="Q1551" s="120"/>
      <c r="R1551" s="120"/>
      <c r="S1551" s="120"/>
      <c r="T1551" s="120"/>
      <c r="U1551" s="120"/>
      <c r="V1551" s="120"/>
      <c r="W1551" s="120"/>
      <c r="X1551" s="120"/>
      <c r="Y1551" s="120"/>
      <c r="Z1551" s="120"/>
      <c r="AA1551" s="120"/>
      <c r="AB1551" s="120"/>
      <c r="AC1551" s="120"/>
      <c r="AD1551" s="120"/>
      <c r="AE1551" s="120"/>
      <c r="AF1551" s="120"/>
      <c r="AG1551" s="120"/>
      <c r="AH1551" s="120"/>
      <c r="AI1551" s="120"/>
      <c r="AJ1551" s="400"/>
      <c r="AK1551" s="402"/>
      <c r="AL1551" s="404"/>
      <c r="AM1551" s="410"/>
      <c r="AN1551" s="404"/>
      <c r="AO1551" s="404"/>
      <c r="AP1551" s="404"/>
      <c r="AQ1551" s="404"/>
      <c r="AR1551" s="404"/>
      <c r="AS1551" s="404"/>
      <c r="AT1551" s="404"/>
      <c r="AU1551" s="406"/>
      <c r="AV1551" s="408"/>
      <c r="AW1551" s="406"/>
      <c r="AX1551" s="415"/>
      <c r="AY1551" s="415"/>
      <c r="AZ1551" s="415"/>
      <c r="BA1551" s="415"/>
      <c r="BB1551" s="415"/>
      <c r="BC1551" s="415"/>
    </row>
    <row r="1552" spans="1:55" s="121" customFormat="1" x14ac:dyDescent="0.25">
      <c r="A1552" s="466"/>
      <c r="B1552" s="393"/>
      <c r="C1552" s="397"/>
      <c r="D1552" s="397"/>
      <c r="E1552" s="399"/>
      <c r="F1552" s="399"/>
      <c r="G1552" s="96"/>
      <c r="H1552" s="122"/>
      <c r="I1552" s="122"/>
      <c r="J1552" s="123"/>
      <c r="K1552" s="123"/>
      <c r="L1552" s="123"/>
      <c r="M1552" s="123"/>
      <c r="N1552" s="123"/>
      <c r="O1552" s="123"/>
      <c r="P1552" s="123"/>
      <c r="Q1552" s="123"/>
      <c r="R1552" s="123"/>
      <c r="S1552" s="123"/>
      <c r="T1552" s="123"/>
      <c r="U1552" s="123"/>
      <c r="V1552" s="123"/>
      <c r="W1552" s="123"/>
      <c r="X1552" s="123"/>
      <c r="Y1552" s="123"/>
      <c r="Z1552" s="123"/>
      <c r="AA1552" s="123"/>
      <c r="AB1552" s="123"/>
      <c r="AC1552" s="123"/>
      <c r="AD1552" s="123"/>
      <c r="AE1552" s="123"/>
      <c r="AF1552" s="123"/>
      <c r="AG1552" s="123"/>
      <c r="AH1552" s="123"/>
      <c r="AI1552" s="123"/>
      <c r="AJ1552" s="401"/>
      <c r="AK1552" s="403"/>
      <c r="AL1552" s="405"/>
      <c r="AM1552" s="411"/>
      <c r="AN1552" s="405"/>
      <c r="AO1552" s="405"/>
      <c r="AP1552" s="405"/>
      <c r="AQ1552" s="405"/>
      <c r="AR1552" s="405"/>
      <c r="AS1552" s="405"/>
      <c r="AT1552" s="405"/>
      <c r="AU1552" s="407"/>
      <c r="AV1552" s="409"/>
      <c r="AW1552" s="407"/>
      <c r="AX1552" s="389"/>
      <c r="AY1552" s="389"/>
      <c r="AZ1552" s="389"/>
      <c r="BA1552" s="389"/>
      <c r="BB1552" s="389"/>
      <c r="BC1552" s="389"/>
    </row>
    <row r="1553" spans="1:55" s="121" customFormat="1" x14ac:dyDescent="0.25">
      <c r="A1553" s="474"/>
      <c r="B1553" s="392"/>
      <c r="C1553" s="396"/>
      <c r="D1553" s="396"/>
      <c r="E1553" s="398"/>
      <c r="F1553" s="398"/>
      <c r="G1553" s="95"/>
      <c r="H1553" s="119"/>
      <c r="I1553" s="119"/>
      <c r="J1553" s="120"/>
      <c r="K1553" s="120"/>
      <c r="L1553" s="120"/>
      <c r="M1553" s="120"/>
      <c r="N1553" s="120"/>
      <c r="O1553" s="120"/>
      <c r="P1553" s="120"/>
      <c r="Q1553" s="120"/>
      <c r="R1553" s="120"/>
      <c r="S1553" s="120"/>
      <c r="T1553" s="120"/>
      <c r="U1553" s="120"/>
      <c r="V1553" s="120"/>
      <c r="W1553" s="120"/>
      <c r="X1553" s="120"/>
      <c r="Y1553" s="120"/>
      <c r="Z1553" s="120"/>
      <c r="AA1553" s="120"/>
      <c r="AB1553" s="120"/>
      <c r="AC1553" s="120"/>
      <c r="AD1553" s="120"/>
      <c r="AE1553" s="120"/>
      <c r="AF1553" s="120"/>
      <c r="AG1553" s="120"/>
      <c r="AH1553" s="120"/>
      <c r="AI1553" s="120"/>
      <c r="AJ1553" s="400"/>
      <c r="AK1553" s="402"/>
      <c r="AL1553" s="404"/>
      <c r="AM1553" s="410"/>
      <c r="AN1553" s="404"/>
      <c r="AO1553" s="404"/>
      <c r="AP1553" s="404"/>
      <c r="AQ1553" s="404"/>
      <c r="AR1553" s="404"/>
      <c r="AS1553" s="404"/>
      <c r="AT1553" s="404"/>
      <c r="AU1553" s="406"/>
      <c r="AV1553" s="408"/>
      <c r="AW1553" s="406"/>
      <c r="AX1553" s="415"/>
      <c r="AY1553" s="415"/>
      <c r="AZ1553" s="415"/>
      <c r="BA1553" s="415"/>
      <c r="BB1553" s="415"/>
      <c r="BC1553" s="415"/>
    </row>
    <row r="1554" spans="1:55" s="121" customFormat="1" x14ac:dyDescent="0.25">
      <c r="A1554" s="466"/>
      <c r="B1554" s="393"/>
      <c r="C1554" s="397"/>
      <c r="D1554" s="397"/>
      <c r="E1554" s="399"/>
      <c r="F1554" s="399"/>
      <c r="G1554" s="96"/>
      <c r="H1554" s="122"/>
      <c r="I1554" s="122"/>
      <c r="J1554" s="123"/>
      <c r="K1554" s="123"/>
      <c r="L1554" s="123"/>
      <c r="M1554" s="123"/>
      <c r="N1554" s="123"/>
      <c r="O1554" s="123"/>
      <c r="P1554" s="123"/>
      <c r="Q1554" s="123"/>
      <c r="R1554" s="123"/>
      <c r="S1554" s="123"/>
      <c r="T1554" s="123"/>
      <c r="U1554" s="123"/>
      <c r="V1554" s="123"/>
      <c r="W1554" s="123"/>
      <c r="X1554" s="123"/>
      <c r="Y1554" s="123"/>
      <c r="Z1554" s="123"/>
      <c r="AA1554" s="123"/>
      <c r="AB1554" s="123"/>
      <c r="AC1554" s="123"/>
      <c r="AD1554" s="123"/>
      <c r="AE1554" s="123"/>
      <c r="AF1554" s="123"/>
      <c r="AG1554" s="123"/>
      <c r="AH1554" s="123"/>
      <c r="AI1554" s="123"/>
      <c r="AJ1554" s="401"/>
      <c r="AK1554" s="403"/>
      <c r="AL1554" s="405"/>
      <c r="AM1554" s="411"/>
      <c r="AN1554" s="405"/>
      <c r="AO1554" s="405"/>
      <c r="AP1554" s="405"/>
      <c r="AQ1554" s="405"/>
      <c r="AR1554" s="405"/>
      <c r="AS1554" s="405"/>
      <c r="AT1554" s="405"/>
      <c r="AU1554" s="407"/>
      <c r="AV1554" s="409"/>
      <c r="AW1554" s="407"/>
      <c r="AX1554" s="389"/>
      <c r="AY1554" s="389"/>
      <c r="AZ1554" s="389"/>
      <c r="BA1554" s="389"/>
      <c r="BB1554" s="389"/>
      <c r="BC1554" s="389"/>
    </row>
    <row r="1555" spans="1:55" s="121" customFormat="1" x14ac:dyDescent="0.25">
      <c r="A1555" s="474"/>
      <c r="B1555" s="392"/>
      <c r="C1555" s="396"/>
      <c r="D1555" s="396"/>
      <c r="E1555" s="398"/>
      <c r="F1555" s="398"/>
      <c r="G1555" s="95"/>
      <c r="H1555" s="119"/>
      <c r="I1555" s="119"/>
      <c r="J1555" s="120"/>
      <c r="K1555" s="120"/>
      <c r="L1555" s="120"/>
      <c r="M1555" s="120"/>
      <c r="N1555" s="120"/>
      <c r="O1555" s="120"/>
      <c r="P1555" s="120"/>
      <c r="Q1555" s="120"/>
      <c r="R1555" s="120"/>
      <c r="S1555" s="120"/>
      <c r="T1555" s="120"/>
      <c r="U1555" s="120"/>
      <c r="V1555" s="120"/>
      <c r="W1555" s="120"/>
      <c r="X1555" s="120"/>
      <c r="Y1555" s="120"/>
      <c r="Z1555" s="120"/>
      <c r="AA1555" s="120"/>
      <c r="AB1555" s="120"/>
      <c r="AC1555" s="120"/>
      <c r="AD1555" s="120"/>
      <c r="AE1555" s="120"/>
      <c r="AF1555" s="120"/>
      <c r="AG1555" s="120"/>
      <c r="AH1555" s="120"/>
      <c r="AI1555" s="120"/>
      <c r="AJ1555" s="400"/>
      <c r="AK1555" s="402"/>
      <c r="AL1555" s="404"/>
      <c r="AM1555" s="410"/>
      <c r="AN1555" s="404"/>
      <c r="AO1555" s="404"/>
      <c r="AP1555" s="404"/>
      <c r="AQ1555" s="404"/>
      <c r="AR1555" s="404"/>
      <c r="AS1555" s="404"/>
      <c r="AT1555" s="404"/>
      <c r="AU1555" s="406"/>
      <c r="AV1555" s="408"/>
      <c r="AW1555" s="406"/>
      <c r="AX1555" s="415"/>
      <c r="AY1555" s="415"/>
      <c r="AZ1555" s="415"/>
      <c r="BA1555" s="415"/>
      <c r="BB1555" s="415"/>
      <c r="BC1555" s="415"/>
    </row>
    <row r="1556" spans="1:55" s="121" customFormat="1" x14ac:dyDescent="0.25">
      <c r="A1556" s="466"/>
      <c r="B1556" s="393"/>
      <c r="C1556" s="397"/>
      <c r="D1556" s="397"/>
      <c r="E1556" s="399"/>
      <c r="F1556" s="399"/>
      <c r="G1556" s="96"/>
      <c r="H1556" s="122"/>
      <c r="I1556" s="122"/>
      <c r="J1556" s="123"/>
      <c r="K1556" s="123"/>
      <c r="L1556" s="123"/>
      <c r="M1556" s="123"/>
      <c r="N1556" s="123"/>
      <c r="O1556" s="123"/>
      <c r="P1556" s="123"/>
      <c r="Q1556" s="123"/>
      <c r="R1556" s="123"/>
      <c r="S1556" s="123"/>
      <c r="T1556" s="123"/>
      <c r="U1556" s="123"/>
      <c r="V1556" s="123"/>
      <c r="W1556" s="123"/>
      <c r="X1556" s="123"/>
      <c r="Y1556" s="123"/>
      <c r="Z1556" s="123"/>
      <c r="AA1556" s="123"/>
      <c r="AB1556" s="123"/>
      <c r="AC1556" s="123"/>
      <c r="AD1556" s="123"/>
      <c r="AE1556" s="123"/>
      <c r="AF1556" s="123"/>
      <c r="AG1556" s="123"/>
      <c r="AH1556" s="123"/>
      <c r="AI1556" s="123"/>
      <c r="AJ1556" s="401"/>
      <c r="AK1556" s="403"/>
      <c r="AL1556" s="405"/>
      <c r="AM1556" s="411"/>
      <c r="AN1556" s="405"/>
      <c r="AO1556" s="405"/>
      <c r="AP1556" s="405"/>
      <c r="AQ1556" s="405"/>
      <c r="AR1556" s="405"/>
      <c r="AS1556" s="405"/>
      <c r="AT1556" s="405"/>
      <c r="AU1556" s="407"/>
      <c r="AV1556" s="409"/>
      <c r="AW1556" s="407"/>
      <c r="AX1556" s="389"/>
      <c r="AY1556" s="389"/>
      <c r="AZ1556" s="389"/>
      <c r="BA1556" s="389"/>
      <c r="BB1556" s="389"/>
      <c r="BC1556" s="389"/>
    </row>
    <row r="1557" spans="1:55" s="144" customFormat="1" x14ac:dyDescent="0.25">
      <c r="A1557" s="476"/>
      <c r="B1557" s="392"/>
      <c r="C1557" s="477"/>
      <c r="D1557" s="477"/>
      <c r="E1557" s="478"/>
      <c r="F1557" s="478"/>
      <c r="G1557" s="141"/>
      <c r="H1557" s="142"/>
      <c r="I1557" s="142"/>
      <c r="J1557" s="143"/>
      <c r="K1557" s="143"/>
      <c r="L1557" s="143"/>
      <c r="M1557" s="143"/>
      <c r="N1557" s="143"/>
      <c r="O1557" s="143"/>
      <c r="P1557" s="143"/>
      <c r="Q1557" s="143"/>
      <c r="R1557" s="143"/>
      <c r="S1557" s="143"/>
      <c r="T1557" s="143"/>
      <c r="U1557" s="143"/>
      <c r="V1557" s="143"/>
      <c r="W1557" s="143"/>
      <c r="X1557" s="143"/>
      <c r="Y1557" s="143"/>
      <c r="Z1557" s="143"/>
      <c r="AA1557" s="143"/>
      <c r="AB1557" s="143"/>
      <c r="AC1557" s="143"/>
      <c r="AD1557" s="143"/>
      <c r="AE1557" s="143"/>
      <c r="AF1557" s="143"/>
      <c r="AG1557" s="143"/>
      <c r="AH1557" s="143"/>
      <c r="AI1557" s="143"/>
      <c r="AJ1557" s="479"/>
      <c r="AK1557" s="484"/>
      <c r="AL1557" s="482"/>
      <c r="AM1557" s="485"/>
      <c r="AN1557" s="482"/>
      <c r="AO1557" s="482"/>
      <c r="AP1557" s="482"/>
      <c r="AQ1557" s="482"/>
      <c r="AR1557" s="482"/>
      <c r="AS1557" s="482"/>
      <c r="AT1557" s="482"/>
      <c r="AU1557" s="481"/>
      <c r="AV1557" s="483"/>
      <c r="AW1557" s="481"/>
      <c r="AX1557" s="480"/>
      <c r="AY1557" s="480"/>
      <c r="AZ1557" s="480"/>
      <c r="BA1557" s="480"/>
      <c r="BB1557" s="480"/>
      <c r="BC1557" s="480"/>
    </row>
    <row r="1558" spans="1:55" s="121" customFormat="1" x14ac:dyDescent="0.25">
      <c r="A1558" s="466"/>
      <c r="B1558" s="393"/>
      <c r="C1558" s="397"/>
      <c r="D1558" s="397"/>
      <c r="E1558" s="399"/>
      <c r="F1558" s="399"/>
      <c r="G1558" s="96"/>
      <c r="H1558" s="122"/>
      <c r="I1558" s="122"/>
      <c r="J1558" s="123"/>
      <c r="K1558" s="123"/>
      <c r="L1558" s="123"/>
      <c r="M1558" s="123"/>
      <c r="N1558" s="123"/>
      <c r="O1558" s="123"/>
      <c r="P1558" s="123"/>
      <c r="Q1558" s="123"/>
      <c r="R1558" s="123"/>
      <c r="S1558" s="123"/>
      <c r="T1558" s="123"/>
      <c r="U1558" s="123"/>
      <c r="V1558" s="123"/>
      <c r="W1558" s="123"/>
      <c r="X1558" s="123"/>
      <c r="Y1558" s="123"/>
      <c r="Z1558" s="123"/>
      <c r="AA1558" s="123"/>
      <c r="AB1558" s="123"/>
      <c r="AC1558" s="123"/>
      <c r="AD1558" s="123"/>
      <c r="AE1558" s="123"/>
      <c r="AF1558" s="123"/>
      <c r="AG1558" s="123"/>
      <c r="AH1558" s="123"/>
      <c r="AI1558" s="123"/>
      <c r="AJ1558" s="401"/>
      <c r="AK1558" s="403"/>
      <c r="AL1558" s="405"/>
      <c r="AM1558" s="411"/>
      <c r="AN1558" s="405"/>
      <c r="AO1558" s="405"/>
      <c r="AP1558" s="405"/>
      <c r="AQ1558" s="405"/>
      <c r="AR1558" s="405"/>
      <c r="AS1558" s="405"/>
      <c r="AT1558" s="405"/>
      <c r="AU1558" s="407"/>
      <c r="AV1558" s="409"/>
      <c r="AW1558" s="407"/>
      <c r="AX1558" s="389"/>
      <c r="AY1558" s="389"/>
      <c r="AZ1558" s="389"/>
      <c r="BA1558" s="389"/>
      <c r="BB1558" s="389"/>
      <c r="BC1558" s="389"/>
    </row>
    <row r="1559" spans="1:55" s="121" customFormat="1" x14ac:dyDescent="0.25">
      <c r="A1559" s="474"/>
      <c r="B1559" s="392"/>
      <c r="C1559" s="396"/>
      <c r="D1559" s="396"/>
      <c r="E1559" s="398"/>
      <c r="F1559" s="398"/>
      <c r="G1559" s="95"/>
      <c r="H1559" s="119"/>
      <c r="I1559" s="119"/>
      <c r="J1559" s="120"/>
      <c r="K1559" s="120"/>
      <c r="L1559" s="120"/>
      <c r="M1559" s="120"/>
      <c r="N1559" s="120"/>
      <c r="O1559" s="120"/>
      <c r="P1559" s="120"/>
      <c r="Q1559" s="120"/>
      <c r="R1559" s="120"/>
      <c r="S1559" s="120"/>
      <c r="T1559" s="120"/>
      <c r="U1559" s="120"/>
      <c r="V1559" s="120"/>
      <c r="W1559" s="120"/>
      <c r="X1559" s="120"/>
      <c r="Y1559" s="120"/>
      <c r="Z1559" s="120"/>
      <c r="AA1559" s="120"/>
      <c r="AB1559" s="120"/>
      <c r="AC1559" s="120"/>
      <c r="AD1559" s="120"/>
      <c r="AE1559" s="120"/>
      <c r="AF1559" s="120"/>
      <c r="AG1559" s="120"/>
      <c r="AH1559" s="120"/>
      <c r="AI1559" s="120"/>
      <c r="AJ1559" s="400"/>
      <c r="AK1559" s="402"/>
      <c r="AL1559" s="404"/>
      <c r="AM1559" s="410"/>
      <c r="AN1559" s="404"/>
      <c r="AO1559" s="404"/>
      <c r="AP1559" s="404"/>
      <c r="AQ1559" s="404"/>
      <c r="AR1559" s="404"/>
      <c r="AS1559" s="404"/>
      <c r="AT1559" s="404"/>
      <c r="AU1559" s="406"/>
      <c r="AV1559" s="408"/>
      <c r="AW1559" s="406"/>
      <c r="AX1559" s="415"/>
      <c r="AY1559" s="415"/>
      <c r="AZ1559" s="415"/>
      <c r="BA1559" s="415"/>
      <c r="BB1559" s="415"/>
      <c r="BC1559" s="415"/>
    </row>
    <row r="1560" spans="1:55" s="121" customFormat="1" x14ac:dyDescent="0.25">
      <c r="A1560" s="466"/>
      <c r="B1560" s="393"/>
      <c r="C1560" s="397"/>
      <c r="D1560" s="397"/>
      <c r="E1560" s="399"/>
      <c r="F1560" s="399"/>
      <c r="G1560" s="96"/>
      <c r="H1560" s="122"/>
      <c r="I1560" s="122"/>
      <c r="J1560" s="123"/>
      <c r="K1560" s="123"/>
      <c r="L1560" s="123"/>
      <c r="M1560" s="123"/>
      <c r="N1560" s="123"/>
      <c r="O1560" s="123"/>
      <c r="P1560" s="123"/>
      <c r="Q1560" s="123"/>
      <c r="R1560" s="123"/>
      <c r="S1560" s="123"/>
      <c r="T1560" s="123"/>
      <c r="U1560" s="123"/>
      <c r="V1560" s="123"/>
      <c r="W1560" s="123"/>
      <c r="X1560" s="123"/>
      <c r="Y1560" s="123"/>
      <c r="Z1560" s="123"/>
      <c r="AA1560" s="123"/>
      <c r="AB1560" s="123"/>
      <c r="AC1560" s="123"/>
      <c r="AD1560" s="123"/>
      <c r="AE1560" s="123"/>
      <c r="AF1560" s="123"/>
      <c r="AG1560" s="123"/>
      <c r="AH1560" s="123"/>
      <c r="AI1560" s="123"/>
      <c r="AJ1560" s="401"/>
      <c r="AK1560" s="403"/>
      <c r="AL1560" s="405"/>
      <c r="AM1560" s="411"/>
      <c r="AN1560" s="405"/>
      <c r="AO1560" s="405"/>
      <c r="AP1560" s="405"/>
      <c r="AQ1560" s="405"/>
      <c r="AR1560" s="405"/>
      <c r="AS1560" s="405"/>
      <c r="AT1560" s="405"/>
      <c r="AU1560" s="407"/>
      <c r="AV1560" s="409"/>
      <c r="AW1560" s="407"/>
      <c r="AX1560" s="389"/>
      <c r="AY1560" s="389"/>
      <c r="AZ1560" s="389"/>
      <c r="BA1560" s="389"/>
      <c r="BB1560" s="389"/>
      <c r="BC1560" s="389"/>
    </row>
    <row r="1561" spans="1:55" s="121" customFormat="1" x14ac:dyDescent="0.25">
      <c r="A1561" s="474"/>
      <c r="B1561" s="392"/>
      <c r="C1561" s="396"/>
      <c r="D1561" s="396"/>
      <c r="E1561" s="398"/>
      <c r="F1561" s="398"/>
      <c r="G1561" s="95"/>
      <c r="H1561" s="119"/>
      <c r="I1561" s="119"/>
      <c r="J1561" s="120"/>
      <c r="K1561" s="120"/>
      <c r="L1561" s="120"/>
      <c r="M1561" s="120"/>
      <c r="N1561" s="120"/>
      <c r="O1561" s="120"/>
      <c r="P1561" s="120"/>
      <c r="Q1561" s="120"/>
      <c r="R1561" s="120"/>
      <c r="S1561" s="120"/>
      <c r="T1561" s="120"/>
      <c r="U1561" s="120"/>
      <c r="V1561" s="120"/>
      <c r="W1561" s="120"/>
      <c r="X1561" s="120"/>
      <c r="Y1561" s="120"/>
      <c r="Z1561" s="120"/>
      <c r="AA1561" s="120"/>
      <c r="AB1561" s="120"/>
      <c r="AC1561" s="120"/>
      <c r="AD1561" s="120"/>
      <c r="AE1561" s="120"/>
      <c r="AF1561" s="120"/>
      <c r="AG1561" s="120"/>
      <c r="AH1561" s="120"/>
      <c r="AI1561" s="120"/>
      <c r="AJ1561" s="400"/>
      <c r="AK1561" s="402"/>
      <c r="AL1561" s="404"/>
      <c r="AM1561" s="410"/>
      <c r="AN1561" s="404"/>
      <c r="AO1561" s="404"/>
      <c r="AP1561" s="404"/>
      <c r="AQ1561" s="404"/>
      <c r="AR1561" s="404"/>
      <c r="AS1561" s="404"/>
      <c r="AT1561" s="404"/>
      <c r="AU1561" s="406"/>
      <c r="AV1561" s="408"/>
      <c r="AW1561" s="406"/>
      <c r="AX1561" s="415"/>
      <c r="AY1561" s="415"/>
      <c r="AZ1561" s="415"/>
      <c r="BA1561" s="415"/>
      <c r="BB1561" s="415"/>
      <c r="BC1561" s="415"/>
    </row>
    <row r="1562" spans="1:55" s="121" customFormat="1" x14ac:dyDescent="0.25">
      <c r="A1562" s="466"/>
      <c r="B1562" s="393"/>
      <c r="C1562" s="397"/>
      <c r="D1562" s="397"/>
      <c r="E1562" s="399"/>
      <c r="F1562" s="399"/>
      <c r="G1562" s="96"/>
      <c r="H1562" s="122"/>
      <c r="I1562" s="122"/>
      <c r="J1562" s="123"/>
      <c r="K1562" s="123"/>
      <c r="L1562" s="123"/>
      <c r="M1562" s="123"/>
      <c r="N1562" s="123"/>
      <c r="O1562" s="123"/>
      <c r="P1562" s="123"/>
      <c r="Q1562" s="123"/>
      <c r="R1562" s="123"/>
      <c r="S1562" s="123"/>
      <c r="T1562" s="123"/>
      <c r="U1562" s="123"/>
      <c r="V1562" s="123"/>
      <c r="W1562" s="123"/>
      <c r="X1562" s="123"/>
      <c r="Y1562" s="123"/>
      <c r="Z1562" s="123"/>
      <c r="AA1562" s="123"/>
      <c r="AB1562" s="123"/>
      <c r="AC1562" s="123"/>
      <c r="AD1562" s="123"/>
      <c r="AE1562" s="123"/>
      <c r="AF1562" s="123"/>
      <c r="AG1562" s="123"/>
      <c r="AH1562" s="123"/>
      <c r="AI1562" s="123"/>
      <c r="AJ1562" s="401"/>
      <c r="AK1562" s="403"/>
      <c r="AL1562" s="405"/>
      <c r="AM1562" s="411"/>
      <c r="AN1562" s="405"/>
      <c r="AO1562" s="405"/>
      <c r="AP1562" s="405"/>
      <c r="AQ1562" s="405"/>
      <c r="AR1562" s="405"/>
      <c r="AS1562" s="405"/>
      <c r="AT1562" s="405"/>
      <c r="AU1562" s="407"/>
      <c r="AV1562" s="409"/>
      <c r="AW1562" s="407"/>
      <c r="AX1562" s="389"/>
      <c r="AY1562" s="389"/>
      <c r="AZ1562" s="389"/>
      <c r="BA1562" s="389"/>
      <c r="BB1562" s="389"/>
      <c r="BC1562" s="389"/>
    </row>
    <row r="1563" spans="1:55" s="121" customFormat="1" x14ac:dyDescent="0.25">
      <c r="A1563" s="474"/>
      <c r="B1563" s="392"/>
      <c r="C1563" s="396"/>
      <c r="D1563" s="396"/>
      <c r="E1563" s="398"/>
      <c r="F1563" s="398"/>
      <c r="G1563" s="95"/>
      <c r="H1563" s="119"/>
      <c r="I1563" s="119"/>
      <c r="J1563" s="120"/>
      <c r="K1563" s="120"/>
      <c r="L1563" s="120"/>
      <c r="M1563" s="120"/>
      <c r="N1563" s="120"/>
      <c r="O1563" s="120"/>
      <c r="P1563" s="120"/>
      <c r="Q1563" s="120"/>
      <c r="R1563" s="120"/>
      <c r="S1563" s="120"/>
      <c r="T1563" s="120"/>
      <c r="U1563" s="120"/>
      <c r="V1563" s="120"/>
      <c r="W1563" s="120"/>
      <c r="X1563" s="120"/>
      <c r="Y1563" s="120"/>
      <c r="Z1563" s="120"/>
      <c r="AA1563" s="120"/>
      <c r="AB1563" s="120"/>
      <c r="AC1563" s="120"/>
      <c r="AD1563" s="120"/>
      <c r="AE1563" s="120"/>
      <c r="AF1563" s="120"/>
      <c r="AG1563" s="120"/>
      <c r="AH1563" s="120"/>
      <c r="AI1563" s="120"/>
      <c r="AJ1563" s="400"/>
      <c r="AK1563" s="402"/>
      <c r="AL1563" s="404"/>
      <c r="AM1563" s="410"/>
      <c r="AN1563" s="404"/>
      <c r="AO1563" s="404"/>
      <c r="AP1563" s="404"/>
      <c r="AQ1563" s="404"/>
      <c r="AR1563" s="404"/>
      <c r="AS1563" s="404"/>
      <c r="AT1563" s="404"/>
      <c r="AU1563" s="406"/>
      <c r="AV1563" s="408"/>
      <c r="AW1563" s="406"/>
      <c r="AX1563" s="415"/>
      <c r="AY1563" s="415"/>
      <c r="AZ1563" s="415"/>
      <c r="BA1563" s="415"/>
      <c r="BB1563" s="415"/>
      <c r="BC1563" s="415"/>
    </row>
    <row r="1564" spans="1:55" s="121" customFormat="1" x14ac:dyDescent="0.25">
      <c r="A1564" s="466"/>
      <c r="B1564" s="393"/>
      <c r="C1564" s="397"/>
      <c r="D1564" s="397"/>
      <c r="E1564" s="399"/>
      <c r="F1564" s="399"/>
      <c r="G1564" s="96"/>
      <c r="H1564" s="122"/>
      <c r="I1564" s="122"/>
      <c r="J1564" s="123"/>
      <c r="K1564" s="123"/>
      <c r="L1564" s="123"/>
      <c r="M1564" s="123"/>
      <c r="N1564" s="123"/>
      <c r="O1564" s="123"/>
      <c r="P1564" s="123"/>
      <c r="Q1564" s="123"/>
      <c r="R1564" s="123"/>
      <c r="S1564" s="123"/>
      <c r="T1564" s="123"/>
      <c r="U1564" s="123"/>
      <c r="V1564" s="123"/>
      <c r="W1564" s="123"/>
      <c r="X1564" s="123"/>
      <c r="Y1564" s="123"/>
      <c r="Z1564" s="123"/>
      <c r="AA1564" s="123"/>
      <c r="AB1564" s="123"/>
      <c r="AC1564" s="123"/>
      <c r="AD1564" s="123"/>
      <c r="AE1564" s="123"/>
      <c r="AF1564" s="123"/>
      <c r="AG1564" s="123"/>
      <c r="AH1564" s="123"/>
      <c r="AI1564" s="123"/>
      <c r="AJ1564" s="401"/>
      <c r="AK1564" s="403"/>
      <c r="AL1564" s="405"/>
      <c r="AM1564" s="411"/>
      <c r="AN1564" s="405"/>
      <c r="AO1564" s="405"/>
      <c r="AP1564" s="405"/>
      <c r="AQ1564" s="405"/>
      <c r="AR1564" s="405"/>
      <c r="AS1564" s="405"/>
      <c r="AT1564" s="405"/>
      <c r="AU1564" s="407"/>
      <c r="AV1564" s="409"/>
      <c r="AW1564" s="407"/>
      <c r="AX1564" s="389"/>
      <c r="AY1564" s="389"/>
      <c r="AZ1564" s="389"/>
      <c r="BA1564" s="389"/>
      <c r="BB1564" s="389"/>
      <c r="BC1564" s="389"/>
    </row>
    <row r="1565" spans="1:55" s="121" customFormat="1" x14ac:dyDescent="0.25">
      <c r="A1565" s="474"/>
      <c r="B1565" s="392"/>
      <c r="C1565" s="396"/>
      <c r="D1565" s="396"/>
      <c r="E1565" s="398"/>
      <c r="F1565" s="398"/>
      <c r="G1565" s="95"/>
      <c r="H1565" s="119"/>
      <c r="I1565" s="119"/>
      <c r="J1565" s="120"/>
      <c r="K1565" s="120"/>
      <c r="L1565" s="120"/>
      <c r="M1565" s="120"/>
      <c r="N1565" s="120"/>
      <c r="O1565" s="120"/>
      <c r="P1565" s="120"/>
      <c r="Q1565" s="120"/>
      <c r="R1565" s="120"/>
      <c r="S1565" s="120"/>
      <c r="T1565" s="120"/>
      <c r="U1565" s="120"/>
      <c r="V1565" s="120"/>
      <c r="W1565" s="120"/>
      <c r="X1565" s="120"/>
      <c r="Y1565" s="120"/>
      <c r="Z1565" s="120"/>
      <c r="AA1565" s="120"/>
      <c r="AB1565" s="120"/>
      <c r="AC1565" s="120"/>
      <c r="AD1565" s="120"/>
      <c r="AE1565" s="120"/>
      <c r="AF1565" s="120"/>
      <c r="AG1565" s="120"/>
      <c r="AH1565" s="120"/>
      <c r="AI1565" s="120"/>
      <c r="AJ1565" s="400"/>
      <c r="AK1565" s="402"/>
      <c r="AL1565" s="404"/>
      <c r="AM1565" s="410"/>
      <c r="AN1565" s="404"/>
      <c r="AO1565" s="404"/>
      <c r="AP1565" s="404"/>
      <c r="AQ1565" s="404"/>
      <c r="AR1565" s="404"/>
      <c r="AS1565" s="404"/>
      <c r="AT1565" s="404"/>
      <c r="AU1565" s="406"/>
      <c r="AV1565" s="408"/>
      <c r="AW1565" s="406"/>
      <c r="AX1565" s="415"/>
      <c r="AY1565" s="415"/>
      <c r="AZ1565" s="415"/>
      <c r="BA1565" s="415"/>
      <c r="BB1565" s="415"/>
      <c r="BC1565" s="415"/>
    </row>
    <row r="1566" spans="1:55" s="121" customFormat="1" x14ac:dyDescent="0.25">
      <c r="A1566" s="466"/>
      <c r="B1566" s="393"/>
      <c r="C1566" s="397"/>
      <c r="D1566" s="397"/>
      <c r="E1566" s="399"/>
      <c r="F1566" s="399"/>
      <c r="G1566" s="96"/>
      <c r="H1566" s="122"/>
      <c r="I1566" s="122"/>
      <c r="J1566" s="123"/>
      <c r="K1566" s="123"/>
      <c r="L1566" s="123"/>
      <c r="M1566" s="123"/>
      <c r="N1566" s="123"/>
      <c r="O1566" s="123"/>
      <c r="P1566" s="123"/>
      <c r="Q1566" s="123"/>
      <c r="R1566" s="123"/>
      <c r="S1566" s="123"/>
      <c r="T1566" s="123"/>
      <c r="U1566" s="123"/>
      <c r="V1566" s="123"/>
      <c r="W1566" s="123"/>
      <c r="X1566" s="123"/>
      <c r="Y1566" s="123"/>
      <c r="Z1566" s="123"/>
      <c r="AA1566" s="123"/>
      <c r="AB1566" s="123"/>
      <c r="AC1566" s="123"/>
      <c r="AD1566" s="123"/>
      <c r="AE1566" s="123"/>
      <c r="AF1566" s="123"/>
      <c r="AG1566" s="123"/>
      <c r="AH1566" s="123"/>
      <c r="AI1566" s="123"/>
      <c r="AJ1566" s="401"/>
      <c r="AK1566" s="403"/>
      <c r="AL1566" s="405"/>
      <c r="AM1566" s="411"/>
      <c r="AN1566" s="405"/>
      <c r="AO1566" s="405"/>
      <c r="AP1566" s="405"/>
      <c r="AQ1566" s="405"/>
      <c r="AR1566" s="405"/>
      <c r="AS1566" s="405"/>
      <c r="AT1566" s="405"/>
      <c r="AU1566" s="407"/>
      <c r="AV1566" s="409"/>
      <c r="AW1566" s="407"/>
      <c r="AX1566" s="389"/>
      <c r="AY1566" s="389"/>
      <c r="AZ1566" s="389"/>
      <c r="BA1566" s="389"/>
      <c r="BB1566" s="389"/>
      <c r="BC1566" s="389"/>
    </row>
    <row r="1567" spans="1:55" s="121" customFormat="1" x14ac:dyDescent="0.25">
      <c r="A1567" s="474"/>
      <c r="B1567" s="392"/>
      <c r="C1567" s="396"/>
      <c r="D1567" s="396"/>
      <c r="E1567" s="398"/>
      <c r="F1567" s="398"/>
      <c r="G1567" s="95"/>
      <c r="H1567" s="119"/>
      <c r="I1567" s="119"/>
      <c r="J1567" s="120"/>
      <c r="K1567" s="120"/>
      <c r="L1567" s="120"/>
      <c r="M1567" s="120"/>
      <c r="N1567" s="120"/>
      <c r="O1567" s="120"/>
      <c r="P1567" s="120"/>
      <c r="Q1567" s="120"/>
      <c r="R1567" s="120"/>
      <c r="S1567" s="120"/>
      <c r="T1567" s="120"/>
      <c r="U1567" s="120"/>
      <c r="V1567" s="120"/>
      <c r="W1567" s="120"/>
      <c r="X1567" s="120"/>
      <c r="Y1567" s="120"/>
      <c r="Z1567" s="120"/>
      <c r="AA1567" s="120"/>
      <c r="AB1567" s="120"/>
      <c r="AC1567" s="120"/>
      <c r="AD1567" s="120"/>
      <c r="AE1567" s="120"/>
      <c r="AF1567" s="120"/>
      <c r="AG1567" s="120"/>
      <c r="AH1567" s="120"/>
      <c r="AI1567" s="120"/>
      <c r="AJ1567" s="400"/>
      <c r="AK1567" s="402"/>
      <c r="AL1567" s="404"/>
      <c r="AM1567" s="410"/>
      <c r="AN1567" s="404"/>
      <c r="AO1567" s="404"/>
      <c r="AP1567" s="404"/>
      <c r="AQ1567" s="404"/>
      <c r="AR1567" s="404"/>
      <c r="AS1567" s="404"/>
      <c r="AT1567" s="404"/>
      <c r="AU1567" s="406"/>
      <c r="AV1567" s="408"/>
      <c r="AW1567" s="406"/>
      <c r="AX1567" s="415"/>
      <c r="AY1567" s="415"/>
      <c r="AZ1567" s="415"/>
      <c r="BA1567" s="415"/>
      <c r="BB1567" s="415"/>
      <c r="BC1567" s="415"/>
    </row>
    <row r="1568" spans="1:55" s="121" customFormat="1" x14ac:dyDescent="0.25">
      <c r="A1568" s="466"/>
      <c r="B1568" s="393"/>
      <c r="C1568" s="397"/>
      <c r="D1568" s="397"/>
      <c r="E1568" s="399"/>
      <c r="F1568" s="399"/>
      <c r="G1568" s="96"/>
      <c r="H1568" s="122"/>
      <c r="I1568" s="122"/>
      <c r="J1568" s="123"/>
      <c r="K1568" s="123"/>
      <c r="L1568" s="123"/>
      <c r="M1568" s="123"/>
      <c r="N1568" s="123"/>
      <c r="O1568" s="123"/>
      <c r="P1568" s="123"/>
      <c r="Q1568" s="123"/>
      <c r="R1568" s="123"/>
      <c r="S1568" s="123"/>
      <c r="T1568" s="123"/>
      <c r="U1568" s="123"/>
      <c r="V1568" s="123"/>
      <c r="W1568" s="123"/>
      <c r="X1568" s="123"/>
      <c r="Y1568" s="123"/>
      <c r="Z1568" s="123"/>
      <c r="AA1568" s="123"/>
      <c r="AB1568" s="123"/>
      <c r="AC1568" s="123"/>
      <c r="AD1568" s="123"/>
      <c r="AE1568" s="123"/>
      <c r="AF1568" s="123"/>
      <c r="AG1568" s="123"/>
      <c r="AH1568" s="123"/>
      <c r="AI1568" s="123"/>
      <c r="AJ1568" s="401"/>
      <c r="AK1568" s="403"/>
      <c r="AL1568" s="405"/>
      <c r="AM1568" s="411"/>
      <c r="AN1568" s="405"/>
      <c r="AO1568" s="405"/>
      <c r="AP1568" s="405"/>
      <c r="AQ1568" s="405"/>
      <c r="AR1568" s="405"/>
      <c r="AS1568" s="405"/>
      <c r="AT1568" s="405"/>
      <c r="AU1568" s="407"/>
      <c r="AV1568" s="409"/>
      <c r="AW1568" s="407"/>
      <c r="AX1568" s="389"/>
      <c r="AY1568" s="389"/>
      <c r="AZ1568" s="389"/>
      <c r="BA1568" s="389"/>
      <c r="BB1568" s="389"/>
      <c r="BC1568" s="389"/>
    </row>
    <row r="1569" spans="1:55" s="121" customFormat="1" x14ac:dyDescent="0.25">
      <c r="A1569" s="474"/>
      <c r="B1569" s="392"/>
      <c r="C1569" s="396"/>
      <c r="D1569" s="396"/>
      <c r="E1569" s="398"/>
      <c r="F1569" s="398"/>
      <c r="G1569" s="95"/>
      <c r="H1569" s="119"/>
      <c r="I1569" s="119"/>
      <c r="J1569" s="120"/>
      <c r="K1569" s="120"/>
      <c r="L1569" s="120"/>
      <c r="M1569" s="120"/>
      <c r="N1569" s="120"/>
      <c r="O1569" s="120"/>
      <c r="P1569" s="120"/>
      <c r="Q1569" s="120"/>
      <c r="R1569" s="120"/>
      <c r="S1569" s="120"/>
      <c r="T1569" s="120"/>
      <c r="U1569" s="120"/>
      <c r="V1569" s="120"/>
      <c r="W1569" s="120"/>
      <c r="X1569" s="120"/>
      <c r="Y1569" s="120"/>
      <c r="Z1569" s="120"/>
      <c r="AA1569" s="120"/>
      <c r="AB1569" s="120"/>
      <c r="AC1569" s="120"/>
      <c r="AD1569" s="120"/>
      <c r="AE1569" s="120"/>
      <c r="AF1569" s="120"/>
      <c r="AG1569" s="120"/>
      <c r="AH1569" s="120"/>
      <c r="AI1569" s="120"/>
      <c r="AJ1569" s="400"/>
      <c r="AK1569" s="402"/>
      <c r="AL1569" s="404"/>
      <c r="AM1569" s="410"/>
      <c r="AN1569" s="404"/>
      <c r="AO1569" s="404"/>
      <c r="AP1569" s="404"/>
      <c r="AQ1569" s="404"/>
      <c r="AR1569" s="404"/>
      <c r="AS1569" s="404"/>
      <c r="AT1569" s="404"/>
      <c r="AU1569" s="406"/>
      <c r="AV1569" s="408"/>
      <c r="AW1569" s="406"/>
      <c r="AX1569" s="415"/>
      <c r="AY1569" s="415"/>
      <c r="AZ1569" s="415"/>
      <c r="BA1569" s="415"/>
      <c r="BB1569" s="415"/>
      <c r="BC1569" s="415"/>
    </row>
    <row r="1570" spans="1:55" s="121" customFormat="1" x14ac:dyDescent="0.25">
      <c r="A1570" s="466"/>
      <c r="B1570" s="393"/>
      <c r="C1570" s="397"/>
      <c r="D1570" s="397"/>
      <c r="E1570" s="399"/>
      <c r="F1570" s="399"/>
      <c r="G1570" s="96"/>
      <c r="H1570" s="122"/>
      <c r="I1570" s="122"/>
      <c r="J1570" s="123"/>
      <c r="K1570" s="123"/>
      <c r="L1570" s="123"/>
      <c r="M1570" s="123"/>
      <c r="N1570" s="123"/>
      <c r="O1570" s="123"/>
      <c r="P1570" s="123"/>
      <c r="Q1570" s="123"/>
      <c r="R1570" s="123"/>
      <c r="S1570" s="123"/>
      <c r="T1570" s="123"/>
      <c r="U1570" s="123"/>
      <c r="V1570" s="123"/>
      <c r="W1570" s="123"/>
      <c r="X1570" s="123"/>
      <c r="Y1570" s="123"/>
      <c r="Z1570" s="123"/>
      <c r="AA1570" s="123"/>
      <c r="AB1570" s="123"/>
      <c r="AC1570" s="123"/>
      <c r="AD1570" s="123"/>
      <c r="AE1570" s="123"/>
      <c r="AF1570" s="123"/>
      <c r="AG1570" s="123"/>
      <c r="AH1570" s="123"/>
      <c r="AI1570" s="123"/>
      <c r="AJ1570" s="401"/>
      <c r="AK1570" s="403"/>
      <c r="AL1570" s="405"/>
      <c r="AM1570" s="411"/>
      <c r="AN1570" s="405"/>
      <c r="AO1570" s="405"/>
      <c r="AP1570" s="405"/>
      <c r="AQ1570" s="405"/>
      <c r="AR1570" s="405"/>
      <c r="AS1570" s="405"/>
      <c r="AT1570" s="405"/>
      <c r="AU1570" s="407"/>
      <c r="AV1570" s="409"/>
      <c r="AW1570" s="407"/>
      <c r="AX1570" s="389"/>
      <c r="AY1570" s="389"/>
      <c r="AZ1570" s="389"/>
      <c r="BA1570" s="389"/>
      <c r="BB1570" s="389"/>
      <c r="BC1570" s="389"/>
    </row>
    <row r="1571" spans="1:55" s="121" customFormat="1" x14ac:dyDescent="0.25">
      <c r="A1571" s="474"/>
      <c r="B1571" s="392"/>
      <c r="C1571" s="396"/>
      <c r="D1571" s="396"/>
      <c r="E1571" s="398"/>
      <c r="F1571" s="398"/>
      <c r="G1571" s="95"/>
      <c r="H1571" s="119"/>
      <c r="I1571" s="119"/>
      <c r="J1571" s="120"/>
      <c r="K1571" s="120"/>
      <c r="L1571" s="120"/>
      <c r="M1571" s="120"/>
      <c r="N1571" s="120"/>
      <c r="O1571" s="120"/>
      <c r="P1571" s="120"/>
      <c r="Q1571" s="120"/>
      <c r="R1571" s="120"/>
      <c r="S1571" s="120"/>
      <c r="T1571" s="120"/>
      <c r="U1571" s="120"/>
      <c r="V1571" s="120"/>
      <c r="W1571" s="120"/>
      <c r="X1571" s="120"/>
      <c r="Y1571" s="120"/>
      <c r="Z1571" s="120"/>
      <c r="AA1571" s="120"/>
      <c r="AB1571" s="120"/>
      <c r="AC1571" s="120"/>
      <c r="AD1571" s="120"/>
      <c r="AE1571" s="120"/>
      <c r="AF1571" s="120"/>
      <c r="AG1571" s="120"/>
      <c r="AH1571" s="120"/>
      <c r="AI1571" s="120"/>
      <c r="AJ1571" s="400"/>
      <c r="AK1571" s="402"/>
      <c r="AL1571" s="404"/>
      <c r="AM1571" s="410"/>
      <c r="AN1571" s="404"/>
      <c r="AO1571" s="404"/>
      <c r="AP1571" s="404"/>
      <c r="AQ1571" s="404"/>
      <c r="AR1571" s="404"/>
      <c r="AS1571" s="404"/>
      <c r="AT1571" s="404"/>
      <c r="AU1571" s="406"/>
      <c r="AV1571" s="408"/>
      <c r="AW1571" s="406"/>
      <c r="AX1571" s="415"/>
      <c r="AY1571" s="415"/>
      <c r="AZ1571" s="415"/>
      <c r="BA1571" s="415"/>
      <c r="BB1571" s="415"/>
      <c r="BC1571" s="415"/>
    </row>
    <row r="1572" spans="1:55" s="121" customFormat="1" x14ac:dyDescent="0.25">
      <c r="A1572" s="466"/>
      <c r="B1572" s="393"/>
      <c r="C1572" s="397"/>
      <c r="D1572" s="397"/>
      <c r="E1572" s="399"/>
      <c r="F1572" s="399"/>
      <c r="G1572" s="96"/>
      <c r="H1572" s="122"/>
      <c r="I1572" s="122"/>
      <c r="J1572" s="123"/>
      <c r="K1572" s="123"/>
      <c r="L1572" s="123"/>
      <c r="M1572" s="123"/>
      <c r="N1572" s="123"/>
      <c r="O1572" s="123"/>
      <c r="P1572" s="123"/>
      <c r="Q1572" s="123"/>
      <c r="R1572" s="123"/>
      <c r="S1572" s="123"/>
      <c r="T1572" s="123"/>
      <c r="U1572" s="123"/>
      <c r="V1572" s="123"/>
      <c r="W1572" s="123"/>
      <c r="X1572" s="123"/>
      <c r="Y1572" s="123"/>
      <c r="Z1572" s="123"/>
      <c r="AA1572" s="123"/>
      <c r="AB1572" s="123"/>
      <c r="AC1572" s="123"/>
      <c r="AD1572" s="123"/>
      <c r="AE1572" s="123"/>
      <c r="AF1572" s="123"/>
      <c r="AG1572" s="123"/>
      <c r="AH1572" s="123"/>
      <c r="AI1572" s="123"/>
      <c r="AJ1572" s="401"/>
      <c r="AK1572" s="403"/>
      <c r="AL1572" s="405"/>
      <c r="AM1572" s="411"/>
      <c r="AN1572" s="405"/>
      <c r="AO1572" s="405"/>
      <c r="AP1572" s="405"/>
      <c r="AQ1572" s="405"/>
      <c r="AR1572" s="405"/>
      <c r="AS1572" s="405"/>
      <c r="AT1572" s="405"/>
      <c r="AU1572" s="407"/>
      <c r="AV1572" s="409"/>
      <c r="AW1572" s="407"/>
      <c r="AX1572" s="389"/>
      <c r="AY1572" s="389"/>
      <c r="AZ1572" s="389"/>
      <c r="BA1572" s="389"/>
      <c r="BB1572" s="389"/>
      <c r="BC1572" s="389"/>
    </row>
    <row r="1573" spans="1:55" s="144" customFormat="1" x14ac:dyDescent="0.25">
      <c r="A1573" s="476"/>
      <c r="B1573" s="392"/>
      <c r="C1573" s="477"/>
      <c r="D1573" s="477"/>
      <c r="E1573" s="478"/>
      <c r="F1573" s="478"/>
      <c r="G1573" s="141"/>
      <c r="H1573" s="142"/>
      <c r="I1573" s="142"/>
      <c r="J1573" s="143"/>
      <c r="K1573" s="143"/>
      <c r="L1573" s="143"/>
      <c r="M1573" s="143"/>
      <c r="N1573" s="143"/>
      <c r="O1573" s="143"/>
      <c r="P1573" s="143"/>
      <c r="Q1573" s="143"/>
      <c r="R1573" s="143"/>
      <c r="S1573" s="143"/>
      <c r="T1573" s="143"/>
      <c r="U1573" s="143"/>
      <c r="V1573" s="143"/>
      <c r="W1573" s="143"/>
      <c r="X1573" s="143"/>
      <c r="Y1573" s="143"/>
      <c r="Z1573" s="143"/>
      <c r="AA1573" s="143"/>
      <c r="AB1573" s="143"/>
      <c r="AC1573" s="143"/>
      <c r="AD1573" s="143"/>
      <c r="AE1573" s="143"/>
      <c r="AF1573" s="143"/>
      <c r="AG1573" s="143"/>
      <c r="AH1573" s="143"/>
      <c r="AI1573" s="143"/>
      <c r="AJ1573" s="479"/>
      <c r="AK1573" s="484"/>
      <c r="AL1573" s="482"/>
      <c r="AM1573" s="485"/>
      <c r="AN1573" s="482"/>
      <c r="AO1573" s="482"/>
      <c r="AP1573" s="482"/>
      <c r="AQ1573" s="482"/>
      <c r="AR1573" s="482"/>
      <c r="AS1573" s="482"/>
      <c r="AT1573" s="482"/>
      <c r="AU1573" s="481"/>
      <c r="AV1573" s="483"/>
      <c r="AW1573" s="481"/>
      <c r="AX1573" s="480"/>
      <c r="AY1573" s="480"/>
      <c r="AZ1573" s="480"/>
      <c r="BA1573" s="480"/>
      <c r="BB1573" s="480"/>
      <c r="BC1573" s="480"/>
    </row>
    <row r="1574" spans="1:55" s="121" customFormat="1" x14ac:dyDescent="0.25">
      <c r="A1574" s="466"/>
      <c r="B1574" s="393"/>
      <c r="C1574" s="397"/>
      <c r="D1574" s="397"/>
      <c r="E1574" s="399"/>
      <c r="F1574" s="399"/>
      <c r="G1574" s="96"/>
      <c r="H1574" s="122"/>
      <c r="I1574" s="122"/>
      <c r="J1574" s="123"/>
      <c r="K1574" s="123"/>
      <c r="L1574" s="123"/>
      <c r="M1574" s="123"/>
      <c r="N1574" s="123"/>
      <c r="O1574" s="123"/>
      <c r="P1574" s="123"/>
      <c r="Q1574" s="123"/>
      <c r="R1574" s="123"/>
      <c r="S1574" s="123"/>
      <c r="T1574" s="123"/>
      <c r="U1574" s="123"/>
      <c r="V1574" s="123"/>
      <c r="W1574" s="123"/>
      <c r="X1574" s="123"/>
      <c r="Y1574" s="123"/>
      <c r="Z1574" s="123"/>
      <c r="AA1574" s="123"/>
      <c r="AB1574" s="123"/>
      <c r="AC1574" s="123"/>
      <c r="AD1574" s="123"/>
      <c r="AE1574" s="123"/>
      <c r="AF1574" s="123"/>
      <c r="AG1574" s="123"/>
      <c r="AH1574" s="123"/>
      <c r="AI1574" s="123"/>
      <c r="AJ1574" s="401"/>
      <c r="AK1574" s="403"/>
      <c r="AL1574" s="405"/>
      <c r="AM1574" s="411"/>
      <c r="AN1574" s="405"/>
      <c r="AO1574" s="405"/>
      <c r="AP1574" s="405"/>
      <c r="AQ1574" s="405"/>
      <c r="AR1574" s="405"/>
      <c r="AS1574" s="405"/>
      <c r="AT1574" s="405"/>
      <c r="AU1574" s="407"/>
      <c r="AV1574" s="409"/>
      <c r="AW1574" s="407"/>
      <c r="AX1574" s="389"/>
      <c r="AY1574" s="389"/>
      <c r="AZ1574" s="389"/>
      <c r="BA1574" s="389"/>
      <c r="BB1574" s="389"/>
      <c r="BC1574" s="389"/>
    </row>
    <row r="1575" spans="1:55" s="121" customFormat="1" x14ac:dyDescent="0.25">
      <c r="A1575" s="474"/>
      <c r="B1575" s="392"/>
      <c r="C1575" s="396"/>
      <c r="D1575" s="396"/>
      <c r="E1575" s="398"/>
      <c r="F1575" s="398"/>
      <c r="G1575" s="95"/>
      <c r="H1575" s="119"/>
      <c r="I1575" s="119"/>
      <c r="J1575" s="120"/>
      <c r="K1575" s="120"/>
      <c r="L1575" s="120"/>
      <c r="M1575" s="120"/>
      <c r="N1575" s="120"/>
      <c r="O1575" s="120"/>
      <c r="P1575" s="120"/>
      <c r="Q1575" s="120"/>
      <c r="R1575" s="120"/>
      <c r="S1575" s="120"/>
      <c r="T1575" s="120"/>
      <c r="U1575" s="120"/>
      <c r="V1575" s="120"/>
      <c r="W1575" s="120"/>
      <c r="X1575" s="120"/>
      <c r="Y1575" s="120"/>
      <c r="Z1575" s="120"/>
      <c r="AA1575" s="120"/>
      <c r="AB1575" s="120"/>
      <c r="AC1575" s="120"/>
      <c r="AD1575" s="120"/>
      <c r="AE1575" s="120"/>
      <c r="AF1575" s="120"/>
      <c r="AG1575" s="120"/>
      <c r="AH1575" s="120"/>
      <c r="AI1575" s="120"/>
      <c r="AJ1575" s="400"/>
      <c r="AK1575" s="402"/>
      <c r="AL1575" s="404"/>
      <c r="AM1575" s="410"/>
      <c r="AN1575" s="404"/>
      <c r="AO1575" s="404"/>
      <c r="AP1575" s="404"/>
      <c r="AQ1575" s="404"/>
      <c r="AR1575" s="404"/>
      <c r="AS1575" s="404"/>
      <c r="AT1575" s="404"/>
      <c r="AU1575" s="406"/>
      <c r="AV1575" s="408"/>
      <c r="AW1575" s="406"/>
      <c r="AX1575" s="415"/>
      <c r="AY1575" s="415"/>
      <c r="AZ1575" s="415"/>
      <c r="BA1575" s="415"/>
      <c r="BB1575" s="415"/>
      <c r="BC1575" s="415"/>
    </row>
    <row r="1576" spans="1:55" s="121" customFormat="1" x14ac:dyDescent="0.25">
      <c r="A1576" s="466"/>
      <c r="B1576" s="393"/>
      <c r="C1576" s="397"/>
      <c r="D1576" s="397"/>
      <c r="E1576" s="399"/>
      <c r="F1576" s="399"/>
      <c r="G1576" s="96"/>
      <c r="H1576" s="122"/>
      <c r="I1576" s="122"/>
      <c r="J1576" s="123"/>
      <c r="K1576" s="123"/>
      <c r="L1576" s="123"/>
      <c r="M1576" s="123"/>
      <c r="N1576" s="123"/>
      <c r="O1576" s="123"/>
      <c r="P1576" s="123"/>
      <c r="Q1576" s="123"/>
      <c r="R1576" s="123"/>
      <c r="S1576" s="123"/>
      <c r="T1576" s="123"/>
      <c r="U1576" s="123"/>
      <c r="V1576" s="123"/>
      <c r="W1576" s="123"/>
      <c r="X1576" s="123"/>
      <c r="Y1576" s="123"/>
      <c r="Z1576" s="123"/>
      <c r="AA1576" s="123"/>
      <c r="AB1576" s="123"/>
      <c r="AC1576" s="123"/>
      <c r="AD1576" s="123"/>
      <c r="AE1576" s="123"/>
      <c r="AF1576" s="123"/>
      <c r="AG1576" s="123"/>
      <c r="AH1576" s="123"/>
      <c r="AI1576" s="123"/>
      <c r="AJ1576" s="401"/>
      <c r="AK1576" s="403"/>
      <c r="AL1576" s="405"/>
      <c r="AM1576" s="411"/>
      <c r="AN1576" s="405"/>
      <c r="AO1576" s="405"/>
      <c r="AP1576" s="405"/>
      <c r="AQ1576" s="405"/>
      <c r="AR1576" s="405"/>
      <c r="AS1576" s="405"/>
      <c r="AT1576" s="405"/>
      <c r="AU1576" s="407"/>
      <c r="AV1576" s="409"/>
      <c r="AW1576" s="407"/>
      <c r="AX1576" s="389"/>
      <c r="AY1576" s="389"/>
      <c r="AZ1576" s="389"/>
      <c r="BA1576" s="389"/>
      <c r="BB1576" s="389"/>
      <c r="BC1576" s="389"/>
    </row>
    <row r="1577" spans="1:55" s="121" customFormat="1" x14ac:dyDescent="0.25">
      <c r="A1577" s="474"/>
      <c r="B1577" s="392"/>
      <c r="C1577" s="396"/>
      <c r="D1577" s="396"/>
      <c r="E1577" s="398"/>
      <c r="F1577" s="398"/>
      <c r="G1577" s="95"/>
      <c r="H1577" s="119"/>
      <c r="I1577" s="119"/>
      <c r="J1577" s="120"/>
      <c r="K1577" s="120"/>
      <c r="L1577" s="120"/>
      <c r="M1577" s="120"/>
      <c r="N1577" s="120"/>
      <c r="O1577" s="120"/>
      <c r="P1577" s="120"/>
      <c r="Q1577" s="120"/>
      <c r="R1577" s="120"/>
      <c r="S1577" s="120"/>
      <c r="T1577" s="120"/>
      <c r="U1577" s="120"/>
      <c r="V1577" s="120"/>
      <c r="W1577" s="120"/>
      <c r="X1577" s="120"/>
      <c r="Y1577" s="120"/>
      <c r="Z1577" s="120"/>
      <c r="AA1577" s="120"/>
      <c r="AB1577" s="120"/>
      <c r="AC1577" s="120"/>
      <c r="AD1577" s="120"/>
      <c r="AE1577" s="120"/>
      <c r="AF1577" s="120"/>
      <c r="AG1577" s="120"/>
      <c r="AH1577" s="120"/>
      <c r="AI1577" s="120"/>
      <c r="AJ1577" s="400"/>
      <c r="AK1577" s="402"/>
      <c r="AL1577" s="404"/>
      <c r="AM1577" s="410"/>
      <c r="AN1577" s="404"/>
      <c r="AO1577" s="404"/>
      <c r="AP1577" s="404"/>
      <c r="AQ1577" s="404"/>
      <c r="AR1577" s="404"/>
      <c r="AS1577" s="404"/>
      <c r="AT1577" s="404"/>
      <c r="AU1577" s="406"/>
      <c r="AV1577" s="408"/>
      <c r="AW1577" s="406"/>
      <c r="AX1577" s="415"/>
      <c r="AY1577" s="415"/>
      <c r="AZ1577" s="415"/>
      <c r="BA1577" s="415"/>
      <c r="BB1577" s="415"/>
      <c r="BC1577" s="415"/>
    </row>
    <row r="1578" spans="1:55" s="121" customFormat="1" x14ac:dyDescent="0.25">
      <c r="A1578" s="466"/>
      <c r="B1578" s="393"/>
      <c r="C1578" s="397"/>
      <c r="D1578" s="397"/>
      <c r="E1578" s="399"/>
      <c r="F1578" s="399"/>
      <c r="G1578" s="96"/>
      <c r="H1578" s="122"/>
      <c r="I1578" s="122"/>
      <c r="J1578" s="123"/>
      <c r="K1578" s="123"/>
      <c r="L1578" s="123"/>
      <c r="M1578" s="123"/>
      <c r="N1578" s="123"/>
      <c r="O1578" s="123"/>
      <c r="P1578" s="123"/>
      <c r="Q1578" s="123"/>
      <c r="R1578" s="123"/>
      <c r="S1578" s="123"/>
      <c r="T1578" s="123"/>
      <c r="U1578" s="123"/>
      <c r="V1578" s="123"/>
      <c r="W1578" s="123"/>
      <c r="X1578" s="123"/>
      <c r="Y1578" s="123"/>
      <c r="Z1578" s="123"/>
      <c r="AA1578" s="123"/>
      <c r="AB1578" s="123"/>
      <c r="AC1578" s="123"/>
      <c r="AD1578" s="123"/>
      <c r="AE1578" s="123"/>
      <c r="AF1578" s="123"/>
      <c r="AG1578" s="123"/>
      <c r="AH1578" s="123"/>
      <c r="AI1578" s="123"/>
      <c r="AJ1578" s="401"/>
      <c r="AK1578" s="403"/>
      <c r="AL1578" s="405"/>
      <c r="AM1578" s="411"/>
      <c r="AN1578" s="405"/>
      <c r="AO1578" s="405"/>
      <c r="AP1578" s="405"/>
      <c r="AQ1578" s="405"/>
      <c r="AR1578" s="405"/>
      <c r="AS1578" s="405"/>
      <c r="AT1578" s="405"/>
      <c r="AU1578" s="407"/>
      <c r="AV1578" s="409"/>
      <c r="AW1578" s="407"/>
      <c r="AX1578" s="389"/>
      <c r="AY1578" s="389"/>
      <c r="AZ1578" s="389"/>
      <c r="BA1578" s="389"/>
      <c r="BB1578" s="389"/>
      <c r="BC1578" s="389"/>
    </row>
    <row r="1579" spans="1:55" s="121" customFormat="1" x14ac:dyDescent="0.25">
      <c r="A1579" s="474"/>
      <c r="B1579" s="392"/>
      <c r="C1579" s="396"/>
      <c r="D1579" s="396"/>
      <c r="E1579" s="398"/>
      <c r="F1579" s="398"/>
      <c r="G1579" s="95"/>
      <c r="H1579" s="119"/>
      <c r="I1579" s="119"/>
      <c r="J1579" s="120"/>
      <c r="K1579" s="120"/>
      <c r="L1579" s="120"/>
      <c r="M1579" s="120"/>
      <c r="N1579" s="120"/>
      <c r="O1579" s="120"/>
      <c r="P1579" s="120"/>
      <c r="Q1579" s="120"/>
      <c r="R1579" s="120"/>
      <c r="S1579" s="120"/>
      <c r="T1579" s="120"/>
      <c r="U1579" s="120"/>
      <c r="V1579" s="120"/>
      <c r="W1579" s="120"/>
      <c r="X1579" s="120"/>
      <c r="Y1579" s="120"/>
      <c r="Z1579" s="120"/>
      <c r="AA1579" s="120"/>
      <c r="AB1579" s="120"/>
      <c r="AC1579" s="120"/>
      <c r="AD1579" s="120"/>
      <c r="AE1579" s="120"/>
      <c r="AF1579" s="120"/>
      <c r="AG1579" s="120"/>
      <c r="AH1579" s="120"/>
      <c r="AI1579" s="120"/>
      <c r="AJ1579" s="400"/>
      <c r="AK1579" s="402"/>
      <c r="AL1579" s="404"/>
      <c r="AM1579" s="410"/>
      <c r="AN1579" s="404"/>
      <c r="AO1579" s="404"/>
      <c r="AP1579" s="404"/>
      <c r="AQ1579" s="404"/>
      <c r="AR1579" s="404"/>
      <c r="AS1579" s="404"/>
      <c r="AT1579" s="404"/>
      <c r="AU1579" s="406"/>
      <c r="AV1579" s="408"/>
      <c r="AW1579" s="406"/>
      <c r="AX1579" s="415"/>
      <c r="AY1579" s="415"/>
      <c r="AZ1579" s="415"/>
      <c r="BA1579" s="415"/>
      <c r="BB1579" s="415"/>
      <c r="BC1579" s="415"/>
    </row>
    <row r="1580" spans="1:55" s="121" customFormat="1" x14ac:dyDescent="0.25">
      <c r="A1580" s="466"/>
      <c r="B1580" s="393"/>
      <c r="C1580" s="397"/>
      <c r="D1580" s="397"/>
      <c r="E1580" s="399"/>
      <c r="F1580" s="399"/>
      <c r="G1580" s="96"/>
      <c r="H1580" s="122"/>
      <c r="I1580" s="122"/>
      <c r="J1580" s="123"/>
      <c r="K1580" s="123"/>
      <c r="L1580" s="123"/>
      <c r="M1580" s="123"/>
      <c r="N1580" s="123"/>
      <c r="O1580" s="123"/>
      <c r="P1580" s="123"/>
      <c r="Q1580" s="123"/>
      <c r="R1580" s="123"/>
      <c r="S1580" s="123"/>
      <c r="T1580" s="123"/>
      <c r="U1580" s="123"/>
      <c r="V1580" s="123"/>
      <c r="W1580" s="123"/>
      <c r="X1580" s="123"/>
      <c r="Y1580" s="123"/>
      <c r="Z1580" s="123"/>
      <c r="AA1580" s="123"/>
      <c r="AB1580" s="123"/>
      <c r="AC1580" s="123"/>
      <c r="AD1580" s="123"/>
      <c r="AE1580" s="123"/>
      <c r="AF1580" s="123"/>
      <c r="AG1580" s="123"/>
      <c r="AH1580" s="123"/>
      <c r="AI1580" s="123"/>
      <c r="AJ1580" s="401"/>
      <c r="AK1580" s="403"/>
      <c r="AL1580" s="405"/>
      <c r="AM1580" s="411"/>
      <c r="AN1580" s="405"/>
      <c r="AO1580" s="405"/>
      <c r="AP1580" s="405"/>
      <c r="AQ1580" s="405"/>
      <c r="AR1580" s="405"/>
      <c r="AS1580" s="405"/>
      <c r="AT1580" s="405"/>
      <c r="AU1580" s="407"/>
      <c r="AV1580" s="409"/>
      <c r="AW1580" s="407"/>
      <c r="AX1580" s="389"/>
      <c r="AY1580" s="389"/>
      <c r="AZ1580" s="389"/>
      <c r="BA1580" s="389"/>
      <c r="BB1580" s="389"/>
      <c r="BC1580" s="389"/>
    </row>
    <row r="1581" spans="1:55" s="121" customFormat="1" x14ac:dyDescent="0.25">
      <c r="A1581" s="474"/>
      <c r="B1581" s="392"/>
      <c r="C1581" s="396"/>
      <c r="D1581" s="396"/>
      <c r="E1581" s="398"/>
      <c r="F1581" s="398"/>
      <c r="G1581" s="95"/>
      <c r="H1581" s="119"/>
      <c r="I1581" s="119"/>
      <c r="J1581" s="120"/>
      <c r="K1581" s="120"/>
      <c r="L1581" s="120"/>
      <c r="M1581" s="120"/>
      <c r="N1581" s="120"/>
      <c r="O1581" s="120"/>
      <c r="P1581" s="120"/>
      <c r="Q1581" s="120"/>
      <c r="R1581" s="120"/>
      <c r="S1581" s="120"/>
      <c r="T1581" s="120"/>
      <c r="U1581" s="120"/>
      <c r="V1581" s="120"/>
      <c r="W1581" s="120"/>
      <c r="X1581" s="120"/>
      <c r="Y1581" s="120"/>
      <c r="Z1581" s="120"/>
      <c r="AA1581" s="120"/>
      <c r="AB1581" s="120"/>
      <c r="AC1581" s="120"/>
      <c r="AD1581" s="120"/>
      <c r="AE1581" s="120"/>
      <c r="AF1581" s="120"/>
      <c r="AG1581" s="120"/>
      <c r="AH1581" s="120"/>
      <c r="AI1581" s="120"/>
      <c r="AJ1581" s="400"/>
      <c r="AK1581" s="402"/>
      <c r="AL1581" s="404"/>
      <c r="AM1581" s="410"/>
      <c r="AN1581" s="404"/>
      <c r="AO1581" s="404"/>
      <c r="AP1581" s="404"/>
      <c r="AQ1581" s="404"/>
      <c r="AR1581" s="404"/>
      <c r="AS1581" s="404"/>
      <c r="AT1581" s="404"/>
      <c r="AU1581" s="406"/>
      <c r="AV1581" s="408"/>
      <c r="AW1581" s="406"/>
      <c r="AX1581" s="415"/>
      <c r="AY1581" s="415"/>
      <c r="AZ1581" s="415"/>
      <c r="BA1581" s="415"/>
      <c r="BB1581" s="415"/>
      <c r="BC1581" s="415"/>
    </row>
    <row r="1582" spans="1:55" s="121" customFormat="1" x14ac:dyDescent="0.25">
      <c r="A1582" s="466"/>
      <c r="B1582" s="393"/>
      <c r="C1582" s="397"/>
      <c r="D1582" s="397"/>
      <c r="E1582" s="399"/>
      <c r="F1582" s="399"/>
      <c r="G1582" s="96"/>
      <c r="H1582" s="122"/>
      <c r="I1582" s="122"/>
      <c r="J1582" s="123"/>
      <c r="K1582" s="123"/>
      <c r="L1582" s="123"/>
      <c r="M1582" s="123"/>
      <c r="N1582" s="123"/>
      <c r="O1582" s="123"/>
      <c r="P1582" s="123"/>
      <c r="Q1582" s="123"/>
      <c r="R1582" s="123"/>
      <c r="S1582" s="123"/>
      <c r="T1582" s="123"/>
      <c r="U1582" s="123"/>
      <c r="V1582" s="123"/>
      <c r="W1582" s="123"/>
      <c r="X1582" s="123"/>
      <c r="Y1582" s="123"/>
      <c r="Z1582" s="123"/>
      <c r="AA1582" s="123"/>
      <c r="AB1582" s="123"/>
      <c r="AC1582" s="123"/>
      <c r="AD1582" s="123"/>
      <c r="AE1582" s="123"/>
      <c r="AF1582" s="123"/>
      <c r="AG1582" s="123"/>
      <c r="AH1582" s="123"/>
      <c r="AI1582" s="123"/>
      <c r="AJ1582" s="401"/>
      <c r="AK1582" s="403"/>
      <c r="AL1582" s="405"/>
      <c r="AM1582" s="411"/>
      <c r="AN1582" s="405"/>
      <c r="AO1582" s="405"/>
      <c r="AP1582" s="405"/>
      <c r="AQ1582" s="405"/>
      <c r="AR1582" s="405"/>
      <c r="AS1582" s="405"/>
      <c r="AT1582" s="405"/>
      <c r="AU1582" s="407"/>
      <c r="AV1582" s="409"/>
      <c r="AW1582" s="407"/>
      <c r="AX1582" s="389"/>
      <c r="AY1582" s="389"/>
      <c r="AZ1582" s="389"/>
      <c r="BA1582" s="389"/>
      <c r="BB1582" s="389"/>
      <c r="BC1582" s="389"/>
    </row>
    <row r="1583" spans="1:55" s="121" customFormat="1" x14ac:dyDescent="0.25">
      <c r="A1583" s="474"/>
      <c r="B1583" s="392"/>
      <c r="C1583" s="396"/>
      <c r="D1583" s="396"/>
      <c r="E1583" s="398"/>
      <c r="F1583" s="398"/>
      <c r="G1583" s="95"/>
      <c r="H1583" s="119"/>
      <c r="I1583" s="119"/>
      <c r="J1583" s="120"/>
      <c r="K1583" s="120"/>
      <c r="L1583" s="120"/>
      <c r="M1583" s="120"/>
      <c r="N1583" s="120"/>
      <c r="O1583" s="120"/>
      <c r="P1583" s="120"/>
      <c r="Q1583" s="120"/>
      <c r="R1583" s="120"/>
      <c r="S1583" s="120"/>
      <c r="T1583" s="120"/>
      <c r="U1583" s="120"/>
      <c r="V1583" s="120"/>
      <c r="W1583" s="120"/>
      <c r="X1583" s="120"/>
      <c r="Y1583" s="120"/>
      <c r="Z1583" s="120"/>
      <c r="AA1583" s="120"/>
      <c r="AB1583" s="120"/>
      <c r="AC1583" s="120"/>
      <c r="AD1583" s="120"/>
      <c r="AE1583" s="120"/>
      <c r="AF1583" s="120"/>
      <c r="AG1583" s="120"/>
      <c r="AH1583" s="120"/>
      <c r="AI1583" s="120"/>
      <c r="AJ1583" s="400"/>
      <c r="AK1583" s="402"/>
      <c r="AL1583" s="404"/>
      <c r="AM1583" s="410"/>
      <c r="AN1583" s="404"/>
      <c r="AO1583" s="404"/>
      <c r="AP1583" s="404"/>
      <c r="AQ1583" s="404"/>
      <c r="AR1583" s="404"/>
      <c r="AS1583" s="404"/>
      <c r="AT1583" s="404"/>
      <c r="AU1583" s="406"/>
      <c r="AV1583" s="408"/>
      <c r="AW1583" s="406"/>
      <c r="AX1583" s="415"/>
      <c r="AY1583" s="415"/>
      <c r="AZ1583" s="415"/>
      <c r="BA1583" s="415"/>
      <c r="BB1583" s="415"/>
      <c r="BC1583" s="415"/>
    </row>
    <row r="1584" spans="1:55" s="121" customFormat="1" x14ac:dyDescent="0.25">
      <c r="A1584" s="466"/>
      <c r="B1584" s="393"/>
      <c r="C1584" s="397"/>
      <c r="D1584" s="397"/>
      <c r="E1584" s="399"/>
      <c r="F1584" s="399"/>
      <c r="G1584" s="96"/>
      <c r="H1584" s="122"/>
      <c r="I1584" s="122"/>
      <c r="J1584" s="123"/>
      <c r="K1584" s="123"/>
      <c r="L1584" s="123"/>
      <c r="M1584" s="123"/>
      <c r="N1584" s="123"/>
      <c r="O1584" s="123"/>
      <c r="P1584" s="123"/>
      <c r="Q1584" s="123"/>
      <c r="R1584" s="123"/>
      <c r="S1584" s="123"/>
      <c r="T1584" s="123"/>
      <c r="U1584" s="123"/>
      <c r="V1584" s="123"/>
      <c r="W1584" s="123"/>
      <c r="X1584" s="123"/>
      <c r="Y1584" s="123"/>
      <c r="Z1584" s="123"/>
      <c r="AA1584" s="123"/>
      <c r="AB1584" s="123"/>
      <c r="AC1584" s="123"/>
      <c r="AD1584" s="123"/>
      <c r="AE1584" s="123"/>
      <c r="AF1584" s="123"/>
      <c r="AG1584" s="123"/>
      <c r="AH1584" s="123"/>
      <c r="AI1584" s="123"/>
      <c r="AJ1584" s="401"/>
      <c r="AK1584" s="403"/>
      <c r="AL1584" s="405"/>
      <c r="AM1584" s="411"/>
      <c r="AN1584" s="405"/>
      <c r="AO1584" s="405"/>
      <c r="AP1584" s="405"/>
      <c r="AQ1584" s="405"/>
      <c r="AR1584" s="405"/>
      <c r="AS1584" s="405"/>
      <c r="AT1584" s="405"/>
      <c r="AU1584" s="407"/>
      <c r="AV1584" s="409"/>
      <c r="AW1584" s="407"/>
      <c r="AX1584" s="389"/>
      <c r="AY1584" s="389"/>
      <c r="AZ1584" s="389"/>
      <c r="BA1584" s="389"/>
      <c r="BB1584" s="389"/>
      <c r="BC1584" s="389"/>
    </row>
    <row r="1585" spans="1:55" s="121" customFormat="1" x14ac:dyDescent="0.25">
      <c r="A1585" s="474"/>
      <c r="B1585" s="392"/>
      <c r="C1585" s="396"/>
      <c r="D1585" s="396"/>
      <c r="E1585" s="398"/>
      <c r="F1585" s="398"/>
      <c r="G1585" s="95"/>
      <c r="H1585" s="119"/>
      <c r="I1585" s="119"/>
      <c r="J1585" s="120"/>
      <c r="K1585" s="120"/>
      <c r="L1585" s="120"/>
      <c r="M1585" s="120"/>
      <c r="N1585" s="120"/>
      <c r="O1585" s="120"/>
      <c r="P1585" s="120"/>
      <c r="Q1585" s="120"/>
      <c r="R1585" s="120"/>
      <c r="S1585" s="120"/>
      <c r="T1585" s="120"/>
      <c r="U1585" s="120"/>
      <c r="V1585" s="120"/>
      <c r="W1585" s="120"/>
      <c r="X1585" s="120"/>
      <c r="Y1585" s="120"/>
      <c r="Z1585" s="120"/>
      <c r="AA1585" s="120"/>
      <c r="AB1585" s="120"/>
      <c r="AC1585" s="120"/>
      <c r="AD1585" s="120"/>
      <c r="AE1585" s="120"/>
      <c r="AF1585" s="120"/>
      <c r="AG1585" s="120"/>
      <c r="AH1585" s="120"/>
      <c r="AI1585" s="120"/>
      <c r="AJ1585" s="400"/>
      <c r="AK1585" s="402"/>
      <c r="AL1585" s="404"/>
      <c r="AM1585" s="410"/>
      <c r="AN1585" s="404"/>
      <c r="AO1585" s="404"/>
      <c r="AP1585" s="404"/>
      <c r="AQ1585" s="404"/>
      <c r="AR1585" s="404"/>
      <c r="AS1585" s="404"/>
      <c r="AT1585" s="404"/>
      <c r="AU1585" s="406"/>
      <c r="AV1585" s="408"/>
      <c r="AW1585" s="406"/>
      <c r="AX1585" s="415"/>
      <c r="AY1585" s="415"/>
      <c r="AZ1585" s="415"/>
      <c r="BA1585" s="415"/>
      <c r="BB1585" s="415"/>
      <c r="BC1585" s="415"/>
    </row>
    <row r="1586" spans="1:55" s="121" customFormat="1" x14ac:dyDescent="0.25">
      <c r="A1586" s="466"/>
      <c r="B1586" s="393"/>
      <c r="C1586" s="397"/>
      <c r="D1586" s="397"/>
      <c r="E1586" s="399"/>
      <c r="F1586" s="399"/>
      <c r="G1586" s="96"/>
      <c r="H1586" s="122"/>
      <c r="I1586" s="122"/>
      <c r="J1586" s="123"/>
      <c r="K1586" s="123"/>
      <c r="L1586" s="123"/>
      <c r="M1586" s="123"/>
      <c r="N1586" s="123"/>
      <c r="O1586" s="123"/>
      <c r="P1586" s="123"/>
      <c r="Q1586" s="123"/>
      <c r="R1586" s="123"/>
      <c r="S1586" s="123"/>
      <c r="T1586" s="123"/>
      <c r="U1586" s="123"/>
      <c r="V1586" s="123"/>
      <c r="W1586" s="123"/>
      <c r="X1586" s="123"/>
      <c r="Y1586" s="123"/>
      <c r="Z1586" s="123"/>
      <c r="AA1586" s="123"/>
      <c r="AB1586" s="123"/>
      <c r="AC1586" s="123"/>
      <c r="AD1586" s="123"/>
      <c r="AE1586" s="123"/>
      <c r="AF1586" s="123"/>
      <c r="AG1586" s="123"/>
      <c r="AH1586" s="123"/>
      <c r="AI1586" s="123"/>
      <c r="AJ1586" s="401"/>
      <c r="AK1586" s="403"/>
      <c r="AL1586" s="405"/>
      <c r="AM1586" s="411"/>
      <c r="AN1586" s="405"/>
      <c r="AO1586" s="405"/>
      <c r="AP1586" s="405"/>
      <c r="AQ1586" s="405"/>
      <c r="AR1586" s="405"/>
      <c r="AS1586" s="405"/>
      <c r="AT1586" s="405"/>
      <c r="AU1586" s="407"/>
      <c r="AV1586" s="409"/>
      <c r="AW1586" s="407"/>
      <c r="AX1586" s="389"/>
      <c r="AY1586" s="389"/>
      <c r="AZ1586" s="389"/>
      <c r="BA1586" s="389"/>
      <c r="BB1586" s="389"/>
      <c r="BC1586" s="389"/>
    </row>
    <row r="1587" spans="1:55" s="121" customFormat="1" x14ac:dyDescent="0.25">
      <c r="A1587" s="474"/>
      <c r="B1587" s="392"/>
      <c r="C1587" s="396"/>
      <c r="D1587" s="396"/>
      <c r="E1587" s="398"/>
      <c r="F1587" s="398"/>
      <c r="G1587" s="95"/>
      <c r="H1587" s="119"/>
      <c r="I1587" s="119"/>
      <c r="J1587" s="120"/>
      <c r="K1587" s="120"/>
      <c r="L1587" s="120"/>
      <c r="M1587" s="120"/>
      <c r="N1587" s="120"/>
      <c r="O1587" s="120"/>
      <c r="P1587" s="120"/>
      <c r="Q1587" s="120"/>
      <c r="R1587" s="120"/>
      <c r="S1587" s="120"/>
      <c r="T1587" s="120"/>
      <c r="U1587" s="120"/>
      <c r="V1587" s="120"/>
      <c r="W1587" s="120"/>
      <c r="X1587" s="120"/>
      <c r="Y1587" s="120"/>
      <c r="Z1587" s="120"/>
      <c r="AA1587" s="120"/>
      <c r="AB1587" s="120"/>
      <c r="AC1587" s="120"/>
      <c r="AD1587" s="120"/>
      <c r="AE1587" s="120"/>
      <c r="AF1587" s="120"/>
      <c r="AG1587" s="120"/>
      <c r="AH1587" s="120"/>
      <c r="AI1587" s="120"/>
      <c r="AJ1587" s="400"/>
      <c r="AK1587" s="402"/>
      <c r="AL1587" s="404"/>
      <c r="AM1587" s="410"/>
      <c r="AN1587" s="404"/>
      <c r="AO1587" s="404"/>
      <c r="AP1587" s="404"/>
      <c r="AQ1587" s="404"/>
      <c r="AR1587" s="404"/>
      <c r="AS1587" s="404"/>
      <c r="AT1587" s="404"/>
      <c r="AU1587" s="406"/>
      <c r="AV1587" s="408"/>
      <c r="AW1587" s="406"/>
      <c r="AX1587" s="415"/>
      <c r="AY1587" s="415"/>
      <c r="AZ1587" s="415"/>
      <c r="BA1587" s="415"/>
      <c r="BB1587" s="415"/>
      <c r="BC1587" s="415"/>
    </row>
    <row r="1588" spans="1:55" s="121" customFormat="1" x14ac:dyDescent="0.25">
      <c r="A1588" s="466"/>
      <c r="B1588" s="393"/>
      <c r="C1588" s="397"/>
      <c r="D1588" s="397"/>
      <c r="E1588" s="399"/>
      <c r="F1588" s="399"/>
      <c r="G1588" s="96"/>
      <c r="H1588" s="122"/>
      <c r="I1588" s="122"/>
      <c r="J1588" s="123"/>
      <c r="K1588" s="123"/>
      <c r="L1588" s="123"/>
      <c r="M1588" s="123"/>
      <c r="N1588" s="123"/>
      <c r="O1588" s="123"/>
      <c r="P1588" s="123"/>
      <c r="Q1588" s="123"/>
      <c r="R1588" s="123"/>
      <c r="S1588" s="123"/>
      <c r="T1588" s="123"/>
      <c r="U1588" s="123"/>
      <c r="V1588" s="123"/>
      <c r="W1588" s="123"/>
      <c r="X1588" s="123"/>
      <c r="Y1588" s="123"/>
      <c r="Z1588" s="123"/>
      <c r="AA1588" s="123"/>
      <c r="AB1588" s="123"/>
      <c r="AC1588" s="123"/>
      <c r="AD1588" s="123"/>
      <c r="AE1588" s="123"/>
      <c r="AF1588" s="123"/>
      <c r="AG1588" s="123"/>
      <c r="AH1588" s="123"/>
      <c r="AI1588" s="123"/>
      <c r="AJ1588" s="401"/>
      <c r="AK1588" s="403"/>
      <c r="AL1588" s="405"/>
      <c r="AM1588" s="411"/>
      <c r="AN1588" s="405"/>
      <c r="AO1588" s="405"/>
      <c r="AP1588" s="405"/>
      <c r="AQ1588" s="405"/>
      <c r="AR1588" s="405"/>
      <c r="AS1588" s="405"/>
      <c r="AT1588" s="405"/>
      <c r="AU1588" s="407"/>
      <c r="AV1588" s="409"/>
      <c r="AW1588" s="407"/>
      <c r="AX1588" s="389"/>
      <c r="AY1588" s="389"/>
      <c r="AZ1588" s="389"/>
      <c r="BA1588" s="389"/>
      <c r="BB1588" s="389"/>
      <c r="BC1588" s="389"/>
    </row>
    <row r="1589" spans="1:55" s="144" customFormat="1" x14ac:dyDescent="0.25">
      <c r="A1589" s="476"/>
      <c r="B1589" s="392"/>
      <c r="C1589" s="477"/>
      <c r="D1589" s="477"/>
      <c r="E1589" s="478"/>
      <c r="F1589" s="478"/>
      <c r="G1589" s="141"/>
      <c r="H1589" s="142"/>
      <c r="I1589" s="142"/>
      <c r="J1589" s="143"/>
      <c r="K1589" s="143"/>
      <c r="L1589" s="143"/>
      <c r="M1589" s="143"/>
      <c r="N1589" s="143"/>
      <c r="O1589" s="143"/>
      <c r="P1589" s="143"/>
      <c r="Q1589" s="143"/>
      <c r="R1589" s="143"/>
      <c r="S1589" s="143"/>
      <c r="T1589" s="143"/>
      <c r="U1589" s="143"/>
      <c r="V1589" s="143"/>
      <c r="W1589" s="143"/>
      <c r="X1589" s="143"/>
      <c r="Y1589" s="143"/>
      <c r="Z1589" s="143"/>
      <c r="AA1589" s="143"/>
      <c r="AB1589" s="143"/>
      <c r="AC1589" s="143"/>
      <c r="AD1589" s="143"/>
      <c r="AE1589" s="143"/>
      <c r="AF1589" s="143"/>
      <c r="AG1589" s="143"/>
      <c r="AH1589" s="143"/>
      <c r="AI1589" s="143"/>
      <c r="AJ1589" s="479"/>
      <c r="AK1589" s="484"/>
      <c r="AL1589" s="482"/>
      <c r="AM1589" s="485"/>
      <c r="AN1589" s="482"/>
      <c r="AO1589" s="482"/>
      <c r="AP1589" s="482"/>
      <c r="AQ1589" s="482"/>
      <c r="AR1589" s="482"/>
      <c r="AS1589" s="482"/>
      <c r="AT1589" s="482"/>
      <c r="AU1589" s="481"/>
      <c r="AV1589" s="483"/>
      <c r="AW1589" s="481"/>
      <c r="AX1589" s="480"/>
      <c r="AY1589" s="480"/>
      <c r="AZ1589" s="480"/>
      <c r="BA1589" s="480"/>
      <c r="BB1589" s="480"/>
      <c r="BC1589" s="480"/>
    </row>
    <row r="1590" spans="1:55" s="121" customFormat="1" x14ac:dyDescent="0.25">
      <c r="A1590" s="466"/>
      <c r="B1590" s="393"/>
      <c r="C1590" s="397"/>
      <c r="D1590" s="397"/>
      <c r="E1590" s="399"/>
      <c r="F1590" s="399"/>
      <c r="G1590" s="96"/>
      <c r="H1590" s="122"/>
      <c r="I1590" s="122"/>
      <c r="J1590" s="123"/>
      <c r="K1590" s="123"/>
      <c r="L1590" s="123"/>
      <c r="M1590" s="123"/>
      <c r="N1590" s="123"/>
      <c r="O1590" s="123"/>
      <c r="P1590" s="123"/>
      <c r="Q1590" s="123"/>
      <c r="R1590" s="123"/>
      <c r="S1590" s="123"/>
      <c r="T1590" s="123"/>
      <c r="U1590" s="123"/>
      <c r="V1590" s="123"/>
      <c r="W1590" s="123"/>
      <c r="X1590" s="123"/>
      <c r="Y1590" s="123"/>
      <c r="Z1590" s="123"/>
      <c r="AA1590" s="123"/>
      <c r="AB1590" s="123"/>
      <c r="AC1590" s="123"/>
      <c r="AD1590" s="123"/>
      <c r="AE1590" s="123"/>
      <c r="AF1590" s="123"/>
      <c r="AG1590" s="123"/>
      <c r="AH1590" s="123"/>
      <c r="AI1590" s="123"/>
      <c r="AJ1590" s="401"/>
      <c r="AK1590" s="403"/>
      <c r="AL1590" s="405"/>
      <c r="AM1590" s="411"/>
      <c r="AN1590" s="405"/>
      <c r="AO1590" s="405"/>
      <c r="AP1590" s="405"/>
      <c r="AQ1590" s="405"/>
      <c r="AR1590" s="405"/>
      <c r="AS1590" s="405"/>
      <c r="AT1590" s="405"/>
      <c r="AU1590" s="407"/>
      <c r="AV1590" s="409"/>
      <c r="AW1590" s="407"/>
      <c r="AX1590" s="389"/>
      <c r="AY1590" s="389"/>
      <c r="AZ1590" s="389"/>
      <c r="BA1590" s="389"/>
      <c r="BB1590" s="389"/>
      <c r="BC1590" s="389"/>
    </row>
    <row r="1591" spans="1:55" s="144" customFormat="1" x14ac:dyDescent="0.25">
      <c r="A1591" s="476"/>
      <c r="B1591" s="392"/>
      <c r="C1591" s="477"/>
      <c r="D1591" s="477"/>
      <c r="E1591" s="478"/>
      <c r="F1591" s="478"/>
      <c r="G1591" s="141"/>
      <c r="H1591" s="142"/>
      <c r="I1591" s="142"/>
      <c r="J1591" s="143"/>
      <c r="K1591" s="143"/>
      <c r="L1591" s="143"/>
      <c r="M1591" s="143"/>
      <c r="N1591" s="143"/>
      <c r="O1591" s="143"/>
      <c r="P1591" s="143"/>
      <c r="Q1591" s="143"/>
      <c r="R1591" s="143"/>
      <c r="S1591" s="143"/>
      <c r="T1591" s="143"/>
      <c r="U1591" s="143"/>
      <c r="V1591" s="143"/>
      <c r="W1591" s="143"/>
      <c r="X1591" s="143"/>
      <c r="Y1591" s="143"/>
      <c r="Z1591" s="143"/>
      <c r="AA1591" s="143"/>
      <c r="AB1591" s="143"/>
      <c r="AC1591" s="143"/>
      <c r="AD1591" s="143"/>
      <c r="AE1591" s="143"/>
      <c r="AF1591" s="143"/>
      <c r="AG1591" s="143"/>
      <c r="AH1591" s="143"/>
      <c r="AI1591" s="143"/>
      <c r="AJ1591" s="479"/>
      <c r="AK1591" s="484"/>
      <c r="AL1591" s="482"/>
      <c r="AM1591" s="485"/>
      <c r="AN1591" s="482"/>
      <c r="AO1591" s="482"/>
      <c r="AP1591" s="482"/>
      <c r="AQ1591" s="482"/>
      <c r="AR1591" s="482"/>
      <c r="AS1591" s="482"/>
      <c r="AT1591" s="482"/>
      <c r="AU1591" s="481"/>
      <c r="AV1591" s="483"/>
      <c r="AW1591" s="481"/>
      <c r="AX1591" s="480"/>
      <c r="AY1591" s="480"/>
      <c r="AZ1591" s="480"/>
      <c r="BA1591" s="480"/>
      <c r="BB1591" s="480"/>
      <c r="BC1591" s="480"/>
    </row>
    <row r="1592" spans="1:55" s="121" customFormat="1" x14ac:dyDescent="0.25">
      <c r="A1592" s="466"/>
      <c r="B1592" s="393"/>
      <c r="C1592" s="397"/>
      <c r="D1592" s="397"/>
      <c r="E1592" s="399"/>
      <c r="F1592" s="399"/>
      <c r="G1592" s="96"/>
      <c r="H1592" s="122"/>
      <c r="I1592" s="122"/>
      <c r="J1592" s="123"/>
      <c r="K1592" s="123"/>
      <c r="L1592" s="123"/>
      <c r="M1592" s="123"/>
      <c r="N1592" s="123"/>
      <c r="O1592" s="123"/>
      <c r="P1592" s="123"/>
      <c r="Q1592" s="123"/>
      <c r="R1592" s="123"/>
      <c r="S1592" s="123"/>
      <c r="T1592" s="123"/>
      <c r="U1592" s="123"/>
      <c r="V1592" s="123"/>
      <c r="W1592" s="123"/>
      <c r="X1592" s="123"/>
      <c r="Y1592" s="123"/>
      <c r="Z1592" s="123"/>
      <c r="AA1592" s="123"/>
      <c r="AB1592" s="123"/>
      <c r="AC1592" s="123"/>
      <c r="AD1592" s="123"/>
      <c r="AE1592" s="123"/>
      <c r="AF1592" s="123"/>
      <c r="AG1592" s="123"/>
      <c r="AH1592" s="123"/>
      <c r="AI1592" s="123"/>
      <c r="AJ1592" s="401"/>
      <c r="AK1592" s="403"/>
      <c r="AL1592" s="405"/>
      <c r="AM1592" s="411"/>
      <c r="AN1592" s="405"/>
      <c r="AO1592" s="405"/>
      <c r="AP1592" s="405"/>
      <c r="AQ1592" s="405"/>
      <c r="AR1592" s="405"/>
      <c r="AS1592" s="405"/>
      <c r="AT1592" s="405"/>
      <c r="AU1592" s="407"/>
      <c r="AV1592" s="409"/>
      <c r="AW1592" s="407"/>
      <c r="AX1592" s="389"/>
      <c r="AY1592" s="389"/>
      <c r="AZ1592" s="389"/>
      <c r="BA1592" s="389"/>
      <c r="BB1592" s="389"/>
      <c r="BC1592" s="389"/>
    </row>
    <row r="1593" spans="1:55" s="121" customFormat="1" x14ac:dyDescent="0.25">
      <c r="A1593" s="474"/>
      <c r="B1593" s="392"/>
      <c r="C1593" s="396"/>
      <c r="D1593" s="396"/>
      <c r="E1593" s="398"/>
      <c r="F1593" s="398"/>
      <c r="G1593" s="95"/>
      <c r="H1593" s="119"/>
      <c r="I1593" s="119"/>
      <c r="J1593" s="120"/>
      <c r="K1593" s="120"/>
      <c r="L1593" s="120"/>
      <c r="M1593" s="120"/>
      <c r="N1593" s="120"/>
      <c r="O1593" s="120"/>
      <c r="P1593" s="120"/>
      <c r="Q1593" s="120"/>
      <c r="R1593" s="120"/>
      <c r="S1593" s="120"/>
      <c r="T1593" s="120"/>
      <c r="U1593" s="120"/>
      <c r="V1593" s="120"/>
      <c r="W1593" s="120"/>
      <c r="X1593" s="120"/>
      <c r="Y1593" s="120"/>
      <c r="Z1593" s="120"/>
      <c r="AA1593" s="120"/>
      <c r="AB1593" s="120"/>
      <c r="AC1593" s="120"/>
      <c r="AD1593" s="120"/>
      <c r="AE1593" s="120"/>
      <c r="AF1593" s="120"/>
      <c r="AG1593" s="120"/>
      <c r="AH1593" s="120"/>
      <c r="AI1593" s="120"/>
      <c r="AJ1593" s="400"/>
      <c r="AK1593" s="402"/>
      <c r="AL1593" s="404"/>
      <c r="AM1593" s="410"/>
      <c r="AN1593" s="404"/>
      <c r="AO1593" s="404"/>
      <c r="AP1593" s="404"/>
      <c r="AQ1593" s="404"/>
      <c r="AR1593" s="404"/>
      <c r="AS1593" s="404"/>
      <c r="AT1593" s="404"/>
      <c r="AU1593" s="406"/>
      <c r="AV1593" s="408"/>
      <c r="AW1593" s="406"/>
      <c r="AX1593" s="415"/>
      <c r="AY1593" s="415"/>
      <c r="AZ1593" s="415"/>
      <c r="BA1593" s="415"/>
      <c r="BB1593" s="415"/>
      <c r="BC1593" s="415"/>
    </row>
    <row r="1594" spans="1:55" s="121" customFormat="1" x14ac:dyDescent="0.25">
      <c r="A1594" s="466"/>
      <c r="B1594" s="393"/>
      <c r="C1594" s="397"/>
      <c r="D1594" s="397"/>
      <c r="E1594" s="399"/>
      <c r="F1594" s="399"/>
      <c r="G1594" s="96"/>
      <c r="H1594" s="122"/>
      <c r="I1594" s="122"/>
      <c r="J1594" s="123"/>
      <c r="K1594" s="123"/>
      <c r="L1594" s="123"/>
      <c r="M1594" s="123"/>
      <c r="N1594" s="123"/>
      <c r="O1594" s="123"/>
      <c r="P1594" s="123"/>
      <c r="Q1594" s="123"/>
      <c r="R1594" s="123"/>
      <c r="S1594" s="123"/>
      <c r="T1594" s="123"/>
      <c r="U1594" s="123"/>
      <c r="V1594" s="123"/>
      <c r="W1594" s="123"/>
      <c r="X1594" s="123"/>
      <c r="Y1594" s="123"/>
      <c r="Z1594" s="123"/>
      <c r="AA1594" s="123"/>
      <c r="AB1594" s="123"/>
      <c r="AC1594" s="123"/>
      <c r="AD1594" s="123"/>
      <c r="AE1594" s="123"/>
      <c r="AF1594" s="123"/>
      <c r="AG1594" s="123"/>
      <c r="AH1594" s="123"/>
      <c r="AI1594" s="123"/>
      <c r="AJ1594" s="401"/>
      <c r="AK1594" s="403"/>
      <c r="AL1594" s="405"/>
      <c r="AM1594" s="411"/>
      <c r="AN1594" s="405"/>
      <c r="AO1594" s="405"/>
      <c r="AP1594" s="405"/>
      <c r="AQ1594" s="405"/>
      <c r="AR1594" s="405"/>
      <c r="AS1594" s="405"/>
      <c r="AT1594" s="405"/>
      <c r="AU1594" s="407"/>
      <c r="AV1594" s="409"/>
      <c r="AW1594" s="407"/>
      <c r="AX1594" s="389"/>
      <c r="AY1594" s="389"/>
      <c r="AZ1594" s="389"/>
      <c r="BA1594" s="389"/>
      <c r="BB1594" s="389"/>
      <c r="BC1594" s="389"/>
    </row>
    <row r="1595" spans="1:55" s="121" customFormat="1" x14ac:dyDescent="0.25">
      <c r="A1595" s="474"/>
      <c r="B1595" s="392"/>
      <c r="C1595" s="396"/>
      <c r="D1595" s="396"/>
      <c r="E1595" s="398"/>
      <c r="F1595" s="398"/>
      <c r="G1595" s="95"/>
      <c r="H1595" s="119"/>
      <c r="I1595" s="119"/>
      <c r="J1595" s="120"/>
      <c r="K1595" s="120"/>
      <c r="L1595" s="120"/>
      <c r="M1595" s="120"/>
      <c r="N1595" s="120"/>
      <c r="O1595" s="120"/>
      <c r="P1595" s="120"/>
      <c r="Q1595" s="120"/>
      <c r="R1595" s="120"/>
      <c r="S1595" s="120"/>
      <c r="T1595" s="120"/>
      <c r="U1595" s="120"/>
      <c r="V1595" s="120"/>
      <c r="W1595" s="120"/>
      <c r="X1595" s="120"/>
      <c r="Y1595" s="120"/>
      <c r="Z1595" s="120"/>
      <c r="AA1595" s="120"/>
      <c r="AB1595" s="120"/>
      <c r="AC1595" s="120"/>
      <c r="AD1595" s="120"/>
      <c r="AE1595" s="120"/>
      <c r="AF1595" s="120"/>
      <c r="AG1595" s="120"/>
      <c r="AH1595" s="120"/>
      <c r="AI1595" s="120"/>
      <c r="AJ1595" s="400"/>
      <c r="AK1595" s="402"/>
      <c r="AL1595" s="404"/>
      <c r="AM1595" s="410"/>
      <c r="AN1595" s="404"/>
      <c r="AO1595" s="404"/>
      <c r="AP1595" s="404"/>
      <c r="AQ1595" s="404"/>
      <c r="AR1595" s="404"/>
      <c r="AS1595" s="404"/>
      <c r="AT1595" s="404"/>
      <c r="AU1595" s="406"/>
      <c r="AV1595" s="408"/>
      <c r="AW1595" s="406"/>
      <c r="AX1595" s="415"/>
      <c r="AY1595" s="415"/>
      <c r="AZ1595" s="415"/>
      <c r="BA1595" s="415"/>
      <c r="BB1595" s="415"/>
      <c r="BC1595" s="415"/>
    </row>
    <row r="1596" spans="1:55" s="121" customFormat="1" x14ac:dyDescent="0.25">
      <c r="A1596" s="466"/>
      <c r="B1596" s="393"/>
      <c r="C1596" s="397"/>
      <c r="D1596" s="397"/>
      <c r="E1596" s="399"/>
      <c r="F1596" s="399"/>
      <c r="G1596" s="96"/>
      <c r="H1596" s="122"/>
      <c r="I1596" s="122"/>
      <c r="J1596" s="123"/>
      <c r="K1596" s="123"/>
      <c r="L1596" s="123"/>
      <c r="M1596" s="123"/>
      <c r="N1596" s="123"/>
      <c r="O1596" s="123"/>
      <c r="P1596" s="123"/>
      <c r="Q1596" s="123"/>
      <c r="R1596" s="123"/>
      <c r="S1596" s="123"/>
      <c r="T1596" s="123"/>
      <c r="U1596" s="123"/>
      <c r="V1596" s="123"/>
      <c r="W1596" s="123"/>
      <c r="X1596" s="123"/>
      <c r="Y1596" s="123"/>
      <c r="Z1596" s="123"/>
      <c r="AA1596" s="123"/>
      <c r="AB1596" s="123"/>
      <c r="AC1596" s="123"/>
      <c r="AD1596" s="123"/>
      <c r="AE1596" s="123"/>
      <c r="AF1596" s="123"/>
      <c r="AG1596" s="123"/>
      <c r="AH1596" s="123"/>
      <c r="AI1596" s="123"/>
      <c r="AJ1596" s="401"/>
      <c r="AK1596" s="403"/>
      <c r="AL1596" s="405"/>
      <c r="AM1596" s="411"/>
      <c r="AN1596" s="405"/>
      <c r="AO1596" s="405"/>
      <c r="AP1596" s="405"/>
      <c r="AQ1596" s="405"/>
      <c r="AR1596" s="405"/>
      <c r="AS1596" s="405"/>
      <c r="AT1596" s="405"/>
      <c r="AU1596" s="407"/>
      <c r="AV1596" s="409"/>
      <c r="AW1596" s="407"/>
      <c r="AX1596" s="389"/>
      <c r="AY1596" s="389"/>
      <c r="AZ1596" s="389"/>
      <c r="BA1596" s="389"/>
      <c r="BB1596" s="389"/>
      <c r="BC1596" s="389"/>
    </row>
    <row r="1597" spans="1:55" s="121" customFormat="1" x14ac:dyDescent="0.25">
      <c r="A1597" s="474"/>
      <c r="B1597" s="392"/>
      <c r="C1597" s="396"/>
      <c r="D1597" s="396"/>
      <c r="E1597" s="398"/>
      <c r="F1597" s="398"/>
      <c r="G1597" s="95"/>
      <c r="H1597" s="119"/>
      <c r="I1597" s="119"/>
      <c r="J1597" s="120"/>
      <c r="K1597" s="120"/>
      <c r="L1597" s="120"/>
      <c r="M1597" s="120"/>
      <c r="N1597" s="120"/>
      <c r="O1597" s="120"/>
      <c r="P1597" s="120"/>
      <c r="Q1597" s="120"/>
      <c r="R1597" s="120"/>
      <c r="S1597" s="120"/>
      <c r="T1597" s="120"/>
      <c r="U1597" s="120"/>
      <c r="V1597" s="120"/>
      <c r="W1597" s="120"/>
      <c r="X1597" s="120"/>
      <c r="Y1597" s="120"/>
      <c r="Z1597" s="120"/>
      <c r="AA1597" s="120"/>
      <c r="AB1597" s="120"/>
      <c r="AC1597" s="120"/>
      <c r="AD1597" s="120"/>
      <c r="AE1597" s="120"/>
      <c r="AF1597" s="120"/>
      <c r="AG1597" s="120"/>
      <c r="AH1597" s="120"/>
      <c r="AI1597" s="120"/>
      <c r="AJ1597" s="400"/>
      <c r="AK1597" s="402"/>
      <c r="AL1597" s="404"/>
      <c r="AM1597" s="410"/>
      <c r="AN1597" s="404"/>
      <c r="AO1597" s="404"/>
      <c r="AP1597" s="404"/>
      <c r="AQ1597" s="404"/>
      <c r="AR1597" s="404"/>
      <c r="AS1597" s="404"/>
      <c r="AT1597" s="404"/>
      <c r="AU1597" s="406"/>
      <c r="AV1597" s="408"/>
      <c r="AW1597" s="406"/>
      <c r="AX1597" s="415"/>
      <c r="AY1597" s="415"/>
      <c r="AZ1597" s="415"/>
      <c r="BA1597" s="415"/>
      <c r="BB1597" s="415"/>
      <c r="BC1597" s="415"/>
    </row>
    <row r="1598" spans="1:55" s="121" customFormat="1" x14ac:dyDescent="0.25">
      <c r="A1598" s="466"/>
      <c r="B1598" s="393"/>
      <c r="C1598" s="397"/>
      <c r="D1598" s="397"/>
      <c r="E1598" s="399"/>
      <c r="F1598" s="399"/>
      <c r="G1598" s="96"/>
      <c r="H1598" s="122"/>
      <c r="I1598" s="122"/>
      <c r="J1598" s="123"/>
      <c r="K1598" s="123"/>
      <c r="L1598" s="123"/>
      <c r="M1598" s="123"/>
      <c r="N1598" s="123"/>
      <c r="O1598" s="123"/>
      <c r="P1598" s="123"/>
      <c r="Q1598" s="123"/>
      <c r="R1598" s="123"/>
      <c r="S1598" s="123"/>
      <c r="T1598" s="123"/>
      <c r="U1598" s="123"/>
      <c r="V1598" s="123"/>
      <c r="W1598" s="123"/>
      <c r="X1598" s="123"/>
      <c r="Y1598" s="123"/>
      <c r="Z1598" s="123"/>
      <c r="AA1598" s="123"/>
      <c r="AB1598" s="123"/>
      <c r="AC1598" s="123"/>
      <c r="AD1598" s="123"/>
      <c r="AE1598" s="123"/>
      <c r="AF1598" s="123"/>
      <c r="AG1598" s="123"/>
      <c r="AH1598" s="123"/>
      <c r="AI1598" s="123"/>
      <c r="AJ1598" s="401"/>
      <c r="AK1598" s="403"/>
      <c r="AL1598" s="405"/>
      <c r="AM1598" s="411"/>
      <c r="AN1598" s="405"/>
      <c r="AO1598" s="405"/>
      <c r="AP1598" s="405"/>
      <c r="AQ1598" s="405"/>
      <c r="AR1598" s="405"/>
      <c r="AS1598" s="405"/>
      <c r="AT1598" s="405"/>
      <c r="AU1598" s="407"/>
      <c r="AV1598" s="409"/>
      <c r="AW1598" s="407"/>
      <c r="AX1598" s="389"/>
      <c r="AY1598" s="389"/>
      <c r="AZ1598" s="389"/>
      <c r="BA1598" s="389"/>
      <c r="BB1598" s="389"/>
      <c r="BC1598" s="389"/>
    </row>
    <row r="1599" spans="1:55" s="121" customFormat="1" x14ac:dyDescent="0.25">
      <c r="A1599" s="474"/>
      <c r="B1599" s="392"/>
      <c r="C1599" s="396"/>
      <c r="D1599" s="396"/>
      <c r="E1599" s="398"/>
      <c r="F1599" s="398"/>
      <c r="G1599" s="95"/>
      <c r="H1599" s="119"/>
      <c r="I1599" s="119"/>
      <c r="J1599" s="120"/>
      <c r="K1599" s="120"/>
      <c r="L1599" s="120"/>
      <c r="M1599" s="120"/>
      <c r="N1599" s="120"/>
      <c r="O1599" s="120"/>
      <c r="P1599" s="120"/>
      <c r="Q1599" s="120"/>
      <c r="R1599" s="120"/>
      <c r="S1599" s="120"/>
      <c r="T1599" s="120"/>
      <c r="U1599" s="120"/>
      <c r="V1599" s="120"/>
      <c r="W1599" s="120"/>
      <c r="X1599" s="120"/>
      <c r="Y1599" s="120"/>
      <c r="Z1599" s="120"/>
      <c r="AA1599" s="120"/>
      <c r="AB1599" s="120"/>
      <c r="AC1599" s="120"/>
      <c r="AD1599" s="120"/>
      <c r="AE1599" s="120"/>
      <c r="AF1599" s="120"/>
      <c r="AG1599" s="120"/>
      <c r="AH1599" s="120"/>
      <c r="AI1599" s="120"/>
      <c r="AJ1599" s="400"/>
      <c r="AK1599" s="402"/>
      <c r="AL1599" s="404"/>
      <c r="AM1599" s="410"/>
      <c r="AN1599" s="404"/>
      <c r="AO1599" s="404"/>
      <c r="AP1599" s="404"/>
      <c r="AQ1599" s="404"/>
      <c r="AR1599" s="404"/>
      <c r="AS1599" s="404"/>
      <c r="AT1599" s="404"/>
      <c r="AU1599" s="406"/>
      <c r="AV1599" s="408"/>
      <c r="AW1599" s="406"/>
      <c r="AX1599" s="415"/>
      <c r="AY1599" s="415"/>
      <c r="AZ1599" s="415"/>
      <c r="BA1599" s="415"/>
      <c r="BB1599" s="415"/>
      <c r="BC1599" s="415"/>
    </row>
    <row r="1600" spans="1:55" s="121" customFormat="1" x14ac:dyDescent="0.25">
      <c r="A1600" s="466"/>
      <c r="B1600" s="393"/>
      <c r="C1600" s="397"/>
      <c r="D1600" s="397"/>
      <c r="E1600" s="399"/>
      <c r="F1600" s="399"/>
      <c r="G1600" s="96"/>
      <c r="H1600" s="122"/>
      <c r="I1600" s="122"/>
      <c r="J1600" s="123"/>
      <c r="K1600" s="123"/>
      <c r="L1600" s="123"/>
      <c r="M1600" s="123"/>
      <c r="N1600" s="123"/>
      <c r="O1600" s="123"/>
      <c r="P1600" s="123"/>
      <c r="Q1600" s="123"/>
      <c r="R1600" s="123"/>
      <c r="S1600" s="123"/>
      <c r="T1600" s="123"/>
      <c r="U1600" s="123"/>
      <c r="V1600" s="123"/>
      <c r="W1600" s="123"/>
      <c r="X1600" s="123"/>
      <c r="Y1600" s="123"/>
      <c r="Z1600" s="123"/>
      <c r="AA1600" s="123"/>
      <c r="AB1600" s="123"/>
      <c r="AC1600" s="123"/>
      <c r="AD1600" s="123"/>
      <c r="AE1600" s="123"/>
      <c r="AF1600" s="123"/>
      <c r="AG1600" s="123"/>
      <c r="AH1600" s="123"/>
      <c r="AI1600" s="123"/>
      <c r="AJ1600" s="401"/>
      <c r="AK1600" s="403"/>
      <c r="AL1600" s="405"/>
      <c r="AM1600" s="411"/>
      <c r="AN1600" s="405"/>
      <c r="AO1600" s="405"/>
      <c r="AP1600" s="405"/>
      <c r="AQ1600" s="405"/>
      <c r="AR1600" s="405"/>
      <c r="AS1600" s="405"/>
      <c r="AT1600" s="405"/>
      <c r="AU1600" s="407"/>
      <c r="AV1600" s="409"/>
      <c r="AW1600" s="407"/>
      <c r="AX1600" s="389"/>
      <c r="AY1600" s="389"/>
      <c r="AZ1600" s="389"/>
      <c r="BA1600" s="389"/>
      <c r="BB1600" s="389"/>
      <c r="BC1600" s="389"/>
    </row>
    <row r="1601" spans="1:55" s="121" customFormat="1" x14ac:dyDescent="0.25">
      <c r="A1601" s="474"/>
      <c r="B1601" s="392"/>
      <c r="C1601" s="396"/>
      <c r="D1601" s="396"/>
      <c r="E1601" s="398"/>
      <c r="F1601" s="398"/>
      <c r="G1601" s="95"/>
      <c r="H1601" s="119"/>
      <c r="I1601" s="119"/>
      <c r="J1601" s="120"/>
      <c r="K1601" s="120"/>
      <c r="L1601" s="120"/>
      <c r="M1601" s="120"/>
      <c r="N1601" s="120"/>
      <c r="O1601" s="120"/>
      <c r="P1601" s="120"/>
      <c r="Q1601" s="120"/>
      <c r="R1601" s="120"/>
      <c r="S1601" s="120"/>
      <c r="T1601" s="120"/>
      <c r="U1601" s="120"/>
      <c r="V1601" s="120"/>
      <c r="W1601" s="120"/>
      <c r="X1601" s="120"/>
      <c r="Y1601" s="120"/>
      <c r="Z1601" s="120"/>
      <c r="AA1601" s="120"/>
      <c r="AB1601" s="120"/>
      <c r="AC1601" s="120"/>
      <c r="AD1601" s="120"/>
      <c r="AE1601" s="120"/>
      <c r="AF1601" s="120"/>
      <c r="AG1601" s="120"/>
      <c r="AH1601" s="120"/>
      <c r="AI1601" s="120"/>
      <c r="AJ1601" s="400"/>
      <c r="AK1601" s="402"/>
      <c r="AL1601" s="404"/>
      <c r="AM1601" s="410"/>
      <c r="AN1601" s="404"/>
      <c r="AO1601" s="404"/>
      <c r="AP1601" s="404"/>
      <c r="AQ1601" s="404"/>
      <c r="AR1601" s="404"/>
      <c r="AS1601" s="404"/>
      <c r="AT1601" s="404"/>
      <c r="AU1601" s="406"/>
      <c r="AV1601" s="408"/>
      <c r="AW1601" s="406"/>
      <c r="AX1601" s="415"/>
      <c r="AY1601" s="415"/>
      <c r="AZ1601" s="415"/>
      <c r="BA1601" s="415"/>
      <c r="BB1601" s="415"/>
      <c r="BC1601" s="415"/>
    </row>
    <row r="1602" spans="1:55" s="121" customFormat="1" x14ac:dyDescent="0.25">
      <c r="A1602" s="466"/>
      <c r="B1602" s="393"/>
      <c r="C1602" s="397"/>
      <c r="D1602" s="397"/>
      <c r="E1602" s="399"/>
      <c r="F1602" s="399"/>
      <c r="G1602" s="96"/>
      <c r="H1602" s="122"/>
      <c r="I1602" s="122"/>
      <c r="J1602" s="123"/>
      <c r="K1602" s="123"/>
      <c r="L1602" s="123"/>
      <c r="M1602" s="123"/>
      <c r="N1602" s="123"/>
      <c r="O1602" s="123"/>
      <c r="P1602" s="123"/>
      <c r="Q1602" s="123"/>
      <c r="R1602" s="123"/>
      <c r="S1602" s="123"/>
      <c r="T1602" s="123"/>
      <c r="U1602" s="123"/>
      <c r="V1602" s="123"/>
      <c r="W1602" s="123"/>
      <c r="X1602" s="123"/>
      <c r="Y1602" s="123"/>
      <c r="Z1602" s="123"/>
      <c r="AA1602" s="123"/>
      <c r="AB1602" s="123"/>
      <c r="AC1602" s="123"/>
      <c r="AD1602" s="123"/>
      <c r="AE1602" s="123"/>
      <c r="AF1602" s="123"/>
      <c r="AG1602" s="123"/>
      <c r="AH1602" s="123"/>
      <c r="AI1602" s="123"/>
      <c r="AJ1602" s="401"/>
      <c r="AK1602" s="403"/>
      <c r="AL1602" s="405"/>
      <c r="AM1602" s="411"/>
      <c r="AN1602" s="405"/>
      <c r="AO1602" s="405"/>
      <c r="AP1602" s="405"/>
      <c r="AQ1602" s="405"/>
      <c r="AR1602" s="405"/>
      <c r="AS1602" s="405"/>
      <c r="AT1602" s="405"/>
      <c r="AU1602" s="407"/>
      <c r="AV1602" s="409"/>
      <c r="AW1602" s="407"/>
      <c r="AX1602" s="389"/>
      <c r="AY1602" s="389"/>
      <c r="AZ1602" s="389"/>
      <c r="BA1602" s="389"/>
      <c r="BB1602" s="389"/>
      <c r="BC1602" s="389"/>
    </row>
    <row r="1603" spans="1:55" s="121" customFormat="1" x14ac:dyDescent="0.25">
      <c r="A1603" s="474"/>
      <c r="B1603" s="392"/>
      <c r="C1603" s="396"/>
      <c r="D1603" s="396"/>
      <c r="E1603" s="398"/>
      <c r="F1603" s="398"/>
      <c r="G1603" s="95"/>
      <c r="H1603" s="119"/>
      <c r="I1603" s="119"/>
      <c r="J1603" s="120"/>
      <c r="K1603" s="120"/>
      <c r="L1603" s="120"/>
      <c r="M1603" s="120"/>
      <c r="N1603" s="120"/>
      <c r="O1603" s="120"/>
      <c r="P1603" s="120"/>
      <c r="Q1603" s="120"/>
      <c r="R1603" s="120"/>
      <c r="S1603" s="120"/>
      <c r="T1603" s="120"/>
      <c r="U1603" s="120"/>
      <c r="V1603" s="120"/>
      <c r="W1603" s="120"/>
      <c r="X1603" s="120"/>
      <c r="Y1603" s="120"/>
      <c r="Z1603" s="120"/>
      <c r="AA1603" s="120"/>
      <c r="AB1603" s="120"/>
      <c r="AC1603" s="120"/>
      <c r="AD1603" s="120"/>
      <c r="AE1603" s="120"/>
      <c r="AF1603" s="120"/>
      <c r="AG1603" s="120"/>
      <c r="AH1603" s="120"/>
      <c r="AI1603" s="120"/>
      <c r="AJ1603" s="400"/>
      <c r="AK1603" s="402"/>
      <c r="AL1603" s="404"/>
      <c r="AM1603" s="410"/>
      <c r="AN1603" s="404"/>
      <c r="AO1603" s="404"/>
      <c r="AP1603" s="404"/>
      <c r="AQ1603" s="404"/>
      <c r="AR1603" s="404"/>
      <c r="AS1603" s="404"/>
      <c r="AT1603" s="404"/>
      <c r="AU1603" s="406"/>
      <c r="AV1603" s="408"/>
      <c r="AW1603" s="406"/>
      <c r="AX1603" s="415"/>
      <c r="AY1603" s="415"/>
      <c r="AZ1603" s="415"/>
      <c r="BA1603" s="415"/>
      <c r="BB1603" s="415"/>
      <c r="BC1603" s="415"/>
    </row>
    <row r="1604" spans="1:55" s="121" customFormat="1" x14ac:dyDescent="0.25">
      <c r="A1604" s="466"/>
      <c r="B1604" s="393"/>
      <c r="C1604" s="397"/>
      <c r="D1604" s="397"/>
      <c r="E1604" s="399"/>
      <c r="F1604" s="399"/>
      <c r="G1604" s="96"/>
      <c r="H1604" s="122"/>
      <c r="I1604" s="122"/>
      <c r="J1604" s="123"/>
      <c r="K1604" s="123"/>
      <c r="L1604" s="123"/>
      <c r="M1604" s="123"/>
      <c r="N1604" s="123"/>
      <c r="O1604" s="123"/>
      <c r="P1604" s="123"/>
      <c r="Q1604" s="123"/>
      <c r="R1604" s="123"/>
      <c r="S1604" s="123"/>
      <c r="T1604" s="123"/>
      <c r="U1604" s="123"/>
      <c r="V1604" s="123"/>
      <c r="W1604" s="123"/>
      <c r="X1604" s="123"/>
      <c r="Y1604" s="123"/>
      <c r="Z1604" s="123"/>
      <c r="AA1604" s="123"/>
      <c r="AB1604" s="123"/>
      <c r="AC1604" s="123"/>
      <c r="AD1604" s="123"/>
      <c r="AE1604" s="123"/>
      <c r="AF1604" s="123"/>
      <c r="AG1604" s="123"/>
      <c r="AH1604" s="123"/>
      <c r="AI1604" s="123"/>
      <c r="AJ1604" s="401"/>
      <c r="AK1604" s="403"/>
      <c r="AL1604" s="405"/>
      <c r="AM1604" s="411"/>
      <c r="AN1604" s="405"/>
      <c r="AO1604" s="405"/>
      <c r="AP1604" s="405"/>
      <c r="AQ1604" s="405"/>
      <c r="AR1604" s="405"/>
      <c r="AS1604" s="405"/>
      <c r="AT1604" s="405"/>
      <c r="AU1604" s="407"/>
      <c r="AV1604" s="409"/>
      <c r="AW1604" s="407"/>
      <c r="AX1604" s="389"/>
      <c r="AY1604" s="389"/>
      <c r="AZ1604" s="389"/>
      <c r="BA1604" s="389"/>
      <c r="BB1604" s="389"/>
      <c r="BC1604" s="389"/>
    </row>
    <row r="1605" spans="1:55" s="121" customFormat="1" x14ac:dyDescent="0.25">
      <c r="A1605" s="474"/>
      <c r="B1605" s="392"/>
      <c r="C1605" s="396"/>
      <c r="D1605" s="396"/>
      <c r="E1605" s="398"/>
      <c r="F1605" s="398"/>
      <c r="G1605" s="95"/>
      <c r="H1605" s="119"/>
      <c r="I1605" s="119"/>
      <c r="J1605" s="120"/>
      <c r="K1605" s="120"/>
      <c r="L1605" s="120"/>
      <c r="M1605" s="120"/>
      <c r="N1605" s="120"/>
      <c r="O1605" s="120"/>
      <c r="P1605" s="120"/>
      <c r="Q1605" s="120"/>
      <c r="R1605" s="120"/>
      <c r="S1605" s="120"/>
      <c r="T1605" s="120"/>
      <c r="U1605" s="120"/>
      <c r="V1605" s="120"/>
      <c r="W1605" s="120"/>
      <c r="X1605" s="120"/>
      <c r="Y1605" s="120"/>
      <c r="Z1605" s="120"/>
      <c r="AA1605" s="120"/>
      <c r="AB1605" s="120"/>
      <c r="AC1605" s="120"/>
      <c r="AD1605" s="120"/>
      <c r="AE1605" s="120"/>
      <c r="AF1605" s="120"/>
      <c r="AG1605" s="120"/>
      <c r="AH1605" s="120"/>
      <c r="AI1605" s="120"/>
      <c r="AJ1605" s="400"/>
      <c r="AK1605" s="402"/>
      <c r="AL1605" s="404"/>
      <c r="AM1605" s="410"/>
      <c r="AN1605" s="404"/>
      <c r="AO1605" s="404"/>
      <c r="AP1605" s="404"/>
      <c r="AQ1605" s="404"/>
      <c r="AR1605" s="404"/>
      <c r="AS1605" s="404"/>
      <c r="AT1605" s="404"/>
      <c r="AU1605" s="406"/>
      <c r="AV1605" s="408"/>
      <c r="AW1605" s="406"/>
      <c r="AX1605" s="415"/>
      <c r="AY1605" s="415"/>
      <c r="AZ1605" s="415"/>
      <c r="BA1605" s="415"/>
      <c r="BB1605" s="415"/>
      <c r="BC1605" s="415"/>
    </row>
    <row r="1606" spans="1:55" s="121" customFormat="1" x14ac:dyDescent="0.25">
      <c r="A1606" s="466"/>
      <c r="B1606" s="393"/>
      <c r="C1606" s="397"/>
      <c r="D1606" s="397"/>
      <c r="E1606" s="399"/>
      <c r="F1606" s="399"/>
      <c r="G1606" s="96"/>
      <c r="H1606" s="122"/>
      <c r="I1606" s="122"/>
      <c r="J1606" s="123"/>
      <c r="K1606" s="123"/>
      <c r="L1606" s="123"/>
      <c r="M1606" s="123"/>
      <c r="N1606" s="123"/>
      <c r="O1606" s="123"/>
      <c r="P1606" s="123"/>
      <c r="Q1606" s="123"/>
      <c r="R1606" s="123"/>
      <c r="S1606" s="123"/>
      <c r="T1606" s="123"/>
      <c r="U1606" s="123"/>
      <c r="V1606" s="123"/>
      <c r="W1606" s="123"/>
      <c r="X1606" s="123"/>
      <c r="Y1606" s="123"/>
      <c r="Z1606" s="123"/>
      <c r="AA1606" s="123"/>
      <c r="AB1606" s="123"/>
      <c r="AC1606" s="123"/>
      <c r="AD1606" s="123"/>
      <c r="AE1606" s="123"/>
      <c r="AF1606" s="123"/>
      <c r="AG1606" s="123"/>
      <c r="AH1606" s="123"/>
      <c r="AI1606" s="123"/>
      <c r="AJ1606" s="401"/>
      <c r="AK1606" s="403"/>
      <c r="AL1606" s="405"/>
      <c r="AM1606" s="411"/>
      <c r="AN1606" s="405"/>
      <c r="AO1606" s="405"/>
      <c r="AP1606" s="405"/>
      <c r="AQ1606" s="405"/>
      <c r="AR1606" s="405"/>
      <c r="AS1606" s="405"/>
      <c r="AT1606" s="405"/>
      <c r="AU1606" s="407"/>
      <c r="AV1606" s="409"/>
      <c r="AW1606" s="407"/>
      <c r="AX1606" s="389"/>
      <c r="AY1606" s="389"/>
      <c r="AZ1606" s="389"/>
      <c r="BA1606" s="389"/>
      <c r="BB1606" s="389"/>
      <c r="BC1606" s="389"/>
    </row>
    <row r="1607" spans="1:55" s="121" customFormat="1" x14ac:dyDescent="0.25">
      <c r="A1607" s="474"/>
      <c r="B1607" s="392"/>
      <c r="C1607" s="396"/>
      <c r="D1607" s="396"/>
      <c r="E1607" s="398"/>
      <c r="F1607" s="398"/>
      <c r="G1607" s="95"/>
      <c r="H1607" s="119"/>
      <c r="I1607" s="119"/>
      <c r="J1607" s="120"/>
      <c r="K1607" s="120"/>
      <c r="L1607" s="120"/>
      <c r="M1607" s="120"/>
      <c r="N1607" s="120"/>
      <c r="O1607" s="120"/>
      <c r="P1607" s="120"/>
      <c r="Q1607" s="120"/>
      <c r="R1607" s="120"/>
      <c r="S1607" s="120"/>
      <c r="T1607" s="120"/>
      <c r="U1607" s="120"/>
      <c r="V1607" s="120"/>
      <c r="W1607" s="120"/>
      <c r="X1607" s="120"/>
      <c r="Y1607" s="120"/>
      <c r="Z1607" s="120"/>
      <c r="AA1607" s="120"/>
      <c r="AB1607" s="120"/>
      <c r="AC1607" s="120"/>
      <c r="AD1607" s="120"/>
      <c r="AE1607" s="120"/>
      <c r="AF1607" s="120"/>
      <c r="AG1607" s="120"/>
      <c r="AH1607" s="120"/>
      <c r="AI1607" s="120"/>
      <c r="AJ1607" s="400"/>
      <c r="AK1607" s="402"/>
      <c r="AL1607" s="404"/>
      <c r="AM1607" s="410"/>
      <c r="AN1607" s="404"/>
      <c r="AO1607" s="404"/>
      <c r="AP1607" s="404"/>
      <c r="AQ1607" s="404"/>
      <c r="AR1607" s="404"/>
      <c r="AS1607" s="404"/>
      <c r="AT1607" s="404"/>
      <c r="AU1607" s="406"/>
      <c r="AV1607" s="408"/>
      <c r="AW1607" s="406"/>
      <c r="AX1607" s="415"/>
      <c r="AY1607" s="415"/>
      <c r="AZ1607" s="415"/>
      <c r="BA1607" s="415"/>
      <c r="BB1607" s="415"/>
      <c r="BC1607" s="415"/>
    </row>
    <row r="1608" spans="1:55" s="121" customFormat="1" x14ac:dyDescent="0.25">
      <c r="A1608" s="466"/>
      <c r="B1608" s="393"/>
      <c r="C1608" s="397"/>
      <c r="D1608" s="397"/>
      <c r="E1608" s="399"/>
      <c r="F1608" s="399"/>
      <c r="G1608" s="96"/>
      <c r="H1608" s="122"/>
      <c r="I1608" s="122"/>
      <c r="J1608" s="123"/>
      <c r="K1608" s="123"/>
      <c r="L1608" s="123"/>
      <c r="M1608" s="123"/>
      <c r="N1608" s="123"/>
      <c r="O1608" s="123"/>
      <c r="P1608" s="123"/>
      <c r="Q1608" s="123"/>
      <c r="R1608" s="123"/>
      <c r="S1608" s="123"/>
      <c r="T1608" s="123"/>
      <c r="U1608" s="123"/>
      <c r="V1608" s="123"/>
      <c r="W1608" s="123"/>
      <c r="X1608" s="123"/>
      <c r="Y1608" s="123"/>
      <c r="Z1608" s="123"/>
      <c r="AA1608" s="123"/>
      <c r="AB1608" s="123"/>
      <c r="AC1608" s="123"/>
      <c r="AD1608" s="123"/>
      <c r="AE1608" s="123"/>
      <c r="AF1608" s="123"/>
      <c r="AG1608" s="123"/>
      <c r="AH1608" s="123"/>
      <c r="AI1608" s="123"/>
      <c r="AJ1608" s="401"/>
      <c r="AK1608" s="403"/>
      <c r="AL1608" s="405"/>
      <c r="AM1608" s="411"/>
      <c r="AN1608" s="405"/>
      <c r="AO1608" s="405"/>
      <c r="AP1608" s="405"/>
      <c r="AQ1608" s="405"/>
      <c r="AR1608" s="405"/>
      <c r="AS1608" s="405"/>
      <c r="AT1608" s="405"/>
      <c r="AU1608" s="407"/>
      <c r="AV1608" s="409"/>
      <c r="AW1608" s="407"/>
      <c r="AX1608" s="389"/>
      <c r="AY1608" s="389"/>
      <c r="AZ1608" s="389"/>
      <c r="BA1608" s="389"/>
      <c r="BB1608" s="389"/>
      <c r="BC1608" s="389"/>
    </row>
    <row r="1609" spans="1:55" s="121" customFormat="1" x14ac:dyDescent="0.25">
      <c r="A1609" s="474"/>
      <c r="B1609" s="392"/>
      <c r="C1609" s="396"/>
      <c r="D1609" s="396"/>
      <c r="E1609" s="398"/>
      <c r="F1609" s="398"/>
      <c r="G1609" s="95"/>
      <c r="H1609" s="119"/>
      <c r="I1609" s="119"/>
      <c r="J1609" s="120"/>
      <c r="K1609" s="120"/>
      <c r="L1609" s="120"/>
      <c r="M1609" s="120"/>
      <c r="N1609" s="120"/>
      <c r="O1609" s="120"/>
      <c r="P1609" s="120"/>
      <c r="Q1609" s="120"/>
      <c r="R1609" s="120"/>
      <c r="S1609" s="120"/>
      <c r="T1609" s="120"/>
      <c r="U1609" s="120"/>
      <c r="V1609" s="120"/>
      <c r="W1609" s="120"/>
      <c r="X1609" s="120"/>
      <c r="Y1609" s="120"/>
      <c r="Z1609" s="120"/>
      <c r="AA1609" s="120"/>
      <c r="AB1609" s="120"/>
      <c r="AC1609" s="120"/>
      <c r="AD1609" s="120"/>
      <c r="AE1609" s="120"/>
      <c r="AF1609" s="120"/>
      <c r="AG1609" s="120"/>
      <c r="AH1609" s="120"/>
      <c r="AI1609" s="120"/>
      <c r="AJ1609" s="400"/>
      <c r="AK1609" s="402"/>
      <c r="AL1609" s="404"/>
      <c r="AM1609" s="410"/>
      <c r="AN1609" s="404"/>
      <c r="AO1609" s="404"/>
      <c r="AP1609" s="404"/>
      <c r="AQ1609" s="404"/>
      <c r="AR1609" s="404"/>
      <c r="AS1609" s="404"/>
      <c r="AT1609" s="404"/>
      <c r="AU1609" s="406"/>
      <c r="AV1609" s="408"/>
      <c r="AW1609" s="406"/>
      <c r="AX1609" s="415"/>
      <c r="AY1609" s="415"/>
      <c r="AZ1609" s="415"/>
      <c r="BA1609" s="415"/>
      <c r="BB1609" s="415"/>
      <c r="BC1609" s="415"/>
    </row>
    <row r="1610" spans="1:55" s="121" customFormat="1" x14ac:dyDescent="0.25">
      <c r="A1610" s="466"/>
      <c r="B1610" s="393"/>
      <c r="C1610" s="397"/>
      <c r="D1610" s="397"/>
      <c r="E1610" s="399"/>
      <c r="F1610" s="399"/>
      <c r="G1610" s="96"/>
      <c r="H1610" s="122"/>
      <c r="I1610" s="122"/>
      <c r="J1610" s="123"/>
      <c r="K1610" s="123"/>
      <c r="L1610" s="123"/>
      <c r="M1610" s="123"/>
      <c r="N1610" s="123"/>
      <c r="O1610" s="123"/>
      <c r="P1610" s="123"/>
      <c r="Q1610" s="123"/>
      <c r="R1610" s="123"/>
      <c r="S1610" s="123"/>
      <c r="T1610" s="123"/>
      <c r="U1610" s="123"/>
      <c r="V1610" s="123"/>
      <c r="W1610" s="123"/>
      <c r="X1610" s="123"/>
      <c r="Y1610" s="123"/>
      <c r="Z1610" s="123"/>
      <c r="AA1610" s="123"/>
      <c r="AB1610" s="123"/>
      <c r="AC1610" s="123"/>
      <c r="AD1610" s="123"/>
      <c r="AE1610" s="123"/>
      <c r="AF1610" s="123"/>
      <c r="AG1610" s="123"/>
      <c r="AH1610" s="123"/>
      <c r="AI1610" s="123"/>
      <c r="AJ1610" s="401"/>
      <c r="AK1610" s="403"/>
      <c r="AL1610" s="405"/>
      <c r="AM1610" s="411"/>
      <c r="AN1610" s="405"/>
      <c r="AO1610" s="405"/>
      <c r="AP1610" s="405"/>
      <c r="AQ1610" s="405"/>
      <c r="AR1610" s="405"/>
      <c r="AS1610" s="405"/>
      <c r="AT1610" s="405"/>
      <c r="AU1610" s="407"/>
      <c r="AV1610" s="409"/>
      <c r="AW1610" s="407"/>
      <c r="AX1610" s="389"/>
      <c r="AY1610" s="389"/>
      <c r="AZ1610" s="389"/>
      <c r="BA1610" s="389"/>
      <c r="BB1610" s="389"/>
      <c r="BC1610" s="389"/>
    </row>
    <row r="1611" spans="1:55" s="121" customFormat="1" x14ac:dyDescent="0.25">
      <c r="A1611" s="474"/>
      <c r="B1611" s="392"/>
      <c r="C1611" s="396"/>
      <c r="D1611" s="396"/>
      <c r="E1611" s="398"/>
      <c r="F1611" s="398"/>
      <c r="G1611" s="95"/>
      <c r="H1611" s="119"/>
      <c r="I1611" s="119"/>
      <c r="J1611" s="120"/>
      <c r="K1611" s="120"/>
      <c r="L1611" s="120"/>
      <c r="M1611" s="120"/>
      <c r="N1611" s="120"/>
      <c r="O1611" s="120"/>
      <c r="P1611" s="120"/>
      <c r="Q1611" s="120"/>
      <c r="R1611" s="120"/>
      <c r="S1611" s="120"/>
      <c r="T1611" s="120"/>
      <c r="U1611" s="120"/>
      <c r="V1611" s="120"/>
      <c r="W1611" s="120"/>
      <c r="X1611" s="120"/>
      <c r="Y1611" s="120"/>
      <c r="Z1611" s="120"/>
      <c r="AA1611" s="120"/>
      <c r="AB1611" s="120"/>
      <c r="AC1611" s="120"/>
      <c r="AD1611" s="120"/>
      <c r="AE1611" s="120"/>
      <c r="AF1611" s="120"/>
      <c r="AG1611" s="120"/>
      <c r="AH1611" s="120"/>
      <c r="AI1611" s="120"/>
      <c r="AJ1611" s="400"/>
      <c r="AK1611" s="402"/>
      <c r="AL1611" s="404"/>
      <c r="AM1611" s="410"/>
      <c r="AN1611" s="404"/>
      <c r="AO1611" s="404"/>
      <c r="AP1611" s="404"/>
      <c r="AQ1611" s="404"/>
      <c r="AR1611" s="404"/>
      <c r="AS1611" s="404"/>
      <c r="AT1611" s="404"/>
      <c r="AU1611" s="406"/>
      <c r="AV1611" s="408"/>
      <c r="AW1611" s="406"/>
      <c r="AX1611" s="415"/>
      <c r="AY1611" s="415"/>
      <c r="AZ1611" s="415"/>
      <c r="BA1611" s="415"/>
      <c r="BB1611" s="415"/>
      <c r="BC1611" s="415"/>
    </row>
    <row r="1612" spans="1:55" s="121" customFormat="1" x14ac:dyDescent="0.25">
      <c r="A1612" s="466"/>
      <c r="B1612" s="393"/>
      <c r="C1612" s="397"/>
      <c r="D1612" s="397"/>
      <c r="E1612" s="399"/>
      <c r="F1612" s="399"/>
      <c r="G1612" s="96"/>
      <c r="H1612" s="122"/>
      <c r="I1612" s="122"/>
      <c r="J1612" s="123"/>
      <c r="K1612" s="123"/>
      <c r="L1612" s="123"/>
      <c r="M1612" s="123"/>
      <c r="N1612" s="123"/>
      <c r="O1612" s="123"/>
      <c r="P1612" s="123"/>
      <c r="Q1612" s="123"/>
      <c r="R1612" s="123"/>
      <c r="S1612" s="123"/>
      <c r="T1612" s="123"/>
      <c r="U1612" s="123"/>
      <c r="V1612" s="123"/>
      <c r="W1612" s="123"/>
      <c r="X1612" s="123"/>
      <c r="Y1612" s="123"/>
      <c r="Z1612" s="123"/>
      <c r="AA1612" s="123"/>
      <c r="AB1612" s="123"/>
      <c r="AC1612" s="123"/>
      <c r="AD1612" s="123"/>
      <c r="AE1612" s="123"/>
      <c r="AF1612" s="123"/>
      <c r="AG1612" s="123"/>
      <c r="AH1612" s="123"/>
      <c r="AI1612" s="123"/>
      <c r="AJ1612" s="401"/>
      <c r="AK1612" s="403"/>
      <c r="AL1612" s="405"/>
      <c r="AM1612" s="411"/>
      <c r="AN1612" s="405"/>
      <c r="AO1612" s="405"/>
      <c r="AP1612" s="405"/>
      <c r="AQ1612" s="405"/>
      <c r="AR1612" s="405"/>
      <c r="AS1612" s="405"/>
      <c r="AT1612" s="405"/>
      <c r="AU1612" s="407"/>
      <c r="AV1612" s="409"/>
      <c r="AW1612" s="407"/>
      <c r="AX1612" s="389"/>
      <c r="AY1612" s="389"/>
      <c r="AZ1612" s="389"/>
      <c r="BA1612" s="389"/>
      <c r="BB1612" s="389"/>
      <c r="BC1612" s="389"/>
    </row>
    <row r="1613" spans="1:55" s="121" customFormat="1" x14ac:dyDescent="0.25">
      <c r="A1613" s="474"/>
      <c r="B1613" s="392"/>
      <c r="C1613" s="396"/>
      <c r="D1613" s="396"/>
      <c r="E1613" s="398"/>
      <c r="F1613" s="398"/>
      <c r="G1613" s="95"/>
      <c r="H1613" s="119"/>
      <c r="I1613" s="119"/>
      <c r="J1613" s="120"/>
      <c r="K1613" s="120"/>
      <c r="L1613" s="120"/>
      <c r="M1613" s="120"/>
      <c r="N1613" s="120"/>
      <c r="O1613" s="120"/>
      <c r="P1613" s="120"/>
      <c r="Q1613" s="120"/>
      <c r="R1613" s="120"/>
      <c r="S1613" s="120"/>
      <c r="T1613" s="120"/>
      <c r="U1613" s="120"/>
      <c r="V1613" s="120"/>
      <c r="W1613" s="120"/>
      <c r="X1613" s="120"/>
      <c r="Y1613" s="120"/>
      <c r="Z1613" s="120"/>
      <c r="AA1613" s="120"/>
      <c r="AB1613" s="120"/>
      <c r="AC1613" s="120"/>
      <c r="AD1613" s="120"/>
      <c r="AE1613" s="120"/>
      <c r="AF1613" s="120"/>
      <c r="AG1613" s="120"/>
      <c r="AH1613" s="120"/>
      <c r="AI1613" s="120"/>
      <c r="AJ1613" s="400"/>
      <c r="AK1613" s="402"/>
      <c r="AL1613" s="404"/>
      <c r="AM1613" s="410"/>
      <c r="AN1613" s="404"/>
      <c r="AO1613" s="404"/>
      <c r="AP1613" s="404"/>
      <c r="AQ1613" s="404"/>
      <c r="AR1613" s="404"/>
      <c r="AS1613" s="404"/>
      <c r="AT1613" s="404"/>
      <c r="AU1613" s="406"/>
      <c r="AV1613" s="408"/>
      <c r="AW1613" s="406"/>
      <c r="AX1613" s="415"/>
      <c r="AY1613" s="415"/>
      <c r="AZ1613" s="415"/>
      <c r="BA1613" s="415"/>
      <c r="BB1613" s="415"/>
      <c r="BC1613" s="415"/>
    </row>
    <row r="1614" spans="1:55" s="121" customFormat="1" x14ac:dyDescent="0.25">
      <c r="A1614" s="466"/>
      <c r="B1614" s="393"/>
      <c r="C1614" s="397"/>
      <c r="D1614" s="397"/>
      <c r="E1614" s="399"/>
      <c r="F1614" s="399"/>
      <c r="G1614" s="96"/>
      <c r="H1614" s="122"/>
      <c r="I1614" s="122"/>
      <c r="J1614" s="123"/>
      <c r="K1614" s="123"/>
      <c r="L1614" s="123"/>
      <c r="M1614" s="123"/>
      <c r="N1614" s="123"/>
      <c r="O1614" s="123"/>
      <c r="P1614" s="123"/>
      <c r="Q1614" s="123"/>
      <c r="R1614" s="123"/>
      <c r="S1614" s="123"/>
      <c r="T1614" s="123"/>
      <c r="U1614" s="123"/>
      <c r="V1614" s="123"/>
      <c r="W1614" s="123"/>
      <c r="X1614" s="123"/>
      <c r="Y1614" s="123"/>
      <c r="Z1614" s="123"/>
      <c r="AA1614" s="123"/>
      <c r="AB1614" s="123"/>
      <c r="AC1614" s="123"/>
      <c r="AD1614" s="123"/>
      <c r="AE1614" s="123"/>
      <c r="AF1614" s="123"/>
      <c r="AG1614" s="123"/>
      <c r="AH1614" s="123"/>
      <c r="AI1614" s="123"/>
      <c r="AJ1614" s="401"/>
      <c r="AK1614" s="403"/>
      <c r="AL1614" s="405"/>
      <c r="AM1614" s="411"/>
      <c r="AN1614" s="405"/>
      <c r="AO1614" s="405"/>
      <c r="AP1614" s="405"/>
      <c r="AQ1614" s="405"/>
      <c r="AR1614" s="405"/>
      <c r="AS1614" s="405"/>
      <c r="AT1614" s="405"/>
      <c r="AU1614" s="407"/>
      <c r="AV1614" s="409"/>
      <c r="AW1614" s="407"/>
      <c r="AX1614" s="389"/>
      <c r="AY1614" s="389"/>
      <c r="AZ1614" s="389"/>
      <c r="BA1614" s="389"/>
      <c r="BB1614" s="389"/>
      <c r="BC1614" s="389"/>
    </row>
    <row r="1615" spans="1:55" s="121" customFormat="1" x14ac:dyDescent="0.25">
      <c r="A1615" s="474"/>
      <c r="B1615" s="392"/>
      <c r="C1615" s="396"/>
      <c r="D1615" s="396"/>
      <c r="E1615" s="398"/>
      <c r="F1615" s="398"/>
      <c r="G1615" s="95"/>
      <c r="H1615" s="119"/>
      <c r="I1615" s="119"/>
      <c r="J1615" s="120"/>
      <c r="K1615" s="120"/>
      <c r="L1615" s="120"/>
      <c r="M1615" s="120"/>
      <c r="N1615" s="120"/>
      <c r="O1615" s="120"/>
      <c r="P1615" s="120"/>
      <c r="Q1615" s="120"/>
      <c r="R1615" s="120"/>
      <c r="S1615" s="120"/>
      <c r="T1615" s="120"/>
      <c r="U1615" s="120"/>
      <c r="V1615" s="120"/>
      <c r="W1615" s="120"/>
      <c r="X1615" s="120"/>
      <c r="Y1615" s="120"/>
      <c r="Z1615" s="120"/>
      <c r="AA1615" s="120"/>
      <c r="AB1615" s="120"/>
      <c r="AC1615" s="120"/>
      <c r="AD1615" s="120"/>
      <c r="AE1615" s="120"/>
      <c r="AF1615" s="120"/>
      <c r="AG1615" s="120"/>
      <c r="AH1615" s="120"/>
      <c r="AI1615" s="120"/>
      <c r="AJ1615" s="400"/>
      <c r="AK1615" s="402"/>
      <c r="AL1615" s="404"/>
      <c r="AM1615" s="410"/>
      <c r="AN1615" s="404"/>
      <c r="AO1615" s="404"/>
      <c r="AP1615" s="404"/>
      <c r="AQ1615" s="404"/>
      <c r="AR1615" s="404"/>
      <c r="AS1615" s="404"/>
      <c r="AT1615" s="404"/>
      <c r="AU1615" s="406"/>
      <c r="AV1615" s="408"/>
      <c r="AW1615" s="406"/>
      <c r="AX1615" s="415"/>
      <c r="AY1615" s="415"/>
      <c r="AZ1615" s="415"/>
      <c r="BA1615" s="415"/>
      <c r="BB1615" s="415"/>
      <c r="BC1615" s="415"/>
    </row>
    <row r="1616" spans="1:55" s="121" customFormat="1" x14ac:dyDescent="0.25">
      <c r="A1616" s="466"/>
      <c r="B1616" s="393"/>
      <c r="C1616" s="397"/>
      <c r="D1616" s="397"/>
      <c r="E1616" s="399"/>
      <c r="F1616" s="399"/>
      <c r="G1616" s="96"/>
      <c r="H1616" s="122"/>
      <c r="I1616" s="122"/>
      <c r="J1616" s="123"/>
      <c r="K1616" s="123"/>
      <c r="L1616" s="123"/>
      <c r="M1616" s="123"/>
      <c r="N1616" s="123"/>
      <c r="O1616" s="123"/>
      <c r="P1616" s="123"/>
      <c r="Q1616" s="123"/>
      <c r="R1616" s="123"/>
      <c r="S1616" s="123"/>
      <c r="T1616" s="123"/>
      <c r="U1616" s="123"/>
      <c r="V1616" s="123"/>
      <c r="W1616" s="123"/>
      <c r="X1616" s="123"/>
      <c r="Y1616" s="123"/>
      <c r="Z1616" s="123"/>
      <c r="AA1616" s="123"/>
      <c r="AB1616" s="123"/>
      <c r="AC1616" s="123"/>
      <c r="AD1616" s="123"/>
      <c r="AE1616" s="123"/>
      <c r="AF1616" s="123"/>
      <c r="AG1616" s="123"/>
      <c r="AH1616" s="123"/>
      <c r="AI1616" s="123"/>
      <c r="AJ1616" s="401"/>
      <c r="AK1616" s="403"/>
      <c r="AL1616" s="405"/>
      <c r="AM1616" s="411"/>
      <c r="AN1616" s="405"/>
      <c r="AO1616" s="405"/>
      <c r="AP1616" s="405"/>
      <c r="AQ1616" s="405"/>
      <c r="AR1616" s="405"/>
      <c r="AS1616" s="405"/>
      <c r="AT1616" s="405"/>
      <c r="AU1616" s="407"/>
      <c r="AV1616" s="409"/>
      <c r="AW1616" s="407"/>
      <c r="AX1616" s="389"/>
      <c r="AY1616" s="389"/>
      <c r="AZ1616" s="389"/>
      <c r="BA1616" s="389"/>
      <c r="BB1616" s="389"/>
      <c r="BC1616" s="389"/>
    </row>
    <row r="1617" spans="1:55" s="121" customFormat="1" x14ac:dyDescent="0.25">
      <c r="A1617" s="474"/>
      <c r="B1617" s="392"/>
      <c r="C1617" s="396"/>
      <c r="D1617" s="396"/>
      <c r="E1617" s="398"/>
      <c r="F1617" s="398"/>
      <c r="G1617" s="95"/>
      <c r="H1617" s="119"/>
      <c r="I1617" s="119"/>
      <c r="J1617" s="120"/>
      <c r="K1617" s="120"/>
      <c r="L1617" s="120"/>
      <c r="M1617" s="120"/>
      <c r="N1617" s="120"/>
      <c r="O1617" s="120"/>
      <c r="P1617" s="120"/>
      <c r="Q1617" s="120"/>
      <c r="R1617" s="120"/>
      <c r="S1617" s="120"/>
      <c r="T1617" s="120"/>
      <c r="U1617" s="120"/>
      <c r="V1617" s="120"/>
      <c r="W1617" s="120"/>
      <c r="X1617" s="120"/>
      <c r="Y1617" s="120"/>
      <c r="Z1617" s="120"/>
      <c r="AA1617" s="120"/>
      <c r="AB1617" s="120"/>
      <c r="AC1617" s="120"/>
      <c r="AD1617" s="120"/>
      <c r="AE1617" s="120"/>
      <c r="AF1617" s="120"/>
      <c r="AG1617" s="120"/>
      <c r="AH1617" s="120"/>
      <c r="AI1617" s="120"/>
      <c r="AJ1617" s="400"/>
      <c r="AK1617" s="402"/>
      <c r="AL1617" s="404"/>
      <c r="AM1617" s="410"/>
      <c r="AN1617" s="404"/>
      <c r="AO1617" s="404"/>
      <c r="AP1617" s="404"/>
      <c r="AQ1617" s="404"/>
      <c r="AR1617" s="404"/>
      <c r="AS1617" s="404"/>
      <c r="AT1617" s="404"/>
      <c r="AU1617" s="406"/>
      <c r="AV1617" s="408"/>
      <c r="AW1617" s="406"/>
      <c r="AX1617" s="415"/>
      <c r="AY1617" s="415"/>
      <c r="AZ1617" s="415"/>
      <c r="BA1617" s="415"/>
      <c r="BB1617" s="415"/>
      <c r="BC1617" s="415"/>
    </row>
    <row r="1618" spans="1:55" s="121" customFormat="1" x14ac:dyDescent="0.25">
      <c r="A1618" s="466"/>
      <c r="B1618" s="393"/>
      <c r="C1618" s="397"/>
      <c r="D1618" s="397"/>
      <c r="E1618" s="399"/>
      <c r="F1618" s="399"/>
      <c r="G1618" s="96"/>
      <c r="H1618" s="122"/>
      <c r="I1618" s="122"/>
      <c r="J1618" s="123"/>
      <c r="K1618" s="123"/>
      <c r="L1618" s="123"/>
      <c r="M1618" s="123"/>
      <c r="N1618" s="123"/>
      <c r="O1618" s="123"/>
      <c r="P1618" s="123"/>
      <c r="Q1618" s="123"/>
      <c r="R1618" s="123"/>
      <c r="S1618" s="123"/>
      <c r="T1618" s="123"/>
      <c r="U1618" s="123"/>
      <c r="V1618" s="123"/>
      <c r="W1618" s="123"/>
      <c r="X1618" s="123"/>
      <c r="Y1618" s="123"/>
      <c r="Z1618" s="123"/>
      <c r="AA1618" s="123"/>
      <c r="AB1618" s="123"/>
      <c r="AC1618" s="123"/>
      <c r="AD1618" s="123"/>
      <c r="AE1618" s="123"/>
      <c r="AF1618" s="123"/>
      <c r="AG1618" s="123"/>
      <c r="AH1618" s="123"/>
      <c r="AI1618" s="123"/>
      <c r="AJ1618" s="401"/>
      <c r="AK1618" s="403"/>
      <c r="AL1618" s="405"/>
      <c r="AM1618" s="411"/>
      <c r="AN1618" s="405"/>
      <c r="AO1618" s="405"/>
      <c r="AP1618" s="405"/>
      <c r="AQ1618" s="405"/>
      <c r="AR1618" s="405"/>
      <c r="AS1618" s="405"/>
      <c r="AT1618" s="405"/>
      <c r="AU1618" s="407"/>
      <c r="AV1618" s="409"/>
      <c r="AW1618" s="407"/>
      <c r="AX1618" s="389"/>
      <c r="AY1618" s="389"/>
      <c r="AZ1618" s="389"/>
      <c r="BA1618" s="389"/>
      <c r="BB1618" s="389"/>
      <c r="BC1618" s="389"/>
    </row>
    <row r="1619" spans="1:55" s="121" customFormat="1" x14ac:dyDescent="0.25">
      <c r="A1619" s="474"/>
      <c r="B1619" s="392"/>
      <c r="C1619" s="396"/>
      <c r="D1619" s="396"/>
      <c r="E1619" s="398"/>
      <c r="F1619" s="398"/>
      <c r="G1619" s="95"/>
      <c r="H1619" s="119"/>
      <c r="I1619" s="119"/>
      <c r="J1619" s="120"/>
      <c r="K1619" s="120"/>
      <c r="L1619" s="120"/>
      <c r="M1619" s="120"/>
      <c r="N1619" s="120"/>
      <c r="O1619" s="120"/>
      <c r="P1619" s="120"/>
      <c r="Q1619" s="120"/>
      <c r="R1619" s="120"/>
      <c r="S1619" s="120"/>
      <c r="T1619" s="120"/>
      <c r="U1619" s="120"/>
      <c r="V1619" s="120"/>
      <c r="W1619" s="120"/>
      <c r="X1619" s="120"/>
      <c r="Y1619" s="120"/>
      <c r="Z1619" s="120"/>
      <c r="AA1619" s="120"/>
      <c r="AB1619" s="120"/>
      <c r="AC1619" s="120"/>
      <c r="AD1619" s="120"/>
      <c r="AE1619" s="120"/>
      <c r="AF1619" s="120"/>
      <c r="AG1619" s="120"/>
      <c r="AH1619" s="120"/>
      <c r="AI1619" s="120"/>
      <c r="AJ1619" s="400"/>
      <c r="AK1619" s="402"/>
      <c r="AL1619" s="404"/>
      <c r="AM1619" s="410"/>
      <c r="AN1619" s="404"/>
      <c r="AO1619" s="404"/>
      <c r="AP1619" s="404"/>
      <c r="AQ1619" s="404"/>
      <c r="AR1619" s="404"/>
      <c r="AS1619" s="404"/>
      <c r="AT1619" s="404"/>
      <c r="AU1619" s="406"/>
      <c r="AV1619" s="408"/>
      <c r="AW1619" s="406"/>
      <c r="AX1619" s="415"/>
      <c r="AY1619" s="415"/>
      <c r="AZ1619" s="415"/>
      <c r="BA1619" s="415"/>
      <c r="BB1619" s="415"/>
      <c r="BC1619" s="415"/>
    </row>
    <row r="1620" spans="1:55" s="121" customFormat="1" x14ac:dyDescent="0.25">
      <c r="A1620" s="466"/>
      <c r="B1620" s="393"/>
      <c r="C1620" s="397"/>
      <c r="D1620" s="397"/>
      <c r="E1620" s="399"/>
      <c r="F1620" s="399"/>
      <c r="G1620" s="96"/>
      <c r="H1620" s="122"/>
      <c r="I1620" s="122"/>
      <c r="J1620" s="123"/>
      <c r="K1620" s="123"/>
      <c r="L1620" s="123"/>
      <c r="M1620" s="123"/>
      <c r="N1620" s="123"/>
      <c r="O1620" s="123"/>
      <c r="P1620" s="123"/>
      <c r="Q1620" s="123"/>
      <c r="R1620" s="123"/>
      <c r="S1620" s="123"/>
      <c r="T1620" s="123"/>
      <c r="U1620" s="123"/>
      <c r="V1620" s="123"/>
      <c r="W1620" s="123"/>
      <c r="X1620" s="123"/>
      <c r="Y1620" s="123"/>
      <c r="Z1620" s="123"/>
      <c r="AA1620" s="123"/>
      <c r="AB1620" s="123"/>
      <c r="AC1620" s="123"/>
      <c r="AD1620" s="123"/>
      <c r="AE1620" s="123"/>
      <c r="AF1620" s="123"/>
      <c r="AG1620" s="123"/>
      <c r="AH1620" s="123"/>
      <c r="AI1620" s="123"/>
      <c r="AJ1620" s="401"/>
      <c r="AK1620" s="403"/>
      <c r="AL1620" s="405"/>
      <c r="AM1620" s="411"/>
      <c r="AN1620" s="405"/>
      <c r="AO1620" s="405"/>
      <c r="AP1620" s="405"/>
      <c r="AQ1620" s="405"/>
      <c r="AR1620" s="405"/>
      <c r="AS1620" s="405"/>
      <c r="AT1620" s="405"/>
      <c r="AU1620" s="407"/>
      <c r="AV1620" s="409"/>
      <c r="AW1620" s="407"/>
      <c r="AX1620" s="389"/>
      <c r="AY1620" s="389"/>
      <c r="AZ1620" s="389"/>
      <c r="BA1620" s="389"/>
      <c r="BB1620" s="389"/>
      <c r="BC1620" s="389"/>
    </row>
    <row r="1621" spans="1:55" s="121" customFormat="1" x14ac:dyDescent="0.25">
      <c r="A1621" s="474"/>
      <c r="B1621" s="392"/>
      <c r="C1621" s="396"/>
      <c r="D1621" s="396"/>
      <c r="E1621" s="398"/>
      <c r="F1621" s="398"/>
      <c r="G1621" s="95"/>
      <c r="H1621" s="119"/>
      <c r="I1621" s="119"/>
      <c r="J1621" s="120"/>
      <c r="K1621" s="120"/>
      <c r="L1621" s="120"/>
      <c r="M1621" s="120"/>
      <c r="N1621" s="120"/>
      <c r="O1621" s="120"/>
      <c r="P1621" s="120"/>
      <c r="Q1621" s="120"/>
      <c r="R1621" s="120"/>
      <c r="S1621" s="120"/>
      <c r="T1621" s="120"/>
      <c r="U1621" s="120"/>
      <c r="V1621" s="120"/>
      <c r="W1621" s="120"/>
      <c r="X1621" s="120"/>
      <c r="Y1621" s="120"/>
      <c r="Z1621" s="120"/>
      <c r="AA1621" s="120"/>
      <c r="AB1621" s="120"/>
      <c r="AC1621" s="120"/>
      <c r="AD1621" s="120"/>
      <c r="AE1621" s="120"/>
      <c r="AF1621" s="120"/>
      <c r="AG1621" s="120"/>
      <c r="AH1621" s="120"/>
      <c r="AI1621" s="120"/>
      <c r="AJ1621" s="400"/>
      <c r="AK1621" s="402"/>
      <c r="AL1621" s="404"/>
      <c r="AM1621" s="410"/>
      <c r="AN1621" s="404"/>
      <c r="AO1621" s="404"/>
      <c r="AP1621" s="404"/>
      <c r="AQ1621" s="404"/>
      <c r="AR1621" s="404"/>
      <c r="AS1621" s="404"/>
      <c r="AT1621" s="404"/>
      <c r="AU1621" s="406"/>
      <c r="AV1621" s="408"/>
      <c r="AW1621" s="406"/>
      <c r="AX1621" s="415"/>
      <c r="AY1621" s="415"/>
      <c r="AZ1621" s="415"/>
      <c r="BA1621" s="415"/>
      <c r="BB1621" s="415"/>
      <c r="BC1621" s="415"/>
    </row>
    <row r="1622" spans="1:55" s="121" customFormat="1" x14ac:dyDescent="0.25">
      <c r="A1622" s="466"/>
      <c r="B1622" s="393"/>
      <c r="C1622" s="397"/>
      <c r="D1622" s="397"/>
      <c r="E1622" s="399"/>
      <c r="F1622" s="399"/>
      <c r="G1622" s="96"/>
      <c r="H1622" s="122"/>
      <c r="I1622" s="122"/>
      <c r="J1622" s="123"/>
      <c r="K1622" s="123"/>
      <c r="L1622" s="123"/>
      <c r="M1622" s="123"/>
      <c r="N1622" s="123"/>
      <c r="O1622" s="123"/>
      <c r="P1622" s="123"/>
      <c r="Q1622" s="123"/>
      <c r="R1622" s="123"/>
      <c r="S1622" s="123"/>
      <c r="T1622" s="123"/>
      <c r="U1622" s="123"/>
      <c r="V1622" s="123"/>
      <c r="W1622" s="123"/>
      <c r="X1622" s="123"/>
      <c r="Y1622" s="123"/>
      <c r="Z1622" s="123"/>
      <c r="AA1622" s="123"/>
      <c r="AB1622" s="123"/>
      <c r="AC1622" s="123"/>
      <c r="AD1622" s="123"/>
      <c r="AE1622" s="123"/>
      <c r="AF1622" s="123"/>
      <c r="AG1622" s="123"/>
      <c r="AH1622" s="123"/>
      <c r="AI1622" s="123"/>
      <c r="AJ1622" s="401"/>
      <c r="AK1622" s="403"/>
      <c r="AL1622" s="405"/>
      <c r="AM1622" s="411"/>
      <c r="AN1622" s="405"/>
      <c r="AO1622" s="405"/>
      <c r="AP1622" s="405"/>
      <c r="AQ1622" s="405"/>
      <c r="AR1622" s="405"/>
      <c r="AS1622" s="405"/>
      <c r="AT1622" s="405"/>
      <c r="AU1622" s="407"/>
      <c r="AV1622" s="409"/>
      <c r="AW1622" s="407"/>
      <c r="AX1622" s="389"/>
      <c r="AY1622" s="389"/>
      <c r="AZ1622" s="389"/>
      <c r="BA1622" s="389"/>
      <c r="BB1622" s="389"/>
      <c r="BC1622" s="389"/>
    </row>
    <row r="1623" spans="1:55" s="121" customFormat="1" x14ac:dyDescent="0.25">
      <c r="A1623" s="474"/>
      <c r="B1623" s="392"/>
      <c r="C1623" s="396"/>
      <c r="D1623" s="396"/>
      <c r="E1623" s="398"/>
      <c r="F1623" s="398"/>
      <c r="G1623" s="95"/>
      <c r="H1623" s="119"/>
      <c r="I1623" s="119"/>
      <c r="J1623" s="120"/>
      <c r="K1623" s="120"/>
      <c r="L1623" s="120"/>
      <c r="M1623" s="120"/>
      <c r="N1623" s="120"/>
      <c r="O1623" s="120"/>
      <c r="P1623" s="120"/>
      <c r="Q1623" s="120"/>
      <c r="R1623" s="120"/>
      <c r="S1623" s="120"/>
      <c r="T1623" s="120"/>
      <c r="U1623" s="120"/>
      <c r="V1623" s="120"/>
      <c r="W1623" s="120"/>
      <c r="X1623" s="120"/>
      <c r="Y1623" s="120"/>
      <c r="Z1623" s="120"/>
      <c r="AA1623" s="120"/>
      <c r="AB1623" s="120"/>
      <c r="AC1623" s="120"/>
      <c r="AD1623" s="120"/>
      <c r="AE1623" s="120"/>
      <c r="AF1623" s="120"/>
      <c r="AG1623" s="120"/>
      <c r="AH1623" s="120"/>
      <c r="AI1623" s="120"/>
      <c r="AJ1623" s="400"/>
      <c r="AK1623" s="402"/>
      <c r="AL1623" s="404"/>
      <c r="AM1623" s="410"/>
      <c r="AN1623" s="404"/>
      <c r="AO1623" s="404"/>
      <c r="AP1623" s="404"/>
      <c r="AQ1623" s="404"/>
      <c r="AR1623" s="404"/>
      <c r="AS1623" s="404"/>
      <c r="AT1623" s="404"/>
      <c r="AU1623" s="406"/>
      <c r="AV1623" s="408"/>
      <c r="AW1623" s="406"/>
      <c r="AX1623" s="415"/>
      <c r="AY1623" s="415"/>
      <c r="AZ1623" s="415"/>
      <c r="BA1623" s="415"/>
      <c r="BB1623" s="415"/>
      <c r="BC1623" s="415"/>
    </row>
    <row r="1624" spans="1:55" s="121" customFormat="1" x14ac:dyDescent="0.25">
      <c r="A1624" s="466"/>
      <c r="B1624" s="393"/>
      <c r="C1624" s="397"/>
      <c r="D1624" s="397"/>
      <c r="E1624" s="399"/>
      <c r="F1624" s="399"/>
      <c r="G1624" s="96"/>
      <c r="H1624" s="122"/>
      <c r="I1624" s="122"/>
      <c r="J1624" s="123"/>
      <c r="K1624" s="123"/>
      <c r="L1624" s="123"/>
      <c r="M1624" s="123"/>
      <c r="N1624" s="123"/>
      <c r="O1624" s="123"/>
      <c r="P1624" s="123"/>
      <c r="Q1624" s="123"/>
      <c r="R1624" s="123"/>
      <c r="S1624" s="123"/>
      <c r="T1624" s="123"/>
      <c r="U1624" s="123"/>
      <c r="V1624" s="123"/>
      <c r="W1624" s="123"/>
      <c r="X1624" s="123"/>
      <c r="Y1624" s="123"/>
      <c r="Z1624" s="123"/>
      <c r="AA1624" s="123"/>
      <c r="AB1624" s="123"/>
      <c r="AC1624" s="123"/>
      <c r="AD1624" s="123"/>
      <c r="AE1624" s="123"/>
      <c r="AF1624" s="123"/>
      <c r="AG1624" s="123"/>
      <c r="AH1624" s="123"/>
      <c r="AI1624" s="123"/>
      <c r="AJ1624" s="401"/>
      <c r="AK1624" s="403"/>
      <c r="AL1624" s="405"/>
      <c r="AM1624" s="411"/>
      <c r="AN1624" s="405"/>
      <c r="AO1624" s="405"/>
      <c r="AP1624" s="405"/>
      <c r="AQ1624" s="405"/>
      <c r="AR1624" s="405"/>
      <c r="AS1624" s="405"/>
      <c r="AT1624" s="405"/>
      <c r="AU1624" s="407"/>
      <c r="AV1624" s="409"/>
      <c r="AW1624" s="407"/>
      <c r="AX1624" s="389"/>
      <c r="AY1624" s="389"/>
      <c r="AZ1624" s="389"/>
      <c r="BA1624" s="389"/>
      <c r="BB1624" s="389"/>
      <c r="BC1624" s="389"/>
    </row>
    <row r="1625" spans="1:55" s="121" customFormat="1" x14ac:dyDescent="0.25">
      <c r="A1625" s="474"/>
      <c r="B1625" s="392"/>
      <c r="C1625" s="396"/>
      <c r="D1625" s="396"/>
      <c r="E1625" s="398"/>
      <c r="F1625" s="398"/>
      <c r="G1625" s="95"/>
      <c r="H1625" s="119"/>
      <c r="I1625" s="119"/>
      <c r="J1625" s="120"/>
      <c r="K1625" s="120"/>
      <c r="L1625" s="120"/>
      <c r="M1625" s="120"/>
      <c r="N1625" s="120"/>
      <c r="O1625" s="120"/>
      <c r="P1625" s="120"/>
      <c r="Q1625" s="120"/>
      <c r="R1625" s="120"/>
      <c r="S1625" s="120"/>
      <c r="T1625" s="120"/>
      <c r="U1625" s="120"/>
      <c r="V1625" s="120"/>
      <c r="W1625" s="120"/>
      <c r="X1625" s="120"/>
      <c r="Y1625" s="120"/>
      <c r="Z1625" s="120"/>
      <c r="AA1625" s="120"/>
      <c r="AB1625" s="120"/>
      <c r="AC1625" s="120"/>
      <c r="AD1625" s="120"/>
      <c r="AE1625" s="120"/>
      <c r="AF1625" s="120"/>
      <c r="AG1625" s="120"/>
      <c r="AH1625" s="120"/>
      <c r="AI1625" s="120"/>
      <c r="AJ1625" s="400"/>
      <c r="AK1625" s="402"/>
      <c r="AL1625" s="404"/>
      <c r="AM1625" s="410"/>
      <c r="AN1625" s="404"/>
      <c r="AO1625" s="404"/>
      <c r="AP1625" s="404"/>
      <c r="AQ1625" s="404"/>
      <c r="AR1625" s="404"/>
      <c r="AS1625" s="404"/>
      <c r="AT1625" s="404"/>
      <c r="AU1625" s="406"/>
      <c r="AV1625" s="408"/>
      <c r="AW1625" s="406"/>
      <c r="AX1625" s="415"/>
      <c r="AY1625" s="415"/>
      <c r="AZ1625" s="415"/>
      <c r="BA1625" s="415"/>
      <c r="BB1625" s="415"/>
      <c r="BC1625" s="415"/>
    </row>
    <row r="1626" spans="1:55" s="121" customFormat="1" x14ac:dyDescent="0.25">
      <c r="A1626" s="466"/>
      <c r="B1626" s="393"/>
      <c r="C1626" s="397"/>
      <c r="D1626" s="397"/>
      <c r="E1626" s="399"/>
      <c r="F1626" s="399"/>
      <c r="G1626" s="96"/>
      <c r="H1626" s="122"/>
      <c r="I1626" s="122"/>
      <c r="J1626" s="123"/>
      <c r="K1626" s="123"/>
      <c r="L1626" s="123"/>
      <c r="M1626" s="123"/>
      <c r="N1626" s="123"/>
      <c r="O1626" s="123"/>
      <c r="P1626" s="123"/>
      <c r="Q1626" s="123"/>
      <c r="R1626" s="123"/>
      <c r="S1626" s="123"/>
      <c r="T1626" s="123"/>
      <c r="U1626" s="123"/>
      <c r="V1626" s="123"/>
      <c r="W1626" s="123"/>
      <c r="X1626" s="123"/>
      <c r="Y1626" s="123"/>
      <c r="Z1626" s="123"/>
      <c r="AA1626" s="123"/>
      <c r="AB1626" s="123"/>
      <c r="AC1626" s="123"/>
      <c r="AD1626" s="123"/>
      <c r="AE1626" s="123"/>
      <c r="AF1626" s="123"/>
      <c r="AG1626" s="123"/>
      <c r="AH1626" s="123"/>
      <c r="AI1626" s="123"/>
      <c r="AJ1626" s="401"/>
      <c r="AK1626" s="403"/>
      <c r="AL1626" s="405"/>
      <c r="AM1626" s="411"/>
      <c r="AN1626" s="405"/>
      <c r="AO1626" s="405"/>
      <c r="AP1626" s="405"/>
      <c r="AQ1626" s="405"/>
      <c r="AR1626" s="405"/>
      <c r="AS1626" s="405"/>
      <c r="AT1626" s="405"/>
      <c r="AU1626" s="407"/>
      <c r="AV1626" s="409"/>
      <c r="AW1626" s="407"/>
      <c r="AX1626" s="389"/>
      <c r="AY1626" s="389"/>
      <c r="AZ1626" s="389"/>
      <c r="BA1626" s="389"/>
      <c r="BB1626" s="389"/>
      <c r="BC1626" s="389"/>
    </row>
    <row r="1627" spans="1:55" s="121" customFormat="1" x14ac:dyDescent="0.25">
      <c r="A1627" s="474"/>
      <c r="B1627" s="392"/>
      <c r="C1627" s="396"/>
      <c r="D1627" s="396"/>
      <c r="E1627" s="398"/>
      <c r="F1627" s="398"/>
      <c r="G1627" s="95"/>
      <c r="H1627" s="119"/>
      <c r="I1627" s="119"/>
      <c r="J1627" s="120"/>
      <c r="K1627" s="120"/>
      <c r="L1627" s="120"/>
      <c r="M1627" s="120"/>
      <c r="N1627" s="120"/>
      <c r="O1627" s="120"/>
      <c r="P1627" s="120"/>
      <c r="Q1627" s="120"/>
      <c r="R1627" s="120"/>
      <c r="S1627" s="120"/>
      <c r="T1627" s="120"/>
      <c r="U1627" s="120"/>
      <c r="V1627" s="120"/>
      <c r="W1627" s="120"/>
      <c r="X1627" s="120"/>
      <c r="Y1627" s="120"/>
      <c r="Z1627" s="120"/>
      <c r="AA1627" s="120"/>
      <c r="AB1627" s="120"/>
      <c r="AC1627" s="120"/>
      <c r="AD1627" s="120"/>
      <c r="AE1627" s="120"/>
      <c r="AF1627" s="120"/>
      <c r="AG1627" s="120"/>
      <c r="AH1627" s="120"/>
      <c r="AI1627" s="120"/>
      <c r="AJ1627" s="400"/>
      <c r="AK1627" s="402"/>
      <c r="AL1627" s="404"/>
      <c r="AM1627" s="410"/>
      <c r="AN1627" s="404"/>
      <c r="AO1627" s="404"/>
      <c r="AP1627" s="404"/>
      <c r="AQ1627" s="404"/>
      <c r="AR1627" s="404"/>
      <c r="AS1627" s="404"/>
      <c r="AT1627" s="404"/>
      <c r="AU1627" s="406"/>
      <c r="AV1627" s="408"/>
      <c r="AW1627" s="406"/>
      <c r="AX1627" s="415"/>
      <c r="AY1627" s="415"/>
      <c r="AZ1627" s="415"/>
      <c r="BA1627" s="415"/>
      <c r="BB1627" s="415"/>
      <c r="BC1627" s="415"/>
    </row>
    <row r="1628" spans="1:55" s="121" customFormat="1" x14ac:dyDescent="0.25">
      <c r="A1628" s="466"/>
      <c r="B1628" s="393"/>
      <c r="C1628" s="397"/>
      <c r="D1628" s="397"/>
      <c r="E1628" s="399"/>
      <c r="F1628" s="399"/>
      <c r="G1628" s="96"/>
      <c r="H1628" s="122"/>
      <c r="I1628" s="122"/>
      <c r="J1628" s="123"/>
      <c r="K1628" s="123"/>
      <c r="L1628" s="123"/>
      <c r="M1628" s="123"/>
      <c r="N1628" s="123"/>
      <c r="O1628" s="123"/>
      <c r="P1628" s="123"/>
      <c r="Q1628" s="123"/>
      <c r="R1628" s="123"/>
      <c r="S1628" s="123"/>
      <c r="T1628" s="123"/>
      <c r="U1628" s="123"/>
      <c r="V1628" s="123"/>
      <c r="W1628" s="123"/>
      <c r="X1628" s="123"/>
      <c r="Y1628" s="123"/>
      <c r="Z1628" s="123"/>
      <c r="AA1628" s="123"/>
      <c r="AB1628" s="123"/>
      <c r="AC1628" s="123"/>
      <c r="AD1628" s="123"/>
      <c r="AE1628" s="123"/>
      <c r="AF1628" s="123"/>
      <c r="AG1628" s="123"/>
      <c r="AH1628" s="123"/>
      <c r="AI1628" s="123"/>
      <c r="AJ1628" s="401"/>
      <c r="AK1628" s="403"/>
      <c r="AL1628" s="405"/>
      <c r="AM1628" s="411"/>
      <c r="AN1628" s="405"/>
      <c r="AO1628" s="405"/>
      <c r="AP1628" s="405"/>
      <c r="AQ1628" s="405"/>
      <c r="AR1628" s="405"/>
      <c r="AS1628" s="405"/>
      <c r="AT1628" s="405"/>
      <c r="AU1628" s="407"/>
      <c r="AV1628" s="409"/>
      <c r="AW1628" s="407"/>
      <c r="AX1628" s="389"/>
      <c r="AY1628" s="389"/>
      <c r="AZ1628" s="389"/>
      <c r="BA1628" s="389"/>
      <c r="BB1628" s="389"/>
      <c r="BC1628" s="389"/>
    </row>
    <row r="1629" spans="1:55" s="121" customFormat="1" x14ac:dyDescent="0.25">
      <c r="A1629" s="474"/>
      <c r="B1629" s="392"/>
      <c r="C1629" s="396"/>
      <c r="D1629" s="396"/>
      <c r="E1629" s="398"/>
      <c r="F1629" s="398"/>
      <c r="G1629" s="95"/>
      <c r="H1629" s="119"/>
      <c r="I1629" s="119"/>
      <c r="J1629" s="120"/>
      <c r="K1629" s="120"/>
      <c r="L1629" s="120"/>
      <c r="M1629" s="120"/>
      <c r="N1629" s="120"/>
      <c r="O1629" s="120"/>
      <c r="P1629" s="120"/>
      <c r="Q1629" s="120"/>
      <c r="R1629" s="120"/>
      <c r="S1629" s="120"/>
      <c r="T1629" s="120"/>
      <c r="U1629" s="120"/>
      <c r="V1629" s="120"/>
      <c r="W1629" s="120"/>
      <c r="X1629" s="120"/>
      <c r="Y1629" s="120"/>
      <c r="Z1629" s="120"/>
      <c r="AA1629" s="120"/>
      <c r="AB1629" s="120"/>
      <c r="AC1629" s="120"/>
      <c r="AD1629" s="120"/>
      <c r="AE1629" s="120"/>
      <c r="AF1629" s="120"/>
      <c r="AG1629" s="120"/>
      <c r="AH1629" s="120"/>
      <c r="AI1629" s="120"/>
      <c r="AJ1629" s="400"/>
      <c r="AK1629" s="402"/>
      <c r="AL1629" s="404"/>
      <c r="AM1629" s="410"/>
      <c r="AN1629" s="404"/>
      <c r="AO1629" s="404"/>
      <c r="AP1629" s="404"/>
      <c r="AQ1629" s="404"/>
      <c r="AR1629" s="404"/>
      <c r="AS1629" s="404"/>
      <c r="AT1629" s="404"/>
      <c r="AU1629" s="406"/>
      <c r="AV1629" s="408"/>
      <c r="AW1629" s="406"/>
      <c r="AX1629" s="415"/>
      <c r="AY1629" s="415"/>
      <c r="AZ1629" s="415"/>
      <c r="BA1629" s="415"/>
      <c r="BB1629" s="415"/>
      <c r="BC1629" s="415"/>
    </row>
    <row r="1630" spans="1:55" s="121" customFormat="1" x14ac:dyDescent="0.25">
      <c r="A1630" s="466"/>
      <c r="B1630" s="393"/>
      <c r="C1630" s="397"/>
      <c r="D1630" s="397"/>
      <c r="E1630" s="399"/>
      <c r="F1630" s="399"/>
      <c r="G1630" s="96"/>
      <c r="H1630" s="122"/>
      <c r="I1630" s="122"/>
      <c r="J1630" s="123"/>
      <c r="K1630" s="123"/>
      <c r="L1630" s="123"/>
      <c r="M1630" s="123"/>
      <c r="N1630" s="123"/>
      <c r="O1630" s="123"/>
      <c r="P1630" s="123"/>
      <c r="Q1630" s="123"/>
      <c r="R1630" s="123"/>
      <c r="S1630" s="123"/>
      <c r="T1630" s="123"/>
      <c r="U1630" s="123"/>
      <c r="V1630" s="123"/>
      <c r="W1630" s="123"/>
      <c r="X1630" s="123"/>
      <c r="Y1630" s="123"/>
      <c r="Z1630" s="123"/>
      <c r="AA1630" s="123"/>
      <c r="AB1630" s="123"/>
      <c r="AC1630" s="123"/>
      <c r="AD1630" s="123"/>
      <c r="AE1630" s="123"/>
      <c r="AF1630" s="123"/>
      <c r="AG1630" s="123"/>
      <c r="AH1630" s="123"/>
      <c r="AI1630" s="123"/>
      <c r="AJ1630" s="401"/>
      <c r="AK1630" s="403"/>
      <c r="AL1630" s="405"/>
      <c r="AM1630" s="411"/>
      <c r="AN1630" s="405"/>
      <c r="AO1630" s="405"/>
      <c r="AP1630" s="405"/>
      <c r="AQ1630" s="405"/>
      <c r="AR1630" s="405"/>
      <c r="AS1630" s="405"/>
      <c r="AT1630" s="405"/>
      <c r="AU1630" s="407"/>
      <c r="AV1630" s="409"/>
      <c r="AW1630" s="407"/>
      <c r="AX1630" s="389"/>
      <c r="AY1630" s="389"/>
      <c r="AZ1630" s="389"/>
      <c r="BA1630" s="389"/>
      <c r="BB1630" s="389"/>
      <c r="BC1630" s="389"/>
    </row>
    <row r="1631" spans="1:55" s="144" customFormat="1" x14ac:dyDescent="0.25">
      <c r="A1631" s="476"/>
      <c r="B1631" s="392"/>
      <c r="C1631" s="477"/>
      <c r="D1631" s="477"/>
      <c r="E1631" s="478"/>
      <c r="F1631" s="478"/>
      <c r="G1631" s="141"/>
      <c r="H1631" s="142"/>
      <c r="I1631" s="142"/>
      <c r="J1631" s="143"/>
      <c r="K1631" s="143"/>
      <c r="L1631" s="143"/>
      <c r="M1631" s="143"/>
      <c r="N1631" s="143"/>
      <c r="O1631" s="143"/>
      <c r="P1631" s="143"/>
      <c r="Q1631" s="143"/>
      <c r="R1631" s="143"/>
      <c r="S1631" s="143"/>
      <c r="T1631" s="143"/>
      <c r="U1631" s="143"/>
      <c r="V1631" s="143"/>
      <c r="W1631" s="143"/>
      <c r="X1631" s="143"/>
      <c r="Y1631" s="143"/>
      <c r="Z1631" s="143"/>
      <c r="AA1631" s="143"/>
      <c r="AB1631" s="143"/>
      <c r="AC1631" s="143"/>
      <c r="AD1631" s="143"/>
      <c r="AE1631" s="143"/>
      <c r="AF1631" s="143"/>
      <c r="AG1631" s="143"/>
      <c r="AH1631" s="143"/>
      <c r="AI1631" s="143"/>
      <c r="AJ1631" s="479"/>
      <c r="AK1631" s="484"/>
      <c r="AL1631" s="482"/>
      <c r="AM1631" s="485"/>
      <c r="AN1631" s="482"/>
      <c r="AO1631" s="482"/>
      <c r="AP1631" s="482"/>
      <c r="AQ1631" s="482"/>
      <c r="AR1631" s="482"/>
      <c r="AS1631" s="482"/>
      <c r="AT1631" s="482"/>
      <c r="AU1631" s="481"/>
      <c r="AV1631" s="483"/>
      <c r="AW1631" s="481"/>
      <c r="AX1631" s="480"/>
      <c r="AY1631" s="480"/>
      <c r="AZ1631" s="480"/>
      <c r="BA1631" s="480"/>
      <c r="BB1631" s="480"/>
      <c r="BC1631" s="480"/>
    </row>
    <row r="1632" spans="1:55" s="121" customFormat="1" x14ac:dyDescent="0.25">
      <c r="A1632" s="466"/>
      <c r="B1632" s="393"/>
      <c r="C1632" s="397"/>
      <c r="D1632" s="397"/>
      <c r="E1632" s="399"/>
      <c r="F1632" s="399"/>
      <c r="G1632" s="96"/>
      <c r="H1632" s="122"/>
      <c r="I1632" s="122"/>
      <c r="J1632" s="123"/>
      <c r="K1632" s="123"/>
      <c r="L1632" s="123"/>
      <c r="M1632" s="123"/>
      <c r="N1632" s="123"/>
      <c r="O1632" s="123"/>
      <c r="P1632" s="123"/>
      <c r="Q1632" s="123"/>
      <c r="R1632" s="123"/>
      <c r="S1632" s="123"/>
      <c r="T1632" s="123"/>
      <c r="U1632" s="123"/>
      <c r="V1632" s="123"/>
      <c r="W1632" s="123"/>
      <c r="X1632" s="123"/>
      <c r="Y1632" s="123"/>
      <c r="Z1632" s="123"/>
      <c r="AA1632" s="123"/>
      <c r="AB1632" s="123"/>
      <c r="AC1632" s="123"/>
      <c r="AD1632" s="123"/>
      <c r="AE1632" s="123"/>
      <c r="AF1632" s="123"/>
      <c r="AG1632" s="123"/>
      <c r="AH1632" s="123"/>
      <c r="AI1632" s="123"/>
      <c r="AJ1632" s="401"/>
      <c r="AK1632" s="403"/>
      <c r="AL1632" s="405"/>
      <c r="AM1632" s="411"/>
      <c r="AN1632" s="405"/>
      <c r="AO1632" s="405"/>
      <c r="AP1632" s="405"/>
      <c r="AQ1632" s="405"/>
      <c r="AR1632" s="405"/>
      <c r="AS1632" s="405"/>
      <c r="AT1632" s="405"/>
      <c r="AU1632" s="407"/>
      <c r="AV1632" s="409"/>
      <c r="AW1632" s="407"/>
      <c r="AX1632" s="389"/>
      <c r="AY1632" s="389"/>
      <c r="AZ1632" s="389"/>
      <c r="BA1632" s="389"/>
      <c r="BB1632" s="389"/>
      <c r="BC1632" s="389"/>
    </row>
    <row r="1633" spans="1:55" s="121" customFormat="1" x14ac:dyDescent="0.25">
      <c r="A1633" s="474"/>
      <c r="B1633" s="392"/>
      <c r="C1633" s="396"/>
      <c r="D1633" s="396"/>
      <c r="E1633" s="398"/>
      <c r="F1633" s="398"/>
      <c r="G1633" s="95"/>
      <c r="H1633" s="119"/>
      <c r="I1633" s="119"/>
      <c r="J1633" s="120"/>
      <c r="K1633" s="120"/>
      <c r="L1633" s="120"/>
      <c r="M1633" s="120"/>
      <c r="N1633" s="120"/>
      <c r="O1633" s="120"/>
      <c r="P1633" s="120"/>
      <c r="Q1633" s="120"/>
      <c r="R1633" s="120"/>
      <c r="S1633" s="120"/>
      <c r="T1633" s="120"/>
      <c r="U1633" s="120"/>
      <c r="V1633" s="120"/>
      <c r="W1633" s="120"/>
      <c r="X1633" s="120"/>
      <c r="Y1633" s="120"/>
      <c r="Z1633" s="120"/>
      <c r="AA1633" s="120"/>
      <c r="AB1633" s="120"/>
      <c r="AC1633" s="120"/>
      <c r="AD1633" s="120"/>
      <c r="AE1633" s="120"/>
      <c r="AF1633" s="120"/>
      <c r="AG1633" s="120"/>
      <c r="AH1633" s="120"/>
      <c r="AI1633" s="120"/>
      <c r="AJ1633" s="400"/>
      <c r="AK1633" s="402"/>
      <c r="AL1633" s="404"/>
      <c r="AM1633" s="410"/>
      <c r="AN1633" s="404"/>
      <c r="AO1633" s="404"/>
      <c r="AP1633" s="404"/>
      <c r="AQ1633" s="404"/>
      <c r="AR1633" s="404"/>
      <c r="AS1633" s="404"/>
      <c r="AT1633" s="404"/>
      <c r="AU1633" s="406"/>
      <c r="AV1633" s="408"/>
      <c r="AW1633" s="406"/>
      <c r="AX1633" s="415"/>
      <c r="AY1633" s="415"/>
      <c r="AZ1633" s="415"/>
      <c r="BA1633" s="415"/>
      <c r="BB1633" s="415"/>
      <c r="BC1633" s="415"/>
    </row>
    <row r="1634" spans="1:55" s="121" customFormat="1" x14ac:dyDescent="0.25">
      <c r="A1634" s="466"/>
      <c r="B1634" s="393"/>
      <c r="C1634" s="397"/>
      <c r="D1634" s="397"/>
      <c r="E1634" s="399"/>
      <c r="F1634" s="399"/>
      <c r="G1634" s="96"/>
      <c r="H1634" s="122"/>
      <c r="I1634" s="122"/>
      <c r="J1634" s="123"/>
      <c r="K1634" s="123"/>
      <c r="L1634" s="123"/>
      <c r="M1634" s="123"/>
      <c r="N1634" s="123"/>
      <c r="O1634" s="123"/>
      <c r="P1634" s="123"/>
      <c r="Q1634" s="123"/>
      <c r="R1634" s="123"/>
      <c r="S1634" s="123"/>
      <c r="T1634" s="123"/>
      <c r="U1634" s="123"/>
      <c r="V1634" s="123"/>
      <c r="W1634" s="123"/>
      <c r="X1634" s="123"/>
      <c r="Y1634" s="123"/>
      <c r="Z1634" s="123"/>
      <c r="AA1634" s="123"/>
      <c r="AB1634" s="123"/>
      <c r="AC1634" s="123"/>
      <c r="AD1634" s="123"/>
      <c r="AE1634" s="123"/>
      <c r="AF1634" s="123"/>
      <c r="AG1634" s="123"/>
      <c r="AH1634" s="123"/>
      <c r="AI1634" s="123"/>
      <c r="AJ1634" s="401"/>
      <c r="AK1634" s="403"/>
      <c r="AL1634" s="405"/>
      <c r="AM1634" s="411"/>
      <c r="AN1634" s="405"/>
      <c r="AO1634" s="405"/>
      <c r="AP1634" s="405"/>
      <c r="AQ1634" s="405"/>
      <c r="AR1634" s="405"/>
      <c r="AS1634" s="405"/>
      <c r="AT1634" s="405"/>
      <c r="AU1634" s="407"/>
      <c r="AV1634" s="409"/>
      <c r="AW1634" s="407"/>
      <c r="AX1634" s="389"/>
      <c r="AY1634" s="389"/>
      <c r="AZ1634" s="389"/>
      <c r="BA1634" s="389"/>
      <c r="BB1634" s="389"/>
      <c r="BC1634" s="389"/>
    </row>
    <row r="1635" spans="1:55" s="144" customFormat="1" x14ac:dyDescent="0.25">
      <c r="A1635" s="476"/>
      <c r="B1635" s="489"/>
      <c r="C1635" s="477"/>
      <c r="D1635" s="477"/>
      <c r="E1635" s="478"/>
      <c r="F1635" s="478"/>
      <c r="G1635" s="141"/>
      <c r="H1635" s="142"/>
      <c r="I1635" s="142"/>
      <c r="J1635" s="143"/>
      <c r="K1635" s="143"/>
      <c r="L1635" s="143"/>
      <c r="M1635" s="143"/>
      <c r="N1635" s="143"/>
      <c r="O1635" s="143"/>
      <c r="P1635" s="143"/>
      <c r="Q1635" s="143"/>
      <c r="R1635" s="143"/>
      <c r="S1635" s="143"/>
      <c r="T1635" s="143"/>
      <c r="U1635" s="143"/>
      <c r="V1635" s="143"/>
      <c r="W1635" s="143"/>
      <c r="X1635" s="143"/>
      <c r="Y1635" s="143"/>
      <c r="Z1635" s="143"/>
      <c r="AA1635" s="143"/>
      <c r="AB1635" s="143"/>
      <c r="AC1635" s="143"/>
      <c r="AD1635" s="143"/>
      <c r="AE1635" s="143"/>
      <c r="AF1635" s="143"/>
      <c r="AG1635" s="143"/>
      <c r="AH1635" s="143"/>
      <c r="AI1635" s="143"/>
      <c r="AJ1635" s="479"/>
      <c r="AK1635" s="484"/>
      <c r="AL1635" s="482"/>
      <c r="AM1635" s="485"/>
      <c r="AN1635" s="482"/>
      <c r="AO1635" s="482"/>
      <c r="AP1635" s="482"/>
      <c r="AQ1635" s="482"/>
      <c r="AR1635" s="482"/>
      <c r="AS1635" s="482"/>
      <c r="AT1635" s="482"/>
      <c r="AU1635" s="481"/>
      <c r="AV1635" s="483"/>
      <c r="AW1635" s="481"/>
      <c r="AX1635" s="480"/>
      <c r="AY1635" s="480"/>
      <c r="AZ1635" s="480"/>
      <c r="BA1635" s="480"/>
      <c r="BB1635" s="480"/>
      <c r="BC1635" s="480"/>
    </row>
    <row r="1636" spans="1:55" s="144" customFormat="1" x14ac:dyDescent="0.25">
      <c r="A1636" s="488"/>
      <c r="B1636" s="490"/>
      <c r="C1636" s="491"/>
      <c r="D1636" s="491"/>
      <c r="E1636" s="492"/>
      <c r="F1636" s="492"/>
      <c r="G1636" s="146"/>
      <c r="H1636" s="147"/>
      <c r="I1636" s="147"/>
      <c r="J1636" s="148"/>
      <c r="K1636" s="148"/>
      <c r="L1636" s="148"/>
      <c r="M1636" s="148"/>
      <c r="N1636" s="148"/>
      <c r="O1636" s="148"/>
      <c r="P1636" s="148"/>
      <c r="Q1636" s="148"/>
      <c r="R1636" s="148"/>
      <c r="S1636" s="148"/>
      <c r="T1636" s="148"/>
      <c r="U1636" s="148"/>
      <c r="V1636" s="148"/>
      <c r="W1636" s="148"/>
      <c r="X1636" s="148"/>
      <c r="Y1636" s="148"/>
      <c r="Z1636" s="148"/>
      <c r="AA1636" s="148"/>
      <c r="AB1636" s="148"/>
      <c r="AC1636" s="148"/>
      <c r="AD1636" s="148"/>
      <c r="AE1636" s="148"/>
      <c r="AF1636" s="148"/>
      <c r="AG1636" s="148"/>
      <c r="AH1636" s="148"/>
      <c r="AI1636" s="148"/>
      <c r="AJ1636" s="497"/>
      <c r="AK1636" s="498"/>
      <c r="AL1636" s="496"/>
      <c r="AM1636" s="499"/>
      <c r="AN1636" s="496"/>
      <c r="AO1636" s="496"/>
      <c r="AP1636" s="496"/>
      <c r="AQ1636" s="496"/>
      <c r="AR1636" s="496"/>
      <c r="AS1636" s="496"/>
      <c r="AT1636" s="496"/>
      <c r="AU1636" s="494"/>
      <c r="AV1636" s="495"/>
      <c r="AW1636" s="494"/>
      <c r="AX1636" s="493"/>
      <c r="AY1636" s="493"/>
      <c r="AZ1636" s="493"/>
      <c r="BA1636" s="493"/>
      <c r="BB1636" s="493"/>
      <c r="BC1636" s="493"/>
    </row>
    <row r="1637" spans="1:55" s="121" customFormat="1" x14ac:dyDescent="0.25">
      <c r="A1637" s="474"/>
      <c r="B1637" s="392"/>
      <c r="C1637" s="396"/>
      <c r="D1637" s="396"/>
      <c r="E1637" s="398"/>
      <c r="F1637" s="398"/>
      <c r="G1637" s="95"/>
      <c r="H1637" s="119"/>
      <c r="I1637" s="119"/>
      <c r="J1637" s="120"/>
      <c r="K1637" s="120"/>
      <c r="L1637" s="120"/>
      <c r="M1637" s="120"/>
      <c r="N1637" s="120"/>
      <c r="O1637" s="120"/>
      <c r="P1637" s="120"/>
      <c r="Q1637" s="120"/>
      <c r="R1637" s="120"/>
      <c r="S1637" s="120"/>
      <c r="T1637" s="120"/>
      <c r="U1637" s="120"/>
      <c r="V1637" s="120"/>
      <c r="W1637" s="120"/>
      <c r="X1637" s="120"/>
      <c r="Y1637" s="120"/>
      <c r="Z1637" s="120"/>
      <c r="AA1637" s="120"/>
      <c r="AB1637" s="120"/>
      <c r="AC1637" s="120"/>
      <c r="AD1637" s="120"/>
      <c r="AE1637" s="120"/>
      <c r="AF1637" s="120"/>
      <c r="AG1637" s="120"/>
      <c r="AH1637" s="120"/>
      <c r="AI1637" s="120"/>
      <c r="AJ1637" s="400"/>
      <c r="AK1637" s="402"/>
      <c r="AL1637" s="404"/>
      <c r="AM1637" s="410"/>
      <c r="AN1637" s="404"/>
      <c r="AO1637" s="404"/>
      <c r="AP1637" s="404"/>
      <c r="AQ1637" s="404"/>
      <c r="AR1637" s="404"/>
      <c r="AS1637" s="404"/>
      <c r="AT1637" s="404"/>
      <c r="AU1637" s="406"/>
      <c r="AV1637" s="408"/>
      <c r="AW1637" s="406"/>
      <c r="AX1637" s="415"/>
      <c r="AY1637" s="415"/>
      <c r="AZ1637" s="415"/>
      <c r="BA1637" s="415"/>
      <c r="BB1637" s="415"/>
      <c r="BC1637" s="415"/>
    </row>
    <row r="1638" spans="1:55" s="121" customFormat="1" x14ac:dyDescent="0.25">
      <c r="A1638" s="466"/>
      <c r="B1638" s="393"/>
      <c r="C1638" s="397"/>
      <c r="D1638" s="397"/>
      <c r="E1638" s="399"/>
      <c r="F1638" s="399"/>
      <c r="G1638" s="96"/>
      <c r="H1638" s="122"/>
      <c r="I1638" s="122"/>
      <c r="J1638" s="123"/>
      <c r="K1638" s="123"/>
      <c r="L1638" s="123"/>
      <c r="M1638" s="123"/>
      <c r="N1638" s="123"/>
      <c r="O1638" s="123"/>
      <c r="P1638" s="123"/>
      <c r="Q1638" s="123"/>
      <c r="R1638" s="123"/>
      <c r="S1638" s="123"/>
      <c r="T1638" s="123"/>
      <c r="U1638" s="123"/>
      <c r="V1638" s="123"/>
      <c r="W1638" s="123"/>
      <c r="X1638" s="123"/>
      <c r="Y1638" s="123"/>
      <c r="Z1638" s="123"/>
      <c r="AA1638" s="123"/>
      <c r="AB1638" s="123"/>
      <c r="AC1638" s="123"/>
      <c r="AD1638" s="123"/>
      <c r="AE1638" s="123"/>
      <c r="AF1638" s="123"/>
      <c r="AG1638" s="123"/>
      <c r="AH1638" s="123"/>
      <c r="AI1638" s="123"/>
      <c r="AJ1638" s="401"/>
      <c r="AK1638" s="403"/>
      <c r="AL1638" s="405"/>
      <c r="AM1638" s="411"/>
      <c r="AN1638" s="405"/>
      <c r="AO1638" s="405"/>
      <c r="AP1638" s="405"/>
      <c r="AQ1638" s="405"/>
      <c r="AR1638" s="405"/>
      <c r="AS1638" s="405"/>
      <c r="AT1638" s="405"/>
      <c r="AU1638" s="407"/>
      <c r="AV1638" s="409"/>
      <c r="AW1638" s="407"/>
      <c r="AX1638" s="389"/>
      <c r="AY1638" s="389"/>
      <c r="AZ1638" s="389"/>
      <c r="BA1638" s="389"/>
      <c r="BB1638" s="389"/>
      <c r="BC1638" s="389"/>
    </row>
    <row r="1639" spans="1:55" s="121" customFormat="1" x14ac:dyDescent="0.25">
      <c r="A1639" s="474"/>
      <c r="B1639" s="392"/>
      <c r="C1639" s="396"/>
      <c r="D1639" s="396"/>
      <c r="E1639" s="398"/>
      <c r="F1639" s="398"/>
      <c r="G1639" s="95"/>
      <c r="H1639" s="119"/>
      <c r="I1639" s="119"/>
      <c r="J1639" s="120"/>
      <c r="K1639" s="120"/>
      <c r="L1639" s="120"/>
      <c r="M1639" s="120"/>
      <c r="N1639" s="120"/>
      <c r="O1639" s="120"/>
      <c r="P1639" s="120"/>
      <c r="Q1639" s="120"/>
      <c r="R1639" s="120"/>
      <c r="S1639" s="120"/>
      <c r="T1639" s="120"/>
      <c r="U1639" s="120"/>
      <c r="V1639" s="120"/>
      <c r="W1639" s="120"/>
      <c r="X1639" s="120"/>
      <c r="Y1639" s="120"/>
      <c r="Z1639" s="120"/>
      <c r="AA1639" s="120"/>
      <c r="AB1639" s="120"/>
      <c r="AC1639" s="120"/>
      <c r="AD1639" s="120"/>
      <c r="AE1639" s="120"/>
      <c r="AF1639" s="120"/>
      <c r="AG1639" s="120"/>
      <c r="AH1639" s="120"/>
      <c r="AI1639" s="120"/>
      <c r="AJ1639" s="400"/>
      <c r="AK1639" s="402"/>
      <c r="AL1639" s="404"/>
      <c r="AM1639" s="410"/>
      <c r="AN1639" s="404"/>
      <c r="AO1639" s="404"/>
      <c r="AP1639" s="404"/>
      <c r="AQ1639" s="404"/>
      <c r="AR1639" s="404"/>
      <c r="AS1639" s="404"/>
      <c r="AT1639" s="404"/>
      <c r="AU1639" s="406"/>
      <c r="AV1639" s="408"/>
      <c r="AW1639" s="406"/>
      <c r="AX1639" s="415"/>
      <c r="AY1639" s="415"/>
      <c r="AZ1639" s="415"/>
      <c r="BA1639" s="415"/>
      <c r="BB1639" s="415"/>
      <c r="BC1639" s="415"/>
    </row>
    <row r="1640" spans="1:55" s="121" customFormat="1" x14ac:dyDescent="0.25">
      <c r="A1640" s="466"/>
      <c r="B1640" s="393"/>
      <c r="C1640" s="397"/>
      <c r="D1640" s="397"/>
      <c r="E1640" s="399"/>
      <c r="F1640" s="399"/>
      <c r="G1640" s="96"/>
      <c r="H1640" s="122"/>
      <c r="I1640" s="122"/>
      <c r="J1640" s="123"/>
      <c r="K1640" s="123"/>
      <c r="L1640" s="123"/>
      <c r="M1640" s="123"/>
      <c r="N1640" s="123"/>
      <c r="O1640" s="123"/>
      <c r="P1640" s="123"/>
      <c r="Q1640" s="123"/>
      <c r="R1640" s="123"/>
      <c r="S1640" s="123"/>
      <c r="T1640" s="123"/>
      <c r="U1640" s="123"/>
      <c r="V1640" s="123"/>
      <c r="W1640" s="123"/>
      <c r="X1640" s="123"/>
      <c r="Y1640" s="123"/>
      <c r="Z1640" s="123"/>
      <c r="AA1640" s="123"/>
      <c r="AB1640" s="123"/>
      <c r="AC1640" s="123"/>
      <c r="AD1640" s="123"/>
      <c r="AE1640" s="123"/>
      <c r="AF1640" s="123"/>
      <c r="AG1640" s="123"/>
      <c r="AH1640" s="123"/>
      <c r="AI1640" s="123"/>
      <c r="AJ1640" s="401"/>
      <c r="AK1640" s="403"/>
      <c r="AL1640" s="405"/>
      <c r="AM1640" s="411"/>
      <c r="AN1640" s="405"/>
      <c r="AO1640" s="405"/>
      <c r="AP1640" s="405"/>
      <c r="AQ1640" s="405"/>
      <c r="AR1640" s="405"/>
      <c r="AS1640" s="405"/>
      <c r="AT1640" s="405"/>
      <c r="AU1640" s="407"/>
      <c r="AV1640" s="409"/>
      <c r="AW1640" s="407"/>
      <c r="AX1640" s="389"/>
      <c r="AY1640" s="389"/>
      <c r="AZ1640" s="389"/>
      <c r="BA1640" s="389"/>
      <c r="BB1640" s="389"/>
      <c r="BC1640" s="389"/>
    </row>
    <row r="1641" spans="1:55" s="121" customFormat="1" x14ac:dyDescent="0.25">
      <c r="A1641" s="474"/>
      <c r="B1641" s="392"/>
      <c r="C1641" s="396"/>
      <c r="D1641" s="396"/>
      <c r="E1641" s="398"/>
      <c r="F1641" s="398"/>
      <c r="G1641" s="95"/>
      <c r="H1641" s="119"/>
      <c r="I1641" s="119"/>
      <c r="J1641" s="120"/>
      <c r="K1641" s="120"/>
      <c r="L1641" s="120"/>
      <c r="M1641" s="120"/>
      <c r="N1641" s="120"/>
      <c r="O1641" s="120"/>
      <c r="P1641" s="120"/>
      <c r="Q1641" s="120"/>
      <c r="R1641" s="120"/>
      <c r="S1641" s="120"/>
      <c r="T1641" s="120"/>
      <c r="U1641" s="120"/>
      <c r="V1641" s="120"/>
      <c r="W1641" s="120"/>
      <c r="X1641" s="120"/>
      <c r="Y1641" s="120"/>
      <c r="Z1641" s="120"/>
      <c r="AA1641" s="120"/>
      <c r="AB1641" s="120"/>
      <c r="AC1641" s="120"/>
      <c r="AD1641" s="120"/>
      <c r="AE1641" s="120"/>
      <c r="AF1641" s="120"/>
      <c r="AG1641" s="120"/>
      <c r="AH1641" s="120"/>
      <c r="AI1641" s="120"/>
      <c r="AJ1641" s="400"/>
      <c r="AK1641" s="402"/>
      <c r="AL1641" s="404"/>
      <c r="AM1641" s="410"/>
      <c r="AN1641" s="404"/>
      <c r="AO1641" s="404"/>
      <c r="AP1641" s="404"/>
      <c r="AQ1641" s="404"/>
      <c r="AR1641" s="404"/>
      <c r="AS1641" s="404"/>
      <c r="AT1641" s="404"/>
      <c r="AU1641" s="406"/>
      <c r="AV1641" s="408"/>
      <c r="AW1641" s="406"/>
      <c r="AX1641" s="415"/>
      <c r="AY1641" s="415"/>
      <c r="AZ1641" s="415"/>
      <c r="BA1641" s="415"/>
      <c r="BB1641" s="415"/>
      <c r="BC1641" s="415"/>
    </row>
    <row r="1642" spans="1:55" s="121" customFormat="1" x14ac:dyDescent="0.25">
      <c r="A1642" s="466"/>
      <c r="B1642" s="393"/>
      <c r="C1642" s="397"/>
      <c r="D1642" s="397"/>
      <c r="E1642" s="399"/>
      <c r="F1642" s="399"/>
      <c r="G1642" s="96"/>
      <c r="H1642" s="122"/>
      <c r="I1642" s="122"/>
      <c r="J1642" s="123"/>
      <c r="K1642" s="123"/>
      <c r="L1642" s="123"/>
      <c r="M1642" s="123"/>
      <c r="N1642" s="123"/>
      <c r="O1642" s="123"/>
      <c r="P1642" s="123"/>
      <c r="Q1642" s="123"/>
      <c r="R1642" s="123"/>
      <c r="S1642" s="123"/>
      <c r="T1642" s="123"/>
      <c r="U1642" s="123"/>
      <c r="V1642" s="123"/>
      <c r="W1642" s="123"/>
      <c r="X1642" s="123"/>
      <c r="Y1642" s="123"/>
      <c r="Z1642" s="123"/>
      <c r="AA1642" s="123"/>
      <c r="AB1642" s="123"/>
      <c r="AC1642" s="123"/>
      <c r="AD1642" s="123"/>
      <c r="AE1642" s="123"/>
      <c r="AF1642" s="123"/>
      <c r="AG1642" s="123"/>
      <c r="AH1642" s="123"/>
      <c r="AI1642" s="123"/>
      <c r="AJ1642" s="401"/>
      <c r="AK1642" s="403"/>
      <c r="AL1642" s="405"/>
      <c r="AM1642" s="411"/>
      <c r="AN1642" s="405"/>
      <c r="AO1642" s="405"/>
      <c r="AP1642" s="405"/>
      <c r="AQ1642" s="405"/>
      <c r="AR1642" s="405"/>
      <c r="AS1642" s="405"/>
      <c r="AT1642" s="405"/>
      <c r="AU1642" s="407"/>
      <c r="AV1642" s="409"/>
      <c r="AW1642" s="407"/>
      <c r="AX1642" s="389"/>
      <c r="AY1642" s="389"/>
      <c r="AZ1642" s="389"/>
      <c r="BA1642" s="389"/>
      <c r="BB1642" s="389"/>
      <c r="BC1642" s="389"/>
    </row>
    <row r="1643" spans="1:55" s="121" customFormat="1" x14ac:dyDescent="0.25">
      <c r="A1643" s="474"/>
      <c r="B1643" s="392"/>
      <c r="C1643" s="396"/>
      <c r="D1643" s="396"/>
      <c r="E1643" s="398"/>
      <c r="F1643" s="398"/>
      <c r="G1643" s="95"/>
      <c r="H1643" s="119"/>
      <c r="I1643" s="119"/>
      <c r="J1643" s="120"/>
      <c r="K1643" s="120"/>
      <c r="L1643" s="120"/>
      <c r="M1643" s="120"/>
      <c r="N1643" s="120"/>
      <c r="O1643" s="120"/>
      <c r="P1643" s="120"/>
      <c r="Q1643" s="120"/>
      <c r="R1643" s="120"/>
      <c r="S1643" s="120"/>
      <c r="T1643" s="120"/>
      <c r="U1643" s="120"/>
      <c r="V1643" s="120"/>
      <c r="W1643" s="120"/>
      <c r="X1643" s="120"/>
      <c r="Y1643" s="120"/>
      <c r="Z1643" s="120"/>
      <c r="AA1643" s="120"/>
      <c r="AB1643" s="120"/>
      <c r="AC1643" s="120"/>
      <c r="AD1643" s="120"/>
      <c r="AE1643" s="120"/>
      <c r="AF1643" s="120"/>
      <c r="AG1643" s="120"/>
      <c r="AH1643" s="120"/>
      <c r="AI1643" s="120"/>
      <c r="AJ1643" s="400"/>
      <c r="AK1643" s="402"/>
      <c r="AL1643" s="404"/>
      <c r="AM1643" s="410"/>
      <c r="AN1643" s="404"/>
      <c r="AO1643" s="404"/>
      <c r="AP1643" s="404"/>
      <c r="AQ1643" s="404"/>
      <c r="AR1643" s="404"/>
      <c r="AS1643" s="404"/>
      <c r="AT1643" s="404"/>
      <c r="AU1643" s="406"/>
      <c r="AV1643" s="408"/>
      <c r="AW1643" s="406"/>
      <c r="AX1643" s="415"/>
      <c r="AY1643" s="415"/>
      <c r="AZ1643" s="415"/>
      <c r="BA1643" s="415"/>
      <c r="BB1643" s="415"/>
      <c r="BC1643" s="415"/>
    </row>
    <row r="1644" spans="1:55" s="121" customFormat="1" x14ac:dyDescent="0.25">
      <c r="A1644" s="466"/>
      <c r="B1644" s="393"/>
      <c r="C1644" s="397"/>
      <c r="D1644" s="397"/>
      <c r="E1644" s="399"/>
      <c r="F1644" s="399"/>
      <c r="G1644" s="96"/>
      <c r="H1644" s="122"/>
      <c r="I1644" s="122"/>
      <c r="J1644" s="123"/>
      <c r="K1644" s="123"/>
      <c r="L1644" s="123"/>
      <c r="M1644" s="123"/>
      <c r="N1644" s="123"/>
      <c r="O1644" s="123"/>
      <c r="P1644" s="123"/>
      <c r="Q1644" s="123"/>
      <c r="R1644" s="123"/>
      <c r="S1644" s="123"/>
      <c r="T1644" s="123"/>
      <c r="U1644" s="123"/>
      <c r="V1644" s="123"/>
      <c r="W1644" s="123"/>
      <c r="X1644" s="123"/>
      <c r="Y1644" s="123"/>
      <c r="Z1644" s="123"/>
      <c r="AA1644" s="123"/>
      <c r="AB1644" s="123"/>
      <c r="AC1644" s="123"/>
      <c r="AD1644" s="123"/>
      <c r="AE1644" s="123"/>
      <c r="AF1644" s="123"/>
      <c r="AG1644" s="123"/>
      <c r="AH1644" s="123"/>
      <c r="AI1644" s="123"/>
      <c r="AJ1644" s="401"/>
      <c r="AK1644" s="403"/>
      <c r="AL1644" s="405"/>
      <c r="AM1644" s="411"/>
      <c r="AN1644" s="405"/>
      <c r="AO1644" s="405"/>
      <c r="AP1644" s="405"/>
      <c r="AQ1644" s="405"/>
      <c r="AR1644" s="405"/>
      <c r="AS1644" s="405"/>
      <c r="AT1644" s="405"/>
      <c r="AU1644" s="407"/>
      <c r="AV1644" s="409"/>
      <c r="AW1644" s="407"/>
      <c r="AX1644" s="389"/>
      <c r="AY1644" s="389"/>
      <c r="AZ1644" s="389"/>
      <c r="BA1644" s="389"/>
      <c r="BB1644" s="389"/>
      <c r="BC1644" s="389"/>
    </row>
    <row r="1645" spans="1:55" s="121" customFormat="1" x14ac:dyDescent="0.25">
      <c r="A1645" s="474"/>
      <c r="B1645" s="392"/>
      <c r="C1645" s="396"/>
      <c r="D1645" s="396"/>
      <c r="E1645" s="398"/>
      <c r="F1645" s="398"/>
      <c r="G1645" s="95"/>
      <c r="H1645" s="119"/>
      <c r="I1645" s="119"/>
      <c r="J1645" s="120"/>
      <c r="K1645" s="120"/>
      <c r="L1645" s="120"/>
      <c r="M1645" s="120"/>
      <c r="N1645" s="120"/>
      <c r="O1645" s="120"/>
      <c r="P1645" s="120"/>
      <c r="Q1645" s="120"/>
      <c r="R1645" s="120"/>
      <c r="S1645" s="120"/>
      <c r="T1645" s="120"/>
      <c r="U1645" s="120"/>
      <c r="V1645" s="120"/>
      <c r="W1645" s="120"/>
      <c r="X1645" s="120"/>
      <c r="Y1645" s="120"/>
      <c r="Z1645" s="120"/>
      <c r="AA1645" s="120"/>
      <c r="AB1645" s="120"/>
      <c r="AC1645" s="120"/>
      <c r="AD1645" s="120"/>
      <c r="AE1645" s="120"/>
      <c r="AF1645" s="120"/>
      <c r="AG1645" s="120"/>
      <c r="AH1645" s="120"/>
      <c r="AI1645" s="120"/>
      <c r="AJ1645" s="400"/>
      <c r="AK1645" s="402"/>
      <c r="AL1645" s="404"/>
      <c r="AM1645" s="410"/>
      <c r="AN1645" s="404"/>
      <c r="AO1645" s="404"/>
      <c r="AP1645" s="404"/>
      <c r="AQ1645" s="404"/>
      <c r="AR1645" s="404"/>
      <c r="AS1645" s="404"/>
      <c r="AT1645" s="404"/>
      <c r="AU1645" s="406"/>
      <c r="AV1645" s="408"/>
      <c r="AW1645" s="406"/>
      <c r="AX1645" s="415"/>
      <c r="AY1645" s="415"/>
      <c r="AZ1645" s="415"/>
      <c r="BA1645" s="415"/>
      <c r="BB1645" s="415"/>
      <c r="BC1645" s="415"/>
    </row>
    <row r="1646" spans="1:55" s="121" customFormat="1" x14ac:dyDescent="0.25">
      <c r="A1646" s="466"/>
      <c r="B1646" s="393"/>
      <c r="C1646" s="397"/>
      <c r="D1646" s="397"/>
      <c r="E1646" s="399"/>
      <c r="F1646" s="399"/>
      <c r="G1646" s="96"/>
      <c r="H1646" s="122"/>
      <c r="I1646" s="122"/>
      <c r="J1646" s="123"/>
      <c r="K1646" s="123"/>
      <c r="L1646" s="123"/>
      <c r="M1646" s="123"/>
      <c r="N1646" s="123"/>
      <c r="O1646" s="123"/>
      <c r="P1646" s="123"/>
      <c r="Q1646" s="123"/>
      <c r="R1646" s="123"/>
      <c r="S1646" s="123"/>
      <c r="T1646" s="123"/>
      <c r="U1646" s="123"/>
      <c r="V1646" s="123"/>
      <c r="W1646" s="123"/>
      <c r="X1646" s="123"/>
      <c r="Y1646" s="123"/>
      <c r="Z1646" s="123"/>
      <c r="AA1646" s="123"/>
      <c r="AB1646" s="123"/>
      <c r="AC1646" s="123"/>
      <c r="AD1646" s="123"/>
      <c r="AE1646" s="123"/>
      <c r="AF1646" s="123"/>
      <c r="AG1646" s="123"/>
      <c r="AH1646" s="123"/>
      <c r="AI1646" s="123"/>
      <c r="AJ1646" s="401"/>
      <c r="AK1646" s="403"/>
      <c r="AL1646" s="405"/>
      <c r="AM1646" s="411"/>
      <c r="AN1646" s="405"/>
      <c r="AO1646" s="405"/>
      <c r="AP1646" s="405"/>
      <c r="AQ1646" s="405"/>
      <c r="AR1646" s="405"/>
      <c r="AS1646" s="405"/>
      <c r="AT1646" s="405"/>
      <c r="AU1646" s="407"/>
      <c r="AV1646" s="409"/>
      <c r="AW1646" s="407"/>
      <c r="AX1646" s="389"/>
      <c r="AY1646" s="389"/>
      <c r="AZ1646" s="389"/>
      <c r="BA1646" s="389"/>
      <c r="BB1646" s="389"/>
      <c r="BC1646" s="389"/>
    </row>
    <row r="1647" spans="1:55" s="121" customFormat="1" x14ac:dyDescent="0.25">
      <c r="A1647" s="474"/>
      <c r="B1647" s="392"/>
      <c r="C1647" s="396"/>
      <c r="D1647" s="396"/>
      <c r="E1647" s="398"/>
      <c r="F1647" s="398"/>
      <c r="G1647" s="95"/>
      <c r="H1647" s="119"/>
      <c r="I1647" s="119"/>
      <c r="J1647" s="120"/>
      <c r="K1647" s="120"/>
      <c r="L1647" s="120"/>
      <c r="M1647" s="120"/>
      <c r="N1647" s="120"/>
      <c r="O1647" s="120"/>
      <c r="P1647" s="120"/>
      <c r="Q1647" s="120"/>
      <c r="R1647" s="120"/>
      <c r="S1647" s="120"/>
      <c r="T1647" s="120"/>
      <c r="U1647" s="120"/>
      <c r="V1647" s="120"/>
      <c r="W1647" s="120"/>
      <c r="X1647" s="120"/>
      <c r="Y1647" s="120"/>
      <c r="Z1647" s="120"/>
      <c r="AA1647" s="120"/>
      <c r="AB1647" s="120"/>
      <c r="AC1647" s="120"/>
      <c r="AD1647" s="120"/>
      <c r="AE1647" s="120"/>
      <c r="AF1647" s="120"/>
      <c r="AG1647" s="120"/>
      <c r="AH1647" s="120"/>
      <c r="AI1647" s="120"/>
      <c r="AJ1647" s="400"/>
      <c r="AK1647" s="402"/>
      <c r="AL1647" s="404"/>
      <c r="AM1647" s="410"/>
      <c r="AN1647" s="404"/>
      <c r="AO1647" s="404"/>
      <c r="AP1647" s="404"/>
      <c r="AQ1647" s="404"/>
      <c r="AR1647" s="404"/>
      <c r="AS1647" s="404"/>
      <c r="AT1647" s="404"/>
      <c r="AU1647" s="406"/>
      <c r="AV1647" s="408"/>
      <c r="AW1647" s="406"/>
      <c r="AX1647" s="415"/>
      <c r="AY1647" s="415"/>
      <c r="AZ1647" s="415"/>
      <c r="BA1647" s="415"/>
      <c r="BB1647" s="415"/>
      <c r="BC1647" s="415"/>
    </row>
    <row r="1648" spans="1:55" s="121" customFormat="1" x14ac:dyDescent="0.25">
      <c r="A1648" s="466"/>
      <c r="B1648" s="393"/>
      <c r="C1648" s="397"/>
      <c r="D1648" s="397"/>
      <c r="E1648" s="399"/>
      <c r="F1648" s="399"/>
      <c r="G1648" s="96"/>
      <c r="H1648" s="122"/>
      <c r="I1648" s="122"/>
      <c r="J1648" s="123"/>
      <c r="K1648" s="123"/>
      <c r="L1648" s="123"/>
      <c r="M1648" s="123"/>
      <c r="N1648" s="123"/>
      <c r="O1648" s="123"/>
      <c r="P1648" s="123"/>
      <c r="Q1648" s="123"/>
      <c r="R1648" s="123"/>
      <c r="S1648" s="123"/>
      <c r="T1648" s="123"/>
      <c r="U1648" s="123"/>
      <c r="V1648" s="123"/>
      <c r="W1648" s="123"/>
      <c r="X1648" s="123"/>
      <c r="Y1648" s="123"/>
      <c r="Z1648" s="123"/>
      <c r="AA1648" s="123"/>
      <c r="AB1648" s="123"/>
      <c r="AC1648" s="123"/>
      <c r="AD1648" s="123"/>
      <c r="AE1648" s="123"/>
      <c r="AF1648" s="123"/>
      <c r="AG1648" s="123"/>
      <c r="AH1648" s="123"/>
      <c r="AI1648" s="123"/>
      <c r="AJ1648" s="401"/>
      <c r="AK1648" s="403"/>
      <c r="AL1648" s="405"/>
      <c r="AM1648" s="411"/>
      <c r="AN1648" s="405"/>
      <c r="AO1648" s="405"/>
      <c r="AP1648" s="405"/>
      <c r="AQ1648" s="405"/>
      <c r="AR1648" s="405"/>
      <c r="AS1648" s="405"/>
      <c r="AT1648" s="405"/>
      <c r="AU1648" s="407"/>
      <c r="AV1648" s="409"/>
      <c r="AW1648" s="407"/>
      <c r="AX1648" s="389"/>
      <c r="AY1648" s="389"/>
      <c r="AZ1648" s="389"/>
      <c r="BA1648" s="389"/>
      <c r="BB1648" s="389"/>
      <c r="BC1648" s="389"/>
    </row>
    <row r="1649" spans="1:55" s="121" customFormat="1" x14ac:dyDescent="0.25">
      <c r="A1649" s="474"/>
      <c r="B1649" s="392"/>
      <c r="C1649" s="396"/>
      <c r="D1649" s="396"/>
      <c r="E1649" s="398"/>
      <c r="F1649" s="398"/>
      <c r="G1649" s="95"/>
      <c r="H1649" s="119"/>
      <c r="I1649" s="119"/>
      <c r="J1649" s="120"/>
      <c r="K1649" s="120"/>
      <c r="L1649" s="120"/>
      <c r="M1649" s="120"/>
      <c r="N1649" s="120"/>
      <c r="O1649" s="120"/>
      <c r="P1649" s="120"/>
      <c r="Q1649" s="120"/>
      <c r="R1649" s="120"/>
      <c r="S1649" s="120"/>
      <c r="T1649" s="120"/>
      <c r="U1649" s="120"/>
      <c r="V1649" s="120"/>
      <c r="W1649" s="120"/>
      <c r="X1649" s="120"/>
      <c r="Y1649" s="120"/>
      <c r="Z1649" s="120"/>
      <c r="AA1649" s="120"/>
      <c r="AB1649" s="120"/>
      <c r="AC1649" s="120"/>
      <c r="AD1649" s="120"/>
      <c r="AE1649" s="120"/>
      <c r="AF1649" s="120"/>
      <c r="AG1649" s="120"/>
      <c r="AH1649" s="120"/>
      <c r="AI1649" s="120"/>
      <c r="AJ1649" s="400"/>
      <c r="AK1649" s="402"/>
      <c r="AL1649" s="404"/>
      <c r="AM1649" s="410"/>
      <c r="AN1649" s="404"/>
      <c r="AO1649" s="404"/>
      <c r="AP1649" s="404"/>
      <c r="AQ1649" s="404"/>
      <c r="AR1649" s="404"/>
      <c r="AS1649" s="404"/>
      <c r="AT1649" s="404"/>
      <c r="AU1649" s="406"/>
      <c r="AV1649" s="408"/>
      <c r="AW1649" s="406"/>
      <c r="AX1649" s="415"/>
      <c r="AY1649" s="415"/>
      <c r="AZ1649" s="415"/>
      <c r="BA1649" s="415"/>
      <c r="BB1649" s="415"/>
      <c r="BC1649" s="415"/>
    </row>
    <row r="1650" spans="1:55" s="121" customFormat="1" x14ac:dyDescent="0.25">
      <c r="A1650" s="466"/>
      <c r="B1650" s="393"/>
      <c r="C1650" s="397"/>
      <c r="D1650" s="397"/>
      <c r="E1650" s="399"/>
      <c r="F1650" s="399"/>
      <c r="G1650" s="96"/>
      <c r="H1650" s="122"/>
      <c r="I1650" s="122"/>
      <c r="J1650" s="123"/>
      <c r="K1650" s="123"/>
      <c r="L1650" s="123"/>
      <c r="M1650" s="123"/>
      <c r="N1650" s="123"/>
      <c r="O1650" s="123"/>
      <c r="P1650" s="123"/>
      <c r="Q1650" s="123"/>
      <c r="R1650" s="123"/>
      <c r="S1650" s="123"/>
      <c r="T1650" s="123"/>
      <c r="U1650" s="123"/>
      <c r="V1650" s="123"/>
      <c r="W1650" s="123"/>
      <c r="X1650" s="123"/>
      <c r="Y1650" s="123"/>
      <c r="Z1650" s="123"/>
      <c r="AA1650" s="123"/>
      <c r="AB1650" s="123"/>
      <c r="AC1650" s="123"/>
      <c r="AD1650" s="123"/>
      <c r="AE1650" s="123"/>
      <c r="AF1650" s="123"/>
      <c r="AG1650" s="123"/>
      <c r="AH1650" s="123"/>
      <c r="AI1650" s="123"/>
      <c r="AJ1650" s="401"/>
      <c r="AK1650" s="403"/>
      <c r="AL1650" s="405"/>
      <c r="AM1650" s="411"/>
      <c r="AN1650" s="405"/>
      <c r="AO1650" s="405"/>
      <c r="AP1650" s="405"/>
      <c r="AQ1650" s="405"/>
      <c r="AR1650" s="405"/>
      <c r="AS1650" s="405"/>
      <c r="AT1650" s="405"/>
      <c r="AU1650" s="407"/>
      <c r="AV1650" s="409"/>
      <c r="AW1650" s="407"/>
      <c r="AX1650" s="389"/>
      <c r="AY1650" s="389"/>
      <c r="AZ1650" s="389"/>
      <c r="BA1650" s="389"/>
      <c r="BB1650" s="389"/>
      <c r="BC1650" s="389"/>
    </row>
    <row r="1651" spans="1:55" s="121" customFormat="1" x14ac:dyDescent="0.25">
      <c r="A1651" s="474"/>
      <c r="B1651" s="392"/>
      <c r="C1651" s="396"/>
      <c r="D1651" s="396"/>
      <c r="E1651" s="398"/>
      <c r="F1651" s="398"/>
      <c r="G1651" s="95"/>
      <c r="H1651" s="119"/>
      <c r="I1651" s="119"/>
      <c r="J1651" s="120"/>
      <c r="K1651" s="120"/>
      <c r="L1651" s="120"/>
      <c r="M1651" s="120"/>
      <c r="N1651" s="120"/>
      <c r="O1651" s="120"/>
      <c r="P1651" s="120"/>
      <c r="Q1651" s="120"/>
      <c r="R1651" s="120"/>
      <c r="S1651" s="120"/>
      <c r="T1651" s="120"/>
      <c r="U1651" s="120"/>
      <c r="V1651" s="120"/>
      <c r="W1651" s="120"/>
      <c r="X1651" s="120"/>
      <c r="Y1651" s="120"/>
      <c r="Z1651" s="120"/>
      <c r="AA1651" s="120"/>
      <c r="AB1651" s="120"/>
      <c r="AC1651" s="120"/>
      <c r="AD1651" s="120"/>
      <c r="AE1651" s="120"/>
      <c r="AF1651" s="120"/>
      <c r="AG1651" s="120"/>
      <c r="AH1651" s="120"/>
      <c r="AI1651" s="120"/>
      <c r="AJ1651" s="400"/>
      <c r="AK1651" s="402"/>
      <c r="AL1651" s="404"/>
      <c r="AM1651" s="410"/>
      <c r="AN1651" s="404"/>
      <c r="AO1651" s="404"/>
      <c r="AP1651" s="404"/>
      <c r="AQ1651" s="404"/>
      <c r="AR1651" s="404"/>
      <c r="AS1651" s="404"/>
      <c r="AT1651" s="404"/>
      <c r="AU1651" s="406"/>
      <c r="AV1651" s="408"/>
      <c r="AW1651" s="406"/>
      <c r="AX1651" s="415"/>
      <c r="AY1651" s="415"/>
      <c r="AZ1651" s="415"/>
      <c r="BA1651" s="415"/>
      <c r="BB1651" s="415"/>
      <c r="BC1651" s="415"/>
    </row>
    <row r="1652" spans="1:55" s="121" customFormat="1" x14ac:dyDescent="0.25">
      <c r="A1652" s="466"/>
      <c r="B1652" s="393"/>
      <c r="C1652" s="397"/>
      <c r="D1652" s="397"/>
      <c r="E1652" s="399"/>
      <c r="F1652" s="399"/>
      <c r="G1652" s="96"/>
      <c r="H1652" s="122"/>
      <c r="I1652" s="122"/>
      <c r="J1652" s="123"/>
      <c r="K1652" s="123"/>
      <c r="L1652" s="123"/>
      <c r="M1652" s="123"/>
      <c r="N1652" s="123"/>
      <c r="O1652" s="123"/>
      <c r="P1652" s="123"/>
      <c r="Q1652" s="123"/>
      <c r="R1652" s="123"/>
      <c r="S1652" s="123"/>
      <c r="T1652" s="123"/>
      <c r="U1652" s="123"/>
      <c r="V1652" s="123"/>
      <c r="W1652" s="123"/>
      <c r="X1652" s="123"/>
      <c r="Y1652" s="123"/>
      <c r="Z1652" s="123"/>
      <c r="AA1652" s="123"/>
      <c r="AB1652" s="123"/>
      <c r="AC1652" s="123"/>
      <c r="AD1652" s="123"/>
      <c r="AE1652" s="123"/>
      <c r="AF1652" s="123"/>
      <c r="AG1652" s="123"/>
      <c r="AH1652" s="123"/>
      <c r="AI1652" s="123"/>
      <c r="AJ1652" s="401"/>
      <c r="AK1652" s="403"/>
      <c r="AL1652" s="405"/>
      <c r="AM1652" s="411"/>
      <c r="AN1652" s="405"/>
      <c r="AO1652" s="405"/>
      <c r="AP1652" s="405"/>
      <c r="AQ1652" s="405"/>
      <c r="AR1652" s="405"/>
      <c r="AS1652" s="405"/>
      <c r="AT1652" s="405"/>
      <c r="AU1652" s="407"/>
      <c r="AV1652" s="409"/>
      <c r="AW1652" s="407"/>
      <c r="AX1652" s="389"/>
      <c r="AY1652" s="389"/>
      <c r="AZ1652" s="389"/>
      <c r="BA1652" s="389"/>
      <c r="BB1652" s="389"/>
      <c r="BC1652" s="389"/>
    </row>
    <row r="1653" spans="1:55" s="121" customFormat="1" x14ac:dyDescent="0.25">
      <c r="A1653" s="474"/>
      <c r="B1653" s="392"/>
      <c r="C1653" s="396"/>
      <c r="D1653" s="396"/>
      <c r="E1653" s="398"/>
      <c r="F1653" s="398"/>
      <c r="G1653" s="95"/>
      <c r="H1653" s="119"/>
      <c r="I1653" s="119"/>
      <c r="J1653" s="120"/>
      <c r="K1653" s="120"/>
      <c r="L1653" s="120"/>
      <c r="M1653" s="120"/>
      <c r="N1653" s="120"/>
      <c r="O1653" s="120"/>
      <c r="P1653" s="120"/>
      <c r="Q1653" s="120"/>
      <c r="R1653" s="120"/>
      <c r="S1653" s="120"/>
      <c r="T1653" s="120"/>
      <c r="U1653" s="120"/>
      <c r="V1653" s="120"/>
      <c r="W1653" s="120"/>
      <c r="X1653" s="120"/>
      <c r="Y1653" s="120"/>
      <c r="Z1653" s="120"/>
      <c r="AA1653" s="120"/>
      <c r="AB1653" s="120"/>
      <c r="AC1653" s="120"/>
      <c r="AD1653" s="120"/>
      <c r="AE1653" s="120"/>
      <c r="AF1653" s="120"/>
      <c r="AG1653" s="120"/>
      <c r="AH1653" s="120"/>
      <c r="AI1653" s="120"/>
      <c r="AJ1653" s="400"/>
      <c r="AK1653" s="402"/>
      <c r="AL1653" s="404"/>
      <c r="AM1653" s="410"/>
      <c r="AN1653" s="404"/>
      <c r="AO1653" s="404"/>
      <c r="AP1653" s="404"/>
      <c r="AQ1653" s="404"/>
      <c r="AR1653" s="404"/>
      <c r="AS1653" s="404"/>
      <c r="AT1653" s="404"/>
      <c r="AU1653" s="406"/>
      <c r="AV1653" s="408"/>
      <c r="AW1653" s="406"/>
      <c r="AX1653" s="415"/>
      <c r="AY1653" s="415"/>
      <c r="AZ1653" s="415"/>
      <c r="BA1653" s="415"/>
      <c r="BB1653" s="415"/>
      <c r="BC1653" s="415"/>
    </row>
    <row r="1654" spans="1:55" s="121" customFormat="1" x14ac:dyDescent="0.25">
      <c r="A1654" s="466"/>
      <c r="B1654" s="393"/>
      <c r="C1654" s="397"/>
      <c r="D1654" s="397"/>
      <c r="E1654" s="399"/>
      <c r="F1654" s="399"/>
      <c r="G1654" s="96"/>
      <c r="H1654" s="122"/>
      <c r="I1654" s="122"/>
      <c r="J1654" s="123"/>
      <c r="K1654" s="123"/>
      <c r="L1654" s="123"/>
      <c r="M1654" s="123"/>
      <c r="N1654" s="123"/>
      <c r="O1654" s="123"/>
      <c r="P1654" s="123"/>
      <c r="Q1654" s="123"/>
      <c r="R1654" s="123"/>
      <c r="S1654" s="123"/>
      <c r="T1654" s="123"/>
      <c r="U1654" s="123"/>
      <c r="V1654" s="123"/>
      <c r="W1654" s="123"/>
      <c r="X1654" s="123"/>
      <c r="Y1654" s="123"/>
      <c r="Z1654" s="123"/>
      <c r="AA1654" s="123"/>
      <c r="AB1654" s="123"/>
      <c r="AC1654" s="123"/>
      <c r="AD1654" s="123"/>
      <c r="AE1654" s="123"/>
      <c r="AF1654" s="123"/>
      <c r="AG1654" s="123"/>
      <c r="AH1654" s="123"/>
      <c r="AI1654" s="123"/>
      <c r="AJ1654" s="401"/>
      <c r="AK1654" s="403"/>
      <c r="AL1654" s="405"/>
      <c r="AM1654" s="411"/>
      <c r="AN1654" s="405"/>
      <c r="AO1654" s="405"/>
      <c r="AP1654" s="405"/>
      <c r="AQ1654" s="405"/>
      <c r="AR1654" s="405"/>
      <c r="AS1654" s="405"/>
      <c r="AT1654" s="405"/>
      <c r="AU1654" s="407"/>
      <c r="AV1654" s="409"/>
      <c r="AW1654" s="407"/>
      <c r="AX1654" s="389"/>
      <c r="AY1654" s="389"/>
      <c r="AZ1654" s="389"/>
      <c r="BA1654" s="389"/>
      <c r="BB1654" s="389"/>
      <c r="BC1654" s="389"/>
    </row>
    <row r="1655" spans="1:55" s="121" customFormat="1" x14ac:dyDescent="0.25">
      <c r="A1655" s="474"/>
      <c r="B1655" s="392"/>
      <c r="C1655" s="396"/>
      <c r="D1655" s="396"/>
      <c r="E1655" s="398"/>
      <c r="F1655" s="398"/>
      <c r="G1655" s="95"/>
      <c r="H1655" s="119"/>
      <c r="I1655" s="119"/>
      <c r="J1655" s="120"/>
      <c r="K1655" s="120"/>
      <c r="L1655" s="120"/>
      <c r="M1655" s="120"/>
      <c r="N1655" s="120"/>
      <c r="O1655" s="120"/>
      <c r="P1655" s="120"/>
      <c r="Q1655" s="120"/>
      <c r="R1655" s="120"/>
      <c r="S1655" s="120"/>
      <c r="T1655" s="120"/>
      <c r="U1655" s="120"/>
      <c r="V1655" s="120"/>
      <c r="W1655" s="120"/>
      <c r="X1655" s="120"/>
      <c r="Y1655" s="120"/>
      <c r="Z1655" s="120"/>
      <c r="AA1655" s="120"/>
      <c r="AB1655" s="120"/>
      <c r="AC1655" s="120"/>
      <c r="AD1655" s="120"/>
      <c r="AE1655" s="120"/>
      <c r="AF1655" s="120"/>
      <c r="AG1655" s="120"/>
      <c r="AH1655" s="120"/>
      <c r="AI1655" s="120"/>
      <c r="AJ1655" s="400"/>
      <c r="AK1655" s="402"/>
      <c r="AL1655" s="404"/>
      <c r="AM1655" s="410"/>
      <c r="AN1655" s="404"/>
      <c r="AO1655" s="404"/>
      <c r="AP1655" s="404"/>
      <c r="AQ1655" s="404"/>
      <c r="AR1655" s="404"/>
      <c r="AS1655" s="404"/>
      <c r="AT1655" s="404"/>
      <c r="AU1655" s="406"/>
      <c r="AV1655" s="408"/>
      <c r="AW1655" s="406"/>
      <c r="AX1655" s="415"/>
      <c r="AY1655" s="415"/>
      <c r="AZ1655" s="415"/>
      <c r="BA1655" s="415"/>
      <c r="BB1655" s="415"/>
      <c r="BC1655" s="415"/>
    </row>
    <row r="1656" spans="1:55" s="121" customFormat="1" x14ac:dyDescent="0.25">
      <c r="A1656" s="466"/>
      <c r="B1656" s="393"/>
      <c r="C1656" s="397"/>
      <c r="D1656" s="397"/>
      <c r="E1656" s="399"/>
      <c r="F1656" s="399"/>
      <c r="G1656" s="96"/>
      <c r="H1656" s="122"/>
      <c r="I1656" s="122"/>
      <c r="J1656" s="123"/>
      <c r="K1656" s="123"/>
      <c r="L1656" s="123"/>
      <c r="M1656" s="123"/>
      <c r="N1656" s="123"/>
      <c r="O1656" s="123"/>
      <c r="P1656" s="123"/>
      <c r="Q1656" s="123"/>
      <c r="R1656" s="123"/>
      <c r="S1656" s="123"/>
      <c r="T1656" s="123"/>
      <c r="U1656" s="123"/>
      <c r="V1656" s="123"/>
      <c r="W1656" s="123"/>
      <c r="X1656" s="123"/>
      <c r="Y1656" s="123"/>
      <c r="Z1656" s="123"/>
      <c r="AA1656" s="123"/>
      <c r="AB1656" s="123"/>
      <c r="AC1656" s="123"/>
      <c r="AD1656" s="123"/>
      <c r="AE1656" s="123"/>
      <c r="AF1656" s="123"/>
      <c r="AG1656" s="123"/>
      <c r="AH1656" s="123"/>
      <c r="AI1656" s="123"/>
      <c r="AJ1656" s="401"/>
      <c r="AK1656" s="403"/>
      <c r="AL1656" s="405"/>
      <c r="AM1656" s="411"/>
      <c r="AN1656" s="405"/>
      <c r="AO1656" s="405"/>
      <c r="AP1656" s="405"/>
      <c r="AQ1656" s="405"/>
      <c r="AR1656" s="405"/>
      <c r="AS1656" s="405"/>
      <c r="AT1656" s="405"/>
      <c r="AU1656" s="407"/>
      <c r="AV1656" s="409"/>
      <c r="AW1656" s="407"/>
      <c r="AX1656" s="389"/>
      <c r="AY1656" s="389"/>
      <c r="AZ1656" s="389"/>
      <c r="BA1656" s="389"/>
      <c r="BB1656" s="389"/>
      <c r="BC1656" s="389"/>
    </row>
    <row r="1657" spans="1:55" s="121" customFormat="1" x14ac:dyDescent="0.25">
      <c r="A1657" s="474"/>
      <c r="B1657" s="392"/>
      <c r="C1657" s="396"/>
      <c r="D1657" s="396"/>
      <c r="E1657" s="398"/>
      <c r="F1657" s="398"/>
      <c r="G1657" s="95"/>
      <c r="H1657" s="119"/>
      <c r="I1657" s="119"/>
      <c r="J1657" s="120"/>
      <c r="K1657" s="120"/>
      <c r="L1657" s="120"/>
      <c r="M1657" s="120"/>
      <c r="N1657" s="120"/>
      <c r="O1657" s="120"/>
      <c r="P1657" s="120"/>
      <c r="Q1657" s="120"/>
      <c r="R1657" s="120"/>
      <c r="S1657" s="120"/>
      <c r="T1657" s="120"/>
      <c r="U1657" s="120"/>
      <c r="V1657" s="120"/>
      <c r="W1657" s="120"/>
      <c r="X1657" s="120"/>
      <c r="Y1657" s="120"/>
      <c r="Z1657" s="120"/>
      <c r="AA1657" s="120"/>
      <c r="AB1657" s="120"/>
      <c r="AC1657" s="120"/>
      <c r="AD1657" s="120"/>
      <c r="AE1657" s="120"/>
      <c r="AF1657" s="120"/>
      <c r="AG1657" s="120"/>
      <c r="AH1657" s="120"/>
      <c r="AI1657" s="120"/>
      <c r="AJ1657" s="400"/>
      <c r="AK1657" s="402"/>
      <c r="AL1657" s="404"/>
      <c r="AM1657" s="410"/>
      <c r="AN1657" s="404"/>
      <c r="AO1657" s="404"/>
      <c r="AP1657" s="404"/>
      <c r="AQ1657" s="404"/>
      <c r="AR1657" s="404"/>
      <c r="AS1657" s="404"/>
      <c r="AT1657" s="404"/>
      <c r="AU1657" s="406"/>
      <c r="AV1657" s="408"/>
      <c r="AW1657" s="406"/>
      <c r="AX1657" s="415"/>
      <c r="AY1657" s="415"/>
      <c r="AZ1657" s="415"/>
      <c r="BA1657" s="415"/>
      <c r="BB1657" s="415"/>
      <c r="BC1657" s="415"/>
    </row>
    <row r="1658" spans="1:55" s="121" customFormat="1" x14ac:dyDescent="0.25">
      <c r="A1658" s="466"/>
      <c r="B1658" s="393"/>
      <c r="C1658" s="397"/>
      <c r="D1658" s="397"/>
      <c r="E1658" s="399"/>
      <c r="F1658" s="399"/>
      <c r="G1658" s="96"/>
      <c r="H1658" s="122"/>
      <c r="I1658" s="122"/>
      <c r="J1658" s="123"/>
      <c r="K1658" s="123"/>
      <c r="L1658" s="123"/>
      <c r="M1658" s="123"/>
      <c r="N1658" s="123"/>
      <c r="O1658" s="123"/>
      <c r="P1658" s="123"/>
      <c r="Q1658" s="123"/>
      <c r="R1658" s="123"/>
      <c r="S1658" s="123"/>
      <c r="T1658" s="123"/>
      <c r="U1658" s="123"/>
      <c r="V1658" s="123"/>
      <c r="W1658" s="123"/>
      <c r="X1658" s="123"/>
      <c r="Y1658" s="123"/>
      <c r="Z1658" s="123"/>
      <c r="AA1658" s="123"/>
      <c r="AB1658" s="123"/>
      <c r="AC1658" s="123"/>
      <c r="AD1658" s="123"/>
      <c r="AE1658" s="123"/>
      <c r="AF1658" s="123"/>
      <c r="AG1658" s="123"/>
      <c r="AH1658" s="123"/>
      <c r="AI1658" s="123"/>
      <c r="AJ1658" s="401"/>
      <c r="AK1658" s="403"/>
      <c r="AL1658" s="405"/>
      <c r="AM1658" s="411"/>
      <c r="AN1658" s="405"/>
      <c r="AO1658" s="405"/>
      <c r="AP1658" s="405"/>
      <c r="AQ1658" s="405"/>
      <c r="AR1658" s="405"/>
      <c r="AS1658" s="405"/>
      <c r="AT1658" s="405"/>
      <c r="AU1658" s="407"/>
      <c r="AV1658" s="409"/>
      <c r="AW1658" s="407"/>
      <c r="AX1658" s="389"/>
      <c r="AY1658" s="389"/>
      <c r="AZ1658" s="389"/>
      <c r="BA1658" s="389"/>
      <c r="BB1658" s="389"/>
      <c r="BC1658" s="389"/>
    </row>
    <row r="1659" spans="1:55" s="121" customFormat="1" x14ac:dyDescent="0.25">
      <c r="A1659" s="474"/>
      <c r="B1659" s="392"/>
      <c r="C1659" s="396"/>
      <c r="D1659" s="396"/>
      <c r="E1659" s="398"/>
      <c r="F1659" s="398"/>
      <c r="G1659" s="95"/>
      <c r="H1659" s="119"/>
      <c r="I1659" s="119"/>
      <c r="J1659" s="120"/>
      <c r="K1659" s="120"/>
      <c r="L1659" s="120"/>
      <c r="M1659" s="120"/>
      <c r="N1659" s="120"/>
      <c r="O1659" s="120"/>
      <c r="P1659" s="120"/>
      <c r="Q1659" s="120"/>
      <c r="R1659" s="120"/>
      <c r="S1659" s="120"/>
      <c r="T1659" s="120"/>
      <c r="U1659" s="120"/>
      <c r="V1659" s="120"/>
      <c r="W1659" s="120"/>
      <c r="X1659" s="120"/>
      <c r="Y1659" s="120"/>
      <c r="Z1659" s="120"/>
      <c r="AA1659" s="120"/>
      <c r="AB1659" s="120"/>
      <c r="AC1659" s="120"/>
      <c r="AD1659" s="120"/>
      <c r="AE1659" s="120"/>
      <c r="AF1659" s="120"/>
      <c r="AG1659" s="120"/>
      <c r="AH1659" s="120"/>
      <c r="AI1659" s="120"/>
      <c r="AJ1659" s="400"/>
      <c r="AK1659" s="402"/>
      <c r="AL1659" s="404"/>
      <c r="AM1659" s="410"/>
      <c r="AN1659" s="404"/>
      <c r="AO1659" s="404"/>
      <c r="AP1659" s="404"/>
      <c r="AQ1659" s="404"/>
      <c r="AR1659" s="404"/>
      <c r="AS1659" s="404"/>
      <c r="AT1659" s="404"/>
      <c r="AU1659" s="406"/>
      <c r="AV1659" s="408"/>
      <c r="AW1659" s="406"/>
      <c r="AX1659" s="415"/>
      <c r="AY1659" s="415"/>
      <c r="AZ1659" s="415"/>
      <c r="BA1659" s="415"/>
      <c r="BB1659" s="415"/>
      <c r="BC1659" s="415"/>
    </row>
    <row r="1660" spans="1:55" s="121" customFormat="1" x14ac:dyDescent="0.25">
      <c r="A1660" s="466"/>
      <c r="B1660" s="393"/>
      <c r="C1660" s="397"/>
      <c r="D1660" s="397"/>
      <c r="E1660" s="399"/>
      <c r="F1660" s="399"/>
      <c r="G1660" s="96"/>
      <c r="H1660" s="122"/>
      <c r="I1660" s="122"/>
      <c r="J1660" s="123"/>
      <c r="K1660" s="123"/>
      <c r="L1660" s="123"/>
      <c r="M1660" s="123"/>
      <c r="N1660" s="123"/>
      <c r="O1660" s="123"/>
      <c r="P1660" s="123"/>
      <c r="Q1660" s="123"/>
      <c r="R1660" s="123"/>
      <c r="S1660" s="123"/>
      <c r="T1660" s="123"/>
      <c r="U1660" s="123"/>
      <c r="V1660" s="123"/>
      <c r="W1660" s="123"/>
      <c r="X1660" s="123"/>
      <c r="Y1660" s="123"/>
      <c r="Z1660" s="123"/>
      <c r="AA1660" s="123"/>
      <c r="AB1660" s="123"/>
      <c r="AC1660" s="123"/>
      <c r="AD1660" s="123"/>
      <c r="AE1660" s="123"/>
      <c r="AF1660" s="123"/>
      <c r="AG1660" s="123"/>
      <c r="AH1660" s="123"/>
      <c r="AI1660" s="123"/>
      <c r="AJ1660" s="401"/>
      <c r="AK1660" s="403"/>
      <c r="AL1660" s="405"/>
      <c r="AM1660" s="411"/>
      <c r="AN1660" s="405"/>
      <c r="AO1660" s="405"/>
      <c r="AP1660" s="405"/>
      <c r="AQ1660" s="405"/>
      <c r="AR1660" s="405"/>
      <c r="AS1660" s="405"/>
      <c r="AT1660" s="405"/>
      <c r="AU1660" s="407"/>
      <c r="AV1660" s="409"/>
      <c r="AW1660" s="407"/>
      <c r="AX1660" s="389"/>
      <c r="AY1660" s="389"/>
      <c r="AZ1660" s="389"/>
      <c r="BA1660" s="389"/>
      <c r="BB1660" s="389"/>
      <c r="BC1660" s="389"/>
    </row>
    <row r="1661" spans="1:55" s="121" customFormat="1" x14ac:dyDescent="0.25">
      <c r="A1661" s="474"/>
      <c r="B1661" s="392"/>
      <c r="C1661" s="396"/>
      <c r="D1661" s="396"/>
      <c r="E1661" s="398"/>
      <c r="F1661" s="398"/>
      <c r="G1661" s="95"/>
      <c r="H1661" s="119"/>
      <c r="I1661" s="119"/>
      <c r="J1661" s="120"/>
      <c r="K1661" s="120"/>
      <c r="L1661" s="120"/>
      <c r="M1661" s="120"/>
      <c r="N1661" s="120"/>
      <c r="O1661" s="120"/>
      <c r="P1661" s="120"/>
      <c r="Q1661" s="120"/>
      <c r="R1661" s="120"/>
      <c r="S1661" s="120"/>
      <c r="T1661" s="120"/>
      <c r="U1661" s="120"/>
      <c r="V1661" s="120"/>
      <c r="W1661" s="120"/>
      <c r="X1661" s="120"/>
      <c r="Y1661" s="120"/>
      <c r="Z1661" s="120"/>
      <c r="AA1661" s="120"/>
      <c r="AB1661" s="120"/>
      <c r="AC1661" s="120"/>
      <c r="AD1661" s="120"/>
      <c r="AE1661" s="120"/>
      <c r="AF1661" s="120"/>
      <c r="AG1661" s="120"/>
      <c r="AH1661" s="120"/>
      <c r="AI1661" s="120"/>
      <c r="AJ1661" s="400"/>
      <c r="AK1661" s="402"/>
      <c r="AL1661" s="404"/>
      <c r="AM1661" s="410"/>
      <c r="AN1661" s="404"/>
      <c r="AO1661" s="404"/>
      <c r="AP1661" s="404"/>
      <c r="AQ1661" s="404"/>
      <c r="AR1661" s="404"/>
      <c r="AS1661" s="404"/>
      <c r="AT1661" s="404"/>
      <c r="AU1661" s="406"/>
      <c r="AV1661" s="408"/>
      <c r="AW1661" s="406"/>
      <c r="AX1661" s="415"/>
      <c r="AY1661" s="415"/>
      <c r="AZ1661" s="415"/>
      <c r="BA1661" s="415"/>
      <c r="BB1661" s="415"/>
      <c r="BC1661" s="415"/>
    </row>
    <row r="1662" spans="1:55" s="121" customFormat="1" x14ac:dyDescent="0.25">
      <c r="A1662" s="466"/>
      <c r="B1662" s="393"/>
      <c r="C1662" s="397"/>
      <c r="D1662" s="397"/>
      <c r="E1662" s="399"/>
      <c r="F1662" s="399"/>
      <c r="G1662" s="96"/>
      <c r="H1662" s="122"/>
      <c r="I1662" s="122"/>
      <c r="J1662" s="123"/>
      <c r="K1662" s="123"/>
      <c r="L1662" s="123"/>
      <c r="M1662" s="123"/>
      <c r="N1662" s="123"/>
      <c r="O1662" s="123"/>
      <c r="P1662" s="123"/>
      <c r="Q1662" s="123"/>
      <c r="R1662" s="123"/>
      <c r="S1662" s="123"/>
      <c r="T1662" s="123"/>
      <c r="U1662" s="123"/>
      <c r="V1662" s="123"/>
      <c r="W1662" s="123"/>
      <c r="X1662" s="123"/>
      <c r="Y1662" s="123"/>
      <c r="Z1662" s="123"/>
      <c r="AA1662" s="123"/>
      <c r="AB1662" s="123"/>
      <c r="AC1662" s="123"/>
      <c r="AD1662" s="123"/>
      <c r="AE1662" s="123"/>
      <c r="AF1662" s="123"/>
      <c r="AG1662" s="123"/>
      <c r="AH1662" s="123"/>
      <c r="AI1662" s="123"/>
      <c r="AJ1662" s="401"/>
      <c r="AK1662" s="403"/>
      <c r="AL1662" s="405"/>
      <c r="AM1662" s="411"/>
      <c r="AN1662" s="405"/>
      <c r="AO1662" s="405"/>
      <c r="AP1662" s="405"/>
      <c r="AQ1662" s="405"/>
      <c r="AR1662" s="405"/>
      <c r="AS1662" s="405"/>
      <c r="AT1662" s="405"/>
      <c r="AU1662" s="407"/>
      <c r="AV1662" s="409"/>
      <c r="AW1662" s="407"/>
      <c r="AX1662" s="389"/>
      <c r="AY1662" s="389"/>
      <c r="AZ1662" s="389"/>
      <c r="BA1662" s="389"/>
      <c r="BB1662" s="389"/>
      <c r="BC1662" s="389"/>
    </row>
    <row r="1663" spans="1:55" s="121" customFormat="1" x14ac:dyDescent="0.25">
      <c r="A1663" s="474"/>
      <c r="B1663" s="392"/>
      <c r="C1663" s="396"/>
      <c r="D1663" s="396"/>
      <c r="E1663" s="398"/>
      <c r="F1663" s="398"/>
      <c r="G1663" s="95"/>
      <c r="H1663" s="119"/>
      <c r="I1663" s="119"/>
      <c r="J1663" s="120"/>
      <c r="K1663" s="120"/>
      <c r="L1663" s="120"/>
      <c r="M1663" s="120"/>
      <c r="N1663" s="120"/>
      <c r="O1663" s="120"/>
      <c r="P1663" s="120"/>
      <c r="Q1663" s="120"/>
      <c r="R1663" s="120"/>
      <c r="S1663" s="120"/>
      <c r="T1663" s="120"/>
      <c r="U1663" s="120"/>
      <c r="V1663" s="120"/>
      <c r="W1663" s="120"/>
      <c r="X1663" s="120"/>
      <c r="Y1663" s="120"/>
      <c r="Z1663" s="120"/>
      <c r="AA1663" s="120"/>
      <c r="AB1663" s="120"/>
      <c r="AC1663" s="120"/>
      <c r="AD1663" s="120"/>
      <c r="AE1663" s="120"/>
      <c r="AF1663" s="120"/>
      <c r="AG1663" s="120"/>
      <c r="AH1663" s="120"/>
      <c r="AI1663" s="120"/>
      <c r="AJ1663" s="400"/>
      <c r="AK1663" s="402"/>
      <c r="AL1663" s="404"/>
      <c r="AM1663" s="410"/>
      <c r="AN1663" s="404"/>
      <c r="AO1663" s="404"/>
      <c r="AP1663" s="404"/>
      <c r="AQ1663" s="404"/>
      <c r="AR1663" s="404"/>
      <c r="AS1663" s="404"/>
      <c r="AT1663" s="404"/>
      <c r="AU1663" s="406"/>
      <c r="AV1663" s="408"/>
      <c r="AW1663" s="406"/>
      <c r="AX1663" s="415"/>
      <c r="AY1663" s="415"/>
      <c r="AZ1663" s="415"/>
      <c r="BA1663" s="415"/>
      <c r="BB1663" s="415"/>
      <c r="BC1663" s="415"/>
    </row>
    <row r="1664" spans="1:55" s="121" customFormat="1" x14ac:dyDescent="0.25">
      <c r="A1664" s="466"/>
      <c r="B1664" s="393"/>
      <c r="C1664" s="397"/>
      <c r="D1664" s="397"/>
      <c r="E1664" s="399"/>
      <c r="F1664" s="399"/>
      <c r="G1664" s="96"/>
      <c r="H1664" s="122"/>
      <c r="I1664" s="122"/>
      <c r="J1664" s="123"/>
      <c r="K1664" s="123"/>
      <c r="L1664" s="123"/>
      <c r="M1664" s="123"/>
      <c r="N1664" s="123"/>
      <c r="O1664" s="123"/>
      <c r="P1664" s="123"/>
      <c r="Q1664" s="123"/>
      <c r="R1664" s="123"/>
      <c r="S1664" s="123"/>
      <c r="T1664" s="123"/>
      <c r="U1664" s="123"/>
      <c r="V1664" s="123"/>
      <c r="W1664" s="123"/>
      <c r="X1664" s="123"/>
      <c r="Y1664" s="123"/>
      <c r="Z1664" s="123"/>
      <c r="AA1664" s="123"/>
      <c r="AB1664" s="123"/>
      <c r="AC1664" s="123"/>
      <c r="AD1664" s="123"/>
      <c r="AE1664" s="123"/>
      <c r="AF1664" s="123"/>
      <c r="AG1664" s="123"/>
      <c r="AH1664" s="123"/>
      <c r="AI1664" s="123"/>
      <c r="AJ1664" s="401"/>
      <c r="AK1664" s="403"/>
      <c r="AL1664" s="405"/>
      <c r="AM1664" s="411"/>
      <c r="AN1664" s="405"/>
      <c r="AO1664" s="405"/>
      <c r="AP1664" s="405"/>
      <c r="AQ1664" s="405"/>
      <c r="AR1664" s="405"/>
      <c r="AS1664" s="405"/>
      <c r="AT1664" s="405"/>
      <c r="AU1664" s="407"/>
      <c r="AV1664" s="409"/>
      <c r="AW1664" s="407"/>
      <c r="AX1664" s="389"/>
      <c r="AY1664" s="389"/>
      <c r="AZ1664" s="389"/>
      <c r="BA1664" s="389"/>
      <c r="BB1664" s="389"/>
      <c r="BC1664" s="389"/>
    </row>
    <row r="1665" spans="1:55" s="121" customFormat="1" x14ac:dyDescent="0.25">
      <c r="A1665" s="474"/>
      <c r="B1665" s="392"/>
      <c r="C1665" s="396"/>
      <c r="D1665" s="396"/>
      <c r="E1665" s="398"/>
      <c r="F1665" s="398"/>
      <c r="G1665" s="95"/>
      <c r="H1665" s="119"/>
      <c r="I1665" s="119"/>
      <c r="J1665" s="120"/>
      <c r="K1665" s="120"/>
      <c r="L1665" s="120"/>
      <c r="M1665" s="120"/>
      <c r="N1665" s="120"/>
      <c r="O1665" s="120"/>
      <c r="P1665" s="120"/>
      <c r="Q1665" s="120"/>
      <c r="R1665" s="120"/>
      <c r="S1665" s="120"/>
      <c r="T1665" s="120"/>
      <c r="U1665" s="120"/>
      <c r="V1665" s="120"/>
      <c r="W1665" s="120"/>
      <c r="X1665" s="120"/>
      <c r="Y1665" s="120"/>
      <c r="Z1665" s="120"/>
      <c r="AA1665" s="120"/>
      <c r="AB1665" s="120"/>
      <c r="AC1665" s="120"/>
      <c r="AD1665" s="120"/>
      <c r="AE1665" s="120"/>
      <c r="AF1665" s="120"/>
      <c r="AG1665" s="120"/>
      <c r="AH1665" s="120"/>
      <c r="AI1665" s="120"/>
      <c r="AJ1665" s="400"/>
      <c r="AK1665" s="402"/>
      <c r="AL1665" s="404"/>
      <c r="AM1665" s="410"/>
      <c r="AN1665" s="404"/>
      <c r="AO1665" s="404"/>
      <c r="AP1665" s="404"/>
      <c r="AQ1665" s="404"/>
      <c r="AR1665" s="404"/>
      <c r="AS1665" s="404"/>
      <c r="AT1665" s="404"/>
      <c r="AU1665" s="406"/>
      <c r="AV1665" s="408"/>
      <c r="AW1665" s="406"/>
      <c r="AX1665" s="415"/>
      <c r="AY1665" s="415"/>
      <c r="AZ1665" s="415"/>
      <c r="BA1665" s="415"/>
      <c r="BB1665" s="415"/>
      <c r="BC1665" s="415"/>
    </row>
    <row r="1666" spans="1:55" s="121" customFormat="1" x14ac:dyDescent="0.25">
      <c r="A1666" s="466"/>
      <c r="B1666" s="393"/>
      <c r="C1666" s="397"/>
      <c r="D1666" s="397"/>
      <c r="E1666" s="399"/>
      <c r="F1666" s="399"/>
      <c r="G1666" s="96"/>
      <c r="H1666" s="122"/>
      <c r="I1666" s="122"/>
      <c r="J1666" s="123"/>
      <c r="K1666" s="123"/>
      <c r="L1666" s="123"/>
      <c r="M1666" s="123"/>
      <c r="N1666" s="123"/>
      <c r="O1666" s="123"/>
      <c r="P1666" s="123"/>
      <c r="Q1666" s="123"/>
      <c r="R1666" s="123"/>
      <c r="S1666" s="123"/>
      <c r="T1666" s="123"/>
      <c r="U1666" s="123"/>
      <c r="V1666" s="123"/>
      <c r="W1666" s="123"/>
      <c r="X1666" s="123"/>
      <c r="Y1666" s="123"/>
      <c r="Z1666" s="123"/>
      <c r="AA1666" s="123"/>
      <c r="AB1666" s="123"/>
      <c r="AC1666" s="123"/>
      <c r="AD1666" s="123"/>
      <c r="AE1666" s="123"/>
      <c r="AF1666" s="123"/>
      <c r="AG1666" s="123"/>
      <c r="AH1666" s="123"/>
      <c r="AI1666" s="123"/>
      <c r="AJ1666" s="401"/>
      <c r="AK1666" s="403"/>
      <c r="AL1666" s="405"/>
      <c r="AM1666" s="411"/>
      <c r="AN1666" s="405"/>
      <c r="AO1666" s="405"/>
      <c r="AP1666" s="405"/>
      <c r="AQ1666" s="405"/>
      <c r="AR1666" s="405"/>
      <c r="AS1666" s="405"/>
      <c r="AT1666" s="405"/>
      <c r="AU1666" s="407"/>
      <c r="AV1666" s="409"/>
      <c r="AW1666" s="407"/>
      <c r="AX1666" s="389"/>
      <c r="AY1666" s="389"/>
      <c r="AZ1666" s="389"/>
      <c r="BA1666" s="389"/>
      <c r="BB1666" s="389"/>
      <c r="BC1666" s="389"/>
    </row>
    <row r="1667" spans="1:55" s="121" customFormat="1" x14ac:dyDescent="0.25">
      <c r="A1667" s="474"/>
      <c r="B1667" s="392"/>
      <c r="C1667" s="396"/>
      <c r="D1667" s="396"/>
      <c r="E1667" s="398"/>
      <c r="F1667" s="398"/>
      <c r="G1667" s="95"/>
      <c r="H1667" s="119"/>
      <c r="I1667" s="119"/>
      <c r="J1667" s="120"/>
      <c r="K1667" s="120"/>
      <c r="L1667" s="120"/>
      <c r="M1667" s="120"/>
      <c r="N1667" s="120"/>
      <c r="O1667" s="120"/>
      <c r="P1667" s="120"/>
      <c r="Q1667" s="120"/>
      <c r="R1667" s="120"/>
      <c r="S1667" s="120"/>
      <c r="T1667" s="120"/>
      <c r="U1667" s="120"/>
      <c r="V1667" s="120"/>
      <c r="W1667" s="120"/>
      <c r="X1667" s="120"/>
      <c r="Y1667" s="120"/>
      <c r="Z1667" s="120"/>
      <c r="AA1667" s="120"/>
      <c r="AB1667" s="120"/>
      <c r="AC1667" s="120"/>
      <c r="AD1667" s="120"/>
      <c r="AE1667" s="120"/>
      <c r="AF1667" s="120"/>
      <c r="AG1667" s="120"/>
      <c r="AH1667" s="120"/>
      <c r="AI1667" s="120"/>
      <c r="AJ1667" s="400"/>
      <c r="AK1667" s="402"/>
      <c r="AL1667" s="404"/>
      <c r="AM1667" s="410"/>
      <c r="AN1667" s="404"/>
      <c r="AO1667" s="404"/>
      <c r="AP1667" s="404"/>
      <c r="AQ1667" s="404"/>
      <c r="AR1667" s="404"/>
      <c r="AS1667" s="404"/>
      <c r="AT1667" s="404"/>
      <c r="AU1667" s="406"/>
      <c r="AV1667" s="408"/>
      <c r="AW1667" s="406"/>
      <c r="AX1667" s="415"/>
      <c r="AY1667" s="415"/>
      <c r="AZ1667" s="415"/>
      <c r="BA1667" s="415"/>
      <c r="BB1667" s="415"/>
      <c r="BC1667" s="415"/>
    </row>
    <row r="1668" spans="1:55" s="121" customFormat="1" x14ac:dyDescent="0.25">
      <c r="A1668" s="466"/>
      <c r="B1668" s="393"/>
      <c r="C1668" s="397"/>
      <c r="D1668" s="397"/>
      <c r="E1668" s="399"/>
      <c r="F1668" s="399"/>
      <c r="G1668" s="96"/>
      <c r="H1668" s="122"/>
      <c r="I1668" s="122"/>
      <c r="J1668" s="123"/>
      <c r="K1668" s="123"/>
      <c r="L1668" s="123"/>
      <c r="M1668" s="123"/>
      <c r="N1668" s="123"/>
      <c r="O1668" s="123"/>
      <c r="P1668" s="123"/>
      <c r="Q1668" s="123"/>
      <c r="R1668" s="123"/>
      <c r="S1668" s="123"/>
      <c r="T1668" s="123"/>
      <c r="U1668" s="123"/>
      <c r="V1668" s="123"/>
      <c r="W1668" s="123"/>
      <c r="X1668" s="123"/>
      <c r="Y1668" s="123"/>
      <c r="Z1668" s="123"/>
      <c r="AA1668" s="123"/>
      <c r="AB1668" s="123"/>
      <c r="AC1668" s="123"/>
      <c r="AD1668" s="123"/>
      <c r="AE1668" s="123"/>
      <c r="AF1668" s="123"/>
      <c r="AG1668" s="123"/>
      <c r="AH1668" s="123"/>
      <c r="AI1668" s="123"/>
      <c r="AJ1668" s="401"/>
      <c r="AK1668" s="403"/>
      <c r="AL1668" s="405"/>
      <c r="AM1668" s="411"/>
      <c r="AN1668" s="405"/>
      <c r="AO1668" s="405"/>
      <c r="AP1668" s="405"/>
      <c r="AQ1668" s="405"/>
      <c r="AR1668" s="405"/>
      <c r="AS1668" s="405"/>
      <c r="AT1668" s="405"/>
      <c r="AU1668" s="407"/>
      <c r="AV1668" s="409"/>
      <c r="AW1668" s="407"/>
      <c r="AX1668" s="389"/>
      <c r="AY1668" s="389"/>
      <c r="AZ1668" s="389"/>
      <c r="BA1668" s="389"/>
      <c r="BB1668" s="389"/>
      <c r="BC1668" s="389"/>
    </row>
    <row r="1669" spans="1:55" s="144" customFormat="1" x14ac:dyDescent="0.25">
      <c r="A1669" s="476"/>
      <c r="B1669" s="489"/>
      <c r="C1669" s="477"/>
      <c r="D1669" s="477"/>
      <c r="E1669" s="478"/>
      <c r="F1669" s="478"/>
      <c r="G1669" s="141"/>
      <c r="H1669" s="142"/>
      <c r="I1669" s="142"/>
      <c r="J1669" s="143"/>
      <c r="K1669" s="143"/>
      <c r="L1669" s="143"/>
      <c r="M1669" s="143"/>
      <c r="N1669" s="143"/>
      <c r="O1669" s="143"/>
      <c r="P1669" s="143"/>
      <c r="Q1669" s="143"/>
      <c r="R1669" s="143"/>
      <c r="S1669" s="143"/>
      <c r="T1669" s="143"/>
      <c r="U1669" s="143"/>
      <c r="V1669" s="143"/>
      <c r="W1669" s="143"/>
      <c r="X1669" s="143"/>
      <c r="Y1669" s="143"/>
      <c r="Z1669" s="143"/>
      <c r="AA1669" s="143"/>
      <c r="AB1669" s="143"/>
      <c r="AC1669" s="143"/>
      <c r="AD1669" s="143"/>
      <c r="AE1669" s="143"/>
      <c r="AF1669" s="143"/>
      <c r="AG1669" s="143"/>
      <c r="AH1669" s="143"/>
      <c r="AI1669" s="143"/>
      <c r="AJ1669" s="479"/>
      <c r="AK1669" s="484"/>
      <c r="AL1669" s="482"/>
      <c r="AM1669" s="485"/>
      <c r="AN1669" s="482"/>
      <c r="AO1669" s="482"/>
      <c r="AP1669" s="482"/>
      <c r="AQ1669" s="482"/>
      <c r="AR1669" s="482"/>
      <c r="AS1669" s="482"/>
      <c r="AT1669" s="482"/>
      <c r="AU1669" s="481"/>
      <c r="AV1669" s="483"/>
      <c r="AW1669" s="481"/>
      <c r="AX1669" s="480"/>
      <c r="AY1669" s="480"/>
      <c r="AZ1669" s="480"/>
      <c r="BA1669" s="480"/>
      <c r="BB1669" s="480"/>
      <c r="BC1669" s="480"/>
    </row>
    <row r="1670" spans="1:55" s="144" customFormat="1" x14ac:dyDescent="0.25">
      <c r="A1670" s="488"/>
      <c r="B1670" s="490"/>
      <c r="C1670" s="491"/>
      <c r="D1670" s="491"/>
      <c r="E1670" s="492"/>
      <c r="F1670" s="492"/>
      <c r="G1670" s="146"/>
      <c r="H1670" s="147"/>
      <c r="I1670" s="147"/>
      <c r="J1670" s="148"/>
      <c r="K1670" s="148"/>
      <c r="L1670" s="148"/>
      <c r="M1670" s="148"/>
      <c r="N1670" s="148"/>
      <c r="O1670" s="148"/>
      <c r="P1670" s="148"/>
      <c r="Q1670" s="148"/>
      <c r="R1670" s="148"/>
      <c r="S1670" s="148"/>
      <c r="T1670" s="148"/>
      <c r="U1670" s="148"/>
      <c r="V1670" s="148"/>
      <c r="W1670" s="148"/>
      <c r="X1670" s="148"/>
      <c r="Y1670" s="148"/>
      <c r="Z1670" s="148"/>
      <c r="AA1670" s="148"/>
      <c r="AB1670" s="148"/>
      <c r="AC1670" s="148"/>
      <c r="AD1670" s="148"/>
      <c r="AE1670" s="148"/>
      <c r="AF1670" s="148"/>
      <c r="AG1670" s="148"/>
      <c r="AH1670" s="148"/>
      <c r="AI1670" s="148"/>
      <c r="AJ1670" s="497"/>
      <c r="AK1670" s="498"/>
      <c r="AL1670" s="496"/>
      <c r="AM1670" s="499"/>
      <c r="AN1670" s="496"/>
      <c r="AO1670" s="496"/>
      <c r="AP1670" s="496"/>
      <c r="AQ1670" s="496"/>
      <c r="AR1670" s="496"/>
      <c r="AS1670" s="496"/>
      <c r="AT1670" s="496"/>
      <c r="AU1670" s="494"/>
      <c r="AV1670" s="495"/>
      <c r="AW1670" s="494"/>
      <c r="AX1670" s="493"/>
      <c r="AY1670" s="493"/>
      <c r="AZ1670" s="493"/>
      <c r="BA1670" s="493"/>
      <c r="BB1670" s="493"/>
      <c r="BC1670" s="493"/>
    </row>
    <row r="1671" spans="1:55" s="121" customFormat="1" x14ac:dyDescent="0.25">
      <c r="A1671" s="474"/>
      <c r="B1671" s="392"/>
      <c r="C1671" s="396"/>
      <c r="D1671" s="396"/>
      <c r="E1671" s="398"/>
      <c r="F1671" s="398"/>
      <c r="G1671" s="95"/>
      <c r="H1671" s="119"/>
      <c r="I1671" s="119"/>
      <c r="J1671" s="120"/>
      <c r="K1671" s="120"/>
      <c r="L1671" s="120"/>
      <c r="M1671" s="120"/>
      <c r="N1671" s="120"/>
      <c r="O1671" s="120"/>
      <c r="P1671" s="120"/>
      <c r="Q1671" s="120"/>
      <c r="R1671" s="120"/>
      <c r="S1671" s="120"/>
      <c r="T1671" s="120"/>
      <c r="U1671" s="120"/>
      <c r="V1671" s="120"/>
      <c r="W1671" s="120"/>
      <c r="X1671" s="120"/>
      <c r="Y1671" s="120"/>
      <c r="Z1671" s="120"/>
      <c r="AA1671" s="120"/>
      <c r="AB1671" s="120"/>
      <c r="AC1671" s="120"/>
      <c r="AD1671" s="120"/>
      <c r="AE1671" s="120"/>
      <c r="AF1671" s="120"/>
      <c r="AG1671" s="120"/>
      <c r="AH1671" s="120"/>
      <c r="AI1671" s="120"/>
      <c r="AJ1671" s="400"/>
      <c r="AK1671" s="402"/>
      <c r="AL1671" s="404"/>
      <c r="AM1671" s="410"/>
      <c r="AN1671" s="404"/>
      <c r="AO1671" s="404"/>
      <c r="AP1671" s="404"/>
      <c r="AQ1671" s="404"/>
      <c r="AR1671" s="404"/>
      <c r="AS1671" s="404"/>
      <c r="AT1671" s="404"/>
      <c r="AU1671" s="406"/>
      <c r="AV1671" s="408"/>
      <c r="AW1671" s="406"/>
      <c r="AX1671" s="415"/>
      <c r="AY1671" s="415"/>
      <c r="AZ1671" s="415"/>
      <c r="BA1671" s="415"/>
      <c r="BB1671" s="415"/>
      <c r="BC1671" s="415"/>
    </row>
    <row r="1672" spans="1:55" s="121" customFormat="1" x14ac:dyDescent="0.25">
      <c r="A1672" s="466"/>
      <c r="B1672" s="393"/>
      <c r="C1672" s="397"/>
      <c r="D1672" s="397"/>
      <c r="E1672" s="399"/>
      <c r="F1672" s="399"/>
      <c r="G1672" s="96"/>
      <c r="H1672" s="122"/>
      <c r="I1672" s="122"/>
      <c r="J1672" s="123"/>
      <c r="K1672" s="123"/>
      <c r="L1672" s="123"/>
      <c r="M1672" s="123"/>
      <c r="N1672" s="123"/>
      <c r="O1672" s="123"/>
      <c r="P1672" s="123"/>
      <c r="Q1672" s="123"/>
      <c r="R1672" s="123"/>
      <c r="S1672" s="123"/>
      <c r="T1672" s="123"/>
      <c r="U1672" s="123"/>
      <c r="V1672" s="123"/>
      <c r="W1672" s="123"/>
      <c r="X1672" s="123"/>
      <c r="Y1672" s="123"/>
      <c r="Z1672" s="123"/>
      <c r="AA1672" s="123"/>
      <c r="AB1672" s="123"/>
      <c r="AC1672" s="123"/>
      <c r="AD1672" s="123"/>
      <c r="AE1672" s="123"/>
      <c r="AF1672" s="123"/>
      <c r="AG1672" s="123"/>
      <c r="AH1672" s="123"/>
      <c r="AI1672" s="123"/>
      <c r="AJ1672" s="401"/>
      <c r="AK1672" s="403"/>
      <c r="AL1672" s="405"/>
      <c r="AM1672" s="411"/>
      <c r="AN1672" s="405"/>
      <c r="AO1672" s="405"/>
      <c r="AP1672" s="405"/>
      <c r="AQ1672" s="405"/>
      <c r="AR1672" s="405"/>
      <c r="AS1672" s="405"/>
      <c r="AT1672" s="405"/>
      <c r="AU1672" s="407"/>
      <c r="AV1672" s="409"/>
      <c r="AW1672" s="407"/>
      <c r="AX1672" s="389"/>
      <c r="AY1672" s="389"/>
      <c r="AZ1672" s="389"/>
      <c r="BA1672" s="389"/>
      <c r="BB1672" s="389"/>
      <c r="BC1672" s="389"/>
    </row>
    <row r="1673" spans="1:55" s="121" customFormat="1" x14ac:dyDescent="0.25">
      <c r="A1673" s="474"/>
      <c r="B1673" s="392"/>
      <c r="C1673" s="396"/>
      <c r="D1673" s="396"/>
      <c r="E1673" s="398"/>
      <c r="F1673" s="398"/>
      <c r="G1673" s="95"/>
      <c r="H1673" s="119"/>
      <c r="I1673" s="119"/>
      <c r="J1673" s="120"/>
      <c r="K1673" s="120"/>
      <c r="L1673" s="120"/>
      <c r="M1673" s="120"/>
      <c r="N1673" s="120"/>
      <c r="O1673" s="120"/>
      <c r="P1673" s="120"/>
      <c r="Q1673" s="120"/>
      <c r="R1673" s="120"/>
      <c r="S1673" s="120"/>
      <c r="T1673" s="120"/>
      <c r="U1673" s="120"/>
      <c r="V1673" s="120"/>
      <c r="W1673" s="120"/>
      <c r="X1673" s="120"/>
      <c r="Y1673" s="120"/>
      <c r="Z1673" s="120"/>
      <c r="AA1673" s="120"/>
      <c r="AB1673" s="120"/>
      <c r="AC1673" s="120"/>
      <c r="AD1673" s="120"/>
      <c r="AE1673" s="120"/>
      <c r="AF1673" s="120"/>
      <c r="AG1673" s="120"/>
      <c r="AH1673" s="120"/>
      <c r="AI1673" s="120"/>
      <c r="AJ1673" s="400"/>
      <c r="AK1673" s="402"/>
      <c r="AL1673" s="404"/>
      <c r="AM1673" s="410"/>
      <c r="AN1673" s="404"/>
      <c r="AO1673" s="404"/>
      <c r="AP1673" s="404"/>
      <c r="AQ1673" s="404"/>
      <c r="AR1673" s="404"/>
      <c r="AS1673" s="404"/>
      <c r="AT1673" s="404"/>
      <c r="AU1673" s="406"/>
      <c r="AV1673" s="408"/>
      <c r="AW1673" s="406"/>
      <c r="AX1673" s="415"/>
      <c r="AY1673" s="415"/>
      <c r="AZ1673" s="415"/>
      <c r="BA1673" s="415"/>
      <c r="BB1673" s="415"/>
      <c r="BC1673" s="415"/>
    </row>
    <row r="1674" spans="1:55" s="121" customFormat="1" x14ac:dyDescent="0.25">
      <c r="A1674" s="466"/>
      <c r="B1674" s="393"/>
      <c r="C1674" s="397"/>
      <c r="D1674" s="397"/>
      <c r="E1674" s="399"/>
      <c r="F1674" s="399"/>
      <c r="G1674" s="96"/>
      <c r="H1674" s="122"/>
      <c r="I1674" s="122"/>
      <c r="J1674" s="123"/>
      <c r="K1674" s="123"/>
      <c r="L1674" s="123"/>
      <c r="M1674" s="123"/>
      <c r="N1674" s="123"/>
      <c r="O1674" s="123"/>
      <c r="P1674" s="123"/>
      <c r="Q1674" s="123"/>
      <c r="R1674" s="123"/>
      <c r="S1674" s="123"/>
      <c r="T1674" s="123"/>
      <c r="U1674" s="123"/>
      <c r="V1674" s="123"/>
      <c r="W1674" s="123"/>
      <c r="X1674" s="123"/>
      <c r="Y1674" s="123"/>
      <c r="Z1674" s="123"/>
      <c r="AA1674" s="123"/>
      <c r="AB1674" s="123"/>
      <c r="AC1674" s="123"/>
      <c r="AD1674" s="123"/>
      <c r="AE1674" s="123"/>
      <c r="AF1674" s="123"/>
      <c r="AG1674" s="123"/>
      <c r="AH1674" s="123"/>
      <c r="AI1674" s="123"/>
      <c r="AJ1674" s="401"/>
      <c r="AK1674" s="403"/>
      <c r="AL1674" s="405"/>
      <c r="AM1674" s="411"/>
      <c r="AN1674" s="405"/>
      <c r="AO1674" s="405"/>
      <c r="AP1674" s="405"/>
      <c r="AQ1674" s="405"/>
      <c r="AR1674" s="405"/>
      <c r="AS1674" s="405"/>
      <c r="AT1674" s="405"/>
      <c r="AU1674" s="407"/>
      <c r="AV1674" s="409"/>
      <c r="AW1674" s="407"/>
      <c r="AX1674" s="389"/>
      <c r="AY1674" s="389"/>
      <c r="AZ1674" s="389"/>
      <c r="BA1674" s="389"/>
      <c r="BB1674" s="389"/>
      <c r="BC1674" s="389"/>
    </row>
    <row r="1675" spans="1:55" s="121" customFormat="1" x14ac:dyDescent="0.25">
      <c r="A1675" s="474"/>
      <c r="B1675" s="392"/>
      <c r="C1675" s="396"/>
      <c r="D1675" s="396"/>
      <c r="E1675" s="398"/>
      <c r="F1675" s="398"/>
      <c r="G1675" s="95"/>
      <c r="H1675" s="119"/>
      <c r="I1675" s="119"/>
      <c r="J1675" s="120"/>
      <c r="K1675" s="120"/>
      <c r="L1675" s="120"/>
      <c r="M1675" s="120"/>
      <c r="N1675" s="120"/>
      <c r="O1675" s="120"/>
      <c r="P1675" s="120"/>
      <c r="Q1675" s="120"/>
      <c r="R1675" s="120"/>
      <c r="S1675" s="120"/>
      <c r="T1675" s="120"/>
      <c r="U1675" s="120"/>
      <c r="V1675" s="120"/>
      <c r="W1675" s="120"/>
      <c r="X1675" s="120"/>
      <c r="Y1675" s="120"/>
      <c r="Z1675" s="120"/>
      <c r="AA1675" s="120"/>
      <c r="AB1675" s="120"/>
      <c r="AC1675" s="120"/>
      <c r="AD1675" s="120"/>
      <c r="AE1675" s="120"/>
      <c r="AF1675" s="120"/>
      <c r="AG1675" s="120"/>
      <c r="AH1675" s="120"/>
      <c r="AI1675" s="120"/>
      <c r="AJ1675" s="400"/>
      <c r="AK1675" s="402"/>
      <c r="AL1675" s="404"/>
      <c r="AM1675" s="410"/>
      <c r="AN1675" s="404"/>
      <c r="AO1675" s="404"/>
      <c r="AP1675" s="404"/>
      <c r="AQ1675" s="404"/>
      <c r="AR1675" s="404"/>
      <c r="AS1675" s="404"/>
      <c r="AT1675" s="404"/>
      <c r="AU1675" s="406"/>
      <c r="AV1675" s="408"/>
      <c r="AW1675" s="406"/>
      <c r="AX1675" s="415"/>
      <c r="AY1675" s="415"/>
      <c r="AZ1675" s="415"/>
      <c r="BA1675" s="415"/>
      <c r="BB1675" s="415"/>
      <c r="BC1675" s="415"/>
    </row>
    <row r="1676" spans="1:55" s="121" customFormat="1" x14ac:dyDescent="0.25">
      <c r="A1676" s="466"/>
      <c r="B1676" s="393"/>
      <c r="C1676" s="397"/>
      <c r="D1676" s="397"/>
      <c r="E1676" s="399"/>
      <c r="F1676" s="399"/>
      <c r="G1676" s="96"/>
      <c r="H1676" s="122"/>
      <c r="I1676" s="122"/>
      <c r="J1676" s="123"/>
      <c r="K1676" s="123"/>
      <c r="L1676" s="123"/>
      <c r="M1676" s="123"/>
      <c r="N1676" s="123"/>
      <c r="O1676" s="123"/>
      <c r="P1676" s="123"/>
      <c r="Q1676" s="123"/>
      <c r="R1676" s="123"/>
      <c r="S1676" s="123"/>
      <c r="T1676" s="123"/>
      <c r="U1676" s="123"/>
      <c r="V1676" s="123"/>
      <c r="W1676" s="123"/>
      <c r="X1676" s="123"/>
      <c r="Y1676" s="123"/>
      <c r="Z1676" s="123"/>
      <c r="AA1676" s="123"/>
      <c r="AB1676" s="123"/>
      <c r="AC1676" s="123"/>
      <c r="AD1676" s="123"/>
      <c r="AE1676" s="123"/>
      <c r="AF1676" s="123"/>
      <c r="AG1676" s="123"/>
      <c r="AH1676" s="123"/>
      <c r="AI1676" s="123"/>
      <c r="AJ1676" s="401"/>
      <c r="AK1676" s="403"/>
      <c r="AL1676" s="405"/>
      <c r="AM1676" s="411"/>
      <c r="AN1676" s="405"/>
      <c r="AO1676" s="405"/>
      <c r="AP1676" s="405"/>
      <c r="AQ1676" s="405"/>
      <c r="AR1676" s="405"/>
      <c r="AS1676" s="405"/>
      <c r="AT1676" s="405"/>
      <c r="AU1676" s="407"/>
      <c r="AV1676" s="409"/>
      <c r="AW1676" s="407"/>
      <c r="AX1676" s="389"/>
      <c r="AY1676" s="389"/>
      <c r="AZ1676" s="389"/>
      <c r="BA1676" s="389"/>
      <c r="BB1676" s="389"/>
      <c r="BC1676" s="389"/>
    </row>
    <row r="1677" spans="1:55" s="121" customFormat="1" x14ac:dyDescent="0.25">
      <c r="A1677" s="474"/>
      <c r="B1677" s="392"/>
      <c r="C1677" s="396"/>
      <c r="D1677" s="396"/>
      <c r="E1677" s="398"/>
      <c r="F1677" s="398"/>
      <c r="G1677" s="95"/>
      <c r="H1677" s="119"/>
      <c r="I1677" s="119"/>
      <c r="J1677" s="120"/>
      <c r="K1677" s="120"/>
      <c r="L1677" s="120"/>
      <c r="M1677" s="120"/>
      <c r="N1677" s="120"/>
      <c r="O1677" s="120"/>
      <c r="P1677" s="120"/>
      <c r="Q1677" s="120"/>
      <c r="R1677" s="120"/>
      <c r="S1677" s="120"/>
      <c r="T1677" s="120"/>
      <c r="U1677" s="120"/>
      <c r="V1677" s="120"/>
      <c r="W1677" s="120"/>
      <c r="X1677" s="120"/>
      <c r="Y1677" s="120"/>
      <c r="Z1677" s="120"/>
      <c r="AA1677" s="120"/>
      <c r="AB1677" s="120"/>
      <c r="AC1677" s="120"/>
      <c r="AD1677" s="120"/>
      <c r="AE1677" s="120"/>
      <c r="AF1677" s="120"/>
      <c r="AG1677" s="120"/>
      <c r="AH1677" s="120"/>
      <c r="AI1677" s="120"/>
      <c r="AJ1677" s="400"/>
      <c r="AK1677" s="402"/>
      <c r="AL1677" s="404"/>
      <c r="AM1677" s="410"/>
      <c r="AN1677" s="404"/>
      <c r="AO1677" s="404"/>
      <c r="AP1677" s="404"/>
      <c r="AQ1677" s="404"/>
      <c r="AR1677" s="404"/>
      <c r="AS1677" s="404"/>
      <c r="AT1677" s="404"/>
      <c r="AU1677" s="406"/>
      <c r="AV1677" s="408"/>
      <c r="AW1677" s="406"/>
      <c r="AX1677" s="415"/>
      <c r="AY1677" s="415"/>
      <c r="AZ1677" s="415"/>
      <c r="BA1677" s="415"/>
      <c r="BB1677" s="415"/>
      <c r="BC1677" s="415"/>
    </row>
    <row r="1678" spans="1:55" s="121" customFormat="1" x14ac:dyDescent="0.25">
      <c r="A1678" s="466"/>
      <c r="B1678" s="393"/>
      <c r="C1678" s="397"/>
      <c r="D1678" s="397"/>
      <c r="E1678" s="399"/>
      <c r="F1678" s="399"/>
      <c r="G1678" s="96"/>
      <c r="H1678" s="122"/>
      <c r="I1678" s="122"/>
      <c r="J1678" s="123"/>
      <c r="K1678" s="123"/>
      <c r="L1678" s="123"/>
      <c r="M1678" s="123"/>
      <c r="N1678" s="123"/>
      <c r="O1678" s="123"/>
      <c r="P1678" s="123"/>
      <c r="Q1678" s="123"/>
      <c r="R1678" s="123"/>
      <c r="S1678" s="123"/>
      <c r="T1678" s="123"/>
      <c r="U1678" s="123"/>
      <c r="V1678" s="123"/>
      <c r="W1678" s="123"/>
      <c r="X1678" s="123"/>
      <c r="Y1678" s="123"/>
      <c r="Z1678" s="123"/>
      <c r="AA1678" s="123"/>
      <c r="AB1678" s="123"/>
      <c r="AC1678" s="123"/>
      <c r="AD1678" s="123"/>
      <c r="AE1678" s="123"/>
      <c r="AF1678" s="123"/>
      <c r="AG1678" s="123"/>
      <c r="AH1678" s="123"/>
      <c r="AI1678" s="123"/>
      <c r="AJ1678" s="401"/>
      <c r="AK1678" s="403"/>
      <c r="AL1678" s="405"/>
      <c r="AM1678" s="411"/>
      <c r="AN1678" s="405"/>
      <c r="AO1678" s="405"/>
      <c r="AP1678" s="405"/>
      <c r="AQ1678" s="405"/>
      <c r="AR1678" s="405"/>
      <c r="AS1678" s="405"/>
      <c r="AT1678" s="405"/>
      <c r="AU1678" s="407"/>
      <c r="AV1678" s="409"/>
      <c r="AW1678" s="407"/>
      <c r="AX1678" s="389"/>
      <c r="AY1678" s="389"/>
      <c r="AZ1678" s="389"/>
      <c r="BA1678" s="389"/>
      <c r="BB1678" s="389"/>
      <c r="BC1678" s="389"/>
    </row>
    <row r="1679" spans="1:55" s="121" customFormat="1" x14ac:dyDescent="0.25">
      <c r="A1679" s="474"/>
      <c r="B1679" s="392"/>
      <c r="C1679" s="396"/>
      <c r="D1679" s="396"/>
      <c r="E1679" s="398"/>
      <c r="F1679" s="398"/>
      <c r="G1679" s="95"/>
      <c r="H1679" s="119"/>
      <c r="I1679" s="119"/>
      <c r="J1679" s="120"/>
      <c r="K1679" s="120"/>
      <c r="L1679" s="120"/>
      <c r="M1679" s="120"/>
      <c r="N1679" s="120"/>
      <c r="O1679" s="120"/>
      <c r="P1679" s="120"/>
      <c r="Q1679" s="120"/>
      <c r="R1679" s="120"/>
      <c r="S1679" s="120"/>
      <c r="T1679" s="120"/>
      <c r="U1679" s="120"/>
      <c r="V1679" s="120"/>
      <c r="W1679" s="120"/>
      <c r="X1679" s="120"/>
      <c r="Y1679" s="120"/>
      <c r="Z1679" s="120"/>
      <c r="AA1679" s="120"/>
      <c r="AB1679" s="120"/>
      <c r="AC1679" s="120"/>
      <c r="AD1679" s="120"/>
      <c r="AE1679" s="120"/>
      <c r="AF1679" s="120"/>
      <c r="AG1679" s="120"/>
      <c r="AH1679" s="120"/>
      <c r="AI1679" s="120"/>
      <c r="AJ1679" s="400"/>
      <c r="AK1679" s="402"/>
      <c r="AL1679" s="404"/>
      <c r="AM1679" s="410"/>
      <c r="AN1679" s="404"/>
      <c r="AO1679" s="404"/>
      <c r="AP1679" s="404"/>
      <c r="AQ1679" s="404"/>
      <c r="AR1679" s="404"/>
      <c r="AS1679" s="404"/>
      <c r="AT1679" s="404"/>
      <c r="AU1679" s="406"/>
      <c r="AV1679" s="408"/>
      <c r="AW1679" s="406"/>
      <c r="AX1679" s="415"/>
      <c r="AY1679" s="415"/>
      <c r="AZ1679" s="415"/>
      <c r="BA1679" s="415"/>
      <c r="BB1679" s="415"/>
      <c r="BC1679" s="415"/>
    </row>
    <row r="1680" spans="1:55" s="121" customFormat="1" x14ac:dyDescent="0.25">
      <c r="A1680" s="466"/>
      <c r="B1680" s="393"/>
      <c r="C1680" s="397"/>
      <c r="D1680" s="397"/>
      <c r="E1680" s="399"/>
      <c r="F1680" s="399"/>
      <c r="G1680" s="96"/>
      <c r="H1680" s="122"/>
      <c r="I1680" s="122"/>
      <c r="J1680" s="123"/>
      <c r="K1680" s="123"/>
      <c r="L1680" s="123"/>
      <c r="M1680" s="123"/>
      <c r="N1680" s="123"/>
      <c r="O1680" s="123"/>
      <c r="P1680" s="123"/>
      <c r="Q1680" s="123"/>
      <c r="R1680" s="123"/>
      <c r="S1680" s="123"/>
      <c r="T1680" s="123"/>
      <c r="U1680" s="123"/>
      <c r="V1680" s="123"/>
      <c r="W1680" s="123"/>
      <c r="X1680" s="123"/>
      <c r="Y1680" s="123"/>
      <c r="Z1680" s="123"/>
      <c r="AA1680" s="123"/>
      <c r="AB1680" s="123"/>
      <c r="AC1680" s="123"/>
      <c r="AD1680" s="123"/>
      <c r="AE1680" s="123"/>
      <c r="AF1680" s="123"/>
      <c r="AG1680" s="123"/>
      <c r="AH1680" s="123"/>
      <c r="AI1680" s="123"/>
      <c r="AJ1680" s="401"/>
      <c r="AK1680" s="403"/>
      <c r="AL1680" s="405"/>
      <c r="AM1680" s="411"/>
      <c r="AN1680" s="405"/>
      <c r="AO1680" s="405"/>
      <c r="AP1680" s="405"/>
      <c r="AQ1680" s="405"/>
      <c r="AR1680" s="405"/>
      <c r="AS1680" s="405"/>
      <c r="AT1680" s="405"/>
      <c r="AU1680" s="407"/>
      <c r="AV1680" s="409"/>
      <c r="AW1680" s="407"/>
      <c r="AX1680" s="389"/>
      <c r="AY1680" s="389"/>
      <c r="AZ1680" s="389"/>
      <c r="BA1680" s="389"/>
      <c r="BB1680" s="389"/>
      <c r="BC1680" s="389"/>
    </row>
    <row r="1681" spans="1:55" s="121" customFormat="1" x14ac:dyDescent="0.25">
      <c r="A1681" s="474"/>
      <c r="B1681" s="392"/>
      <c r="C1681" s="396"/>
      <c r="D1681" s="396"/>
      <c r="E1681" s="398"/>
      <c r="F1681" s="398"/>
      <c r="G1681" s="95"/>
      <c r="H1681" s="119"/>
      <c r="I1681" s="119"/>
      <c r="J1681" s="120"/>
      <c r="K1681" s="120"/>
      <c r="L1681" s="120"/>
      <c r="M1681" s="120"/>
      <c r="N1681" s="120"/>
      <c r="O1681" s="120"/>
      <c r="P1681" s="120"/>
      <c r="Q1681" s="120"/>
      <c r="R1681" s="120"/>
      <c r="S1681" s="120"/>
      <c r="T1681" s="120"/>
      <c r="U1681" s="120"/>
      <c r="V1681" s="120"/>
      <c r="W1681" s="120"/>
      <c r="X1681" s="120"/>
      <c r="Y1681" s="120"/>
      <c r="Z1681" s="120"/>
      <c r="AA1681" s="120"/>
      <c r="AB1681" s="120"/>
      <c r="AC1681" s="120"/>
      <c r="AD1681" s="120"/>
      <c r="AE1681" s="120"/>
      <c r="AF1681" s="120"/>
      <c r="AG1681" s="120"/>
      <c r="AH1681" s="120"/>
      <c r="AI1681" s="120"/>
      <c r="AJ1681" s="400"/>
      <c r="AK1681" s="402"/>
      <c r="AL1681" s="404"/>
      <c r="AM1681" s="410"/>
      <c r="AN1681" s="404"/>
      <c r="AO1681" s="404"/>
      <c r="AP1681" s="404"/>
      <c r="AQ1681" s="404"/>
      <c r="AR1681" s="404"/>
      <c r="AS1681" s="404"/>
      <c r="AT1681" s="404"/>
      <c r="AU1681" s="406"/>
      <c r="AV1681" s="408"/>
      <c r="AW1681" s="406"/>
      <c r="AX1681" s="415"/>
      <c r="AY1681" s="415"/>
      <c r="AZ1681" s="415"/>
      <c r="BA1681" s="415"/>
      <c r="BB1681" s="415"/>
      <c r="BC1681" s="415"/>
    </row>
    <row r="1682" spans="1:55" s="121" customFormat="1" x14ac:dyDescent="0.25">
      <c r="A1682" s="466"/>
      <c r="B1682" s="393"/>
      <c r="C1682" s="397"/>
      <c r="D1682" s="397"/>
      <c r="E1682" s="399"/>
      <c r="F1682" s="399"/>
      <c r="G1682" s="96"/>
      <c r="H1682" s="122"/>
      <c r="I1682" s="122"/>
      <c r="J1682" s="123"/>
      <c r="K1682" s="123"/>
      <c r="L1682" s="123"/>
      <c r="M1682" s="123"/>
      <c r="N1682" s="123"/>
      <c r="O1682" s="123"/>
      <c r="P1682" s="123"/>
      <c r="Q1682" s="123"/>
      <c r="R1682" s="123"/>
      <c r="S1682" s="123"/>
      <c r="T1682" s="123"/>
      <c r="U1682" s="123"/>
      <c r="V1682" s="123"/>
      <c r="W1682" s="123"/>
      <c r="X1682" s="123"/>
      <c r="Y1682" s="123"/>
      <c r="Z1682" s="123"/>
      <c r="AA1682" s="123"/>
      <c r="AB1682" s="123"/>
      <c r="AC1682" s="123"/>
      <c r="AD1682" s="123"/>
      <c r="AE1682" s="123"/>
      <c r="AF1682" s="123"/>
      <c r="AG1682" s="123"/>
      <c r="AH1682" s="123"/>
      <c r="AI1682" s="123"/>
      <c r="AJ1682" s="401"/>
      <c r="AK1682" s="403"/>
      <c r="AL1682" s="405"/>
      <c r="AM1682" s="411"/>
      <c r="AN1682" s="405"/>
      <c r="AO1682" s="405"/>
      <c r="AP1682" s="405"/>
      <c r="AQ1682" s="405"/>
      <c r="AR1682" s="405"/>
      <c r="AS1682" s="405"/>
      <c r="AT1682" s="405"/>
      <c r="AU1682" s="407"/>
      <c r="AV1682" s="409"/>
      <c r="AW1682" s="407"/>
      <c r="AX1682" s="389"/>
      <c r="AY1682" s="389"/>
      <c r="AZ1682" s="389"/>
      <c r="BA1682" s="389"/>
      <c r="BB1682" s="389"/>
      <c r="BC1682" s="389"/>
    </row>
    <row r="1683" spans="1:55" s="121" customFormat="1" x14ac:dyDescent="0.25">
      <c r="A1683" s="474"/>
      <c r="B1683" s="392"/>
      <c r="C1683" s="396"/>
      <c r="D1683" s="396"/>
      <c r="E1683" s="398"/>
      <c r="F1683" s="398"/>
      <c r="G1683" s="95"/>
      <c r="H1683" s="119"/>
      <c r="I1683" s="119"/>
      <c r="J1683" s="120"/>
      <c r="K1683" s="120"/>
      <c r="L1683" s="120"/>
      <c r="M1683" s="120"/>
      <c r="N1683" s="120"/>
      <c r="O1683" s="120"/>
      <c r="P1683" s="120"/>
      <c r="Q1683" s="120"/>
      <c r="R1683" s="120"/>
      <c r="S1683" s="120"/>
      <c r="T1683" s="120"/>
      <c r="U1683" s="120"/>
      <c r="V1683" s="120"/>
      <c r="W1683" s="120"/>
      <c r="X1683" s="120"/>
      <c r="Y1683" s="120"/>
      <c r="Z1683" s="120"/>
      <c r="AA1683" s="120"/>
      <c r="AB1683" s="120"/>
      <c r="AC1683" s="120"/>
      <c r="AD1683" s="120"/>
      <c r="AE1683" s="120"/>
      <c r="AF1683" s="120"/>
      <c r="AG1683" s="120"/>
      <c r="AH1683" s="120"/>
      <c r="AI1683" s="120"/>
      <c r="AJ1683" s="400"/>
      <c r="AK1683" s="402"/>
      <c r="AL1683" s="404"/>
      <c r="AM1683" s="410"/>
      <c r="AN1683" s="404"/>
      <c r="AO1683" s="404"/>
      <c r="AP1683" s="404"/>
      <c r="AQ1683" s="404"/>
      <c r="AR1683" s="404"/>
      <c r="AS1683" s="404"/>
      <c r="AT1683" s="404"/>
      <c r="AU1683" s="406"/>
      <c r="AV1683" s="408"/>
      <c r="AW1683" s="406"/>
      <c r="AX1683" s="415"/>
      <c r="AY1683" s="415"/>
      <c r="AZ1683" s="415"/>
      <c r="BA1683" s="415"/>
      <c r="BB1683" s="415"/>
      <c r="BC1683" s="415"/>
    </row>
    <row r="1684" spans="1:55" s="121" customFormat="1" x14ac:dyDescent="0.25">
      <c r="A1684" s="466"/>
      <c r="B1684" s="393"/>
      <c r="C1684" s="397"/>
      <c r="D1684" s="397"/>
      <c r="E1684" s="399"/>
      <c r="F1684" s="399"/>
      <c r="G1684" s="96"/>
      <c r="H1684" s="122"/>
      <c r="I1684" s="122"/>
      <c r="J1684" s="123"/>
      <c r="K1684" s="123"/>
      <c r="L1684" s="123"/>
      <c r="M1684" s="123"/>
      <c r="N1684" s="123"/>
      <c r="O1684" s="123"/>
      <c r="P1684" s="123"/>
      <c r="Q1684" s="123"/>
      <c r="R1684" s="123"/>
      <c r="S1684" s="123"/>
      <c r="T1684" s="123"/>
      <c r="U1684" s="123"/>
      <c r="V1684" s="123"/>
      <c r="W1684" s="123"/>
      <c r="X1684" s="123"/>
      <c r="Y1684" s="123"/>
      <c r="Z1684" s="123"/>
      <c r="AA1684" s="123"/>
      <c r="AB1684" s="123"/>
      <c r="AC1684" s="123"/>
      <c r="AD1684" s="123"/>
      <c r="AE1684" s="123"/>
      <c r="AF1684" s="123"/>
      <c r="AG1684" s="123"/>
      <c r="AH1684" s="123"/>
      <c r="AI1684" s="123"/>
      <c r="AJ1684" s="401"/>
      <c r="AK1684" s="403"/>
      <c r="AL1684" s="405"/>
      <c r="AM1684" s="411"/>
      <c r="AN1684" s="405"/>
      <c r="AO1684" s="405"/>
      <c r="AP1684" s="405"/>
      <c r="AQ1684" s="405"/>
      <c r="AR1684" s="405"/>
      <c r="AS1684" s="405"/>
      <c r="AT1684" s="405"/>
      <c r="AU1684" s="407"/>
      <c r="AV1684" s="409"/>
      <c r="AW1684" s="407"/>
      <c r="AX1684" s="389"/>
      <c r="AY1684" s="389"/>
      <c r="AZ1684" s="389"/>
      <c r="BA1684" s="389"/>
      <c r="BB1684" s="389"/>
      <c r="BC1684" s="389"/>
    </row>
    <row r="1685" spans="1:55" s="121" customFormat="1" x14ac:dyDescent="0.25">
      <c r="A1685" s="474"/>
      <c r="B1685" s="392"/>
      <c r="C1685" s="396"/>
      <c r="D1685" s="396"/>
      <c r="E1685" s="398"/>
      <c r="F1685" s="398"/>
      <c r="G1685" s="95"/>
      <c r="H1685" s="119"/>
      <c r="I1685" s="119"/>
      <c r="J1685" s="120"/>
      <c r="K1685" s="120"/>
      <c r="L1685" s="120"/>
      <c r="M1685" s="120"/>
      <c r="N1685" s="120"/>
      <c r="O1685" s="120"/>
      <c r="P1685" s="120"/>
      <c r="Q1685" s="120"/>
      <c r="R1685" s="120"/>
      <c r="S1685" s="120"/>
      <c r="T1685" s="120"/>
      <c r="U1685" s="120"/>
      <c r="V1685" s="120"/>
      <c r="W1685" s="120"/>
      <c r="X1685" s="120"/>
      <c r="Y1685" s="120"/>
      <c r="Z1685" s="120"/>
      <c r="AA1685" s="120"/>
      <c r="AB1685" s="120"/>
      <c r="AC1685" s="120"/>
      <c r="AD1685" s="120"/>
      <c r="AE1685" s="120"/>
      <c r="AF1685" s="120"/>
      <c r="AG1685" s="120"/>
      <c r="AH1685" s="120"/>
      <c r="AI1685" s="120"/>
      <c r="AJ1685" s="400"/>
      <c r="AK1685" s="402"/>
      <c r="AL1685" s="404"/>
      <c r="AM1685" s="410"/>
      <c r="AN1685" s="404"/>
      <c r="AO1685" s="404"/>
      <c r="AP1685" s="404"/>
      <c r="AQ1685" s="404"/>
      <c r="AR1685" s="404"/>
      <c r="AS1685" s="404"/>
      <c r="AT1685" s="404"/>
      <c r="AU1685" s="406"/>
      <c r="AV1685" s="408"/>
      <c r="AW1685" s="406"/>
      <c r="AX1685" s="415"/>
      <c r="AY1685" s="415"/>
      <c r="AZ1685" s="415"/>
      <c r="BA1685" s="415"/>
      <c r="BB1685" s="415"/>
      <c r="BC1685" s="415"/>
    </row>
    <row r="1686" spans="1:55" s="121" customFormat="1" x14ac:dyDescent="0.25">
      <c r="A1686" s="466"/>
      <c r="B1686" s="393"/>
      <c r="C1686" s="397"/>
      <c r="D1686" s="397"/>
      <c r="E1686" s="399"/>
      <c r="F1686" s="399"/>
      <c r="G1686" s="96"/>
      <c r="H1686" s="122"/>
      <c r="I1686" s="122"/>
      <c r="J1686" s="123"/>
      <c r="K1686" s="123"/>
      <c r="L1686" s="123"/>
      <c r="M1686" s="123"/>
      <c r="N1686" s="123"/>
      <c r="O1686" s="123"/>
      <c r="P1686" s="123"/>
      <c r="Q1686" s="123"/>
      <c r="R1686" s="123"/>
      <c r="S1686" s="123"/>
      <c r="T1686" s="123"/>
      <c r="U1686" s="123"/>
      <c r="V1686" s="123"/>
      <c r="W1686" s="123"/>
      <c r="X1686" s="123"/>
      <c r="Y1686" s="123"/>
      <c r="Z1686" s="123"/>
      <c r="AA1686" s="123"/>
      <c r="AB1686" s="123"/>
      <c r="AC1686" s="123"/>
      <c r="AD1686" s="123"/>
      <c r="AE1686" s="123"/>
      <c r="AF1686" s="123"/>
      <c r="AG1686" s="123"/>
      <c r="AH1686" s="123"/>
      <c r="AI1686" s="123"/>
      <c r="AJ1686" s="401"/>
      <c r="AK1686" s="403"/>
      <c r="AL1686" s="405"/>
      <c r="AM1686" s="411"/>
      <c r="AN1686" s="405"/>
      <c r="AO1686" s="405"/>
      <c r="AP1686" s="405"/>
      <c r="AQ1686" s="405"/>
      <c r="AR1686" s="405"/>
      <c r="AS1686" s="405"/>
      <c r="AT1686" s="405"/>
      <c r="AU1686" s="407"/>
      <c r="AV1686" s="409"/>
      <c r="AW1686" s="407"/>
      <c r="AX1686" s="389"/>
      <c r="AY1686" s="389"/>
      <c r="AZ1686" s="389"/>
      <c r="BA1686" s="389"/>
      <c r="BB1686" s="389"/>
      <c r="BC1686" s="389"/>
    </row>
    <row r="1687" spans="1:55" s="121" customFormat="1" x14ac:dyDescent="0.25">
      <c r="A1687" s="474"/>
      <c r="B1687" s="392"/>
      <c r="C1687" s="396"/>
      <c r="D1687" s="396"/>
      <c r="E1687" s="398"/>
      <c r="F1687" s="398"/>
      <c r="G1687" s="95"/>
      <c r="H1687" s="119"/>
      <c r="I1687" s="119"/>
      <c r="J1687" s="120"/>
      <c r="K1687" s="120"/>
      <c r="L1687" s="120"/>
      <c r="M1687" s="120"/>
      <c r="N1687" s="120"/>
      <c r="O1687" s="120"/>
      <c r="P1687" s="120"/>
      <c r="Q1687" s="120"/>
      <c r="R1687" s="120"/>
      <c r="S1687" s="120"/>
      <c r="T1687" s="120"/>
      <c r="U1687" s="120"/>
      <c r="V1687" s="120"/>
      <c r="W1687" s="120"/>
      <c r="X1687" s="120"/>
      <c r="Y1687" s="120"/>
      <c r="Z1687" s="120"/>
      <c r="AA1687" s="120"/>
      <c r="AB1687" s="120"/>
      <c r="AC1687" s="120"/>
      <c r="AD1687" s="120"/>
      <c r="AE1687" s="120"/>
      <c r="AF1687" s="120"/>
      <c r="AG1687" s="120"/>
      <c r="AH1687" s="120"/>
      <c r="AI1687" s="120"/>
      <c r="AJ1687" s="400"/>
      <c r="AK1687" s="402"/>
      <c r="AL1687" s="404"/>
      <c r="AM1687" s="410"/>
      <c r="AN1687" s="404"/>
      <c r="AO1687" s="404"/>
      <c r="AP1687" s="404"/>
      <c r="AQ1687" s="404"/>
      <c r="AR1687" s="404"/>
      <c r="AS1687" s="404"/>
      <c r="AT1687" s="404"/>
      <c r="AU1687" s="406"/>
      <c r="AV1687" s="408"/>
      <c r="AW1687" s="406"/>
      <c r="AX1687" s="415"/>
      <c r="AY1687" s="415"/>
      <c r="AZ1687" s="415"/>
      <c r="BA1687" s="415"/>
      <c r="BB1687" s="415"/>
      <c r="BC1687" s="415"/>
    </row>
    <row r="1688" spans="1:55" s="121" customFormat="1" x14ac:dyDescent="0.25">
      <c r="A1688" s="466"/>
      <c r="B1688" s="393"/>
      <c r="C1688" s="397"/>
      <c r="D1688" s="397"/>
      <c r="E1688" s="399"/>
      <c r="F1688" s="399"/>
      <c r="G1688" s="96"/>
      <c r="H1688" s="122"/>
      <c r="I1688" s="122"/>
      <c r="J1688" s="123"/>
      <c r="K1688" s="123"/>
      <c r="L1688" s="123"/>
      <c r="M1688" s="123"/>
      <c r="N1688" s="123"/>
      <c r="O1688" s="123"/>
      <c r="P1688" s="123"/>
      <c r="Q1688" s="123"/>
      <c r="R1688" s="123"/>
      <c r="S1688" s="123"/>
      <c r="T1688" s="123"/>
      <c r="U1688" s="123"/>
      <c r="V1688" s="123"/>
      <c r="W1688" s="123"/>
      <c r="X1688" s="123"/>
      <c r="Y1688" s="123"/>
      <c r="Z1688" s="123"/>
      <c r="AA1688" s="123"/>
      <c r="AB1688" s="123"/>
      <c r="AC1688" s="123"/>
      <c r="AD1688" s="123"/>
      <c r="AE1688" s="123"/>
      <c r="AF1688" s="123"/>
      <c r="AG1688" s="123"/>
      <c r="AH1688" s="123"/>
      <c r="AI1688" s="123"/>
      <c r="AJ1688" s="401"/>
      <c r="AK1688" s="403"/>
      <c r="AL1688" s="405"/>
      <c r="AM1688" s="411"/>
      <c r="AN1688" s="405"/>
      <c r="AO1688" s="405"/>
      <c r="AP1688" s="405"/>
      <c r="AQ1688" s="405"/>
      <c r="AR1688" s="405"/>
      <c r="AS1688" s="405"/>
      <c r="AT1688" s="405"/>
      <c r="AU1688" s="407"/>
      <c r="AV1688" s="409"/>
      <c r="AW1688" s="407"/>
      <c r="AX1688" s="389"/>
      <c r="AY1688" s="389"/>
      <c r="AZ1688" s="389"/>
      <c r="BA1688" s="389"/>
      <c r="BB1688" s="389"/>
      <c r="BC1688" s="389"/>
    </row>
    <row r="1689" spans="1:55" s="121" customFormat="1" x14ac:dyDescent="0.25">
      <c r="A1689" s="474"/>
      <c r="B1689" s="392"/>
      <c r="C1689" s="396"/>
      <c r="D1689" s="396"/>
      <c r="E1689" s="398"/>
      <c r="F1689" s="398"/>
      <c r="G1689" s="95"/>
      <c r="H1689" s="119"/>
      <c r="I1689" s="119"/>
      <c r="J1689" s="120"/>
      <c r="K1689" s="120"/>
      <c r="L1689" s="120"/>
      <c r="M1689" s="120"/>
      <c r="N1689" s="120"/>
      <c r="O1689" s="120"/>
      <c r="P1689" s="120"/>
      <c r="Q1689" s="120"/>
      <c r="R1689" s="120"/>
      <c r="S1689" s="120"/>
      <c r="T1689" s="120"/>
      <c r="U1689" s="120"/>
      <c r="V1689" s="120"/>
      <c r="W1689" s="120"/>
      <c r="X1689" s="120"/>
      <c r="Y1689" s="120"/>
      <c r="Z1689" s="120"/>
      <c r="AA1689" s="120"/>
      <c r="AB1689" s="120"/>
      <c r="AC1689" s="120"/>
      <c r="AD1689" s="120"/>
      <c r="AE1689" s="120"/>
      <c r="AF1689" s="120"/>
      <c r="AG1689" s="120"/>
      <c r="AH1689" s="120"/>
      <c r="AI1689" s="120"/>
      <c r="AJ1689" s="400"/>
      <c r="AK1689" s="402"/>
      <c r="AL1689" s="404"/>
      <c r="AM1689" s="410"/>
      <c r="AN1689" s="404"/>
      <c r="AO1689" s="404"/>
      <c r="AP1689" s="404"/>
      <c r="AQ1689" s="404"/>
      <c r="AR1689" s="404"/>
      <c r="AS1689" s="404"/>
      <c r="AT1689" s="404"/>
      <c r="AU1689" s="406"/>
      <c r="AV1689" s="408"/>
      <c r="AW1689" s="406"/>
      <c r="AX1689" s="415"/>
      <c r="AY1689" s="415"/>
      <c r="AZ1689" s="415"/>
      <c r="BA1689" s="415"/>
      <c r="BB1689" s="415"/>
      <c r="BC1689" s="415"/>
    </row>
    <row r="1690" spans="1:55" s="121" customFormat="1" x14ac:dyDescent="0.25">
      <c r="A1690" s="466"/>
      <c r="B1690" s="393"/>
      <c r="C1690" s="397"/>
      <c r="D1690" s="397"/>
      <c r="E1690" s="399"/>
      <c r="F1690" s="399"/>
      <c r="G1690" s="96"/>
      <c r="H1690" s="122"/>
      <c r="I1690" s="122"/>
      <c r="J1690" s="123"/>
      <c r="K1690" s="123"/>
      <c r="L1690" s="123"/>
      <c r="M1690" s="123"/>
      <c r="N1690" s="123"/>
      <c r="O1690" s="123"/>
      <c r="P1690" s="123"/>
      <c r="Q1690" s="123"/>
      <c r="R1690" s="123"/>
      <c r="S1690" s="123"/>
      <c r="T1690" s="123"/>
      <c r="U1690" s="123"/>
      <c r="V1690" s="123"/>
      <c r="W1690" s="123"/>
      <c r="X1690" s="123"/>
      <c r="Y1690" s="123"/>
      <c r="Z1690" s="123"/>
      <c r="AA1690" s="123"/>
      <c r="AB1690" s="123"/>
      <c r="AC1690" s="123"/>
      <c r="AD1690" s="123"/>
      <c r="AE1690" s="123"/>
      <c r="AF1690" s="123"/>
      <c r="AG1690" s="123"/>
      <c r="AH1690" s="123"/>
      <c r="AI1690" s="123"/>
      <c r="AJ1690" s="401"/>
      <c r="AK1690" s="403"/>
      <c r="AL1690" s="405"/>
      <c r="AM1690" s="411"/>
      <c r="AN1690" s="405"/>
      <c r="AO1690" s="405"/>
      <c r="AP1690" s="405"/>
      <c r="AQ1690" s="405"/>
      <c r="AR1690" s="405"/>
      <c r="AS1690" s="405"/>
      <c r="AT1690" s="405"/>
      <c r="AU1690" s="407"/>
      <c r="AV1690" s="409"/>
      <c r="AW1690" s="407"/>
      <c r="AX1690" s="389"/>
      <c r="AY1690" s="389"/>
      <c r="AZ1690" s="389"/>
      <c r="BA1690" s="389"/>
      <c r="BB1690" s="389"/>
      <c r="BC1690" s="389"/>
    </row>
    <row r="1691" spans="1:55" s="121" customFormat="1" x14ac:dyDescent="0.25">
      <c r="A1691" s="474"/>
      <c r="B1691" s="392"/>
      <c r="C1691" s="396"/>
      <c r="D1691" s="396"/>
      <c r="E1691" s="398"/>
      <c r="F1691" s="398"/>
      <c r="G1691" s="95"/>
      <c r="H1691" s="119"/>
      <c r="I1691" s="119"/>
      <c r="J1691" s="120"/>
      <c r="K1691" s="120"/>
      <c r="L1691" s="120"/>
      <c r="M1691" s="120"/>
      <c r="N1691" s="120"/>
      <c r="O1691" s="120"/>
      <c r="P1691" s="120"/>
      <c r="Q1691" s="120"/>
      <c r="R1691" s="120"/>
      <c r="S1691" s="120"/>
      <c r="T1691" s="120"/>
      <c r="U1691" s="120"/>
      <c r="V1691" s="120"/>
      <c r="W1691" s="120"/>
      <c r="X1691" s="120"/>
      <c r="Y1691" s="120"/>
      <c r="Z1691" s="120"/>
      <c r="AA1691" s="120"/>
      <c r="AB1691" s="120"/>
      <c r="AC1691" s="120"/>
      <c r="AD1691" s="120"/>
      <c r="AE1691" s="120"/>
      <c r="AF1691" s="120"/>
      <c r="AG1691" s="120"/>
      <c r="AH1691" s="120"/>
      <c r="AI1691" s="120"/>
      <c r="AJ1691" s="400"/>
      <c r="AK1691" s="402"/>
      <c r="AL1691" s="404"/>
      <c r="AM1691" s="410"/>
      <c r="AN1691" s="404"/>
      <c r="AO1691" s="404"/>
      <c r="AP1691" s="404"/>
      <c r="AQ1691" s="404"/>
      <c r="AR1691" s="404"/>
      <c r="AS1691" s="404"/>
      <c r="AT1691" s="404"/>
      <c r="AU1691" s="406"/>
      <c r="AV1691" s="408"/>
      <c r="AW1691" s="406"/>
      <c r="AX1691" s="415"/>
      <c r="AY1691" s="415"/>
      <c r="AZ1691" s="415"/>
      <c r="BA1691" s="415"/>
      <c r="BB1691" s="415"/>
      <c r="BC1691" s="415"/>
    </row>
    <row r="1692" spans="1:55" s="121" customFormat="1" x14ac:dyDescent="0.25">
      <c r="A1692" s="466"/>
      <c r="B1692" s="393"/>
      <c r="C1692" s="397"/>
      <c r="D1692" s="397"/>
      <c r="E1692" s="399"/>
      <c r="F1692" s="399"/>
      <c r="G1692" s="96"/>
      <c r="H1692" s="122"/>
      <c r="I1692" s="122"/>
      <c r="J1692" s="123"/>
      <c r="K1692" s="123"/>
      <c r="L1692" s="123"/>
      <c r="M1692" s="123"/>
      <c r="N1692" s="123"/>
      <c r="O1692" s="123"/>
      <c r="P1692" s="123"/>
      <c r="Q1692" s="123"/>
      <c r="R1692" s="123"/>
      <c r="S1692" s="123"/>
      <c r="T1692" s="123"/>
      <c r="U1692" s="123"/>
      <c r="V1692" s="123"/>
      <c r="W1692" s="123"/>
      <c r="X1692" s="123"/>
      <c r="Y1692" s="123"/>
      <c r="Z1692" s="123"/>
      <c r="AA1692" s="123"/>
      <c r="AB1692" s="123"/>
      <c r="AC1692" s="123"/>
      <c r="AD1692" s="123"/>
      <c r="AE1692" s="123"/>
      <c r="AF1692" s="123"/>
      <c r="AG1692" s="123"/>
      <c r="AH1692" s="123"/>
      <c r="AI1692" s="123"/>
      <c r="AJ1692" s="401"/>
      <c r="AK1692" s="403"/>
      <c r="AL1692" s="405"/>
      <c r="AM1692" s="411"/>
      <c r="AN1692" s="405"/>
      <c r="AO1692" s="405"/>
      <c r="AP1692" s="405"/>
      <c r="AQ1692" s="405"/>
      <c r="AR1692" s="405"/>
      <c r="AS1692" s="405"/>
      <c r="AT1692" s="405"/>
      <c r="AU1692" s="407"/>
      <c r="AV1692" s="409"/>
      <c r="AW1692" s="407"/>
      <c r="AX1692" s="389"/>
      <c r="AY1692" s="389"/>
      <c r="AZ1692" s="389"/>
      <c r="BA1692" s="389"/>
      <c r="BB1692" s="389"/>
      <c r="BC1692" s="389"/>
    </row>
    <row r="1693" spans="1:55" s="121" customFormat="1" x14ac:dyDescent="0.25">
      <c r="A1693" s="474"/>
      <c r="B1693" s="392"/>
      <c r="C1693" s="396"/>
      <c r="D1693" s="396"/>
      <c r="E1693" s="398"/>
      <c r="F1693" s="398"/>
      <c r="G1693" s="95"/>
      <c r="H1693" s="119"/>
      <c r="I1693" s="119"/>
      <c r="J1693" s="120"/>
      <c r="K1693" s="120"/>
      <c r="L1693" s="120"/>
      <c r="M1693" s="120"/>
      <c r="N1693" s="120"/>
      <c r="O1693" s="120"/>
      <c r="P1693" s="120"/>
      <c r="Q1693" s="120"/>
      <c r="R1693" s="120"/>
      <c r="S1693" s="120"/>
      <c r="T1693" s="120"/>
      <c r="U1693" s="120"/>
      <c r="V1693" s="120"/>
      <c r="W1693" s="120"/>
      <c r="X1693" s="120"/>
      <c r="Y1693" s="120"/>
      <c r="Z1693" s="120"/>
      <c r="AA1693" s="120"/>
      <c r="AB1693" s="120"/>
      <c r="AC1693" s="120"/>
      <c r="AD1693" s="120"/>
      <c r="AE1693" s="120"/>
      <c r="AF1693" s="120"/>
      <c r="AG1693" s="120"/>
      <c r="AH1693" s="120"/>
      <c r="AI1693" s="120"/>
      <c r="AJ1693" s="400"/>
      <c r="AK1693" s="402"/>
      <c r="AL1693" s="404"/>
      <c r="AM1693" s="410"/>
      <c r="AN1693" s="404"/>
      <c r="AO1693" s="404"/>
      <c r="AP1693" s="404"/>
      <c r="AQ1693" s="404"/>
      <c r="AR1693" s="404"/>
      <c r="AS1693" s="404"/>
      <c r="AT1693" s="404"/>
      <c r="AU1693" s="406"/>
      <c r="AV1693" s="408"/>
      <c r="AW1693" s="406"/>
      <c r="AX1693" s="415"/>
      <c r="AY1693" s="415"/>
      <c r="AZ1693" s="415"/>
      <c r="BA1693" s="415"/>
      <c r="BB1693" s="415"/>
      <c r="BC1693" s="415"/>
    </row>
    <row r="1694" spans="1:55" s="121" customFormat="1" x14ac:dyDescent="0.25">
      <c r="A1694" s="466"/>
      <c r="B1694" s="393"/>
      <c r="C1694" s="397"/>
      <c r="D1694" s="397"/>
      <c r="E1694" s="399"/>
      <c r="F1694" s="399"/>
      <c r="G1694" s="96"/>
      <c r="H1694" s="122"/>
      <c r="I1694" s="122"/>
      <c r="J1694" s="123"/>
      <c r="K1694" s="123"/>
      <c r="L1694" s="123"/>
      <c r="M1694" s="123"/>
      <c r="N1694" s="123"/>
      <c r="O1694" s="123"/>
      <c r="P1694" s="123"/>
      <c r="Q1694" s="123"/>
      <c r="R1694" s="123"/>
      <c r="S1694" s="123"/>
      <c r="T1694" s="123"/>
      <c r="U1694" s="123"/>
      <c r="V1694" s="123"/>
      <c r="W1694" s="123"/>
      <c r="X1694" s="123"/>
      <c r="Y1694" s="123"/>
      <c r="Z1694" s="123"/>
      <c r="AA1694" s="123"/>
      <c r="AB1694" s="123"/>
      <c r="AC1694" s="123"/>
      <c r="AD1694" s="123"/>
      <c r="AE1694" s="123"/>
      <c r="AF1694" s="123"/>
      <c r="AG1694" s="123"/>
      <c r="AH1694" s="123"/>
      <c r="AI1694" s="123"/>
      <c r="AJ1694" s="401"/>
      <c r="AK1694" s="403"/>
      <c r="AL1694" s="405"/>
      <c r="AM1694" s="411"/>
      <c r="AN1694" s="405"/>
      <c r="AO1694" s="405"/>
      <c r="AP1694" s="405"/>
      <c r="AQ1694" s="405"/>
      <c r="AR1694" s="405"/>
      <c r="AS1694" s="405"/>
      <c r="AT1694" s="405"/>
      <c r="AU1694" s="407"/>
      <c r="AV1694" s="409"/>
      <c r="AW1694" s="407"/>
      <c r="AX1694" s="389"/>
      <c r="AY1694" s="389"/>
      <c r="AZ1694" s="389"/>
      <c r="BA1694" s="389"/>
      <c r="BB1694" s="389"/>
      <c r="BC1694" s="389"/>
    </row>
    <row r="1695" spans="1:55" s="121" customFormat="1" x14ac:dyDescent="0.25">
      <c r="A1695" s="474"/>
      <c r="B1695" s="392"/>
      <c r="C1695" s="396"/>
      <c r="D1695" s="396"/>
      <c r="E1695" s="398"/>
      <c r="F1695" s="398"/>
      <c r="G1695" s="95"/>
      <c r="H1695" s="119"/>
      <c r="I1695" s="119"/>
      <c r="J1695" s="120"/>
      <c r="K1695" s="120"/>
      <c r="L1695" s="120"/>
      <c r="M1695" s="120"/>
      <c r="N1695" s="120"/>
      <c r="O1695" s="120"/>
      <c r="P1695" s="120"/>
      <c r="Q1695" s="120"/>
      <c r="R1695" s="120"/>
      <c r="S1695" s="120"/>
      <c r="T1695" s="120"/>
      <c r="U1695" s="120"/>
      <c r="V1695" s="120"/>
      <c r="W1695" s="120"/>
      <c r="X1695" s="120"/>
      <c r="Y1695" s="120"/>
      <c r="Z1695" s="120"/>
      <c r="AA1695" s="120"/>
      <c r="AB1695" s="120"/>
      <c r="AC1695" s="120"/>
      <c r="AD1695" s="120"/>
      <c r="AE1695" s="120"/>
      <c r="AF1695" s="120"/>
      <c r="AG1695" s="120"/>
      <c r="AH1695" s="120"/>
      <c r="AI1695" s="120"/>
      <c r="AJ1695" s="400"/>
      <c r="AK1695" s="402"/>
      <c r="AL1695" s="404"/>
      <c r="AM1695" s="410"/>
      <c r="AN1695" s="404"/>
      <c r="AO1695" s="404"/>
      <c r="AP1695" s="404"/>
      <c r="AQ1695" s="404"/>
      <c r="AR1695" s="404"/>
      <c r="AS1695" s="404"/>
      <c r="AT1695" s="404"/>
      <c r="AU1695" s="406"/>
      <c r="AV1695" s="408"/>
      <c r="AW1695" s="406"/>
      <c r="AX1695" s="415"/>
      <c r="AY1695" s="415"/>
      <c r="AZ1695" s="415"/>
      <c r="BA1695" s="415"/>
      <c r="BB1695" s="415"/>
      <c r="BC1695" s="415"/>
    </row>
    <row r="1696" spans="1:55" s="121" customFormat="1" x14ac:dyDescent="0.25">
      <c r="A1696" s="466"/>
      <c r="B1696" s="393"/>
      <c r="C1696" s="397"/>
      <c r="D1696" s="397"/>
      <c r="E1696" s="399"/>
      <c r="F1696" s="399"/>
      <c r="G1696" s="96"/>
      <c r="H1696" s="122"/>
      <c r="I1696" s="122"/>
      <c r="J1696" s="123"/>
      <c r="K1696" s="123"/>
      <c r="L1696" s="123"/>
      <c r="M1696" s="123"/>
      <c r="N1696" s="123"/>
      <c r="O1696" s="123"/>
      <c r="P1696" s="123"/>
      <c r="Q1696" s="123"/>
      <c r="R1696" s="123"/>
      <c r="S1696" s="123"/>
      <c r="T1696" s="123"/>
      <c r="U1696" s="123"/>
      <c r="V1696" s="123"/>
      <c r="W1696" s="123"/>
      <c r="X1696" s="123"/>
      <c r="Y1696" s="123"/>
      <c r="Z1696" s="123"/>
      <c r="AA1696" s="123"/>
      <c r="AB1696" s="123"/>
      <c r="AC1696" s="123"/>
      <c r="AD1696" s="123"/>
      <c r="AE1696" s="123"/>
      <c r="AF1696" s="123"/>
      <c r="AG1696" s="123"/>
      <c r="AH1696" s="123"/>
      <c r="AI1696" s="123"/>
      <c r="AJ1696" s="401"/>
      <c r="AK1696" s="403"/>
      <c r="AL1696" s="405"/>
      <c r="AM1696" s="411"/>
      <c r="AN1696" s="405"/>
      <c r="AO1696" s="405"/>
      <c r="AP1696" s="405"/>
      <c r="AQ1696" s="405"/>
      <c r="AR1696" s="405"/>
      <c r="AS1696" s="405"/>
      <c r="AT1696" s="405"/>
      <c r="AU1696" s="407"/>
      <c r="AV1696" s="409"/>
      <c r="AW1696" s="407"/>
      <c r="AX1696" s="389"/>
      <c r="AY1696" s="389"/>
      <c r="AZ1696" s="389"/>
      <c r="BA1696" s="389"/>
      <c r="BB1696" s="389"/>
      <c r="BC1696" s="389"/>
    </row>
    <row r="1697" spans="1:55" s="121" customFormat="1" x14ac:dyDescent="0.25">
      <c r="A1697" s="474"/>
      <c r="B1697" s="392"/>
      <c r="C1697" s="396"/>
      <c r="D1697" s="396"/>
      <c r="E1697" s="398"/>
      <c r="F1697" s="398"/>
      <c r="G1697" s="95"/>
      <c r="H1697" s="119"/>
      <c r="I1697" s="119"/>
      <c r="J1697" s="120"/>
      <c r="K1697" s="120"/>
      <c r="L1697" s="120"/>
      <c r="M1697" s="120"/>
      <c r="N1697" s="120"/>
      <c r="O1697" s="120"/>
      <c r="P1697" s="120"/>
      <c r="Q1697" s="120"/>
      <c r="R1697" s="120"/>
      <c r="S1697" s="120"/>
      <c r="T1697" s="120"/>
      <c r="U1697" s="120"/>
      <c r="V1697" s="120"/>
      <c r="W1697" s="120"/>
      <c r="X1697" s="120"/>
      <c r="Y1697" s="120"/>
      <c r="Z1697" s="120"/>
      <c r="AA1697" s="120"/>
      <c r="AB1697" s="120"/>
      <c r="AC1697" s="120"/>
      <c r="AD1697" s="120"/>
      <c r="AE1697" s="120"/>
      <c r="AF1697" s="120"/>
      <c r="AG1697" s="120"/>
      <c r="AH1697" s="120"/>
      <c r="AI1697" s="120"/>
      <c r="AJ1697" s="400"/>
      <c r="AK1697" s="402"/>
      <c r="AL1697" s="404"/>
      <c r="AM1697" s="410"/>
      <c r="AN1697" s="404"/>
      <c r="AO1697" s="404"/>
      <c r="AP1697" s="404"/>
      <c r="AQ1697" s="404"/>
      <c r="AR1697" s="404"/>
      <c r="AS1697" s="404"/>
      <c r="AT1697" s="404"/>
      <c r="AU1697" s="406"/>
      <c r="AV1697" s="408"/>
      <c r="AW1697" s="406"/>
      <c r="AX1697" s="415"/>
      <c r="AY1697" s="415"/>
      <c r="AZ1697" s="415"/>
      <c r="BA1697" s="415"/>
      <c r="BB1697" s="415"/>
      <c r="BC1697" s="415"/>
    </row>
    <row r="1698" spans="1:55" s="121" customFormat="1" x14ac:dyDescent="0.25">
      <c r="A1698" s="466"/>
      <c r="B1698" s="393"/>
      <c r="C1698" s="397"/>
      <c r="D1698" s="397"/>
      <c r="E1698" s="399"/>
      <c r="F1698" s="399"/>
      <c r="G1698" s="96"/>
      <c r="H1698" s="122"/>
      <c r="I1698" s="122"/>
      <c r="J1698" s="123"/>
      <c r="K1698" s="123"/>
      <c r="L1698" s="123"/>
      <c r="M1698" s="123"/>
      <c r="N1698" s="123"/>
      <c r="O1698" s="123"/>
      <c r="P1698" s="123"/>
      <c r="Q1698" s="123"/>
      <c r="R1698" s="123"/>
      <c r="S1698" s="123"/>
      <c r="T1698" s="123"/>
      <c r="U1698" s="123"/>
      <c r="V1698" s="123"/>
      <c r="W1698" s="123"/>
      <c r="X1698" s="123"/>
      <c r="Y1698" s="123"/>
      <c r="Z1698" s="123"/>
      <c r="AA1698" s="123"/>
      <c r="AB1698" s="123"/>
      <c r="AC1698" s="123"/>
      <c r="AD1698" s="123"/>
      <c r="AE1698" s="123"/>
      <c r="AF1698" s="123"/>
      <c r="AG1698" s="123"/>
      <c r="AH1698" s="123"/>
      <c r="AI1698" s="123"/>
      <c r="AJ1698" s="401"/>
      <c r="AK1698" s="403"/>
      <c r="AL1698" s="405"/>
      <c r="AM1698" s="411"/>
      <c r="AN1698" s="405"/>
      <c r="AO1698" s="405"/>
      <c r="AP1698" s="405"/>
      <c r="AQ1698" s="405"/>
      <c r="AR1698" s="405"/>
      <c r="AS1698" s="405"/>
      <c r="AT1698" s="405"/>
      <c r="AU1698" s="407"/>
      <c r="AV1698" s="409"/>
      <c r="AW1698" s="407"/>
      <c r="AX1698" s="389"/>
      <c r="AY1698" s="389"/>
      <c r="AZ1698" s="389"/>
      <c r="BA1698" s="389"/>
      <c r="BB1698" s="389"/>
      <c r="BC1698" s="389"/>
    </row>
    <row r="1699" spans="1:55" s="121" customFormat="1" x14ac:dyDescent="0.25">
      <c r="A1699" s="474"/>
      <c r="B1699" s="392"/>
      <c r="C1699" s="396"/>
      <c r="D1699" s="396"/>
      <c r="E1699" s="398"/>
      <c r="F1699" s="398"/>
      <c r="G1699" s="95"/>
      <c r="H1699" s="119"/>
      <c r="I1699" s="119"/>
      <c r="J1699" s="120"/>
      <c r="K1699" s="120"/>
      <c r="L1699" s="120"/>
      <c r="M1699" s="120"/>
      <c r="N1699" s="120"/>
      <c r="O1699" s="120"/>
      <c r="P1699" s="120"/>
      <c r="Q1699" s="120"/>
      <c r="R1699" s="120"/>
      <c r="S1699" s="120"/>
      <c r="T1699" s="120"/>
      <c r="U1699" s="120"/>
      <c r="V1699" s="120"/>
      <c r="W1699" s="120"/>
      <c r="X1699" s="120"/>
      <c r="Y1699" s="120"/>
      <c r="Z1699" s="120"/>
      <c r="AA1699" s="120"/>
      <c r="AB1699" s="120"/>
      <c r="AC1699" s="120"/>
      <c r="AD1699" s="120"/>
      <c r="AE1699" s="120"/>
      <c r="AF1699" s="120"/>
      <c r="AG1699" s="120"/>
      <c r="AH1699" s="120"/>
      <c r="AI1699" s="120"/>
      <c r="AJ1699" s="400"/>
      <c r="AK1699" s="402"/>
      <c r="AL1699" s="404"/>
      <c r="AM1699" s="410"/>
      <c r="AN1699" s="404"/>
      <c r="AO1699" s="404"/>
      <c r="AP1699" s="404"/>
      <c r="AQ1699" s="404"/>
      <c r="AR1699" s="404"/>
      <c r="AS1699" s="404"/>
      <c r="AT1699" s="404"/>
      <c r="AU1699" s="406"/>
      <c r="AV1699" s="408"/>
      <c r="AW1699" s="406"/>
      <c r="AX1699" s="415"/>
      <c r="AY1699" s="415"/>
      <c r="AZ1699" s="415"/>
      <c r="BA1699" s="415"/>
      <c r="BB1699" s="415"/>
      <c r="BC1699" s="415"/>
    </row>
    <row r="1700" spans="1:55" s="121" customFormat="1" x14ac:dyDescent="0.25">
      <c r="A1700" s="466"/>
      <c r="B1700" s="393"/>
      <c r="C1700" s="397"/>
      <c r="D1700" s="397"/>
      <c r="E1700" s="399"/>
      <c r="F1700" s="399"/>
      <c r="G1700" s="96"/>
      <c r="H1700" s="122"/>
      <c r="I1700" s="122"/>
      <c r="J1700" s="123"/>
      <c r="K1700" s="123"/>
      <c r="L1700" s="123"/>
      <c r="M1700" s="123"/>
      <c r="N1700" s="123"/>
      <c r="O1700" s="123"/>
      <c r="P1700" s="123"/>
      <c r="Q1700" s="123"/>
      <c r="R1700" s="123"/>
      <c r="S1700" s="123"/>
      <c r="T1700" s="123"/>
      <c r="U1700" s="123"/>
      <c r="V1700" s="123"/>
      <c r="W1700" s="123"/>
      <c r="X1700" s="123"/>
      <c r="Y1700" s="123"/>
      <c r="Z1700" s="123"/>
      <c r="AA1700" s="123"/>
      <c r="AB1700" s="123"/>
      <c r="AC1700" s="123"/>
      <c r="AD1700" s="123"/>
      <c r="AE1700" s="123"/>
      <c r="AF1700" s="123"/>
      <c r="AG1700" s="123"/>
      <c r="AH1700" s="123"/>
      <c r="AI1700" s="123"/>
      <c r="AJ1700" s="401"/>
      <c r="AK1700" s="403"/>
      <c r="AL1700" s="405"/>
      <c r="AM1700" s="411"/>
      <c r="AN1700" s="405"/>
      <c r="AO1700" s="405"/>
      <c r="AP1700" s="405"/>
      <c r="AQ1700" s="405"/>
      <c r="AR1700" s="405"/>
      <c r="AS1700" s="405"/>
      <c r="AT1700" s="405"/>
      <c r="AU1700" s="407"/>
      <c r="AV1700" s="409"/>
      <c r="AW1700" s="407"/>
      <c r="AX1700" s="389"/>
      <c r="AY1700" s="389"/>
      <c r="AZ1700" s="389"/>
      <c r="BA1700" s="389"/>
      <c r="BB1700" s="389"/>
      <c r="BC1700" s="389"/>
    </row>
    <row r="1701" spans="1:55" s="121" customFormat="1" x14ac:dyDescent="0.25">
      <c r="A1701" s="474"/>
      <c r="B1701" s="392"/>
      <c r="C1701" s="396"/>
      <c r="D1701" s="396"/>
      <c r="E1701" s="398"/>
      <c r="F1701" s="398"/>
      <c r="G1701" s="95"/>
      <c r="H1701" s="119"/>
      <c r="I1701" s="119"/>
      <c r="J1701" s="120"/>
      <c r="K1701" s="120"/>
      <c r="L1701" s="120"/>
      <c r="M1701" s="120"/>
      <c r="N1701" s="120"/>
      <c r="O1701" s="120"/>
      <c r="P1701" s="120"/>
      <c r="Q1701" s="120"/>
      <c r="R1701" s="120"/>
      <c r="S1701" s="120"/>
      <c r="T1701" s="120"/>
      <c r="U1701" s="120"/>
      <c r="V1701" s="120"/>
      <c r="W1701" s="120"/>
      <c r="X1701" s="120"/>
      <c r="Y1701" s="120"/>
      <c r="Z1701" s="120"/>
      <c r="AA1701" s="120"/>
      <c r="AB1701" s="120"/>
      <c r="AC1701" s="120"/>
      <c r="AD1701" s="120"/>
      <c r="AE1701" s="120"/>
      <c r="AF1701" s="120"/>
      <c r="AG1701" s="120"/>
      <c r="AH1701" s="120"/>
      <c r="AI1701" s="120"/>
      <c r="AJ1701" s="400"/>
      <c r="AK1701" s="402"/>
      <c r="AL1701" s="404"/>
      <c r="AM1701" s="410"/>
      <c r="AN1701" s="404"/>
      <c r="AO1701" s="404"/>
      <c r="AP1701" s="404"/>
      <c r="AQ1701" s="404"/>
      <c r="AR1701" s="404"/>
      <c r="AS1701" s="404"/>
      <c r="AT1701" s="404"/>
      <c r="AU1701" s="406"/>
      <c r="AV1701" s="408"/>
      <c r="AW1701" s="406"/>
      <c r="AX1701" s="415"/>
      <c r="AY1701" s="415"/>
      <c r="AZ1701" s="415"/>
      <c r="BA1701" s="415"/>
      <c r="BB1701" s="415"/>
      <c r="BC1701" s="415"/>
    </row>
    <row r="1702" spans="1:55" s="121" customFormat="1" x14ac:dyDescent="0.25">
      <c r="A1702" s="466"/>
      <c r="B1702" s="393"/>
      <c r="C1702" s="397"/>
      <c r="D1702" s="397"/>
      <c r="E1702" s="399"/>
      <c r="F1702" s="399"/>
      <c r="G1702" s="96"/>
      <c r="H1702" s="122"/>
      <c r="I1702" s="122"/>
      <c r="J1702" s="123"/>
      <c r="K1702" s="123"/>
      <c r="L1702" s="123"/>
      <c r="M1702" s="123"/>
      <c r="N1702" s="123"/>
      <c r="O1702" s="123"/>
      <c r="P1702" s="123"/>
      <c r="Q1702" s="123"/>
      <c r="R1702" s="123"/>
      <c r="S1702" s="123"/>
      <c r="T1702" s="123"/>
      <c r="U1702" s="123"/>
      <c r="V1702" s="123"/>
      <c r="W1702" s="123"/>
      <c r="X1702" s="123"/>
      <c r="Y1702" s="123"/>
      <c r="Z1702" s="123"/>
      <c r="AA1702" s="123"/>
      <c r="AB1702" s="123"/>
      <c r="AC1702" s="123"/>
      <c r="AD1702" s="123"/>
      <c r="AE1702" s="123"/>
      <c r="AF1702" s="123"/>
      <c r="AG1702" s="123"/>
      <c r="AH1702" s="123"/>
      <c r="AI1702" s="123"/>
      <c r="AJ1702" s="401"/>
      <c r="AK1702" s="403"/>
      <c r="AL1702" s="405"/>
      <c r="AM1702" s="411"/>
      <c r="AN1702" s="405"/>
      <c r="AO1702" s="405"/>
      <c r="AP1702" s="405"/>
      <c r="AQ1702" s="405"/>
      <c r="AR1702" s="405"/>
      <c r="AS1702" s="405"/>
      <c r="AT1702" s="405"/>
      <c r="AU1702" s="407"/>
      <c r="AV1702" s="409"/>
      <c r="AW1702" s="407"/>
      <c r="AX1702" s="389"/>
      <c r="AY1702" s="389"/>
      <c r="AZ1702" s="389"/>
      <c r="BA1702" s="389"/>
      <c r="BB1702" s="389"/>
      <c r="BC1702" s="389"/>
    </row>
    <row r="1703" spans="1:55" s="121" customFormat="1" x14ac:dyDescent="0.25">
      <c r="A1703" s="474"/>
      <c r="B1703" s="392"/>
      <c r="C1703" s="396"/>
      <c r="D1703" s="396"/>
      <c r="E1703" s="398"/>
      <c r="F1703" s="398"/>
      <c r="G1703" s="95"/>
      <c r="H1703" s="119"/>
      <c r="I1703" s="119"/>
      <c r="J1703" s="120"/>
      <c r="K1703" s="120"/>
      <c r="L1703" s="120"/>
      <c r="M1703" s="120"/>
      <c r="N1703" s="120"/>
      <c r="O1703" s="120"/>
      <c r="P1703" s="120"/>
      <c r="Q1703" s="120"/>
      <c r="R1703" s="120"/>
      <c r="S1703" s="120"/>
      <c r="T1703" s="120"/>
      <c r="U1703" s="120"/>
      <c r="V1703" s="120"/>
      <c r="W1703" s="120"/>
      <c r="X1703" s="120"/>
      <c r="Y1703" s="120"/>
      <c r="Z1703" s="120"/>
      <c r="AA1703" s="120"/>
      <c r="AB1703" s="120"/>
      <c r="AC1703" s="120"/>
      <c r="AD1703" s="120"/>
      <c r="AE1703" s="120"/>
      <c r="AF1703" s="120"/>
      <c r="AG1703" s="120"/>
      <c r="AH1703" s="120"/>
      <c r="AI1703" s="120"/>
      <c r="AJ1703" s="400"/>
      <c r="AK1703" s="402"/>
      <c r="AL1703" s="404"/>
      <c r="AM1703" s="410"/>
      <c r="AN1703" s="404"/>
      <c r="AO1703" s="404"/>
      <c r="AP1703" s="404"/>
      <c r="AQ1703" s="404"/>
      <c r="AR1703" s="404"/>
      <c r="AS1703" s="404"/>
      <c r="AT1703" s="404"/>
      <c r="AU1703" s="406"/>
      <c r="AV1703" s="408"/>
      <c r="AW1703" s="406"/>
      <c r="AX1703" s="415"/>
      <c r="AY1703" s="415"/>
      <c r="AZ1703" s="415"/>
      <c r="BA1703" s="415"/>
      <c r="BB1703" s="415"/>
      <c r="BC1703" s="415"/>
    </row>
    <row r="1704" spans="1:55" s="121" customFormat="1" x14ac:dyDescent="0.25">
      <c r="A1704" s="466"/>
      <c r="B1704" s="393"/>
      <c r="C1704" s="397"/>
      <c r="D1704" s="397"/>
      <c r="E1704" s="399"/>
      <c r="F1704" s="399"/>
      <c r="G1704" s="96"/>
      <c r="H1704" s="122"/>
      <c r="I1704" s="122"/>
      <c r="J1704" s="123"/>
      <c r="K1704" s="123"/>
      <c r="L1704" s="123"/>
      <c r="M1704" s="123"/>
      <c r="N1704" s="123"/>
      <c r="O1704" s="123"/>
      <c r="P1704" s="123"/>
      <c r="Q1704" s="123"/>
      <c r="R1704" s="123"/>
      <c r="S1704" s="123"/>
      <c r="T1704" s="123"/>
      <c r="U1704" s="123"/>
      <c r="V1704" s="123"/>
      <c r="W1704" s="123"/>
      <c r="X1704" s="123"/>
      <c r="Y1704" s="123"/>
      <c r="Z1704" s="123"/>
      <c r="AA1704" s="123"/>
      <c r="AB1704" s="123"/>
      <c r="AC1704" s="123"/>
      <c r="AD1704" s="123"/>
      <c r="AE1704" s="123"/>
      <c r="AF1704" s="123"/>
      <c r="AG1704" s="123"/>
      <c r="AH1704" s="123"/>
      <c r="AI1704" s="123"/>
      <c r="AJ1704" s="401"/>
      <c r="AK1704" s="403"/>
      <c r="AL1704" s="405"/>
      <c r="AM1704" s="411"/>
      <c r="AN1704" s="405"/>
      <c r="AO1704" s="405"/>
      <c r="AP1704" s="405"/>
      <c r="AQ1704" s="405"/>
      <c r="AR1704" s="405"/>
      <c r="AS1704" s="405"/>
      <c r="AT1704" s="405"/>
      <c r="AU1704" s="407"/>
      <c r="AV1704" s="409"/>
      <c r="AW1704" s="407"/>
      <c r="AX1704" s="389"/>
      <c r="AY1704" s="389"/>
      <c r="AZ1704" s="389"/>
      <c r="BA1704" s="389"/>
      <c r="BB1704" s="389"/>
      <c r="BC1704" s="389"/>
    </row>
    <row r="1705" spans="1:55" s="121" customFormat="1" x14ac:dyDescent="0.25">
      <c r="A1705" s="474"/>
      <c r="B1705" s="392"/>
      <c r="C1705" s="396"/>
      <c r="D1705" s="396"/>
      <c r="E1705" s="398"/>
      <c r="F1705" s="398"/>
      <c r="G1705" s="95"/>
      <c r="H1705" s="119"/>
      <c r="I1705" s="119"/>
      <c r="J1705" s="120"/>
      <c r="K1705" s="120"/>
      <c r="L1705" s="120"/>
      <c r="M1705" s="120"/>
      <c r="N1705" s="120"/>
      <c r="O1705" s="120"/>
      <c r="P1705" s="120"/>
      <c r="Q1705" s="120"/>
      <c r="R1705" s="120"/>
      <c r="S1705" s="120"/>
      <c r="T1705" s="120"/>
      <c r="U1705" s="120"/>
      <c r="V1705" s="120"/>
      <c r="W1705" s="120"/>
      <c r="X1705" s="120"/>
      <c r="Y1705" s="120"/>
      <c r="Z1705" s="120"/>
      <c r="AA1705" s="120"/>
      <c r="AB1705" s="120"/>
      <c r="AC1705" s="120"/>
      <c r="AD1705" s="120"/>
      <c r="AE1705" s="120"/>
      <c r="AF1705" s="120"/>
      <c r="AG1705" s="120"/>
      <c r="AH1705" s="120"/>
      <c r="AI1705" s="120"/>
      <c r="AJ1705" s="400"/>
      <c r="AK1705" s="402"/>
      <c r="AL1705" s="404"/>
      <c r="AM1705" s="410"/>
      <c r="AN1705" s="404"/>
      <c r="AO1705" s="404"/>
      <c r="AP1705" s="404"/>
      <c r="AQ1705" s="404"/>
      <c r="AR1705" s="404"/>
      <c r="AS1705" s="404"/>
      <c r="AT1705" s="404"/>
      <c r="AU1705" s="406"/>
      <c r="AV1705" s="408"/>
      <c r="AW1705" s="406"/>
      <c r="AX1705" s="415"/>
      <c r="AY1705" s="415"/>
      <c r="AZ1705" s="415"/>
      <c r="BA1705" s="415"/>
      <c r="BB1705" s="415"/>
      <c r="BC1705" s="415"/>
    </row>
    <row r="1706" spans="1:55" s="121" customFormat="1" x14ac:dyDescent="0.25">
      <c r="A1706" s="466"/>
      <c r="B1706" s="393"/>
      <c r="C1706" s="397"/>
      <c r="D1706" s="397"/>
      <c r="E1706" s="399"/>
      <c r="F1706" s="399"/>
      <c r="G1706" s="96"/>
      <c r="H1706" s="122"/>
      <c r="I1706" s="122"/>
      <c r="J1706" s="123"/>
      <c r="K1706" s="123"/>
      <c r="L1706" s="123"/>
      <c r="M1706" s="123"/>
      <c r="N1706" s="123"/>
      <c r="O1706" s="123"/>
      <c r="P1706" s="123"/>
      <c r="Q1706" s="123"/>
      <c r="R1706" s="123"/>
      <c r="S1706" s="123"/>
      <c r="T1706" s="123"/>
      <c r="U1706" s="123"/>
      <c r="V1706" s="123"/>
      <c r="W1706" s="123"/>
      <c r="X1706" s="123"/>
      <c r="Y1706" s="123"/>
      <c r="Z1706" s="123"/>
      <c r="AA1706" s="123"/>
      <c r="AB1706" s="123"/>
      <c r="AC1706" s="123"/>
      <c r="AD1706" s="123"/>
      <c r="AE1706" s="123"/>
      <c r="AF1706" s="123"/>
      <c r="AG1706" s="123"/>
      <c r="AH1706" s="123"/>
      <c r="AI1706" s="123"/>
      <c r="AJ1706" s="401"/>
      <c r="AK1706" s="403"/>
      <c r="AL1706" s="405"/>
      <c r="AM1706" s="411"/>
      <c r="AN1706" s="405"/>
      <c r="AO1706" s="405"/>
      <c r="AP1706" s="405"/>
      <c r="AQ1706" s="405"/>
      <c r="AR1706" s="405"/>
      <c r="AS1706" s="405"/>
      <c r="AT1706" s="405"/>
      <c r="AU1706" s="407"/>
      <c r="AV1706" s="409"/>
      <c r="AW1706" s="407"/>
      <c r="AX1706" s="389"/>
      <c r="AY1706" s="389"/>
      <c r="AZ1706" s="389"/>
      <c r="BA1706" s="389"/>
      <c r="BB1706" s="389"/>
      <c r="BC1706" s="389"/>
    </row>
    <row r="1707" spans="1:55" s="121" customFormat="1" x14ac:dyDescent="0.25">
      <c r="A1707" s="474"/>
      <c r="B1707" s="392"/>
      <c r="C1707" s="396"/>
      <c r="D1707" s="396"/>
      <c r="E1707" s="398"/>
      <c r="F1707" s="398"/>
      <c r="G1707" s="95"/>
      <c r="H1707" s="119"/>
      <c r="I1707" s="119"/>
      <c r="J1707" s="120"/>
      <c r="K1707" s="120"/>
      <c r="L1707" s="120"/>
      <c r="M1707" s="120"/>
      <c r="N1707" s="120"/>
      <c r="O1707" s="120"/>
      <c r="P1707" s="120"/>
      <c r="Q1707" s="120"/>
      <c r="R1707" s="120"/>
      <c r="S1707" s="120"/>
      <c r="T1707" s="120"/>
      <c r="U1707" s="120"/>
      <c r="V1707" s="120"/>
      <c r="W1707" s="120"/>
      <c r="X1707" s="120"/>
      <c r="Y1707" s="120"/>
      <c r="Z1707" s="120"/>
      <c r="AA1707" s="120"/>
      <c r="AB1707" s="120"/>
      <c r="AC1707" s="120"/>
      <c r="AD1707" s="120"/>
      <c r="AE1707" s="120"/>
      <c r="AF1707" s="120"/>
      <c r="AG1707" s="120"/>
      <c r="AH1707" s="120"/>
      <c r="AI1707" s="120"/>
      <c r="AJ1707" s="400"/>
      <c r="AK1707" s="402"/>
      <c r="AL1707" s="404"/>
      <c r="AM1707" s="410"/>
      <c r="AN1707" s="404"/>
      <c r="AO1707" s="404"/>
      <c r="AP1707" s="404"/>
      <c r="AQ1707" s="404"/>
      <c r="AR1707" s="404"/>
      <c r="AS1707" s="404"/>
      <c r="AT1707" s="404"/>
      <c r="AU1707" s="406"/>
      <c r="AV1707" s="408"/>
      <c r="AW1707" s="406"/>
      <c r="AX1707" s="415"/>
      <c r="AY1707" s="415"/>
      <c r="AZ1707" s="415"/>
      <c r="BA1707" s="415"/>
      <c r="BB1707" s="415"/>
      <c r="BC1707" s="415"/>
    </row>
    <row r="1708" spans="1:55" s="121" customFormat="1" x14ac:dyDescent="0.25">
      <c r="A1708" s="466"/>
      <c r="B1708" s="393"/>
      <c r="C1708" s="397"/>
      <c r="D1708" s="397"/>
      <c r="E1708" s="399"/>
      <c r="F1708" s="399"/>
      <c r="G1708" s="96"/>
      <c r="H1708" s="122"/>
      <c r="I1708" s="122"/>
      <c r="J1708" s="123"/>
      <c r="K1708" s="123"/>
      <c r="L1708" s="123"/>
      <c r="M1708" s="123"/>
      <c r="N1708" s="123"/>
      <c r="O1708" s="123"/>
      <c r="P1708" s="123"/>
      <c r="Q1708" s="123"/>
      <c r="R1708" s="123"/>
      <c r="S1708" s="123"/>
      <c r="T1708" s="123"/>
      <c r="U1708" s="123"/>
      <c r="V1708" s="123"/>
      <c r="W1708" s="123"/>
      <c r="X1708" s="123"/>
      <c r="Y1708" s="123"/>
      <c r="Z1708" s="123"/>
      <c r="AA1708" s="123"/>
      <c r="AB1708" s="123"/>
      <c r="AC1708" s="123"/>
      <c r="AD1708" s="123"/>
      <c r="AE1708" s="123"/>
      <c r="AF1708" s="123"/>
      <c r="AG1708" s="123"/>
      <c r="AH1708" s="123"/>
      <c r="AI1708" s="123"/>
      <c r="AJ1708" s="401"/>
      <c r="AK1708" s="403"/>
      <c r="AL1708" s="405"/>
      <c r="AM1708" s="411"/>
      <c r="AN1708" s="405"/>
      <c r="AO1708" s="405"/>
      <c r="AP1708" s="405"/>
      <c r="AQ1708" s="405"/>
      <c r="AR1708" s="405"/>
      <c r="AS1708" s="405"/>
      <c r="AT1708" s="405"/>
      <c r="AU1708" s="407"/>
      <c r="AV1708" s="409"/>
      <c r="AW1708" s="407"/>
      <c r="AX1708" s="389"/>
      <c r="AY1708" s="389"/>
      <c r="AZ1708" s="389"/>
      <c r="BA1708" s="389"/>
      <c r="BB1708" s="389"/>
      <c r="BC1708" s="389"/>
    </row>
    <row r="1709" spans="1:55" s="121" customFormat="1" x14ac:dyDescent="0.25">
      <c r="A1709" s="474"/>
      <c r="B1709" s="392"/>
      <c r="C1709" s="396"/>
      <c r="D1709" s="396"/>
      <c r="E1709" s="398"/>
      <c r="F1709" s="398"/>
      <c r="G1709" s="95"/>
      <c r="H1709" s="119"/>
      <c r="I1709" s="119"/>
      <c r="J1709" s="120"/>
      <c r="K1709" s="120"/>
      <c r="L1709" s="120"/>
      <c r="M1709" s="120"/>
      <c r="N1709" s="120"/>
      <c r="O1709" s="120"/>
      <c r="P1709" s="120"/>
      <c r="Q1709" s="120"/>
      <c r="R1709" s="120"/>
      <c r="S1709" s="120"/>
      <c r="T1709" s="120"/>
      <c r="U1709" s="120"/>
      <c r="V1709" s="120"/>
      <c r="W1709" s="120"/>
      <c r="X1709" s="120"/>
      <c r="Y1709" s="120"/>
      <c r="Z1709" s="120"/>
      <c r="AA1709" s="120"/>
      <c r="AB1709" s="120"/>
      <c r="AC1709" s="120"/>
      <c r="AD1709" s="120"/>
      <c r="AE1709" s="120"/>
      <c r="AF1709" s="120"/>
      <c r="AG1709" s="120"/>
      <c r="AH1709" s="120"/>
      <c r="AI1709" s="120"/>
      <c r="AJ1709" s="400"/>
      <c r="AK1709" s="402"/>
      <c r="AL1709" s="404"/>
      <c r="AM1709" s="410"/>
      <c r="AN1709" s="404"/>
      <c r="AO1709" s="404"/>
      <c r="AP1709" s="404"/>
      <c r="AQ1709" s="404"/>
      <c r="AR1709" s="404"/>
      <c r="AS1709" s="404"/>
      <c r="AT1709" s="404"/>
      <c r="AU1709" s="406"/>
      <c r="AV1709" s="408"/>
      <c r="AW1709" s="406"/>
      <c r="AX1709" s="415"/>
      <c r="AY1709" s="415"/>
      <c r="AZ1709" s="415"/>
      <c r="BA1709" s="415"/>
      <c r="BB1709" s="415"/>
      <c r="BC1709" s="415"/>
    </row>
    <row r="1710" spans="1:55" s="121" customFormat="1" x14ac:dyDescent="0.25">
      <c r="A1710" s="466"/>
      <c r="B1710" s="393"/>
      <c r="C1710" s="397"/>
      <c r="D1710" s="397"/>
      <c r="E1710" s="399"/>
      <c r="F1710" s="399"/>
      <c r="G1710" s="96"/>
      <c r="H1710" s="122"/>
      <c r="I1710" s="122"/>
      <c r="J1710" s="123"/>
      <c r="K1710" s="123"/>
      <c r="L1710" s="123"/>
      <c r="M1710" s="123"/>
      <c r="N1710" s="123"/>
      <c r="O1710" s="123"/>
      <c r="P1710" s="123"/>
      <c r="Q1710" s="123"/>
      <c r="R1710" s="123"/>
      <c r="S1710" s="123"/>
      <c r="T1710" s="123"/>
      <c r="U1710" s="123"/>
      <c r="V1710" s="123"/>
      <c r="W1710" s="123"/>
      <c r="X1710" s="123"/>
      <c r="Y1710" s="123"/>
      <c r="Z1710" s="123"/>
      <c r="AA1710" s="123"/>
      <c r="AB1710" s="123"/>
      <c r="AC1710" s="123"/>
      <c r="AD1710" s="123"/>
      <c r="AE1710" s="123"/>
      <c r="AF1710" s="123"/>
      <c r="AG1710" s="123"/>
      <c r="AH1710" s="123"/>
      <c r="AI1710" s="123"/>
      <c r="AJ1710" s="401"/>
      <c r="AK1710" s="403"/>
      <c r="AL1710" s="405"/>
      <c r="AM1710" s="411"/>
      <c r="AN1710" s="405"/>
      <c r="AO1710" s="405"/>
      <c r="AP1710" s="405"/>
      <c r="AQ1710" s="405"/>
      <c r="AR1710" s="405"/>
      <c r="AS1710" s="405"/>
      <c r="AT1710" s="405"/>
      <c r="AU1710" s="407"/>
      <c r="AV1710" s="409"/>
      <c r="AW1710" s="407"/>
      <c r="AX1710" s="389"/>
      <c r="AY1710" s="389"/>
      <c r="AZ1710" s="389"/>
      <c r="BA1710" s="389"/>
      <c r="BB1710" s="389"/>
      <c r="BC1710" s="389"/>
    </row>
    <row r="1711" spans="1:55" s="121" customFormat="1" x14ac:dyDescent="0.25">
      <c r="A1711" s="474"/>
      <c r="B1711" s="392"/>
      <c r="C1711" s="396"/>
      <c r="D1711" s="396"/>
      <c r="E1711" s="398"/>
      <c r="F1711" s="398"/>
      <c r="G1711" s="95"/>
      <c r="H1711" s="119"/>
      <c r="I1711" s="119"/>
      <c r="J1711" s="120"/>
      <c r="K1711" s="120"/>
      <c r="L1711" s="120"/>
      <c r="M1711" s="120"/>
      <c r="N1711" s="120"/>
      <c r="O1711" s="120"/>
      <c r="P1711" s="120"/>
      <c r="Q1711" s="120"/>
      <c r="R1711" s="120"/>
      <c r="S1711" s="120"/>
      <c r="T1711" s="120"/>
      <c r="U1711" s="120"/>
      <c r="V1711" s="120"/>
      <c r="W1711" s="120"/>
      <c r="X1711" s="120"/>
      <c r="Y1711" s="120"/>
      <c r="Z1711" s="120"/>
      <c r="AA1711" s="120"/>
      <c r="AB1711" s="120"/>
      <c r="AC1711" s="120"/>
      <c r="AD1711" s="120"/>
      <c r="AE1711" s="120"/>
      <c r="AF1711" s="120"/>
      <c r="AG1711" s="120"/>
      <c r="AH1711" s="120"/>
      <c r="AI1711" s="120"/>
      <c r="AJ1711" s="400"/>
      <c r="AK1711" s="402"/>
      <c r="AL1711" s="404"/>
      <c r="AM1711" s="410"/>
      <c r="AN1711" s="404"/>
      <c r="AO1711" s="404"/>
      <c r="AP1711" s="404"/>
      <c r="AQ1711" s="404"/>
      <c r="AR1711" s="404"/>
      <c r="AS1711" s="404"/>
      <c r="AT1711" s="404"/>
      <c r="AU1711" s="406"/>
      <c r="AV1711" s="408"/>
      <c r="AW1711" s="406"/>
      <c r="AX1711" s="415"/>
      <c r="AY1711" s="415"/>
      <c r="AZ1711" s="415"/>
      <c r="BA1711" s="415"/>
      <c r="BB1711" s="415"/>
      <c r="BC1711" s="415"/>
    </row>
    <row r="1712" spans="1:55" s="121" customFormat="1" x14ac:dyDescent="0.25">
      <c r="A1712" s="466"/>
      <c r="B1712" s="393"/>
      <c r="C1712" s="397"/>
      <c r="D1712" s="397"/>
      <c r="E1712" s="399"/>
      <c r="F1712" s="399"/>
      <c r="G1712" s="96"/>
      <c r="H1712" s="122"/>
      <c r="I1712" s="122"/>
      <c r="J1712" s="123"/>
      <c r="K1712" s="123"/>
      <c r="L1712" s="123"/>
      <c r="M1712" s="123"/>
      <c r="N1712" s="123"/>
      <c r="O1712" s="123"/>
      <c r="P1712" s="123"/>
      <c r="Q1712" s="123"/>
      <c r="R1712" s="123"/>
      <c r="S1712" s="123"/>
      <c r="T1712" s="123"/>
      <c r="U1712" s="123"/>
      <c r="V1712" s="123"/>
      <c r="W1712" s="123"/>
      <c r="X1712" s="123"/>
      <c r="Y1712" s="123"/>
      <c r="Z1712" s="123"/>
      <c r="AA1712" s="123"/>
      <c r="AB1712" s="123"/>
      <c r="AC1712" s="123"/>
      <c r="AD1712" s="123"/>
      <c r="AE1712" s="123"/>
      <c r="AF1712" s="123"/>
      <c r="AG1712" s="123"/>
      <c r="AH1712" s="123"/>
      <c r="AI1712" s="123"/>
      <c r="AJ1712" s="401"/>
      <c r="AK1712" s="403"/>
      <c r="AL1712" s="405"/>
      <c r="AM1712" s="411"/>
      <c r="AN1712" s="405"/>
      <c r="AO1712" s="405"/>
      <c r="AP1712" s="405"/>
      <c r="AQ1712" s="405"/>
      <c r="AR1712" s="405"/>
      <c r="AS1712" s="405"/>
      <c r="AT1712" s="405"/>
      <c r="AU1712" s="407"/>
      <c r="AV1712" s="409"/>
      <c r="AW1712" s="407"/>
      <c r="AX1712" s="389"/>
      <c r="AY1712" s="389"/>
      <c r="AZ1712" s="389"/>
      <c r="BA1712" s="389"/>
      <c r="BB1712" s="389"/>
      <c r="BC1712" s="389"/>
    </row>
    <row r="1713" spans="1:55" s="144" customFormat="1" x14ac:dyDescent="0.25">
      <c r="A1713" s="476"/>
      <c r="B1713" s="489"/>
      <c r="C1713" s="477"/>
      <c r="D1713" s="477"/>
      <c r="E1713" s="478"/>
      <c r="F1713" s="478"/>
      <c r="G1713" s="141"/>
      <c r="H1713" s="142"/>
      <c r="I1713" s="142"/>
      <c r="J1713" s="143"/>
      <c r="K1713" s="143"/>
      <c r="L1713" s="143"/>
      <c r="M1713" s="143"/>
      <c r="N1713" s="143"/>
      <c r="O1713" s="143"/>
      <c r="P1713" s="143"/>
      <c r="Q1713" s="143"/>
      <c r="R1713" s="143"/>
      <c r="S1713" s="143"/>
      <c r="T1713" s="143"/>
      <c r="U1713" s="143"/>
      <c r="V1713" s="143"/>
      <c r="W1713" s="143"/>
      <c r="X1713" s="143"/>
      <c r="Y1713" s="143"/>
      <c r="Z1713" s="143"/>
      <c r="AA1713" s="143"/>
      <c r="AB1713" s="143"/>
      <c r="AC1713" s="143"/>
      <c r="AD1713" s="143"/>
      <c r="AE1713" s="143"/>
      <c r="AF1713" s="143"/>
      <c r="AG1713" s="143"/>
      <c r="AH1713" s="143"/>
      <c r="AI1713" s="143"/>
      <c r="AJ1713" s="479"/>
      <c r="AK1713" s="484"/>
      <c r="AL1713" s="482"/>
      <c r="AM1713" s="485"/>
      <c r="AN1713" s="482"/>
      <c r="AO1713" s="482"/>
      <c r="AP1713" s="482"/>
      <c r="AQ1713" s="482"/>
      <c r="AR1713" s="482"/>
      <c r="AS1713" s="482"/>
      <c r="AT1713" s="482"/>
      <c r="AU1713" s="481"/>
      <c r="AV1713" s="483"/>
      <c r="AW1713" s="481"/>
      <c r="AX1713" s="480"/>
      <c r="AY1713" s="480"/>
      <c r="AZ1713" s="480"/>
      <c r="BA1713" s="480"/>
      <c r="BB1713" s="480"/>
      <c r="BC1713" s="480"/>
    </row>
    <row r="1714" spans="1:55" s="144" customFormat="1" x14ac:dyDescent="0.25">
      <c r="A1714" s="488"/>
      <c r="B1714" s="490"/>
      <c r="C1714" s="491"/>
      <c r="D1714" s="491"/>
      <c r="E1714" s="492"/>
      <c r="F1714" s="492"/>
      <c r="G1714" s="146"/>
      <c r="H1714" s="147"/>
      <c r="I1714" s="147"/>
      <c r="J1714" s="148"/>
      <c r="K1714" s="148"/>
      <c r="L1714" s="148"/>
      <c r="M1714" s="148"/>
      <c r="N1714" s="148"/>
      <c r="O1714" s="148"/>
      <c r="P1714" s="148"/>
      <c r="Q1714" s="148"/>
      <c r="R1714" s="148"/>
      <c r="S1714" s="148"/>
      <c r="T1714" s="148"/>
      <c r="U1714" s="148"/>
      <c r="V1714" s="148"/>
      <c r="W1714" s="148"/>
      <c r="X1714" s="148"/>
      <c r="Y1714" s="148"/>
      <c r="Z1714" s="148"/>
      <c r="AA1714" s="148"/>
      <c r="AB1714" s="148"/>
      <c r="AC1714" s="148"/>
      <c r="AD1714" s="148"/>
      <c r="AE1714" s="148"/>
      <c r="AF1714" s="148"/>
      <c r="AG1714" s="148"/>
      <c r="AH1714" s="148"/>
      <c r="AI1714" s="148"/>
      <c r="AJ1714" s="497"/>
      <c r="AK1714" s="498"/>
      <c r="AL1714" s="496"/>
      <c r="AM1714" s="499"/>
      <c r="AN1714" s="496"/>
      <c r="AO1714" s="496"/>
      <c r="AP1714" s="496"/>
      <c r="AQ1714" s="496"/>
      <c r="AR1714" s="496"/>
      <c r="AS1714" s="496"/>
      <c r="AT1714" s="496"/>
      <c r="AU1714" s="494"/>
      <c r="AV1714" s="495"/>
      <c r="AW1714" s="494"/>
      <c r="AX1714" s="493"/>
      <c r="AY1714" s="493"/>
      <c r="AZ1714" s="493"/>
      <c r="BA1714" s="493"/>
      <c r="BB1714" s="493"/>
      <c r="BC1714" s="493"/>
    </row>
    <row r="1715" spans="1:55" s="121" customFormat="1" x14ac:dyDescent="0.25">
      <c r="A1715" s="474"/>
      <c r="B1715" s="392"/>
      <c r="C1715" s="396"/>
      <c r="D1715" s="396"/>
      <c r="E1715" s="398"/>
      <c r="F1715" s="398"/>
      <c r="G1715" s="95"/>
      <c r="H1715" s="119"/>
      <c r="I1715" s="119"/>
      <c r="J1715" s="120"/>
      <c r="K1715" s="120"/>
      <c r="L1715" s="120"/>
      <c r="M1715" s="120"/>
      <c r="N1715" s="120"/>
      <c r="O1715" s="120"/>
      <c r="P1715" s="120"/>
      <c r="Q1715" s="120"/>
      <c r="R1715" s="120"/>
      <c r="S1715" s="120"/>
      <c r="T1715" s="120"/>
      <c r="U1715" s="120"/>
      <c r="V1715" s="120"/>
      <c r="W1715" s="120"/>
      <c r="X1715" s="120"/>
      <c r="Y1715" s="120"/>
      <c r="Z1715" s="120"/>
      <c r="AA1715" s="120"/>
      <c r="AB1715" s="120"/>
      <c r="AC1715" s="120"/>
      <c r="AD1715" s="120"/>
      <c r="AE1715" s="120"/>
      <c r="AF1715" s="120"/>
      <c r="AG1715" s="120"/>
      <c r="AH1715" s="120"/>
      <c r="AI1715" s="120"/>
      <c r="AJ1715" s="400"/>
      <c r="AK1715" s="402"/>
      <c r="AL1715" s="404"/>
      <c r="AM1715" s="410"/>
      <c r="AN1715" s="404"/>
      <c r="AO1715" s="404"/>
      <c r="AP1715" s="404"/>
      <c r="AQ1715" s="404"/>
      <c r="AR1715" s="404"/>
      <c r="AS1715" s="404"/>
      <c r="AT1715" s="404"/>
      <c r="AU1715" s="406"/>
      <c r="AV1715" s="408"/>
      <c r="AW1715" s="406"/>
      <c r="AX1715" s="415"/>
      <c r="AY1715" s="415"/>
      <c r="AZ1715" s="415"/>
      <c r="BA1715" s="415"/>
      <c r="BB1715" s="415"/>
      <c r="BC1715" s="415"/>
    </row>
    <row r="1716" spans="1:55" s="121" customFormat="1" x14ac:dyDescent="0.25">
      <c r="A1716" s="466"/>
      <c r="B1716" s="393"/>
      <c r="C1716" s="397"/>
      <c r="D1716" s="397"/>
      <c r="E1716" s="399"/>
      <c r="F1716" s="399"/>
      <c r="G1716" s="96"/>
      <c r="H1716" s="122"/>
      <c r="I1716" s="122"/>
      <c r="J1716" s="123"/>
      <c r="K1716" s="123"/>
      <c r="L1716" s="123"/>
      <c r="M1716" s="123"/>
      <c r="N1716" s="123"/>
      <c r="O1716" s="123"/>
      <c r="P1716" s="123"/>
      <c r="Q1716" s="123"/>
      <c r="R1716" s="123"/>
      <c r="S1716" s="123"/>
      <c r="T1716" s="123"/>
      <c r="U1716" s="123"/>
      <c r="V1716" s="123"/>
      <c r="W1716" s="123"/>
      <c r="X1716" s="123"/>
      <c r="Y1716" s="123"/>
      <c r="Z1716" s="123"/>
      <c r="AA1716" s="123"/>
      <c r="AB1716" s="123"/>
      <c r="AC1716" s="123"/>
      <c r="AD1716" s="123"/>
      <c r="AE1716" s="123"/>
      <c r="AF1716" s="123"/>
      <c r="AG1716" s="123"/>
      <c r="AH1716" s="123"/>
      <c r="AI1716" s="123"/>
      <c r="AJ1716" s="401"/>
      <c r="AK1716" s="403"/>
      <c r="AL1716" s="405"/>
      <c r="AM1716" s="411"/>
      <c r="AN1716" s="405"/>
      <c r="AO1716" s="405"/>
      <c r="AP1716" s="405"/>
      <c r="AQ1716" s="405"/>
      <c r="AR1716" s="405"/>
      <c r="AS1716" s="405"/>
      <c r="AT1716" s="405"/>
      <c r="AU1716" s="407"/>
      <c r="AV1716" s="409"/>
      <c r="AW1716" s="407"/>
      <c r="AX1716" s="389"/>
      <c r="AY1716" s="389"/>
      <c r="AZ1716" s="389"/>
      <c r="BA1716" s="389"/>
      <c r="BB1716" s="389"/>
      <c r="BC1716" s="389"/>
    </row>
    <row r="1717" spans="1:55" s="121" customFormat="1" x14ac:dyDescent="0.25">
      <c r="A1717" s="474"/>
      <c r="B1717" s="392"/>
      <c r="C1717" s="396"/>
      <c r="D1717" s="396"/>
      <c r="E1717" s="398"/>
      <c r="F1717" s="398"/>
      <c r="G1717" s="95"/>
      <c r="H1717" s="119"/>
      <c r="I1717" s="119"/>
      <c r="J1717" s="120"/>
      <c r="K1717" s="120"/>
      <c r="L1717" s="120"/>
      <c r="M1717" s="120"/>
      <c r="N1717" s="120"/>
      <c r="O1717" s="120"/>
      <c r="P1717" s="120"/>
      <c r="Q1717" s="120"/>
      <c r="R1717" s="120"/>
      <c r="S1717" s="120"/>
      <c r="T1717" s="120"/>
      <c r="U1717" s="120"/>
      <c r="V1717" s="120"/>
      <c r="W1717" s="120"/>
      <c r="X1717" s="120"/>
      <c r="Y1717" s="120"/>
      <c r="Z1717" s="120"/>
      <c r="AA1717" s="120"/>
      <c r="AB1717" s="120"/>
      <c r="AC1717" s="120"/>
      <c r="AD1717" s="120"/>
      <c r="AE1717" s="120"/>
      <c r="AF1717" s="120"/>
      <c r="AG1717" s="120"/>
      <c r="AH1717" s="120"/>
      <c r="AI1717" s="120"/>
      <c r="AJ1717" s="400"/>
      <c r="AK1717" s="402"/>
      <c r="AL1717" s="404"/>
      <c r="AM1717" s="410"/>
      <c r="AN1717" s="404"/>
      <c r="AO1717" s="404"/>
      <c r="AP1717" s="404"/>
      <c r="AQ1717" s="404"/>
      <c r="AR1717" s="404"/>
      <c r="AS1717" s="404"/>
      <c r="AT1717" s="404"/>
      <c r="AU1717" s="406"/>
      <c r="AV1717" s="408"/>
      <c r="AW1717" s="406"/>
      <c r="AX1717" s="415"/>
      <c r="AY1717" s="415"/>
      <c r="AZ1717" s="415"/>
      <c r="BA1717" s="415"/>
      <c r="BB1717" s="415"/>
      <c r="BC1717" s="415"/>
    </row>
    <row r="1718" spans="1:55" s="121" customFormat="1" x14ac:dyDescent="0.25">
      <c r="A1718" s="466"/>
      <c r="B1718" s="393"/>
      <c r="C1718" s="397"/>
      <c r="D1718" s="397"/>
      <c r="E1718" s="399"/>
      <c r="F1718" s="399"/>
      <c r="G1718" s="96"/>
      <c r="H1718" s="122"/>
      <c r="I1718" s="122"/>
      <c r="J1718" s="123"/>
      <c r="K1718" s="123"/>
      <c r="L1718" s="123"/>
      <c r="M1718" s="123"/>
      <c r="N1718" s="123"/>
      <c r="O1718" s="123"/>
      <c r="P1718" s="123"/>
      <c r="Q1718" s="123"/>
      <c r="R1718" s="123"/>
      <c r="S1718" s="123"/>
      <c r="T1718" s="123"/>
      <c r="U1718" s="123"/>
      <c r="V1718" s="123"/>
      <c r="W1718" s="123"/>
      <c r="X1718" s="123"/>
      <c r="Y1718" s="123"/>
      <c r="Z1718" s="123"/>
      <c r="AA1718" s="123"/>
      <c r="AB1718" s="123"/>
      <c r="AC1718" s="123"/>
      <c r="AD1718" s="123"/>
      <c r="AE1718" s="123"/>
      <c r="AF1718" s="123"/>
      <c r="AG1718" s="123"/>
      <c r="AH1718" s="123"/>
      <c r="AI1718" s="123"/>
      <c r="AJ1718" s="401"/>
      <c r="AK1718" s="403"/>
      <c r="AL1718" s="405"/>
      <c r="AM1718" s="411"/>
      <c r="AN1718" s="405"/>
      <c r="AO1718" s="405"/>
      <c r="AP1718" s="405"/>
      <c r="AQ1718" s="405"/>
      <c r="AR1718" s="405"/>
      <c r="AS1718" s="405"/>
      <c r="AT1718" s="405"/>
      <c r="AU1718" s="407"/>
      <c r="AV1718" s="409"/>
      <c r="AW1718" s="407"/>
      <c r="AX1718" s="389"/>
      <c r="AY1718" s="389"/>
      <c r="AZ1718" s="389"/>
      <c r="BA1718" s="389"/>
      <c r="BB1718" s="389"/>
      <c r="BC1718" s="389"/>
    </row>
    <row r="1719" spans="1:55" s="121" customFormat="1" x14ac:dyDescent="0.25">
      <c r="A1719" s="474"/>
      <c r="B1719" s="392"/>
      <c r="C1719" s="396"/>
      <c r="D1719" s="396"/>
      <c r="E1719" s="398"/>
      <c r="F1719" s="398"/>
      <c r="G1719" s="95"/>
      <c r="H1719" s="119"/>
      <c r="I1719" s="119"/>
      <c r="J1719" s="120"/>
      <c r="K1719" s="120"/>
      <c r="L1719" s="120"/>
      <c r="M1719" s="120"/>
      <c r="N1719" s="120"/>
      <c r="O1719" s="120"/>
      <c r="P1719" s="120"/>
      <c r="Q1719" s="120"/>
      <c r="R1719" s="120"/>
      <c r="S1719" s="120"/>
      <c r="T1719" s="120"/>
      <c r="U1719" s="120"/>
      <c r="V1719" s="120"/>
      <c r="W1719" s="120"/>
      <c r="X1719" s="120"/>
      <c r="Y1719" s="120"/>
      <c r="Z1719" s="120"/>
      <c r="AA1719" s="120"/>
      <c r="AB1719" s="120"/>
      <c r="AC1719" s="120"/>
      <c r="AD1719" s="120"/>
      <c r="AE1719" s="120"/>
      <c r="AF1719" s="120"/>
      <c r="AG1719" s="120"/>
      <c r="AH1719" s="120"/>
      <c r="AI1719" s="120"/>
      <c r="AJ1719" s="400"/>
      <c r="AK1719" s="402"/>
      <c r="AL1719" s="404"/>
      <c r="AM1719" s="410"/>
      <c r="AN1719" s="404"/>
      <c r="AO1719" s="404"/>
      <c r="AP1719" s="404"/>
      <c r="AQ1719" s="404"/>
      <c r="AR1719" s="404"/>
      <c r="AS1719" s="404"/>
      <c r="AT1719" s="404"/>
      <c r="AU1719" s="406"/>
      <c r="AV1719" s="408"/>
      <c r="AW1719" s="406"/>
      <c r="AX1719" s="415"/>
      <c r="AY1719" s="415"/>
      <c r="AZ1719" s="415"/>
      <c r="BA1719" s="415"/>
      <c r="BB1719" s="415"/>
      <c r="BC1719" s="415"/>
    </row>
    <row r="1720" spans="1:55" s="121" customFormat="1" x14ac:dyDescent="0.25">
      <c r="A1720" s="466"/>
      <c r="B1720" s="393"/>
      <c r="C1720" s="397"/>
      <c r="D1720" s="397"/>
      <c r="E1720" s="399"/>
      <c r="F1720" s="399"/>
      <c r="G1720" s="96"/>
      <c r="H1720" s="122"/>
      <c r="I1720" s="122"/>
      <c r="J1720" s="123"/>
      <c r="K1720" s="123"/>
      <c r="L1720" s="123"/>
      <c r="M1720" s="123"/>
      <c r="N1720" s="123"/>
      <c r="O1720" s="123"/>
      <c r="P1720" s="123"/>
      <c r="Q1720" s="123"/>
      <c r="R1720" s="123"/>
      <c r="S1720" s="123"/>
      <c r="T1720" s="123"/>
      <c r="U1720" s="123"/>
      <c r="V1720" s="123"/>
      <c r="W1720" s="123"/>
      <c r="X1720" s="123"/>
      <c r="Y1720" s="123"/>
      <c r="Z1720" s="123"/>
      <c r="AA1720" s="123"/>
      <c r="AB1720" s="123"/>
      <c r="AC1720" s="123"/>
      <c r="AD1720" s="123"/>
      <c r="AE1720" s="123"/>
      <c r="AF1720" s="123"/>
      <c r="AG1720" s="123"/>
      <c r="AH1720" s="123"/>
      <c r="AI1720" s="123"/>
      <c r="AJ1720" s="401"/>
      <c r="AK1720" s="403"/>
      <c r="AL1720" s="405"/>
      <c r="AM1720" s="411"/>
      <c r="AN1720" s="405"/>
      <c r="AO1720" s="405"/>
      <c r="AP1720" s="405"/>
      <c r="AQ1720" s="405"/>
      <c r="AR1720" s="405"/>
      <c r="AS1720" s="405"/>
      <c r="AT1720" s="405"/>
      <c r="AU1720" s="407"/>
      <c r="AV1720" s="409"/>
      <c r="AW1720" s="407"/>
      <c r="AX1720" s="389"/>
      <c r="AY1720" s="389"/>
      <c r="AZ1720" s="389"/>
      <c r="BA1720" s="389"/>
      <c r="BB1720" s="389"/>
      <c r="BC1720" s="389"/>
    </row>
    <row r="1721" spans="1:55" s="121" customFormat="1" x14ac:dyDescent="0.25">
      <c r="A1721" s="474"/>
      <c r="B1721" s="392"/>
      <c r="C1721" s="396"/>
      <c r="D1721" s="396"/>
      <c r="E1721" s="398"/>
      <c r="F1721" s="398"/>
      <c r="G1721" s="95"/>
      <c r="H1721" s="119"/>
      <c r="I1721" s="119"/>
      <c r="J1721" s="120"/>
      <c r="K1721" s="120"/>
      <c r="L1721" s="120"/>
      <c r="M1721" s="120"/>
      <c r="N1721" s="120"/>
      <c r="O1721" s="120"/>
      <c r="P1721" s="120"/>
      <c r="Q1721" s="120"/>
      <c r="R1721" s="120"/>
      <c r="S1721" s="120"/>
      <c r="T1721" s="120"/>
      <c r="U1721" s="120"/>
      <c r="V1721" s="120"/>
      <c r="W1721" s="120"/>
      <c r="X1721" s="120"/>
      <c r="Y1721" s="120"/>
      <c r="Z1721" s="120"/>
      <c r="AA1721" s="120"/>
      <c r="AB1721" s="120"/>
      <c r="AC1721" s="120"/>
      <c r="AD1721" s="120"/>
      <c r="AE1721" s="120"/>
      <c r="AF1721" s="120"/>
      <c r="AG1721" s="120"/>
      <c r="AH1721" s="120"/>
      <c r="AI1721" s="120"/>
      <c r="AJ1721" s="400"/>
      <c r="AK1721" s="402"/>
      <c r="AL1721" s="404"/>
      <c r="AM1721" s="410"/>
      <c r="AN1721" s="404"/>
      <c r="AO1721" s="404"/>
      <c r="AP1721" s="404"/>
      <c r="AQ1721" s="404"/>
      <c r="AR1721" s="404"/>
      <c r="AS1721" s="404"/>
      <c r="AT1721" s="404"/>
      <c r="AU1721" s="406"/>
      <c r="AV1721" s="408"/>
      <c r="AW1721" s="406"/>
      <c r="AX1721" s="415"/>
      <c r="AY1721" s="415"/>
      <c r="AZ1721" s="415"/>
      <c r="BA1721" s="415"/>
      <c r="BB1721" s="415"/>
      <c r="BC1721" s="415"/>
    </row>
    <row r="1722" spans="1:55" s="121" customFormat="1" x14ac:dyDescent="0.25">
      <c r="A1722" s="466"/>
      <c r="B1722" s="393"/>
      <c r="C1722" s="397"/>
      <c r="D1722" s="397"/>
      <c r="E1722" s="399"/>
      <c r="F1722" s="399"/>
      <c r="G1722" s="96"/>
      <c r="H1722" s="122"/>
      <c r="I1722" s="122"/>
      <c r="J1722" s="123"/>
      <c r="K1722" s="123"/>
      <c r="L1722" s="123"/>
      <c r="M1722" s="123"/>
      <c r="N1722" s="123"/>
      <c r="O1722" s="123"/>
      <c r="P1722" s="123"/>
      <c r="Q1722" s="123"/>
      <c r="R1722" s="123"/>
      <c r="S1722" s="123"/>
      <c r="T1722" s="123"/>
      <c r="U1722" s="123"/>
      <c r="V1722" s="123"/>
      <c r="W1722" s="123"/>
      <c r="X1722" s="123"/>
      <c r="Y1722" s="123"/>
      <c r="Z1722" s="123"/>
      <c r="AA1722" s="123"/>
      <c r="AB1722" s="123"/>
      <c r="AC1722" s="123"/>
      <c r="AD1722" s="123"/>
      <c r="AE1722" s="123"/>
      <c r="AF1722" s="123"/>
      <c r="AG1722" s="123"/>
      <c r="AH1722" s="123"/>
      <c r="AI1722" s="123"/>
      <c r="AJ1722" s="401"/>
      <c r="AK1722" s="403"/>
      <c r="AL1722" s="405"/>
      <c r="AM1722" s="411"/>
      <c r="AN1722" s="405"/>
      <c r="AO1722" s="405"/>
      <c r="AP1722" s="405"/>
      <c r="AQ1722" s="405"/>
      <c r="AR1722" s="405"/>
      <c r="AS1722" s="405"/>
      <c r="AT1722" s="405"/>
      <c r="AU1722" s="407"/>
      <c r="AV1722" s="409"/>
      <c r="AW1722" s="407"/>
      <c r="AX1722" s="389"/>
      <c r="AY1722" s="389"/>
      <c r="AZ1722" s="389"/>
      <c r="BA1722" s="389"/>
      <c r="BB1722" s="389"/>
      <c r="BC1722" s="389"/>
    </row>
    <row r="1723" spans="1:55" s="121" customFormat="1" x14ac:dyDescent="0.25">
      <c r="A1723" s="474"/>
      <c r="B1723" s="392"/>
      <c r="C1723" s="396"/>
      <c r="D1723" s="396"/>
      <c r="E1723" s="398"/>
      <c r="F1723" s="398"/>
      <c r="G1723" s="95"/>
      <c r="H1723" s="119"/>
      <c r="I1723" s="119"/>
      <c r="J1723" s="120"/>
      <c r="K1723" s="120"/>
      <c r="L1723" s="120"/>
      <c r="M1723" s="120"/>
      <c r="N1723" s="120"/>
      <c r="O1723" s="120"/>
      <c r="P1723" s="120"/>
      <c r="Q1723" s="120"/>
      <c r="R1723" s="120"/>
      <c r="S1723" s="120"/>
      <c r="T1723" s="120"/>
      <c r="U1723" s="120"/>
      <c r="V1723" s="120"/>
      <c r="W1723" s="120"/>
      <c r="X1723" s="120"/>
      <c r="Y1723" s="120"/>
      <c r="Z1723" s="120"/>
      <c r="AA1723" s="120"/>
      <c r="AB1723" s="120"/>
      <c r="AC1723" s="120"/>
      <c r="AD1723" s="120"/>
      <c r="AE1723" s="120"/>
      <c r="AF1723" s="120"/>
      <c r="AG1723" s="120"/>
      <c r="AH1723" s="120"/>
      <c r="AI1723" s="120"/>
      <c r="AJ1723" s="400"/>
      <c r="AK1723" s="402"/>
      <c r="AL1723" s="404"/>
      <c r="AM1723" s="410"/>
      <c r="AN1723" s="404"/>
      <c r="AO1723" s="404"/>
      <c r="AP1723" s="404"/>
      <c r="AQ1723" s="404"/>
      <c r="AR1723" s="404"/>
      <c r="AS1723" s="404"/>
      <c r="AT1723" s="404"/>
      <c r="AU1723" s="406"/>
      <c r="AV1723" s="408"/>
      <c r="AW1723" s="406"/>
      <c r="AX1723" s="415"/>
      <c r="AY1723" s="415"/>
      <c r="AZ1723" s="415"/>
      <c r="BA1723" s="415"/>
      <c r="BB1723" s="415"/>
      <c r="BC1723" s="415"/>
    </row>
    <row r="1724" spans="1:55" s="121" customFormat="1" x14ac:dyDescent="0.25">
      <c r="A1724" s="466"/>
      <c r="B1724" s="393"/>
      <c r="C1724" s="397"/>
      <c r="D1724" s="397"/>
      <c r="E1724" s="399"/>
      <c r="F1724" s="399"/>
      <c r="G1724" s="96"/>
      <c r="H1724" s="122"/>
      <c r="I1724" s="122"/>
      <c r="J1724" s="123"/>
      <c r="K1724" s="123"/>
      <c r="L1724" s="123"/>
      <c r="M1724" s="123"/>
      <c r="N1724" s="123"/>
      <c r="O1724" s="123"/>
      <c r="P1724" s="123"/>
      <c r="Q1724" s="123"/>
      <c r="R1724" s="123"/>
      <c r="S1724" s="123"/>
      <c r="T1724" s="123"/>
      <c r="U1724" s="123"/>
      <c r="V1724" s="123"/>
      <c r="W1724" s="123"/>
      <c r="X1724" s="123"/>
      <c r="Y1724" s="123"/>
      <c r="Z1724" s="123"/>
      <c r="AA1724" s="123"/>
      <c r="AB1724" s="123"/>
      <c r="AC1724" s="123"/>
      <c r="AD1724" s="123"/>
      <c r="AE1724" s="123"/>
      <c r="AF1724" s="123"/>
      <c r="AG1724" s="123"/>
      <c r="AH1724" s="123"/>
      <c r="AI1724" s="123"/>
      <c r="AJ1724" s="401"/>
      <c r="AK1724" s="403"/>
      <c r="AL1724" s="405"/>
      <c r="AM1724" s="411"/>
      <c r="AN1724" s="405"/>
      <c r="AO1724" s="405"/>
      <c r="AP1724" s="405"/>
      <c r="AQ1724" s="405"/>
      <c r="AR1724" s="405"/>
      <c r="AS1724" s="405"/>
      <c r="AT1724" s="405"/>
      <c r="AU1724" s="407"/>
      <c r="AV1724" s="409"/>
      <c r="AW1724" s="407"/>
      <c r="AX1724" s="389"/>
      <c r="AY1724" s="389"/>
      <c r="AZ1724" s="389"/>
      <c r="BA1724" s="389"/>
      <c r="BB1724" s="389"/>
      <c r="BC1724" s="389"/>
    </row>
    <row r="1725" spans="1:55" s="144" customFormat="1" x14ac:dyDescent="0.25">
      <c r="A1725" s="476"/>
      <c r="B1725" s="489"/>
      <c r="C1725" s="477"/>
      <c r="D1725" s="477"/>
      <c r="E1725" s="478"/>
      <c r="F1725" s="478"/>
      <c r="G1725" s="141"/>
      <c r="H1725" s="142"/>
      <c r="I1725" s="142"/>
      <c r="J1725" s="143"/>
      <c r="K1725" s="143"/>
      <c r="L1725" s="143"/>
      <c r="M1725" s="143"/>
      <c r="N1725" s="143"/>
      <c r="O1725" s="143"/>
      <c r="P1725" s="143"/>
      <c r="Q1725" s="143"/>
      <c r="R1725" s="143"/>
      <c r="S1725" s="143"/>
      <c r="T1725" s="143"/>
      <c r="U1725" s="143"/>
      <c r="V1725" s="143"/>
      <c r="W1725" s="143"/>
      <c r="X1725" s="143"/>
      <c r="Y1725" s="143"/>
      <c r="Z1725" s="143"/>
      <c r="AA1725" s="143"/>
      <c r="AB1725" s="143"/>
      <c r="AC1725" s="143"/>
      <c r="AD1725" s="143"/>
      <c r="AE1725" s="143"/>
      <c r="AF1725" s="143"/>
      <c r="AG1725" s="143"/>
      <c r="AH1725" s="143"/>
      <c r="AI1725" s="143"/>
      <c r="AJ1725" s="479"/>
      <c r="AK1725" s="484"/>
      <c r="AL1725" s="482"/>
      <c r="AM1725" s="485"/>
      <c r="AN1725" s="482"/>
      <c r="AO1725" s="482"/>
      <c r="AP1725" s="482"/>
      <c r="AQ1725" s="482"/>
      <c r="AR1725" s="482"/>
      <c r="AS1725" s="482"/>
      <c r="AT1725" s="482"/>
      <c r="AU1725" s="481"/>
      <c r="AV1725" s="483"/>
      <c r="AW1725" s="481"/>
      <c r="AX1725" s="480"/>
      <c r="AY1725" s="480"/>
      <c r="AZ1725" s="480"/>
      <c r="BA1725" s="480"/>
      <c r="BB1725" s="480"/>
      <c r="BC1725" s="480"/>
    </row>
    <row r="1726" spans="1:55" s="144" customFormat="1" x14ac:dyDescent="0.25">
      <c r="A1726" s="488"/>
      <c r="B1726" s="490"/>
      <c r="C1726" s="491"/>
      <c r="D1726" s="491"/>
      <c r="E1726" s="492"/>
      <c r="F1726" s="492"/>
      <c r="G1726" s="146"/>
      <c r="H1726" s="147"/>
      <c r="I1726" s="147"/>
      <c r="J1726" s="148"/>
      <c r="K1726" s="148"/>
      <c r="L1726" s="148"/>
      <c r="M1726" s="148"/>
      <c r="N1726" s="148"/>
      <c r="O1726" s="148"/>
      <c r="P1726" s="148"/>
      <c r="Q1726" s="148"/>
      <c r="R1726" s="148"/>
      <c r="S1726" s="148"/>
      <c r="T1726" s="148"/>
      <c r="U1726" s="148"/>
      <c r="V1726" s="148"/>
      <c r="W1726" s="148"/>
      <c r="X1726" s="148"/>
      <c r="Y1726" s="148"/>
      <c r="Z1726" s="148"/>
      <c r="AA1726" s="148"/>
      <c r="AB1726" s="148"/>
      <c r="AC1726" s="148"/>
      <c r="AD1726" s="148"/>
      <c r="AE1726" s="148"/>
      <c r="AF1726" s="148"/>
      <c r="AG1726" s="148"/>
      <c r="AH1726" s="148"/>
      <c r="AI1726" s="148"/>
      <c r="AJ1726" s="497"/>
      <c r="AK1726" s="498"/>
      <c r="AL1726" s="496"/>
      <c r="AM1726" s="499"/>
      <c r="AN1726" s="496"/>
      <c r="AO1726" s="496"/>
      <c r="AP1726" s="496"/>
      <c r="AQ1726" s="496"/>
      <c r="AR1726" s="496"/>
      <c r="AS1726" s="496"/>
      <c r="AT1726" s="496"/>
      <c r="AU1726" s="494"/>
      <c r="AV1726" s="495"/>
      <c r="AW1726" s="494"/>
      <c r="AX1726" s="493"/>
      <c r="AY1726" s="493"/>
      <c r="AZ1726" s="493"/>
      <c r="BA1726" s="493"/>
      <c r="BB1726" s="493"/>
      <c r="BC1726" s="493"/>
    </row>
    <row r="1727" spans="1:55" s="121" customFormat="1" x14ac:dyDescent="0.25">
      <c r="A1727" s="474"/>
      <c r="B1727" s="392"/>
      <c r="C1727" s="396"/>
      <c r="D1727" s="396"/>
      <c r="E1727" s="398"/>
      <c r="F1727" s="398"/>
      <c r="G1727" s="95"/>
      <c r="H1727" s="119"/>
      <c r="I1727" s="119"/>
      <c r="J1727" s="120"/>
      <c r="K1727" s="120"/>
      <c r="L1727" s="120"/>
      <c r="M1727" s="120"/>
      <c r="N1727" s="120"/>
      <c r="O1727" s="120"/>
      <c r="P1727" s="120"/>
      <c r="Q1727" s="120"/>
      <c r="R1727" s="120"/>
      <c r="S1727" s="120"/>
      <c r="T1727" s="120"/>
      <c r="U1727" s="120"/>
      <c r="V1727" s="120"/>
      <c r="W1727" s="120"/>
      <c r="X1727" s="120"/>
      <c r="Y1727" s="120"/>
      <c r="Z1727" s="120"/>
      <c r="AA1727" s="120"/>
      <c r="AB1727" s="120"/>
      <c r="AC1727" s="120"/>
      <c r="AD1727" s="120"/>
      <c r="AE1727" s="120"/>
      <c r="AF1727" s="120"/>
      <c r="AG1727" s="120"/>
      <c r="AH1727" s="120"/>
      <c r="AI1727" s="120"/>
      <c r="AJ1727" s="400"/>
      <c r="AK1727" s="402"/>
      <c r="AL1727" s="404"/>
      <c r="AM1727" s="410"/>
      <c r="AN1727" s="404"/>
      <c r="AO1727" s="404"/>
      <c r="AP1727" s="404"/>
      <c r="AQ1727" s="404"/>
      <c r="AR1727" s="404"/>
      <c r="AS1727" s="404"/>
      <c r="AT1727" s="404"/>
      <c r="AU1727" s="406"/>
      <c r="AV1727" s="408"/>
      <c r="AW1727" s="406"/>
      <c r="AX1727" s="415"/>
      <c r="AY1727" s="415"/>
      <c r="AZ1727" s="415"/>
      <c r="BA1727" s="415"/>
      <c r="BB1727" s="415"/>
      <c r="BC1727" s="415"/>
    </row>
    <row r="1728" spans="1:55" s="121" customFormat="1" x14ac:dyDescent="0.25">
      <c r="A1728" s="466"/>
      <c r="B1728" s="393"/>
      <c r="C1728" s="397"/>
      <c r="D1728" s="397"/>
      <c r="E1728" s="399"/>
      <c r="F1728" s="399"/>
      <c r="G1728" s="96"/>
      <c r="H1728" s="122"/>
      <c r="I1728" s="122"/>
      <c r="J1728" s="123"/>
      <c r="K1728" s="123"/>
      <c r="L1728" s="123"/>
      <c r="M1728" s="123"/>
      <c r="N1728" s="123"/>
      <c r="O1728" s="123"/>
      <c r="P1728" s="123"/>
      <c r="Q1728" s="123"/>
      <c r="R1728" s="123"/>
      <c r="S1728" s="123"/>
      <c r="T1728" s="123"/>
      <c r="U1728" s="123"/>
      <c r="V1728" s="123"/>
      <c r="W1728" s="123"/>
      <c r="X1728" s="123"/>
      <c r="Y1728" s="123"/>
      <c r="Z1728" s="123"/>
      <c r="AA1728" s="123"/>
      <c r="AB1728" s="123"/>
      <c r="AC1728" s="123"/>
      <c r="AD1728" s="123"/>
      <c r="AE1728" s="123"/>
      <c r="AF1728" s="123"/>
      <c r="AG1728" s="123"/>
      <c r="AH1728" s="123"/>
      <c r="AI1728" s="123"/>
      <c r="AJ1728" s="401"/>
      <c r="AK1728" s="403"/>
      <c r="AL1728" s="405"/>
      <c r="AM1728" s="411"/>
      <c r="AN1728" s="405"/>
      <c r="AO1728" s="405"/>
      <c r="AP1728" s="405"/>
      <c r="AQ1728" s="405"/>
      <c r="AR1728" s="405"/>
      <c r="AS1728" s="405"/>
      <c r="AT1728" s="405"/>
      <c r="AU1728" s="407"/>
      <c r="AV1728" s="409"/>
      <c r="AW1728" s="407"/>
      <c r="AX1728" s="389"/>
      <c r="AY1728" s="389"/>
      <c r="AZ1728" s="389"/>
      <c r="BA1728" s="389"/>
      <c r="BB1728" s="389"/>
      <c r="BC1728" s="389"/>
    </row>
    <row r="1729" spans="1:55" s="121" customFormat="1" x14ac:dyDescent="0.25">
      <c r="A1729" s="474"/>
      <c r="B1729" s="392"/>
      <c r="C1729" s="396"/>
      <c r="D1729" s="396"/>
      <c r="E1729" s="398"/>
      <c r="F1729" s="398"/>
      <c r="G1729" s="95"/>
      <c r="H1729" s="119"/>
      <c r="I1729" s="119"/>
      <c r="J1729" s="120"/>
      <c r="K1729" s="120"/>
      <c r="L1729" s="120"/>
      <c r="M1729" s="120"/>
      <c r="N1729" s="120"/>
      <c r="O1729" s="120"/>
      <c r="P1729" s="120"/>
      <c r="Q1729" s="120"/>
      <c r="R1729" s="120"/>
      <c r="S1729" s="120"/>
      <c r="T1729" s="120"/>
      <c r="U1729" s="120"/>
      <c r="V1729" s="120"/>
      <c r="W1729" s="120"/>
      <c r="X1729" s="120"/>
      <c r="Y1729" s="120"/>
      <c r="Z1729" s="120"/>
      <c r="AA1729" s="120"/>
      <c r="AB1729" s="120"/>
      <c r="AC1729" s="120"/>
      <c r="AD1729" s="120"/>
      <c r="AE1729" s="120"/>
      <c r="AF1729" s="120"/>
      <c r="AG1729" s="120"/>
      <c r="AH1729" s="120"/>
      <c r="AI1729" s="120"/>
      <c r="AJ1729" s="400"/>
      <c r="AK1729" s="402"/>
      <c r="AL1729" s="404"/>
      <c r="AM1729" s="410"/>
      <c r="AN1729" s="404"/>
      <c r="AO1729" s="404"/>
      <c r="AP1729" s="404"/>
      <c r="AQ1729" s="404"/>
      <c r="AR1729" s="404"/>
      <c r="AS1729" s="404"/>
      <c r="AT1729" s="404"/>
      <c r="AU1729" s="406"/>
      <c r="AV1729" s="408"/>
      <c r="AW1729" s="406"/>
      <c r="AX1729" s="415"/>
      <c r="AY1729" s="415"/>
      <c r="AZ1729" s="415"/>
      <c r="BA1729" s="415"/>
      <c r="BB1729" s="415"/>
      <c r="BC1729" s="415"/>
    </row>
    <row r="1730" spans="1:55" s="121" customFormat="1" x14ac:dyDescent="0.25">
      <c r="A1730" s="466"/>
      <c r="B1730" s="393"/>
      <c r="C1730" s="397"/>
      <c r="D1730" s="397"/>
      <c r="E1730" s="399"/>
      <c r="F1730" s="399"/>
      <c r="G1730" s="96"/>
      <c r="H1730" s="122"/>
      <c r="I1730" s="122"/>
      <c r="J1730" s="123"/>
      <c r="K1730" s="123"/>
      <c r="L1730" s="123"/>
      <c r="M1730" s="123"/>
      <c r="N1730" s="123"/>
      <c r="O1730" s="123"/>
      <c r="P1730" s="123"/>
      <c r="Q1730" s="123"/>
      <c r="R1730" s="123"/>
      <c r="S1730" s="123"/>
      <c r="T1730" s="123"/>
      <c r="U1730" s="123"/>
      <c r="V1730" s="123"/>
      <c r="W1730" s="123"/>
      <c r="X1730" s="123"/>
      <c r="Y1730" s="123"/>
      <c r="Z1730" s="123"/>
      <c r="AA1730" s="123"/>
      <c r="AB1730" s="123"/>
      <c r="AC1730" s="123"/>
      <c r="AD1730" s="123"/>
      <c r="AE1730" s="123"/>
      <c r="AF1730" s="123"/>
      <c r="AG1730" s="123"/>
      <c r="AH1730" s="123"/>
      <c r="AI1730" s="123"/>
      <c r="AJ1730" s="401"/>
      <c r="AK1730" s="403"/>
      <c r="AL1730" s="405"/>
      <c r="AM1730" s="411"/>
      <c r="AN1730" s="405"/>
      <c r="AO1730" s="405"/>
      <c r="AP1730" s="405"/>
      <c r="AQ1730" s="405"/>
      <c r="AR1730" s="405"/>
      <c r="AS1730" s="405"/>
      <c r="AT1730" s="405"/>
      <c r="AU1730" s="407"/>
      <c r="AV1730" s="409"/>
      <c r="AW1730" s="407"/>
      <c r="AX1730" s="389"/>
      <c r="AY1730" s="389"/>
      <c r="AZ1730" s="389"/>
      <c r="BA1730" s="389"/>
      <c r="BB1730" s="389"/>
      <c r="BC1730" s="389"/>
    </row>
    <row r="1731" spans="1:55" s="121" customFormat="1" x14ac:dyDescent="0.25">
      <c r="A1731" s="474"/>
      <c r="B1731" s="392"/>
      <c r="C1731" s="396"/>
      <c r="D1731" s="396"/>
      <c r="E1731" s="398"/>
      <c r="F1731" s="398"/>
      <c r="G1731" s="95"/>
      <c r="H1731" s="119"/>
      <c r="I1731" s="119"/>
      <c r="J1731" s="120"/>
      <c r="K1731" s="120"/>
      <c r="L1731" s="120"/>
      <c r="M1731" s="120"/>
      <c r="N1731" s="120"/>
      <c r="O1731" s="120"/>
      <c r="P1731" s="120"/>
      <c r="Q1731" s="120"/>
      <c r="R1731" s="120"/>
      <c r="S1731" s="120"/>
      <c r="T1731" s="120"/>
      <c r="U1731" s="120"/>
      <c r="V1731" s="120"/>
      <c r="W1731" s="120"/>
      <c r="X1731" s="120"/>
      <c r="Y1731" s="120"/>
      <c r="Z1731" s="120"/>
      <c r="AA1731" s="120"/>
      <c r="AB1731" s="120"/>
      <c r="AC1731" s="120"/>
      <c r="AD1731" s="120"/>
      <c r="AE1731" s="120"/>
      <c r="AF1731" s="120"/>
      <c r="AG1731" s="120"/>
      <c r="AH1731" s="120"/>
      <c r="AI1731" s="120"/>
      <c r="AJ1731" s="400"/>
      <c r="AK1731" s="402"/>
      <c r="AL1731" s="404"/>
      <c r="AM1731" s="410"/>
      <c r="AN1731" s="404"/>
      <c r="AO1731" s="404"/>
      <c r="AP1731" s="404"/>
      <c r="AQ1731" s="404"/>
      <c r="AR1731" s="404"/>
      <c r="AS1731" s="404"/>
      <c r="AT1731" s="404"/>
      <c r="AU1731" s="406"/>
      <c r="AV1731" s="408"/>
      <c r="AW1731" s="406"/>
      <c r="AX1731" s="415"/>
      <c r="AY1731" s="415"/>
      <c r="AZ1731" s="415"/>
      <c r="BA1731" s="415"/>
      <c r="BB1731" s="415"/>
      <c r="BC1731" s="415"/>
    </row>
    <row r="1732" spans="1:55" s="121" customFormat="1" x14ac:dyDescent="0.25">
      <c r="A1732" s="466"/>
      <c r="B1732" s="393"/>
      <c r="C1732" s="397"/>
      <c r="D1732" s="397"/>
      <c r="E1732" s="399"/>
      <c r="F1732" s="399"/>
      <c r="G1732" s="96"/>
      <c r="H1732" s="122"/>
      <c r="I1732" s="122"/>
      <c r="J1732" s="123"/>
      <c r="K1732" s="123"/>
      <c r="L1732" s="123"/>
      <c r="M1732" s="123"/>
      <c r="N1732" s="123"/>
      <c r="O1732" s="123"/>
      <c r="P1732" s="123"/>
      <c r="Q1732" s="123"/>
      <c r="R1732" s="123"/>
      <c r="S1732" s="123"/>
      <c r="T1732" s="123"/>
      <c r="U1732" s="123"/>
      <c r="V1732" s="123"/>
      <c r="W1732" s="123"/>
      <c r="X1732" s="123"/>
      <c r="Y1732" s="123"/>
      <c r="Z1732" s="123"/>
      <c r="AA1732" s="123"/>
      <c r="AB1732" s="123"/>
      <c r="AC1732" s="123"/>
      <c r="AD1732" s="123"/>
      <c r="AE1732" s="123"/>
      <c r="AF1732" s="123"/>
      <c r="AG1732" s="123"/>
      <c r="AH1732" s="123"/>
      <c r="AI1732" s="123"/>
      <c r="AJ1732" s="401"/>
      <c r="AK1732" s="403"/>
      <c r="AL1732" s="405"/>
      <c r="AM1732" s="411"/>
      <c r="AN1732" s="405"/>
      <c r="AO1732" s="405"/>
      <c r="AP1732" s="405"/>
      <c r="AQ1732" s="405"/>
      <c r="AR1732" s="405"/>
      <c r="AS1732" s="405"/>
      <c r="AT1732" s="405"/>
      <c r="AU1732" s="407"/>
      <c r="AV1732" s="409"/>
      <c r="AW1732" s="407"/>
      <c r="AX1732" s="389"/>
      <c r="AY1732" s="389"/>
      <c r="AZ1732" s="389"/>
      <c r="BA1732" s="389"/>
      <c r="BB1732" s="389"/>
      <c r="BC1732" s="389"/>
    </row>
    <row r="1733" spans="1:55" s="144" customFormat="1" x14ac:dyDescent="0.25">
      <c r="A1733" s="476"/>
      <c r="B1733" s="489"/>
      <c r="C1733" s="477"/>
      <c r="D1733" s="477"/>
      <c r="E1733" s="478"/>
      <c r="F1733" s="478"/>
      <c r="G1733" s="141"/>
      <c r="H1733" s="142"/>
      <c r="I1733" s="142"/>
      <c r="J1733" s="143"/>
      <c r="K1733" s="143"/>
      <c r="L1733" s="143"/>
      <c r="M1733" s="143"/>
      <c r="N1733" s="143"/>
      <c r="O1733" s="143"/>
      <c r="P1733" s="143"/>
      <c r="Q1733" s="143"/>
      <c r="R1733" s="143"/>
      <c r="S1733" s="143"/>
      <c r="T1733" s="143"/>
      <c r="U1733" s="143"/>
      <c r="V1733" s="143"/>
      <c r="W1733" s="143"/>
      <c r="X1733" s="143"/>
      <c r="Y1733" s="143"/>
      <c r="Z1733" s="143"/>
      <c r="AA1733" s="143"/>
      <c r="AB1733" s="143"/>
      <c r="AC1733" s="143"/>
      <c r="AD1733" s="143"/>
      <c r="AE1733" s="143"/>
      <c r="AF1733" s="143"/>
      <c r="AG1733" s="143"/>
      <c r="AH1733" s="143"/>
      <c r="AI1733" s="143"/>
      <c r="AJ1733" s="479"/>
      <c r="AK1733" s="484"/>
      <c r="AL1733" s="482"/>
      <c r="AM1733" s="485"/>
      <c r="AN1733" s="482"/>
      <c r="AO1733" s="482"/>
      <c r="AP1733" s="482"/>
      <c r="AQ1733" s="482"/>
      <c r="AR1733" s="482"/>
      <c r="AS1733" s="482"/>
      <c r="AT1733" s="482"/>
      <c r="AU1733" s="481"/>
      <c r="AV1733" s="483"/>
      <c r="AW1733" s="481"/>
      <c r="AX1733" s="480"/>
      <c r="AY1733" s="480"/>
      <c r="AZ1733" s="480"/>
      <c r="BA1733" s="480"/>
      <c r="BB1733" s="480"/>
      <c r="BC1733" s="480"/>
    </row>
    <row r="1734" spans="1:55" s="144" customFormat="1" x14ac:dyDescent="0.25">
      <c r="A1734" s="488"/>
      <c r="B1734" s="490"/>
      <c r="C1734" s="491"/>
      <c r="D1734" s="491"/>
      <c r="E1734" s="492"/>
      <c r="F1734" s="492"/>
      <c r="G1734" s="146"/>
      <c r="H1734" s="147"/>
      <c r="I1734" s="147"/>
      <c r="J1734" s="148"/>
      <c r="K1734" s="148"/>
      <c r="L1734" s="148"/>
      <c r="M1734" s="148"/>
      <c r="N1734" s="148"/>
      <c r="O1734" s="148"/>
      <c r="P1734" s="148"/>
      <c r="Q1734" s="148"/>
      <c r="R1734" s="148"/>
      <c r="S1734" s="148"/>
      <c r="T1734" s="148"/>
      <c r="U1734" s="148"/>
      <c r="V1734" s="148"/>
      <c r="W1734" s="148"/>
      <c r="X1734" s="148"/>
      <c r="Y1734" s="148"/>
      <c r="Z1734" s="148"/>
      <c r="AA1734" s="148"/>
      <c r="AB1734" s="148"/>
      <c r="AC1734" s="148"/>
      <c r="AD1734" s="148"/>
      <c r="AE1734" s="148"/>
      <c r="AF1734" s="148"/>
      <c r="AG1734" s="148"/>
      <c r="AH1734" s="148"/>
      <c r="AI1734" s="148"/>
      <c r="AJ1734" s="497"/>
      <c r="AK1734" s="498"/>
      <c r="AL1734" s="496"/>
      <c r="AM1734" s="499"/>
      <c r="AN1734" s="496"/>
      <c r="AO1734" s="496"/>
      <c r="AP1734" s="496"/>
      <c r="AQ1734" s="496"/>
      <c r="AR1734" s="496"/>
      <c r="AS1734" s="496"/>
      <c r="AT1734" s="496"/>
      <c r="AU1734" s="494"/>
      <c r="AV1734" s="495"/>
      <c r="AW1734" s="494"/>
      <c r="AX1734" s="493"/>
      <c r="AY1734" s="493"/>
      <c r="AZ1734" s="493"/>
      <c r="BA1734" s="493"/>
      <c r="BB1734" s="493"/>
      <c r="BC1734" s="493"/>
    </row>
    <row r="1735" spans="1:55" s="121" customFormat="1" x14ac:dyDescent="0.25">
      <c r="A1735" s="474"/>
      <c r="B1735" s="392"/>
      <c r="C1735" s="396"/>
      <c r="D1735" s="396"/>
      <c r="E1735" s="398"/>
      <c r="F1735" s="398"/>
      <c r="G1735" s="95"/>
      <c r="H1735" s="119"/>
      <c r="I1735" s="119"/>
      <c r="J1735" s="120"/>
      <c r="K1735" s="120"/>
      <c r="L1735" s="120"/>
      <c r="M1735" s="120"/>
      <c r="N1735" s="120"/>
      <c r="O1735" s="120"/>
      <c r="P1735" s="120"/>
      <c r="Q1735" s="120"/>
      <c r="R1735" s="120"/>
      <c r="S1735" s="120"/>
      <c r="T1735" s="120"/>
      <c r="U1735" s="120"/>
      <c r="V1735" s="120"/>
      <c r="W1735" s="120"/>
      <c r="X1735" s="120"/>
      <c r="Y1735" s="120"/>
      <c r="Z1735" s="120"/>
      <c r="AA1735" s="120"/>
      <c r="AB1735" s="120"/>
      <c r="AC1735" s="120"/>
      <c r="AD1735" s="120"/>
      <c r="AE1735" s="120"/>
      <c r="AF1735" s="120"/>
      <c r="AG1735" s="120"/>
      <c r="AH1735" s="120"/>
      <c r="AI1735" s="120"/>
      <c r="AJ1735" s="400"/>
      <c r="AK1735" s="402"/>
      <c r="AL1735" s="404"/>
      <c r="AM1735" s="410"/>
      <c r="AN1735" s="404"/>
      <c r="AO1735" s="404"/>
      <c r="AP1735" s="404"/>
      <c r="AQ1735" s="404"/>
      <c r="AR1735" s="404"/>
      <c r="AS1735" s="404"/>
      <c r="AT1735" s="404"/>
      <c r="AU1735" s="406"/>
      <c r="AV1735" s="408"/>
      <c r="AW1735" s="406"/>
      <c r="AX1735" s="415"/>
      <c r="AY1735" s="415"/>
      <c r="AZ1735" s="415"/>
      <c r="BA1735" s="415"/>
      <c r="BB1735" s="415"/>
      <c r="BC1735" s="415"/>
    </row>
    <row r="1736" spans="1:55" s="121" customFormat="1" x14ac:dyDescent="0.25">
      <c r="A1736" s="466"/>
      <c r="B1736" s="393"/>
      <c r="C1736" s="397"/>
      <c r="D1736" s="397"/>
      <c r="E1736" s="399"/>
      <c r="F1736" s="399"/>
      <c r="G1736" s="96"/>
      <c r="H1736" s="122"/>
      <c r="I1736" s="122"/>
      <c r="J1736" s="123"/>
      <c r="K1736" s="123"/>
      <c r="L1736" s="123"/>
      <c r="M1736" s="123"/>
      <c r="N1736" s="123"/>
      <c r="O1736" s="123"/>
      <c r="P1736" s="123"/>
      <c r="Q1736" s="123"/>
      <c r="R1736" s="123"/>
      <c r="S1736" s="123"/>
      <c r="T1736" s="123"/>
      <c r="U1736" s="123"/>
      <c r="V1736" s="123"/>
      <c r="W1736" s="123"/>
      <c r="X1736" s="123"/>
      <c r="Y1736" s="123"/>
      <c r="Z1736" s="123"/>
      <c r="AA1736" s="123"/>
      <c r="AB1736" s="123"/>
      <c r="AC1736" s="123"/>
      <c r="AD1736" s="123"/>
      <c r="AE1736" s="123"/>
      <c r="AF1736" s="123"/>
      <c r="AG1736" s="123"/>
      <c r="AH1736" s="123"/>
      <c r="AI1736" s="123"/>
      <c r="AJ1736" s="401"/>
      <c r="AK1736" s="403"/>
      <c r="AL1736" s="405"/>
      <c r="AM1736" s="411"/>
      <c r="AN1736" s="405"/>
      <c r="AO1736" s="405"/>
      <c r="AP1736" s="405"/>
      <c r="AQ1736" s="405"/>
      <c r="AR1736" s="405"/>
      <c r="AS1736" s="405"/>
      <c r="AT1736" s="405"/>
      <c r="AU1736" s="407"/>
      <c r="AV1736" s="409"/>
      <c r="AW1736" s="407"/>
      <c r="AX1736" s="389"/>
      <c r="AY1736" s="389"/>
      <c r="AZ1736" s="389"/>
      <c r="BA1736" s="389"/>
      <c r="BB1736" s="389"/>
      <c r="BC1736" s="389"/>
    </row>
    <row r="1737" spans="1:55" s="121" customFormat="1" x14ac:dyDescent="0.25">
      <c r="A1737" s="474"/>
      <c r="B1737" s="392"/>
      <c r="C1737" s="396"/>
      <c r="D1737" s="396"/>
      <c r="E1737" s="398"/>
      <c r="F1737" s="398"/>
      <c r="G1737" s="95"/>
      <c r="H1737" s="119"/>
      <c r="I1737" s="119"/>
      <c r="J1737" s="120"/>
      <c r="K1737" s="120"/>
      <c r="L1737" s="120"/>
      <c r="M1737" s="120"/>
      <c r="N1737" s="120"/>
      <c r="O1737" s="120"/>
      <c r="P1737" s="120"/>
      <c r="Q1737" s="120"/>
      <c r="R1737" s="120"/>
      <c r="S1737" s="120"/>
      <c r="T1737" s="120"/>
      <c r="U1737" s="120"/>
      <c r="V1737" s="120"/>
      <c r="W1737" s="120"/>
      <c r="X1737" s="120"/>
      <c r="Y1737" s="120"/>
      <c r="Z1737" s="120"/>
      <c r="AA1737" s="120"/>
      <c r="AB1737" s="120"/>
      <c r="AC1737" s="120"/>
      <c r="AD1737" s="120"/>
      <c r="AE1737" s="120"/>
      <c r="AF1737" s="120"/>
      <c r="AG1737" s="120"/>
      <c r="AH1737" s="120"/>
      <c r="AI1737" s="120"/>
      <c r="AJ1737" s="400"/>
      <c r="AK1737" s="402"/>
      <c r="AL1737" s="404"/>
      <c r="AM1737" s="410"/>
      <c r="AN1737" s="404"/>
      <c r="AO1737" s="404"/>
      <c r="AP1737" s="404"/>
      <c r="AQ1737" s="404"/>
      <c r="AR1737" s="404"/>
      <c r="AS1737" s="404"/>
      <c r="AT1737" s="404"/>
      <c r="AU1737" s="406"/>
      <c r="AV1737" s="408"/>
      <c r="AW1737" s="406"/>
      <c r="AX1737" s="415"/>
      <c r="AY1737" s="415"/>
      <c r="AZ1737" s="415"/>
      <c r="BA1737" s="415"/>
      <c r="BB1737" s="415"/>
      <c r="BC1737" s="415"/>
    </row>
    <row r="1738" spans="1:55" s="121" customFormat="1" x14ac:dyDescent="0.25">
      <c r="A1738" s="466"/>
      <c r="B1738" s="393"/>
      <c r="C1738" s="397"/>
      <c r="D1738" s="397"/>
      <c r="E1738" s="399"/>
      <c r="F1738" s="399"/>
      <c r="G1738" s="96"/>
      <c r="H1738" s="122"/>
      <c r="I1738" s="122"/>
      <c r="J1738" s="123"/>
      <c r="K1738" s="123"/>
      <c r="L1738" s="123"/>
      <c r="M1738" s="123"/>
      <c r="N1738" s="123"/>
      <c r="O1738" s="123"/>
      <c r="P1738" s="123"/>
      <c r="Q1738" s="123"/>
      <c r="R1738" s="123"/>
      <c r="S1738" s="123"/>
      <c r="T1738" s="123"/>
      <c r="U1738" s="123"/>
      <c r="V1738" s="123"/>
      <c r="W1738" s="123"/>
      <c r="X1738" s="123"/>
      <c r="Y1738" s="123"/>
      <c r="Z1738" s="123"/>
      <c r="AA1738" s="123"/>
      <c r="AB1738" s="123"/>
      <c r="AC1738" s="123"/>
      <c r="AD1738" s="123"/>
      <c r="AE1738" s="123"/>
      <c r="AF1738" s="123"/>
      <c r="AG1738" s="123"/>
      <c r="AH1738" s="123"/>
      <c r="AI1738" s="123"/>
      <c r="AJ1738" s="401"/>
      <c r="AK1738" s="403"/>
      <c r="AL1738" s="405"/>
      <c r="AM1738" s="411"/>
      <c r="AN1738" s="405"/>
      <c r="AO1738" s="405"/>
      <c r="AP1738" s="405"/>
      <c r="AQ1738" s="405"/>
      <c r="AR1738" s="405"/>
      <c r="AS1738" s="405"/>
      <c r="AT1738" s="405"/>
      <c r="AU1738" s="407"/>
      <c r="AV1738" s="409"/>
      <c r="AW1738" s="407"/>
      <c r="AX1738" s="389"/>
      <c r="AY1738" s="389"/>
      <c r="AZ1738" s="389"/>
      <c r="BA1738" s="389"/>
      <c r="BB1738" s="389"/>
      <c r="BC1738" s="389"/>
    </row>
    <row r="1739" spans="1:55" s="121" customFormat="1" x14ac:dyDescent="0.25">
      <c r="A1739" s="474"/>
      <c r="B1739" s="392"/>
      <c r="C1739" s="396"/>
      <c r="D1739" s="396"/>
      <c r="E1739" s="398"/>
      <c r="F1739" s="398"/>
      <c r="G1739" s="95"/>
      <c r="H1739" s="119"/>
      <c r="I1739" s="119"/>
      <c r="J1739" s="120"/>
      <c r="K1739" s="120"/>
      <c r="L1739" s="120"/>
      <c r="M1739" s="120"/>
      <c r="N1739" s="120"/>
      <c r="O1739" s="120"/>
      <c r="P1739" s="120"/>
      <c r="Q1739" s="120"/>
      <c r="R1739" s="120"/>
      <c r="S1739" s="120"/>
      <c r="T1739" s="120"/>
      <c r="U1739" s="120"/>
      <c r="V1739" s="120"/>
      <c r="W1739" s="120"/>
      <c r="X1739" s="120"/>
      <c r="Y1739" s="120"/>
      <c r="Z1739" s="120"/>
      <c r="AA1739" s="120"/>
      <c r="AB1739" s="120"/>
      <c r="AC1739" s="120"/>
      <c r="AD1739" s="120"/>
      <c r="AE1739" s="120"/>
      <c r="AF1739" s="120"/>
      <c r="AG1739" s="120"/>
      <c r="AH1739" s="120"/>
      <c r="AI1739" s="120"/>
      <c r="AJ1739" s="400"/>
      <c r="AK1739" s="402"/>
      <c r="AL1739" s="404"/>
      <c r="AM1739" s="410"/>
      <c r="AN1739" s="404"/>
      <c r="AO1739" s="404"/>
      <c r="AP1739" s="404"/>
      <c r="AQ1739" s="404"/>
      <c r="AR1739" s="404"/>
      <c r="AS1739" s="404"/>
      <c r="AT1739" s="404"/>
      <c r="AU1739" s="406"/>
      <c r="AV1739" s="408"/>
      <c r="AW1739" s="406"/>
      <c r="AX1739" s="415"/>
      <c r="AY1739" s="415"/>
      <c r="AZ1739" s="415"/>
      <c r="BA1739" s="415"/>
      <c r="BB1739" s="415"/>
      <c r="BC1739" s="415"/>
    </row>
    <row r="1740" spans="1:55" s="121" customFormat="1" x14ac:dyDescent="0.25">
      <c r="A1740" s="466"/>
      <c r="B1740" s="393"/>
      <c r="C1740" s="397"/>
      <c r="D1740" s="397"/>
      <c r="E1740" s="399"/>
      <c r="F1740" s="399"/>
      <c r="G1740" s="96"/>
      <c r="H1740" s="122"/>
      <c r="I1740" s="122"/>
      <c r="J1740" s="123"/>
      <c r="K1740" s="123"/>
      <c r="L1740" s="123"/>
      <c r="M1740" s="123"/>
      <c r="N1740" s="123"/>
      <c r="O1740" s="123"/>
      <c r="P1740" s="123"/>
      <c r="Q1740" s="123"/>
      <c r="R1740" s="123"/>
      <c r="S1740" s="123"/>
      <c r="T1740" s="123"/>
      <c r="U1740" s="123"/>
      <c r="V1740" s="123"/>
      <c r="W1740" s="123"/>
      <c r="X1740" s="123"/>
      <c r="Y1740" s="123"/>
      <c r="Z1740" s="123"/>
      <c r="AA1740" s="123"/>
      <c r="AB1740" s="123"/>
      <c r="AC1740" s="123"/>
      <c r="AD1740" s="123"/>
      <c r="AE1740" s="123"/>
      <c r="AF1740" s="123"/>
      <c r="AG1740" s="123"/>
      <c r="AH1740" s="123"/>
      <c r="AI1740" s="123"/>
      <c r="AJ1740" s="401"/>
      <c r="AK1740" s="403"/>
      <c r="AL1740" s="405"/>
      <c r="AM1740" s="411"/>
      <c r="AN1740" s="405"/>
      <c r="AO1740" s="405"/>
      <c r="AP1740" s="405"/>
      <c r="AQ1740" s="405"/>
      <c r="AR1740" s="405"/>
      <c r="AS1740" s="405"/>
      <c r="AT1740" s="405"/>
      <c r="AU1740" s="407"/>
      <c r="AV1740" s="409"/>
      <c r="AW1740" s="407"/>
      <c r="AX1740" s="389"/>
      <c r="AY1740" s="389"/>
      <c r="AZ1740" s="389"/>
      <c r="BA1740" s="389"/>
      <c r="BB1740" s="389"/>
      <c r="BC1740" s="389"/>
    </row>
    <row r="1741" spans="1:55" s="121" customFormat="1" x14ac:dyDescent="0.25">
      <c r="A1741" s="474"/>
      <c r="B1741" s="392"/>
      <c r="C1741" s="396"/>
      <c r="D1741" s="396"/>
      <c r="E1741" s="398"/>
      <c r="F1741" s="398"/>
      <c r="G1741" s="95"/>
      <c r="H1741" s="119"/>
      <c r="I1741" s="119"/>
      <c r="J1741" s="120"/>
      <c r="K1741" s="120"/>
      <c r="L1741" s="120"/>
      <c r="M1741" s="120"/>
      <c r="N1741" s="120"/>
      <c r="O1741" s="120"/>
      <c r="P1741" s="120"/>
      <c r="Q1741" s="120"/>
      <c r="R1741" s="120"/>
      <c r="S1741" s="120"/>
      <c r="T1741" s="120"/>
      <c r="U1741" s="120"/>
      <c r="V1741" s="120"/>
      <c r="W1741" s="120"/>
      <c r="X1741" s="120"/>
      <c r="Y1741" s="120"/>
      <c r="Z1741" s="120"/>
      <c r="AA1741" s="120"/>
      <c r="AB1741" s="120"/>
      <c r="AC1741" s="120"/>
      <c r="AD1741" s="120"/>
      <c r="AE1741" s="120"/>
      <c r="AF1741" s="120"/>
      <c r="AG1741" s="120"/>
      <c r="AH1741" s="120"/>
      <c r="AI1741" s="120"/>
      <c r="AJ1741" s="400"/>
      <c r="AK1741" s="402"/>
      <c r="AL1741" s="404"/>
      <c r="AM1741" s="410"/>
      <c r="AN1741" s="404"/>
      <c r="AO1741" s="404"/>
      <c r="AP1741" s="404"/>
      <c r="AQ1741" s="404"/>
      <c r="AR1741" s="404"/>
      <c r="AS1741" s="404"/>
      <c r="AT1741" s="404"/>
      <c r="AU1741" s="406"/>
      <c r="AV1741" s="408"/>
      <c r="AW1741" s="406"/>
      <c r="AX1741" s="415"/>
      <c r="AY1741" s="415"/>
      <c r="AZ1741" s="415"/>
      <c r="BA1741" s="415"/>
      <c r="BB1741" s="415"/>
      <c r="BC1741" s="415"/>
    </row>
    <row r="1742" spans="1:55" s="121" customFormat="1" x14ac:dyDescent="0.25">
      <c r="A1742" s="466"/>
      <c r="B1742" s="393"/>
      <c r="C1742" s="397"/>
      <c r="D1742" s="397"/>
      <c r="E1742" s="399"/>
      <c r="F1742" s="399"/>
      <c r="G1742" s="96"/>
      <c r="H1742" s="122"/>
      <c r="I1742" s="122"/>
      <c r="J1742" s="123"/>
      <c r="K1742" s="123"/>
      <c r="L1742" s="123"/>
      <c r="M1742" s="123"/>
      <c r="N1742" s="123"/>
      <c r="O1742" s="123"/>
      <c r="P1742" s="123"/>
      <c r="Q1742" s="123"/>
      <c r="R1742" s="123"/>
      <c r="S1742" s="123"/>
      <c r="T1742" s="123"/>
      <c r="U1742" s="123"/>
      <c r="V1742" s="123"/>
      <c r="W1742" s="123"/>
      <c r="X1742" s="123"/>
      <c r="Y1742" s="123"/>
      <c r="Z1742" s="123"/>
      <c r="AA1742" s="123"/>
      <c r="AB1742" s="123"/>
      <c r="AC1742" s="123"/>
      <c r="AD1742" s="123"/>
      <c r="AE1742" s="123"/>
      <c r="AF1742" s="123"/>
      <c r="AG1742" s="123"/>
      <c r="AH1742" s="123"/>
      <c r="AI1742" s="123"/>
      <c r="AJ1742" s="401"/>
      <c r="AK1742" s="403"/>
      <c r="AL1742" s="405"/>
      <c r="AM1742" s="411"/>
      <c r="AN1742" s="405"/>
      <c r="AO1742" s="405"/>
      <c r="AP1742" s="405"/>
      <c r="AQ1742" s="405"/>
      <c r="AR1742" s="405"/>
      <c r="AS1742" s="405"/>
      <c r="AT1742" s="405"/>
      <c r="AU1742" s="407"/>
      <c r="AV1742" s="409"/>
      <c r="AW1742" s="407"/>
      <c r="AX1742" s="389"/>
      <c r="AY1742" s="389"/>
      <c r="AZ1742" s="389"/>
      <c r="BA1742" s="389"/>
      <c r="BB1742" s="389"/>
      <c r="BC1742" s="389"/>
    </row>
    <row r="1743" spans="1:55" s="121" customFormat="1" x14ac:dyDescent="0.25">
      <c r="A1743" s="474"/>
      <c r="B1743" s="392"/>
      <c r="C1743" s="396"/>
      <c r="D1743" s="396"/>
      <c r="E1743" s="398"/>
      <c r="F1743" s="398"/>
      <c r="G1743" s="95"/>
      <c r="H1743" s="119"/>
      <c r="I1743" s="119"/>
      <c r="J1743" s="120"/>
      <c r="K1743" s="120"/>
      <c r="L1743" s="120"/>
      <c r="M1743" s="120"/>
      <c r="N1743" s="120"/>
      <c r="O1743" s="120"/>
      <c r="P1743" s="120"/>
      <c r="Q1743" s="120"/>
      <c r="R1743" s="120"/>
      <c r="S1743" s="120"/>
      <c r="T1743" s="120"/>
      <c r="U1743" s="120"/>
      <c r="V1743" s="120"/>
      <c r="W1743" s="120"/>
      <c r="X1743" s="120"/>
      <c r="Y1743" s="120"/>
      <c r="Z1743" s="120"/>
      <c r="AA1743" s="120"/>
      <c r="AB1743" s="120"/>
      <c r="AC1743" s="120"/>
      <c r="AD1743" s="120"/>
      <c r="AE1743" s="120"/>
      <c r="AF1743" s="120"/>
      <c r="AG1743" s="120"/>
      <c r="AH1743" s="120"/>
      <c r="AI1743" s="120"/>
      <c r="AJ1743" s="400"/>
      <c r="AK1743" s="402"/>
      <c r="AL1743" s="404"/>
      <c r="AM1743" s="410"/>
      <c r="AN1743" s="404"/>
      <c r="AO1743" s="404"/>
      <c r="AP1743" s="404"/>
      <c r="AQ1743" s="404"/>
      <c r="AR1743" s="404"/>
      <c r="AS1743" s="404"/>
      <c r="AT1743" s="404"/>
      <c r="AU1743" s="406"/>
      <c r="AV1743" s="408"/>
      <c r="AW1743" s="406"/>
      <c r="AX1743" s="415"/>
      <c r="AY1743" s="415"/>
      <c r="AZ1743" s="415"/>
      <c r="BA1743" s="415"/>
      <c r="BB1743" s="415"/>
      <c r="BC1743" s="415"/>
    </row>
    <row r="1744" spans="1:55" s="121" customFormat="1" x14ac:dyDescent="0.25">
      <c r="A1744" s="466"/>
      <c r="B1744" s="393"/>
      <c r="C1744" s="397"/>
      <c r="D1744" s="397"/>
      <c r="E1744" s="399"/>
      <c r="F1744" s="399"/>
      <c r="G1744" s="96"/>
      <c r="H1744" s="122"/>
      <c r="I1744" s="122"/>
      <c r="J1744" s="123"/>
      <c r="K1744" s="123"/>
      <c r="L1744" s="123"/>
      <c r="M1744" s="123"/>
      <c r="N1744" s="123"/>
      <c r="O1744" s="123"/>
      <c r="P1744" s="123"/>
      <c r="Q1744" s="123"/>
      <c r="R1744" s="123"/>
      <c r="S1744" s="123"/>
      <c r="T1744" s="123"/>
      <c r="U1744" s="123"/>
      <c r="V1744" s="123"/>
      <c r="W1744" s="123"/>
      <c r="X1744" s="123"/>
      <c r="Y1744" s="123"/>
      <c r="Z1744" s="123"/>
      <c r="AA1744" s="123"/>
      <c r="AB1744" s="123"/>
      <c r="AC1744" s="123"/>
      <c r="AD1744" s="123"/>
      <c r="AE1744" s="123"/>
      <c r="AF1744" s="123"/>
      <c r="AG1744" s="123"/>
      <c r="AH1744" s="123"/>
      <c r="AI1744" s="123"/>
      <c r="AJ1744" s="401"/>
      <c r="AK1744" s="403"/>
      <c r="AL1744" s="405"/>
      <c r="AM1744" s="411"/>
      <c r="AN1744" s="405"/>
      <c r="AO1744" s="405"/>
      <c r="AP1744" s="405"/>
      <c r="AQ1744" s="405"/>
      <c r="AR1744" s="405"/>
      <c r="AS1744" s="405"/>
      <c r="AT1744" s="405"/>
      <c r="AU1744" s="407"/>
      <c r="AV1744" s="409"/>
      <c r="AW1744" s="407"/>
      <c r="AX1744" s="389"/>
      <c r="AY1744" s="389"/>
      <c r="AZ1744" s="389"/>
      <c r="BA1744" s="389"/>
      <c r="BB1744" s="389"/>
      <c r="BC1744" s="389"/>
    </row>
    <row r="1745" spans="1:55" s="121" customFormat="1" x14ac:dyDescent="0.25">
      <c r="A1745" s="474"/>
      <c r="B1745" s="392"/>
      <c r="C1745" s="396"/>
      <c r="D1745" s="396"/>
      <c r="E1745" s="398"/>
      <c r="F1745" s="398"/>
      <c r="G1745" s="95"/>
      <c r="H1745" s="119"/>
      <c r="I1745" s="119"/>
      <c r="J1745" s="120"/>
      <c r="K1745" s="120"/>
      <c r="L1745" s="120"/>
      <c r="M1745" s="120"/>
      <c r="N1745" s="120"/>
      <c r="O1745" s="120"/>
      <c r="P1745" s="120"/>
      <c r="Q1745" s="120"/>
      <c r="R1745" s="120"/>
      <c r="S1745" s="120"/>
      <c r="T1745" s="120"/>
      <c r="U1745" s="120"/>
      <c r="V1745" s="120"/>
      <c r="W1745" s="120"/>
      <c r="X1745" s="120"/>
      <c r="Y1745" s="120"/>
      <c r="Z1745" s="120"/>
      <c r="AA1745" s="120"/>
      <c r="AB1745" s="120"/>
      <c r="AC1745" s="120"/>
      <c r="AD1745" s="120"/>
      <c r="AE1745" s="120"/>
      <c r="AF1745" s="120"/>
      <c r="AG1745" s="120"/>
      <c r="AH1745" s="120"/>
      <c r="AI1745" s="120"/>
      <c r="AJ1745" s="400"/>
      <c r="AK1745" s="402"/>
      <c r="AL1745" s="404"/>
      <c r="AM1745" s="410"/>
      <c r="AN1745" s="404"/>
      <c r="AO1745" s="404"/>
      <c r="AP1745" s="404"/>
      <c r="AQ1745" s="404"/>
      <c r="AR1745" s="404"/>
      <c r="AS1745" s="404"/>
      <c r="AT1745" s="404"/>
      <c r="AU1745" s="406"/>
      <c r="AV1745" s="408"/>
      <c r="AW1745" s="406"/>
      <c r="AX1745" s="415"/>
      <c r="AY1745" s="415"/>
      <c r="AZ1745" s="415"/>
      <c r="BA1745" s="415"/>
      <c r="BB1745" s="415"/>
      <c r="BC1745" s="415"/>
    </row>
    <row r="1746" spans="1:55" s="121" customFormat="1" x14ac:dyDescent="0.25">
      <c r="A1746" s="466"/>
      <c r="B1746" s="393"/>
      <c r="C1746" s="397"/>
      <c r="D1746" s="397"/>
      <c r="E1746" s="399"/>
      <c r="F1746" s="399"/>
      <c r="G1746" s="96"/>
      <c r="H1746" s="122"/>
      <c r="I1746" s="122"/>
      <c r="J1746" s="123"/>
      <c r="K1746" s="123"/>
      <c r="L1746" s="123"/>
      <c r="M1746" s="123"/>
      <c r="N1746" s="123"/>
      <c r="O1746" s="123"/>
      <c r="P1746" s="123"/>
      <c r="Q1746" s="123"/>
      <c r="R1746" s="123"/>
      <c r="S1746" s="123"/>
      <c r="T1746" s="123"/>
      <c r="U1746" s="123"/>
      <c r="V1746" s="123"/>
      <c r="W1746" s="123"/>
      <c r="X1746" s="123"/>
      <c r="Y1746" s="123"/>
      <c r="Z1746" s="123"/>
      <c r="AA1746" s="123"/>
      <c r="AB1746" s="123"/>
      <c r="AC1746" s="123"/>
      <c r="AD1746" s="123"/>
      <c r="AE1746" s="123"/>
      <c r="AF1746" s="123"/>
      <c r="AG1746" s="123"/>
      <c r="AH1746" s="123"/>
      <c r="AI1746" s="123"/>
      <c r="AJ1746" s="401"/>
      <c r="AK1746" s="403"/>
      <c r="AL1746" s="405"/>
      <c r="AM1746" s="411"/>
      <c r="AN1746" s="405"/>
      <c r="AO1746" s="405"/>
      <c r="AP1746" s="405"/>
      <c r="AQ1746" s="405"/>
      <c r="AR1746" s="405"/>
      <c r="AS1746" s="405"/>
      <c r="AT1746" s="405"/>
      <c r="AU1746" s="407"/>
      <c r="AV1746" s="409"/>
      <c r="AW1746" s="407"/>
      <c r="AX1746" s="389"/>
      <c r="AY1746" s="389"/>
      <c r="AZ1746" s="389"/>
      <c r="BA1746" s="389"/>
      <c r="BB1746" s="389"/>
      <c r="BC1746" s="389"/>
    </row>
    <row r="1747" spans="1:55" s="121" customFormat="1" x14ac:dyDescent="0.25">
      <c r="A1747" s="474"/>
      <c r="B1747" s="392"/>
      <c r="C1747" s="396"/>
      <c r="D1747" s="396"/>
      <c r="E1747" s="398"/>
      <c r="F1747" s="398"/>
      <c r="G1747" s="95"/>
      <c r="H1747" s="119"/>
      <c r="I1747" s="119"/>
      <c r="J1747" s="120"/>
      <c r="K1747" s="120"/>
      <c r="L1747" s="120"/>
      <c r="M1747" s="120"/>
      <c r="N1747" s="120"/>
      <c r="O1747" s="120"/>
      <c r="P1747" s="120"/>
      <c r="Q1747" s="120"/>
      <c r="R1747" s="120"/>
      <c r="S1747" s="120"/>
      <c r="T1747" s="120"/>
      <c r="U1747" s="120"/>
      <c r="V1747" s="120"/>
      <c r="W1747" s="120"/>
      <c r="X1747" s="120"/>
      <c r="Y1747" s="120"/>
      <c r="Z1747" s="120"/>
      <c r="AA1747" s="120"/>
      <c r="AB1747" s="120"/>
      <c r="AC1747" s="120"/>
      <c r="AD1747" s="120"/>
      <c r="AE1747" s="120"/>
      <c r="AF1747" s="120"/>
      <c r="AG1747" s="120"/>
      <c r="AH1747" s="120"/>
      <c r="AI1747" s="120"/>
      <c r="AJ1747" s="400"/>
      <c r="AK1747" s="402"/>
      <c r="AL1747" s="404"/>
      <c r="AM1747" s="410"/>
      <c r="AN1747" s="404"/>
      <c r="AO1747" s="404"/>
      <c r="AP1747" s="404"/>
      <c r="AQ1747" s="404"/>
      <c r="AR1747" s="404"/>
      <c r="AS1747" s="404"/>
      <c r="AT1747" s="404"/>
      <c r="AU1747" s="406"/>
      <c r="AV1747" s="408"/>
      <c r="AW1747" s="406"/>
      <c r="AX1747" s="415"/>
      <c r="AY1747" s="415"/>
      <c r="AZ1747" s="415"/>
      <c r="BA1747" s="415"/>
      <c r="BB1747" s="415"/>
      <c r="BC1747" s="415"/>
    </row>
    <row r="1748" spans="1:55" s="121" customFormat="1" x14ac:dyDescent="0.25">
      <c r="A1748" s="466"/>
      <c r="B1748" s="393"/>
      <c r="C1748" s="397"/>
      <c r="D1748" s="397"/>
      <c r="E1748" s="399"/>
      <c r="F1748" s="399"/>
      <c r="G1748" s="96"/>
      <c r="H1748" s="122"/>
      <c r="I1748" s="122"/>
      <c r="J1748" s="123"/>
      <c r="K1748" s="123"/>
      <c r="L1748" s="123"/>
      <c r="M1748" s="123"/>
      <c r="N1748" s="123"/>
      <c r="O1748" s="123"/>
      <c r="P1748" s="123"/>
      <c r="Q1748" s="123"/>
      <c r="R1748" s="123"/>
      <c r="S1748" s="123"/>
      <c r="T1748" s="123"/>
      <c r="U1748" s="123"/>
      <c r="V1748" s="123"/>
      <c r="W1748" s="123"/>
      <c r="X1748" s="123"/>
      <c r="Y1748" s="123"/>
      <c r="Z1748" s="123"/>
      <c r="AA1748" s="123"/>
      <c r="AB1748" s="123"/>
      <c r="AC1748" s="123"/>
      <c r="AD1748" s="123"/>
      <c r="AE1748" s="123"/>
      <c r="AF1748" s="123"/>
      <c r="AG1748" s="123"/>
      <c r="AH1748" s="123"/>
      <c r="AI1748" s="123"/>
      <c r="AJ1748" s="401"/>
      <c r="AK1748" s="403"/>
      <c r="AL1748" s="405"/>
      <c r="AM1748" s="411"/>
      <c r="AN1748" s="405"/>
      <c r="AO1748" s="405"/>
      <c r="AP1748" s="405"/>
      <c r="AQ1748" s="405"/>
      <c r="AR1748" s="405"/>
      <c r="AS1748" s="405"/>
      <c r="AT1748" s="405"/>
      <c r="AU1748" s="407"/>
      <c r="AV1748" s="409"/>
      <c r="AW1748" s="407"/>
      <c r="AX1748" s="389"/>
      <c r="AY1748" s="389"/>
      <c r="AZ1748" s="389"/>
      <c r="BA1748" s="389"/>
      <c r="BB1748" s="389"/>
      <c r="BC1748" s="389"/>
    </row>
    <row r="1749" spans="1:55" s="121" customFormat="1" x14ac:dyDescent="0.25">
      <c r="A1749" s="474"/>
      <c r="B1749" s="392"/>
      <c r="C1749" s="396"/>
      <c r="D1749" s="396"/>
      <c r="E1749" s="398"/>
      <c r="F1749" s="398"/>
      <c r="G1749" s="95"/>
      <c r="H1749" s="119"/>
      <c r="I1749" s="119"/>
      <c r="J1749" s="120"/>
      <c r="K1749" s="120"/>
      <c r="L1749" s="120"/>
      <c r="M1749" s="120"/>
      <c r="N1749" s="120"/>
      <c r="O1749" s="120"/>
      <c r="P1749" s="120"/>
      <c r="Q1749" s="120"/>
      <c r="R1749" s="120"/>
      <c r="S1749" s="120"/>
      <c r="T1749" s="120"/>
      <c r="U1749" s="120"/>
      <c r="V1749" s="120"/>
      <c r="W1749" s="120"/>
      <c r="X1749" s="120"/>
      <c r="Y1749" s="120"/>
      <c r="Z1749" s="120"/>
      <c r="AA1749" s="120"/>
      <c r="AB1749" s="120"/>
      <c r="AC1749" s="120"/>
      <c r="AD1749" s="120"/>
      <c r="AE1749" s="120"/>
      <c r="AF1749" s="120"/>
      <c r="AG1749" s="120"/>
      <c r="AH1749" s="120"/>
      <c r="AI1749" s="120"/>
      <c r="AJ1749" s="400"/>
      <c r="AK1749" s="402"/>
      <c r="AL1749" s="404"/>
      <c r="AM1749" s="410"/>
      <c r="AN1749" s="404"/>
      <c r="AO1749" s="404"/>
      <c r="AP1749" s="404"/>
      <c r="AQ1749" s="404"/>
      <c r="AR1749" s="404"/>
      <c r="AS1749" s="404"/>
      <c r="AT1749" s="404"/>
      <c r="AU1749" s="406"/>
      <c r="AV1749" s="408"/>
      <c r="AW1749" s="406"/>
      <c r="AX1749" s="415"/>
      <c r="AY1749" s="415"/>
      <c r="AZ1749" s="415"/>
      <c r="BA1749" s="415"/>
      <c r="BB1749" s="415"/>
      <c r="BC1749" s="415"/>
    </row>
    <row r="1750" spans="1:55" s="121" customFormat="1" x14ac:dyDescent="0.25">
      <c r="A1750" s="466"/>
      <c r="B1750" s="393"/>
      <c r="C1750" s="397"/>
      <c r="D1750" s="397"/>
      <c r="E1750" s="399"/>
      <c r="F1750" s="399"/>
      <c r="G1750" s="96"/>
      <c r="H1750" s="122"/>
      <c r="I1750" s="122"/>
      <c r="J1750" s="123"/>
      <c r="K1750" s="123"/>
      <c r="L1750" s="123"/>
      <c r="M1750" s="123"/>
      <c r="N1750" s="123"/>
      <c r="O1750" s="123"/>
      <c r="P1750" s="123"/>
      <c r="Q1750" s="123"/>
      <c r="R1750" s="123"/>
      <c r="S1750" s="123"/>
      <c r="T1750" s="123"/>
      <c r="U1750" s="123"/>
      <c r="V1750" s="123"/>
      <c r="W1750" s="123"/>
      <c r="X1750" s="123"/>
      <c r="Y1750" s="123"/>
      <c r="Z1750" s="123"/>
      <c r="AA1750" s="123"/>
      <c r="AB1750" s="123"/>
      <c r="AC1750" s="123"/>
      <c r="AD1750" s="123"/>
      <c r="AE1750" s="123"/>
      <c r="AF1750" s="123"/>
      <c r="AG1750" s="123"/>
      <c r="AH1750" s="123"/>
      <c r="AI1750" s="123"/>
      <c r="AJ1750" s="401"/>
      <c r="AK1750" s="403"/>
      <c r="AL1750" s="405"/>
      <c r="AM1750" s="411"/>
      <c r="AN1750" s="405"/>
      <c r="AO1750" s="405"/>
      <c r="AP1750" s="405"/>
      <c r="AQ1750" s="405"/>
      <c r="AR1750" s="405"/>
      <c r="AS1750" s="405"/>
      <c r="AT1750" s="405"/>
      <c r="AU1750" s="407"/>
      <c r="AV1750" s="409"/>
      <c r="AW1750" s="407"/>
      <c r="AX1750" s="389"/>
      <c r="AY1750" s="389"/>
      <c r="AZ1750" s="389"/>
      <c r="BA1750" s="389"/>
      <c r="BB1750" s="389"/>
      <c r="BC1750" s="389"/>
    </row>
    <row r="1751" spans="1:55" s="121" customFormat="1" x14ac:dyDescent="0.25">
      <c r="A1751" s="474"/>
      <c r="B1751" s="392"/>
      <c r="C1751" s="396"/>
      <c r="D1751" s="396"/>
      <c r="E1751" s="398"/>
      <c r="F1751" s="398"/>
      <c r="G1751" s="95"/>
      <c r="H1751" s="119"/>
      <c r="I1751" s="119"/>
      <c r="J1751" s="120"/>
      <c r="K1751" s="120"/>
      <c r="L1751" s="120"/>
      <c r="M1751" s="120"/>
      <c r="N1751" s="120"/>
      <c r="O1751" s="120"/>
      <c r="P1751" s="120"/>
      <c r="Q1751" s="120"/>
      <c r="R1751" s="120"/>
      <c r="S1751" s="120"/>
      <c r="T1751" s="120"/>
      <c r="U1751" s="120"/>
      <c r="V1751" s="120"/>
      <c r="W1751" s="120"/>
      <c r="X1751" s="120"/>
      <c r="Y1751" s="120"/>
      <c r="Z1751" s="120"/>
      <c r="AA1751" s="120"/>
      <c r="AB1751" s="120"/>
      <c r="AC1751" s="120"/>
      <c r="AD1751" s="120"/>
      <c r="AE1751" s="120"/>
      <c r="AF1751" s="120"/>
      <c r="AG1751" s="120"/>
      <c r="AH1751" s="120"/>
      <c r="AI1751" s="120"/>
      <c r="AJ1751" s="400"/>
      <c r="AK1751" s="402"/>
      <c r="AL1751" s="404"/>
      <c r="AM1751" s="410"/>
      <c r="AN1751" s="404"/>
      <c r="AO1751" s="404"/>
      <c r="AP1751" s="404"/>
      <c r="AQ1751" s="404"/>
      <c r="AR1751" s="404"/>
      <c r="AS1751" s="404"/>
      <c r="AT1751" s="404"/>
      <c r="AU1751" s="406"/>
      <c r="AV1751" s="408"/>
      <c r="AW1751" s="406"/>
      <c r="AX1751" s="415"/>
      <c r="AY1751" s="415"/>
      <c r="AZ1751" s="415"/>
      <c r="BA1751" s="415"/>
      <c r="BB1751" s="415"/>
      <c r="BC1751" s="415"/>
    </row>
    <row r="1752" spans="1:55" s="121" customFormat="1" x14ac:dyDescent="0.25">
      <c r="A1752" s="466"/>
      <c r="B1752" s="393"/>
      <c r="C1752" s="397"/>
      <c r="D1752" s="397"/>
      <c r="E1752" s="399"/>
      <c r="F1752" s="399"/>
      <c r="G1752" s="96"/>
      <c r="H1752" s="122"/>
      <c r="I1752" s="122"/>
      <c r="J1752" s="123"/>
      <c r="K1752" s="123"/>
      <c r="L1752" s="123"/>
      <c r="M1752" s="123"/>
      <c r="N1752" s="123"/>
      <c r="O1752" s="123"/>
      <c r="P1752" s="123"/>
      <c r="Q1752" s="123"/>
      <c r="R1752" s="123"/>
      <c r="S1752" s="123"/>
      <c r="T1752" s="123"/>
      <c r="U1752" s="123"/>
      <c r="V1752" s="123"/>
      <c r="W1752" s="123"/>
      <c r="X1752" s="123"/>
      <c r="Y1752" s="123"/>
      <c r="Z1752" s="123"/>
      <c r="AA1752" s="123"/>
      <c r="AB1752" s="123"/>
      <c r="AC1752" s="123"/>
      <c r="AD1752" s="123"/>
      <c r="AE1752" s="123"/>
      <c r="AF1752" s="123"/>
      <c r="AG1752" s="123"/>
      <c r="AH1752" s="123"/>
      <c r="AI1752" s="123"/>
      <c r="AJ1752" s="401"/>
      <c r="AK1752" s="403"/>
      <c r="AL1752" s="405"/>
      <c r="AM1752" s="411"/>
      <c r="AN1752" s="405"/>
      <c r="AO1752" s="405"/>
      <c r="AP1752" s="405"/>
      <c r="AQ1752" s="405"/>
      <c r="AR1752" s="405"/>
      <c r="AS1752" s="405"/>
      <c r="AT1752" s="405"/>
      <c r="AU1752" s="407"/>
      <c r="AV1752" s="409"/>
      <c r="AW1752" s="407"/>
      <c r="AX1752" s="389"/>
      <c r="AY1752" s="389"/>
      <c r="AZ1752" s="389"/>
      <c r="BA1752" s="389"/>
      <c r="BB1752" s="389"/>
      <c r="BC1752" s="389"/>
    </row>
    <row r="1753" spans="1:55" s="121" customFormat="1" x14ac:dyDescent="0.25">
      <c r="A1753" s="474"/>
      <c r="B1753" s="392"/>
      <c r="C1753" s="396"/>
      <c r="D1753" s="396"/>
      <c r="E1753" s="398"/>
      <c r="F1753" s="398"/>
      <c r="G1753" s="95"/>
      <c r="H1753" s="119"/>
      <c r="I1753" s="119"/>
      <c r="J1753" s="120"/>
      <c r="K1753" s="120"/>
      <c r="L1753" s="120"/>
      <c r="M1753" s="120"/>
      <c r="N1753" s="120"/>
      <c r="O1753" s="120"/>
      <c r="P1753" s="120"/>
      <c r="Q1753" s="120"/>
      <c r="R1753" s="120"/>
      <c r="S1753" s="120"/>
      <c r="T1753" s="120"/>
      <c r="U1753" s="120"/>
      <c r="V1753" s="120"/>
      <c r="W1753" s="120"/>
      <c r="X1753" s="120"/>
      <c r="Y1753" s="120"/>
      <c r="Z1753" s="120"/>
      <c r="AA1753" s="120"/>
      <c r="AB1753" s="120"/>
      <c r="AC1753" s="120"/>
      <c r="AD1753" s="120"/>
      <c r="AE1753" s="120"/>
      <c r="AF1753" s="120"/>
      <c r="AG1753" s="120"/>
      <c r="AH1753" s="120"/>
      <c r="AI1753" s="120"/>
      <c r="AJ1753" s="400"/>
      <c r="AK1753" s="402"/>
      <c r="AL1753" s="404"/>
      <c r="AM1753" s="410"/>
      <c r="AN1753" s="404"/>
      <c r="AO1753" s="404"/>
      <c r="AP1753" s="404"/>
      <c r="AQ1753" s="404"/>
      <c r="AR1753" s="404"/>
      <c r="AS1753" s="404"/>
      <c r="AT1753" s="404"/>
      <c r="AU1753" s="406"/>
      <c r="AV1753" s="408"/>
      <c r="AW1753" s="406"/>
      <c r="AX1753" s="415"/>
      <c r="AY1753" s="415"/>
      <c r="AZ1753" s="415"/>
      <c r="BA1753" s="415"/>
      <c r="BB1753" s="415"/>
      <c r="BC1753" s="415"/>
    </row>
    <row r="1754" spans="1:55" s="121" customFormat="1" x14ac:dyDescent="0.25">
      <c r="A1754" s="466"/>
      <c r="B1754" s="393"/>
      <c r="C1754" s="397"/>
      <c r="D1754" s="397"/>
      <c r="E1754" s="399"/>
      <c r="F1754" s="399"/>
      <c r="G1754" s="96"/>
      <c r="H1754" s="122"/>
      <c r="I1754" s="122"/>
      <c r="J1754" s="123"/>
      <c r="K1754" s="123"/>
      <c r="L1754" s="123"/>
      <c r="M1754" s="123"/>
      <c r="N1754" s="123"/>
      <c r="O1754" s="123"/>
      <c r="P1754" s="123"/>
      <c r="Q1754" s="123"/>
      <c r="R1754" s="123"/>
      <c r="S1754" s="123"/>
      <c r="T1754" s="123"/>
      <c r="U1754" s="123"/>
      <c r="V1754" s="123"/>
      <c r="W1754" s="123"/>
      <c r="X1754" s="123"/>
      <c r="Y1754" s="123"/>
      <c r="Z1754" s="123"/>
      <c r="AA1754" s="123"/>
      <c r="AB1754" s="123"/>
      <c r="AC1754" s="123"/>
      <c r="AD1754" s="123"/>
      <c r="AE1754" s="123"/>
      <c r="AF1754" s="123"/>
      <c r="AG1754" s="123"/>
      <c r="AH1754" s="123"/>
      <c r="AI1754" s="123"/>
      <c r="AJ1754" s="401"/>
      <c r="AK1754" s="403"/>
      <c r="AL1754" s="405"/>
      <c r="AM1754" s="411"/>
      <c r="AN1754" s="405"/>
      <c r="AO1754" s="405"/>
      <c r="AP1754" s="405"/>
      <c r="AQ1754" s="405"/>
      <c r="AR1754" s="405"/>
      <c r="AS1754" s="405"/>
      <c r="AT1754" s="405"/>
      <c r="AU1754" s="407"/>
      <c r="AV1754" s="409"/>
      <c r="AW1754" s="407"/>
      <c r="AX1754" s="389"/>
      <c r="AY1754" s="389"/>
      <c r="AZ1754" s="389"/>
      <c r="BA1754" s="389"/>
      <c r="BB1754" s="389"/>
      <c r="BC1754" s="389"/>
    </row>
    <row r="1755" spans="1:55" s="121" customFormat="1" x14ac:dyDescent="0.25">
      <c r="A1755" s="474"/>
      <c r="B1755" s="392"/>
      <c r="C1755" s="396"/>
      <c r="D1755" s="396"/>
      <c r="E1755" s="398"/>
      <c r="F1755" s="398"/>
      <c r="G1755" s="95"/>
      <c r="H1755" s="119"/>
      <c r="I1755" s="119"/>
      <c r="J1755" s="120"/>
      <c r="K1755" s="120"/>
      <c r="L1755" s="120"/>
      <c r="M1755" s="120"/>
      <c r="N1755" s="120"/>
      <c r="O1755" s="120"/>
      <c r="P1755" s="120"/>
      <c r="Q1755" s="120"/>
      <c r="R1755" s="120"/>
      <c r="S1755" s="120"/>
      <c r="T1755" s="120"/>
      <c r="U1755" s="120"/>
      <c r="V1755" s="120"/>
      <c r="W1755" s="120"/>
      <c r="X1755" s="120"/>
      <c r="Y1755" s="120"/>
      <c r="Z1755" s="120"/>
      <c r="AA1755" s="120"/>
      <c r="AB1755" s="120"/>
      <c r="AC1755" s="120"/>
      <c r="AD1755" s="120"/>
      <c r="AE1755" s="120"/>
      <c r="AF1755" s="120"/>
      <c r="AG1755" s="120"/>
      <c r="AH1755" s="120"/>
      <c r="AI1755" s="120"/>
      <c r="AJ1755" s="400"/>
      <c r="AK1755" s="402"/>
      <c r="AL1755" s="404"/>
      <c r="AM1755" s="410"/>
      <c r="AN1755" s="404"/>
      <c r="AO1755" s="404"/>
      <c r="AP1755" s="404"/>
      <c r="AQ1755" s="404"/>
      <c r="AR1755" s="404"/>
      <c r="AS1755" s="404"/>
      <c r="AT1755" s="404"/>
      <c r="AU1755" s="406"/>
      <c r="AV1755" s="408"/>
      <c r="AW1755" s="406"/>
      <c r="AX1755" s="415"/>
      <c r="AY1755" s="415"/>
      <c r="AZ1755" s="415"/>
      <c r="BA1755" s="415"/>
      <c r="BB1755" s="415"/>
      <c r="BC1755" s="415"/>
    </row>
    <row r="1756" spans="1:55" s="121" customFormat="1" x14ac:dyDescent="0.25">
      <c r="A1756" s="466"/>
      <c r="B1756" s="393"/>
      <c r="C1756" s="397"/>
      <c r="D1756" s="397"/>
      <c r="E1756" s="399"/>
      <c r="F1756" s="399"/>
      <c r="G1756" s="96"/>
      <c r="H1756" s="122"/>
      <c r="I1756" s="122"/>
      <c r="J1756" s="123"/>
      <c r="K1756" s="123"/>
      <c r="L1756" s="123"/>
      <c r="M1756" s="123"/>
      <c r="N1756" s="123"/>
      <c r="O1756" s="123"/>
      <c r="P1756" s="123"/>
      <c r="Q1756" s="123"/>
      <c r="R1756" s="123"/>
      <c r="S1756" s="123"/>
      <c r="T1756" s="123"/>
      <c r="U1756" s="123"/>
      <c r="V1756" s="123"/>
      <c r="W1756" s="123"/>
      <c r="X1756" s="123"/>
      <c r="Y1756" s="123"/>
      <c r="Z1756" s="123"/>
      <c r="AA1756" s="123"/>
      <c r="AB1756" s="123"/>
      <c r="AC1756" s="123"/>
      <c r="AD1756" s="123"/>
      <c r="AE1756" s="123"/>
      <c r="AF1756" s="123"/>
      <c r="AG1756" s="123"/>
      <c r="AH1756" s="123"/>
      <c r="AI1756" s="123"/>
      <c r="AJ1756" s="401"/>
      <c r="AK1756" s="403"/>
      <c r="AL1756" s="405"/>
      <c r="AM1756" s="411"/>
      <c r="AN1756" s="405"/>
      <c r="AO1756" s="405"/>
      <c r="AP1756" s="405"/>
      <c r="AQ1756" s="405"/>
      <c r="AR1756" s="405"/>
      <c r="AS1756" s="405"/>
      <c r="AT1756" s="405"/>
      <c r="AU1756" s="407"/>
      <c r="AV1756" s="409"/>
      <c r="AW1756" s="407"/>
      <c r="AX1756" s="389"/>
      <c r="AY1756" s="389"/>
      <c r="AZ1756" s="389"/>
      <c r="BA1756" s="389"/>
      <c r="BB1756" s="389"/>
      <c r="BC1756" s="389"/>
    </row>
    <row r="1757" spans="1:55" s="121" customFormat="1" x14ac:dyDescent="0.25">
      <c r="A1757" s="474"/>
      <c r="B1757" s="392"/>
      <c r="C1757" s="396"/>
      <c r="D1757" s="396"/>
      <c r="E1757" s="398"/>
      <c r="F1757" s="398"/>
      <c r="G1757" s="95"/>
      <c r="H1757" s="119"/>
      <c r="I1757" s="119"/>
      <c r="J1757" s="120"/>
      <c r="K1757" s="120"/>
      <c r="L1757" s="120"/>
      <c r="M1757" s="120"/>
      <c r="N1757" s="120"/>
      <c r="O1757" s="120"/>
      <c r="P1757" s="120"/>
      <c r="Q1757" s="120"/>
      <c r="R1757" s="120"/>
      <c r="S1757" s="120"/>
      <c r="T1757" s="120"/>
      <c r="U1757" s="120"/>
      <c r="V1757" s="120"/>
      <c r="W1757" s="120"/>
      <c r="X1757" s="120"/>
      <c r="Y1757" s="120"/>
      <c r="Z1757" s="120"/>
      <c r="AA1757" s="120"/>
      <c r="AB1757" s="120"/>
      <c r="AC1757" s="120"/>
      <c r="AD1757" s="120"/>
      <c r="AE1757" s="120"/>
      <c r="AF1757" s="120"/>
      <c r="AG1757" s="120"/>
      <c r="AH1757" s="120"/>
      <c r="AI1757" s="120"/>
      <c r="AJ1757" s="400"/>
      <c r="AK1757" s="402"/>
      <c r="AL1757" s="404"/>
      <c r="AM1757" s="410"/>
      <c r="AN1757" s="404"/>
      <c r="AO1757" s="404"/>
      <c r="AP1757" s="404"/>
      <c r="AQ1757" s="404"/>
      <c r="AR1757" s="404"/>
      <c r="AS1757" s="404"/>
      <c r="AT1757" s="404"/>
      <c r="AU1757" s="406"/>
      <c r="AV1757" s="408"/>
      <c r="AW1757" s="406"/>
      <c r="AX1757" s="415"/>
      <c r="AY1757" s="415"/>
      <c r="AZ1757" s="415"/>
      <c r="BA1757" s="415"/>
      <c r="BB1757" s="415"/>
      <c r="BC1757" s="415"/>
    </row>
    <row r="1758" spans="1:55" s="121" customFormat="1" x14ac:dyDescent="0.25">
      <c r="A1758" s="466"/>
      <c r="B1758" s="393"/>
      <c r="C1758" s="397"/>
      <c r="D1758" s="397"/>
      <c r="E1758" s="399"/>
      <c r="F1758" s="399"/>
      <c r="G1758" s="96"/>
      <c r="H1758" s="122"/>
      <c r="I1758" s="122"/>
      <c r="J1758" s="123"/>
      <c r="K1758" s="123"/>
      <c r="L1758" s="123"/>
      <c r="M1758" s="123"/>
      <c r="N1758" s="123"/>
      <c r="O1758" s="123"/>
      <c r="P1758" s="123"/>
      <c r="Q1758" s="123"/>
      <c r="R1758" s="123"/>
      <c r="S1758" s="123"/>
      <c r="T1758" s="123"/>
      <c r="U1758" s="123"/>
      <c r="V1758" s="123"/>
      <c r="W1758" s="123"/>
      <c r="X1758" s="123"/>
      <c r="Y1758" s="123"/>
      <c r="Z1758" s="123"/>
      <c r="AA1758" s="123"/>
      <c r="AB1758" s="123"/>
      <c r="AC1758" s="123"/>
      <c r="AD1758" s="123"/>
      <c r="AE1758" s="123"/>
      <c r="AF1758" s="123"/>
      <c r="AG1758" s="123"/>
      <c r="AH1758" s="123"/>
      <c r="AI1758" s="123"/>
      <c r="AJ1758" s="401"/>
      <c r="AK1758" s="403"/>
      <c r="AL1758" s="405"/>
      <c r="AM1758" s="411"/>
      <c r="AN1758" s="405"/>
      <c r="AO1758" s="405"/>
      <c r="AP1758" s="405"/>
      <c r="AQ1758" s="405"/>
      <c r="AR1758" s="405"/>
      <c r="AS1758" s="405"/>
      <c r="AT1758" s="405"/>
      <c r="AU1758" s="407"/>
      <c r="AV1758" s="409"/>
      <c r="AW1758" s="407"/>
      <c r="AX1758" s="389"/>
      <c r="AY1758" s="389"/>
      <c r="AZ1758" s="389"/>
      <c r="BA1758" s="389"/>
      <c r="BB1758" s="389"/>
      <c r="BC1758" s="389"/>
    </row>
    <row r="1759" spans="1:55" s="121" customFormat="1" x14ac:dyDescent="0.25">
      <c r="A1759" s="474"/>
      <c r="B1759" s="392"/>
      <c r="C1759" s="396"/>
      <c r="D1759" s="396"/>
      <c r="E1759" s="398"/>
      <c r="F1759" s="398"/>
      <c r="G1759" s="95"/>
      <c r="H1759" s="119"/>
      <c r="I1759" s="119"/>
      <c r="J1759" s="120"/>
      <c r="K1759" s="120"/>
      <c r="L1759" s="120"/>
      <c r="M1759" s="120"/>
      <c r="N1759" s="120"/>
      <c r="O1759" s="120"/>
      <c r="P1759" s="120"/>
      <c r="Q1759" s="120"/>
      <c r="R1759" s="120"/>
      <c r="S1759" s="120"/>
      <c r="T1759" s="120"/>
      <c r="U1759" s="120"/>
      <c r="V1759" s="120"/>
      <c r="W1759" s="120"/>
      <c r="X1759" s="120"/>
      <c r="Y1759" s="120"/>
      <c r="Z1759" s="120"/>
      <c r="AA1759" s="120"/>
      <c r="AB1759" s="120"/>
      <c r="AC1759" s="120"/>
      <c r="AD1759" s="120"/>
      <c r="AE1759" s="120"/>
      <c r="AF1759" s="120"/>
      <c r="AG1759" s="120"/>
      <c r="AH1759" s="120"/>
      <c r="AI1759" s="120"/>
      <c r="AJ1759" s="400"/>
      <c r="AK1759" s="402"/>
      <c r="AL1759" s="404"/>
      <c r="AM1759" s="410"/>
      <c r="AN1759" s="404"/>
      <c r="AO1759" s="404"/>
      <c r="AP1759" s="404"/>
      <c r="AQ1759" s="404"/>
      <c r="AR1759" s="404"/>
      <c r="AS1759" s="404"/>
      <c r="AT1759" s="404"/>
      <c r="AU1759" s="406"/>
      <c r="AV1759" s="408"/>
      <c r="AW1759" s="406"/>
      <c r="AX1759" s="415"/>
      <c r="AY1759" s="415"/>
      <c r="AZ1759" s="415"/>
      <c r="BA1759" s="415"/>
      <c r="BB1759" s="415"/>
      <c r="BC1759" s="415"/>
    </row>
    <row r="1760" spans="1:55" s="121" customFormat="1" x14ac:dyDescent="0.25">
      <c r="A1760" s="466"/>
      <c r="B1760" s="393"/>
      <c r="C1760" s="397"/>
      <c r="D1760" s="397"/>
      <c r="E1760" s="399"/>
      <c r="F1760" s="399"/>
      <c r="G1760" s="96"/>
      <c r="H1760" s="122"/>
      <c r="I1760" s="122"/>
      <c r="J1760" s="123"/>
      <c r="K1760" s="123"/>
      <c r="L1760" s="123"/>
      <c r="M1760" s="123"/>
      <c r="N1760" s="123"/>
      <c r="O1760" s="123"/>
      <c r="P1760" s="123"/>
      <c r="Q1760" s="123"/>
      <c r="R1760" s="123"/>
      <c r="S1760" s="123"/>
      <c r="T1760" s="123"/>
      <c r="U1760" s="123"/>
      <c r="V1760" s="123"/>
      <c r="W1760" s="123"/>
      <c r="X1760" s="123"/>
      <c r="Y1760" s="123"/>
      <c r="Z1760" s="123"/>
      <c r="AA1760" s="123"/>
      <c r="AB1760" s="123"/>
      <c r="AC1760" s="123"/>
      <c r="AD1760" s="123"/>
      <c r="AE1760" s="123"/>
      <c r="AF1760" s="123"/>
      <c r="AG1760" s="123"/>
      <c r="AH1760" s="123"/>
      <c r="AI1760" s="123"/>
      <c r="AJ1760" s="401"/>
      <c r="AK1760" s="403"/>
      <c r="AL1760" s="405"/>
      <c r="AM1760" s="411"/>
      <c r="AN1760" s="405"/>
      <c r="AO1760" s="405"/>
      <c r="AP1760" s="405"/>
      <c r="AQ1760" s="405"/>
      <c r="AR1760" s="405"/>
      <c r="AS1760" s="405"/>
      <c r="AT1760" s="405"/>
      <c r="AU1760" s="407"/>
      <c r="AV1760" s="409"/>
      <c r="AW1760" s="407"/>
      <c r="AX1760" s="389"/>
      <c r="AY1760" s="389"/>
      <c r="AZ1760" s="389"/>
      <c r="BA1760" s="389"/>
      <c r="BB1760" s="389"/>
      <c r="BC1760" s="389"/>
    </row>
    <row r="1761" spans="1:55" s="121" customFormat="1" x14ac:dyDescent="0.25">
      <c r="A1761" s="474"/>
      <c r="B1761" s="392"/>
      <c r="C1761" s="396"/>
      <c r="D1761" s="396"/>
      <c r="E1761" s="398"/>
      <c r="F1761" s="398"/>
      <c r="G1761" s="95"/>
      <c r="H1761" s="119"/>
      <c r="I1761" s="119"/>
      <c r="J1761" s="120"/>
      <c r="K1761" s="120"/>
      <c r="L1761" s="120"/>
      <c r="M1761" s="120"/>
      <c r="N1761" s="120"/>
      <c r="O1761" s="120"/>
      <c r="P1761" s="120"/>
      <c r="Q1761" s="120"/>
      <c r="R1761" s="120"/>
      <c r="S1761" s="120"/>
      <c r="T1761" s="120"/>
      <c r="U1761" s="120"/>
      <c r="V1761" s="120"/>
      <c r="W1761" s="120"/>
      <c r="X1761" s="120"/>
      <c r="Y1761" s="120"/>
      <c r="Z1761" s="120"/>
      <c r="AA1761" s="120"/>
      <c r="AB1761" s="120"/>
      <c r="AC1761" s="120"/>
      <c r="AD1761" s="120"/>
      <c r="AE1761" s="120"/>
      <c r="AF1761" s="120"/>
      <c r="AG1761" s="120"/>
      <c r="AH1761" s="120"/>
      <c r="AI1761" s="120"/>
      <c r="AJ1761" s="400"/>
      <c r="AK1761" s="402"/>
      <c r="AL1761" s="404"/>
      <c r="AM1761" s="410"/>
      <c r="AN1761" s="404"/>
      <c r="AO1761" s="404"/>
      <c r="AP1761" s="404"/>
      <c r="AQ1761" s="404"/>
      <c r="AR1761" s="404"/>
      <c r="AS1761" s="404"/>
      <c r="AT1761" s="404"/>
      <c r="AU1761" s="406"/>
      <c r="AV1761" s="408"/>
      <c r="AW1761" s="406"/>
      <c r="AX1761" s="415"/>
      <c r="AY1761" s="415"/>
      <c r="AZ1761" s="415"/>
      <c r="BA1761" s="415"/>
      <c r="BB1761" s="415"/>
      <c r="BC1761" s="415"/>
    </row>
    <row r="1762" spans="1:55" s="121" customFormat="1" x14ac:dyDescent="0.25">
      <c r="A1762" s="466"/>
      <c r="B1762" s="393"/>
      <c r="C1762" s="397"/>
      <c r="D1762" s="397"/>
      <c r="E1762" s="399"/>
      <c r="F1762" s="399"/>
      <c r="G1762" s="96"/>
      <c r="H1762" s="122"/>
      <c r="I1762" s="122"/>
      <c r="J1762" s="123"/>
      <c r="K1762" s="123"/>
      <c r="L1762" s="123"/>
      <c r="M1762" s="123"/>
      <c r="N1762" s="123"/>
      <c r="O1762" s="123"/>
      <c r="P1762" s="123"/>
      <c r="Q1762" s="123"/>
      <c r="R1762" s="123"/>
      <c r="S1762" s="123"/>
      <c r="T1762" s="123"/>
      <c r="U1762" s="123"/>
      <c r="V1762" s="123"/>
      <c r="W1762" s="123"/>
      <c r="X1762" s="123"/>
      <c r="Y1762" s="123"/>
      <c r="Z1762" s="123"/>
      <c r="AA1762" s="123"/>
      <c r="AB1762" s="123"/>
      <c r="AC1762" s="123"/>
      <c r="AD1762" s="123"/>
      <c r="AE1762" s="123"/>
      <c r="AF1762" s="123"/>
      <c r="AG1762" s="123"/>
      <c r="AH1762" s="123"/>
      <c r="AI1762" s="123"/>
      <c r="AJ1762" s="401"/>
      <c r="AK1762" s="403"/>
      <c r="AL1762" s="405"/>
      <c r="AM1762" s="411"/>
      <c r="AN1762" s="405"/>
      <c r="AO1762" s="405"/>
      <c r="AP1762" s="405"/>
      <c r="AQ1762" s="405"/>
      <c r="AR1762" s="405"/>
      <c r="AS1762" s="405"/>
      <c r="AT1762" s="405"/>
      <c r="AU1762" s="407"/>
      <c r="AV1762" s="409"/>
      <c r="AW1762" s="407"/>
      <c r="AX1762" s="389"/>
      <c r="AY1762" s="389"/>
      <c r="AZ1762" s="389"/>
      <c r="BA1762" s="389"/>
      <c r="BB1762" s="389"/>
      <c r="BC1762" s="389"/>
    </row>
    <row r="1763" spans="1:55" s="121" customFormat="1" x14ac:dyDescent="0.25">
      <c r="A1763" s="474"/>
      <c r="B1763" s="392"/>
      <c r="C1763" s="396"/>
      <c r="D1763" s="396"/>
      <c r="E1763" s="398"/>
      <c r="F1763" s="398"/>
      <c r="G1763" s="95"/>
      <c r="H1763" s="119"/>
      <c r="I1763" s="119"/>
      <c r="J1763" s="120"/>
      <c r="K1763" s="120"/>
      <c r="L1763" s="120"/>
      <c r="M1763" s="120"/>
      <c r="N1763" s="120"/>
      <c r="O1763" s="120"/>
      <c r="P1763" s="120"/>
      <c r="Q1763" s="120"/>
      <c r="R1763" s="120"/>
      <c r="S1763" s="120"/>
      <c r="T1763" s="120"/>
      <c r="U1763" s="120"/>
      <c r="V1763" s="120"/>
      <c r="W1763" s="120"/>
      <c r="X1763" s="120"/>
      <c r="Y1763" s="120"/>
      <c r="Z1763" s="120"/>
      <c r="AA1763" s="120"/>
      <c r="AB1763" s="120"/>
      <c r="AC1763" s="120"/>
      <c r="AD1763" s="120"/>
      <c r="AE1763" s="120"/>
      <c r="AF1763" s="120"/>
      <c r="AG1763" s="120"/>
      <c r="AH1763" s="120"/>
      <c r="AI1763" s="120"/>
      <c r="AJ1763" s="400"/>
      <c r="AK1763" s="402"/>
      <c r="AL1763" s="404"/>
      <c r="AM1763" s="410"/>
      <c r="AN1763" s="404"/>
      <c r="AO1763" s="404"/>
      <c r="AP1763" s="404"/>
      <c r="AQ1763" s="404"/>
      <c r="AR1763" s="404"/>
      <c r="AS1763" s="404"/>
      <c r="AT1763" s="404"/>
      <c r="AU1763" s="406"/>
      <c r="AV1763" s="408"/>
      <c r="AW1763" s="406"/>
      <c r="AX1763" s="415"/>
      <c r="AY1763" s="415"/>
      <c r="AZ1763" s="415"/>
      <c r="BA1763" s="415"/>
      <c r="BB1763" s="415"/>
      <c r="BC1763" s="415"/>
    </row>
    <row r="1764" spans="1:55" s="121" customFormat="1" x14ac:dyDescent="0.25">
      <c r="A1764" s="466"/>
      <c r="B1764" s="393"/>
      <c r="C1764" s="397"/>
      <c r="D1764" s="397"/>
      <c r="E1764" s="399"/>
      <c r="F1764" s="399"/>
      <c r="G1764" s="96"/>
      <c r="H1764" s="122"/>
      <c r="I1764" s="122"/>
      <c r="J1764" s="123"/>
      <c r="K1764" s="123"/>
      <c r="L1764" s="123"/>
      <c r="M1764" s="123"/>
      <c r="N1764" s="123"/>
      <c r="O1764" s="123"/>
      <c r="P1764" s="123"/>
      <c r="Q1764" s="123"/>
      <c r="R1764" s="123"/>
      <c r="S1764" s="123"/>
      <c r="T1764" s="123"/>
      <c r="U1764" s="123"/>
      <c r="V1764" s="123"/>
      <c r="W1764" s="123"/>
      <c r="X1764" s="123"/>
      <c r="Y1764" s="123"/>
      <c r="Z1764" s="123"/>
      <c r="AA1764" s="123"/>
      <c r="AB1764" s="123"/>
      <c r="AC1764" s="123"/>
      <c r="AD1764" s="123"/>
      <c r="AE1764" s="123"/>
      <c r="AF1764" s="123"/>
      <c r="AG1764" s="123"/>
      <c r="AH1764" s="123"/>
      <c r="AI1764" s="123"/>
      <c r="AJ1764" s="401"/>
      <c r="AK1764" s="403"/>
      <c r="AL1764" s="405"/>
      <c r="AM1764" s="411"/>
      <c r="AN1764" s="405"/>
      <c r="AO1764" s="405"/>
      <c r="AP1764" s="405"/>
      <c r="AQ1764" s="405"/>
      <c r="AR1764" s="405"/>
      <c r="AS1764" s="405"/>
      <c r="AT1764" s="405"/>
      <c r="AU1764" s="407"/>
      <c r="AV1764" s="409"/>
      <c r="AW1764" s="407"/>
      <c r="AX1764" s="389"/>
      <c r="AY1764" s="389"/>
      <c r="AZ1764" s="389"/>
      <c r="BA1764" s="389"/>
      <c r="BB1764" s="389"/>
      <c r="BC1764" s="389"/>
    </row>
    <row r="1765" spans="1:55" s="121" customFormat="1" x14ac:dyDescent="0.25">
      <c r="A1765" s="474"/>
      <c r="B1765" s="392"/>
      <c r="C1765" s="396"/>
      <c r="D1765" s="396"/>
      <c r="E1765" s="398"/>
      <c r="F1765" s="398"/>
      <c r="G1765" s="95"/>
      <c r="H1765" s="119"/>
      <c r="I1765" s="119"/>
      <c r="J1765" s="120"/>
      <c r="K1765" s="120"/>
      <c r="L1765" s="120"/>
      <c r="M1765" s="120"/>
      <c r="N1765" s="120"/>
      <c r="O1765" s="120"/>
      <c r="P1765" s="120"/>
      <c r="Q1765" s="120"/>
      <c r="R1765" s="120"/>
      <c r="S1765" s="120"/>
      <c r="T1765" s="120"/>
      <c r="U1765" s="120"/>
      <c r="V1765" s="120"/>
      <c r="W1765" s="120"/>
      <c r="X1765" s="120"/>
      <c r="Y1765" s="120"/>
      <c r="Z1765" s="120"/>
      <c r="AA1765" s="120"/>
      <c r="AB1765" s="120"/>
      <c r="AC1765" s="120"/>
      <c r="AD1765" s="120"/>
      <c r="AE1765" s="120"/>
      <c r="AF1765" s="120"/>
      <c r="AG1765" s="120"/>
      <c r="AH1765" s="120"/>
      <c r="AI1765" s="120"/>
      <c r="AJ1765" s="400"/>
      <c r="AK1765" s="402"/>
      <c r="AL1765" s="404"/>
      <c r="AM1765" s="410"/>
      <c r="AN1765" s="404"/>
      <c r="AO1765" s="404"/>
      <c r="AP1765" s="404"/>
      <c r="AQ1765" s="404"/>
      <c r="AR1765" s="404"/>
      <c r="AS1765" s="404"/>
      <c r="AT1765" s="404"/>
      <c r="AU1765" s="406"/>
      <c r="AV1765" s="408"/>
      <c r="AW1765" s="406"/>
      <c r="AX1765" s="415"/>
      <c r="AY1765" s="415"/>
      <c r="AZ1765" s="415"/>
      <c r="BA1765" s="415"/>
      <c r="BB1765" s="415"/>
      <c r="BC1765" s="415"/>
    </row>
    <row r="1766" spans="1:55" s="121" customFormat="1" x14ac:dyDescent="0.25">
      <c r="A1766" s="466"/>
      <c r="B1766" s="393"/>
      <c r="C1766" s="397"/>
      <c r="D1766" s="397"/>
      <c r="E1766" s="399"/>
      <c r="F1766" s="399"/>
      <c r="G1766" s="96"/>
      <c r="H1766" s="122"/>
      <c r="I1766" s="122"/>
      <c r="J1766" s="123"/>
      <c r="K1766" s="123"/>
      <c r="L1766" s="123"/>
      <c r="M1766" s="123"/>
      <c r="N1766" s="123"/>
      <c r="O1766" s="123"/>
      <c r="P1766" s="123"/>
      <c r="Q1766" s="123"/>
      <c r="R1766" s="123"/>
      <c r="S1766" s="123"/>
      <c r="T1766" s="123"/>
      <c r="U1766" s="123"/>
      <c r="V1766" s="123"/>
      <c r="W1766" s="123"/>
      <c r="X1766" s="123"/>
      <c r="Y1766" s="123"/>
      <c r="Z1766" s="123"/>
      <c r="AA1766" s="123"/>
      <c r="AB1766" s="123"/>
      <c r="AC1766" s="123"/>
      <c r="AD1766" s="123"/>
      <c r="AE1766" s="123"/>
      <c r="AF1766" s="123"/>
      <c r="AG1766" s="123"/>
      <c r="AH1766" s="123"/>
      <c r="AI1766" s="123"/>
      <c r="AJ1766" s="401"/>
      <c r="AK1766" s="403"/>
      <c r="AL1766" s="405"/>
      <c r="AM1766" s="411"/>
      <c r="AN1766" s="405"/>
      <c r="AO1766" s="405"/>
      <c r="AP1766" s="405"/>
      <c r="AQ1766" s="405"/>
      <c r="AR1766" s="405"/>
      <c r="AS1766" s="405"/>
      <c r="AT1766" s="405"/>
      <c r="AU1766" s="407"/>
      <c r="AV1766" s="409"/>
      <c r="AW1766" s="407"/>
      <c r="AX1766" s="389"/>
      <c r="AY1766" s="389"/>
      <c r="AZ1766" s="389"/>
      <c r="BA1766" s="389"/>
      <c r="BB1766" s="389"/>
      <c r="BC1766" s="389"/>
    </row>
    <row r="1767" spans="1:55" s="121" customFormat="1" x14ac:dyDescent="0.25">
      <c r="A1767" s="474"/>
      <c r="B1767" s="392"/>
      <c r="C1767" s="396"/>
      <c r="D1767" s="396"/>
      <c r="E1767" s="398"/>
      <c r="F1767" s="398"/>
      <c r="G1767" s="95"/>
      <c r="H1767" s="119"/>
      <c r="I1767" s="119"/>
      <c r="J1767" s="120"/>
      <c r="K1767" s="120"/>
      <c r="L1767" s="120"/>
      <c r="M1767" s="120"/>
      <c r="N1767" s="120"/>
      <c r="O1767" s="120"/>
      <c r="P1767" s="120"/>
      <c r="Q1767" s="120"/>
      <c r="R1767" s="120"/>
      <c r="S1767" s="120"/>
      <c r="T1767" s="120"/>
      <c r="U1767" s="120"/>
      <c r="V1767" s="120"/>
      <c r="W1767" s="120"/>
      <c r="X1767" s="120"/>
      <c r="Y1767" s="120"/>
      <c r="Z1767" s="120"/>
      <c r="AA1767" s="120"/>
      <c r="AB1767" s="120"/>
      <c r="AC1767" s="120"/>
      <c r="AD1767" s="120"/>
      <c r="AE1767" s="120"/>
      <c r="AF1767" s="120"/>
      <c r="AG1767" s="120"/>
      <c r="AH1767" s="120"/>
      <c r="AI1767" s="120"/>
      <c r="AJ1767" s="400"/>
      <c r="AK1767" s="402"/>
      <c r="AL1767" s="404"/>
      <c r="AM1767" s="410"/>
      <c r="AN1767" s="404"/>
      <c r="AO1767" s="404"/>
      <c r="AP1767" s="404"/>
      <c r="AQ1767" s="404"/>
      <c r="AR1767" s="404"/>
      <c r="AS1767" s="404"/>
      <c r="AT1767" s="404"/>
      <c r="AU1767" s="406"/>
      <c r="AV1767" s="408"/>
      <c r="AW1767" s="406"/>
      <c r="AX1767" s="415"/>
      <c r="AY1767" s="415"/>
      <c r="AZ1767" s="415"/>
      <c r="BA1767" s="415"/>
      <c r="BB1767" s="415"/>
      <c r="BC1767" s="415"/>
    </row>
    <row r="1768" spans="1:55" s="121" customFormat="1" x14ac:dyDescent="0.25">
      <c r="A1768" s="466"/>
      <c r="B1768" s="393"/>
      <c r="C1768" s="397"/>
      <c r="D1768" s="397"/>
      <c r="E1768" s="399"/>
      <c r="F1768" s="399"/>
      <c r="G1768" s="96"/>
      <c r="H1768" s="122"/>
      <c r="I1768" s="122"/>
      <c r="J1768" s="123"/>
      <c r="K1768" s="123"/>
      <c r="L1768" s="123"/>
      <c r="M1768" s="123"/>
      <c r="N1768" s="123"/>
      <c r="O1768" s="123"/>
      <c r="P1768" s="123"/>
      <c r="Q1768" s="123"/>
      <c r="R1768" s="123"/>
      <c r="S1768" s="123"/>
      <c r="T1768" s="123"/>
      <c r="U1768" s="123"/>
      <c r="V1768" s="123"/>
      <c r="W1768" s="123"/>
      <c r="X1768" s="123"/>
      <c r="Y1768" s="123"/>
      <c r="Z1768" s="123"/>
      <c r="AA1768" s="123"/>
      <c r="AB1768" s="123"/>
      <c r="AC1768" s="123"/>
      <c r="AD1768" s="123"/>
      <c r="AE1768" s="123"/>
      <c r="AF1768" s="123"/>
      <c r="AG1768" s="123"/>
      <c r="AH1768" s="123"/>
      <c r="AI1768" s="123"/>
      <c r="AJ1768" s="401"/>
      <c r="AK1768" s="403"/>
      <c r="AL1768" s="405"/>
      <c r="AM1768" s="411"/>
      <c r="AN1768" s="405"/>
      <c r="AO1768" s="405"/>
      <c r="AP1768" s="405"/>
      <c r="AQ1768" s="405"/>
      <c r="AR1768" s="405"/>
      <c r="AS1768" s="405"/>
      <c r="AT1768" s="405"/>
      <c r="AU1768" s="407"/>
      <c r="AV1768" s="409"/>
      <c r="AW1768" s="407"/>
      <c r="AX1768" s="389"/>
      <c r="AY1768" s="389"/>
      <c r="AZ1768" s="389"/>
      <c r="BA1768" s="389"/>
      <c r="BB1768" s="389"/>
      <c r="BC1768" s="389"/>
    </row>
    <row r="1769" spans="1:55" s="121" customFormat="1" x14ac:dyDescent="0.25">
      <c r="A1769" s="474"/>
      <c r="B1769" s="392"/>
      <c r="C1769" s="396"/>
      <c r="D1769" s="396"/>
      <c r="E1769" s="398"/>
      <c r="F1769" s="398"/>
      <c r="G1769" s="95"/>
      <c r="H1769" s="119"/>
      <c r="I1769" s="119"/>
      <c r="J1769" s="120"/>
      <c r="K1769" s="120"/>
      <c r="L1769" s="120"/>
      <c r="M1769" s="120"/>
      <c r="N1769" s="120"/>
      <c r="O1769" s="120"/>
      <c r="P1769" s="120"/>
      <c r="Q1769" s="120"/>
      <c r="R1769" s="120"/>
      <c r="S1769" s="120"/>
      <c r="T1769" s="120"/>
      <c r="U1769" s="120"/>
      <c r="V1769" s="120"/>
      <c r="W1769" s="120"/>
      <c r="X1769" s="120"/>
      <c r="Y1769" s="120"/>
      <c r="Z1769" s="120"/>
      <c r="AA1769" s="120"/>
      <c r="AB1769" s="120"/>
      <c r="AC1769" s="120"/>
      <c r="AD1769" s="120"/>
      <c r="AE1769" s="120"/>
      <c r="AF1769" s="120"/>
      <c r="AG1769" s="120"/>
      <c r="AH1769" s="120"/>
      <c r="AI1769" s="120"/>
      <c r="AJ1769" s="400"/>
      <c r="AK1769" s="402"/>
      <c r="AL1769" s="404"/>
      <c r="AM1769" s="410"/>
      <c r="AN1769" s="404"/>
      <c r="AO1769" s="404"/>
      <c r="AP1769" s="404"/>
      <c r="AQ1769" s="404"/>
      <c r="AR1769" s="404"/>
      <c r="AS1769" s="404"/>
      <c r="AT1769" s="404"/>
      <c r="AU1769" s="406"/>
      <c r="AV1769" s="408"/>
      <c r="AW1769" s="406"/>
      <c r="AX1769" s="415"/>
      <c r="AY1769" s="415"/>
      <c r="AZ1769" s="415"/>
      <c r="BA1769" s="415"/>
      <c r="BB1769" s="415"/>
      <c r="BC1769" s="415"/>
    </row>
    <row r="1770" spans="1:55" s="121" customFormat="1" x14ac:dyDescent="0.25">
      <c r="A1770" s="466"/>
      <c r="B1770" s="393"/>
      <c r="C1770" s="397"/>
      <c r="D1770" s="397"/>
      <c r="E1770" s="399"/>
      <c r="F1770" s="399"/>
      <c r="G1770" s="96"/>
      <c r="H1770" s="122"/>
      <c r="I1770" s="122"/>
      <c r="J1770" s="123"/>
      <c r="K1770" s="123"/>
      <c r="L1770" s="123"/>
      <c r="M1770" s="123"/>
      <c r="N1770" s="123"/>
      <c r="O1770" s="123"/>
      <c r="P1770" s="123"/>
      <c r="Q1770" s="123"/>
      <c r="R1770" s="123"/>
      <c r="S1770" s="123"/>
      <c r="T1770" s="123"/>
      <c r="U1770" s="123"/>
      <c r="V1770" s="123"/>
      <c r="W1770" s="123"/>
      <c r="X1770" s="123"/>
      <c r="Y1770" s="123"/>
      <c r="Z1770" s="123"/>
      <c r="AA1770" s="123"/>
      <c r="AB1770" s="123"/>
      <c r="AC1770" s="123"/>
      <c r="AD1770" s="123"/>
      <c r="AE1770" s="123"/>
      <c r="AF1770" s="123"/>
      <c r="AG1770" s="123"/>
      <c r="AH1770" s="123"/>
      <c r="AI1770" s="123"/>
      <c r="AJ1770" s="401"/>
      <c r="AK1770" s="403"/>
      <c r="AL1770" s="405"/>
      <c r="AM1770" s="411"/>
      <c r="AN1770" s="405"/>
      <c r="AO1770" s="405"/>
      <c r="AP1770" s="405"/>
      <c r="AQ1770" s="405"/>
      <c r="AR1770" s="405"/>
      <c r="AS1770" s="405"/>
      <c r="AT1770" s="405"/>
      <c r="AU1770" s="407"/>
      <c r="AV1770" s="409"/>
      <c r="AW1770" s="407"/>
      <c r="AX1770" s="389"/>
      <c r="AY1770" s="389"/>
      <c r="AZ1770" s="389"/>
      <c r="BA1770" s="389"/>
      <c r="BB1770" s="389"/>
      <c r="BC1770" s="389"/>
    </row>
    <row r="1771" spans="1:55" s="121" customFormat="1" x14ac:dyDescent="0.25">
      <c r="A1771" s="474"/>
      <c r="B1771" s="392"/>
      <c r="C1771" s="396"/>
      <c r="D1771" s="396"/>
      <c r="E1771" s="398"/>
      <c r="F1771" s="398"/>
      <c r="G1771" s="95"/>
      <c r="H1771" s="119"/>
      <c r="I1771" s="119"/>
      <c r="J1771" s="120"/>
      <c r="K1771" s="120"/>
      <c r="L1771" s="120"/>
      <c r="M1771" s="120"/>
      <c r="N1771" s="120"/>
      <c r="O1771" s="120"/>
      <c r="P1771" s="120"/>
      <c r="Q1771" s="120"/>
      <c r="R1771" s="120"/>
      <c r="S1771" s="120"/>
      <c r="T1771" s="120"/>
      <c r="U1771" s="120"/>
      <c r="V1771" s="120"/>
      <c r="W1771" s="120"/>
      <c r="X1771" s="120"/>
      <c r="Y1771" s="120"/>
      <c r="Z1771" s="120"/>
      <c r="AA1771" s="120"/>
      <c r="AB1771" s="120"/>
      <c r="AC1771" s="120"/>
      <c r="AD1771" s="120"/>
      <c r="AE1771" s="120"/>
      <c r="AF1771" s="120"/>
      <c r="AG1771" s="120"/>
      <c r="AH1771" s="120"/>
      <c r="AI1771" s="120"/>
      <c r="AJ1771" s="400"/>
      <c r="AK1771" s="402"/>
      <c r="AL1771" s="404"/>
      <c r="AM1771" s="410"/>
      <c r="AN1771" s="404"/>
      <c r="AO1771" s="404"/>
      <c r="AP1771" s="404"/>
      <c r="AQ1771" s="404"/>
      <c r="AR1771" s="404"/>
      <c r="AS1771" s="404"/>
      <c r="AT1771" s="404"/>
      <c r="AU1771" s="406"/>
      <c r="AV1771" s="408"/>
      <c r="AW1771" s="406"/>
      <c r="AX1771" s="415"/>
      <c r="AY1771" s="415"/>
      <c r="AZ1771" s="415"/>
      <c r="BA1771" s="415"/>
      <c r="BB1771" s="415"/>
      <c r="BC1771" s="415"/>
    </row>
    <row r="1772" spans="1:55" s="121" customFormat="1" x14ac:dyDescent="0.25">
      <c r="A1772" s="466"/>
      <c r="B1772" s="393"/>
      <c r="C1772" s="397"/>
      <c r="D1772" s="397"/>
      <c r="E1772" s="399"/>
      <c r="F1772" s="399"/>
      <c r="G1772" s="96"/>
      <c r="H1772" s="122"/>
      <c r="I1772" s="122"/>
      <c r="J1772" s="123"/>
      <c r="K1772" s="123"/>
      <c r="L1772" s="123"/>
      <c r="M1772" s="123"/>
      <c r="N1772" s="123"/>
      <c r="O1772" s="123"/>
      <c r="P1772" s="123"/>
      <c r="Q1772" s="123"/>
      <c r="R1772" s="123"/>
      <c r="S1772" s="123"/>
      <c r="T1772" s="123"/>
      <c r="U1772" s="123"/>
      <c r="V1772" s="123"/>
      <c r="W1772" s="123"/>
      <c r="X1772" s="123"/>
      <c r="Y1772" s="123"/>
      <c r="Z1772" s="123"/>
      <c r="AA1772" s="123"/>
      <c r="AB1772" s="123"/>
      <c r="AC1772" s="123"/>
      <c r="AD1772" s="123"/>
      <c r="AE1772" s="123"/>
      <c r="AF1772" s="123"/>
      <c r="AG1772" s="123"/>
      <c r="AH1772" s="123"/>
      <c r="AI1772" s="123"/>
      <c r="AJ1772" s="401"/>
      <c r="AK1772" s="403"/>
      <c r="AL1772" s="405"/>
      <c r="AM1772" s="411"/>
      <c r="AN1772" s="405"/>
      <c r="AO1772" s="405"/>
      <c r="AP1772" s="405"/>
      <c r="AQ1772" s="405"/>
      <c r="AR1772" s="405"/>
      <c r="AS1772" s="405"/>
      <c r="AT1772" s="405"/>
      <c r="AU1772" s="407"/>
      <c r="AV1772" s="409"/>
      <c r="AW1772" s="407"/>
      <c r="AX1772" s="389"/>
      <c r="AY1772" s="389"/>
      <c r="AZ1772" s="389"/>
      <c r="BA1772" s="389"/>
      <c r="BB1772" s="389"/>
      <c r="BC1772" s="389"/>
    </row>
    <row r="1773" spans="1:55" s="121" customFormat="1" x14ac:dyDescent="0.25">
      <c r="A1773" s="474"/>
      <c r="B1773" s="392"/>
      <c r="C1773" s="396"/>
      <c r="D1773" s="396"/>
      <c r="E1773" s="398"/>
      <c r="F1773" s="398"/>
      <c r="G1773" s="95"/>
      <c r="H1773" s="119"/>
      <c r="I1773" s="119"/>
      <c r="J1773" s="120"/>
      <c r="K1773" s="120"/>
      <c r="L1773" s="120"/>
      <c r="M1773" s="120"/>
      <c r="N1773" s="120"/>
      <c r="O1773" s="120"/>
      <c r="P1773" s="120"/>
      <c r="Q1773" s="120"/>
      <c r="R1773" s="120"/>
      <c r="S1773" s="120"/>
      <c r="T1773" s="120"/>
      <c r="U1773" s="120"/>
      <c r="V1773" s="120"/>
      <c r="W1773" s="120"/>
      <c r="X1773" s="120"/>
      <c r="Y1773" s="120"/>
      <c r="Z1773" s="120"/>
      <c r="AA1773" s="120"/>
      <c r="AB1773" s="120"/>
      <c r="AC1773" s="120"/>
      <c r="AD1773" s="120"/>
      <c r="AE1773" s="120"/>
      <c r="AF1773" s="120"/>
      <c r="AG1773" s="120"/>
      <c r="AH1773" s="120"/>
      <c r="AI1773" s="120"/>
      <c r="AJ1773" s="400"/>
      <c r="AK1773" s="402"/>
      <c r="AL1773" s="404"/>
      <c r="AM1773" s="410"/>
      <c r="AN1773" s="404"/>
      <c r="AO1773" s="404"/>
      <c r="AP1773" s="404"/>
      <c r="AQ1773" s="404"/>
      <c r="AR1773" s="404"/>
      <c r="AS1773" s="404"/>
      <c r="AT1773" s="404"/>
      <c r="AU1773" s="406"/>
      <c r="AV1773" s="408"/>
      <c r="AW1773" s="406"/>
      <c r="AX1773" s="415"/>
      <c r="AY1773" s="415"/>
      <c r="AZ1773" s="415"/>
      <c r="BA1773" s="415"/>
      <c r="BB1773" s="415"/>
      <c r="BC1773" s="415"/>
    </row>
    <row r="1774" spans="1:55" s="121" customFormat="1" x14ac:dyDescent="0.25">
      <c r="A1774" s="466"/>
      <c r="B1774" s="393"/>
      <c r="C1774" s="397"/>
      <c r="D1774" s="397"/>
      <c r="E1774" s="399"/>
      <c r="F1774" s="399"/>
      <c r="G1774" s="96"/>
      <c r="H1774" s="122"/>
      <c r="I1774" s="122"/>
      <c r="J1774" s="123"/>
      <c r="K1774" s="123"/>
      <c r="L1774" s="123"/>
      <c r="M1774" s="123"/>
      <c r="N1774" s="123"/>
      <c r="O1774" s="123"/>
      <c r="P1774" s="123"/>
      <c r="Q1774" s="123"/>
      <c r="R1774" s="123"/>
      <c r="S1774" s="123"/>
      <c r="T1774" s="123"/>
      <c r="U1774" s="123"/>
      <c r="V1774" s="123"/>
      <c r="W1774" s="123"/>
      <c r="X1774" s="123"/>
      <c r="Y1774" s="123"/>
      <c r="Z1774" s="123"/>
      <c r="AA1774" s="123"/>
      <c r="AB1774" s="123"/>
      <c r="AC1774" s="123"/>
      <c r="AD1774" s="123"/>
      <c r="AE1774" s="123"/>
      <c r="AF1774" s="123"/>
      <c r="AG1774" s="123"/>
      <c r="AH1774" s="123"/>
      <c r="AI1774" s="123"/>
      <c r="AJ1774" s="401"/>
      <c r="AK1774" s="403"/>
      <c r="AL1774" s="405"/>
      <c r="AM1774" s="411"/>
      <c r="AN1774" s="405"/>
      <c r="AO1774" s="405"/>
      <c r="AP1774" s="405"/>
      <c r="AQ1774" s="405"/>
      <c r="AR1774" s="405"/>
      <c r="AS1774" s="405"/>
      <c r="AT1774" s="405"/>
      <c r="AU1774" s="407"/>
      <c r="AV1774" s="409"/>
      <c r="AW1774" s="407"/>
      <c r="AX1774" s="389"/>
      <c r="AY1774" s="389"/>
      <c r="AZ1774" s="389"/>
      <c r="BA1774" s="389"/>
      <c r="BB1774" s="389"/>
      <c r="BC1774" s="389"/>
    </row>
    <row r="1775" spans="1:55" s="121" customFormat="1" x14ac:dyDescent="0.25">
      <c r="A1775" s="474"/>
      <c r="B1775" s="392"/>
      <c r="C1775" s="396"/>
      <c r="D1775" s="396"/>
      <c r="E1775" s="398"/>
      <c r="F1775" s="398"/>
      <c r="G1775" s="95"/>
      <c r="H1775" s="119"/>
      <c r="I1775" s="119"/>
      <c r="J1775" s="120"/>
      <c r="K1775" s="120"/>
      <c r="L1775" s="120"/>
      <c r="M1775" s="120"/>
      <c r="N1775" s="120"/>
      <c r="O1775" s="120"/>
      <c r="P1775" s="120"/>
      <c r="Q1775" s="120"/>
      <c r="R1775" s="120"/>
      <c r="S1775" s="120"/>
      <c r="T1775" s="120"/>
      <c r="U1775" s="120"/>
      <c r="V1775" s="120"/>
      <c r="W1775" s="120"/>
      <c r="X1775" s="120"/>
      <c r="Y1775" s="120"/>
      <c r="Z1775" s="120"/>
      <c r="AA1775" s="120"/>
      <c r="AB1775" s="120"/>
      <c r="AC1775" s="120"/>
      <c r="AD1775" s="120"/>
      <c r="AE1775" s="120"/>
      <c r="AF1775" s="120"/>
      <c r="AG1775" s="120"/>
      <c r="AH1775" s="120"/>
      <c r="AI1775" s="120"/>
      <c r="AJ1775" s="400"/>
      <c r="AK1775" s="402"/>
      <c r="AL1775" s="404"/>
      <c r="AM1775" s="410"/>
      <c r="AN1775" s="404"/>
      <c r="AO1775" s="404"/>
      <c r="AP1775" s="404"/>
      <c r="AQ1775" s="404"/>
      <c r="AR1775" s="404"/>
      <c r="AS1775" s="404"/>
      <c r="AT1775" s="404"/>
      <c r="AU1775" s="406"/>
      <c r="AV1775" s="408"/>
      <c r="AW1775" s="406"/>
      <c r="AX1775" s="415"/>
      <c r="AY1775" s="415"/>
      <c r="AZ1775" s="415"/>
      <c r="BA1775" s="415"/>
      <c r="BB1775" s="415"/>
      <c r="BC1775" s="415"/>
    </row>
    <row r="1776" spans="1:55" s="121" customFormat="1" x14ac:dyDescent="0.25">
      <c r="A1776" s="466"/>
      <c r="B1776" s="393"/>
      <c r="C1776" s="397"/>
      <c r="D1776" s="397"/>
      <c r="E1776" s="399"/>
      <c r="F1776" s="399"/>
      <c r="G1776" s="96"/>
      <c r="H1776" s="122"/>
      <c r="I1776" s="122"/>
      <c r="J1776" s="123"/>
      <c r="K1776" s="123"/>
      <c r="L1776" s="123"/>
      <c r="M1776" s="123"/>
      <c r="N1776" s="123"/>
      <c r="O1776" s="123"/>
      <c r="P1776" s="123"/>
      <c r="Q1776" s="123"/>
      <c r="R1776" s="123"/>
      <c r="S1776" s="123"/>
      <c r="T1776" s="123"/>
      <c r="U1776" s="123"/>
      <c r="V1776" s="123"/>
      <c r="W1776" s="123"/>
      <c r="X1776" s="123"/>
      <c r="Y1776" s="123"/>
      <c r="Z1776" s="123"/>
      <c r="AA1776" s="123"/>
      <c r="AB1776" s="123"/>
      <c r="AC1776" s="123"/>
      <c r="AD1776" s="123"/>
      <c r="AE1776" s="123"/>
      <c r="AF1776" s="123"/>
      <c r="AG1776" s="123"/>
      <c r="AH1776" s="123"/>
      <c r="AI1776" s="123"/>
      <c r="AJ1776" s="401"/>
      <c r="AK1776" s="403"/>
      <c r="AL1776" s="405"/>
      <c r="AM1776" s="411"/>
      <c r="AN1776" s="405"/>
      <c r="AO1776" s="405"/>
      <c r="AP1776" s="405"/>
      <c r="AQ1776" s="405"/>
      <c r="AR1776" s="405"/>
      <c r="AS1776" s="405"/>
      <c r="AT1776" s="405"/>
      <c r="AU1776" s="407"/>
      <c r="AV1776" s="409"/>
      <c r="AW1776" s="407"/>
      <c r="AX1776" s="389"/>
      <c r="AY1776" s="389"/>
      <c r="AZ1776" s="389"/>
      <c r="BA1776" s="389"/>
      <c r="BB1776" s="389"/>
      <c r="BC1776" s="389"/>
    </row>
    <row r="1777" spans="1:55" s="121" customFormat="1" x14ac:dyDescent="0.25">
      <c r="A1777" s="474"/>
      <c r="B1777" s="392"/>
      <c r="C1777" s="396"/>
      <c r="D1777" s="396"/>
      <c r="E1777" s="398"/>
      <c r="F1777" s="398"/>
      <c r="G1777" s="95"/>
      <c r="H1777" s="119"/>
      <c r="I1777" s="119"/>
      <c r="J1777" s="120"/>
      <c r="K1777" s="120"/>
      <c r="L1777" s="120"/>
      <c r="M1777" s="120"/>
      <c r="N1777" s="120"/>
      <c r="O1777" s="120"/>
      <c r="P1777" s="120"/>
      <c r="Q1777" s="120"/>
      <c r="R1777" s="120"/>
      <c r="S1777" s="120"/>
      <c r="T1777" s="120"/>
      <c r="U1777" s="120"/>
      <c r="V1777" s="120"/>
      <c r="W1777" s="120"/>
      <c r="X1777" s="120"/>
      <c r="Y1777" s="120"/>
      <c r="Z1777" s="120"/>
      <c r="AA1777" s="120"/>
      <c r="AB1777" s="120"/>
      <c r="AC1777" s="120"/>
      <c r="AD1777" s="120"/>
      <c r="AE1777" s="120"/>
      <c r="AF1777" s="120"/>
      <c r="AG1777" s="120"/>
      <c r="AH1777" s="120"/>
      <c r="AI1777" s="120"/>
      <c r="AJ1777" s="400"/>
      <c r="AK1777" s="402"/>
      <c r="AL1777" s="404"/>
      <c r="AM1777" s="410"/>
      <c r="AN1777" s="404"/>
      <c r="AO1777" s="404"/>
      <c r="AP1777" s="404"/>
      <c r="AQ1777" s="404"/>
      <c r="AR1777" s="404"/>
      <c r="AS1777" s="404"/>
      <c r="AT1777" s="404"/>
      <c r="AU1777" s="406"/>
      <c r="AV1777" s="408"/>
      <c r="AW1777" s="406"/>
      <c r="AX1777" s="415"/>
      <c r="AY1777" s="415"/>
      <c r="AZ1777" s="415"/>
      <c r="BA1777" s="415"/>
      <c r="BB1777" s="415"/>
      <c r="BC1777" s="415"/>
    </row>
    <row r="1778" spans="1:55" s="121" customFormat="1" x14ac:dyDescent="0.25">
      <c r="A1778" s="466"/>
      <c r="B1778" s="393"/>
      <c r="C1778" s="397"/>
      <c r="D1778" s="397"/>
      <c r="E1778" s="399"/>
      <c r="F1778" s="399"/>
      <c r="G1778" s="96"/>
      <c r="H1778" s="122"/>
      <c r="I1778" s="122"/>
      <c r="J1778" s="123"/>
      <c r="K1778" s="123"/>
      <c r="L1778" s="123"/>
      <c r="M1778" s="123"/>
      <c r="N1778" s="123"/>
      <c r="O1778" s="123"/>
      <c r="P1778" s="123"/>
      <c r="Q1778" s="123"/>
      <c r="R1778" s="123"/>
      <c r="S1778" s="123"/>
      <c r="T1778" s="123"/>
      <c r="U1778" s="123"/>
      <c r="V1778" s="123"/>
      <c r="W1778" s="123"/>
      <c r="X1778" s="123"/>
      <c r="Y1778" s="123"/>
      <c r="Z1778" s="123"/>
      <c r="AA1778" s="123"/>
      <c r="AB1778" s="123"/>
      <c r="AC1778" s="123"/>
      <c r="AD1778" s="123"/>
      <c r="AE1778" s="123"/>
      <c r="AF1778" s="123"/>
      <c r="AG1778" s="123"/>
      <c r="AH1778" s="123"/>
      <c r="AI1778" s="123"/>
      <c r="AJ1778" s="401"/>
      <c r="AK1778" s="403"/>
      <c r="AL1778" s="405"/>
      <c r="AM1778" s="411"/>
      <c r="AN1778" s="405"/>
      <c r="AO1778" s="405"/>
      <c r="AP1778" s="405"/>
      <c r="AQ1778" s="405"/>
      <c r="AR1778" s="405"/>
      <c r="AS1778" s="405"/>
      <c r="AT1778" s="405"/>
      <c r="AU1778" s="407"/>
      <c r="AV1778" s="409"/>
      <c r="AW1778" s="407"/>
      <c r="AX1778" s="389"/>
      <c r="AY1778" s="389"/>
      <c r="AZ1778" s="389"/>
      <c r="BA1778" s="389"/>
      <c r="BB1778" s="389"/>
      <c r="BC1778" s="389"/>
    </row>
    <row r="1779" spans="1:55" s="121" customFormat="1" x14ac:dyDescent="0.25">
      <c r="A1779" s="474"/>
      <c r="B1779" s="392"/>
      <c r="C1779" s="396"/>
      <c r="D1779" s="396"/>
      <c r="E1779" s="398"/>
      <c r="F1779" s="398"/>
      <c r="G1779" s="95"/>
      <c r="H1779" s="119"/>
      <c r="I1779" s="119"/>
      <c r="J1779" s="120"/>
      <c r="K1779" s="120"/>
      <c r="L1779" s="120"/>
      <c r="M1779" s="120"/>
      <c r="N1779" s="120"/>
      <c r="O1779" s="120"/>
      <c r="P1779" s="120"/>
      <c r="Q1779" s="120"/>
      <c r="R1779" s="120"/>
      <c r="S1779" s="120"/>
      <c r="T1779" s="120"/>
      <c r="U1779" s="120"/>
      <c r="V1779" s="120"/>
      <c r="W1779" s="120"/>
      <c r="X1779" s="120"/>
      <c r="Y1779" s="120"/>
      <c r="Z1779" s="120"/>
      <c r="AA1779" s="120"/>
      <c r="AB1779" s="120"/>
      <c r="AC1779" s="120"/>
      <c r="AD1779" s="120"/>
      <c r="AE1779" s="120"/>
      <c r="AF1779" s="120"/>
      <c r="AG1779" s="120"/>
      <c r="AH1779" s="120"/>
      <c r="AI1779" s="120"/>
      <c r="AJ1779" s="400"/>
      <c r="AK1779" s="402"/>
      <c r="AL1779" s="404"/>
      <c r="AM1779" s="410"/>
      <c r="AN1779" s="404"/>
      <c r="AO1779" s="404"/>
      <c r="AP1779" s="404"/>
      <c r="AQ1779" s="404"/>
      <c r="AR1779" s="404"/>
      <c r="AS1779" s="404"/>
      <c r="AT1779" s="404"/>
      <c r="AU1779" s="406"/>
      <c r="AV1779" s="408"/>
      <c r="AW1779" s="406"/>
      <c r="AX1779" s="415"/>
      <c r="AY1779" s="415"/>
      <c r="AZ1779" s="415"/>
      <c r="BA1779" s="415"/>
      <c r="BB1779" s="415"/>
      <c r="BC1779" s="415"/>
    </row>
    <row r="1780" spans="1:55" s="121" customFormat="1" x14ac:dyDescent="0.25">
      <c r="A1780" s="466"/>
      <c r="B1780" s="393"/>
      <c r="C1780" s="397"/>
      <c r="D1780" s="397"/>
      <c r="E1780" s="399"/>
      <c r="F1780" s="399"/>
      <c r="G1780" s="96"/>
      <c r="H1780" s="122"/>
      <c r="I1780" s="122"/>
      <c r="J1780" s="123"/>
      <c r="K1780" s="123"/>
      <c r="L1780" s="123"/>
      <c r="M1780" s="123"/>
      <c r="N1780" s="123"/>
      <c r="O1780" s="123"/>
      <c r="P1780" s="123"/>
      <c r="Q1780" s="123"/>
      <c r="R1780" s="123"/>
      <c r="S1780" s="123"/>
      <c r="T1780" s="123"/>
      <c r="U1780" s="123"/>
      <c r="V1780" s="123"/>
      <c r="W1780" s="123"/>
      <c r="X1780" s="123"/>
      <c r="Y1780" s="123"/>
      <c r="Z1780" s="123"/>
      <c r="AA1780" s="123"/>
      <c r="AB1780" s="123"/>
      <c r="AC1780" s="123"/>
      <c r="AD1780" s="123"/>
      <c r="AE1780" s="123"/>
      <c r="AF1780" s="123"/>
      <c r="AG1780" s="123"/>
      <c r="AH1780" s="123"/>
      <c r="AI1780" s="123"/>
      <c r="AJ1780" s="401"/>
      <c r="AK1780" s="403"/>
      <c r="AL1780" s="405"/>
      <c r="AM1780" s="411"/>
      <c r="AN1780" s="405"/>
      <c r="AO1780" s="405"/>
      <c r="AP1780" s="405"/>
      <c r="AQ1780" s="405"/>
      <c r="AR1780" s="405"/>
      <c r="AS1780" s="405"/>
      <c r="AT1780" s="405"/>
      <c r="AU1780" s="407"/>
      <c r="AV1780" s="409"/>
      <c r="AW1780" s="407"/>
      <c r="AX1780" s="389"/>
      <c r="AY1780" s="389"/>
      <c r="AZ1780" s="389"/>
      <c r="BA1780" s="389"/>
      <c r="BB1780" s="389"/>
      <c r="BC1780" s="389"/>
    </row>
    <row r="1781" spans="1:55" s="121" customFormat="1" x14ac:dyDescent="0.25">
      <c r="A1781" s="474"/>
      <c r="B1781" s="392"/>
      <c r="C1781" s="396"/>
      <c r="D1781" s="396"/>
      <c r="E1781" s="398"/>
      <c r="F1781" s="398"/>
      <c r="G1781" s="95"/>
      <c r="H1781" s="119"/>
      <c r="I1781" s="119"/>
      <c r="J1781" s="120"/>
      <c r="K1781" s="120"/>
      <c r="L1781" s="120"/>
      <c r="M1781" s="120"/>
      <c r="N1781" s="120"/>
      <c r="O1781" s="120"/>
      <c r="P1781" s="120"/>
      <c r="Q1781" s="120"/>
      <c r="R1781" s="120"/>
      <c r="S1781" s="120"/>
      <c r="T1781" s="120"/>
      <c r="U1781" s="120"/>
      <c r="V1781" s="120"/>
      <c r="W1781" s="120"/>
      <c r="X1781" s="120"/>
      <c r="Y1781" s="120"/>
      <c r="Z1781" s="120"/>
      <c r="AA1781" s="120"/>
      <c r="AB1781" s="120"/>
      <c r="AC1781" s="120"/>
      <c r="AD1781" s="120"/>
      <c r="AE1781" s="120"/>
      <c r="AF1781" s="120"/>
      <c r="AG1781" s="120"/>
      <c r="AH1781" s="120"/>
      <c r="AI1781" s="120"/>
      <c r="AJ1781" s="400"/>
      <c r="AK1781" s="402"/>
      <c r="AL1781" s="404"/>
      <c r="AM1781" s="410"/>
      <c r="AN1781" s="404"/>
      <c r="AO1781" s="404"/>
      <c r="AP1781" s="404"/>
      <c r="AQ1781" s="404"/>
      <c r="AR1781" s="404"/>
      <c r="AS1781" s="404"/>
      <c r="AT1781" s="404"/>
      <c r="AU1781" s="406"/>
      <c r="AV1781" s="408"/>
      <c r="AW1781" s="406"/>
      <c r="AX1781" s="415"/>
      <c r="AY1781" s="415"/>
      <c r="AZ1781" s="415"/>
      <c r="BA1781" s="415"/>
      <c r="BB1781" s="415"/>
      <c r="BC1781" s="415"/>
    </row>
    <row r="1782" spans="1:55" s="121" customFormat="1" x14ac:dyDescent="0.25">
      <c r="A1782" s="466"/>
      <c r="B1782" s="393"/>
      <c r="C1782" s="397"/>
      <c r="D1782" s="397"/>
      <c r="E1782" s="399"/>
      <c r="F1782" s="399"/>
      <c r="G1782" s="96"/>
      <c r="H1782" s="122"/>
      <c r="I1782" s="122"/>
      <c r="J1782" s="123"/>
      <c r="K1782" s="123"/>
      <c r="L1782" s="123"/>
      <c r="M1782" s="123"/>
      <c r="N1782" s="123"/>
      <c r="O1782" s="123"/>
      <c r="P1782" s="123"/>
      <c r="Q1782" s="123"/>
      <c r="R1782" s="123"/>
      <c r="S1782" s="123"/>
      <c r="T1782" s="123"/>
      <c r="U1782" s="123"/>
      <c r="V1782" s="123"/>
      <c r="W1782" s="123"/>
      <c r="X1782" s="123"/>
      <c r="Y1782" s="123"/>
      <c r="Z1782" s="123"/>
      <c r="AA1782" s="123"/>
      <c r="AB1782" s="123"/>
      <c r="AC1782" s="123"/>
      <c r="AD1782" s="123"/>
      <c r="AE1782" s="123"/>
      <c r="AF1782" s="123"/>
      <c r="AG1782" s="123"/>
      <c r="AH1782" s="123"/>
      <c r="AI1782" s="123"/>
      <c r="AJ1782" s="401"/>
      <c r="AK1782" s="403"/>
      <c r="AL1782" s="405"/>
      <c r="AM1782" s="411"/>
      <c r="AN1782" s="405"/>
      <c r="AO1782" s="405"/>
      <c r="AP1782" s="405"/>
      <c r="AQ1782" s="405"/>
      <c r="AR1782" s="405"/>
      <c r="AS1782" s="405"/>
      <c r="AT1782" s="405"/>
      <c r="AU1782" s="407"/>
      <c r="AV1782" s="409"/>
      <c r="AW1782" s="407"/>
      <c r="AX1782" s="389"/>
      <c r="AY1782" s="389"/>
      <c r="AZ1782" s="389"/>
      <c r="BA1782" s="389"/>
      <c r="BB1782" s="389"/>
      <c r="BC1782" s="389"/>
    </row>
    <row r="1783" spans="1:55" s="121" customFormat="1" x14ac:dyDescent="0.25">
      <c r="A1783" s="474"/>
      <c r="B1783" s="392"/>
      <c r="C1783" s="396"/>
      <c r="D1783" s="396"/>
      <c r="E1783" s="398"/>
      <c r="F1783" s="398"/>
      <c r="G1783" s="95"/>
      <c r="H1783" s="119"/>
      <c r="I1783" s="119"/>
      <c r="J1783" s="120"/>
      <c r="K1783" s="120"/>
      <c r="L1783" s="120"/>
      <c r="M1783" s="120"/>
      <c r="N1783" s="120"/>
      <c r="O1783" s="120"/>
      <c r="P1783" s="120"/>
      <c r="Q1783" s="120"/>
      <c r="R1783" s="120"/>
      <c r="S1783" s="120"/>
      <c r="T1783" s="120"/>
      <c r="U1783" s="120"/>
      <c r="V1783" s="120"/>
      <c r="W1783" s="120"/>
      <c r="X1783" s="120"/>
      <c r="Y1783" s="120"/>
      <c r="Z1783" s="120"/>
      <c r="AA1783" s="120"/>
      <c r="AB1783" s="120"/>
      <c r="AC1783" s="120"/>
      <c r="AD1783" s="120"/>
      <c r="AE1783" s="120"/>
      <c r="AF1783" s="120"/>
      <c r="AG1783" s="120"/>
      <c r="AH1783" s="120"/>
      <c r="AI1783" s="120"/>
      <c r="AJ1783" s="400"/>
      <c r="AK1783" s="402"/>
      <c r="AL1783" s="404"/>
      <c r="AM1783" s="410"/>
      <c r="AN1783" s="404"/>
      <c r="AO1783" s="404"/>
      <c r="AP1783" s="404"/>
      <c r="AQ1783" s="404"/>
      <c r="AR1783" s="404"/>
      <c r="AS1783" s="404"/>
      <c r="AT1783" s="404"/>
      <c r="AU1783" s="406"/>
      <c r="AV1783" s="408"/>
      <c r="AW1783" s="406"/>
      <c r="AX1783" s="415"/>
      <c r="AY1783" s="415"/>
      <c r="AZ1783" s="415"/>
      <c r="BA1783" s="415"/>
      <c r="BB1783" s="415"/>
      <c r="BC1783" s="415"/>
    </row>
    <row r="1784" spans="1:55" s="121" customFormat="1" x14ac:dyDescent="0.25">
      <c r="A1784" s="466"/>
      <c r="B1784" s="393"/>
      <c r="C1784" s="397"/>
      <c r="D1784" s="397"/>
      <c r="E1784" s="399"/>
      <c r="F1784" s="399"/>
      <c r="G1784" s="96"/>
      <c r="H1784" s="122"/>
      <c r="I1784" s="122"/>
      <c r="J1784" s="123"/>
      <c r="K1784" s="123"/>
      <c r="L1784" s="123"/>
      <c r="M1784" s="123"/>
      <c r="N1784" s="123"/>
      <c r="O1784" s="123"/>
      <c r="P1784" s="123"/>
      <c r="Q1784" s="123"/>
      <c r="R1784" s="123"/>
      <c r="S1784" s="123"/>
      <c r="T1784" s="123"/>
      <c r="U1784" s="123"/>
      <c r="V1784" s="123"/>
      <c r="W1784" s="123"/>
      <c r="X1784" s="123"/>
      <c r="Y1784" s="123"/>
      <c r="Z1784" s="123"/>
      <c r="AA1784" s="123"/>
      <c r="AB1784" s="123"/>
      <c r="AC1784" s="123"/>
      <c r="AD1784" s="123"/>
      <c r="AE1784" s="123"/>
      <c r="AF1784" s="123"/>
      <c r="AG1784" s="123"/>
      <c r="AH1784" s="123"/>
      <c r="AI1784" s="123"/>
      <c r="AJ1784" s="401"/>
      <c r="AK1784" s="403"/>
      <c r="AL1784" s="405"/>
      <c r="AM1784" s="411"/>
      <c r="AN1784" s="405"/>
      <c r="AO1784" s="405"/>
      <c r="AP1784" s="405"/>
      <c r="AQ1784" s="405"/>
      <c r="AR1784" s="405"/>
      <c r="AS1784" s="405"/>
      <c r="AT1784" s="405"/>
      <c r="AU1784" s="407"/>
      <c r="AV1784" s="409"/>
      <c r="AW1784" s="407"/>
      <c r="AX1784" s="389"/>
      <c r="AY1784" s="389"/>
      <c r="AZ1784" s="389"/>
      <c r="BA1784" s="389"/>
      <c r="BB1784" s="389"/>
      <c r="BC1784" s="389"/>
    </row>
    <row r="1785" spans="1:55" s="121" customFormat="1" x14ac:dyDescent="0.25">
      <c r="A1785" s="474"/>
      <c r="B1785" s="392"/>
      <c r="C1785" s="396"/>
      <c r="D1785" s="396"/>
      <c r="E1785" s="398"/>
      <c r="F1785" s="398"/>
      <c r="G1785" s="95"/>
      <c r="H1785" s="119"/>
      <c r="I1785" s="119"/>
      <c r="J1785" s="120"/>
      <c r="K1785" s="120"/>
      <c r="L1785" s="120"/>
      <c r="M1785" s="120"/>
      <c r="N1785" s="120"/>
      <c r="O1785" s="120"/>
      <c r="P1785" s="120"/>
      <c r="Q1785" s="120"/>
      <c r="R1785" s="120"/>
      <c r="S1785" s="120"/>
      <c r="T1785" s="120"/>
      <c r="U1785" s="120"/>
      <c r="V1785" s="120"/>
      <c r="W1785" s="120"/>
      <c r="X1785" s="120"/>
      <c r="Y1785" s="120"/>
      <c r="Z1785" s="120"/>
      <c r="AA1785" s="120"/>
      <c r="AB1785" s="120"/>
      <c r="AC1785" s="120"/>
      <c r="AD1785" s="120"/>
      <c r="AE1785" s="120"/>
      <c r="AF1785" s="120"/>
      <c r="AG1785" s="120"/>
      <c r="AH1785" s="120"/>
      <c r="AI1785" s="120"/>
      <c r="AJ1785" s="400"/>
      <c r="AK1785" s="402"/>
      <c r="AL1785" s="404"/>
      <c r="AM1785" s="410"/>
      <c r="AN1785" s="404"/>
      <c r="AO1785" s="404"/>
      <c r="AP1785" s="404"/>
      <c r="AQ1785" s="404"/>
      <c r="AR1785" s="404"/>
      <c r="AS1785" s="404"/>
      <c r="AT1785" s="404"/>
      <c r="AU1785" s="406"/>
      <c r="AV1785" s="408"/>
      <c r="AW1785" s="406"/>
      <c r="AX1785" s="415"/>
      <c r="AY1785" s="415"/>
      <c r="AZ1785" s="415"/>
      <c r="BA1785" s="415"/>
      <c r="BB1785" s="415"/>
      <c r="BC1785" s="415"/>
    </row>
    <row r="1786" spans="1:55" s="121" customFormat="1" x14ac:dyDescent="0.25">
      <c r="A1786" s="466"/>
      <c r="B1786" s="393"/>
      <c r="C1786" s="397"/>
      <c r="D1786" s="397"/>
      <c r="E1786" s="399"/>
      <c r="F1786" s="399"/>
      <c r="G1786" s="96"/>
      <c r="H1786" s="122"/>
      <c r="I1786" s="122"/>
      <c r="J1786" s="123"/>
      <c r="K1786" s="123"/>
      <c r="L1786" s="123"/>
      <c r="M1786" s="123"/>
      <c r="N1786" s="123"/>
      <c r="O1786" s="123"/>
      <c r="P1786" s="123"/>
      <c r="Q1786" s="123"/>
      <c r="R1786" s="123"/>
      <c r="S1786" s="123"/>
      <c r="T1786" s="123"/>
      <c r="U1786" s="123"/>
      <c r="V1786" s="123"/>
      <c r="W1786" s="123"/>
      <c r="X1786" s="123"/>
      <c r="Y1786" s="123"/>
      <c r="Z1786" s="123"/>
      <c r="AA1786" s="123"/>
      <c r="AB1786" s="123"/>
      <c r="AC1786" s="123"/>
      <c r="AD1786" s="123"/>
      <c r="AE1786" s="123"/>
      <c r="AF1786" s="123"/>
      <c r="AG1786" s="123"/>
      <c r="AH1786" s="123"/>
      <c r="AI1786" s="123"/>
      <c r="AJ1786" s="401"/>
      <c r="AK1786" s="403"/>
      <c r="AL1786" s="405"/>
      <c r="AM1786" s="411"/>
      <c r="AN1786" s="405"/>
      <c r="AO1786" s="405"/>
      <c r="AP1786" s="405"/>
      <c r="AQ1786" s="405"/>
      <c r="AR1786" s="405"/>
      <c r="AS1786" s="405"/>
      <c r="AT1786" s="405"/>
      <c r="AU1786" s="407"/>
      <c r="AV1786" s="409"/>
      <c r="AW1786" s="407"/>
      <c r="AX1786" s="389"/>
      <c r="AY1786" s="389"/>
      <c r="AZ1786" s="389"/>
      <c r="BA1786" s="389"/>
      <c r="BB1786" s="389"/>
      <c r="BC1786" s="389"/>
    </row>
    <row r="1787" spans="1:55" s="144" customFormat="1" x14ac:dyDescent="0.25">
      <c r="A1787" s="476"/>
      <c r="B1787" s="392"/>
      <c r="C1787" s="477"/>
      <c r="D1787" s="477"/>
      <c r="E1787" s="478"/>
      <c r="F1787" s="478"/>
      <c r="G1787" s="141"/>
      <c r="H1787" s="142"/>
      <c r="I1787" s="142"/>
      <c r="J1787" s="143"/>
      <c r="K1787" s="143"/>
      <c r="L1787" s="143"/>
      <c r="M1787" s="143"/>
      <c r="N1787" s="143"/>
      <c r="O1787" s="143"/>
      <c r="P1787" s="143"/>
      <c r="Q1787" s="143"/>
      <c r="R1787" s="143"/>
      <c r="S1787" s="143"/>
      <c r="T1787" s="143"/>
      <c r="U1787" s="143"/>
      <c r="V1787" s="143"/>
      <c r="W1787" s="143"/>
      <c r="X1787" s="143"/>
      <c r="Y1787" s="143"/>
      <c r="Z1787" s="143"/>
      <c r="AA1787" s="143"/>
      <c r="AB1787" s="143"/>
      <c r="AC1787" s="143"/>
      <c r="AD1787" s="143"/>
      <c r="AE1787" s="143"/>
      <c r="AF1787" s="143"/>
      <c r="AG1787" s="143"/>
      <c r="AH1787" s="143"/>
      <c r="AI1787" s="143"/>
      <c r="AJ1787" s="479"/>
      <c r="AK1787" s="484"/>
      <c r="AL1787" s="482"/>
      <c r="AM1787" s="485"/>
      <c r="AN1787" s="482"/>
      <c r="AO1787" s="482"/>
      <c r="AP1787" s="482"/>
      <c r="AQ1787" s="482"/>
      <c r="AR1787" s="482"/>
      <c r="AS1787" s="482"/>
      <c r="AT1787" s="482"/>
      <c r="AU1787" s="481"/>
      <c r="AV1787" s="483"/>
      <c r="AW1787" s="481"/>
      <c r="AX1787" s="480"/>
      <c r="AY1787" s="480"/>
      <c r="AZ1787" s="480"/>
      <c r="BA1787" s="480"/>
      <c r="BB1787" s="480"/>
      <c r="BC1787" s="480"/>
    </row>
    <row r="1788" spans="1:55" s="121" customFormat="1" x14ac:dyDescent="0.25">
      <c r="A1788" s="466"/>
      <c r="B1788" s="393"/>
      <c r="C1788" s="397"/>
      <c r="D1788" s="397"/>
      <c r="E1788" s="399"/>
      <c r="F1788" s="399"/>
      <c r="G1788" s="96"/>
      <c r="H1788" s="122"/>
      <c r="I1788" s="122"/>
      <c r="J1788" s="123"/>
      <c r="K1788" s="123"/>
      <c r="L1788" s="123"/>
      <c r="M1788" s="123"/>
      <c r="N1788" s="123"/>
      <c r="O1788" s="123"/>
      <c r="P1788" s="123"/>
      <c r="Q1788" s="123"/>
      <c r="R1788" s="123"/>
      <c r="S1788" s="123"/>
      <c r="T1788" s="123"/>
      <c r="U1788" s="123"/>
      <c r="V1788" s="123"/>
      <c r="W1788" s="123"/>
      <c r="X1788" s="123"/>
      <c r="Y1788" s="123"/>
      <c r="Z1788" s="123"/>
      <c r="AA1788" s="123"/>
      <c r="AB1788" s="123"/>
      <c r="AC1788" s="123"/>
      <c r="AD1788" s="123"/>
      <c r="AE1788" s="123"/>
      <c r="AF1788" s="123"/>
      <c r="AG1788" s="123"/>
      <c r="AH1788" s="123"/>
      <c r="AI1788" s="123"/>
      <c r="AJ1788" s="401"/>
      <c r="AK1788" s="403"/>
      <c r="AL1788" s="405"/>
      <c r="AM1788" s="411"/>
      <c r="AN1788" s="405"/>
      <c r="AO1788" s="405"/>
      <c r="AP1788" s="405"/>
      <c r="AQ1788" s="405"/>
      <c r="AR1788" s="405"/>
      <c r="AS1788" s="405"/>
      <c r="AT1788" s="405"/>
      <c r="AU1788" s="407"/>
      <c r="AV1788" s="409"/>
      <c r="AW1788" s="407"/>
      <c r="AX1788" s="389"/>
      <c r="AY1788" s="389"/>
      <c r="AZ1788" s="389"/>
      <c r="BA1788" s="389"/>
      <c r="BB1788" s="389"/>
      <c r="BC1788" s="389"/>
    </row>
    <row r="1789" spans="1:55" s="121" customFormat="1" x14ac:dyDescent="0.25">
      <c r="A1789" s="474"/>
      <c r="B1789" s="392"/>
      <c r="C1789" s="396"/>
      <c r="D1789" s="396"/>
      <c r="E1789" s="398"/>
      <c r="F1789" s="398"/>
      <c r="G1789" s="95"/>
      <c r="H1789" s="119"/>
      <c r="I1789" s="119"/>
      <c r="J1789" s="120"/>
      <c r="K1789" s="120"/>
      <c r="L1789" s="120"/>
      <c r="M1789" s="120"/>
      <c r="N1789" s="120"/>
      <c r="O1789" s="120"/>
      <c r="P1789" s="120"/>
      <c r="Q1789" s="120"/>
      <c r="R1789" s="120"/>
      <c r="S1789" s="120"/>
      <c r="T1789" s="120"/>
      <c r="U1789" s="120"/>
      <c r="V1789" s="120"/>
      <c r="W1789" s="120"/>
      <c r="X1789" s="120"/>
      <c r="Y1789" s="120"/>
      <c r="Z1789" s="120"/>
      <c r="AA1789" s="120"/>
      <c r="AB1789" s="120"/>
      <c r="AC1789" s="120"/>
      <c r="AD1789" s="120"/>
      <c r="AE1789" s="120"/>
      <c r="AF1789" s="120"/>
      <c r="AG1789" s="120"/>
      <c r="AH1789" s="120"/>
      <c r="AI1789" s="120"/>
      <c r="AJ1789" s="400"/>
      <c r="AK1789" s="402"/>
      <c r="AL1789" s="404"/>
      <c r="AM1789" s="410"/>
      <c r="AN1789" s="404"/>
      <c r="AO1789" s="404"/>
      <c r="AP1789" s="404"/>
      <c r="AQ1789" s="404"/>
      <c r="AR1789" s="404"/>
      <c r="AS1789" s="404"/>
      <c r="AT1789" s="404"/>
      <c r="AU1789" s="406"/>
      <c r="AV1789" s="408"/>
      <c r="AW1789" s="406"/>
      <c r="AX1789" s="415"/>
      <c r="AY1789" s="415"/>
      <c r="AZ1789" s="415"/>
      <c r="BA1789" s="415"/>
      <c r="BB1789" s="415"/>
      <c r="BC1789" s="415"/>
    </row>
    <row r="1790" spans="1:55" s="121" customFormat="1" x14ac:dyDescent="0.25">
      <c r="A1790" s="466"/>
      <c r="B1790" s="393"/>
      <c r="C1790" s="397"/>
      <c r="D1790" s="397"/>
      <c r="E1790" s="399"/>
      <c r="F1790" s="399"/>
      <c r="G1790" s="96"/>
      <c r="H1790" s="122"/>
      <c r="I1790" s="122"/>
      <c r="J1790" s="123"/>
      <c r="K1790" s="123"/>
      <c r="L1790" s="123"/>
      <c r="M1790" s="123"/>
      <c r="N1790" s="123"/>
      <c r="O1790" s="123"/>
      <c r="P1790" s="123"/>
      <c r="Q1790" s="123"/>
      <c r="R1790" s="123"/>
      <c r="S1790" s="123"/>
      <c r="T1790" s="123"/>
      <c r="U1790" s="123"/>
      <c r="V1790" s="123"/>
      <c r="W1790" s="123"/>
      <c r="X1790" s="123"/>
      <c r="Y1790" s="123"/>
      <c r="Z1790" s="123"/>
      <c r="AA1790" s="123"/>
      <c r="AB1790" s="123"/>
      <c r="AC1790" s="123"/>
      <c r="AD1790" s="123"/>
      <c r="AE1790" s="123"/>
      <c r="AF1790" s="123"/>
      <c r="AG1790" s="123"/>
      <c r="AH1790" s="123"/>
      <c r="AI1790" s="123"/>
      <c r="AJ1790" s="401"/>
      <c r="AK1790" s="403"/>
      <c r="AL1790" s="405"/>
      <c r="AM1790" s="411"/>
      <c r="AN1790" s="405"/>
      <c r="AO1790" s="405"/>
      <c r="AP1790" s="405"/>
      <c r="AQ1790" s="405"/>
      <c r="AR1790" s="405"/>
      <c r="AS1790" s="405"/>
      <c r="AT1790" s="405"/>
      <c r="AU1790" s="407"/>
      <c r="AV1790" s="409"/>
      <c r="AW1790" s="407"/>
      <c r="AX1790" s="389"/>
      <c r="AY1790" s="389"/>
      <c r="AZ1790" s="389"/>
      <c r="BA1790" s="389"/>
      <c r="BB1790" s="389"/>
      <c r="BC1790" s="389"/>
    </row>
    <row r="1791" spans="1:55" s="121" customFormat="1" x14ac:dyDescent="0.25">
      <c r="A1791" s="474"/>
      <c r="B1791" s="392"/>
      <c r="C1791" s="396"/>
      <c r="D1791" s="396"/>
      <c r="E1791" s="398"/>
      <c r="F1791" s="398"/>
      <c r="G1791" s="95"/>
      <c r="H1791" s="119"/>
      <c r="I1791" s="119"/>
      <c r="J1791" s="120"/>
      <c r="K1791" s="120"/>
      <c r="L1791" s="120"/>
      <c r="M1791" s="120"/>
      <c r="N1791" s="120"/>
      <c r="O1791" s="120"/>
      <c r="P1791" s="120"/>
      <c r="Q1791" s="120"/>
      <c r="R1791" s="120"/>
      <c r="S1791" s="120"/>
      <c r="T1791" s="120"/>
      <c r="U1791" s="120"/>
      <c r="V1791" s="120"/>
      <c r="W1791" s="120"/>
      <c r="X1791" s="120"/>
      <c r="Y1791" s="120"/>
      <c r="Z1791" s="120"/>
      <c r="AA1791" s="120"/>
      <c r="AB1791" s="120"/>
      <c r="AC1791" s="120"/>
      <c r="AD1791" s="120"/>
      <c r="AE1791" s="120"/>
      <c r="AF1791" s="120"/>
      <c r="AG1791" s="120"/>
      <c r="AH1791" s="120"/>
      <c r="AI1791" s="120"/>
      <c r="AJ1791" s="400"/>
      <c r="AK1791" s="402"/>
      <c r="AL1791" s="404"/>
      <c r="AM1791" s="410"/>
      <c r="AN1791" s="404"/>
      <c r="AO1791" s="404"/>
      <c r="AP1791" s="404"/>
      <c r="AQ1791" s="404"/>
      <c r="AR1791" s="404"/>
      <c r="AS1791" s="404"/>
      <c r="AT1791" s="404"/>
      <c r="AU1791" s="406"/>
      <c r="AV1791" s="408"/>
      <c r="AW1791" s="406"/>
      <c r="AX1791" s="415"/>
      <c r="AY1791" s="415"/>
      <c r="AZ1791" s="415"/>
      <c r="BA1791" s="415"/>
      <c r="BB1791" s="415"/>
      <c r="BC1791" s="415"/>
    </row>
    <row r="1792" spans="1:55" s="121" customFormat="1" x14ac:dyDescent="0.25">
      <c r="A1792" s="466"/>
      <c r="B1792" s="393"/>
      <c r="C1792" s="397"/>
      <c r="D1792" s="397"/>
      <c r="E1792" s="399"/>
      <c r="F1792" s="399"/>
      <c r="G1792" s="96"/>
      <c r="H1792" s="122"/>
      <c r="I1792" s="122"/>
      <c r="J1792" s="123"/>
      <c r="K1792" s="123"/>
      <c r="L1792" s="123"/>
      <c r="M1792" s="123"/>
      <c r="N1792" s="123"/>
      <c r="O1792" s="123"/>
      <c r="P1792" s="123"/>
      <c r="Q1792" s="123"/>
      <c r="R1792" s="123"/>
      <c r="S1792" s="123"/>
      <c r="T1792" s="123"/>
      <c r="U1792" s="123"/>
      <c r="V1792" s="123"/>
      <c r="W1792" s="123"/>
      <c r="X1792" s="123"/>
      <c r="Y1792" s="123"/>
      <c r="Z1792" s="123"/>
      <c r="AA1792" s="123"/>
      <c r="AB1792" s="123"/>
      <c r="AC1792" s="123"/>
      <c r="AD1792" s="123"/>
      <c r="AE1792" s="123"/>
      <c r="AF1792" s="123"/>
      <c r="AG1792" s="123"/>
      <c r="AH1792" s="123"/>
      <c r="AI1792" s="123"/>
      <c r="AJ1792" s="401"/>
      <c r="AK1792" s="403"/>
      <c r="AL1792" s="405"/>
      <c r="AM1792" s="411"/>
      <c r="AN1792" s="405"/>
      <c r="AO1792" s="405"/>
      <c r="AP1792" s="405"/>
      <c r="AQ1792" s="405"/>
      <c r="AR1792" s="405"/>
      <c r="AS1792" s="405"/>
      <c r="AT1792" s="405"/>
      <c r="AU1792" s="407"/>
      <c r="AV1792" s="409"/>
      <c r="AW1792" s="407"/>
      <c r="AX1792" s="389"/>
      <c r="AY1792" s="389"/>
      <c r="AZ1792" s="389"/>
      <c r="BA1792" s="389"/>
      <c r="BB1792" s="389"/>
      <c r="BC1792" s="389"/>
    </row>
    <row r="1793" spans="1:55" s="121" customFormat="1" x14ac:dyDescent="0.25">
      <c r="A1793" s="474"/>
      <c r="B1793" s="392"/>
      <c r="C1793" s="396"/>
      <c r="D1793" s="396"/>
      <c r="E1793" s="398"/>
      <c r="F1793" s="398"/>
      <c r="G1793" s="95"/>
      <c r="H1793" s="119"/>
      <c r="I1793" s="119"/>
      <c r="J1793" s="120"/>
      <c r="K1793" s="120"/>
      <c r="L1793" s="120"/>
      <c r="M1793" s="120"/>
      <c r="N1793" s="120"/>
      <c r="O1793" s="120"/>
      <c r="P1793" s="120"/>
      <c r="Q1793" s="120"/>
      <c r="R1793" s="120"/>
      <c r="S1793" s="120"/>
      <c r="T1793" s="120"/>
      <c r="U1793" s="120"/>
      <c r="V1793" s="120"/>
      <c r="W1793" s="120"/>
      <c r="X1793" s="120"/>
      <c r="Y1793" s="120"/>
      <c r="Z1793" s="120"/>
      <c r="AA1793" s="120"/>
      <c r="AB1793" s="120"/>
      <c r="AC1793" s="120"/>
      <c r="AD1793" s="120"/>
      <c r="AE1793" s="120"/>
      <c r="AF1793" s="120"/>
      <c r="AG1793" s="120"/>
      <c r="AH1793" s="120"/>
      <c r="AI1793" s="120"/>
      <c r="AJ1793" s="400"/>
      <c r="AK1793" s="402"/>
      <c r="AL1793" s="404"/>
      <c r="AM1793" s="410"/>
      <c r="AN1793" s="404"/>
      <c r="AO1793" s="404"/>
      <c r="AP1793" s="404"/>
      <c r="AQ1793" s="404"/>
      <c r="AR1793" s="404"/>
      <c r="AS1793" s="404"/>
      <c r="AT1793" s="404"/>
      <c r="AU1793" s="406"/>
      <c r="AV1793" s="408"/>
      <c r="AW1793" s="406"/>
      <c r="AX1793" s="415"/>
      <c r="AY1793" s="415"/>
      <c r="AZ1793" s="415"/>
      <c r="BA1793" s="415"/>
      <c r="BB1793" s="415"/>
      <c r="BC1793" s="415"/>
    </row>
    <row r="1794" spans="1:55" s="121" customFormat="1" x14ac:dyDescent="0.25">
      <c r="A1794" s="466"/>
      <c r="B1794" s="393"/>
      <c r="C1794" s="397"/>
      <c r="D1794" s="397"/>
      <c r="E1794" s="399"/>
      <c r="F1794" s="399"/>
      <c r="G1794" s="96"/>
      <c r="H1794" s="122"/>
      <c r="I1794" s="122"/>
      <c r="J1794" s="123"/>
      <c r="K1794" s="123"/>
      <c r="L1794" s="123"/>
      <c r="M1794" s="123"/>
      <c r="N1794" s="123"/>
      <c r="O1794" s="123"/>
      <c r="P1794" s="123"/>
      <c r="Q1794" s="123"/>
      <c r="R1794" s="123"/>
      <c r="S1794" s="123"/>
      <c r="T1794" s="123"/>
      <c r="U1794" s="123"/>
      <c r="V1794" s="123"/>
      <c r="W1794" s="123"/>
      <c r="X1794" s="123"/>
      <c r="Y1794" s="123"/>
      <c r="Z1794" s="123"/>
      <c r="AA1794" s="123"/>
      <c r="AB1794" s="123"/>
      <c r="AC1794" s="123"/>
      <c r="AD1794" s="123"/>
      <c r="AE1794" s="123"/>
      <c r="AF1794" s="123"/>
      <c r="AG1794" s="123"/>
      <c r="AH1794" s="123"/>
      <c r="AI1794" s="123"/>
      <c r="AJ1794" s="401"/>
      <c r="AK1794" s="403"/>
      <c r="AL1794" s="405"/>
      <c r="AM1794" s="411"/>
      <c r="AN1794" s="405"/>
      <c r="AO1794" s="405"/>
      <c r="AP1794" s="405"/>
      <c r="AQ1794" s="405"/>
      <c r="AR1794" s="405"/>
      <c r="AS1794" s="405"/>
      <c r="AT1794" s="405"/>
      <c r="AU1794" s="407"/>
      <c r="AV1794" s="409"/>
      <c r="AW1794" s="407"/>
      <c r="AX1794" s="389"/>
      <c r="AY1794" s="389"/>
      <c r="AZ1794" s="389"/>
      <c r="BA1794" s="389"/>
      <c r="BB1794" s="389"/>
      <c r="BC1794" s="389"/>
    </row>
    <row r="1795" spans="1:55" s="121" customFormat="1" x14ac:dyDescent="0.25">
      <c r="A1795" s="474"/>
      <c r="B1795" s="392"/>
      <c r="C1795" s="396"/>
      <c r="D1795" s="396"/>
      <c r="E1795" s="398"/>
      <c r="F1795" s="398"/>
      <c r="G1795" s="95"/>
      <c r="H1795" s="119"/>
      <c r="I1795" s="119"/>
      <c r="J1795" s="120"/>
      <c r="K1795" s="120"/>
      <c r="L1795" s="120"/>
      <c r="M1795" s="120"/>
      <c r="N1795" s="120"/>
      <c r="O1795" s="120"/>
      <c r="P1795" s="120"/>
      <c r="Q1795" s="120"/>
      <c r="R1795" s="120"/>
      <c r="S1795" s="120"/>
      <c r="T1795" s="120"/>
      <c r="U1795" s="120"/>
      <c r="V1795" s="120"/>
      <c r="W1795" s="120"/>
      <c r="X1795" s="120"/>
      <c r="Y1795" s="120"/>
      <c r="Z1795" s="120"/>
      <c r="AA1795" s="120"/>
      <c r="AB1795" s="120"/>
      <c r="AC1795" s="120"/>
      <c r="AD1795" s="120"/>
      <c r="AE1795" s="120"/>
      <c r="AF1795" s="120"/>
      <c r="AG1795" s="120"/>
      <c r="AH1795" s="120"/>
      <c r="AI1795" s="120"/>
      <c r="AJ1795" s="400"/>
      <c r="AK1795" s="402"/>
      <c r="AL1795" s="404"/>
      <c r="AM1795" s="410"/>
      <c r="AN1795" s="404"/>
      <c r="AO1795" s="404"/>
      <c r="AP1795" s="404"/>
      <c r="AQ1795" s="404"/>
      <c r="AR1795" s="404"/>
      <c r="AS1795" s="404"/>
      <c r="AT1795" s="404"/>
      <c r="AU1795" s="406"/>
      <c r="AV1795" s="408"/>
      <c r="AW1795" s="406"/>
      <c r="AX1795" s="415"/>
      <c r="AY1795" s="415"/>
      <c r="AZ1795" s="415"/>
      <c r="BA1795" s="415"/>
      <c r="BB1795" s="415"/>
      <c r="BC1795" s="415"/>
    </row>
    <row r="1796" spans="1:55" s="121" customFormat="1" x14ac:dyDescent="0.25">
      <c r="A1796" s="466"/>
      <c r="B1796" s="393"/>
      <c r="C1796" s="397"/>
      <c r="D1796" s="397"/>
      <c r="E1796" s="399"/>
      <c r="F1796" s="399"/>
      <c r="G1796" s="96"/>
      <c r="H1796" s="122"/>
      <c r="I1796" s="122"/>
      <c r="J1796" s="123"/>
      <c r="K1796" s="123"/>
      <c r="L1796" s="123"/>
      <c r="M1796" s="123"/>
      <c r="N1796" s="123"/>
      <c r="O1796" s="123"/>
      <c r="P1796" s="123"/>
      <c r="Q1796" s="123"/>
      <c r="R1796" s="123"/>
      <c r="S1796" s="123"/>
      <c r="T1796" s="123"/>
      <c r="U1796" s="123"/>
      <c r="V1796" s="123"/>
      <c r="W1796" s="123"/>
      <c r="X1796" s="123"/>
      <c r="Y1796" s="123"/>
      <c r="Z1796" s="123"/>
      <c r="AA1796" s="123"/>
      <c r="AB1796" s="123"/>
      <c r="AC1796" s="123"/>
      <c r="AD1796" s="123"/>
      <c r="AE1796" s="123"/>
      <c r="AF1796" s="123"/>
      <c r="AG1796" s="123"/>
      <c r="AH1796" s="123"/>
      <c r="AI1796" s="123"/>
      <c r="AJ1796" s="401"/>
      <c r="AK1796" s="403"/>
      <c r="AL1796" s="405"/>
      <c r="AM1796" s="411"/>
      <c r="AN1796" s="405"/>
      <c r="AO1796" s="405"/>
      <c r="AP1796" s="405"/>
      <c r="AQ1796" s="405"/>
      <c r="AR1796" s="405"/>
      <c r="AS1796" s="405"/>
      <c r="AT1796" s="405"/>
      <c r="AU1796" s="407"/>
      <c r="AV1796" s="409"/>
      <c r="AW1796" s="407"/>
      <c r="AX1796" s="389"/>
      <c r="AY1796" s="389"/>
      <c r="AZ1796" s="389"/>
      <c r="BA1796" s="389"/>
      <c r="BB1796" s="389"/>
      <c r="BC1796" s="389"/>
    </row>
    <row r="1797" spans="1:55" s="121" customFormat="1" x14ac:dyDescent="0.25">
      <c r="A1797" s="474"/>
      <c r="B1797" s="392"/>
      <c r="C1797" s="396"/>
      <c r="D1797" s="396"/>
      <c r="E1797" s="398"/>
      <c r="F1797" s="398"/>
      <c r="G1797" s="95"/>
      <c r="H1797" s="119"/>
      <c r="I1797" s="119"/>
      <c r="J1797" s="120"/>
      <c r="K1797" s="120"/>
      <c r="L1797" s="120"/>
      <c r="M1797" s="120"/>
      <c r="N1797" s="120"/>
      <c r="O1797" s="120"/>
      <c r="P1797" s="120"/>
      <c r="Q1797" s="120"/>
      <c r="R1797" s="120"/>
      <c r="S1797" s="120"/>
      <c r="T1797" s="120"/>
      <c r="U1797" s="120"/>
      <c r="V1797" s="120"/>
      <c r="W1797" s="120"/>
      <c r="X1797" s="120"/>
      <c r="Y1797" s="120"/>
      <c r="Z1797" s="120"/>
      <c r="AA1797" s="120"/>
      <c r="AB1797" s="120"/>
      <c r="AC1797" s="120"/>
      <c r="AD1797" s="120"/>
      <c r="AE1797" s="120"/>
      <c r="AF1797" s="120"/>
      <c r="AG1797" s="120"/>
      <c r="AH1797" s="120"/>
      <c r="AI1797" s="120"/>
      <c r="AJ1797" s="400"/>
      <c r="AK1797" s="402"/>
      <c r="AL1797" s="404"/>
      <c r="AM1797" s="410"/>
      <c r="AN1797" s="404"/>
      <c r="AO1797" s="404"/>
      <c r="AP1797" s="404"/>
      <c r="AQ1797" s="404"/>
      <c r="AR1797" s="404"/>
      <c r="AS1797" s="404"/>
      <c r="AT1797" s="404"/>
      <c r="AU1797" s="406"/>
      <c r="AV1797" s="408"/>
      <c r="AW1797" s="406"/>
      <c r="AX1797" s="415"/>
      <c r="AY1797" s="415"/>
      <c r="AZ1797" s="415"/>
      <c r="BA1797" s="415"/>
      <c r="BB1797" s="415"/>
      <c r="BC1797" s="415"/>
    </row>
    <row r="1798" spans="1:55" s="121" customFormat="1" x14ac:dyDescent="0.25">
      <c r="A1798" s="466"/>
      <c r="B1798" s="393"/>
      <c r="C1798" s="397"/>
      <c r="D1798" s="397"/>
      <c r="E1798" s="399"/>
      <c r="F1798" s="399"/>
      <c r="G1798" s="96"/>
      <c r="H1798" s="122"/>
      <c r="I1798" s="122"/>
      <c r="J1798" s="123"/>
      <c r="K1798" s="123"/>
      <c r="L1798" s="123"/>
      <c r="M1798" s="123"/>
      <c r="N1798" s="123"/>
      <c r="O1798" s="123"/>
      <c r="P1798" s="123"/>
      <c r="Q1798" s="123"/>
      <c r="R1798" s="123"/>
      <c r="S1798" s="123"/>
      <c r="T1798" s="123"/>
      <c r="U1798" s="123"/>
      <c r="V1798" s="123"/>
      <c r="W1798" s="123"/>
      <c r="X1798" s="123"/>
      <c r="Y1798" s="123"/>
      <c r="Z1798" s="123"/>
      <c r="AA1798" s="123"/>
      <c r="AB1798" s="123"/>
      <c r="AC1798" s="123"/>
      <c r="AD1798" s="123"/>
      <c r="AE1798" s="123"/>
      <c r="AF1798" s="123"/>
      <c r="AG1798" s="123"/>
      <c r="AH1798" s="123"/>
      <c r="AI1798" s="123"/>
      <c r="AJ1798" s="401"/>
      <c r="AK1798" s="403"/>
      <c r="AL1798" s="405"/>
      <c r="AM1798" s="411"/>
      <c r="AN1798" s="405"/>
      <c r="AO1798" s="405"/>
      <c r="AP1798" s="405"/>
      <c r="AQ1798" s="405"/>
      <c r="AR1798" s="405"/>
      <c r="AS1798" s="405"/>
      <c r="AT1798" s="405"/>
      <c r="AU1798" s="407"/>
      <c r="AV1798" s="409"/>
      <c r="AW1798" s="407"/>
      <c r="AX1798" s="389"/>
      <c r="AY1798" s="389"/>
      <c r="AZ1798" s="389"/>
      <c r="BA1798" s="389"/>
      <c r="BB1798" s="389"/>
      <c r="BC1798" s="389"/>
    </row>
    <row r="1799" spans="1:55" s="121" customFormat="1" x14ac:dyDescent="0.25">
      <c r="A1799" s="474"/>
      <c r="B1799" s="392"/>
      <c r="C1799" s="396"/>
      <c r="D1799" s="396"/>
      <c r="E1799" s="398"/>
      <c r="F1799" s="398"/>
      <c r="G1799" s="95"/>
      <c r="H1799" s="119"/>
      <c r="I1799" s="119"/>
      <c r="J1799" s="120"/>
      <c r="K1799" s="120"/>
      <c r="L1799" s="120"/>
      <c r="M1799" s="120"/>
      <c r="N1799" s="120"/>
      <c r="O1799" s="120"/>
      <c r="P1799" s="120"/>
      <c r="Q1799" s="120"/>
      <c r="R1799" s="120"/>
      <c r="S1799" s="120"/>
      <c r="T1799" s="120"/>
      <c r="U1799" s="120"/>
      <c r="V1799" s="120"/>
      <c r="W1799" s="120"/>
      <c r="X1799" s="120"/>
      <c r="Y1799" s="120"/>
      <c r="Z1799" s="120"/>
      <c r="AA1799" s="120"/>
      <c r="AB1799" s="120"/>
      <c r="AC1799" s="120"/>
      <c r="AD1799" s="120"/>
      <c r="AE1799" s="120"/>
      <c r="AF1799" s="120"/>
      <c r="AG1799" s="120"/>
      <c r="AH1799" s="120"/>
      <c r="AI1799" s="120"/>
      <c r="AJ1799" s="400"/>
      <c r="AK1799" s="402"/>
      <c r="AL1799" s="404"/>
      <c r="AM1799" s="410"/>
      <c r="AN1799" s="404"/>
      <c r="AO1799" s="404"/>
      <c r="AP1799" s="404"/>
      <c r="AQ1799" s="404"/>
      <c r="AR1799" s="404"/>
      <c r="AS1799" s="404"/>
      <c r="AT1799" s="404"/>
      <c r="AU1799" s="406"/>
      <c r="AV1799" s="408"/>
      <c r="AW1799" s="406"/>
      <c r="AX1799" s="415"/>
      <c r="AY1799" s="415"/>
      <c r="AZ1799" s="415"/>
      <c r="BA1799" s="415"/>
      <c r="BB1799" s="415"/>
      <c r="BC1799" s="415"/>
    </row>
    <row r="1800" spans="1:55" s="121" customFormat="1" x14ac:dyDescent="0.25">
      <c r="A1800" s="466"/>
      <c r="B1800" s="393"/>
      <c r="C1800" s="397"/>
      <c r="D1800" s="397"/>
      <c r="E1800" s="399"/>
      <c r="F1800" s="399"/>
      <c r="G1800" s="96"/>
      <c r="H1800" s="122"/>
      <c r="I1800" s="122"/>
      <c r="J1800" s="123"/>
      <c r="K1800" s="123"/>
      <c r="L1800" s="123"/>
      <c r="M1800" s="123"/>
      <c r="N1800" s="123"/>
      <c r="O1800" s="123"/>
      <c r="P1800" s="123"/>
      <c r="Q1800" s="123"/>
      <c r="R1800" s="123"/>
      <c r="S1800" s="123"/>
      <c r="T1800" s="123"/>
      <c r="U1800" s="123"/>
      <c r="V1800" s="123"/>
      <c r="W1800" s="123"/>
      <c r="X1800" s="123"/>
      <c r="Y1800" s="123"/>
      <c r="Z1800" s="123"/>
      <c r="AA1800" s="123"/>
      <c r="AB1800" s="123"/>
      <c r="AC1800" s="123"/>
      <c r="AD1800" s="123"/>
      <c r="AE1800" s="123"/>
      <c r="AF1800" s="123"/>
      <c r="AG1800" s="123"/>
      <c r="AH1800" s="123"/>
      <c r="AI1800" s="123"/>
      <c r="AJ1800" s="401"/>
      <c r="AK1800" s="403"/>
      <c r="AL1800" s="405"/>
      <c r="AM1800" s="411"/>
      <c r="AN1800" s="405"/>
      <c r="AO1800" s="405"/>
      <c r="AP1800" s="405"/>
      <c r="AQ1800" s="405"/>
      <c r="AR1800" s="405"/>
      <c r="AS1800" s="405"/>
      <c r="AT1800" s="405"/>
      <c r="AU1800" s="407"/>
      <c r="AV1800" s="409"/>
      <c r="AW1800" s="407"/>
      <c r="AX1800" s="389"/>
      <c r="AY1800" s="389"/>
      <c r="AZ1800" s="389"/>
      <c r="BA1800" s="389"/>
      <c r="BB1800" s="389"/>
      <c r="BC1800" s="389"/>
    </row>
    <row r="1801" spans="1:55" s="121" customFormat="1" x14ac:dyDescent="0.25">
      <c r="A1801" s="474"/>
      <c r="B1801" s="392"/>
      <c r="C1801" s="396"/>
      <c r="D1801" s="396"/>
      <c r="E1801" s="398"/>
      <c r="F1801" s="398"/>
      <c r="G1801" s="95"/>
      <c r="H1801" s="119"/>
      <c r="I1801" s="119"/>
      <c r="J1801" s="120"/>
      <c r="K1801" s="120"/>
      <c r="L1801" s="120"/>
      <c r="M1801" s="120"/>
      <c r="N1801" s="120"/>
      <c r="O1801" s="120"/>
      <c r="P1801" s="120"/>
      <c r="Q1801" s="120"/>
      <c r="R1801" s="120"/>
      <c r="S1801" s="120"/>
      <c r="T1801" s="120"/>
      <c r="U1801" s="120"/>
      <c r="V1801" s="120"/>
      <c r="W1801" s="120"/>
      <c r="X1801" s="120"/>
      <c r="Y1801" s="120"/>
      <c r="Z1801" s="120"/>
      <c r="AA1801" s="120"/>
      <c r="AB1801" s="120"/>
      <c r="AC1801" s="120"/>
      <c r="AD1801" s="120"/>
      <c r="AE1801" s="120"/>
      <c r="AF1801" s="120"/>
      <c r="AG1801" s="120"/>
      <c r="AH1801" s="120"/>
      <c r="AI1801" s="120"/>
      <c r="AJ1801" s="400"/>
      <c r="AK1801" s="402"/>
      <c r="AL1801" s="404"/>
      <c r="AM1801" s="410"/>
      <c r="AN1801" s="404"/>
      <c r="AO1801" s="404"/>
      <c r="AP1801" s="404"/>
      <c r="AQ1801" s="404"/>
      <c r="AR1801" s="404"/>
      <c r="AS1801" s="404"/>
      <c r="AT1801" s="404"/>
      <c r="AU1801" s="406"/>
      <c r="AV1801" s="408"/>
      <c r="AW1801" s="406"/>
      <c r="AX1801" s="415"/>
      <c r="AY1801" s="415"/>
      <c r="AZ1801" s="415"/>
      <c r="BA1801" s="415"/>
      <c r="BB1801" s="415"/>
      <c r="BC1801" s="415"/>
    </row>
    <row r="1802" spans="1:55" s="121" customFormat="1" x14ac:dyDescent="0.25">
      <c r="A1802" s="466"/>
      <c r="B1802" s="393"/>
      <c r="C1802" s="397"/>
      <c r="D1802" s="397"/>
      <c r="E1802" s="399"/>
      <c r="F1802" s="399"/>
      <c r="G1802" s="96"/>
      <c r="H1802" s="122"/>
      <c r="I1802" s="122"/>
      <c r="J1802" s="123"/>
      <c r="K1802" s="123"/>
      <c r="L1802" s="123"/>
      <c r="M1802" s="123"/>
      <c r="N1802" s="123"/>
      <c r="O1802" s="123"/>
      <c r="P1802" s="123"/>
      <c r="Q1802" s="123"/>
      <c r="R1802" s="123"/>
      <c r="S1802" s="123"/>
      <c r="T1802" s="123"/>
      <c r="U1802" s="123"/>
      <c r="V1802" s="123"/>
      <c r="W1802" s="123"/>
      <c r="X1802" s="123"/>
      <c r="Y1802" s="123"/>
      <c r="Z1802" s="123"/>
      <c r="AA1802" s="123"/>
      <c r="AB1802" s="123"/>
      <c r="AC1802" s="123"/>
      <c r="AD1802" s="123"/>
      <c r="AE1802" s="123"/>
      <c r="AF1802" s="123"/>
      <c r="AG1802" s="123"/>
      <c r="AH1802" s="123"/>
      <c r="AI1802" s="123"/>
      <c r="AJ1802" s="401"/>
      <c r="AK1802" s="403"/>
      <c r="AL1802" s="405"/>
      <c r="AM1802" s="411"/>
      <c r="AN1802" s="405"/>
      <c r="AO1802" s="405"/>
      <c r="AP1802" s="405"/>
      <c r="AQ1802" s="405"/>
      <c r="AR1802" s="405"/>
      <c r="AS1802" s="405"/>
      <c r="AT1802" s="405"/>
      <c r="AU1802" s="407"/>
      <c r="AV1802" s="409"/>
      <c r="AW1802" s="407"/>
      <c r="AX1802" s="389"/>
      <c r="AY1802" s="389"/>
      <c r="AZ1802" s="389"/>
      <c r="BA1802" s="389"/>
      <c r="BB1802" s="389"/>
      <c r="BC1802" s="389"/>
    </row>
    <row r="1803" spans="1:55" s="121" customFormat="1" x14ac:dyDescent="0.25">
      <c r="A1803" s="474"/>
      <c r="B1803" s="392"/>
      <c r="C1803" s="396"/>
      <c r="D1803" s="396"/>
      <c r="E1803" s="398"/>
      <c r="F1803" s="398"/>
      <c r="G1803" s="95"/>
      <c r="H1803" s="119"/>
      <c r="I1803" s="119"/>
      <c r="J1803" s="120"/>
      <c r="K1803" s="120"/>
      <c r="L1803" s="120"/>
      <c r="M1803" s="120"/>
      <c r="N1803" s="120"/>
      <c r="O1803" s="120"/>
      <c r="P1803" s="120"/>
      <c r="Q1803" s="120"/>
      <c r="R1803" s="120"/>
      <c r="S1803" s="120"/>
      <c r="T1803" s="120"/>
      <c r="U1803" s="120"/>
      <c r="V1803" s="120"/>
      <c r="W1803" s="120"/>
      <c r="X1803" s="120"/>
      <c r="Y1803" s="120"/>
      <c r="Z1803" s="120"/>
      <c r="AA1803" s="120"/>
      <c r="AB1803" s="120"/>
      <c r="AC1803" s="120"/>
      <c r="AD1803" s="120"/>
      <c r="AE1803" s="120"/>
      <c r="AF1803" s="120"/>
      <c r="AG1803" s="120"/>
      <c r="AH1803" s="120"/>
      <c r="AI1803" s="120"/>
      <c r="AJ1803" s="400"/>
      <c r="AK1803" s="402"/>
      <c r="AL1803" s="404"/>
      <c r="AM1803" s="410"/>
      <c r="AN1803" s="404"/>
      <c r="AO1803" s="404"/>
      <c r="AP1803" s="404"/>
      <c r="AQ1803" s="404"/>
      <c r="AR1803" s="404"/>
      <c r="AS1803" s="404"/>
      <c r="AT1803" s="404"/>
      <c r="AU1803" s="406"/>
      <c r="AV1803" s="408"/>
      <c r="AW1803" s="406"/>
      <c r="AX1803" s="415"/>
      <c r="AY1803" s="415"/>
      <c r="AZ1803" s="415"/>
      <c r="BA1803" s="415"/>
      <c r="BB1803" s="415"/>
      <c r="BC1803" s="415"/>
    </row>
    <row r="1804" spans="1:55" s="121" customFormat="1" x14ac:dyDescent="0.25">
      <c r="A1804" s="466"/>
      <c r="B1804" s="393"/>
      <c r="C1804" s="397"/>
      <c r="D1804" s="397"/>
      <c r="E1804" s="399"/>
      <c r="F1804" s="399"/>
      <c r="G1804" s="96"/>
      <c r="H1804" s="122"/>
      <c r="I1804" s="122"/>
      <c r="J1804" s="123"/>
      <c r="K1804" s="123"/>
      <c r="L1804" s="123"/>
      <c r="M1804" s="123"/>
      <c r="N1804" s="123"/>
      <c r="O1804" s="123"/>
      <c r="P1804" s="123"/>
      <c r="Q1804" s="123"/>
      <c r="R1804" s="123"/>
      <c r="S1804" s="123"/>
      <c r="T1804" s="123"/>
      <c r="U1804" s="123"/>
      <c r="V1804" s="123"/>
      <c r="W1804" s="123"/>
      <c r="X1804" s="123"/>
      <c r="Y1804" s="123"/>
      <c r="Z1804" s="123"/>
      <c r="AA1804" s="123"/>
      <c r="AB1804" s="123"/>
      <c r="AC1804" s="123"/>
      <c r="AD1804" s="123"/>
      <c r="AE1804" s="123"/>
      <c r="AF1804" s="123"/>
      <c r="AG1804" s="123"/>
      <c r="AH1804" s="123"/>
      <c r="AI1804" s="123"/>
      <c r="AJ1804" s="401"/>
      <c r="AK1804" s="403"/>
      <c r="AL1804" s="405"/>
      <c r="AM1804" s="411"/>
      <c r="AN1804" s="405"/>
      <c r="AO1804" s="405"/>
      <c r="AP1804" s="405"/>
      <c r="AQ1804" s="405"/>
      <c r="AR1804" s="405"/>
      <c r="AS1804" s="405"/>
      <c r="AT1804" s="405"/>
      <c r="AU1804" s="407"/>
      <c r="AV1804" s="409"/>
      <c r="AW1804" s="407"/>
      <c r="AX1804" s="389"/>
      <c r="AY1804" s="389"/>
      <c r="AZ1804" s="389"/>
      <c r="BA1804" s="389"/>
      <c r="BB1804" s="389"/>
      <c r="BC1804" s="389"/>
    </row>
    <row r="1805" spans="1:55" s="121" customFormat="1" x14ac:dyDescent="0.25">
      <c r="A1805" s="474"/>
      <c r="B1805" s="392"/>
      <c r="C1805" s="396"/>
      <c r="D1805" s="396"/>
      <c r="E1805" s="398"/>
      <c r="F1805" s="398"/>
      <c r="G1805" s="95"/>
      <c r="H1805" s="119"/>
      <c r="I1805" s="119"/>
      <c r="J1805" s="120"/>
      <c r="K1805" s="120"/>
      <c r="L1805" s="120"/>
      <c r="M1805" s="120"/>
      <c r="N1805" s="120"/>
      <c r="O1805" s="120"/>
      <c r="P1805" s="120"/>
      <c r="Q1805" s="120"/>
      <c r="R1805" s="120"/>
      <c r="S1805" s="120"/>
      <c r="T1805" s="120"/>
      <c r="U1805" s="120"/>
      <c r="V1805" s="120"/>
      <c r="W1805" s="120"/>
      <c r="X1805" s="120"/>
      <c r="Y1805" s="120"/>
      <c r="Z1805" s="120"/>
      <c r="AA1805" s="120"/>
      <c r="AB1805" s="120"/>
      <c r="AC1805" s="120"/>
      <c r="AD1805" s="120"/>
      <c r="AE1805" s="120"/>
      <c r="AF1805" s="120"/>
      <c r="AG1805" s="120"/>
      <c r="AH1805" s="120"/>
      <c r="AI1805" s="120"/>
      <c r="AJ1805" s="400"/>
      <c r="AK1805" s="402"/>
      <c r="AL1805" s="404"/>
      <c r="AM1805" s="410"/>
      <c r="AN1805" s="404"/>
      <c r="AO1805" s="404"/>
      <c r="AP1805" s="404"/>
      <c r="AQ1805" s="404"/>
      <c r="AR1805" s="404"/>
      <c r="AS1805" s="404"/>
      <c r="AT1805" s="404"/>
      <c r="AU1805" s="406"/>
      <c r="AV1805" s="408"/>
      <c r="AW1805" s="406"/>
      <c r="AX1805" s="415"/>
      <c r="AY1805" s="415"/>
      <c r="AZ1805" s="415"/>
      <c r="BA1805" s="415"/>
      <c r="BB1805" s="415"/>
      <c r="BC1805" s="415"/>
    </row>
    <row r="1806" spans="1:55" s="121" customFormat="1" x14ac:dyDescent="0.25">
      <c r="A1806" s="466"/>
      <c r="B1806" s="393"/>
      <c r="C1806" s="397"/>
      <c r="D1806" s="397"/>
      <c r="E1806" s="399"/>
      <c r="F1806" s="399"/>
      <c r="G1806" s="96"/>
      <c r="H1806" s="122"/>
      <c r="I1806" s="122"/>
      <c r="J1806" s="123"/>
      <c r="K1806" s="123"/>
      <c r="L1806" s="123"/>
      <c r="M1806" s="123"/>
      <c r="N1806" s="123"/>
      <c r="O1806" s="123"/>
      <c r="P1806" s="123"/>
      <c r="Q1806" s="123"/>
      <c r="R1806" s="123"/>
      <c r="S1806" s="123"/>
      <c r="T1806" s="123"/>
      <c r="U1806" s="123"/>
      <c r="V1806" s="123"/>
      <c r="W1806" s="123"/>
      <c r="X1806" s="123"/>
      <c r="Y1806" s="123"/>
      <c r="Z1806" s="123"/>
      <c r="AA1806" s="123"/>
      <c r="AB1806" s="123"/>
      <c r="AC1806" s="123"/>
      <c r="AD1806" s="123"/>
      <c r="AE1806" s="123"/>
      <c r="AF1806" s="123"/>
      <c r="AG1806" s="123"/>
      <c r="AH1806" s="123"/>
      <c r="AI1806" s="123"/>
      <c r="AJ1806" s="401"/>
      <c r="AK1806" s="403"/>
      <c r="AL1806" s="405"/>
      <c r="AM1806" s="411"/>
      <c r="AN1806" s="405"/>
      <c r="AO1806" s="405"/>
      <c r="AP1806" s="405"/>
      <c r="AQ1806" s="405"/>
      <c r="AR1806" s="405"/>
      <c r="AS1806" s="405"/>
      <c r="AT1806" s="405"/>
      <c r="AU1806" s="407"/>
      <c r="AV1806" s="409"/>
      <c r="AW1806" s="407"/>
      <c r="AX1806" s="389"/>
      <c r="AY1806" s="389"/>
      <c r="AZ1806" s="389"/>
      <c r="BA1806" s="389"/>
      <c r="BB1806" s="389"/>
      <c r="BC1806" s="389"/>
    </row>
    <row r="1807" spans="1:55" s="121" customFormat="1" x14ac:dyDescent="0.25">
      <c r="A1807" s="474"/>
      <c r="B1807" s="392"/>
      <c r="C1807" s="396"/>
      <c r="D1807" s="396"/>
      <c r="E1807" s="398"/>
      <c r="F1807" s="398"/>
      <c r="G1807" s="95"/>
      <c r="H1807" s="119"/>
      <c r="I1807" s="119"/>
      <c r="J1807" s="120"/>
      <c r="K1807" s="120"/>
      <c r="L1807" s="120"/>
      <c r="M1807" s="120"/>
      <c r="N1807" s="120"/>
      <c r="O1807" s="120"/>
      <c r="P1807" s="120"/>
      <c r="Q1807" s="120"/>
      <c r="R1807" s="120"/>
      <c r="S1807" s="120"/>
      <c r="T1807" s="120"/>
      <c r="U1807" s="120"/>
      <c r="V1807" s="120"/>
      <c r="W1807" s="120"/>
      <c r="X1807" s="120"/>
      <c r="Y1807" s="120"/>
      <c r="Z1807" s="120"/>
      <c r="AA1807" s="120"/>
      <c r="AB1807" s="120"/>
      <c r="AC1807" s="120"/>
      <c r="AD1807" s="120"/>
      <c r="AE1807" s="120"/>
      <c r="AF1807" s="120"/>
      <c r="AG1807" s="120"/>
      <c r="AH1807" s="120"/>
      <c r="AI1807" s="120"/>
      <c r="AJ1807" s="400"/>
      <c r="AK1807" s="402"/>
      <c r="AL1807" s="404"/>
      <c r="AM1807" s="410"/>
      <c r="AN1807" s="404"/>
      <c r="AO1807" s="404"/>
      <c r="AP1807" s="404"/>
      <c r="AQ1807" s="404"/>
      <c r="AR1807" s="404"/>
      <c r="AS1807" s="404"/>
      <c r="AT1807" s="404"/>
      <c r="AU1807" s="406"/>
      <c r="AV1807" s="408"/>
      <c r="AW1807" s="406"/>
      <c r="AX1807" s="415"/>
      <c r="AY1807" s="415"/>
      <c r="AZ1807" s="415"/>
      <c r="BA1807" s="415"/>
      <c r="BB1807" s="415"/>
      <c r="BC1807" s="415"/>
    </row>
    <row r="1808" spans="1:55" s="121" customFormat="1" x14ac:dyDescent="0.25">
      <c r="A1808" s="466"/>
      <c r="B1808" s="393"/>
      <c r="C1808" s="397"/>
      <c r="D1808" s="397"/>
      <c r="E1808" s="399"/>
      <c r="F1808" s="399"/>
      <c r="G1808" s="96"/>
      <c r="H1808" s="122"/>
      <c r="I1808" s="122"/>
      <c r="J1808" s="123"/>
      <c r="K1808" s="123"/>
      <c r="L1808" s="123"/>
      <c r="M1808" s="123"/>
      <c r="N1808" s="123"/>
      <c r="O1808" s="123"/>
      <c r="P1808" s="123"/>
      <c r="Q1808" s="123"/>
      <c r="R1808" s="123"/>
      <c r="S1808" s="123"/>
      <c r="T1808" s="123"/>
      <c r="U1808" s="123"/>
      <c r="V1808" s="123"/>
      <c r="W1808" s="123"/>
      <c r="X1808" s="123"/>
      <c r="Y1808" s="123"/>
      <c r="Z1808" s="123"/>
      <c r="AA1808" s="123"/>
      <c r="AB1808" s="123"/>
      <c r="AC1808" s="123"/>
      <c r="AD1808" s="123"/>
      <c r="AE1808" s="123"/>
      <c r="AF1808" s="123"/>
      <c r="AG1808" s="123"/>
      <c r="AH1808" s="123"/>
      <c r="AI1808" s="123"/>
      <c r="AJ1808" s="401"/>
      <c r="AK1808" s="403"/>
      <c r="AL1808" s="405"/>
      <c r="AM1808" s="411"/>
      <c r="AN1808" s="405"/>
      <c r="AO1808" s="405"/>
      <c r="AP1808" s="405"/>
      <c r="AQ1808" s="405"/>
      <c r="AR1808" s="405"/>
      <c r="AS1808" s="405"/>
      <c r="AT1808" s="405"/>
      <c r="AU1808" s="407"/>
      <c r="AV1808" s="409"/>
      <c r="AW1808" s="407"/>
      <c r="AX1808" s="389"/>
      <c r="AY1808" s="389"/>
      <c r="AZ1808" s="389"/>
      <c r="BA1808" s="389"/>
      <c r="BB1808" s="389"/>
      <c r="BC1808" s="389"/>
    </row>
    <row r="1809" spans="1:55" s="121" customFormat="1" x14ac:dyDescent="0.25">
      <c r="A1809" s="474"/>
      <c r="B1809" s="392"/>
      <c r="C1809" s="396"/>
      <c r="D1809" s="396"/>
      <c r="E1809" s="398"/>
      <c r="F1809" s="398"/>
      <c r="G1809" s="95"/>
      <c r="H1809" s="119"/>
      <c r="I1809" s="119"/>
      <c r="J1809" s="120"/>
      <c r="K1809" s="120"/>
      <c r="L1809" s="120"/>
      <c r="M1809" s="120"/>
      <c r="N1809" s="120"/>
      <c r="O1809" s="120"/>
      <c r="P1809" s="120"/>
      <c r="Q1809" s="120"/>
      <c r="R1809" s="120"/>
      <c r="S1809" s="120"/>
      <c r="T1809" s="120"/>
      <c r="U1809" s="120"/>
      <c r="V1809" s="120"/>
      <c r="W1809" s="120"/>
      <c r="X1809" s="120"/>
      <c r="Y1809" s="120"/>
      <c r="Z1809" s="120"/>
      <c r="AA1809" s="120"/>
      <c r="AB1809" s="120"/>
      <c r="AC1809" s="120"/>
      <c r="AD1809" s="120"/>
      <c r="AE1809" s="120"/>
      <c r="AF1809" s="120"/>
      <c r="AG1809" s="120"/>
      <c r="AH1809" s="120"/>
      <c r="AI1809" s="120"/>
      <c r="AJ1809" s="400"/>
      <c r="AK1809" s="402"/>
      <c r="AL1809" s="404"/>
      <c r="AM1809" s="410"/>
      <c r="AN1809" s="404"/>
      <c r="AO1809" s="404"/>
      <c r="AP1809" s="404"/>
      <c r="AQ1809" s="404"/>
      <c r="AR1809" s="404"/>
      <c r="AS1809" s="404"/>
      <c r="AT1809" s="404"/>
      <c r="AU1809" s="406"/>
      <c r="AV1809" s="408"/>
      <c r="AW1809" s="406"/>
      <c r="AX1809" s="415"/>
      <c r="AY1809" s="415"/>
      <c r="AZ1809" s="415"/>
      <c r="BA1809" s="415"/>
      <c r="BB1809" s="415"/>
      <c r="BC1809" s="415"/>
    </row>
    <row r="1810" spans="1:55" s="121" customFormat="1" x14ac:dyDescent="0.25">
      <c r="A1810" s="466"/>
      <c r="B1810" s="393"/>
      <c r="C1810" s="397"/>
      <c r="D1810" s="397"/>
      <c r="E1810" s="399"/>
      <c r="F1810" s="399"/>
      <c r="G1810" s="96"/>
      <c r="H1810" s="122"/>
      <c r="I1810" s="122"/>
      <c r="J1810" s="123"/>
      <c r="K1810" s="123"/>
      <c r="L1810" s="123"/>
      <c r="M1810" s="123"/>
      <c r="N1810" s="123"/>
      <c r="O1810" s="123"/>
      <c r="P1810" s="123"/>
      <c r="Q1810" s="123"/>
      <c r="R1810" s="123"/>
      <c r="S1810" s="123"/>
      <c r="T1810" s="123"/>
      <c r="U1810" s="123"/>
      <c r="V1810" s="123"/>
      <c r="W1810" s="123"/>
      <c r="X1810" s="123"/>
      <c r="Y1810" s="123"/>
      <c r="Z1810" s="123"/>
      <c r="AA1810" s="123"/>
      <c r="AB1810" s="123"/>
      <c r="AC1810" s="123"/>
      <c r="AD1810" s="123"/>
      <c r="AE1810" s="123"/>
      <c r="AF1810" s="123"/>
      <c r="AG1810" s="123"/>
      <c r="AH1810" s="123"/>
      <c r="AI1810" s="123"/>
      <c r="AJ1810" s="401"/>
      <c r="AK1810" s="403"/>
      <c r="AL1810" s="405"/>
      <c r="AM1810" s="411"/>
      <c r="AN1810" s="405"/>
      <c r="AO1810" s="405"/>
      <c r="AP1810" s="405"/>
      <c r="AQ1810" s="405"/>
      <c r="AR1810" s="405"/>
      <c r="AS1810" s="405"/>
      <c r="AT1810" s="405"/>
      <c r="AU1810" s="407"/>
      <c r="AV1810" s="409"/>
      <c r="AW1810" s="407"/>
      <c r="AX1810" s="389"/>
      <c r="AY1810" s="389"/>
      <c r="AZ1810" s="389"/>
      <c r="BA1810" s="389"/>
      <c r="BB1810" s="389"/>
      <c r="BC1810" s="389"/>
    </row>
    <row r="1811" spans="1:55" s="121" customFormat="1" x14ac:dyDescent="0.25">
      <c r="A1811" s="474"/>
      <c r="B1811" s="392"/>
      <c r="C1811" s="396"/>
      <c r="D1811" s="396"/>
      <c r="E1811" s="398"/>
      <c r="F1811" s="398"/>
      <c r="G1811" s="95"/>
      <c r="H1811" s="119"/>
      <c r="I1811" s="119"/>
      <c r="J1811" s="120"/>
      <c r="K1811" s="120"/>
      <c r="L1811" s="120"/>
      <c r="M1811" s="120"/>
      <c r="N1811" s="120"/>
      <c r="O1811" s="120"/>
      <c r="P1811" s="120"/>
      <c r="Q1811" s="120"/>
      <c r="R1811" s="120"/>
      <c r="S1811" s="120"/>
      <c r="T1811" s="120"/>
      <c r="U1811" s="120"/>
      <c r="V1811" s="120"/>
      <c r="W1811" s="120"/>
      <c r="X1811" s="120"/>
      <c r="Y1811" s="120"/>
      <c r="Z1811" s="120"/>
      <c r="AA1811" s="120"/>
      <c r="AB1811" s="120"/>
      <c r="AC1811" s="120"/>
      <c r="AD1811" s="120"/>
      <c r="AE1811" s="120"/>
      <c r="AF1811" s="120"/>
      <c r="AG1811" s="120"/>
      <c r="AH1811" s="120"/>
      <c r="AI1811" s="120"/>
      <c r="AJ1811" s="400"/>
      <c r="AK1811" s="402"/>
      <c r="AL1811" s="404"/>
      <c r="AM1811" s="410"/>
      <c r="AN1811" s="404"/>
      <c r="AO1811" s="404"/>
      <c r="AP1811" s="404"/>
      <c r="AQ1811" s="404"/>
      <c r="AR1811" s="404"/>
      <c r="AS1811" s="404"/>
      <c r="AT1811" s="404"/>
      <c r="AU1811" s="406"/>
      <c r="AV1811" s="408"/>
      <c r="AW1811" s="406"/>
      <c r="AX1811" s="415"/>
      <c r="AY1811" s="415"/>
      <c r="AZ1811" s="415"/>
      <c r="BA1811" s="415"/>
      <c r="BB1811" s="415"/>
      <c r="BC1811" s="415"/>
    </row>
    <row r="1812" spans="1:55" s="121" customFormat="1" x14ac:dyDescent="0.25">
      <c r="A1812" s="466"/>
      <c r="B1812" s="393"/>
      <c r="C1812" s="397"/>
      <c r="D1812" s="397"/>
      <c r="E1812" s="399"/>
      <c r="F1812" s="399"/>
      <c r="G1812" s="96"/>
      <c r="H1812" s="122"/>
      <c r="I1812" s="122"/>
      <c r="J1812" s="123"/>
      <c r="K1812" s="123"/>
      <c r="L1812" s="123"/>
      <c r="M1812" s="123"/>
      <c r="N1812" s="123"/>
      <c r="O1812" s="123"/>
      <c r="P1812" s="123"/>
      <c r="Q1812" s="123"/>
      <c r="R1812" s="123"/>
      <c r="S1812" s="123"/>
      <c r="T1812" s="123"/>
      <c r="U1812" s="123"/>
      <c r="V1812" s="123"/>
      <c r="W1812" s="123"/>
      <c r="X1812" s="123"/>
      <c r="Y1812" s="123"/>
      <c r="Z1812" s="123"/>
      <c r="AA1812" s="123"/>
      <c r="AB1812" s="123"/>
      <c r="AC1812" s="123"/>
      <c r="AD1812" s="123"/>
      <c r="AE1812" s="123"/>
      <c r="AF1812" s="123"/>
      <c r="AG1812" s="123"/>
      <c r="AH1812" s="123"/>
      <c r="AI1812" s="123"/>
      <c r="AJ1812" s="401"/>
      <c r="AK1812" s="403"/>
      <c r="AL1812" s="405"/>
      <c r="AM1812" s="411"/>
      <c r="AN1812" s="405"/>
      <c r="AO1812" s="405"/>
      <c r="AP1812" s="405"/>
      <c r="AQ1812" s="405"/>
      <c r="AR1812" s="405"/>
      <c r="AS1812" s="405"/>
      <c r="AT1812" s="405"/>
      <c r="AU1812" s="407"/>
      <c r="AV1812" s="409"/>
      <c r="AW1812" s="407"/>
      <c r="AX1812" s="389"/>
      <c r="AY1812" s="389"/>
      <c r="AZ1812" s="389"/>
      <c r="BA1812" s="389"/>
      <c r="BB1812" s="389"/>
      <c r="BC1812" s="389"/>
    </row>
    <row r="1813" spans="1:55" s="121" customFormat="1" x14ac:dyDescent="0.25">
      <c r="A1813" s="474"/>
      <c r="B1813" s="392"/>
      <c r="C1813" s="396"/>
      <c r="D1813" s="396"/>
      <c r="E1813" s="398"/>
      <c r="F1813" s="398"/>
      <c r="G1813" s="95"/>
      <c r="H1813" s="119"/>
      <c r="I1813" s="119"/>
      <c r="J1813" s="120"/>
      <c r="K1813" s="120"/>
      <c r="L1813" s="120"/>
      <c r="M1813" s="120"/>
      <c r="N1813" s="120"/>
      <c r="O1813" s="120"/>
      <c r="P1813" s="120"/>
      <c r="Q1813" s="120"/>
      <c r="R1813" s="120"/>
      <c r="S1813" s="120"/>
      <c r="T1813" s="120"/>
      <c r="U1813" s="120"/>
      <c r="V1813" s="120"/>
      <c r="W1813" s="120"/>
      <c r="X1813" s="120"/>
      <c r="Y1813" s="120"/>
      <c r="Z1813" s="120"/>
      <c r="AA1813" s="120"/>
      <c r="AB1813" s="120"/>
      <c r="AC1813" s="120"/>
      <c r="AD1813" s="120"/>
      <c r="AE1813" s="120"/>
      <c r="AF1813" s="120"/>
      <c r="AG1813" s="120"/>
      <c r="AH1813" s="120"/>
      <c r="AI1813" s="120"/>
      <c r="AJ1813" s="400"/>
      <c r="AK1813" s="402"/>
      <c r="AL1813" s="404"/>
      <c r="AM1813" s="410"/>
      <c r="AN1813" s="404"/>
      <c r="AO1813" s="404"/>
      <c r="AP1813" s="404"/>
      <c r="AQ1813" s="404"/>
      <c r="AR1813" s="404"/>
      <c r="AS1813" s="404"/>
      <c r="AT1813" s="404"/>
      <c r="AU1813" s="406"/>
      <c r="AV1813" s="408"/>
      <c r="AW1813" s="406"/>
      <c r="AX1813" s="415"/>
      <c r="AY1813" s="415"/>
      <c r="AZ1813" s="415"/>
      <c r="BA1813" s="415"/>
      <c r="BB1813" s="415"/>
      <c r="BC1813" s="415"/>
    </row>
    <row r="1814" spans="1:55" s="121" customFormat="1" x14ac:dyDescent="0.25">
      <c r="A1814" s="466"/>
      <c r="B1814" s="393"/>
      <c r="C1814" s="397"/>
      <c r="D1814" s="397"/>
      <c r="E1814" s="399"/>
      <c r="F1814" s="399"/>
      <c r="G1814" s="96"/>
      <c r="H1814" s="122"/>
      <c r="I1814" s="122"/>
      <c r="J1814" s="123"/>
      <c r="K1814" s="123"/>
      <c r="L1814" s="123"/>
      <c r="M1814" s="123"/>
      <c r="N1814" s="123"/>
      <c r="O1814" s="123"/>
      <c r="P1814" s="123"/>
      <c r="Q1814" s="123"/>
      <c r="R1814" s="123"/>
      <c r="S1814" s="123"/>
      <c r="T1814" s="123"/>
      <c r="U1814" s="123"/>
      <c r="V1814" s="123"/>
      <c r="W1814" s="123"/>
      <c r="X1814" s="123"/>
      <c r="Y1814" s="123"/>
      <c r="Z1814" s="123"/>
      <c r="AA1814" s="123"/>
      <c r="AB1814" s="123"/>
      <c r="AC1814" s="123"/>
      <c r="AD1814" s="123"/>
      <c r="AE1814" s="123"/>
      <c r="AF1814" s="123"/>
      <c r="AG1814" s="123"/>
      <c r="AH1814" s="123"/>
      <c r="AI1814" s="123"/>
      <c r="AJ1814" s="401"/>
      <c r="AK1814" s="403"/>
      <c r="AL1814" s="405"/>
      <c r="AM1814" s="411"/>
      <c r="AN1814" s="405"/>
      <c r="AO1814" s="405"/>
      <c r="AP1814" s="405"/>
      <c r="AQ1814" s="405"/>
      <c r="AR1814" s="405"/>
      <c r="AS1814" s="405"/>
      <c r="AT1814" s="405"/>
      <c r="AU1814" s="407"/>
      <c r="AV1814" s="409"/>
      <c r="AW1814" s="407"/>
      <c r="AX1814" s="389"/>
      <c r="AY1814" s="389"/>
      <c r="AZ1814" s="389"/>
      <c r="BA1814" s="389"/>
      <c r="BB1814" s="389"/>
      <c r="BC1814" s="389"/>
    </row>
    <row r="1815" spans="1:55" s="121" customFormat="1" x14ac:dyDescent="0.25">
      <c r="A1815" s="474"/>
      <c r="B1815" s="392"/>
      <c r="C1815" s="396"/>
      <c r="D1815" s="396"/>
      <c r="E1815" s="398"/>
      <c r="F1815" s="398"/>
      <c r="G1815" s="95"/>
      <c r="H1815" s="119"/>
      <c r="I1815" s="119"/>
      <c r="J1815" s="120"/>
      <c r="K1815" s="120"/>
      <c r="L1815" s="120"/>
      <c r="M1815" s="120"/>
      <c r="N1815" s="120"/>
      <c r="O1815" s="120"/>
      <c r="P1815" s="120"/>
      <c r="Q1815" s="120"/>
      <c r="R1815" s="120"/>
      <c r="S1815" s="120"/>
      <c r="T1815" s="120"/>
      <c r="U1815" s="120"/>
      <c r="V1815" s="120"/>
      <c r="W1815" s="120"/>
      <c r="X1815" s="120"/>
      <c r="Y1815" s="120"/>
      <c r="Z1815" s="120"/>
      <c r="AA1815" s="120"/>
      <c r="AB1815" s="120"/>
      <c r="AC1815" s="120"/>
      <c r="AD1815" s="120"/>
      <c r="AE1815" s="120"/>
      <c r="AF1815" s="120"/>
      <c r="AG1815" s="120"/>
      <c r="AH1815" s="120"/>
      <c r="AI1815" s="120"/>
      <c r="AJ1815" s="400"/>
      <c r="AK1815" s="402"/>
      <c r="AL1815" s="404"/>
      <c r="AM1815" s="410"/>
      <c r="AN1815" s="404"/>
      <c r="AO1815" s="404"/>
      <c r="AP1815" s="404"/>
      <c r="AQ1815" s="404"/>
      <c r="AR1815" s="404"/>
      <c r="AS1815" s="404"/>
      <c r="AT1815" s="404"/>
      <c r="AU1815" s="406"/>
      <c r="AV1815" s="408"/>
      <c r="AW1815" s="406"/>
      <c r="AX1815" s="415"/>
      <c r="AY1815" s="415"/>
      <c r="AZ1815" s="415"/>
      <c r="BA1815" s="415"/>
      <c r="BB1815" s="415"/>
      <c r="BC1815" s="415"/>
    </row>
    <row r="1816" spans="1:55" s="121" customFormat="1" x14ac:dyDescent="0.25">
      <c r="A1816" s="466"/>
      <c r="B1816" s="393"/>
      <c r="C1816" s="397"/>
      <c r="D1816" s="397"/>
      <c r="E1816" s="399"/>
      <c r="F1816" s="399"/>
      <c r="G1816" s="96"/>
      <c r="H1816" s="122"/>
      <c r="I1816" s="122"/>
      <c r="J1816" s="123"/>
      <c r="K1816" s="123"/>
      <c r="L1816" s="123"/>
      <c r="M1816" s="123"/>
      <c r="N1816" s="123"/>
      <c r="O1816" s="123"/>
      <c r="P1816" s="123"/>
      <c r="Q1816" s="123"/>
      <c r="R1816" s="123"/>
      <c r="S1816" s="123"/>
      <c r="T1816" s="123"/>
      <c r="U1816" s="123"/>
      <c r="V1816" s="123"/>
      <c r="W1816" s="123"/>
      <c r="X1816" s="123"/>
      <c r="Y1816" s="123"/>
      <c r="Z1816" s="123"/>
      <c r="AA1816" s="123"/>
      <c r="AB1816" s="123"/>
      <c r="AC1816" s="123"/>
      <c r="AD1816" s="123"/>
      <c r="AE1816" s="123"/>
      <c r="AF1816" s="123"/>
      <c r="AG1816" s="123"/>
      <c r="AH1816" s="123"/>
      <c r="AI1816" s="123"/>
      <c r="AJ1816" s="401"/>
      <c r="AK1816" s="403"/>
      <c r="AL1816" s="405"/>
      <c r="AM1816" s="411"/>
      <c r="AN1816" s="405"/>
      <c r="AO1816" s="405"/>
      <c r="AP1816" s="405"/>
      <c r="AQ1816" s="405"/>
      <c r="AR1816" s="405"/>
      <c r="AS1816" s="405"/>
      <c r="AT1816" s="405"/>
      <c r="AU1816" s="407"/>
      <c r="AV1816" s="409"/>
      <c r="AW1816" s="407"/>
      <c r="AX1816" s="389"/>
      <c r="AY1816" s="389"/>
      <c r="AZ1816" s="389"/>
      <c r="BA1816" s="389"/>
      <c r="BB1816" s="389"/>
      <c r="BC1816" s="389"/>
    </row>
    <row r="1817" spans="1:55" s="121" customFormat="1" x14ac:dyDescent="0.25">
      <c r="A1817" s="474"/>
      <c r="B1817" s="392"/>
      <c r="C1817" s="396"/>
      <c r="D1817" s="396"/>
      <c r="E1817" s="398"/>
      <c r="F1817" s="398"/>
      <c r="G1817" s="95"/>
      <c r="H1817" s="119"/>
      <c r="I1817" s="119"/>
      <c r="J1817" s="120"/>
      <c r="K1817" s="120"/>
      <c r="L1817" s="120"/>
      <c r="M1817" s="120"/>
      <c r="N1817" s="120"/>
      <c r="O1817" s="120"/>
      <c r="P1817" s="120"/>
      <c r="Q1817" s="120"/>
      <c r="R1817" s="120"/>
      <c r="S1817" s="120"/>
      <c r="T1817" s="120"/>
      <c r="U1817" s="120"/>
      <c r="V1817" s="120"/>
      <c r="W1817" s="120"/>
      <c r="X1817" s="120"/>
      <c r="Y1817" s="120"/>
      <c r="Z1817" s="120"/>
      <c r="AA1817" s="120"/>
      <c r="AB1817" s="120"/>
      <c r="AC1817" s="120"/>
      <c r="AD1817" s="120"/>
      <c r="AE1817" s="120"/>
      <c r="AF1817" s="120"/>
      <c r="AG1817" s="120"/>
      <c r="AH1817" s="120"/>
      <c r="AI1817" s="120"/>
      <c r="AJ1817" s="400"/>
      <c r="AK1817" s="402"/>
      <c r="AL1817" s="404"/>
      <c r="AM1817" s="410"/>
      <c r="AN1817" s="404"/>
      <c r="AO1817" s="404"/>
      <c r="AP1817" s="404"/>
      <c r="AQ1817" s="404"/>
      <c r="AR1817" s="404"/>
      <c r="AS1817" s="404"/>
      <c r="AT1817" s="404"/>
      <c r="AU1817" s="406"/>
      <c r="AV1817" s="408"/>
      <c r="AW1817" s="406"/>
      <c r="AX1817" s="415"/>
      <c r="AY1817" s="415"/>
      <c r="AZ1817" s="415"/>
      <c r="BA1817" s="415"/>
      <c r="BB1817" s="415"/>
      <c r="BC1817" s="415"/>
    </row>
    <row r="1818" spans="1:55" s="121" customFormat="1" x14ac:dyDescent="0.25">
      <c r="A1818" s="466"/>
      <c r="B1818" s="393"/>
      <c r="C1818" s="397"/>
      <c r="D1818" s="397"/>
      <c r="E1818" s="399"/>
      <c r="F1818" s="399"/>
      <c r="G1818" s="96"/>
      <c r="H1818" s="122"/>
      <c r="I1818" s="122"/>
      <c r="J1818" s="123"/>
      <c r="K1818" s="123"/>
      <c r="L1818" s="123"/>
      <c r="M1818" s="123"/>
      <c r="N1818" s="123"/>
      <c r="O1818" s="123"/>
      <c r="P1818" s="123"/>
      <c r="Q1818" s="123"/>
      <c r="R1818" s="123"/>
      <c r="S1818" s="123"/>
      <c r="T1818" s="123"/>
      <c r="U1818" s="123"/>
      <c r="V1818" s="123"/>
      <c r="W1818" s="123"/>
      <c r="X1818" s="123"/>
      <c r="Y1818" s="123"/>
      <c r="Z1818" s="123"/>
      <c r="AA1818" s="123"/>
      <c r="AB1818" s="123"/>
      <c r="AC1818" s="123"/>
      <c r="AD1818" s="123"/>
      <c r="AE1818" s="123"/>
      <c r="AF1818" s="123"/>
      <c r="AG1818" s="123"/>
      <c r="AH1818" s="123"/>
      <c r="AI1818" s="123"/>
      <c r="AJ1818" s="401"/>
      <c r="AK1818" s="403"/>
      <c r="AL1818" s="405"/>
      <c r="AM1818" s="411"/>
      <c r="AN1818" s="405"/>
      <c r="AO1818" s="405"/>
      <c r="AP1818" s="405"/>
      <c r="AQ1818" s="405"/>
      <c r="AR1818" s="405"/>
      <c r="AS1818" s="405"/>
      <c r="AT1818" s="405"/>
      <c r="AU1818" s="407"/>
      <c r="AV1818" s="409"/>
      <c r="AW1818" s="407"/>
      <c r="AX1818" s="389"/>
      <c r="AY1818" s="389"/>
      <c r="AZ1818" s="389"/>
      <c r="BA1818" s="389"/>
      <c r="BB1818" s="389"/>
      <c r="BC1818" s="389"/>
    </row>
    <row r="1819" spans="1:55" s="121" customFormat="1" x14ac:dyDescent="0.25">
      <c r="A1819" s="474"/>
      <c r="B1819" s="392"/>
      <c r="C1819" s="396"/>
      <c r="D1819" s="396"/>
      <c r="E1819" s="398"/>
      <c r="F1819" s="398"/>
      <c r="G1819" s="95"/>
      <c r="H1819" s="119"/>
      <c r="I1819" s="119"/>
      <c r="J1819" s="120"/>
      <c r="K1819" s="120"/>
      <c r="L1819" s="120"/>
      <c r="M1819" s="120"/>
      <c r="N1819" s="120"/>
      <c r="O1819" s="120"/>
      <c r="P1819" s="120"/>
      <c r="Q1819" s="120"/>
      <c r="R1819" s="120"/>
      <c r="S1819" s="120"/>
      <c r="T1819" s="120"/>
      <c r="U1819" s="120"/>
      <c r="V1819" s="120"/>
      <c r="W1819" s="120"/>
      <c r="X1819" s="120"/>
      <c r="Y1819" s="120"/>
      <c r="Z1819" s="120"/>
      <c r="AA1819" s="120"/>
      <c r="AB1819" s="120"/>
      <c r="AC1819" s="120"/>
      <c r="AD1819" s="120"/>
      <c r="AE1819" s="120"/>
      <c r="AF1819" s="120"/>
      <c r="AG1819" s="120"/>
      <c r="AH1819" s="120"/>
      <c r="AI1819" s="120"/>
      <c r="AJ1819" s="400"/>
      <c r="AK1819" s="402"/>
      <c r="AL1819" s="404"/>
      <c r="AM1819" s="410"/>
      <c r="AN1819" s="404"/>
      <c r="AO1819" s="404"/>
      <c r="AP1819" s="404"/>
      <c r="AQ1819" s="404"/>
      <c r="AR1819" s="404"/>
      <c r="AS1819" s="404"/>
      <c r="AT1819" s="404"/>
      <c r="AU1819" s="406"/>
      <c r="AV1819" s="408"/>
      <c r="AW1819" s="406"/>
      <c r="AX1819" s="415"/>
      <c r="AY1819" s="415"/>
      <c r="AZ1819" s="415"/>
      <c r="BA1819" s="415"/>
      <c r="BB1819" s="415"/>
      <c r="BC1819" s="415"/>
    </row>
    <row r="1820" spans="1:55" s="121" customFormat="1" x14ac:dyDescent="0.25">
      <c r="A1820" s="466"/>
      <c r="B1820" s="393"/>
      <c r="C1820" s="397"/>
      <c r="D1820" s="397"/>
      <c r="E1820" s="399"/>
      <c r="F1820" s="399"/>
      <c r="G1820" s="96"/>
      <c r="H1820" s="122"/>
      <c r="I1820" s="122"/>
      <c r="J1820" s="123"/>
      <c r="K1820" s="123"/>
      <c r="L1820" s="123"/>
      <c r="M1820" s="123"/>
      <c r="N1820" s="123"/>
      <c r="O1820" s="123"/>
      <c r="P1820" s="123"/>
      <c r="Q1820" s="123"/>
      <c r="R1820" s="123"/>
      <c r="S1820" s="123"/>
      <c r="T1820" s="123"/>
      <c r="U1820" s="123"/>
      <c r="V1820" s="123"/>
      <c r="W1820" s="123"/>
      <c r="X1820" s="123"/>
      <c r="Y1820" s="123"/>
      <c r="Z1820" s="123"/>
      <c r="AA1820" s="123"/>
      <c r="AB1820" s="123"/>
      <c r="AC1820" s="123"/>
      <c r="AD1820" s="123"/>
      <c r="AE1820" s="123"/>
      <c r="AF1820" s="123"/>
      <c r="AG1820" s="123"/>
      <c r="AH1820" s="123"/>
      <c r="AI1820" s="123"/>
      <c r="AJ1820" s="401"/>
      <c r="AK1820" s="403"/>
      <c r="AL1820" s="405"/>
      <c r="AM1820" s="411"/>
      <c r="AN1820" s="405"/>
      <c r="AO1820" s="405"/>
      <c r="AP1820" s="405"/>
      <c r="AQ1820" s="405"/>
      <c r="AR1820" s="405"/>
      <c r="AS1820" s="405"/>
      <c r="AT1820" s="405"/>
      <c r="AU1820" s="407"/>
      <c r="AV1820" s="409"/>
      <c r="AW1820" s="407"/>
      <c r="AX1820" s="389"/>
      <c r="AY1820" s="389"/>
      <c r="AZ1820" s="389"/>
      <c r="BA1820" s="389"/>
      <c r="BB1820" s="389"/>
      <c r="BC1820" s="389"/>
    </row>
    <row r="1821" spans="1:55" s="121" customFormat="1" x14ac:dyDescent="0.25">
      <c r="A1821" s="474"/>
      <c r="B1821" s="392"/>
      <c r="C1821" s="396"/>
      <c r="D1821" s="396"/>
      <c r="E1821" s="398"/>
      <c r="F1821" s="398"/>
      <c r="G1821" s="95"/>
      <c r="H1821" s="119"/>
      <c r="I1821" s="119"/>
      <c r="J1821" s="120"/>
      <c r="K1821" s="120"/>
      <c r="L1821" s="120"/>
      <c r="M1821" s="120"/>
      <c r="N1821" s="120"/>
      <c r="O1821" s="120"/>
      <c r="P1821" s="120"/>
      <c r="Q1821" s="120"/>
      <c r="R1821" s="120"/>
      <c r="S1821" s="120"/>
      <c r="T1821" s="120"/>
      <c r="U1821" s="120"/>
      <c r="V1821" s="120"/>
      <c r="W1821" s="120"/>
      <c r="X1821" s="120"/>
      <c r="Y1821" s="120"/>
      <c r="Z1821" s="120"/>
      <c r="AA1821" s="120"/>
      <c r="AB1821" s="120"/>
      <c r="AC1821" s="120"/>
      <c r="AD1821" s="120"/>
      <c r="AE1821" s="120"/>
      <c r="AF1821" s="120"/>
      <c r="AG1821" s="120"/>
      <c r="AH1821" s="120"/>
      <c r="AI1821" s="120"/>
      <c r="AJ1821" s="400"/>
      <c r="AK1821" s="402"/>
      <c r="AL1821" s="404"/>
      <c r="AM1821" s="410"/>
      <c r="AN1821" s="404"/>
      <c r="AO1821" s="404"/>
      <c r="AP1821" s="404"/>
      <c r="AQ1821" s="404"/>
      <c r="AR1821" s="404"/>
      <c r="AS1821" s="404"/>
      <c r="AT1821" s="404"/>
      <c r="AU1821" s="406"/>
      <c r="AV1821" s="408"/>
      <c r="AW1821" s="406"/>
      <c r="AX1821" s="415"/>
      <c r="AY1821" s="415"/>
      <c r="AZ1821" s="415"/>
      <c r="BA1821" s="415"/>
      <c r="BB1821" s="415"/>
      <c r="BC1821" s="415"/>
    </row>
    <row r="1822" spans="1:55" s="121" customFormat="1" x14ac:dyDescent="0.25">
      <c r="A1822" s="466"/>
      <c r="B1822" s="393"/>
      <c r="C1822" s="397"/>
      <c r="D1822" s="397"/>
      <c r="E1822" s="399"/>
      <c r="F1822" s="399"/>
      <c r="G1822" s="96"/>
      <c r="H1822" s="122"/>
      <c r="I1822" s="122"/>
      <c r="J1822" s="123"/>
      <c r="K1822" s="123"/>
      <c r="L1822" s="123"/>
      <c r="M1822" s="123"/>
      <c r="N1822" s="123"/>
      <c r="O1822" s="123"/>
      <c r="P1822" s="123"/>
      <c r="Q1822" s="123"/>
      <c r="R1822" s="123"/>
      <c r="S1822" s="123"/>
      <c r="T1822" s="123"/>
      <c r="U1822" s="123"/>
      <c r="V1822" s="123"/>
      <c r="W1822" s="123"/>
      <c r="X1822" s="123"/>
      <c r="Y1822" s="123"/>
      <c r="Z1822" s="123"/>
      <c r="AA1822" s="123"/>
      <c r="AB1822" s="123"/>
      <c r="AC1822" s="123"/>
      <c r="AD1822" s="123"/>
      <c r="AE1822" s="123"/>
      <c r="AF1822" s="123"/>
      <c r="AG1822" s="123"/>
      <c r="AH1822" s="123"/>
      <c r="AI1822" s="123"/>
      <c r="AJ1822" s="401"/>
      <c r="AK1822" s="403"/>
      <c r="AL1822" s="405"/>
      <c r="AM1822" s="411"/>
      <c r="AN1822" s="405"/>
      <c r="AO1822" s="405"/>
      <c r="AP1822" s="405"/>
      <c r="AQ1822" s="405"/>
      <c r="AR1822" s="405"/>
      <c r="AS1822" s="405"/>
      <c r="AT1822" s="405"/>
      <c r="AU1822" s="407"/>
      <c r="AV1822" s="409"/>
      <c r="AW1822" s="407"/>
      <c r="AX1822" s="389"/>
      <c r="AY1822" s="389"/>
      <c r="AZ1822" s="389"/>
      <c r="BA1822" s="389"/>
      <c r="BB1822" s="389"/>
      <c r="BC1822" s="389"/>
    </row>
    <row r="1823" spans="1:55" s="121" customFormat="1" x14ac:dyDescent="0.25">
      <c r="A1823" s="474"/>
      <c r="B1823" s="392"/>
      <c r="C1823" s="396"/>
      <c r="D1823" s="396"/>
      <c r="E1823" s="398"/>
      <c r="F1823" s="398"/>
      <c r="G1823" s="95"/>
      <c r="H1823" s="119"/>
      <c r="I1823" s="119"/>
      <c r="J1823" s="120"/>
      <c r="K1823" s="120"/>
      <c r="L1823" s="120"/>
      <c r="M1823" s="120"/>
      <c r="N1823" s="120"/>
      <c r="O1823" s="120"/>
      <c r="P1823" s="120"/>
      <c r="Q1823" s="120"/>
      <c r="R1823" s="120"/>
      <c r="S1823" s="120"/>
      <c r="T1823" s="120"/>
      <c r="U1823" s="120"/>
      <c r="V1823" s="120"/>
      <c r="W1823" s="120"/>
      <c r="X1823" s="120"/>
      <c r="Y1823" s="120"/>
      <c r="Z1823" s="120"/>
      <c r="AA1823" s="120"/>
      <c r="AB1823" s="120"/>
      <c r="AC1823" s="120"/>
      <c r="AD1823" s="120"/>
      <c r="AE1823" s="120"/>
      <c r="AF1823" s="120"/>
      <c r="AG1823" s="120"/>
      <c r="AH1823" s="120"/>
      <c r="AI1823" s="120"/>
      <c r="AJ1823" s="400"/>
      <c r="AK1823" s="402"/>
      <c r="AL1823" s="404"/>
      <c r="AM1823" s="410"/>
      <c r="AN1823" s="404"/>
      <c r="AO1823" s="404"/>
      <c r="AP1823" s="404"/>
      <c r="AQ1823" s="404"/>
      <c r="AR1823" s="404"/>
      <c r="AS1823" s="404"/>
      <c r="AT1823" s="404"/>
      <c r="AU1823" s="406"/>
      <c r="AV1823" s="408"/>
      <c r="AW1823" s="406"/>
      <c r="AX1823" s="415"/>
      <c r="AY1823" s="415"/>
      <c r="AZ1823" s="415"/>
      <c r="BA1823" s="415"/>
      <c r="BB1823" s="415"/>
      <c r="BC1823" s="415"/>
    </row>
    <row r="1824" spans="1:55" s="121" customFormat="1" x14ac:dyDescent="0.25">
      <c r="A1824" s="466"/>
      <c r="B1824" s="393"/>
      <c r="C1824" s="397"/>
      <c r="D1824" s="397"/>
      <c r="E1824" s="399"/>
      <c r="F1824" s="399"/>
      <c r="G1824" s="96"/>
      <c r="H1824" s="122"/>
      <c r="I1824" s="122"/>
      <c r="J1824" s="123"/>
      <c r="K1824" s="123"/>
      <c r="L1824" s="123"/>
      <c r="M1824" s="123"/>
      <c r="N1824" s="123"/>
      <c r="O1824" s="123"/>
      <c r="P1824" s="123"/>
      <c r="Q1824" s="123"/>
      <c r="R1824" s="123"/>
      <c r="S1824" s="123"/>
      <c r="T1824" s="123"/>
      <c r="U1824" s="123"/>
      <c r="V1824" s="123"/>
      <c r="W1824" s="123"/>
      <c r="X1824" s="123"/>
      <c r="Y1824" s="123"/>
      <c r="Z1824" s="123"/>
      <c r="AA1824" s="123"/>
      <c r="AB1824" s="123"/>
      <c r="AC1824" s="123"/>
      <c r="AD1824" s="123"/>
      <c r="AE1824" s="123"/>
      <c r="AF1824" s="123"/>
      <c r="AG1824" s="123"/>
      <c r="AH1824" s="123"/>
      <c r="AI1824" s="123"/>
      <c r="AJ1824" s="401"/>
      <c r="AK1824" s="403"/>
      <c r="AL1824" s="405"/>
      <c r="AM1824" s="411"/>
      <c r="AN1824" s="405"/>
      <c r="AO1824" s="405"/>
      <c r="AP1824" s="405"/>
      <c r="AQ1824" s="405"/>
      <c r="AR1824" s="405"/>
      <c r="AS1824" s="405"/>
      <c r="AT1824" s="405"/>
      <c r="AU1824" s="407"/>
      <c r="AV1824" s="409"/>
      <c r="AW1824" s="407"/>
      <c r="AX1824" s="389"/>
      <c r="AY1824" s="389"/>
      <c r="AZ1824" s="389"/>
      <c r="BA1824" s="389"/>
      <c r="BB1824" s="389"/>
      <c r="BC1824" s="389"/>
    </row>
    <row r="1825" spans="1:55" s="121" customFormat="1" x14ac:dyDescent="0.25">
      <c r="A1825" s="474"/>
      <c r="B1825" s="392"/>
      <c r="C1825" s="396"/>
      <c r="D1825" s="396"/>
      <c r="E1825" s="398"/>
      <c r="F1825" s="398"/>
      <c r="G1825" s="95"/>
      <c r="H1825" s="119"/>
      <c r="I1825" s="119"/>
      <c r="J1825" s="120"/>
      <c r="K1825" s="120"/>
      <c r="L1825" s="120"/>
      <c r="M1825" s="120"/>
      <c r="N1825" s="120"/>
      <c r="O1825" s="120"/>
      <c r="P1825" s="120"/>
      <c r="Q1825" s="120"/>
      <c r="R1825" s="120"/>
      <c r="S1825" s="120"/>
      <c r="T1825" s="120"/>
      <c r="U1825" s="120"/>
      <c r="V1825" s="120"/>
      <c r="W1825" s="120"/>
      <c r="X1825" s="120"/>
      <c r="Y1825" s="120"/>
      <c r="Z1825" s="120"/>
      <c r="AA1825" s="120"/>
      <c r="AB1825" s="120"/>
      <c r="AC1825" s="120"/>
      <c r="AD1825" s="120"/>
      <c r="AE1825" s="120"/>
      <c r="AF1825" s="120"/>
      <c r="AG1825" s="120"/>
      <c r="AH1825" s="120"/>
      <c r="AI1825" s="120"/>
      <c r="AJ1825" s="400"/>
      <c r="AK1825" s="402"/>
      <c r="AL1825" s="404"/>
      <c r="AM1825" s="410"/>
      <c r="AN1825" s="404"/>
      <c r="AO1825" s="404"/>
      <c r="AP1825" s="404"/>
      <c r="AQ1825" s="404"/>
      <c r="AR1825" s="404"/>
      <c r="AS1825" s="404"/>
      <c r="AT1825" s="404"/>
      <c r="AU1825" s="406"/>
      <c r="AV1825" s="408"/>
      <c r="AW1825" s="406"/>
      <c r="AX1825" s="415"/>
      <c r="AY1825" s="415"/>
      <c r="AZ1825" s="415"/>
      <c r="BA1825" s="415"/>
      <c r="BB1825" s="415"/>
      <c r="BC1825" s="415"/>
    </row>
    <row r="1826" spans="1:55" s="121" customFormat="1" x14ac:dyDescent="0.25">
      <c r="A1826" s="466"/>
      <c r="B1826" s="393"/>
      <c r="C1826" s="397"/>
      <c r="D1826" s="397"/>
      <c r="E1826" s="399"/>
      <c r="F1826" s="399"/>
      <c r="G1826" s="96"/>
      <c r="H1826" s="122"/>
      <c r="I1826" s="122"/>
      <c r="J1826" s="123"/>
      <c r="K1826" s="123"/>
      <c r="L1826" s="123"/>
      <c r="M1826" s="123"/>
      <c r="N1826" s="123"/>
      <c r="O1826" s="123"/>
      <c r="P1826" s="123"/>
      <c r="Q1826" s="123"/>
      <c r="R1826" s="123"/>
      <c r="S1826" s="123"/>
      <c r="T1826" s="123"/>
      <c r="U1826" s="123"/>
      <c r="V1826" s="123"/>
      <c r="W1826" s="123"/>
      <c r="X1826" s="123"/>
      <c r="Y1826" s="123"/>
      <c r="Z1826" s="123"/>
      <c r="AA1826" s="123"/>
      <c r="AB1826" s="123"/>
      <c r="AC1826" s="123"/>
      <c r="AD1826" s="123"/>
      <c r="AE1826" s="123"/>
      <c r="AF1826" s="123"/>
      <c r="AG1826" s="123"/>
      <c r="AH1826" s="123"/>
      <c r="AI1826" s="123"/>
      <c r="AJ1826" s="401"/>
      <c r="AK1826" s="403"/>
      <c r="AL1826" s="405"/>
      <c r="AM1826" s="411"/>
      <c r="AN1826" s="405"/>
      <c r="AO1826" s="405"/>
      <c r="AP1826" s="405"/>
      <c r="AQ1826" s="405"/>
      <c r="AR1826" s="405"/>
      <c r="AS1826" s="405"/>
      <c r="AT1826" s="405"/>
      <c r="AU1826" s="407"/>
      <c r="AV1826" s="409"/>
      <c r="AW1826" s="407"/>
      <c r="AX1826" s="389"/>
      <c r="AY1826" s="389"/>
      <c r="AZ1826" s="389"/>
      <c r="BA1826" s="389"/>
      <c r="BB1826" s="389"/>
      <c r="BC1826" s="389"/>
    </row>
    <row r="1827" spans="1:55" s="121" customFormat="1" x14ac:dyDescent="0.25">
      <c r="A1827" s="474"/>
      <c r="B1827" s="392"/>
      <c r="C1827" s="396"/>
      <c r="D1827" s="396"/>
      <c r="E1827" s="398"/>
      <c r="F1827" s="398"/>
      <c r="G1827" s="95"/>
      <c r="H1827" s="119"/>
      <c r="I1827" s="119"/>
      <c r="J1827" s="120"/>
      <c r="K1827" s="120"/>
      <c r="L1827" s="120"/>
      <c r="M1827" s="120"/>
      <c r="N1827" s="120"/>
      <c r="O1827" s="120"/>
      <c r="P1827" s="120"/>
      <c r="Q1827" s="120"/>
      <c r="R1827" s="120"/>
      <c r="S1827" s="120"/>
      <c r="T1827" s="120"/>
      <c r="U1827" s="120"/>
      <c r="V1827" s="120"/>
      <c r="W1827" s="120"/>
      <c r="X1827" s="120"/>
      <c r="Y1827" s="120"/>
      <c r="Z1827" s="120"/>
      <c r="AA1827" s="120"/>
      <c r="AB1827" s="120"/>
      <c r="AC1827" s="120"/>
      <c r="AD1827" s="120"/>
      <c r="AE1827" s="120"/>
      <c r="AF1827" s="120"/>
      <c r="AG1827" s="120"/>
      <c r="AH1827" s="120"/>
      <c r="AI1827" s="120"/>
      <c r="AJ1827" s="400"/>
      <c r="AK1827" s="402"/>
      <c r="AL1827" s="404"/>
      <c r="AM1827" s="410"/>
      <c r="AN1827" s="404"/>
      <c r="AO1827" s="404"/>
      <c r="AP1827" s="404"/>
      <c r="AQ1827" s="404"/>
      <c r="AR1827" s="404"/>
      <c r="AS1827" s="404"/>
      <c r="AT1827" s="404"/>
      <c r="AU1827" s="406"/>
      <c r="AV1827" s="408"/>
      <c r="AW1827" s="406"/>
      <c r="AX1827" s="415"/>
      <c r="AY1827" s="415"/>
      <c r="AZ1827" s="415"/>
      <c r="BA1827" s="415"/>
      <c r="BB1827" s="415"/>
      <c r="BC1827" s="415"/>
    </row>
    <row r="1828" spans="1:55" s="121" customFormat="1" x14ac:dyDescent="0.25">
      <c r="A1828" s="466"/>
      <c r="B1828" s="393"/>
      <c r="C1828" s="397"/>
      <c r="D1828" s="397"/>
      <c r="E1828" s="399"/>
      <c r="F1828" s="399"/>
      <c r="G1828" s="96"/>
      <c r="H1828" s="122"/>
      <c r="I1828" s="122"/>
      <c r="J1828" s="123"/>
      <c r="K1828" s="123"/>
      <c r="L1828" s="123"/>
      <c r="M1828" s="123"/>
      <c r="N1828" s="123"/>
      <c r="O1828" s="123"/>
      <c r="P1828" s="123"/>
      <c r="Q1828" s="123"/>
      <c r="R1828" s="123"/>
      <c r="S1828" s="123"/>
      <c r="T1828" s="123"/>
      <c r="U1828" s="123"/>
      <c r="V1828" s="123"/>
      <c r="W1828" s="123"/>
      <c r="X1828" s="123"/>
      <c r="Y1828" s="123"/>
      <c r="Z1828" s="123"/>
      <c r="AA1828" s="123"/>
      <c r="AB1828" s="123"/>
      <c r="AC1828" s="123"/>
      <c r="AD1828" s="123"/>
      <c r="AE1828" s="123"/>
      <c r="AF1828" s="123"/>
      <c r="AG1828" s="123"/>
      <c r="AH1828" s="123"/>
      <c r="AI1828" s="123"/>
      <c r="AJ1828" s="401"/>
      <c r="AK1828" s="403"/>
      <c r="AL1828" s="405"/>
      <c r="AM1828" s="411"/>
      <c r="AN1828" s="405"/>
      <c r="AO1828" s="405"/>
      <c r="AP1828" s="405"/>
      <c r="AQ1828" s="405"/>
      <c r="AR1828" s="405"/>
      <c r="AS1828" s="405"/>
      <c r="AT1828" s="405"/>
      <c r="AU1828" s="407"/>
      <c r="AV1828" s="409"/>
      <c r="AW1828" s="407"/>
      <c r="AX1828" s="389"/>
      <c r="AY1828" s="389"/>
      <c r="AZ1828" s="389"/>
      <c r="BA1828" s="389"/>
      <c r="BB1828" s="389"/>
      <c r="BC1828" s="389"/>
    </row>
    <row r="1829" spans="1:55" s="144" customFormat="1" x14ac:dyDescent="0.25">
      <c r="A1829" s="476"/>
      <c r="B1829" s="392"/>
      <c r="C1829" s="477"/>
      <c r="D1829" s="477"/>
      <c r="E1829" s="478"/>
      <c r="F1829" s="478"/>
      <c r="G1829" s="141"/>
      <c r="H1829" s="142"/>
      <c r="I1829" s="142"/>
      <c r="J1829" s="143"/>
      <c r="K1829" s="143"/>
      <c r="L1829" s="143"/>
      <c r="M1829" s="143"/>
      <c r="N1829" s="143"/>
      <c r="O1829" s="143"/>
      <c r="P1829" s="143"/>
      <c r="Q1829" s="143"/>
      <c r="R1829" s="143"/>
      <c r="S1829" s="143"/>
      <c r="T1829" s="143"/>
      <c r="U1829" s="143"/>
      <c r="V1829" s="143"/>
      <c r="W1829" s="143"/>
      <c r="X1829" s="143"/>
      <c r="Y1829" s="143"/>
      <c r="Z1829" s="143"/>
      <c r="AA1829" s="143"/>
      <c r="AB1829" s="143"/>
      <c r="AC1829" s="143"/>
      <c r="AD1829" s="143"/>
      <c r="AE1829" s="143"/>
      <c r="AF1829" s="143"/>
      <c r="AG1829" s="143"/>
      <c r="AH1829" s="143"/>
      <c r="AI1829" s="143"/>
      <c r="AJ1829" s="479"/>
      <c r="AK1829" s="484"/>
      <c r="AL1829" s="482"/>
      <c r="AM1829" s="485"/>
      <c r="AN1829" s="482"/>
      <c r="AO1829" s="482"/>
      <c r="AP1829" s="482"/>
      <c r="AQ1829" s="482"/>
      <c r="AR1829" s="482"/>
      <c r="AS1829" s="482"/>
      <c r="AT1829" s="482"/>
      <c r="AU1829" s="481"/>
      <c r="AV1829" s="483"/>
      <c r="AW1829" s="481"/>
      <c r="AX1829" s="480"/>
      <c r="AY1829" s="480"/>
      <c r="AZ1829" s="480"/>
      <c r="BA1829" s="480"/>
      <c r="BB1829" s="480"/>
      <c r="BC1829" s="480"/>
    </row>
    <row r="1830" spans="1:55" s="121" customFormat="1" x14ac:dyDescent="0.25">
      <c r="A1830" s="466"/>
      <c r="B1830" s="393"/>
      <c r="C1830" s="397"/>
      <c r="D1830" s="397"/>
      <c r="E1830" s="399"/>
      <c r="F1830" s="399"/>
      <c r="G1830" s="96"/>
      <c r="H1830" s="122"/>
      <c r="I1830" s="122"/>
      <c r="J1830" s="123"/>
      <c r="K1830" s="123"/>
      <c r="L1830" s="123"/>
      <c r="M1830" s="123"/>
      <c r="N1830" s="123"/>
      <c r="O1830" s="123"/>
      <c r="P1830" s="123"/>
      <c r="Q1830" s="123"/>
      <c r="R1830" s="123"/>
      <c r="S1830" s="123"/>
      <c r="T1830" s="123"/>
      <c r="U1830" s="123"/>
      <c r="V1830" s="123"/>
      <c r="W1830" s="123"/>
      <c r="X1830" s="123"/>
      <c r="Y1830" s="123"/>
      <c r="Z1830" s="123"/>
      <c r="AA1830" s="123"/>
      <c r="AB1830" s="123"/>
      <c r="AC1830" s="123"/>
      <c r="AD1830" s="123"/>
      <c r="AE1830" s="123"/>
      <c r="AF1830" s="123"/>
      <c r="AG1830" s="123"/>
      <c r="AH1830" s="123"/>
      <c r="AI1830" s="123"/>
      <c r="AJ1830" s="401"/>
      <c r="AK1830" s="403"/>
      <c r="AL1830" s="405"/>
      <c r="AM1830" s="411"/>
      <c r="AN1830" s="405"/>
      <c r="AO1830" s="405"/>
      <c r="AP1830" s="405"/>
      <c r="AQ1830" s="405"/>
      <c r="AR1830" s="405"/>
      <c r="AS1830" s="405"/>
      <c r="AT1830" s="405"/>
      <c r="AU1830" s="407"/>
      <c r="AV1830" s="409"/>
      <c r="AW1830" s="407"/>
      <c r="AX1830" s="389"/>
      <c r="AY1830" s="389"/>
      <c r="AZ1830" s="389"/>
      <c r="BA1830" s="389"/>
      <c r="BB1830" s="389"/>
      <c r="BC1830" s="389"/>
    </row>
    <row r="1831" spans="1:55" s="121" customFormat="1" x14ac:dyDescent="0.25">
      <c r="A1831" s="474"/>
      <c r="B1831" s="392"/>
      <c r="C1831" s="396"/>
      <c r="D1831" s="396"/>
      <c r="E1831" s="398"/>
      <c r="F1831" s="398"/>
      <c r="G1831" s="95"/>
      <c r="H1831" s="119"/>
      <c r="I1831" s="119"/>
      <c r="J1831" s="120"/>
      <c r="K1831" s="120"/>
      <c r="L1831" s="120"/>
      <c r="M1831" s="120"/>
      <c r="N1831" s="120"/>
      <c r="O1831" s="120"/>
      <c r="P1831" s="120"/>
      <c r="Q1831" s="120"/>
      <c r="R1831" s="120"/>
      <c r="S1831" s="120"/>
      <c r="T1831" s="120"/>
      <c r="U1831" s="120"/>
      <c r="V1831" s="120"/>
      <c r="W1831" s="120"/>
      <c r="X1831" s="120"/>
      <c r="Y1831" s="120"/>
      <c r="Z1831" s="120"/>
      <c r="AA1831" s="120"/>
      <c r="AB1831" s="120"/>
      <c r="AC1831" s="120"/>
      <c r="AD1831" s="120"/>
      <c r="AE1831" s="120"/>
      <c r="AF1831" s="120"/>
      <c r="AG1831" s="120"/>
      <c r="AH1831" s="120"/>
      <c r="AI1831" s="120"/>
      <c r="AJ1831" s="400"/>
      <c r="AK1831" s="402"/>
      <c r="AL1831" s="404"/>
      <c r="AM1831" s="410"/>
      <c r="AN1831" s="404"/>
      <c r="AO1831" s="404"/>
      <c r="AP1831" s="404"/>
      <c r="AQ1831" s="404"/>
      <c r="AR1831" s="404"/>
      <c r="AS1831" s="404"/>
      <c r="AT1831" s="404"/>
      <c r="AU1831" s="406"/>
      <c r="AV1831" s="408"/>
      <c r="AW1831" s="406"/>
      <c r="AX1831" s="415"/>
      <c r="AY1831" s="415"/>
      <c r="AZ1831" s="415"/>
      <c r="BA1831" s="415"/>
      <c r="BB1831" s="415"/>
      <c r="BC1831" s="415"/>
    </row>
    <row r="1832" spans="1:55" s="121" customFormat="1" x14ac:dyDescent="0.25">
      <c r="A1832" s="466"/>
      <c r="B1832" s="393"/>
      <c r="C1832" s="397"/>
      <c r="D1832" s="397"/>
      <c r="E1832" s="399"/>
      <c r="F1832" s="399"/>
      <c r="G1832" s="96"/>
      <c r="H1832" s="122"/>
      <c r="I1832" s="122"/>
      <c r="J1832" s="123"/>
      <c r="K1832" s="123"/>
      <c r="L1832" s="123"/>
      <c r="M1832" s="123"/>
      <c r="N1832" s="123"/>
      <c r="O1832" s="123"/>
      <c r="P1832" s="123"/>
      <c r="Q1832" s="123"/>
      <c r="R1832" s="123"/>
      <c r="S1832" s="123"/>
      <c r="T1832" s="123"/>
      <c r="U1832" s="123"/>
      <c r="V1832" s="123"/>
      <c r="W1832" s="123"/>
      <c r="X1832" s="123"/>
      <c r="Y1832" s="123"/>
      <c r="Z1832" s="123"/>
      <c r="AA1832" s="123"/>
      <c r="AB1832" s="123"/>
      <c r="AC1832" s="123"/>
      <c r="AD1832" s="123"/>
      <c r="AE1832" s="123"/>
      <c r="AF1832" s="123"/>
      <c r="AG1832" s="123"/>
      <c r="AH1832" s="123"/>
      <c r="AI1832" s="123"/>
      <c r="AJ1832" s="401"/>
      <c r="AK1832" s="403"/>
      <c r="AL1832" s="405"/>
      <c r="AM1832" s="411"/>
      <c r="AN1832" s="405"/>
      <c r="AO1832" s="405"/>
      <c r="AP1832" s="405"/>
      <c r="AQ1832" s="405"/>
      <c r="AR1832" s="405"/>
      <c r="AS1832" s="405"/>
      <c r="AT1832" s="405"/>
      <c r="AU1832" s="407"/>
      <c r="AV1832" s="409"/>
      <c r="AW1832" s="407"/>
      <c r="AX1832" s="389"/>
      <c r="AY1832" s="389"/>
      <c r="AZ1832" s="389"/>
      <c r="BA1832" s="389"/>
      <c r="BB1832" s="389"/>
      <c r="BC1832" s="389"/>
    </row>
    <row r="1833" spans="1:55" s="121" customFormat="1" x14ac:dyDescent="0.25">
      <c r="A1833" s="474"/>
      <c r="B1833" s="392"/>
      <c r="C1833" s="396"/>
      <c r="D1833" s="396"/>
      <c r="E1833" s="398"/>
      <c r="F1833" s="398"/>
      <c r="G1833" s="95"/>
      <c r="H1833" s="119"/>
      <c r="I1833" s="119"/>
      <c r="J1833" s="120"/>
      <c r="K1833" s="120"/>
      <c r="L1833" s="120"/>
      <c r="M1833" s="120"/>
      <c r="N1833" s="120"/>
      <c r="O1833" s="120"/>
      <c r="P1833" s="120"/>
      <c r="Q1833" s="120"/>
      <c r="R1833" s="120"/>
      <c r="S1833" s="120"/>
      <c r="T1833" s="120"/>
      <c r="U1833" s="120"/>
      <c r="V1833" s="120"/>
      <c r="W1833" s="120"/>
      <c r="X1833" s="120"/>
      <c r="Y1833" s="120"/>
      <c r="Z1833" s="120"/>
      <c r="AA1833" s="120"/>
      <c r="AB1833" s="120"/>
      <c r="AC1833" s="120"/>
      <c r="AD1833" s="120"/>
      <c r="AE1833" s="120"/>
      <c r="AF1833" s="120"/>
      <c r="AG1833" s="120"/>
      <c r="AH1833" s="120"/>
      <c r="AI1833" s="120"/>
      <c r="AJ1833" s="400"/>
      <c r="AK1833" s="402"/>
      <c r="AL1833" s="404"/>
      <c r="AM1833" s="410"/>
      <c r="AN1833" s="404"/>
      <c r="AO1833" s="404"/>
      <c r="AP1833" s="404"/>
      <c r="AQ1833" s="404"/>
      <c r="AR1833" s="404"/>
      <c r="AS1833" s="404"/>
      <c r="AT1833" s="404"/>
      <c r="AU1833" s="406"/>
      <c r="AV1833" s="408"/>
      <c r="AW1833" s="406"/>
      <c r="AX1833" s="415"/>
      <c r="AY1833" s="415"/>
      <c r="AZ1833" s="415"/>
      <c r="BA1833" s="415"/>
      <c r="BB1833" s="415"/>
      <c r="BC1833" s="415"/>
    </row>
    <row r="1834" spans="1:55" s="121" customFormat="1" x14ac:dyDescent="0.25">
      <c r="A1834" s="466"/>
      <c r="B1834" s="393"/>
      <c r="C1834" s="397"/>
      <c r="D1834" s="397"/>
      <c r="E1834" s="399"/>
      <c r="F1834" s="399"/>
      <c r="G1834" s="96"/>
      <c r="H1834" s="122"/>
      <c r="I1834" s="122"/>
      <c r="J1834" s="123"/>
      <c r="K1834" s="123"/>
      <c r="L1834" s="123"/>
      <c r="M1834" s="123"/>
      <c r="N1834" s="123"/>
      <c r="O1834" s="123"/>
      <c r="P1834" s="123"/>
      <c r="Q1834" s="123"/>
      <c r="R1834" s="123"/>
      <c r="S1834" s="123"/>
      <c r="T1834" s="123"/>
      <c r="U1834" s="123"/>
      <c r="V1834" s="123"/>
      <c r="W1834" s="123"/>
      <c r="X1834" s="123"/>
      <c r="Y1834" s="123"/>
      <c r="Z1834" s="123"/>
      <c r="AA1834" s="123"/>
      <c r="AB1834" s="123"/>
      <c r="AC1834" s="123"/>
      <c r="AD1834" s="123"/>
      <c r="AE1834" s="123"/>
      <c r="AF1834" s="123"/>
      <c r="AG1834" s="123"/>
      <c r="AH1834" s="123"/>
      <c r="AI1834" s="123"/>
      <c r="AJ1834" s="401"/>
      <c r="AK1834" s="403"/>
      <c r="AL1834" s="405"/>
      <c r="AM1834" s="411"/>
      <c r="AN1834" s="405"/>
      <c r="AO1834" s="405"/>
      <c r="AP1834" s="405"/>
      <c r="AQ1834" s="405"/>
      <c r="AR1834" s="405"/>
      <c r="AS1834" s="405"/>
      <c r="AT1834" s="405"/>
      <c r="AU1834" s="407"/>
      <c r="AV1834" s="409"/>
      <c r="AW1834" s="407"/>
      <c r="AX1834" s="389"/>
      <c r="AY1834" s="389"/>
      <c r="AZ1834" s="389"/>
      <c r="BA1834" s="389"/>
      <c r="BB1834" s="389"/>
      <c r="BC1834" s="389"/>
    </row>
    <row r="1835" spans="1:55" s="121" customFormat="1" x14ac:dyDescent="0.25">
      <c r="A1835" s="474"/>
      <c r="B1835" s="392"/>
      <c r="C1835" s="396"/>
      <c r="D1835" s="396"/>
      <c r="E1835" s="398"/>
      <c r="F1835" s="398"/>
      <c r="G1835" s="95"/>
      <c r="H1835" s="119"/>
      <c r="I1835" s="119"/>
      <c r="J1835" s="120"/>
      <c r="K1835" s="120"/>
      <c r="L1835" s="120"/>
      <c r="M1835" s="120"/>
      <c r="N1835" s="120"/>
      <c r="O1835" s="120"/>
      <c r="P1835" s="120"/>
      <c r="Q1835" s="120"/>
      <c r="R1835" s="120"/>
      <c r="S1835" s="120"/>
      <c r="T1835" s="120"/>
      <c r="U1835" s="120"/>
      <c r="V1835" s="120"/>
      <c r="W1835" s="120"/>
      <c r="X1835" s="120"/>
      <c r="Y1835" s="120"/>
      <c r="Z1835" s="120"/>
      <c r="AA1835" s="120"/>
      <c r="AB1835" s="120"/>
      <c r="AC1835" s="120"/>
      <c r="AD1835" s="120"/>
      <c r="AE1835" s="120"/>
      <c r="AF1835" s="120"/>
      <c r="AG1835" s="120"/>
      <c r="AH1835" s="120"/>
      <c r="AI1835" s="120"/>
      <c r="AJ1835" s="400"/>
      <c r="AK1835" s="402"/>
      <c r="AL1835" s="404"/>
      <c r="AM1835" s="410"/>
      <c r="AN1835" s="404"/>
      <c r="AO1835" s="404"/>
      <c r="AP1835" s="404"/>
      <c r="AQ1835" s="404"/>
      <c r="AR1835" s="404"/>
      <c r="AS1835" s="404"/>
      <c r="AT1835" s="404"/>
      <c r="AU1835" s="406"/>
      <c r="AV1835" s="408"/>
      <c r="AW1835" s="406"/>
      <c r="AX1835" s="415"/>
      <c r="AY1835" s="415"/>
      <c r="AZ1835" s="415"/>
      <c r="BA1835" s="415"/>
      <c r="BB1835" s="415"/>
      <c r="BC1835" s="415"/>
    </row>
    <row r="1836" spans="1:55" s="121" customFormat="1" x14ac:dyDescent="0.25">
      <c r="A1836" s="466"/>
      <c r="B1836" s="393"/>
      <c r="C1836" s="397"/>
      <c r="D1836" s="397"/>
      <c r="E1836" s="399"/>
      <c r="F1836" s="399"/>
      <c r="G1836" s="96"/>
      <c r="H1836" s="122"/>
      <c r="I1836" s="122"/>
      <c r="J1836" s="123"/>
      <c r="K1836" s="123"/>
      <c r="L1836" s="123"/>
      <c r="M1836" s="123"/>
      <c r="N1836" s="123"/>
      <c r="O1836" s="123"/>
      <c r="P1836" s="123"/>
      <c r="Q1836" s="123"/>
      <c r="R1836" s="123"/>
      <c r="S1836" s="123"/>
      <c r="T1836" s="123"/>
      <c r="U1836" s="123"/>
      <c r="V1836" s="123"/>
      <c r="W1836" s="123"/>
      <c r="X1836" s="123"/>
      <c r="Y1836" s="123"/>
      <c r="Z1836" s="123"/>
      <c r="AA1836" s="123"/>
      <c r="AB1836" s="123"/>
      <c r="AC1836" s="123"/>
      <c r="AD1836" s="123"/>
      <c r="AE1836" s="123"/>
      <c r="AF1836" s="123"/>
      <c r="AG1836" s="123"/>
      <c r="AH1836" s="123"/>
      <c r="AI1836" s="123"/>
      <c r="AJ1836" s="401"/>
      <c r="AK1836" s="403"/>
      <c r="AL1836" s="405"/>
      <c r="AM1836" s="411"/>
      <c r="AN1836" s="405"/>
      <c r="AO1836" s="405"/>
      <c r="AP1836" s="405"/>
      <c r="AQ1836" s="405"/>
      <c r="AR1836" s="405"/>
      <c r="AS1836" s="405"/>
      <c r="AT1836" s="405"/>
      <c r="AU1836" s="407"/>
      <c r="AV1836" s="409"/>
      <c r="AW1836" s="407"/>
      <c r="AX1836" s="389"/>
      <c r="AY1836" s="389"/>
      <c r="AZ1836" s="389"/>
      <c r="BA1836" s="389"/>
      <c r="BB1836" s="389"/>
      <c r="BC1836" s="389"/>
    </row>
    <row r="1837" spans="1:55" s="121" customFormat="1" x14ac:dyDescent="0.25">
      <c r="A1837" s="474"/>
      <c r="B1837" s="392"/>
      <c r="C1837" s="396"/>
      <c r="D1837" s="396"/>
      <c r="E1837" s="398"/>
      <c r="F1837" s="398"/>
      <c r="G1837" s="95"/>
      <c r="H1837" s="119"/>
      <c r="I1837" s="119"/>
      <c r="J1837" s="120"/>
      <c r="K1837" s="120"/>
      <c r="L1837" s="120"/>
      <c r="M1837" s="120"/>
      <c r="N1837" s="120"/>
      <c r="O1837" s="120"/>
      <c r="P1837" s="120"/>
      <c r="Q1837" s="120"/>
      <c r="R1837" s="120"/>
      <c r="S1837" s="120"/>
      <c r="T1837" s="120"/>
      <c r="U1837" s="120"/>
      <c r="V1837" s="120"/>
      <c r="W1837" s="120"/>
      <c r="X1837" s="120"/>
      <c r="Y1837" s="120"/>
      <c r="Z1837" s="120"/>
      <c r="AA1837" s="120"/>
      <c r="AB1837" s="120"/>
      <c r="AC1837" s="120"/>
      <c r="AD1837" s="120"/>
      <c r="AE1837" s="120"/>
      <c r="AF1837" s="120"/>
      <c r="AG1837" s="120"/>
      <c r="AH1837" s="120"/>
      <c r="AI1837" s="120"/>
      <c r="AJ1837" s="400"/>
      <c r="AK1837" s="402"/>
      <c r="AL1837" s="404"/>
      <c r="AM1837" s="410"/>
      <c r="AN1837" s="404"/>
      <c r="AO1837" s="404"/>
      <c r="AP1837" s="404"/>
      <c r="AQ1837" s="404"/>
      <c r="AR1837" s="404"/>
      <c r="AS1837" s="404"/>
      <c r="AT1837" s="404"/>
      <c r="AU1837" s="406"/>
      <c r="AV1837" s="408"/>
      <c r="AW1837" s="406"/>
      <c r="AX1837" s="415"/>
      <c r="AY1837" s="415"/>
      <c r="AZ1837" s="415"/>
      <c r="BA1837" s="415"/>
      <c r="BB1837" s="415"/>
      <c r="BC1837" s="415"/>
    </row>
    <row r="1838" spans="1:55" s="121" customFormat="1" x14ac:dyDescent="0.25">
      <c r="A1838" s="466"/>
      <c r="B1838" s="393"/>
      <c r="C1838" s="397"/>
      <c r="D1838" s="397"/>
      <c r="E1838" s="399"/>
      <c r="F1838" s="399"/>
      <c r="G1838" s="96"/>
      <c r="H1838" s="122"/>
      <c r="I1838" s="122"/>
      <c r="J1838" s="123"/>
      <c r="K1838" s="123"/>
      <c r="L1838" s="123"/>
      <c r="M1838" s="123"/>
      <c r="N1838" s="123"/>
      <c r="O1838" s="123"/>
      <c r="P1838" s="123"/>
      <c r="Q1838" s="123"/>
      <c r="R1838" s="123"/>
      <c r="S1838" s="123"/>
      <c r="T1838" s="123"/>
      <c r="U1838" s="123"/>
      <c r="V1838" s="123"/>
      <c r="W1838" s="123"/>
      <c r="X1838" s="123"/>
      <c r="Y1838" s="123"/>
      <c r="Z1838" s="123"/>
      <c r="AA1838" s="123"/>
      <c r="AB1838" s="123"/>
      <c r="AC1838" s="123"/>
      <c r="AD1838" s="123"/>
      <c r="AE1838" s="123"/>
      <c r="AF1838" s="123"/>
      <c r="AG1838" s="123"/>
      <c r="AH1838" s="123"/>
      <c r="AI1838" s="123"/>
      <c r="AJ1838" s="401"/>
      <c r="AK1838" s="403"/>
      <c r="AL1838" s="405"/>
      <c r="AM1838" s="411"/>
      <c r="AN1838" s="405"/>
      <c r="AO1838" s="405"/>
      <c r="AP1838" s="405"/>
      <c r="AQ1838" s="405"/>
      <c r="AR1838" s="405"/>
      <c r="AS1838" s="405"/>
      <c r="AT1838" s="405"/>
      <c r="AU1838" s="407"/>
      <c r="AV1838" s="409"/>
      <c r="AW1838" s="407"/>
      <c r="AX1838" s="389"/>
      <c r="AY1838" s="389"/>
      <c r="AZ1838" s="389"/>
      <c r="BA1838" s="389"/>
      <c r="BB1838" s="389"/>
      <c r="BC1838" s="389"/>
    </row>
    <row r="1839" spans="1:55" s="121" customFormat="1" x14ac:dyDescent="0.25">
      <c r="A1839" s="474"/>
      <c r="B1839" s="392"/>
      <c r="C1839" s="396"/>
      <c r="D1839" s="396"/>
      <c r="E1839" s="398"/>
      <c r="F1839" s="398"/>
      <c r="G1839" s="95"/>
      <c r="H1839" s="119"/>
      <c r="I1839" s="119"/>
      <c r="J1839" s="120"/>
      <c r="K1839" s="120"/>
      <c r="L1839" s="120"/>
      <c r="M1839" s="120"/>
      <c r="N1839" s="120"/>
      <c r="O1839" s="120"/>
      <c r="P1839" s="120"/>
      <c r="Q1839" s="120"/>
      <c r="R1839" s="120"/>
      <c r="S1839" s="120"/>
      <c r="T1839" s="120"/>
      <c r="U1839" s="120"/>
      <c r="V1839" s="120"/>
      <c r="W1839" s="120"/>
      <c r="X1839" s="120"/>
      <c r="Y1839" s="120"/>
      <c r="Z1839" s="120"/>
      <c r="AA1839" s="120"/>
      <c r="AB1839" s="120"/>
      <c r="AC1839" s="120"/>
      <c r="AD1839" s="120"/>
      <c r="AE1839" s="120"/>
      <c r="AF1839" s="120"/>
      <c r="AG1839" s="120"/>
      <c r="AH1839" s="120"/>
      <c r="AI1839" s="120"/>
      <c r="AJ1839" s="400"/>
      <c r="AK1839" s="402"/>
      <c r="AL1839" s="404"/>
      <c r="AM1839" s="410"/>
      <c r="AN1839" s="404"/>
      <c r="AO1839" s="404"/>
      <c r="AP1839" s="404"/>
      <c r="AQ1839" s="404"/>
      <c r="AR1839" s="404"/>
      <c r="AS1839" s="404"/>
      <c r="AT1839" s="404"/>
      <c r="AU1839" s="406"/>
      <c r="AV1839" s="408"/>
      <c r="AW1839" s="406"/>
      <c r="AX1839" s="415"/>
      <c r="AY1839" s="415"/>
      <c r="AZ1839" s="415"/>
      <c r="BA1839" s="415"/>
      <c r="BB1839" s="415"/>
      <c r="BC1839" s="415"/>
    </row>
    <row r="1840" spans="1:55" s="121" customFormat="1" x14ac:dyDescent="0.25">
      <c r="A1840" s="466"/>
      <c r="B1840" s="393"/>
      <c r="C1840" s="397"/>
      <c r="D1840" s="397"/>
      <c r="E1840" s="399"/>
      <c r="F1840" s="399"/>
      <c r="G1840" s="96"/>
      <c r="H1840" s="122"/>
      <c r="I1840" s="122"/>
      <c r="J1840" s="123"/>
      <c r="K1840" s="123"/>
      <c r="L1840" s="123"/>
      <c r="M1840" s="123"/>
      <c r="N1840" s="123"/>
      <c r="O1840" s="123"/>
      <c r="P1840" s="123"/>
      <c r="Q1840" s="123"/>
      <c r="R1840" s="123"/>
      <c r="S1840" s="123"/>
      <c r="T1840" s="123"/>
      <c r="U1840" s="123"/>
      <c r="V1840" s="123"/>
      <c r="W1840" s="123"/>
      <c r="X1840" s="123"/>
      <c r="Y1840" s="123"/>
      <c r="Z1840" s="123"/>
      <c r="AA1840" s="123"/>
      <c r="AB1840" s="123"/>
      <c r="AC1840" s="123"/>
      <c r="AD1840" s="123"/>
      <c r="AE1840" s="123"/>
      <c r="AF1840" s="123"/>
      <c r="AG1840" s="123"/>
      <c r="AH1840" s="123"/>
      <c r="AI1840" s="123"/>
      <c r="AJ1840" s="401"/>
      <c r="AK1840" s="403"/>
      <c r="AL1840" s="405"/>
      <c r="AM1840" s="411"/>
      <c r="AN1840" s="405"/>
      <c r="AO1840" s="405"/>
      <c r="AP1840" s="405"/>
      <c r="AQ1840" s="405"/>
      <c r="AR1840" s="405"/>
      <c r="AS1840" s="405"/>
      <c r="AT1840" s="405"/>
      <c r="AU1840" s="407"/>
      <c r="AV1840" s="409"/>
      <c r="AW1840" s="407"/>
      <c r="AX1840" s="389"/>
      <c r="AY1840" s="389"/>
      <c r="AZ1840" s="389"/>
      <c r="BA1840" s="389"/>
      <c r="BB1840" s="389"/>
      <c r="BC1840" s="389"/>
    </row>
    <row r="1841" spans="1:55" s="144" customFormat="1" x14ac:dyDescent="0.25">
      <c r="A1841" s="476"/>
      <c r="B1841" s="489"/>
      <c r="C1841" s="477"/>
      <c r="D1841" s="477"/>
      <c r="E1841" s="478"/>
      <c r="F1841" s="478"/>
      <c r="G1841" s="141"/>
      <c r="H1841" s="142"/>
      <c r="I1841" s="142"/>
      <c r="J1841" s="143"/>
      <c r="K1841" s="143"/>
      <c r="L1841" s="143"/>
      <c r="M1841" s="143"/>
      <c r="N1841" s="143"/>
      <c r="O1841" s="143"/>
      <c r="P1841" s="143"/>
      <c r="Q1841" s="143"/>
      <c r="R1841" s="143"/>
      <c r="S1841" s="143"/>
      <c r="T1841" s="143"/>
      <c r="U1841" s="143"/>
      <c r="V1841" s="143"/>
      <c r="W1841" s="143"/>
      <c r="X1841" s="143"/>
      <c r="Y1841" s="143"/>
      <c r="Z1841" s="143"/>
      <c r="AA1841" s="143"/>
      <c r="AB1841" s="143"/>
      <c r="AC1841" s="143"/>
      <c r="AD1841" s="143"/>
      <c r="AE1841" s="143"/>
      <c r="AF1841" s="143"/>
      <c r="AG1841" s="143"/>
      <c r="AH1841" s="143"/>
      <c r="AI1841" s="143"/>
      <c r="AJ1841" s="479"/>
      <c r="AK1841" s="484"/>
      <c r="AL1841" s="482"/>
      <c r="AM1841" s="485"/>
      <c r="AN1841" s="482"/>
      <c r="AO1841" s="482"/>
      <c r="AP1841" s="482"/>
      <c r="AQ1841" s="482"/>
      <c r="AR1841" s="482"/>
      <c r="AS1841" s="482"/>
      <c r="AT1841" s="482"/>
      <c r="AU1841" s="481"/>
      <c r="AV1841" s="483"/>
      <c r="AW1841" s="481"/>
      <c r="AX1841" s="480"/>
      <c r="AY1841" s="480"/>
      <c r="AZ1841" s="480"/>
      <c r="BA1841" s="480"/>
      <c r="BB1841" s="480"/>
      <c r="BC1841" s="480"/>
    </row>
    <row r="1842" spans="1:55" s="144" customFormat="1" x14ac:dyDescent="0.25">
      <c r="A1842" s="488"/>
      <c r="B1842" s="490"/>
      <c r="C1842" s="491"/>
      <c r="D1842" s="491"/>
      <c r="E1842" s="492"/>
      <c r="F1842" s="492"/>
      <c r="G1842" s="146"/>
      <c r="H1842" s="147"/>
      <c r="I1842" s="147"/>
      <c r="J1842" s="148"/>
      <c r="K1842" s="148"/>
      <c r="L1842" s="148"/>
      <c r="M1842" s="148"/>
      <c r="N1842" s="148"/>
      <c r="O1842" s="148"/>
      <c r="P1842" s="148"/>
      <c r="Q1842" s="148"/>
      <c r="R1842" s="148"/>
      <c r="S1842" s="148"/>
      <c r="T1842" s="148"/>
      <c r="U1842" s="148"/>
      <c r="V1842" s="148"/>
      <c r="W1842" s="148"/>
      <c r="X1842" s="148"/>
      <c r="Y1842" s="148"/>
      <c r="Z1842" s="148"/>
      <c r="AA1842" s="148"/>
      <c r="AB1842" s="148"/>
      <c r="AC1842" s="148"/>
      <c r="AD1842" s="148"/>
      <c r="AE1842" s="148"/>
      <c r="AF1842" s="148"/>
      <c r="AG1842" s="148"/>
      <c r="AH1842" s="148"/>
      <c r="AI1842" s="148"/>
      <c r="AJ1842" s="497"/>
      <c r="AK1842" s="498"/>
      <c r="AL1842" s="496"/>
      <c r="AM1842" s="499"/>
      <c r="AN1842" s="496"/>
      <c r="AO1842" s="496"/>
      <c r="AP1842" s="496"/>
      <c r="AQ1842" s="496"/>
      <c r="AR1842" s="496"/>
      <c r="AS1842" s="496"/>
      <c r="AT1842" s="496"/>
      <c r="AU1842" s="494"/>
      <c r="AV1842" s="495"/>
      <c r="AW1842" s="494"/>
      <c r="AX1842" s="493"/>
      <c r="AY1842" s="493"/>
      <c r="AZ1842" s="493"/>
      <c r="BA1842" s="493"/>
      <c r="BB1842" s="493"/>
      <c r="BC1842" s="493"/>
    </row>
    <row r="1843" spans="1:55" s="121" customFormat="1" x14ac:dyDescent="0.25">
      <c r="A1843" s="474"/>
      <c r="B1843" s="392"/>
      <c r="C1843" s="396"/>
      <c r="D1843" s="396"/>
      <c r="E1843" s="398"/>
      <c r="F1843" s="398"/>
      <c r="G1843" s="95"/>
      <c r="H1843" s="119"/>
      <c r="I1843" s="119"/>
      <c r="J1843" s="120"/>
      <c r="K1843" s="120"/>
      <c r="L1843" s="120"/>
      <c r="M1843" s="120"/>
      <c r="N1843" s="120"/>
      <c r="O1843" s="120"/>
      <c r="P1843" s="120"/>
      <c r="Q1843" s="120"/>
      <c r="R1843" s="120"/>
      <c r="S1843" s="120"/>
      <c r="T1843" s="120"/>
      <c r="U1843" s="120"/>
      <c r="V1843" s="120"/>
      <c r="W1843" s="120"/>
      <c r="X1843" s="120"/>
      <c r="Y1843" s="120"/>
      <c r="Z1843" s="120"/>
      <c r="AA1843" s="120"/>
      <c r="AB1843" s="120"/>
      <c r="AC1843" s="120"/>
      <c r="AD1843" s="120"/>
      <c r="AE1843" s="120"/>
      <c r="AF1843" s="120"/>
      <c r="AG1843" s="120"/>
      <c r="AH1843" s="120"/>
      <c r="AI1843" s="120"/>
      <c r="AJ1843" s="400"/>
      <c r="AK1843" s="402"/>
      <c r="AL1843" s="404"/>
      <c r="AM1843" s="410"/>
      <c r="AN1843" s="404"/>
      <c r="AO1843" s="404"/>
      <c r="AP1843" s="404"/>
      <c r="AQ1843" s="404"/>
      <c r="AR1843" s="404"/>
      <c r="AS1843" s="404"/>
      <c r="AT1843" s="404"/>
      <c r="AU1843" s="406"/>
      <c r="AV1843" s="408"/>
      <c r="AW1843" s="406"/>
      <c r="AX1843" s="415"/>
      <c r="AY1843" s="415"/>
      <c r="AZ1843" s="415"/>
      <c r="BA1843" s="415"/>
      <c r="BB1843" s="415"/>
      <c r="BC1843" s="415"/>
    </row>
    <row r="1844" spans="1:55" s="121" customFormat="1" x14ac:dyDescent="0.25">
      <c r="A1844" s="466"/>
      <c r="B1844" s="393"/>
      <c r="C1844" s="397"/>
      <c r="D1844" s="397"/>
      <c r="E1844" s="399"/>
      <c r="F1844" s="399"/>
      <c r="G1844" s="96"/>
      <c r="H1844" s="122"/>
      <c r="I1844" s="122"/>
      <c r="J1844" s="123"/>
      <c r="K1844" s="123"/>
      <c r="L1844" s="123"/>
      <c r="M1844" s="123"/>
      <c r="N1844" s="123"/>
      <c r="O1844" s="123"/>
      <c r="P1844" s="123"/>
      <c r="Q1844" s="123"/>
      <c r="R1844" s="123"/>
      <c r="S1844" s="123"/>
      <c r="T1844" s="123"/>
      <c r="U1844" s="123"/>
      <c r="V1844" s="123"/>
      <c r="W1844" s="123"/>
      <c r="X1844" s="123"/>
      <c r="Y1844" s="123"/>
      <c r="Z1844" s="123"/>
      <c r="AA1844" s="123"/>
      <c r="AB1844" s="123"/>
      <c r="AC1844" s="123"/>
      <c r="AD1844" s="123"/>
      <c r="AE1844" s="123"/>
      <c r="AF1844" s="123"/>
      <c r="AG1844" s="123"/>
      <c r="AH1844" s="123"/>
      <c r="AI1844" s="123"/>
      <c r="AJ1844" s="401"/>
      <c r="AK1844" s="403"/>
      <c r="AL1844" s="405"/>
      <c r="AM1844" s="411"/>
      <c r="AN1844" s="405"/>
      <c r="AO1844" s="405"/>
      <c r="AP1844" s="405"/>
      <c r="AQ1844" s="405"/>
      <c r="AR1844" s="405"/>
      <c r="AS1844" s="405"/>
      <c r="AT1844" s="405"/>
      <c r="AU1844" s="407"/>
      <c r="AV1844" s="409"/>
      <c r="AW1844" s="407"/>
      <c r="AX1844" s="389"/>
      <c r="AY1844" s="389"/>
      <c r="AZ1844" s="389"/>
      <c r="BA1844" s="389"/>
      <c r="BB1844" s="389"/>
      <c r="BC1844" s="389"/>
    </row>
    <row r="1845" spans="1:55" s="121" customFormat="1" x14ac:dyDescent="0.25">
      <c r="A1845" s="474"/>
      <c r="B1845" s="392"/>
      <c r="C1845" s="396"/>
      <c r="D1845" s="396"/>
      <c r="E1845" s="398"/>
      <c r="F1845" s="398"/>
      <c r="G1845" s="95"/>
      <c r="H1845" s="119"/>
      <c r="I1845" s="119"/>
      <c r="J1845" s="120"/>
      <c r="K1845" s="120"/>
      <c r="L1845" s="120"/>
      <c r="M1845" s="120"/>
      <c r="N1845" s="120"/>
      <c r="O1845" s="120"/>
      <c r="P1845" s="120"/>
      <c r="Q1845" s="120"/>
      <c r="R1845" s="120"/>
      <c r="S1845" s="120"/>
      <c r="T1845" s="120"/>
      <c r="U1845" s="120"/>
      <c r="V1845" s="120"/>
      <c r="W1845" s="120"/>
      <c r="X1845" s="120"/>
      <c r="Y1845" s="120"/>
      <c r="Z1845" s="120"/>
      <c r="AA1845" s="120"/>
      <c r="AB1845" s="120"/>
      <c r="AC1845" s="120"/>
      <c r="AD1845" s="120"/>
      <c r="AE1845" s="120"/>
      <c r="AF1845" s="120"/>
      <c r="AG1845" s="120"/>
      <c r="AH1845" s="120"/>
      <c r="AI1845" s="120"/>
      <c r="AJ1845" s="400"/>
      <c r="AK1845" s="402"/>
      <c r="AL1845" s="404"/>
      <c r="AM1845" s="410"/>
      <c r="AN1845" s="404"/>
      <c r="AO1845" s="404"/>
      <c r="AP1845" s="404"/>
      <c r="AQ1845" s="404"/>
      <c r="AR1845" s="404"/>
      <c r="AS1845" s="404"/>
      <c r="AT1845" s="404"/>
      <c r="AU1845" s="406"/>
      <c r="AV1845" s="408"/>
      <c r="AW1845" s="406"/>
      <c r="AX1845" s="415"/>
      <c r="AY1845" s="415"/>
      <c r="AZ1845" s="415"/>
      <c r="BA1845" s="415"/>
      <c r="BB1845" s="415"/>
      <c r="BC1845" s="415"/>
    </row>
    <row r="1846" spans="1:55" s="121" customFormat="1" x14ac:dyDescent="0.25">
      <c r="A1846" s="466"/>
      <c r="B1846" s="393"/>
      <c r="C1846" s="397"/>
      <c r="D1846" s="397"/>
      <c r="E1846" s="399"/>
      <c r="F1846" s="399"/>
      <c r="G1846" s="96"/>
      <c r="H1846" s="122"/>
      <c r="I1846" s="122"/>
      <c r="J1846" s="123"/>
      <c r="K1846" s="123"/>
      <c r="L1846" s="123"/>
      <c r="M1846" s="123"/>
      <c r="N1846" s="123"/>
      <c r="O1846" s="123"/>
      <c r="P1846" s="123"/>
      <c r="Q1846" s="123"/>
      <c r="R1846" s="123"/>
      <c r="S1846" s="123"/>
      <c r="T1846" s="123"/>
      <c r="U1846" s="123"/>
      <c r="V1846" s="123"/>
      <c r="W1846" s="123"/>
      <c r="X1846" s="123"/>
      <c r="Y1846" s="123"/>
      <c r="Z1846" s="123"/>
      <c r="AA1846" s="123"/>
      <c r="AB1846" s="123"/>
      <c r="AC1846" s="123"/>
      <c r="AD1846" s="123"/>
      <c r="AE1846" s="123"/>
      <c r="AF1846" s="123"/>
      <c r="AG1846" s="123"/>
      <c r="AH1846" s="123"/>
      <c r="AI1846" s="123"/>
      <c r="AJ1846" s="401"/>
      <c r="AK1846" s="403"/>
      <c r="AL1846" s="405"/>
      <c r="AM1846" s="411"/>
      <c r="AN1846" s="405"/>
      <c r="AO1846" s="405"/>
      <c r="AP1846" s="405"/>
      <c r="AQ1846" s="405"/>
      <c r="AR1846" s="405"/>
      <c r="AS1846" s="405"/>
      <c r="AT1846" s="405"/>
      <c r="AU1846" s="407"/>
      <c r="AV1846" s="409"/>
      <c r="AW1846" s="407"/>
      <c r="AX1846" s="389"/>
      <c r="AY1846" s="389"/>
      <c r="AZ1846" s="389"/>
      <c r="BA1846" s="389"/>
      <c r="BB1846" s="389"/>
      <c r="BC1846" s="389"/>
    </row>
    <row r="1847" spans="1:55" s="121" customFormat="1" x14ac:dyDescent="0.25">
      <c r="A1847" s="474"/>
      <c r="B1847" s="392"/>
      <c r="C1847" s="396"/>
      <c r="D1847" s="396"/>
      <c r="E1847" s="398"/>
      <c r="F1847" s="398"/>
      <c r="G1847" s="95"/>
      <c r="H1847" s="119"/>
      <c r="I1847" s="119"/>
      <c r="J1847" s="120"/>
      <c r="K1847" s="120"/>
      <c r="L1847" s="120"/>
      <c r="M1847" s="120"/>
      <c r="N1847" s="120"/>
      <c r="O1847" s="120"/>
      <c r="P1847" s="120"/>
      <c r="Q1847" s="120"/>
      <c r="R1847" s="120"/>
      <c r="S1847" s="120"/>
      <c r="T1847" s="120"/>
      <c r="U1847" s="120"/>
      <c r="V1847" s="120"/>
      <c r="W1847" s="120"/>
      <c r="X1847" s="120"/>
      <c r="Y1847" s="120"/>
      <c r="Z1847" s="120"/>
      <c r="AA1847" s="120"/>
      <c r="AB1847" s="120"/>
      <c r="AC1847" s="120"/>
      <c r="AD1847" s="120"/>
      <c r="AE1847" s="120"/>
      <c r="AF1847" s="120"/>
      <c r="AG1847" s="120"/>
      <c r="AH1847" s="120"/>
      <c r="AI1847" s="120"/>
      <c r="AJ1847" s="400"/>
      <c r="AK1847" s="402"/>
      <c r="AL1847" s="404"/>
      <c r="AM1847" s="410"/>
      <c r="AN1847" s="404"/>
      <c r="AO1847" s="404"/>
      <c r="AP1847" s="404"/>
      <c r="AQ1847" s="404"/>
      <c r="AR1847" s="404"/>
      <c r="AS1847" s="404"/>
      <c r="AT1847" s="404"/>
      <c r="AU1847" s="406"/>
      <c r="AV1847" s="408"/>
      <c r="AW1847" s="406"/>
      <c r="AX1847" s="415"/>
      <c r="AY1847" s="415"/>
      <c r="AZ1847" s="415"/>
      <c r="BA1847" s="415"/>
      <c r="BB1847" s="415"/>
      <c r="BC1847" s="415"/>
    </row>
    <row r="1848" spans="1:55" s="121" customFormat="1" x14ac:dyDescent="0.25">
      <c r="A1848" s="466"/>
      <c r="B1848" s="393"/>
      <c r="C1848" s="397"/>
      <c r="D1848" s="397"/>
      <c r="E1848" s="399"/>
      <c r="F1848" s="399"/>
      <c r="G1848" s="96"/>
      <c r="H1848" s="122"/>
      <c r="I1848" s="122"/>
      <c r="J1848" s="123"/>
      <c r="K1848" s="123"/>
      <c r="L1848" s="123"/>
      <c r="M1848" s="123"/>
      <c r="N1848" s="123"/>
      <c r="O1848" s="123"/>
      <c r="P1848" s="123"/>
      <c r="Q1848" s="123"/>
      <c r="R1848" s="123"/>
      <c r="S1848" s="123"/>
      <c r="T1848" s="123"/>
      <c r="U1848" s="123"/>
      <c r="V1848" s="123"/>
      <c r="W1848" s="123"/>
      <c r="X1848" s="123"/>
      <c r="Y1848" s="123"/>
      <c r="Z1848" s="123"/>
      <c r="AA1848" s="123"/>
      <c r="AB1848" s="123"/>
      <c r="AC1848" s="123"/>
      <c r="AD1848" s="123"/>
      <c r="AE1848" s="123"/>
      <c r="AF1848" s="123"/>
      <c r="AG1848" s="123"/>
      <c r="AH1848" s="123"/>
      <c r="AI1848" s="123"/>
      <c r="AJ1848" s="401"/>
      <c r="AK1848" s="403"/>
      <c r="AL1848" s="405"/>
      <c r="AM1848" s="411"/>
      <c r="AN1848" s="405"/>
      <c r="AO1848" s="405"/>
      <c r="AP1848" s="405"/>
      <c r="AQ1848" s="405"/>
      <c r="AR1848" s="405"/>
      <c r="AS1848" s="405"/>
      <c r="AT1848" s="405"/>
      <c r="AU1848" s="407"/>
      <c r="AV1848" s="409"/>
      <c r="AW1848" s="407"/>
      <c r="AX1848" s="389"/>
      <c r="AY1848" s="389"/>
      <c r="AZ1848" s="389"/>
      <c r="BA1848" s="389"/>
      <c r="BB1848" s="389"/>
      <c r="BC1848" s="389"/>
    </row>
    <row r="1849" spans="1:55" s="121" customFormat="1" x14ac:dyDescent="0.25">
      <c r="A1849" s="474"/>
      <c r="B1849" s="392"/>
      <c r="C1849" s="396"/>
      <c r="D1849" s="396"/>
      <c r="E1849" s="398"/>
      <c r="F1849" s="398"/>
      <c r="G1849" s="95"/>
      <c r="H1849" s="119"/>
      <c r="I1849" s="119"/>
      <c r="J1849" s="120"/>
      <c r="K1849" s="120"/>
      <c r="L1849" s="120"/>
      <c r="M1849" s="120"/>
      <c r="N1849" s="120"/>
      <c r="O1849" s="120"/>
      <c r="P1849" s="120"/>
      <c r="Q1849" s="120"/>
      <c r="R1849" s="120"/>
      <c r="S1849" s="120"/>
      <c r="T1849" s="120"/>
      <c r="U1849" s="120"/>
      <c r="V1849" s="120"/>
      <c r="W1849" s="120"/>
      <c r="X1849" s="120"/>
      <c r="Y1849" s="120"/>
      <c r="Z1849" s="120"/>
      <c r="AA1849" s="120"/>
      <c r="AB1849" s="120"/>
      <c r="AC1849" s="120"/>
      <c r="AD1849" s="120"/>
      <c r="AE1849" s="120"/>
      <c r="AF1849" s="120"/>
      <c r="AG1849" s="120"/>
      <c r="AH1849" s="120"/>
      <c r="AI1849" s="120"/>
      <c r="AJ1849" s="400"/>
      <c r="AK1849" s="402"/>
      <c r="AL1849" s="404"/>
      <c r="AM1849" s="410"/>
      <c r="AN1849" s="404"/>
      <c r="AO1849" s="404"/>
      <c r="AP1849" s="404"/>
      <c r="AQ1849" s="404"/>
      <c r="AR1849" s="404"/>
      <c r="AS1849" s="404"/>
      <c r="AT1849" s="404"/>
      <c r="AU1849" s="406"/>
      <c r="AV1849" s="408"/>
      <c r="AW1849" s="406"/>
      <c r="AX1849" s="415"/>
      <c r="AY1849" s="415"/>
      <c r="AZ1849" s="415"/>
      <c r="BA1849" s="415"/>
      <c r="BB1849" s="415"/>
      <c r="BC1849" s="415"/>
    </row>
    <row r="1850" spans="1:55" s="121" customFormat="1" x14ac:dyDescent="0.25">
      <c r="A1850" s="466"/>
      <c r="B1850" s="393"/>
      <c r="C1850" s="397"/>
      <c r="D1850" s="397"/>
      <c r="E1850" s="399"/>
      <c r="F1850" s="399"/>
      <c r="G1850" s="96"/>
      <c r="H1850" s="122"/>
      <c r="I1850" s="122"/>
      <c r="J1850" s="123"/>
      <c r="K1850" s="123"/>
      <c r="L1850" s="123"/>
      <c r="M1850" s="123"/>
      <c r="N1850" s="123"/>
      <c r="O1850" s="123"/>
      <c r="P1850" s="123"/>
      <c r="Q1850" s="123"/>
      <c r="R1850" s="123"/>
      <c r="S1850" s="123"/>
      <c r="T1850" s="123"/>
      <c r="U1850" s="123"/>
      <c r="V1850" s="123"/>
      <c r="W1850" s="123"/>
      <c r="X1850" s="123"/>
      <c r="Y1850" s="123"/>
      <c r="Z1850" s="123"/>
      <c r="AA1850" s="123"/>
      <c r="AB1850" s="123"/>
      <c r="AC1850" s="123"/>
      <c r="AD1850" s="123"/>
      <c r="AE1850" s="123"/>
      <c r="AF1850" s="123"/>
      <c r="AG1850" s="123"/>
      <c r="AH1850" s="123"/>
      <c r="AI1850" s="123"/>
      <c r="AJ1850" s="401"/>
      <c r="AK1850" s="403"/>
      <c r="AL1850" s="405"/>
      <c r="AM1850" s="411"/>
      <c r="AN1850" s="405"/>
      <c r="AO1850" s="405"/>
      <c r="AP1850" s="405"/>
      <c r="AQ1850" s="405"/>
      <c r="AR1850" s="405"/>
      <c r="AS1850" s="405"/>
      <c r="AT1850" s="405"/>
      <c r="AU1850" s="407"/>
      <c r="AV1850" s="409"/>
      <c r="AW1850" s="407"/>
      <c r="AX1850" s="389"/>
      <c r="AY1850" s="389"/>
      <c r="AZ1850" s="389"/>
      <c r="BA1850" s="389"/>
      <c r="BB1850" s="389"/>
      <c r="BC1850" s="389"/>
    </row>
    <row r="1851" spans="1:55" s="121" customFormat="1" x14ac:dyDescent="0.25">
      <c r="A1851" s="474"/>
      <c r="B1851" s="392"/>
      <c r="C1851" s="396"/>
      <c r="D1851" s="396"/>
      <c r="E1851" s="398"/>
      <c r="F1851" s="398"/>
      <c r="G1851" s="95"/>
      <c r="H1851" s="119"/>
      <c r="I1851" s="119"/>
      <c r="J1851" s="120"/>
      <c r="K1851" s="120"/>
      <c r="L1851" s="120"/>
      <c r="M1851" s="120"/>
      <c r="N1851" s="120"/>
      <c r="O1851" s="120"/>
      <c r="P1851" s="120"/>
      <c r="Q1851" s="120"/>
      <c r="R1851" s="120"/>
      <c r="S1851" s="120"/>
      <c r="T1851" s="120"/>
      <c r="U1851" s="120"/>
      <c r="V1851" s="120"/>
      <c r="W1851" s="120"/>
      <c r="X1851" s="120"/>
      <c r="Y1851" s="120"/>
      <c r="Z1851" s="120"/>
      <c r="AA1851" s="120"/>
      <c r="AB1851" s="120"/>
      <c r="AC1851" s="120"/>
      <c r="AD1851" s="120"/>
      <c r="AE1851" s="120"/>
      <c r="AF1851" s="120"/>
      <c r="AG1851" s="120"/>
      <c r="AH1851" s="120"/>
      <c r="AI1851" s="120"/>
      <c r="AJ1851" s="400"/>
      <c r="AK1851" s="402"/>
      <c r="AL1851" s="404"/>
      <c r="AM1851" s="410"/>
      <c r="AN1851" s="404"/>
      <c r="AO1851" s="404"/>
      <c r="AP1851" s="404"/>
      <c r="AQ1851" s="404"/>
      <c r="AR1851" s="404"/>
      <c r="AS1851" s="404"/>
      <c r="AT1851" s="404"/>
      <c r="AU1851" s="406"/>
      <c r="AV1851" s="408"/>
      <c r="AW1851" s="406"/>
      <c r="AX1851" s="415"/>
      <c r="AY1851" s="415"/>
      <c r="AZ1851" s="415"/>
      <c r="BA1851" s="415"/>
      <c r="BB1851" s="415"/>
      <c r="BC1851" s="415"/>
    </row>
    <row r="1852" spans="1:55" s="121" customFormat="1" x14ac:dyDescent="0.25">
      <c r="A1852" s="466"/>
      <c r="B1852" s="393"/>
      <c r="C1852" s="397"/>
      <c r="D1852" s="397"/>
      <c r="E1852" s="399"/>
      <c r="F1852" s="399"/>
      <c r="G1852" s="96"/>
      <c r="H1852" s="122"/>
      <c r="I1852" s="122"/>
      <c r="J1852" s="123"/>
      <c r="K1852" s="123"/>
      <c r="L1852" s="123"/>
      <c r="M1852" s="123"/>
      <c r="N1852" s="123"/>
      <c r="O1852" s="123"/>
      <c r="P1852" s="123"/>
      <c r="Q1852" s="123"/>
      <c r="R1852" s="123"/>
      <c r="S1852" s="123"/>
      <c r="T1852" s="123"/>
      <c r="U1852" s="123"/>
      <c r="V1852" s="123"/>
      <c r="W1852" s="123"/>
      <c r="X1852" s="123"/>
      <c r="Y1852" s="123"/>
      <c r="Z1852" s="123"/>
      <c r="AA1852" s="123"/>
      <c r="AB1852" s="123"/>
      <c r="AC1852" s="123"/>
      <c r="AD1852" s="123"/>
      <c r="AE1852" s="123"/>
      <c r="AF1852" s="123"/>
      <c r="AG1852" s="123"/>
      <c r="AH1852" s="123"/>
      <c r="AI1852" s="123"/>
      <c r="AJ1852" s="401"/>
      <c r="AK1852" s="403"/>
      <c r="AL1852" s="405"/>
      <c r="AM1852" s="411"/>
      <c r="AN1852" s="405"/>
      <c r="AO1852" s="405"/>
      <c r="AP1852" s="405"/>
      <c r="AQ1852" s="405"/>
      <c r="AR1852" s="405"/>
      <c r="AS1852" s="405"/>
      <c r="AT1852" s="405"/>
      <c r="AU1852" s="407"/>
      <c r="AV1852" s="409"/>
      <c r="AW1852" s="407"/>
      <c r="AX1852" s="389"/>
      <c r="AY1852" s="389"/>
      <c r="AZ1852" s="389"/>
      <c r="BA1852" s="389"/>
      <c r="BB1852" s="389"/>
      <c r="BC1852" s="389"/>
    </row>
    <row r="1853" spans="1:55" s="144" customFormat="1" x14ac:dyDescent="0.25">
      <c r="A1853" s="476"/>
      <c r="B1853" s="489"/>
      <c r="C1853" s="477"/>
      <c r="D1853" s="477"/>
      <c r="E1853" s="478"/>
      <c r="F1853" s="478"/>
      <c r="G1853" s="141"/>
      <c r="H1853" s="142"/>
      <c r="I1853" s="142"/>
      <c r="J1853" s="143"/>
      <c r="K1853" s="143"/>
      <c r="L1853" s="143"/>
      <c r="M1853" s="143"/>
      <c r="N1853" s="143"/>
      <c r="O1853" s="143"/>
      <c r="P1853" s="143"/>
      <c r="Q1853" s="143"/>
      <c r="R1853" s="143"/>
      <c r="S1853" s="143"/>
      <c r="T1853" s="143"/>
      <c r="U1853" s="143"/>
      <c r="V1853" s="143"/>
      <c r="W1853" s="143"/>
      <c r="X1853" s="143"/>
      <c r="Y1853" s="143"/>
      <c r="Z1853" s="143"/>
      <c r="AA1853" s="143"/>
      <c r="AB1853" s="143"/>
      <c r="AC1853" s="143"/>
      <c r="AD1853" s="143"/>
      <c r="AE1853" s="143"/>
      <c r="AF1853" s="143"/>
      <c r="AG1853" s="143"/>
      <c r="AH1853" s="143"/>
      <c r="AI1853" s="143"/>
      <c r="AJ1853" s="479"/>
      <c r="AK1853" s="484"/>
      <c r="AL1853" s="482"/>
      <c r="AM1853" s="485"/>
      <c r="AN1853" s="482"/>
      <c r="AO1853" s="482"/>
      <c r="AP1853" s="482"/>
      <c r="AQ1853" s="482"/>
      <c r="AR1853" s="482"/>
      <c r="AS1853" s="482"/>
      <c r="AT1853" s="482"/>
      <c r="AU1853" s="481"/>
      <c r="AV1853" s="483"/>
      <c r="AW1853" s="481"/>
      <c r="AX1853" s="480"/>
      <c r="AY1853" s="480"/>
      <c r="AZ1853" s="480"/>
      <c r="BA1853" s="480"/>
      <c r="BB1853" s="480"/>
      <c r="BC1853" s="480"/>
    </row>
    <row r="1854" spans="1:55" s="144" customFormat="1" x14ac:dyDescent="0.25">
      <c r="A1854" s="488"/>
      <c r="B1854" s="490"/>
      <c r="C1854" s="491"/>
      <c r="D1854" s="491"/>
      <c r="E1854" s="492"/>
      <c r="F1854" s="492"/>
      <c r="G1854" s="146"/>
      <c r="H1854" s="147"/>
      <c r="I1854" s="147"/>
      <c r="J1854" s="148"/>
      <c r="K1854" s="148"/>
      <c r="L1854" s="148"/>
      <c r="M1854" s="148"/>
      <c r="N1854" s="148"/>
      <c r="O1854" s="148"/>
      <c r="P1854" s="148"/>
      <c r="Q1854" s="148"/>
      <c r="R1854" s="148"/>
      <c r="S1854" s="148"/>
      <c r="T1854" s="148"/>
      <c r="U1854" s="148"/>
      <c r="V1854" s="148"/>
      <c r="W1854" s="148"/>
      <c r="X1854" s="148"/>
      <c r="Y1854" s="148"/>
      <c r="Z1854" s="148"/>
      <c r="AA1854" s="148"/>
      <c r="AB1854" s="148"/>
      <c r="AC1854" s="148"/>
      <c r="AD1854" s="148"/>
      <c r="AE1854" s="148"/>
      <c r="AF1854" s="148"/>
      <c r="AG1854" s="148"/>
      <c r="AH1854" s="148"/>
      <c r="AI1854" s="148"/>
      <c r="AJ1854" s="497"/>
      <c r="AK1854" s="498"/>
      <c r="AL1854" s="496"/>
      <c r="AM1854" s="499"/>
      <c r="AN1854" s="496"/>
      <c r="AO1854" s="496"/>
      <c r="AP1854" s="496"/>
      <c r="AQ1854" s="496"/>
      <c r="AR1854" s="496"/>
      <c r="AS1854" s="496"/>
      <c r="AT1854" s="496"/>
      <c r="AU1854" s="494"/>
      <c r="AV1854" s="495"/>
      <c r="AW1854" s="494"/>
      <c r="AX1854" s="493"/>
      <c r="AY1854" s="493"/>
      <c r="AZ1854" s="493"/>
      <c r="BA1854" s="493"/>
      <c r="BB1854" s="493"/>
      <c r="BC1854" s="493"/>
    </row>
    <row r="1855" spans="1:55" s="121" customFormat="1" x14ac:dyDescent="0.25">
      <c r="A1855" s="474"/>
      <c r="B1855" s="392"/>
      <c r="C1855" s="396"/>
      <c r="D1855" s="396"/>
      <c r="E1855" s="398"/>
      <c r="F1855" s="398"/>
      <c r="G1855" s="95"/>
      <c r="H1855" s="119"/>
      <c r="I1855" s="119"/>
      <c r="J1855" s="120"/>
      <c r="K1855" s="120"/>
      <c r="L1855" s="120"/>
      <c r="M1855" s="120"/>
      <c r="N1855" s="120"/>
      <c r="O1855" s="120"/>
      <c r="P1855" s="120"/>
      <c r="Q1855" s="120"/>
      <c r="R1855" s="120"/>
      <c r="S1855" s="120"/>
      <c r="T1855" s="120"/>
      <c r="U1855" s="120"/>
      <c r="V1855" s="120"/>
      <c r="W1855" s="120"/>
      <c r="X1855" s="120"/>
      <c r="Y1855" s="120"/>
      <c r="Z1855" s="120"/>
      <c r="AA1855" s="120"/>
      <c r="AB1855" s="120"/>
      <c r="AC1855" s="120"/>
      <c r="AD1855" s="120"/>
      <c r="AE1855" s="120"/>
      <c r="AF1855" s="120"/>
      <c r="AG1855" s="120"/>
      <c r="AH1855" s="120"/>
      <c r="AI1855" s="120"/>
      <c r="AJ1855" s="400"/>
      <c r="AK1855" s="402"/>
      <c r="AL1855" s="404"/>
      <c r="AM1855" s="410"/>
      <c r="AN1855" s="404"/>
      <c r="AO1855" s="404"/>
      <c r="AP1855" s="404"/>
      <c r="AQ1855" s="404"/>
      <c r="AR1855" s="404"/>
      <c r="AS1855" s="404"/>
      <c r="AT1855" s="404"/>
      <c r="AU1855" s="406"/>
      <c r="AV1855" s="408"/>
      <c r="AW1855" s="406"/>
      <c r="AX1855" s="415"/>
      <c r="AY1855" s="415"/>
      <c r="AZ1855" s="415"/>
      <c r="BA1855" s="415"/>
      <c r="BB1855" s="415"/>
      <c r="BC1855" s="415"/>
    </row>
    <row r="1856" spans="1:55" s="121" customFormat="1" x14ac:dyDescent="0.25">
      <c r="A1856" s="466"/>
      <c r="B1856" s="393"/>
      <c r="C1856" s="397"/>
      <c r="D1856" s="397"/>
      <c r="E1856" s="399"/>
      <c r="F1856" s="399"/>
      <c r="G1856" s="96"/>
      <c r="H1856" s="122"/>
      <c r="I1856" s="122"/>
      <c r="J1856" s="123"/>
      <c r="K1856" s="123"/>
      <c r="L1856" s="123"/>
      <c r="M1856" s="123"/>
      <c r="N1856" s="123"/>
      <c r="O1856" s="123"/>
      <c r="P1856" s="123"/>
      <c r="Q1856" s="123"/>
      <c r="R1856" s="123"/>
      <c r="S1856" s="123"/>
      <c r="T1856" s="123"/>
      <c r="U1856" s="123"/>
      <c r="V1856" s="123"/>
      <c r="W1856" s="123"/>
      <c r="X1856" s="123"/>
      <c r="Y1856" s="123"/>
      <c r="Z1856" s="123"/>
      <c r="AA1856" s="123"/>
      <c r="AB1856" s="123"/>
      <c r="AC1856" s="123"/>
      <c r="AD1856" s="123"/>
      <c r="AE1856" s="123"/>
      <c r="AF1856" s="123"/>
      <c r="AG1856" s="123"/>
      <c r="AH1856" s="123"/>
      <c r="AI1856" s="123"/>
      <c r="AJ1856" s="401"/>
      <c r="AK1856" s="403"/>
      <c r="AL1856" s="405"/>
      <c r="AM1856" s="411"/>
      <c r="AN1856" s="405"/>
      <c r="AO1856" s="405"/>
      <c r="AP1856" s="405"/>
      <c r="AQ1856" s="405"/>
      <c r="AR1856" s="405"/>
      <c r="AS1856" s="405"/>
      <c r="AT1856" s="405"/>
      <c r="AU1856" s="407"/>
      <c r="AV1856" s="409"/>
      <c r="AW1856" s="407"/>
      <c r="AX1856" s="389"/>
      <c r="AY1856" s="389"/>
      <c r="AZ1856" s="389"/>
      <c r="BA1856" s="389"/>
      <c r="BB1856" s="389"/>
      <c r="BC1856" s="389"/>
    </row>
    <row r="1857" spans="1:55" s="144" customFormat="1" x14ac:dyDescent="0.25">
      <c r="A1857" s="476"/>
      <c r="B1857" s="489"/>
      <c r="C1857" s="477"/>
      <c r="D1857" s="477"/>
      <c r="E1857" s="478"/>
      <c r="F1857" s="478"/>
      <c r="G1857" s="141"/>
      <c r="H1857" s="142"/>
      <c r="I1857" s="142"/>
      <c r="J1857" s="143"/>
      <c r="K1857" s="143"/>
      <c r="L1857" s="143"/>
      <c r="M1857" s="143"/>
      <c r="N1857" s="143"/>
      <c r="O1857" s="143"/>
      <c r="P1857" s="143"/>
      <c r="Q1857" s="143"/>
      <c r="R1857" s="143"/>
      <c r="S1857" s="143"/>
      <c r="T1857" s="143"/>
      <c r="U1857" s="143"/>
      <c r="V1857" s="143"/>
      <c r="W1857" s="143"/>
      <c r="X1857" s="143"/>
      <c r="Y1857" s="143"/>
      <c r="Z1857" s="143"/>
      <c r="AA1857" s="143"/>
      <c r="AB1857" s="143"/>
      <c r="AC1857" s="143"/>
      <c r="AD1857" s="143"/>
      <c r="AE1857" s="143"/>
      <c r="AF1857" s="143"/>
      <c r="AG1857" s="143"/>
      <c r="AH1857" s="143"/>
      <c r="AI1857" s="143"/>
      <c r="AJ1857" s="479"/>
      <c r="AK1857" s="484"/>
      <c r="AL1857" s="482"/>
      <c r="AM1857" s="485"/>
      <c r="AN1857" s="482"/>
      <c r="AO1857" s="482"/>
      <c r="AP1857" s="482"/>
      <c r="AQ1857" s="482"/>
      <c r="AR1857" s="482"/>
      <c r="AS1857" s="482"/>
      <c r="AT1857" s="482"/>
      <c r="AU1857" s="481"/>
      <c r="AV1857" s="483"/>
      <c r="AW1857" s="481"/>
      <c r="AX1857" s="480"/>
      <c r="AY1857" s="480"/>
      <c r="AZ1857" s="480"/>
      <c r="BA1857" s="480"/>
      <c r="BB1857" s="480"/>
      <c r="BC1857" s="480"/>
    </row>
    <row r="1858" spans="1:55" s="144" customFormat="1" x14ac:dyDescent="0.25">
      <c r="A1858" s="488"/>
      <c r="B1858" s="490"/>
      <c r="C1858" s="491"/>
      <c r="D1858" s="491"/>
      <c r="E1858" s="492"/>
      <c r="F1858" s="492"/>
      <c r="G1858" s="146"/>
      <c r="H1858" s="147"/>
      <c r="I1858" s="147"/>
      <c r="J1858" s="148"/>
      <c r="K1858" s="148"/>
      <c r="L1858" s="148"/>
      <c r="M1858" s="148"/>
      <c r="N1858" s="148"/>
      <c r="O1858" s="148"/>
      <c r="P1858" s="148"/>
      <c r="Q1858" s="148"/>
      <c r="R1858" s="148"/>
      <c r="S1858" s="148"/>
      <c r="T1858" s="148"/>
      <c r="U1858" s="148"/>
      <c r="V1858" s="148"/>
      <c r="W1858" s="148"/>
      <c r="X1858" s="148"/>
      <c r="Y1858" s="148"/>
      <c r="Z1858" s="148"/>
      <c r="AA1858" s="148"/>
      <c r="AB1858" s="148"/>
      <c r="AC1858" s="148"/>
      <c r="AD1858" s="148"/>
      <c r="AE1858" s="148"/>
      <c r="AF1858" s="148"/>
      <c r="AG1858" s="148"/>
      <c r="AH1858" s="148"/>
      <c r="AI1858" s="148"/>
      <c r="AJ1858" s="497"/>
      <c r="AK1858" s="498"/>
      <c r="AL1858" s="496"/>
      <c r="AM1858" s="499"/>
      <c r="AN1858" s="496"/>
      <c r="AO1858" s="496"/>
      <c r="AP1858" s="496"/>
      <c r="AQ1858" s="496"/>
      <c r="AR1858" s="496"/>
      <c r="AS1858" s="496"/>
      <c r="AT1858" s="496"/>
      <c r="AU1858" s="494"/>
      <c r="AV1858" s="495"/>
      <c r="AW1858" s="494"/>
      <c r="AX1858" s="493"/>
      <c r="AY1858" s="493"/>
      <c r="AZ1858" s="493"/>
      <c r="BA1858" s="493"/>
      <c r="BB1858" s="493"/>
      <c r="BC1858" s="493"/>
    </row>
    <row r="1859" spans="1:55" s="121" customFormat="1" x14ac:dyDescent="0.25">
      <c r="A1859" s="474"/>
      <c r="B1859" s="392"/>
      <c r="C1859" s="396"/>
      <c r="D1859" s="396"/>
      <c r="E1859" s="398"/>
      <c r="F1859" s="398"/>
      <c r="G1859" s="95"/>
      <c r="H1859" s="119"/>
      <c r="I1859" s="119"/>
      <c r="J1859" s="120"/>
      <c r="K1859" s="120"/>
      <c r="L1859" s="120"/>
      <c r="M1859" s="120"/>
      <c r="N1859" s="120"/>
      <c r="O1859" s="120"/>
      <c r="P1859" s="120"/>
      <c r="Q1859" s="120"/>
      <c r="R1859" s="120"/>
      <c r="S1859" s="120"/>
      <c r="T1859" s="120"/>
      <c r="U1859" s="120"/>
      <c r="V1859" s="120"/>
      <c r="W1859" s="120"/>
      <c r="X1859" s="120"/>
      <c r="Y1859" s="120"/>
      <c r="Z1859" s="120"/>
      <c r="AA1859" s="120"/>
      <c r="AB1859" s="120"/>
      <c r="AC1859" s="120"/>
      <c r="AD1859" s="120"/>
      <c r="AE1859" s="120"/>
      <c r="AF1859" s="120"/>
      <c r="AG1859" s="120"/>
      <c r="AH1859" s="120"/>
      <c r="AI1859" s="120"/>
      <c r="AJ1859" s="400"/>
      <c r="AK1859" s="402"/>
      <c r="AL1859" s="404"/>
      <c r="AM1859" s="410"/>
      <c r="AN1859" s="404"/>
      <c r="AO1859" s="404"/>
      <c r="AP1859" s="404"/>
      <c r="AQ1859" s="404"/>
      <c r="AR1859" s="404"/>
      <c r="AS1859" s="404"/>
      <c r="AT1859" s="404"/>
      <c r="AU1859" s="406"/>
      <c r="AV1859" s="408"/>
      <c r="AW1859" s="406"/>
      <c r="AX1859" s="415"/>
      <c r="AY1859" s="415"/>
      <c r="AZ1859" s="415"/>
      <c r="BA1859" s="415"/>
      <c r="BB1859" s="415"/>
      <c r="BC1859" s="415"/>
    </row>
    <row r="1860" spans="1:55" s="121" customFormat="1" x14ac:dyDescent="0.25">
      <c r="A1860" s="466"/>
      <c r="B1860" s="393"/>
      <c r="C1860" s="397"/>
      <c r="D1860" s="397"/>
      <c r="E1860" s="399"/>
      <c r="F1860" s="399"/>
      <c r="G1860" s="96"/>
      <c r="H1860" s="122"/>
      <c r="I1860" s="122"/>
      <c r="J1860" s="123"/>
      <c r="K1860" s="123"/>
      <c r="L1860" s="123"/>
      <c r="M1860" s="123"/>
      <c r="N1860" s="123"/>
      <c r="O1860" s="123"/>
      <c r="P1860" s="123"/>
      <c r="Q1860" s="123"/>
      <c r="R1860" s="123"/>
      <c r="S1860" s="123"/>
      <c r="T1860" s="123"/>
      <c r="U1860" s="123"/>
      <c r="V1860" s="123"/>
      <c r="W1860" s="123"/>
      <c r="X1860" s="123"/>
      <c r="Y1860" s="123"/>
      <c r="Z1860" s="123"/>
      <c r="AA1860" s="123"/>
      <c r="AB1860" s="123"/>
      <c r="AC1860" s="123"/>
      <c r="AD1860" s="123"/>
      <c r="AE1860" s="123"/>
      <c r="AF1860" s="123"/>
      <c r="AG1860" s="123"/>
      <c r="AH1860" s="123"/>
      <c r="AI1860" s="123"/>
      <c r="AJ1860" s="401"/>
      <c r="AK1860" s="403"/>
      <c r="AL1860" s="405"/>
      <c r="AM1860" s="411"/>
      <c r="AN1860" s="405"/>
      <c r="AO1860" s="405"/>
      <c r="AP1860" s="405"/>
      <c r="AQ1860" s="405"/>
      <c r="AR1860" s="405"/>
      <c r="AS1860" s="405"/>
      <c r="AT1860" s="405"/>
      <c r="AU1860" s="407"/>
      <c r="AV1860" s="409"/>
      <c r="AW1860" s="407"/>
      <c r="AX1860" s="389"/>
      <c r="AY1860" s="389"/>
      <c r="AZ1860" s="389"/>
      <c r="BA1860" s="389"/>
      <c r="BB1860" s="389"/>
      <c r="BC1860" s="389"/>
    </row>
    <row r="1861" spans="1:55" s="121" customFormat="1" x14ac:dyDescent="0.25">
      <c r="A1861" s="474"/>
      <c r="B1861" s="392"/>
      <c r="C1861" s="396"/>
      <c r="D1861" s="396"/>
      <c r="E1861" s="398"/>
      <c r="F1861" s="398"/>
      <c r="G1861" s="95"/>
      <c r="H1861" s="119"/>
      <c r="I1861" s="119"/>
      <c r="J1861" s="120"/>
      <c r="K1861" s="120"/>
      <c r="L1861" s="120"/>
      <c r="M1861" s="120"/>
      <c r="N1861" s="120"/>
      <c r="O1861" s="120"/>
      <c r="P1861" s="120"/>
      <c r="Q1861" s="120"/>
      <c r="R1861" s="120"/>
      <c r="S1861" s="120"/>
      <c r="T1861" s="120"/>
      <c r="U1861" s="120"/>
      <c r="V1861" s="120"/>
      <c r="W1861" s="120"/>
      <c r="X1861" s="120"/>
      <c r="Y1861" s="120"/>
      <c r="Z1861" s="120"/>
      <c r="AA1861" s="120"/>
      <c r="AB1861" s="120"/>
      <c r="AC1861" s="120"/>
      <c r="AD1861" s="120"/>
      <c r="AE1861" s="120"/>
      <c r="AF1861" s="120"/>
      <c r="AG1861" s="120"/>
      <c r="AH1861" s="120"/>
      <c r="AI1861" s="120"/>
      <c r="AJ1861" s="400"/>
      <c r="AK1861" s="402"/>
      <c r="AL1861" s="404"/>
      <c r="AM1861" s="410"/>
      <c r="AN1861" s="404"/>
      <c r="AO1861" s="404"/>
      <c r="AP1861" s="404"/>
      <c r="AQ1861" s="404"/>
      <c r="AR1861" s="404"/>
      <c r="AS1861" s="404"/>
      <c r="AT1861" s="404"/>
      <c r="AU1861" s="406"/>
      <c r="AV1861" s="408"/>
      <c r="AW1861" s="406"/>
      <c r="AX1861" s="415"/>
      <c r="AY1861" s="415"/>
      <c r="AZ1861" s="415"/>
      <c r="BA1861" s="415"/>
      <c r="BB1861" s="415"/>
      <c r="BC1861" s="415"/>
    </row>
    <row r="1862" spans="1:55" s="121" customFormat="1" x14ac:dyDescent="0.25">
      <c r="A1862" s="466"/>
      <c r="B1862" s="393"/>
      <c r="C1862" s="397"/>
      <c r="D1862" s="397"/>
      <c r="E1862" s="399"/>
      <c r="F1862" s="399"/>
      <c r="G1862" s="96"/>
      <c r="H1862" s="122"/>
      <c r="I1862" s="122"/>
      <c r="J1862" s="123"/>
      <c r="K1862" s="123"/>
      <c r="L1862" s="123"/>
      <c r="M1862" s="123"/>
      <c r="N1862" s="123"/>
      <c r="O1862" s="123"/>
      <c r="P1862" s="123"/>
      <c r="Q1862" s="123"/>
      <c r="R1862" s="123"/>
      <c r="S1862" s="123"/>
      <c r="T1862" s="123"/>
      <c r="U1862" s="123"/>
      <c r="V1862" s="123"/>
      <c r="W1862" s="123"/>
      <c r="X1862" s="123"/>
      <c r="Y1862" s="123"/>
      <c r="Z1862" s="123"/>
      <c r="AA1862" s="123"/>
      <c r="AB1862" s="123"/>
      <c r="AC1862" s="123"/>
      <c r="AD1862" s="123"/>
      <c r="AE1862" s="123"/>
      <c r="AF1862" s="123"/>
      <c r="AG1862" s="123"/>
      <c r="AH1862" s="123"/>
      <c r="AI1862" s="123"/>
      <c r="AJ1862" s="401"/>
      <c r="AK1862" s="403"/>
      <c r="AL1862" s="405"/>
      <c r="AM1862" s="411"/>
      <c r="AN1862" s="405"/>
      <c r="AO1862" s="405"/>
      <c r="AP1862" s="405"/>
      <c r="AQ1862" s="405"/>
      <c r="AR1862" s="405"/>
      <c r="AS1862" s="405"/>
      <c r="AT1862" s="405"/>
      <c r="AU1862" s="407"/>
      <c r="AV1862" s="409"/>
      <c r="AW1862" s="407"/>
      <c r="AX1862" s="389"/>
      <c r="AY1862" s="389"/>
      <c r="AZ1862" s="389"/>
      <c r="BA1862" s="389"/>
      <c r="BB1862" s="389"/>
      <c r="BC1862" s="389"/>
    </row>
    <row r="1863" spans="1:55" s="121" customFormat="1" x14ac:dyDescent="0.25">
      <c r="A1863" s="474"/>
      <c r="B1863" s="392"/>
      <c r="C1863" s="396"/>
      <c r="D1863" s="396"/>
      <c r="E1863" s="398"/>
      <c r="F1863" s="398"/>
      <c r="G1863" s="95"/>
      <c r="H1863" s="119"/>
      <c r="I1863" s="119"/>
      <c r="J1863" s="120"/>
      <c r="K1863" s="120"/>
      <c r="L1863" s="120"/>
      <c r="M1863" s="120"/>
      <c r="N1863" s="120"/>
      <c r="O1863" s="120"/>
      <c r="P1863" s="120"/>
      <c r="Q1863" s="120"/>
      <c r="R1863" s="120"/>
      <c r="S1863" s="120"/>
      <c r="T1863" s="120"/>
      <c r="U1863" s="120"/>
      <c r="V1863" s="120"/>
      <c r="W1863" s="120"/>
      <c r="X1863" s="120"/>
      <c r="Y1863" s="120"/>
      <c r="Z1863" s="120"/>
      <c r="AA1863" s="120"/>
      <c r="AB1863" s="120"/>
      <c r="AC1863" s="120"/>
      <c r="AD1863" s="120"/>
      <c r="AE1863" s="120"/>
      <c r="AF1863" s="120"/>
      <c r="AG1863" s="120"/>
      <c r="AH1863" s="120"/>
      <c r="AI1863" s="120"/>
      <c r="AJ1863" s="400"/>
      <c r="AK1863" s="402"/>
      <c r="AL1863" s="404"/>
      <c r="AM1863" s="410"/>
      <c r="AN1863" s="404"/>
      <c r="AO1863" s="404"/>
      <c r="AP1863" s="404"/>
      <c r="AQ1863" s="404"/>
      <c r="AR1863" s="404"/>
      <c r="AS1863" s="404"/>
      <c r="AT1863" s="404"/>
      <c r="AU1863" s="406"/>
      <c r="AV1863" s="408"/>
      <c r="AW1863" s="406"/>
      <c r="AX1863" s="415"/>
      <c r="AY1863" s="415"/>
      <c r="AZ1863" s="415"/>
      <c r="BA1863" s="415"/>
      <c r="BB1863" s="415"/>
      <c r="BC1863" s="415"/>
    </row>
    <row r="1864" spans="1:55" s="121" customFormat="1" x14ac:dyDescent="0.25">
      <c r="A1864" s="466"/>
      <c r="B1864" s="393"/>
      <c r="C1864" s="397"/>
      <c r="D1864" s="397"/>
      <c r="E1864" s="399"/>
      <c r="F1864" s="399"/>
      <c r="G1864" s="96"/>
      <c r="H1864" s="122"/>
      <c r="I1864" s="122"/>
      <c r="J1864" s="123"/>
      <c r="K1864" s="123"/>
      <c r="L1864" s="123"/>
      <c r="M1864" s="123"/>
      <c r="N1864" s="123"/>
      <c r="O1864" s="123"/>
      <c r="P1864" s="123"/>
      <c r="Q1864" s="123"/>
      <c r="R1864" s="123"/>
      <c r="S1864" s="123"/>
      <c r="T1864" s="123"/>
      <c r="U1864" s="123"/>
      <c r="V1864" s="123"/>
      <c r="W1864" s="123"/>
      <c r="X1864" s="123"/>
      <c r="Y1864" s="123"/>
      <c r="Z1864" s="123"/>
      <c r="AA1864" s="123"/>
      <c r="AB1864" s="123"/>
      <c r="AC1864" s="123"/>
      <c r="AD1864" s="123"/>
      <c r="AE1864" s="123"/>
      <c r="AF1864" s="123"/>
      <c r="AG1864" s="123"/>
      <c r="AH1864" s="123"/>
      <c r="AI1864" s="123"/>
      <c r="AJ1864" s="401"/>
      <c r="AK1864" s="403"/>
      <c r="AL1864" s="405"/>
      <c r="AM1864" s="411"/>
      <c r="AN1864" s="405"/>
      <c r="AO1864" s="405"/>
      <c r="AP1864" s="405"/>
      <c r="AQ1864" s="405"/>
      <c r="AR1864" s="405"/>
      <c r="AS1864" s="405"/>
      <c r="AT1864" s="405"/>
      <c r="AU1864" s="407"/>
      <c r="AV1864" s="409"/>
      <c r="AW1864" s="407"/>
      <c r="AX1864" s="389"/>
      <c r="AY1864" s="389"/>
      <c r="AZ1864" s="389"/>
      <c r="BA1864" s="389"/>
      <c r="BB1864" s="389"/>
      <c r="BC1864" s="389"/>
    </row>
    <row r="1865" spans="1:55" s="121" customFormat="1" x14ac:dyDescent="0.25">
      <c r="A1865" s="474"/>
      <c r="B1865" s="392"/>
      <c r="C1865" s="396"/>
      <c r="D1865" s="396"/>
      <c r="E1865" s="398"/>
      <c r="F1865" s="398"/>
      <c r="G1865" s="95"/>
      <c r="H1865" s="119"/>
      <c r="I1865" s="119"/>
      <c r="J1865" s="120"/>
      <c r="K1865" s="120"/>
      <c r="L1865" s="120"/>
      <c r="M1865" s="120"/>
      <c r="N1865" s="120"/>
      <c r="O1865" s="120"/>
      <c r="P1865" s="120"/>
      <c r="Q1865" s="120"/>
      <c r="R1865" s="120"/>
      <c r="S1865" s="120"/>
      <c r="T1865" s="120"/>
      <c r="U1865" s="120"/>
      <c r="V1865" s="120"/>
      <c r="W1865" s="120"/>
      <c r="X1865" s="120"/>
      <c r="Y1865" s="120"/>
      <c r="Z1865" s="120"/>
      <c r="AA1865" s="120"/>
      <c r="AB1865" s="120"/>
      <c r="AC1865" s="120"/>
      <c r="AD1865" s="120"/>
      <c r="AE1865" s="120"/>
      <c r="AF1865" s="120"/>
      <c r="AG1865" s="120"/>
      <c r="AH1865" s="120"/>
      <c r="AI1865" s="120"/>
      <c r="AJ1865" s="400"/>
      <c r="AK1865" s="402"/>
      <c r="AL1865" s="404"/>
      <c r="AM1865" s="410"/>
      <c r="AN1865" s="404"/>
      <c r="AO1865" s="404"/>
      <c r="AP1865" s="404"/>
      <c r="AQ1865" s="404"/>
      <c r="AR1865" s="404"/>
      <c r="AS1865" s="404"/>
      <c r="AT1865" s="404"/>
      <c r="AU1865" s="406"/>
      <c r="AV1865" s="408"/>
      <c r="AW1865" s="406"/>
      <c r="AX1865" s="415"/>
      <c r="AY1865" s="415"/>
      <c r="AZ1865" s="415"/>
      <c r="BA1865" s="415"/>
      <c r="BB1865" s="415"/>
      <c r="BC1865" s="415"/>
    </row>
    <row r="1866" spans="1:55" s="121" customFormat="1" x14ac:dyDescent="0.25">
      <c r="A1866" s="466"/>
      <c r="B1866" s="393"/>
      <c r="C1866" s="397"/>
      <c r="D1866" s="397"/>
      <c r="E1866" s="399"/>
      <c r="F1866" s="399"/>
      <c r="G1866" s="96"/>
      <c r="H1866" s="122"/>
      <c r="I1866" s="122"/>
      <c r="J1866" s="123"/>
      <c r="K1866" s="123"/>
      <c r="L1866" s="123"/>
      <c r="M1866" s="123"/>
      <c r="N1866" s="123"/>
      <c r="O1866" s="123"/>
      <c r="P1866" s="123"/>
      <c r="Q1866" s="123"/>
      <c r="R1866" s="123"/>
      <c r="S1866" s="123"/>
      <c r="T1866" s="123"/>
      <c r="U1866" s="123"/>
      <c r="V1866" s="123"/>
      <c r="W1866" s="123"/>
      <c r="X1866" s="123"/>
      <c r="Y1866" s="123"/>
      <c r="Z1866" s="123"/>
      <c r="AA1866" s="123"/>
      <c r="AB1866" s="123"/>
      <c r="AC1866" s="123"/>
      <c r="AD1866" s="123"/>
      <c r="AE1866" s="123"/>
      <c r="AF1866" s="123"/>
      <c r="AG1866" s="123"/>
      <c r="AH1866" s="123"/>
      <c r="AI1866" s="123"/>
      <c r="AJ1866" s="401"/>
      <c r="AK1866" s="403"/>
      <c r="AL1866" s="405"/>
      <c r="AM1866" s="411"/>
      <c r="AN1866" s="405"/>
      <c r="AO1866" s="405"/>
      <c r="AP1866" s="405"/>
      <c r="AQ1866" s="405"/>
      <c r="AR1866" s="405"/>
      <c r="AS1866" s="405"/>
      <c r="AT1866" s="405"/>
      <c r="AU1866" s="407"/>
      <c r="AV1866" s="409"/>
      <c r="AW1866" s="407"/>
      <c r="AX1866" s="389"/>
      <c r="AY1866" s="389"/>
      <c r="AZ1866" s="389"/>
      <c r="BA1866" s="389"/>
      <c r="BB1866" s="389"/>
      <c r="BC1866" s="389"/>
    </row>
    <row r="1867" spans="1:55" s="121" customFormat="1" x14ac:dyDescent="0.25">
      <c r="A1867" s="474"/>
      <c r="B1867" s="392"/>
      <c r="C1867" s="396"/>
      <c r="D1867" s="396"/>
      <c r="E1867" s="398"/>
      <c r="F1867" s="398"/>
      <c r="G1867" s="95"/>
      <c r="H1867" s="119"/>
      <c r="I1867" s="119"/>
      <c r="J1867" s="120"/>
      <c r="K1867" s="120"/>
      <c r="L1867" s="120"/>
      <c r="M1867" s="120"/>
      <c r="N1867" s="120"/>
      <c r="O1867" s="120"/>
      <c r="P1867" s="120"/>
      <c r="Q1867" s="120"/>
      <c r="R1867" s="120"/>
      <c r="S1867" s="120"/>
      <c r="T1867" s="120"/>
      <c r="U1867" s="120"/>
      <c r="V1867" s="120"/>
      <c r="W1867" s="120"/>
      <c r="X1867" s="120"/>
      <c r="Y1867" s="120"/>
      <c r="Z1867" s="120"/>
      <c r="AA1867" s="120"/>
      <c r="AB1867" s="120"/>
      <c r="AC1867" s="120"/>
      <c r="AD1867" s="120"/>
      <c r="AE1867" s="120"/>
      <c r="AF1867" s="120"/>
      <c r="AG1867" s="120"/>
      <c r="AH1867" s="120"/>
      <c r="AI1867" s="120"/>
      <c r="AJ1867" s="400"/>
      <c r="AK1867" s="402"/>
      <c r="AL1867" s="404"/>
      <c r="AM1867" s="410"/>
      <c r="AN1867" s="404"/>
      <c r="AO1867" s="404"/>
      <c r="AP1867" s="404"/>
      <c r="AQ1867" s="404"/>
      <c r="AR1867" s="404"/>
      <c r="AS1867" s="404"/>
      <c r="AT1867" s="404"/>
      <c r="AU1867" s="406"/>
      <c r="AV1867" s="408"/>
      <c r="AW1867" s="406"/>
      <c r="AX1867" s="415"/>
      <c r="AY1867" s="415"/>
      <c r="AZ1867" s="415"/>
      <c r="BA1867" s="415"/>
      <c r="BB1867" s="415"/>
      <c r="BC1867" s="415"/>
    </row>
    <row r="1868" spans="1:55" s="121" customFormat="1" x14ac:dyDescent="0.25">
      <c r="A1868" s="466"/>
      <c r="B1868" s="393"/>
      <c r="C1868" s="397"/>
      <c r="D1868" s="397"/>
      <c r="E1868" s="399"/>
      <c r="F1868" s="399"/>
      <c r="G1868" s="96"/>
      <c r="H1868" s="122"/>
      <c r="I1868" s="122"/>
      <c r="J1868" s="123"/>
      <c r="K1868" s="123"/>
      <c r="L1868" s="123"/>
      <c r="M1868" s="123"/>
      <c r="N1868" s="123"/>
      <c r="O1868" s="123"/>
      <c r="P1868" s="123"/>
      <c r="Q1868" s="123"/>
      <c r="R1868" s="123"/>
      <c r="S1868" s="123"/>
      <c r="T1868" s="123"/>
      <c r="U1868" s="123"/>
      <c r="V1868" s="123"/>
      <c r="W1868" s="123"/>
      <c r="X1868" s="123"/>
      <c r="Y1868" s="123"/>
      <c r="Z1868" s="123"/>
      <c r="AA1868" s="123"/>
      <c r="AB1868" s="123"/>
      <c r="AC1868" s="123"/>
      <c r="AD1868" s="123"/>
      <c r="AE1868" s="123"/>
      <c r="AF1868" s="123"/>
      <c r="AG1868" s="123"/>
      <c r="AH1868" s="123"/>
      <c r="AI1868" s="123"/>
      <c r="AJ1868" s="401"/>
      <c r="AK1868" s="403"/>
      <c r="AL1868" s="405"/>
      <c r="AM1868" s="411"/>
      <c r="AN1868" s="405"/>
      <c r="AO1868" s="405"/>
      <c r="AP1868" s="405"/>
      <c r="AQ1868" s="405"/>
      <c r="AR1868" s="405"/>
      <c r="AS1868" s="405"/>
      <c r="AT1868" s="405"/>
      <c r="AU1868" s="407"/>
      <c r="AV1868" s="409"/>
      <c r="AW1868" s="407"/>
      <c r="AX1868" s="389"/>
      <c r="AY1868" s="389"/>
      <c r="AZ1868" s="389"/>
      <c r="BA1868" s="389"/>
      <c r="BB1868" s="389"/>
      <c r="BC1868" s="389"/>
    </row>
    <row r="1869" spans="1:55" s="121" customFormat="1" x14ac:dyDescent="0.25">
      <c r="A1869" s="474"/>
      <c r="B1869" s="392"/>
      <c r="C1869" s="396"/>
      <c r="D1869" s="396"/>
      <c r="E1869" s="398"/>
      <c r="F1869" s="398"/>
      <c r="G1869" s="95"/>
      <c r="H1869" s="119"/>
      <c r="I1869" s="119"/>
      <c r="J1869" s="120"/>
      <c r="K1869" s="120"/>
      <c r="L1869" s="120"/>
      <c r="M1869" s="120"/>
      <c r="N1869" s="120"/>
      <c r="O1869" s="120"/>
      <c r="P1869" s="120"/>
      <c r="Q1869" s="120"/>
      <c r="R1869" s="120"/>
      <c r="S1869" s="120"/>
      <c r="T1869" s="120"/>
      <c r="U1869" s="120"/>
      <c r="V1869" s="120"/>
      <c r="W1869" s="120"/>
      <c r="X1869" s="120"/>
      <c r="Y1869" s="120"/>
      <c r="Z1869" s="120"/>
      <c r="AA1869" s="120"/>
      <c r="AB1869" s="120"/>
      <c r="AC1869" s="120"/>
      <c r="AD1869" s="120"/>
      <c r="AE1869" s="120"/>
      <c r="AF1869" s="120"/>
      <c r="AG1869" s="120"/>
      <c r="AH1869" s="120"/>
      <c r="AI1869" s="120"/>
      <c r="AJ1869" s="400"/>
      <c r="AK1869" s="402"/>
      <c r="AL1869" s="404"/>
      <c r="AM1869" s="410"/>
      <c r="AN1869" s="404"/>
      <c r="AO1869" s="404"/>
      <c r="AP1869" s="404"/>
      <c r="AQ1869" s="404"/>
      <c r="AR1869" s="404"/>
      <c r="AS1869" s="404"/>
      <c r="AT1869" s="404"/>
      <c r="AU1869" s="406"/>
      <c r="AV1869" s="408"/>
      <c r="AW1869" s="406"/>
      <c r="AX1869" s="415"/>
      <c r="AY1869" s="415"/>
      <c r="AZ1869" s="415"/>
      <c r="BA1869" s="415"/>
      <c r="BB1869" s="415"/>
      <c r="BC1869" s="415"/>
    </row>
    <row r="1870" spans="1:55" s="121" customFormat="1" x14ac:dyDescent="0.25">
      <c r="A1870" s="466"/>
      <c r="B1870" s="393"/>
      <c r="C1870" s="397"/>
      <c r="D1870" s="397"/>
      <c r="E1870" s="399"/>
      <c r="F1870" s="399"/>
      <c r="G1870" s="96"/>
      <c r="H1870" s="122"/>
      <c r="I1870" s="122"/>
      <c r="J1870" s="123"/>
      <c r="K1870" s="123"/>
      <c r="L1870" s="123"/>
      <c r="M1870" s="123"/>
      <c r="N1870" s="123"/>
      <c r="O1870" s="123"/>
      <c r="P1870" s="123"/>
      <c r="Q1870" s="123"/>
      <c r="R1870" s="123"/>
      <c r="S1870" s="123"/>
      <c r="T1870" s="123"/>
      <c r="U1870" s="123"/>
      <c r="V1870" s="123"/>
      <c r="W1870" s="123"/>
      <c r="X1870" s="123"/>
      <c r="Y1870" s="123"/>
      <c r="Z1870" s="123"/>
      <c r="AA1870" s="123"/>
      <c r="AB1870" s="123"/>
      <c r="AC1870" s="123"/>
      <c r="AD1870" s="123"/>
      <c r="AE1870" s="123"/>
      <c r="AF1870" s="123"/>
      <c r="AG1870" s="123"/>
      <c r="AH1870" s="123"/>
      <c r="AI1870" s="123"/>
      <c r="AJ1870" s="401"/>
      <c r="AK1870" s="403"/>
      <c r="AL1870" s="405"/>
      <c r="AM1870" s="411"/>
      <c r="AN1870" s="405"/>
      <c r="AO1870" s="405"/>
      <c r="AP1870" s="405"/>
      <c r="AQ1870" s="405"/>
      <c r="AR1870" s="405"/>
      <c r="AS1870" s="405"/>
      <c r="AT1870" s="405"/>
      <c r="AU1870" s="407"/>
      <c r="AV1870" s="409"/>
      <c r="AW1870" s="407"/>
      <c r="AX1870" s="389"/>
      <c r="AY1870" s="389"/>
      <c r="AZ1870" s="389"/>
      <c r="BA1870" s="389"/>
      <c r="BB1870" s="389"/>
      <c r="BC1870" s="389"/>
    </row>
    <row r="1871" spans="1:55" s="121" customFormat="1" x14ac:dyDescent="0.25">
      <c r="A1871" s="474"/>
      <c r="B1871" s="392"/>
      <c r="C1871" s="396"/>
      <c r="D1871" s="396"/>
      <c r="E1871" s="398"/>
      <c r="F1871" s="398"/>
      <c r="G1871" s="95"/>
      <c r="H1871" s="119"/>
      <c r="I1871" s="119"/>
      <c r="J1871" s="120"/>
      <c r="K1871" s="120"/>
      <c r="L1871" s="120"/>
      <c r="M1871" s="120"/>
      <c r="N1871" s="120"/>
      <c r="O1871" s="120"/>
      <c r="P1871" s="120"/>
      <c r="Q1871" s="120"/>
      <c r="R1871" s="120"/>
      <c r="S1871" s="120"/>
      <c r="T1871" s="120"/>
      <c r="U1871" s="120"/>
      <c r="V1871" s="120"/>
      <c r="W1871" s="120"/>
      <c r="X1871" s="120"/>
      <c r="Y1871" s="120"/>
      <c r="Z1871" s="120"/>
      <c r="AA1871" s="120"/>
      <c r="AB1871" s="120"/>
      <c r="AC1871" s="120"/>
      <c r="AD1871" s="120"/>
      <c r="AE1871" s="120"/>
      <c r="AF1871" s="120"/>
      <c r="AG1871" s="120"/>
      <c r="AH1871" s="120"/>
      <c r="AI1871" s="120"/>
      <c r="AJ1871" s="400"/>
      <c r="AK1871" s="402"/>
      <c r="AL1871" s="404"/>
      <c r="AM1871" s="410"/>
      <c r="AN1871" s="404"/>
      <c r="AO1871" s="404"/>
      <c r="AP1871" s="404"/>
      <c r="AQ1871" s="404"/>
      <c r="AR1871" s="404"/>
      <c r="AS1871" s="404"/>
      <c r="AT1871" s="404"/>
      <c r="AU1871" s="406"/>
      <c r="AV1871" s="408"/>
      <c r="AW1871" s="406"/>
      <c r="AX1871" s="415"/>
      <c r="AY1871" s="415"/>
      <c r="AZ1871" s="415"/>
      <c r="BA1871" s="415"/>
      <c r="BB1871" s="415"/>
      <c r="BC1871" s="415"/>
    </row>
    <row r="1872" spans="1:55" s="121" customFormat="1" x14ac:dyDescent="0.25">
      <c r="A1872" s="466"/>
      <c r="B1872" s="393"/>
      <c r="C1872" s="397"/>
      <c r="D1872" s="397"/>
      <c r="E1872" s="399"/>
      <c r="F1872" s="399"/>
      <c r="G1872" s="96"/>
      <c r="H1872" s="122"/>
      <c r="I1872" s="122"/>
      <c r="J1872" s="123"/>
      <c r="K1872" s="123"/>
      <c r="L1872" s="123"/>
      <c r="M1872" s="123"/>
      <c r="N1872" s="123"/>
      <c r="O1872" s="123"/>
      <c r="P1872" s="123"/>
      <c r="Q1872" s="123"/>
      <c r="R1872" s="123"/>
      <c r="S1872" s="123"/>
      <c r="T1872" s="123"/>
      <c r="U1872" s="123"/>
      <c r="V1872" s="123"/>
      <c r="W1872" s="123"/>
      <c r="X1872" s="123"/>
      <c r="Y1872" s="123"/>
      <c r="Z1872" s="123"/>
      <c r="AA1872" s="123"/>
      <c r="AB1872" s="123"/>
      <c r="AC1872" s="123"/>
      <c r="AD1872" s="123"/>
      <c r="AE1872" s="123"/>
      <c r="AF1872" s="123"/>
      <c r="AG1872" s="123"/>
      <c r="AH1872" s="123"/>
      <c r="AI1872" s="123"/>
      <c r="AJ1872" s="401"/>
      <c r="AK1872" s="403"/>
      <c r="AL1872" s="405"/>
      <c r="AM1872" s="411"/>
      <c r="AN1872" s="405"/>
      <c r="AO1872" s="405"/>
      <c r="AP1872" s="405"/>
      <c r="AQ1872" s="405"/>
      <c r="AR1872" s="405"/>
      <c r="AS1872" s="405"/>
      <c r="AT1872" s="405"/>
      <c r="AU1872" s="407"/>
      <c r="AV1872" s="409"/>
      <c r="AW1872" s="407"/>
      <c r="AX1872" s="389"/>
      <c r="AY1872" s="389"/>
      <c r="AZ1872" s="389"/>
      <c r="BA1872" s="389"/>
      <c r="BB1872" s="389"/>
      <c r="BC1872" s="389"/>
    </row>
    <row r="1873" spans="1:55" s="121" customFormat="1" x14ac:dyDescent="0.25">
      <c r="A1873" s="474"/>
      <c r="B1873" s="392"/>
      <c r="C1873" s="396"/>
      <c r="D1873" s="396"/>
      <c r="E1873" s="398"/>
      <c r="F1873" s="398"/>
      <c r="G1873" s="95"/>
      <c r="H1873" s="119"/>
      <c r="I1873" s="119"/>
      <c r="J1873" s="120"/>
      <c r="K1873" s="120"/>
      <c r="L1873" s="120"/>
      <c r="M1873" s="120"/>
      <c r="N1873" s="120"/>
      <c r="O1873" s="120"/>
      <c r="P1873" s="120"/>
      <c r="Q1873" s="120"/>
      <c r="R1873" s="120"/>
      <c r="S1873" s="120"/>
      <c r="T1873" s="120"/>
      <c r="U1873" s="120"/>
      <c r="V1873" s="120"/>
      <c r="W1873" s="120"/>
      <c r="X1873" s="120"/>
      <c r="Y1873" s="120"/>
      <c r="Z1873" s="120"/>
      <c r="AA1873" s="120"/>
      <c r="AB1873" s="120"/>
      <c r="AC1873" s="120"/>
      <c r="AD1873" s="120"/>
      <c r="AE1873" s="120"/>
      <c r="AF1873" s="120"/>
      <c r="AG1873" s="120"/>
      <c r="AH1873" s="120"/>
      <c r="AI1873" s="120"/>
      <c r="AJ1873" s="400"/>
      <c r="AK1873" s="402"/>
      <c r="AL1873" s="404"/>
      <c r="AM1873" s="410"/>
      <c r="AN1873" s="404"/>
      <c r="AO1873" s="404"/>
      <c r="AP1873" s="404"/>
      <c r="AQ1873" s="404"/>
      <c r="AR1873" s="404"/>
      <c r="AS1873" s="404"/>
      <c r="AT1873" s="404"/>
      <c r="AU1873" s="406"/>
      <c r="AV1873" s="408"/>
      <c r="AW1873" s="406"/>
      <c r="AX1873" s="415"/>
      <c r="AY1873" s="415"/>
      <c r="AZ1873" s="415"/>
      <c r="BA1873" s="415"/>
      <c r="BB1873" s="415"/>
      <c r="BC1873" s="415"/>
    </row>
    <row r="1874" spans="1:55" s="121" customFormat="1" x14ac:dyDescent="0.25">
      <c r="A1874" s="466"/>
      <c r="B1874" s="393"/>
      <c r="C1874" s="397"/>
      <c r="D1874" s="397"/>
      <c r="E1874" s="399"/>
      <c r="F1874" s="399"/>
      <c r="G1874" s="96"/>
      <c r="H1874" s="122"/>
      <c r="I1874" s="122"/>
      <c r="J1874" s="123"/>
      <c r="K1874" s="123"/>
      <c r="L1874" s="123"/>
      <c r="M1874" s="123"/>
      <c r="N1874" s="123"/>
      <c r="O1874" s="123"/>
      <c r="P1874" s="123"/>
      <c r="Q1874" s="123"/>
      <c r="R1874" s="123"/>
      <c r="S1874" s="123"/>
      <c r="T1874" s="123"/>
      <c r="U1874" s="123"/>
      <c r="V1874" s="123"/>
      <c r="W1874" s="123"/>
      <c r="X1874" s="123"/>
      <c r="Y1874" s="123"/>
      <c r="Z1874" s="123"/>
      <c r="AA1874" s="123"/>
      <c r="AB1874" s="123"/>
      <c r="AC1874" s="123"/>
      <c r="AD1874" s="123"/>
      <c r="AE1874" s="123"/>
      <c r="AF1874" s="123"/>
      <c r="AG1874" s="123"/>
      <c r="AH1874" s="123"/>
      <c r="AI1874" s="123"/>
      <c r="AJ1874" s="401"/>
      <c r="AK1874" s="403"/>
      <c r="AL1874" s="405"/>
      <c r="AM1874" s="411"/>
      <c r="AN1874" s="405"/>
      <c r="AO1874" s="405"/>
      <c r="AP1874" s="405"/>
      <c r="AQ1874" s="405"/>
      <c r="AR1874" s="405"/>
      <c r="AS1874" s="405"/>
      <c r="AT1874" s="405"/>
      <c r="AU1874" s="407"/>
      <c r="AV1874" s="409"/>
      <c r="AW1874" s="407"/>
      <c r="AX1874" s="389"/>
      <c r="AY1874" s="389"/>
      <c r="AZ1874" s="389"/>
      <c r="BA1874" s="389"/>
      <c r="BB1874" s="389"/>
      <c r="BC1874" s="389"/>
    </row>
    <row r="1875" spans="1:55" s="121" customFormat="1" x14ac:dyDescent="0.25">
      <c r="A1875" s="474"/>
      <c r="B1875" s="392"/>
      <c r="C1875" s="396"/>
      <c r="D1875" s="396"/>
      <c r="E1875" s="398"/>
      <c r="F1875" s="398"/>
      <c r="G1875" s="95"/>
      <c r="H1875" s="119"/>
      <c r="I1875" s="119"/>
      <c r="J1875" s="120"/>
      <c r="K1875" s="120"/>
      <c r="L1875" s="120"/>
      <c r="M1875" s="120"/>
      <c r="N1875" s="120"/>
      <c r="O1875" s="120"/>
      <c r="P1875" s="120"/>
      <c r="Q1875" s="120"/>
      <c r="R1875" s="120"/>
      <c r="S1875" s="120"/>
      <c r="T1875" s="120"/>
      <c r="U1875" s="120"/>
      <c r="V1875" s="120"/>
      <c r="W1875" s="120"/>
      <c r="X1875" s="120"/>
      <c r="Y1875" s="120"/>
      <c r="Z1875" s="120"/>
      <c r="AA1875" s="120"/>
      <c r="AB1875" s="120"/>
      <c r="AC1875" s="120"/>
      <c r="AD1875" s="120"/>
      <c r="AE1875" s="120"/>
      <c r="AF1875" s="120"/>
      <c r="AG1875" s="120"/>
      <c r="AH1875" s="120"/>
      <c r="AI1875" s="120"/>
      <c r="AJ1875" s="400"/>
      <c r="AK1875" s="402"/>
      <c r="AL1875" s="404"/>
      <c r="AM1875" s="410"/>
      <c r="AN1875" s="404"/>
      <c r="AO1875" s="404"/>
      <c r="AP1875" s="404"/>
      <c r="AQ1875" s="404"/>
      <c r="AR1875" s="404"/>
      <c r="AS1875" s="404"/>
      <c r="AT1875" s="404"/>
      <c r="AU1875" s="406"/>
      <c r="AV1875" s="408"/>
      <c r="AW1875" s="406"/>
      <c r="AX1875" s="415"/>
      <c r="AY1875" s="415"/>
      <c r="AZ1875" s="415"/>
      <c r="BA1875" s="415"/>
      <c r="BB1875" s="415"/>
      <c r="BC1875" s="415"/>
    </row>
    <row r="1876" spans="1:55" s="121" customFormat="1" x14ac:dyDescent="0.25">
      <c r="A1876" s="466"/>
      <c r="B1876" s="393"/>
      <c r="C1876" s="397"/>
      <c r="D1876" s="397"/>
      <c r="E1876" s="399"/>
      <c r="F1876" s="399"/>
      <c r="G1876" s="96"/>
      <c r="H1876" s="122"/>
      <c r="I1876" s="122"/>
      <c r="J1876" s="123"/>
      <c r="K1876" s="123"/>
      <c r="L1876" s="123"/>
      <c r="M1876" s="123"/>
      <c r="N1876" s="123"/>
      <c r="O1876" s="123"/>
      <c r="P1876" s="123"/>
      <c r="Q1876" s="123"/>
      <c r="R1876" s="123"/>
      <c r="S1876" s="123"/>
      <c r="T1876" s="123"/>
      <c r="U1876" s="123"/>
      <c r="V1876" s="123"/>
      <c r="W1876" s="123"/>
      <c r="X1876" s="123"/>
      <c r="Y1876" s="123"/>
      <c r="Z1876" s="123"/>
      <c r="AA1876" s="123"/>
      <c r="AB1876" s="123"/>
      <c r="AC1876" s="123"/>
      <c r="AD1876" s="123"/>
      <c r="AE1876" s="123"/>
      <c r="AF1876" s="123"/>
      <c r="AG1876" s="123"/>
      <c r="AH1876" s="123"/>
      <c r="AI1876" s="123"/>
      <c r="AJ1876" s="401"/>
      <c r="AK1876" s="403"/>
      <c r="AL1876" s="405"/>
      <c r="AM1876" s="411"/>
      <c r="AN1876" s="405"/>
      <c r="AO1876" s="405"/>
      <c r="AP1876" s="405"/>
      <c r="AQ1876" s="405"/>
      <c r="AR1876" s="405"/>
      <c r="AS1876" s="405"/>
      <c r="AT1876" s="405"/>
      <c r="AU1876" s="407"/>
      <c r="AV1876" s="409"/>
      <c r="AW1876" s="407"/>
      <c r="AX1876" s="389"/>
      <c r="AY1876" s="389"/>
      <c r="AZ1876" s="389"/>
      <c r="BA1876" s="389"/>
      <c r="BB1876" s="389"/>
      <c r="BC1876" s="389"/>
    </row>
    <row r="1877" spans="1:55" s="121" customFormat="1" x14ac:dyDescent="0.25">
      <c r="A1877" s="474"/>
      <c r="B1877" s="392"/>
      <c r="C1877" s="396"/>
      <c r="D1877" s="396"/>
      <c r="E1877" s="398"/>
      <c r="F1877" s="398"/>
      <c r="G1877" s="95"/>
      <c r="H1877" s="119"/>
      <c r="I1877" s="119"/>
      <c r="J1877" s="120"/>
      <c r="K1877" s="120"/>
      <c r="L1877" s="120"/>
      <c r="M1877" s="120"/>
      <c r="N1877" s="120"/>
      <c r="O1877" s="120"/>
      <c r="P1877" s="120"/>
      <c r="Q1877" s="120"/>
      <c r="R1877" s="120"/>
      <c r="S1877" s="120"/>
      <c r="T1877" s="120"/>
      <c r="U1877" s="120"/>
      <c r="V1877" s="120"/>
      <c r="W1877" s="120"/>
      <c r="X1877" s="120"/>
      <c r="Y1877" s="120"/>
      <c r="Z1877" s="120"/>
      <c r="AA1877" s="120"/>
      <c r="AB1877" s="120"/>
      <c r="AC1877" s="120"/>
      <c r="AD1877" s="120"/>
      <c r="AE1877" s="120"/>
      <c r="AF1877" s="120"/>
      <c r="AG1877" s="120"/>
      <c r="AH1877" s="120"/>
      <c r="AI1877" s="120"/>
      <c r="AJ1877" s="400"/>
      <c r="AK1877" s="402"/>
      <c r="AL1877" s="404"/>
      <c r="AM1877" s="410"/>
      <c r="AN1877" s="404"/>
      <c r="AO1877" s="404"/>
      <c r="AP1877" s="404"/>
      <c r="AQ1877" s="404"/>
      <c r="AR1877" s="404"/>
      <c r="AS1877" s="404"/>
      <c r="AT1877" s="404"/>
      <c r="AU1877" s="406"/>
      <c r="AV1877" s="408"/>
      <c r="AW1877" s="406"/>
      <c r="AX1877" s="415"/>
      <c r="AY1877" s="415"/>
      <c r="AZ1877" s="415"/>
      <c r="BA1877" s="415"/>
      <c r="BB1877" s="415"/>
      <c r="BC1877" s="415"/>
    </row>
    <row r="1878" spans="1:55" s="121" customFormat="1" x14ac:dyDescent="0.25">
      <c r="A1878" s="466"/>
      <c r="B1878" s="393"/>
      <c r="C1878" s="397"/>
      <c r="D1878" s="397"/>
      <c r="E1878" s="399"/>
      <c r="F1878" s="399"/>
      <c r="G1878" s="96"/>
      <c r="H1878" s="122"/>
      <c r="I1878" s="122"/>
      <c r="J1878" s="123"/>
      <c r="K1878" s="123"/>
      <c r="L1878" s="123"/>
      <c r="M1878" s="123"/>
      <c r="N1878" s="123"/>
      <c r="O1878" s="123"/>
      <c r="P1878" s="123"/>
      <c r="Q1878" s="123"/>
      <c r="R1878" s="123"/>
      <c r="S1878" s="123"/>
      <c r="T1878" s="123"/>
      <c r="U1878" s="123"/>
      <c r="V1878" s="123"/>
      <c r="W1878" s="123"/>
      <c r="X1878" s="123"/>
      <c r="Y1878" s="123"/>
      <c r="Z1878" s="123"/>
      <c r="AA1878" s="123"/>
      <c r="AB1878" s="123"/>
      <c r="AC1878" s="123"/>
      <c r="AD1878" s="123"/>
      <c r="AE1878" s="123"/>
      <c r="AF1878" s="123"/>
      <c r="AG1878" s="123"/>
      <c r="AH1878" s="123"/>
      <c r="AI1878" s="123"/>
      <c r="AJ1878" s="401"/>
      <c r="AK1878" s="403"/>
      <c r="AL1878" s="405"/>
      <c r="AM1878" s="411"/>
      <c r="AN1878" s="405"/>
      <c r="AO1878" s="405"/>
      <c r="AP1878" s="405"/>
      <c r="AQ1878" s="405"/>
      <c r="AR1878" s="405"/>
      <c r="AS1878" s="405"/>
      <c r="AT1878" s="405"/>
      <c r="AU1878" s="407"/>
      <c r="AV1878" s="409"/>
      <c r="AW1878" s="407"/>
      <c r="AX1878" s="389"/>
      <c r="AY1878" s="389"/>
      <c r="AZ1878" s="389"/>
      <c r="BA1878" s="389"/>
      <c r="BB1878" s="389"/>
      <c r="BC1878" s="389"/>
    </row>
    <row r="1879" spans="1:55" s="121" customFormat="1" x14ac:dyDescent="0.25">
      <c r="A1879" s="474"/>
      <c r="B1879" s="392"/>
      <c r="C1879" s="396"/>
      <c r="D1879" s="396"/>
      <c r="E1879" s="398"/>
      <c r="F1879" s="398"/>
      <c r="G1879" s="95"/>
      <c r="H1879" s="119"/>
      <c r="I1879" s="119"/>
      <c r="J1879" s="120"/>
      <c r="K1879" s="120"/>
      <c r="L1879" s="120"/>
      <c r="M1879" s="120"/>
      <c r="N1879" s="120"/>
      <c r="O1879" s="120"/>
      <c r="P1879" s="120"/>
      <c r="Q1879" s="120"/>
      <c r="R1879" s="120"/>
      <c r="S1879" s="120"/>
      <c r="T1879" s="120"/>
      <c r="U1879" s="120"/>
      <c r="V1879" s="120"/>
      <c r="W1879" s="120"/>
      <c r="X1879" s="120"/>
      <c r="Y1879" s="120"/>
      <c r="Z1879" s="120"/>
      <c r="AA1879" s="120"/>
      <c r="AB1879" s="120"/>
      <c r="AC1879" s="120"/>
      <c r="AD1879" s="120"/>
      <c r="AE1879" s="120"/>
      <c r="AF1879" s="120"/>
      <c r="AG1879" s="120"/>
      <c r="AH1879" s="120"/>
      <c r="AI1879" s="120"/>
      <c r="AJ1879" s="400"/>
      <c r="AK1879" s="402"/>
      <c r="AL1879" s="404"/>
      <c r="AM1879" s="410"/>
      <c r="AN1879" s="404"/>
      <c r="AO1879" s="404"/>
      <c r="AP1879" s="404"/>
      <c r="AQ1879" s="404"/>
      <c r="AR1879" s="404"/>
      <c r="AS1879" s="404"/>
      <c r="AT1879" s="404"/>
      <c r="AU1879" s="406"/>
      <c r="AV1879" s="408"/>
      <c r="AW1879" s="406"/>
      <c r="AX1879" s="415"/>
      <c r="AY1879" s="415"/>
      <c r="AZ1879" s="415"/>
      <c r="BA1879" s="415"/>
      <c r="BB1879" s="415"/>
      <c r="BC1879" s="415"/>
    </row>
    <row r="1880" spans="1:55" s="121" customFormat="1" x14ac:dyDescent="0.25">
      <c r="A1880" s="466"/>
      <c r="B1880" s="393"/>
      <c r="C1880" s="397"/>
      <c r="D1880" s="397"/>
      <c r="E1880" s="399"/>
      <c r="F1880" s="399"/>
      <c r="G1880" s="96"/>
      <c r="H1880" s="122"/>
      <c r="I1880" s="122"/>
      <c r="J1880" s="123"/>
      <c r="K1880" s="123"/>
      <c r="L1880" s="123"/>
      <c r="M1880" s="123"/>
      <c r="N1880" s="123"/>
      <c r="O1880" s="123"/>
      <c r="P1880" s="123"/>
      <c r="Q1880" s="123"/>
      <c r="R1880" s="123"/>
      <c r="S1880" s="123"/>
      <c r="T1880" s="123"/>
      <c r="U1880" s="123"/>
      <c r="V1880" s="123"/>
      <c r="W1880" s="123"/>
      <c r="X1880" s="123"/>
      <c r="Y1880" s="123"/>
      <c r="Z1880" s="123"/>
      <c r="AA1880" s="123"/>
      <c r="AB1880" s="123"/>
      <c r="AC1880" s="123"/>
      <c r="AD1880" s="123"/>
      <c r="AE1880" s="123"/>
      <c r="AF1880" s="123"/>
      <c r="AG1880" s="123"/>
      <c r="AH1880" s="123"/>
      <c r="AI1880" s="123"/>
      <c r="AJ1880" s="401"/>
      <c r="AK1880" s="403"/>
      <c r="AL1880" s="405"/>
      <c r="AM1880" s="411"/>
      <c r="AN1880" s="405"/>
      <c r="AO1880" s="405"/>
      <c r="AP1880" s="405"/>
      <c r="AQ1880" s="405"/>
      <c r="AR1880" s="405"/>
      <c r="AS1880" s="405"/>
      <c r="AT1880" s="405"/>
      <c r="AU1880" s="407"/>
      <c r="AV1880" s="409"/>
      <c r="AW1880" s="407"/>
      <c r="AX1880" s="389"/>
      <c r="AY1880" s="389"/>
      <c r="AZ1880" s="389"/>
      <c r="BA1880" s="389"/>
      <c r="BB1880" s="389"/>
      <c r="BC1880" s="389"/>
    </row>
    <row r="1881" spans="1:55" s="121" customFormat="1" x14ac:dyDescent="0.25">
      <c r="A1881" s="474"/>
      <c r="B1881" s="392"/>
      <c r="C1881" s="396"/>
      <c r="D1881" s="396"/>
      <c r="E1881" s="398"/>
      <c r="F1881" s="398"/>
      <c r="G1881" s="95"/>
      <c r="H1881" s="119"/>
      <c r="I1881" s="119"/>
      <c r="J1881" s="120"/>
      <c r="K1881" s="120"/>
      <c r="L1881" s="120"/>
      <c r="M1881" s="120"/>
      <c r="N1881" s="120"/>
      <c r="O1881" s="120"/>
      <c r="P1881" s="120"/>
      <c r="Q1881" s="120"/>
      <c r="R1881" s="120"/>
      <c r="S1881" s="120"/>
      <c r="T1881" s="120"/>
      <c r="U1881" s="120"/>
      <c r="V1881" s="120"/>
      <c r="W1881" s="120"/>
      <c r="X1881" s="120"/>
      <c r="Y1881" s="120"/>
      <c r="Z1881" s="120"/>
      <c r="AA1881" s="120"/>
      <c r="AB1881" s="120"/>
      <c r="AC1881" s="120"/>
      <c r="AD1881" s="120"/>
      <c r="AE1881" s="120"/>
      <c r="AF1881" s="120"/>
      <c r="AG1881" s="120"/>
      <c r="AH1881" s="120"/>
      <c r="AI1881" s="120"/>
      <c r="AJ1881" s="400"/>
      <c r="AK1881" s="402"/>
      <c r="AL1881" s="404"/>
      <c r="AM1881" s="410"/>
      <c r="AN1881" s="404"/>
      <c r="AO1881" s="404"/>
      <c r="AP1881" s="404"/>
      <c r="AQ1881" s="404"/>
      <c r="AR1881" s="404"/>
      <c r="AS1881" s="404"/>
      <c r="AT1881" s="404"/>
      <c r="AU1881" s="406"/>
      <c r="AV1881" s="408"/>
      <c r="AW1881" s="406"/>
      <c r="AX1881" s="415"/>
      <c r="AY1881" s="415"/>
      <c r="AZ1881" s="415"/>
      <c r="BA1881" s="415"/>
      <c r="BB1881" s="415"/>
      <c r="BC1881" s="415"/>
    </row>
    <row r="1882" spans="1:55" s="121" customFormat="1" x14ac:dyDescent="0.25">
      <c r="A1882" s="466"/>
      <c r="B1882" s="393"/>
      <c r="C1882" s="397"/>
      <c r="D1882" s="397"/>
      <c r="E1882" s="399"/>
      <c r="F1882" s="399"/>
      <c r="G1882" s="96"/>
      <c r="H1882" s="122"/>
      <c r="I1882" s="122"/>
      <c r="J1882" s="123"/>
      <c r="K1882" s="123"/>
      <c r="L1882" s="123"/>
      <c r="M1882" s="123"/>
      <c r="N1882" s="123"/>
      <c r="O1882" s="123"/>
      <c r="P1882" s="123"/>
      <c r="Q1882" s="123"/>
      <c r="R1882" s="123"/>
      <c r="S1882" s="123"/>
      <c r="T1882" s="123"/>
      <c r="U1882" s="123"/>
      <c r="V1882" s="123"/>
      <c r="W1882" s="123"/>
      <c r="X1882" s="123"/>
      <c r="Y1882" s="123"/>
      <c r="Z1882" s="123"/>
      <c r="AA1882" s="123"/>
      <c r="AB1882" s="123"/>
      <c r="AC1882" s="123"/>
      <c r="AD1882" s="123"/>
      <c r="AE1882" s="123"/>
      <c r="AF1882" s="123"/>
      <c r="AG1882" s="123"/>
      <c r="AH1882" s="123"/>
      <c r="AI1882" s="123"/>
      <c r="AJ1882" s="401"/>
      <c r="AK1882" s="403"/>
      <c r="AL1882" s="405"/>
      <c r="AM1882" s="411"/>
      <c r="AN1882" s="405"/>
      <c r="AO1882" s="405"/>
      <c r="AP1882" s="405"/>
      <c r="AQ1882" s="405"/>
      <c r="AR1882" s="405"/>
      <c r="AS1882" s="405"/>
      <c r="AT1882" s="405"/>
      <c r="AU1882" s="407"/>
      <c r="AV1882" s="409"/>
      <c r="AW1882" s="407"/>
      <c r="AX1882" s="389"/>
      <c r="AY1882" s="389"/>
      <c r="AZ1882" s="389"/>
      <c r="BA1882" s="389"/>
      <c r="BB1882" s="389"/>
      <c r="BC1882" s="389"/>
    </row>
    <row r="1883" spans="1:55" s="121" customFormat="1" x14ac:dyDescent="0.25">
      <c r="A1883" s="474"/>
      <c r="B1883" s="392"/>
      <c r="C1883" s="396"/>
      <c r="D1883" s="396"/>
      <c r="E1883" s="398"/>
      <c r="F1883" s="398"/>
      <c r="G1883" s="95"/>
      <c r="H1883" s="119"/>
      <c r="I1883" s="119"/>
      <c r="J1883" s="120"/>
      <c r="K1883" s="120"/>
      <c r="L1883" s="120"/>
      <c r="M1883" s="120"/>
      <c r="N1883" s="120"/>
      <c r="O1883" s="120"/>
      <c r="P1883" s="120"/>
      <c r="Q1883" s="120"/>
      <c r="R1883" s="120"/>
      <c r="S1883" s="120"/>
      <c r="T1883" s="120"/>
      <c r="U1883" s="120"/>
      <c r="V1883" s="120"/>
      <c r="W1883" s="120"/>
      <c r="X1883" s="120"/>
      <c r="Y1883" s="120"/>
      <c r="Z1883" s="120"/>
      <c r="AA1883" s="120"/>
      <c r="AB1883" s="120"/>
      <c r="AC1883" s="120"/>
      <c r="AD1883" s="120"/>
      <c r="AE1883" s="120"/>
      <c r="AF1883" s="120"/>
      <c r="AG1883" s="120"/>
      <c r="AH1883" s="120"/>
      <c r="AI1883" s="120"/>
      <c r="AJ1883" s="400"/>
      <c r="AK1883" s="402"/>
      <c r="AL1883" s="404"/>
      <c r="AM1883" s="410"/>
      <c r="AN1883" s="404"/>
      <c r="AO1883" s="404"/>
      <c r="AP1883" s="404"/>
      <c r="AQ1883" s="404"/>
      <c r="AR1883" s="404"/>
      <c r="AS1883" s="404"/>
      <c r="AT1883" s="404"/>
      <c r="AU1883" s="406"/>
      <c r="AV1883" s="408"/>
      <c r="AW1883" s="406"/>
      <c r="AX1883" s="415"/>
      <c r="AY1883" s="415"/>
      <c r="AZ1883" s="415"/>
      <c r="BA1883" s="415"/>
      <c r="BB1883" s="415"/>
      <c r="BC1883" s="415"/>
    </row>
    <row r="1884" spans="1:55" s="121" customFormat="1" x14ac:dyDescent="0.25">
      <c r="A1884" s="466"/>
      <c r="B1884" s="393"/>
      <c r="C1884" s="397"/>
      <c r="D1884" s="397"/>
      <c r="E1884" s="399"/>
      <c r="F1884" s="399"/>
      <c r="G1884" s="96"/>
      <c r="H1884" s="122"/>
      <c r="I1884" s="122"/>
      <c r="J1884" s="123"/>
      <c r="K1884" s="123"/>
      <c r="L1884" s="123"/>
      <c r="M1884" s="123"/>
      <c r="N1884" s="123"/>
      <c r="O1884" s="123"/>
      <c r="P1884" s="123"/>
      <c r="Q1884" s="123"/>
      <c r="R1884" s="123"/>
      <c r="S1884" s="123"/>
      <c r="T1884" s="123"/>
      <c r="U1884" s="123"/>
      <c r="V1884" s="123"/>
      <c r="W1884" s="123"/>
      <c r="X1884" s="123"/>
      <c r="Y1884" s="123"/>
      <c r="Z1884" s="123"/>
      <c r="AA1884" s="123"/>
      <c r="AB1884" s="123"/>
      <c r="AC1884" s="123"/>
      <c r="AD1884" s="123"/>
      <c r="AE1884" s="123"/>
      <c r="AF1884" s="123"/>
      <c r="AG1884" s="123"/>
      <c r="AH1884" s="123"/>
      <c r="AI1884" s="123"/>
      <c r="AJ1884" s="401"/>
      <c r="AK1884" s="403"/>
      <c r="AL1884" s="405"/>
      <c r="AM1884" s="411"/>
      <c r="AN1884" s="405"/>
      <c r="AO1884" s="405"/>
      <c r="AP1884" s="405"/>
      <c r="AQ1884" s="405"/>
      <c r="AR1884" s="405"/>
      <c r="AS1884" s="405"/>
      <c r="AT1884" s="405"/>
      <c r="AU1884" s="407"/>
      <c r="AV1884" s="409"/>
      <c r="AW1884" s="407"/>
      <c r="AX1884" s="389"/>
      <c r="AY1884" s="389"/>
      <c r="AZ1884" s="389"/>
      <c r="BA1884" s="389"/>
      <c r="BB1884" s="389"/>
      <c r="BC1884" s="389"/>
    </row>
    <row r="1885" spans="1:55" s="121" customFormat="1" x14ac:dyDescent="0.25">
      <c r="A1885" s="474"/>
      <c r="B1885" s="392"/>
      <c r="C1885" s="396"/>
      <c r="D1885" s="396"/>
      <c r="E1885" s="398"/>
      <c r="F1885" s="398"/>
      <c r="G1885" s="95"/>
      <c r="H1885" s="119"/>
      <c r="I1885" s="119"/>
      <c r="J1885" s="120"/>
      <c r="K1885" s="120"/>
      <c r="L1885" s="120"/>
      <c r="M1885" s="120"/>
      <c r="N1885" s="120"/>
      <c r="O1885" s="120"/>
      <c r="P1885" s="120"/>
      <c r="Q1885" s="120"/>
      <c r="R1885" s="120"/>
      <c r="S1885" s="120"/>
      <c r="T1885" s="120"/>
      <c r="U1885" s="120"/>
      <c r="V1885" s="120"/>
      <c r="W1885" s="120"/>
      <c r="X1885" s="120"/>
      <c r="Y1885" s="120"/>
      <c r="Z1885" s="120"/>
      <c r="AA1885" s="120"/>
      <c r="AB1885" s="120"/>
      <c r="AC1885" s="120"/>
      <c r="AD1885" s="120"/>
      <c r="AE1885" s="120"/>
      <c r="AF1885" s="120"/>
      <c r="AG1885" s="120"/>
      <c r="AH1885" s="120"/>
      <c r="AI1885" s="120"/>
      <c r="AJ1885" s="400"/>
      <c r="AK1885" s="402"/>
      <c r="AL1885" s="404"/>
      <c r="AM1885" s="410"/>
      <c r="AN1885" s="404"/>
      <c r="AO1885" s="404"/>
      <c r="AP1885" s="404"/>
      <c r="AQ1885" s="404"/>
      <c r="AR1885" s="404"/>
      <c r="AS1885" s="404"/>
      <c r="AT1885" s="404"/>
      <c r="AU1885" s="406"/>
      <c r="AV1885" s="408"/>
      <c r="AW1885" s="406"/>
      <c r="AX1885" s="415"/>
      <c r="AY1885" s="415"/>
      <c r="AZ1885" s="415"/>
      <c r="BA1885" s="415"/>
      <c r="BB1885" s="415"/>
      <c r="BC1885" s="415"/>
    </row>
    <row r="1886" spans="1:55" s="121" customFormat="1" x14ac:dyDescent="0.25">
      <c r="A1886" s="466"/>
      <c r="B1886" s="393"/>
      <c r="C1886" s="397"/>
      <c r="D1886" s="397"/>
      <c r="E1886" s="399"/>
      <c r="F1886" s="399"/>
      <c r="G1886" s="96"/>
      <c r="H1886" s="122"/>
      <c r="I1886" s="122"/>
      <c r="J1886" s="123"/>
      <c r="K1886" s="123"/>
      <c r="L1886" s="123"/>
      <c r="M1886" s="123"/>
      <c r="N1886" s="123"/>
      <c r="O1886" s="123"/>
      <c r="P1886" s="123"/>
      <c r="Q1886" s="123"/>
      <c r="R1886" s="123"/>
      <c r="S1886" s="123"/>
      <c r="T1886" s="123"/>
      <c r="U1886" s="123"/>
      <c r="V1886" s="123"/>
      <c r="W1886" s="123"/>
      <c r="X1886" s="123"/>
      <c r="Y1886" s="123"/>
      <c r="Z1886" s="123"/>
      <c r="AA1886" s="123"/>
      <c r="AB1886" s="123"/>
      <c r="AC1886" s="123"/>
      <c r="AD1886" s="123"/>
      <c r="AE1886" s="123"/>
      <c r="AF1886" s="123"/>
      <c r="AG1886" s="123"/>
      <c r="AH1886" s="123"/>
      <c r="AI1886" s="123"/>
      <c r="AJ1886" s="401"/>
      <c r="AK1886" s="403"/>
      <c r="AL1886" s="405"/>
      <c r="AM1886" s="411"/>
      <c r="AN1886" s="405"/>
      <c r="AO1886" s="405"/>
      <c r="AP1886" s="405"/>
      <c r="AQ1886" s="405"/>
      <c r="AR1886" s="405"/>
      <c r="AS1886" s="405"/>
      <c r="AT1886" s="405"/>
      <c r="AU1886" s="407"/>
      <c r="AV1886" s="409"/>
      <c r="AW1886" s="407"/>
      <c r="AX1886" s="389"/>
      <c r="AY1886" s="389"/>
      <c r="AZ1886" s="389"/>
      <c r="BA1886" s="389"/>
      <c r="BB1886" s="389"/>
      <c r="BC1886" s="389"/>
    </row>
    <row r="1887" spans="1:55" s="121" customFormat="1" x14ac:dyDescent="0.25">
      <c r="A1887" s="474"/>
      <c r="B1887" s="392"/>
      <c r="C1887" s="396"/>
      <c r="D1887" s="396"/>
      <c r="E1887" s="398"/>
      <c r="F1887" s="398"/>
      <c r="G1887" s="95"/>
      <c r="H1887" s="119"/>
      <c r="I1887" s="119"/>
      <c r="J1887" s="120"/>
      <c r="K1887" s="120"/>
      <c r="L1887" s="120"/>
      <c r="M1887" s="120"/>
      <c r="N1887" s="120"/>
      <c r="O1887" s="120"/>
      <c r="P1887" s="120"/>
      <c r="Q1887" s="120"/>
      <c r="R1887" s="120"/>
      <c r="S1887" s="120"/>
      <c r="T1887" s="120"/>
      <c r="U1887" s="120"/>
      <c r="V1887" s="120"/>
      <c r="W1887" s="120"/>
      <c r="X1887" s="120"/>
      <c r="Y1887" s="120"/>
      <c r="Z1887" s="120"/>
      <c r="AA1887" s="120"/>
      <c r="AB1887" s="120"/>
      <c r="AC1887" s="120"/>
      <c r="AD1887" s="120"/>
      <c r="AE1887" s="120"/>
      <c r="AF1887" s="120"/>
      <c r="AG1887" s="120"/>
      <c r="AH1887" s="120"/>
      <c r="AI1887" s="120"/>
      <c r="AJ1887" s="400"/>
      <c r="AK1887" s="402"/>
      <c r="AL1887" s="404"/>
      <c r="AM1887" s="410"/>
      <c r="AN1887" s="404"/>
      <c r="AO1887" s="404"/>
      <c r="AP1887" s="404"/>
      <c r="AQ1887" s="404"/>
      <c r="AR1887" s="404"/>
      <c r="AS1887" s="404"/>
      <c r="AT1887" s="404"/>
      <c r="AU1887" s="406"/>
      <c r="AV1887" s="408"/>
      <c r="AW1887" s="406"/>
      <c r="AX1887" s="415"/>
      <c r="AY1887" s="415"/>
      <c r="AZ1887" s="415"/>
      <c r="BA1887" s="415"/>
      <c r="BB1887" s="415"/>
      <c r="BC1887" s="415"/>
    </row>
    <row r="1888" spans="1:55" s="121" customFormat="1" x14ac:dyDescent="0.25">
      <c r="A1888" s="466"/>
      <c r="B1888" s="393"/>
      <c r="C1888" s="397"/>
      <c r="D1888" s="397"/>
      <c r="E1888" s="399"/>
      <c r="F1888" s="399"/>
      <c r="G1888" s="96"/>
      <c r="H1888" s="122"/>
      <c r="I1888" s="122"/>
      <c r="J1888" s="123"/>
      <c r="K1888" s="123"/>
      <c r="L1888" s="123"/>
      <c r="M1888" s="123"/>
      <c r="N1888" s="123"/>
      <c r="O1888" s="123"/>
      <c r="P1888" s="123"/>
      <c r="Q1888" s="123"/>
      <c r="R1888" s="123"/>
      <c r="S1888" s="123"/>
      <c r="T1888" s="123"/>
      <c r="U1888" s="123"/>
      <c r="V1888" s="123"/>
      <c r="W1888" s="123"/>
      <c r="X1888" s="123"/>
      <c r="Y1888" s="123"/>
      <c r="Z1888" s="123"/>
      <c r="AA1888" s="123"/>
      <c r="AB1888" s="123"/>
      <c r="AC1888" s="123"/>
      <c r="AD1888" s="123"/>
      <c r="AE1888" s="123"/>
      <c r="AF1888" s="123"/>
      <c r="AG1888" s="123"/>
      <c r="AH1888" s="123"/>
      <c r="AI1888" s="123"/>
      <c r="AJ1888" s="401"/>
      <c r="AK1888" s="403"/>
      <c r="AL1888" s="405"/>
      <c r="AM1888" s="411"/>
      <c r="AN1888" s="405"/>
      <c r="AO1888" s="405"/>
      <c r="AP1888" s="405"/>
      <c r="AQ1888" s="405"/>
      <c r="AR1888" s="405"/>
      <c r="AS1888" s="405"/>
      <c r="AT1888" s="405"/>
      <c r="AU1888" s="407"/>
      <c r="AV1888" s="409"/>
      <c r="AW1888" s="407"/>
      <c r="AX1888" s="389"/>
      <c r="AY1888" s="389"/>
      <c r="AZ1888" s="389"/>
      <c r="BA1888" s="389"/>
      <c r="BB1888" s="389"/>
      <c r="BC1888" s="389"/>
    </row>
    <row r="1889" spans="1:55" s="121" customFormat="1" x14ac:dyDescent="0.25">
      <c r="A1889" s="474"/>
      <c r="B1889" s="392"/>
      <c r="C1889" s="396"/>
      <c r="D1889" s="396"/>
      <c r="E1889" s="398"/>
      <c r="F1889" s="398"/>
      <c r="G1889" s="95"/>
      <c r="H1889" s="119"/>
      <c r="I1889" s="119"/>
      <c r="J1889" s="120"/>
      <c r="K1889" s="120"/>
      <c r="L1889" s="120"/>
      <c r="M1889" s="120"/>
      <c r="N1889" s="120"/>
      <c r="O1889" s="120"/>
      <c r="P1889" s="120"/>
      <c r="Q1889" s="120"/>
      <c r="R1889" s="120"/>
      <c r="S1889" s="120"/>
      <c r="T1889" s="120"/>
      <c r="U1889" s="120"/>
      <c r="V1889" s="120"/>
      <c r="W1889" s="120"/>
      <c r="X1889" s="120"/>
      <c r="Y1889" s="120"/>
      <c r="Z1889" s="120"/>
      <c r="AA1889" s="120"/>
      <c r="AB1889" s="120"/>
      <c r="AC1889" s="120"/>
      <c r="AD1889" s="120"/>
      <c r="AE1889" s="120"/>
      <c r="AF1889" s="120"/>
      <c r="AG1889" s="120"/>
      <c r="AH1889" s="120"/>
      <c r="AI1889" s="120"/>
      <c r="AJ1889" s="400"/>
      <c r="AK1889" s="402"/>
      <c r="AL1889" s="404"/>
      <c r="AM1889" s="410"/>
      <c r="AN1889" s="404"/>
      <c r="AO1889" s="404"/>
      <c r="AP1889" s="404"/>
      <c r="AQ1889" s="404"/>
      <c r="AR1889" s="404"/>
      <c r="AS1889" s="404"/>
      <c r="AT1889" s="404"/>
      <c r="AU1889" s="406"/>
      <c r="AV1889" s="408"/>
      <c r="AW1889" s="406"/>
      <c r="AX1889" s="415"/>
      <c r="AY1889" s="415"/>
      <c r="AZ1889" s="415"/>
      <c r="BA1889" s="415"/>
      <c r="BB1889" s="415"/>
      <c r="BC1889" s="415"/>
    </row>
    <row r="1890" spans="1:55" s="121" customFormat="1" x14ac:dyDescent="0.25">
      <c r="A1890" s="466"/>
      <c r="B1890" s="393"/>
      <c r="C1890" s="397"/>
      <c r="D1890" s="397"/>
      <c r="E1890" s="399"/>
      <c r="F1890" s="399"/>
      <c r="G1890" s="96"/>
      <c r="H1890" s="122"/>
      <c r="I1890" s="122"/>
      <c r="J1890" s="123"/>
      <c r="K1890" s="123"/>
      <c r="L1890" s="123"/>
      <c r="M1890" s="123"/>
      <c r="N1890" s="123"/>
      <c r="O1890" s="123"/>
      <c r="P1890" s="123"/>
      <c r="Q1890" s="123"/>
      <c r="R1890" s="123"/>
      <c r="S1890" s="123"/>
      <c r="T1890" s="123"/>
      <c r="U1890" s="123"/>
      <c r="V1890" s="123"/>
      <c r="W1890" s="123"/>
      <c r="X1890" s="123"/>
      <c r="Y1890" s="123"/>
      <c r="Z1890" s="123"/>
      <c r="AA1890" s="123"/>
      <c r="AB1890" s="123"/>
      <c r="AC1890" s="123"/>
      <c r="AD1890" s="123"/>
      <c r="AE1890" s="123"/>
      <c r="AF1890" s="123"/>
      <c r="AG1890" s="123"/>
      <c r="AH1890" s="123"/>
      <c r="AI1890" s="123"/>
      <c r="AJ1890" s="401"/>
      <c r="AK1890" s="403"/>
      <c r="AL1890" s="405"/>
      <c r="AM1890" s="411"/>
      <c r="AN1890" s="405"/>
      <c r="AO1890" s="405"/>
      <c r="AP1890" s="405"/>
      <c r="AQ1890" s="405"/>
      <c r="AR1890" s="405"/>
      <c r="AS1890" s="405"/>
      <c r="AT1890" s="405"/>
      <c r="AU1890" s="407"/>
      <c r="AV1890" s="409"/>
      <c r="AW1890" s="407"/>
      <c r="AX1890" s="389"/>
      <c r="AY1890" s="389"/>
      <c r="AZ1890" s="389"/>
      <c r="BA1890" s="389"/>
      <c r="BB1890" s="389"/>
      <c r="BC1890" s="389"/>
    </row>
    <row r="1891" spans="1:55" s="121" customFormat="1" x14ac:dyDescent="0.25">
      <c r="A1891" s="474"/>
      <c r="B1891" s="392"/>
      <c r="C1891" s="396"/>
      <c r="D1891" s="396"/>
      <c r="E1891" s="398"/>
      <c r="F1891" s="398"/>
      <c r="G1891" s="95"/>
      <c r="H1891" s="119"/>
      <c r="I1891" s="119"/>
      <c r="J1891" s="120"/>
      <c r="K1891" s="120"/>
      <c r="L1891" s="120"/>
      <c r="M1891" s="120"/>
      <c r="N1891" s="120"/>
      <c r="O1891" s="120"/>
      <c r="P1891" s="120"/>
      <c r="Q1891" s="120"/>
      <c r="R1891" s="120"/>
      <c r="S1891" s="120"/>
      <c r="T1891" s="120"/>
      <c r="U1891" s="120"/>
      <c r="V1891" s="120"/>
      <c r="W1891" s="120"/>
      <c r="X1891" s="120"/>
      <c r="Y1891" s="120"/>
      <c r="Z1891" s="120"/>
      <c r="AA1891" s="120"/>
      <c r="AB1891" s="120"/>
      <c r="AC1891" s="120"/>
      <c r="AD1891" s="120"/>
      <c r="AE1891" s="120"/>
      <c r="AF1891" s="120"/>
      <c r="AG1891" s="120"/>
      <c r="AH1891" s="120"/>
      <c r="AI1891" s="120"/>
      <c r="AJ1891" s="400"/>
      <c r="AK1891" s="402"/>
      <c r="AL1891" s="404"/>
      <c r="AM1891" s="410"/>
      <c r="AN1891" s="404"/>
      <c r="AO1891" s="404"/>
      <c r="AP1891" s="404"/>
      <c r="AQ1891" s="404"/>
      <c r="AR1891" s="404"/>
      <c r="AS1891" s="404"/>
      <c r="AT1891" s="404"/>
      <c r="AU1891" s="406"/>
      <c r="AV1891" s="408"/>
      <c r="AW1891" s="406"/>
      <c r="AX1891" s="415"/>
      <c r="AY1891" s="415"/>
      <c r="AZ1891" s="415"/>
      <c r="BA1891" s="415"/>
      <c r="BB1891" s="415"/>
      <c r="BC1891" s="415"/>
    </row>
    <row r="1892" spans="1:55" s="121" customFormat="1" x14ac:dyDescent="0.25">
      <c r="A1892" s="466"/>
      <c r="B1892" s="393"/>
      <c r="C1892" s="397"/>
      <c r="D1892" s="397"/>
      <c r="E1892" s="399"/>
      <c r="F1892" s="399"/>
      <c r="G1892" s="96"/>
      <c r="H1892" s="122"/>
      <c r="I1892" s="122"/>
      <c r="J1892" s="123"/>
      <c r="K1892" s="123"/>
      <c r="L1892" s="123"/>
      <c r="M1892" s="123"/>
      <c r="N1892" s="123"/>
      <c r="O1892" s="123"/>
      <c r="P1892" s="123"/>
      <c r="Q1892" s="123"/>
      <c r="R1892" s="123"/>
      <c r="S1892" s="123"/>
      <c r="T1892" s="123"/>
      <c r="U1892" s="123"/>
      <c r="V1892" s="123"/>
      <c r="W1892" s="123"/>
      <c r="X1892" s="123"/>
      <c r="Y1892" s="123"/>
      <c r="Z1892" s="123"/>
      <c r="AA1892" s="123"/>
      <c r="AB1892" s="123"/>
      <c r="AC1892" s="123"/>
      <c r="AD1892" s="123"/>
      <c r="AE1892" s="123"/>
      <c r="AF1892" s="123"/>
      <c r="AG1892" s="123"/>
      <c r="AH1892" s="123"/>
      <c r="AI1892" s="123"/>
      <c r="AJ1892" s="401"/>
      <c r="AK1892" s="403"/>
      <c r="AL1892" s="405"/>
      <c r="AM1892" s="411"/>
      <c r="AN1892" s="405"/>
      <c r="AO1892" s="405"/>
      <c r="AP1892" s="405"/>
      <c r="AQ1892" s="405"/>
      <c r="AR1892" s="405"/>
      <c r="AS1892" s="405"/>
      <c r="AT1892" s="405"/>
      <c r="AU1892" s="407"/>
      <c r="AV1892" s="409"/>
      <c r="AW1892" s="407"/>
      <c r="AX1892" s="389"/>
      <c r="AY1892" s="389"/>
      <c r="AZ1892" s="389"/>
      <c r="BA1892" s="389"/>
      <c r="BB1892" s="389"/>
      <c r="BC1892" s="389"/>
    </row>
    <row r="1893" spans="1:55" s="121" customFormat="1" x14ac:dyDescent="0.25">
      <c r="A1893" s="474"/>
      <c r="B1893" s="392"/>
      <c r="C1893" s="396"/>
      <c r="D1893" s="396"/>
      <c r="E1893" s="398"/>
      <c r="F1893" s="398"/>
      <c r="G1893" s="95"/>
      <c r="H1893" s="119"/>
      <c r="I1893" s="119"/>
      <c r="J1893" s="120"/>
      <c r="K1893" s="120"/>
      <c r="L1893" s="120"/>
      <c r="M1893" s="120"/>
      <c r="N1893" s="120"/>
      <c r="O1893" s="120"/>
      <c r="P1893" s="120"/>
      <c r="Q1893" s="120"/>
      <c r="R1893" s="120"/>
      <c r="S1893" s="120"/>
      <c r="T1893" s="120"/>
      <c r="U1893" s="120"/>
      <c r="V1893" s="120"/>
      <c r="W1893" s="120"/>
      <c r="X1893" s="120"/>
      <c r="Y1893" s="120"/>
      <c r="Z1893" s="120"/>
      <c r="AA1893" s="120"/>
      <c r="AB1893" s="120"/>
      <c r="AC1893" s="120"/>
      <c r="AD1893" s="120"/>
      <c r="AE1893" s="120"/>
      <c r="AF1893" s="120"/>
      <c r="AG1893" s="120"/>
      <c r="AH1893" s="120"/>
      <c r="AI1893" s="120"/>
      <c r="AJ1893" s="400"/>
      <c r="AK1893" s="402"/>
      <c r="AL1893" s="404"/>
      <c r="AM1893" s="410"/>
      <c r="AN1893" s="404"/>
      <c r="AO1893" s="404"/>
      <c r="AP1893" s="404"/>
      <c r="AQ1893" s="404"/>
      <c r="AR1893" s="404"/>
      <c r="AS1893" s="404"/>
      <c r="AT1893" s="404"/>
      <c r="AU1893" s="406"/>
      <c r="AV1893" s="408"/>
      <c r="AW1893" s="406"/>
      <c r="AX1893" s="415"/>
      <c r="AY1893" s="415"/>
      <c r="AZ1893" s="415"/>
      <c r="BA1893" s="415"/>
      <c r="BB1893" s="415"/>
      <c r="BC1893" s="415"/>
    </row>
    <row r="1894" spans="1:55" s="121" customFormat="1" x14ac:dyDescent="0.25">
      <c r="A1894" s="466"/>
      <c r="B1894" s="393"/>
      <c r="C1894" s="397"/>
      <c r="D1894" s="397"/>
      <c r="E1894" s="399"/>
      <c r="F1894" s="399"/>
      <c r="G1894" s="96"/>
      <c r="H1894" s="122"/>
      <c r="I1894" s="122"/>
      <c r="J1894" s="123"/>
      <c r="K1894" s="123"/>
      <c r="L1894" s="123"/>
      <c r="M1894" s="123"/>
      <c r="N1894" s="123"/>
      <c r="O1894" s="123"/>
      <c r="P1894" s="123"/>
      <c r="Q1894" s="123"/>
      <c r="R1894" s="123"/>
      <c r="S1894" s="123"/>
      <c r="T1894" s="123"/>
      <c r="U1894" s="123"/>
      <c r="V1894" s="123"/>
      <c r="W1894" s="123"/>
      <c r="X1894" s="123"/>
      <c r="Y1894" s="123"/>
      <c r="Z1894" s="123"/>
      <c r="AA1894" s="123"/>
      <c r="AB1894" s="123"/>
      <c r="AC1894" s="123"/>
      <c r="AD1894" s="123"/>
      <c r="AE1894" s="123"/>
      <c r="AF1894" s="123"/>
      <c r="AG1894" s="123"/>
      <c r="AH1894" s="123"/>
      <c r="AI1894" s="123"/>
      <c r="AJ1894" s="401"/>
      <c r="AK1894" s="403"/>
      <c r="AL1894" s="405"/>
      <c r="AM1894" s="411"/>
      <c r="AN1894" s="405"/>
      <c r="AO1894" s="405"/>
      <c r="AP1894" s="405"/>
      <c r="AQ1894" s="405"/>
      <c r="AR1894" s="405"/>
      <c r="AS1894" s="405"/>
      <c r="AT1894" s="405"/>
      <c r="AU1894" s="407"/>
      <c r="AV1894" s="409"/>
      <c r="AW1894" s="407"/>
      <c r="AX1894" s="389"/>
      <c r="AY1894" s="389"/>
      <c r="AZ1894" s="389"/>
      <c r="BA1894" s="389"/>
      <c r="BB1894" s="389"/>
      <c r="BC1894" s="389"/>
    </row>
    <row r="1895" spans="1:55" s="121" customFormat="1" x14ac:dyDescent="0.25">
      <c r="A1895" s="474"/>
      <c r="B1895" s="392"/>
      <c r="C1895" s="396"/>
      <c r="D1895" s="396"/>
      <c r="E1895" s="398"/>
      <c r="F1895" s="398"/>
      <c r="G1895" s="95"/>
      <c r="H1895" s="119"/>
      <c r="I1895" s="119"/>
      <c r="J1895" s="120"/>
      <c r="K1895" s="120"/>
      <c r="L1895" s="120"/>
      <c r="M1895" s="120"/>
      <c r="N1895" s="120"/>
      <c r="O1895" s="120"/>
      <c r="P1895" s="120"/>
      <c r="Q1895" s="120"/>
      <c r="R1895" s="120"/>
      <c r="S1895" s="120"/>
      <c r="T1895" s="120"/>
      <c r="U1895" s="120"/>
      <c r="V1895" s="120"/>
      <c r="W1895" s="120"/>
      <c r="X1895" s="120"/>
      <c r="Y1895" s="120"/>
      <c r="Z1895" s="120"/>
      <c r="AA1895" s="120"/>
      <c r="AB1895" s="120"/>
      <c r="AC1895" s="120"/>
      <c r="AD1895" s="120"/>
      <c r="AE1895" s="120"/>
      <c r="AF1895" s="120"/>
      <c r="AG1895" s="120"/>
      <c r="AH1895" s="120"/>
      <c r="AI1895" s="120"/>
      <c r="AJ1895" s="400"/>
      <c r="AK1895" s="402"/>
      <c r="AL1895" s="404"/>
      <c r="AM1895" s="410"/>
      <c r="AN1895" s="404"/>
      <c r="AO1895" s="404"/>
      <c r="AP1895" s="404"/>
      <c r="AQ1895" s="404"/>
      <c r="AR1895" s="404"/>
      <c r="AS1895" s="404"/>
      <c r="AT1895" s="404"/>
      <c r="AU1895" s="406"/>
      <c r="AV1895" s="408"/>
      <c r="AW1895" s="406"/>
      <c r="AX1895" s="415"/>
      <c r="AY1895" s="415"/>
      <c r="AZ1895" s="415"/>
      <c r="BA1895" s="415"/>
      <c r="BB1895" s="415"/>
      <c r="BC1895" s="415"/>
    </row>
    <row r="1896" spans="1:55" s="121" customFormat="1" x14ac:dyDescent="0.25">
      <c r="A1896" s="466"/>
      <c r="B1896" s="393"/>
      <c r="C1896" s="397"/>
      <c r="D1896" s="397"/>
      <c r="E1896" s="399"/>
      <c r="F1896" s="399"/>
      <c r="G1896" s="96"/>
      <c r="H1896" s="122"/>
      <c r="I1896" s="122"/>
      <c r="J1896" s="123"/>
      <c r="K1896" s="123"/>
      <c r="L1896" s="123"/>
      <c r="M1896" s="123"/>
      <c r="N1896" s="123"/>
      <c r="O1896" s="123"/>
      <c r="P1896" s="123"/>
      <c r="Q1896" s="123"/>
      <c r="R1896" s="123"/>
      <c r="S1896" s="123"/>
      <c r="T1896" s="123"/>
      <c r="U1896" s="123"/>
      <c r="V1896" s="123"/>
      <c r="W1896" s="123"/>
      <c r="X1896" s="123"/>
      <c r="Y1896" s="123"/>
      <c r="Z1896" s="123"/>
      <c r="AA1896" s="123"/>
      <c r="AB1896" s="123"/>
      <c r="AC1896" s="123"/>
      <c r="AD1896" s="123"/>
      <c r="AE1896" s="123"/>
      <c r="AF1896" s="123"/>
      <c r="AG1896" s="123"/>
      <c r="AH1896" s="123"/>
      <c r="AI1896" s="123"/>
      <c r="AJ1896" s="401"/>
      <c r="AK1896" s="403"/>
      <c r="AL1896" s="405"/>
      <c r="AM1896" s="411"/>
      <c r="AN1896" s="405"/>
      <c r="AO1896" s="405"/>
      <c r="AP1896" s="405"/>
      <c r="AQ1896" s="405"/>
      <c r="AR1896" s="405"/>
      <c r="AS1896" s="405"/>
      <c r="AT1896" s="405"/>
      <c r="AU1896" s="407"/>
      <c r="AV1896" s="409"/>
      <c r="AW1896" s="407"/>
      <c r="AX1896" s="389"/>
      <c r="AY1896" s="389"/>
      <c r="AZ1896" s="389"/>
      <c r="BA1896" s="389"/>
      <c r="BB1896" s="389"/>
      <c r="BC1896" s="389"/>
    </row>
    <row r="1897" spans="1:55" s="121" customFormat="1" x14ac:dyDescent="0.25">
      <c r="A1897" s="474"/>
      <c r="B1897" s="392"/>
      <c r="C1897" s="396"/>
      <c r="D1897" s="396"/>
      <c r="E1897" s="398"/>
      <c r="F1897" s="398"/>
      <c r="G1897" s="95"/>
      <c r="H1897" s="119"/>
      <c r="I1897" s="119"/>
      <c r="J1897" s="120"/>
      <c r="K1897" s="120"/>
      <c r="L1897" s="120"/>
      <c r="M1897" s="120"/>
      <c r="N1897" s="120"/>
      <c r="O1897" s="120"/>
      <c r="P1897" s="120"/>
      <c r="Q1897" s="120"/>
      <c r="R1897" s="120"/>
      <c r="S1897" s="120"/>
      <c r="T1897" s="120"/>
      <c r="U1897" s="120"/>
      <c r="V1897" s="120"/>
      <c r="W1897" s="120"/>
      <c r="X1897" s="120"/>
      <c r="Y1897" s="120"/>
      <c r="Z1897" s="120"/>
      <c r="AA1897" s="120"/>
      <c r="AB1897" s="120"/>
      <c r="AC1897" s="120"/>
      <c r="AD1897" s="120"/>
      <c r="AE1897" s="120"/>
      <c r="AF1897" s="120"/>
      <c r="AG1897" s="120"/>
      <c r="AH1897" s="120"/>
      <c r="AI1897" s="120"/>
      <c r="AJ1897" s="400"/>
      <c r="AK1897" s="402"/>
      <c r="AL1897" s="404"/>
      <c r="AM1897" s="410"/>
      <c r="AN1897" s="404"/>
      <c r="AO1897" s="404"/>
      <c r="AP1897" s="404"/>
      <c r="AQ1897" s="404"/>
      <c r="AR1897" s="404"/>
      <c r="AS1897" s="404"/>
      <c r="AT1897" s="404"/>
      <c r="AU1897" s="406"/>
      <c r="AV1897" s="408"/>
      <c r="AW1897" s="406"/>
      <c r="AX1897" s="415"/>
      <c r="AY1897" s="415"/>
      <c r="AZ1897" s="415"/>
      <c r="BA1897" s="415"/>
      <c r="BB1897" s="415"/>
      <c r="BC1897" s="415"/>
    </row>
    <row r="1898" spans="1:55" s="121" customFormat="1" x14ac:dyDescent="0.25">
      <c r="A1898" s="466"/>
      <c r="B1898" s="393"/>
      <c r="C1898" s="397"/>
      <c r="D1898" s="397"/>
      <c r="E1898" s="399"/>
      <c r="F1898" s="399"/>
      <c r="G1898" s="96"/>
      <c r="H1898" s="122"/>
      <c r="I1898" s="122"/>
      <c r="J1898" s="123"/>
      <c r="K1898" s="123"/>
      <c r="L1898" s="123"/>
      <c r="M1898" s="123"/>
      <c r="N1898" s="123"/>
      <c r="O1898" s="123"/>
      <c r="P1898" s="123"/>
      <c r="Q1898" s="123"/>
      <c r="R1898" s="123"/>
      <c r="S1898" s="123"/>
      <c r="T1898" s="123"/>
      <c r="U1898" s="123"/>
      <c r="V1898" s="123"/>
      <c r="W1898" s="123"/>
      <c r="X1898" s="123"/>
      <c r="Y1898" s="123"/>
      <c r="Z1898" s="123"/>
      <c r="AA1898" s="123"/>
      <c r="AB1898" s="123"/>
      <c r="AC1898" s="123"/>
      <c r="AD1898" s="123"/>
      <c r="AE1898" s="123"/>
      <c r="AF1898" s="123"/>
      <c r="AG1898" s="123"/>
      <c r="AH1898" s="123"/>
      <c r="AI1898" s="123"/>
      <c r="AJ1898" s="401"/>
      <c r="AK1898" s="403"/>
      <c r="AL1898" s="405"/>
      <c r="AM1898" s="411"/>
      <c r="AN1898" s="405"/>
      <c r="AO1898" s="405"/>
      <c r="AP1898" s="405"/>
      <c r="AQ1898" s="405"/>
      <c r="AR1898" s="405"/>
      <c r="AS1898" s="405"/>
      <c r="AT1898" s="405"/>
      <c r="AU1898" s="407"/>
      <c r="AV1898" s="409"/>
      <c r="AW1898" s="407"/>
      <c r="AX1898" s="389"/>
      <c r="AY1898" s="389"/>
      <c r="AZ1898" s="389"/>
      <c r="BA1898" s="389"/>
      <c r="BB1898" s="389"/>
      <c r="BC1898" s="389"/>
    </row>
    <row r="1899" spans="1:55" s="121" customFormat="1" x14ac:dyDescent="0.25">
      <c r="A1899" s="474"/>
      <c r="B1899" s="392"/>
      <c r="C1899" s="396"/>
      <c r="D1899" s="396"/>
      <c r="E1899" s="398"/>
      <c r="F1899" s="398"/>
      <c r="G1899" s="95"/>
      <c r="H1899" s="119"/>
      <c r="I1899" s="119"/>
      <c r="J1899" s="120"/>
      <c r="K1899" s="120"/>
      <c r="L1899" s="120"/>
      <c r="M1899" s="120"/>
      <c r="N1899" s="120"/>
      <c r="O1899" s="120"/>
      <c r="P1899" s="120"/>
      <c r="Q1899" s="120"/>
      <c r="R1899" s="120"/>
      <c r="S1899" s="120"/>
      <c r="T1899" s="120"/>
      <c r="U1899" s="120"/>
      <c r="V1899" s="120"/>
      <c r="W1899" s="120"/>
      <c r="X1899" s="120"/>
      <c r="Y1899" s="120"/>
      <c r="Z1899" s="120"/>
      <c r="AA1899" s="120"/>
      <c r="AB1899" s="120"/>
      <c r="AC1899" s="120"/>
      <c r="AD1899" s="120"/>
      <c r="AE1899" s="120"/>
      <c r="AF1899" s="120"/>
      <c r="AG1899" s="120"/>
      <c r="AH1899" s="120"/>
      <c r="AI1899" s="120"/>
      <c r="AJ1899" s="400"/>
      <c r="AK1899" s="402"/>
      <c r="AL1899" s="404"/>
      <c r="AM1899" s="410"/>
      <c r="AN1899" s="404"/>
      <c r="AO1899" s="404"/>
      <c r="AP1899" s="404"/>
      <c r="AQ1899" s="404"/>
      <c r="AR1899" s="404"/>
      <c r="AS1899" s="404"/>
      <c r="AT1899" s="404"/>
      <c r="AU1899" s="406"/>
      <c r="AV1899" s="408"/>
      <c r="AW1899" s="406"/>
      <c r="AX1899" s="415"/>
      <c r="AY1899" s="415"/>
      <c r="AZ1899" s="415"/>
      <c r="BA1899" s="415"/>
      <c r="BB1899" s="415"/>
      <c r="BC1899" s="415"/>
    </row>
    <row r="1900" spans="1:55" s="121" customFormat="1" x14ac:dyDescent="0.25">
      <c r="A1900" s="466"/>
      <c r="B1900" s="393"/>
      <c r="C1900" s="397"/>
      <c r="D1900" s="397"/>
      <c r="E1900" s="399"/>
      <c r="F1900" s="399"/>
      <c r="G1900" s="96"/>
      <c r="H1900" s="122"/>
      <c r="I1900" s="122"/>
      <c r="J1900" s="123"/>
      <c r="K1900" s="123"/>
      <c r="L1900" s="123"/>
      <c r="M1900" s="123"/>
      <c r="N1900" s="123"/>
      <c r="O1900" s="123"/>
      <c r="P1900" s="123"/>
      <c r="Q1900" s="123"/>
      <c r="R1900" s="123"/>
      <c r="S1900" s="123"/>
      <c r="T1900" s="123"/>
      <c r="U1900" s="123"/>
      <c r="V1900" s="123"/>
      <c r="W1900" s="123"/>
      <c r="X1900" s="123"/>
      <c r="Y1900" s="123"/>
      <c r="Z1900" s="123"/>
      <c r="AA1900" s="123"/>
      <c r="AB1900" s="123"/>
      <c r="AC1900" s="123"/>
      <c r="AD1900" s="123"/>
      <c r="AE1900" s="123"/>
      <c r="AF1900" s="123"/>
      <c r="AG1900" s="123"/>
      <c r="AH1900" s="123"/>
      <c r="AI1900" s="123"/>
      <c r="AJ1900" s="401"/>
      <c r="AK1900" s="403"/>
      <c r="AL1900" s="405"/>
      <c r="AM1900" s="411"/>
      <c r="AN1900" s="405"/>
      <c r="AO1900" s="405"/>
      <c r="AP1900" s="405"/>
      <c r="AQ1900" s="405"/>
      <c r="AR1900" s="405"/>
      <c r="AS1900" s="405"/>
      <c r="AT1900" s="405"/>
      <c r="AU1900" s="407"/>
      <c r="AV1900" s="409"/>
      <c r="AW1900" s="407"/>
      <c r="AX1900" s="389"/>
      <c r="AY1900" s="389"/>
      <c r="AZ1900" s="389"/>
      <c r="BA1900" s="389"/>
      <c r="BB1900" s="389"/>
      <c r="BC1900" s="389"/>
    </row>
    <row r="1901" spans="1:55" s="121" customFormat="1" x14ac:dyDescent="0.25">
      <c r="A1901" s="474"/>
      <c r="B1901" s="392"/>
      <c r="C1901" s="396"/>
      <c r="D1901" s="396"/>
      <c r="E1901" s="398"/>
      <c r="F1901" s="398"/>
      <c r="G1901" s="95"/>
      <c r="H1901" s="119"/>
      <c r="I1901" s="119"/>
      <c r="J1901" s="120"/>
      <c r="K1901" s="120"/>
      <c r="L1901" s="120"/>
      <c r="M1901" s="120"/>
      <c r="N1901" s="120"/>
      <c r="O1901" s="120"/>
      <c r="P1901" s="120"/>
      <c r="Q1901" s="120"/>
      <c r="R1901" s="120"/>
      <c r="S1901" s="120"/>
      <c r="T1901" s="120"/>
      <c r="U1901" s="120"/>
      <c r="V1901" s="120"/>
      <c r="W1901" s="120"/>
      <c r="X1901" s="120"/>
      <c r="Y1901" s="120"/>
      <c r="Z1901" s="120"/>
      <c r="AA1901" s="120"/>
      <c r="AB1901" s="120"/>
      <c r="AC1901" s="120"/>
      <c r="AD1901" s="120"/>
      <c r="AE1901" s="120"/>
      <c r="AF1901" s="120"/>
      <c r="AG1901" s="120"/>
      <c r="AH1901" s="120"/>
      <c r="AI1901" s="120"/>
      <c r="AJ1901" s="400"/>
      <c r="AK1901" s="402"/>
      <c r="AL1901" s="404"/>
      <c r="AM1901" s="410"/>
      <c r="AN1901" s="404"/>
      <c r="AO1901" s="404"/>
      <c r="AP1901" s="404"/>
      <c r="AQ1901" s="404"/>
      <c r="AR1901" s="404"/>
      <c r="AS1901" s="404"/>
      <c r="AT1901" s="404"/>
      <c r="AU1901" s="406"/>
      <c r="AV1901" s="408"/>
      <c r="AW1901" s="406"/>
      <c r="AX1901" s="415"/>
      <c r="AY1901" s="415"/>
      <c r="AZ1901" s="415"/>
      <c r="BA1901" s="415"/>
      <c r="BB1901" s="415"/>
      <c r="BC1901" s="415"/>
    </row>
    <row r="1902" spans="1:55" s="121" customFormat="1" x14ac:dyDescent="0.25">
      <c r="A1902" s="466"/>
      <c r="B1902" s="393"/>
      <c r="C1902" s="397"/>
      <c r="D1902" s="397"/>
      <c r="E1902" s="399"/>
      <c r="F1902" s="399"/>
      <c r="G1902" s="96"/>
      <c r="H1902" s="122"/>
      <c r="I1902" s="122"/>
      <c r="J1902" s="123"/>
      <c r="K1902" s="123"/>
      <c r="L1902" s="123"/>
      <c r="M1902" s="123"/>
      <c r="N1902" s="123"/>
      <c r="O1902" s="123"/>
      <c r="P1902" s="123"/>
      <c r="Q1902" s="123"/>
      <c r="R1902" s="123"/>
      <c r="S1902" s="123"/>
      <c r="T1902" s="123"/>
      <c r="U1902" s="123"/>
      <c r="V1902" s="123"/>
      <c r="W1902" s="123"/>
      <c r="X1902" s="123"/>
      <c r="Y1902" s="123"/>
      <c r="Z1902" s="123"/>
      <c r="AA1902" s="123"/>
      <c r="AB1902" s="123"/>
      <c r="AC1902" s="123"/>
      <c r="AD1902" s="123"/>
      <c r="AE1902" s="123"/>
      <c r="AF1902" s="123"/>
      <c r="AG1902" s="123"/>
      <c r="AH1902" s="123"/>
      <c r="AI1902" s="123"/>
      <c r="AJ1902" s="401"/>
      <c r="AK1902" s="403"/>
      <c r="AL1902" s="405"/>
      <c r="AM1902" s="411"/>
      <c r="AN1902" s="405"/>
      <c r="AO1902" s="405"/>
      <c r="AP1902" s="405"/>
      <c r="AQ1902" s="405"/>
      <c r="AR1902" s="405"/>
      <c r="AS1902" s="405"/>
      <c r="AT1902" s="405"/>
      <c r="AU1902" s="407"/>
      <c r="AV1902" s="409"/>
      <c r="AW1902" s="407"/>
      <c r="AX1902" s="389"/>
      <c r="AY1902" s="389"/>
      <c r="AZ1902" s="389"/>
      <c r="BA1902" s="389"/>
      <c r="BB1902" s="389"/>
      <c r="BC1902" s="389"/>
    </row>
    <row r="1903" spans="1:55" s="121" customFormat="1" x14ac:dyDescent="0.25">
      <c r="A1903" s="474"/>
      <c r="B1903" s="392"/>
      <c r="C1903" s="396"/>
      <c r="D1903" s="396"/>
      <c r="E1903" s="398"/>
      <c r="F1903" s="398"/>
      <c r="G1903" s="95"/>
      <c r="H1903" s="119"/>
      <c r="I1903" s="119"/>
      <c r="J1903" s="120"/>
      <c r="K1903" s="120"/>
      <c r="L1903" s="120"/>
      <c r="M1903" s="120"/>
      <c r="N1903" s="120"/>
      <c r="O1903" s="120"/>
      <c r="P1903" s="120"/>
      <c r="Q1903" s="120"/>
      <c r="R1903" s="120"/>
      <c r="S1903" s="120"/>
      <c r="T1903" s="120"/>
      <c r="U1903" s="120"/>
      <c r="V1903" s="120"/>
      <c r="W1903" s="120"/>
      <c r="X1903" s="120"/>
      <c r="Y1903" s="120"/>
      <c r="Z1903" s="120"/>
      <c r="AA1903" s="120"/>
      <c r="AB1903" s="120"/>
      <c r="AC1903" s="120"/>
      <c r="AD1903" s="120"/>
      <c r="AE1903" s="120"/>
      <c r="AF1903" s="120"/>
      <c r="AG1903" s="120"/>
      <c r="AH1903" s="120"/>
      <c r="AI1903" s="120"/>
      <c r="AJ1903" s="400"/>
      <c r="AK1903" s="402"/>
      <c r="AL1903" s="404"/>
      <c r="AM1903" s="410"/>
      <c r="AN1903" s="404"/>
      <c r="AO1903" s="404"/>
      <c r="AP1903" s="404"/>
      <c r="AQ1903" s="404"/>
      <c r="AR1903" s="404"/>
      <c r="AS1903" s="404"/>
      <c r="AT1903" s="404"/>
      <c r="AU1903" s="406"/>
      <c r="AV1903" s="408"/>
      <c r="AW1903" s="406"/>
      <c r="AX1903" s="415"/>
      <c r="AY1903" s="415"/>
      <c r="AZ1903" s="415"/>
      <c r="BA1903" s="415"/>
      <c r="BB1903" s="415"/>
      <c r="BC1903" s="415"/>
    </row>
    <row r="1904" spans="1:55" s="121" customFormat="1" x14ac:dyDescent="0.25">
      <c r="A1904" s="466"/>
      <c r="B1904" s="393"/>
      <c r="C1904" s="397"/>
      <c r="D1904" s="397"/>
      <c r="E1904" s="399"/>
      <c r="F1904" s="399"/>
      <c r="G1904" s="96"/>
      <c r="H1904" s="122"/>
      <c r="I1904" s="122"/>
      <c r="J1904" s="123"/>
      <c r="K1904" s="123"/>
      <c r="L1904" s="123"/>
      <c r="M1904" s="123"/>
      <c r="N1904" s="123"/>
      <c r="O1904" s="123"/>
      <c r="P1904" s="123"/>
      <c r="Q1904" s="123"/>
      <c r="R1904" s="123"/>
      <c r="S1904" s="123"/>
      <c r="T1904" s="123"/>
      <c r="U1904" s="123"/>
      <c r="V1904" s="123"/>
      <c r="W1904" s="123"/>
      <c r="X1904" s="123"/>
      <c r="Y1904" s="123"/>
      <c r="Z1904" s="123"/>
      <c r="AA1904" s="123"/>
      <c r="AB1904" s="123"/>
      <c r="AC1904" s="123"/>
      <c r="AD1904" s="123"/>
      <c r="AE1904" s="123"/>
      <c r="AF1904" s="123"/>
      <c r="AG1904" s="123"/>
      <c r="AH1904" s="123"/>
      <c r="AI1904" s="123"/>
      <c r="AJ1904" s="401"/>
      <c r="AK1904" s="403"/>
      <c r="AL1904" s="405"/>
      <c r="AM1904" s="411"/>
      <c r="AN1904" s="405"/>
      <c r="AO1904" s="405"/>
      <c r="AP1904" s="405"/>
      <c r="AQ1904" s="405"/>
      <c r="AR1904" s="405"/>
      <c r="AS1904" s="405"/>
      <c r="AT1904" s="405"/>
      <c r="AU1904" s="407"/>
      <c r="AV1904" s="409"/>
      <c r="AW1904" s="407"/>
      <c r="AX1904" s="389"/>
      <c r="AY1904" s="389"/>
      <c r="AZ1904" s="389"/>
      <c r="BA1904" s="389"/>
      <c r="BB1904" s="389"/>
      <c r="BC1904" s="389"/>
    </row>
    <row r="1905" spans="1:55" s="121" customFormat="1" x14ac:dyDescent="0.25">
      <c r="A1905" s="474"/>
      <c r="B1905" s="392"/>
      <c r="C1905" s="396"/>
      <c r="D1905" s="396"/>
      <c r="E1905" s="398"/>
      <c r="F1905" s="398"/>
      <c r="G1905" s="95"/>
      <c r="H1905" s="119"/>
      <c r="I1905" s="119"/>
      <c r="J1905" s="120"/>
      <c r="K1905" s="120"/>
      <c r="L1905" s="120"/>
      <c r="M1905" s="120"/>
      <c r="N1905" s="120"/>
      <c r="O1905" s="120"/>
      <c r="P1905" s="120"/>
      <c r="Q1905" s="120"/>
      <c r="R1905" s="120"/>
      <c r="S1905" s="120"/>
      <c r="T1905" s="120"/>
      <c r="U1905" s="120"/>
      <c r="V1905" s="120"/>
      <c r="W1905" s="120"/>
      <c r="X1905" s="120"/>
      <c r="Y1905" s="120"/>
      <c r="Z1905" s="120"/>
      <c r="AA1905" s="120"/>
      <c r="AB1905" s="120"/>
      <c r="AC1905" s="120"/>
      <c r="AD1905" s="120"/>
      <c r="AE1905" s="120"/>
      <c r="AF1905" s="120"/>
      <c r="AG1905" s="120"/>
      <c r="AH1905" s="120"/>
      <c r="AI1905" s="120"/>
      <c r="AJ1905" s="400"/>
      <c r="AK1905" s="402"/>
      <c r="AL1905" s="404"/>
      <c r="AM1905" s="410"/>
      <c r="AN1905" s="404"/>
      <c r="AO1905" s="404"/>
      <c r="AP1905" s="404"/>
      <c r="AQ1905" s="404"/>
      <c r="AR1905" s="404"/>
      <c r="AS1905" s="404"/>
      <c r="AT1905" s="404"/>
      <c r="AU1905" s="406"/>
      <c r="AV1905" s="408"/>
      <c r="AW1905" s="406"/>
      <c r="AX1905" s="415"/>
      <c r="AY1905" s="415"/>
      <c r="AZ1905" s="415"/>
      <c r="BA1905" s="415"/>
      <c r="BB1905" s="415"/>
      <c r="BC1905" s="415"/>
    </row>
    <row r="1906" spans="1:55" s="121" customFormat="1" x14ac:dyDescent="0.25">
      <c r="A1906" s="466"/>
      <c r="B1906" s="393"/>
      <c r="C1906" s="397"/>
      <c r="D1906" s="397"/>
      <c r="E1906" s="399"/>
      <c r="F1906" s="399"/>
      <c r="G1906" s="96"/>
      <c r="H1906" s="122"/>
      <c r="I1906" s="122"/>
      <c r="J1906" s="123"/>
      <c r="K1906" s="123"/>
      <c r="L1906" s="123"/>
      <c r="M1906" s="123"/>
      <c r="N1906" s="123"/>
      <c r="O1906" s="123"/>
      <c r="P1906" s="123"/>
      <c r="Q1906" s="123"/>
      <c r="R1906" s="123"/>
      <c r="S1906" s="123"/>
      <c r="T1906" s="123"/>
      <c r="U1906" s="123"/>
      <c r="V1906" s="123"/>
      <c r="W1906" s="123"/>
      <c r="X1906" s="123"/>
      <c r="Y1906" s="123"/>
      <c r="Z1906" s="123"/>
      <c r="AA1906" s="123"/>
      <c r="AB1906" s="123"/>
      <c r="AC1906" s="123"/>
      <c r="AD1906" s="123"/>
      <c r="AE1906" s="123"/>
      <c r="AF1906" s="123"/>
      <c r="AG1906" s="123"/>
      <c r="AH1906" s="123"/>
      <c r="AI1906" s="123"/>
      <c r="AJ1906" s="401"/>
      <c r="AK1906" s="403"/>
      <c r="AL1906" s="405"/>
      <c r="AM1906" s="411"/>
      <c r="AN1906" s="405"/>
      <c r="AO1906" s="405"/>
      <c r="AP1906" s="405"/>
      <c r="AQ1906" s="405"/>
      <c r="AR1906" s="405"/>
      <c r="AS1906" s="405"/>
      <c r="AT1906" s="405"/>
      <c r="AU1906" s="407"/>
      <c r="AV1906" s="409"/>
      <c r="AW1906" s="407"/>
      <c r="AX1906" s="389"/>
      <c r="AY1906" s="389"/>
      <c r="AZ1906" s="389"/>
      <c r="BA1906" s="389"/>
      <c r="BB1906" s="389"/>
      <c r="BC1906" s="389"/>
    </row>
    <row r="1907" spans="1:55" s="121" customFormat="1" x14ac:dyDescent="0.25">
      <c r="A1907" s="474"/>
      <c r="B1907" s="392"/>
      <c r="C1907" s="396"/>
      <c r="D1907" s="396"/>
      <c r="E1907" s="398"/>
      <c r="F1907" s="398"/>
      <c r="G1907" s="95"/>
      <c r="H1907" s="119"/>
      <c r="I1907" s="119"/>
      <c r="J1907" s="120"/>
      <c r="K1907" s="120"/>
      <c r="L1907" s="120"/>
      <c r="M1907" s="120"/>
      <c r="N1907" s="120"/>
      <c r="O1907" s="120"/>
      <c r="P1907" s="120"/>
      <c r="Q1907" s="120"/>
      <c r="R1907" s="120"/>
      <c r="S1907" s="120"/>
      <c r="T1907" s="120"/>
      <c r="U1907" s="120"/>
      <c r="V1907" s="120"/>
      <c r="W1907" s="120"/>
      <c r="X1907" s="120"/>
      <c r="Y1907" s="120"/>
      <c r="Z1907" s="120"/>
      <c r="AA1907" s="120"/>
      <c r="AB1907" s="120"/>
      <c r="AC1907" s="120"/>
      <c r="AD1907" s="120"/>
      <c r="AE1907" s="120"/>
      <c r="AF1907" s="120"/>
      <c r="AG1907" s="120"/>
      <c r="AH1907" s="120"/>
      <c r="AI1907" s="120"/>
      <c r="AJ1907" s="400"/>
      <c r="AK1907" s="402"/>
      <c r="AL1907" s="404"/>
      <c r="AM1907" s="410"/>
      <c r="AN1907" s="404"/>
      <c r="AO1907" s="404"/>
      <c r="AP1907" s="404"/>
      <c r="AQ1907" s="404"/>
      <c r="AR1907" s="404"/>
      <c r="AS1907" s="404"/>
      <c r="AT1907" s="404"/>
      <c r="AU1907" s="406"/>
      <c r="AV1907" s="408"/>
      <c r="AW1907" s="406"/>
      <c r="AX1907" s="415"/>
      <c r="AY1907" s="415"/>
      <c r="AZ1907" s="415"/>
      <c r="BA1907" s="415"/>
      <c r="BB1907" s="415"/>
      <c r="BC1907" s="415"/>
    </row>
    <row r="1908" spans="1:55" s="121" customFormat="1" x14ac:dyDescent="0.25">
      <c r="A1908" s="466"/>
      <c r="B1908" s="393"/>
      <c r="C1908" s="397"/>
      <c r="D1908" s="397"/>
      <c r="E1908" s="399"/>
      <c r="F1908" s="399"/>
      <c r="G1908" s="96"/>
      <c r="H1908" s="122"/>
      <c r="I1908" s="122"/>
      <c r="J1908" s="123"/>
      <c r="K1908" s="123"/>
      <c r="L1908" s="123"/>
      <c r="M1908" s="123"/>
      <c r="N1908" s="123"/>
      <c r="O1908" s="123"/>
      <c r="P1908" s="123"/>
      <c r="Q1908" s="123"/>
      <c r="R1908" s="123"/>
      <c r="S1908" s="123"/>
      <c r="T1908" s="123"/>
      <c r="U1908" s="123"/>
      <c r="V1908" s="123"/>
      <c r="W1908" s="123"/>
      <c r="X1908" s="123"/>
      <c r="Y1908" s="123"/>
      <c r="Z1908" s="123"/>
      <c r="AA1908" s="123"/>
      <c r="AB1908" s="123"/>
      <c r="AC1908" s="123"/>
      <c r="AD1908" s="123"/>
      <c r="AE1908" s="123"/>
      <c r="AF1908" s="123"/>
      <c r="AG1908" s="123"/>
      <c r="AH1908" s="123"/>
      <c r="AI1908" s="123"/>
      <c r="AJ1908" s="401"/>
      <c r="AK1908" s="403"/>
      <c r="AL1908" s="405"/>
      <c r="AM1908" s="411"/>
      <c r="AN1908" s="405"/>
      <c r="AO1908" s="405"/>
      <c r="AP1908" s="405"/>
      <c r="AQ1908" s="405"/>
      <c r="AR1908" s="405"/>
      <c r="AS1908" s="405"/>
      <c r="AT1908" s="405"/>
      <c r="AU1908" s="407"/>
      <c r="AV1908" s="409"/>
      <c r="AW1908" s="407"/>
      <c r="AX1908" s="389"/>
      <c r="AY1908" s="389"/>
      <c r="AZ1908" s="389"/>
      <c r="BA1908" s="389"/>
      <c r="BB1908" s="389"/>
      <c r="BC1908" s="389"/>
    </row>
    <row r="1909" spans="1:55" s="121" customFormat="1" x14ac:dyDescent="0.25">
      <c r="A1909" s="474"/>
      <c r="B1909" s="392"/>
      <c r="C1909" s="396"/>
      <c r="D1909" s="396"/>
      <c r="E1909" s="398"/>
      <c r="F1909" s="398"/>
      <c r="G1909" s="95"/>
      <c r="H1909" s="119"/>
      <c r="I1909" s="119"/>
      <c r="J1909" s="120"/>
      <c r="K1909" s="120"/>
      <c r="L1909" s="120"/>
      <c r="M1909" s="120"/>
      <c r="N1909" s="120"/>
      <c r="O1909" s="120"/>
      <c r="P1909" s="120"/>
      <c r="Q1909" s="120"/>
      <c r="R1909" s="120"/>
      <c r="S1909" s="120"/>
      <c r="T1909" s="120"/>
      <c r="U1909" s="120"/>
      <c r="V1909" s="120"/>
      <c r="W1909" s="120"/>
      <c r="X1909" s="120"/>
      <c r="Y1909" s="120"/>
      <c r="Z1909" s="120"/>
      <c r="AA1909" s="120"/>
      <c r="AB1909" s="120"/>
      <c r="AC1909" s="120"/>
      <c r="AD1909" s="120"/>
      <c r="AE1909" s="120"/>
      <c r="AF1909" s="120"/>
      <c r="AG1909" s="120"/>
      <c r="AH1909" s="120"/>
      <c r="AI1909" s="120"/>
      <c r="AJ1909" s="400"/>
      <c r="AK1909" s="402"/>
      <c r="AL1909" s="404"/>
      <c r="AM1909" s="410"/>
      <c r="AN1909" s="404"/>
      <c r="AO1909" s="404"/>
      <c r="AP1909" s="404"/>
      <c r="AQ1909" s="404"/>
      <c r="AR1909" s="404"/>
      <c r="AS1909" s="404"/>
      <c r="AT1909" s="404"/>
      <c r="AU1909" s="406"/>
      <c r="AV1909" s="408"/>
      <c r="AW1909" s="406"/>
      <c r="AX1909" s="415"/>
      <c r="AY1909" s="415"/>
      <c r="AZ1909" s="415"/>
      <c r="BA1909" s="415"/>
      <c r="BB1909" s="415"/>
      <c r="BC1909" s="415"/>
    </row>
    <row r="1910" spans="1:55" s="121" customFormat="1" x14ac:dyDescent="0.25">
      <c r="A1910" s="466"/>
      <c r="B1910" s="393"/>
      <c r="C1910" s="397"/>
      <c r="D1910" s="397"/>
      <c r="E1910" s="399"/>
      <c r="F1910" s="399"/>
      <c r="G1910" s="96"/>
      <c r="H1910" s="122"/>
      <c r="I1910" s="122"/>
      <c r="J1910" s="123"/>
      <c r="K1910" s="123"/>
      <c r="L1910" s="123"/>
      <c r="M1910" s="123"/>
      <c r="N1910" s="123"/>
      <c r="O1910" s="123"/>
      <c r="P1910" s="123"/>
      <c r="Q1910" s="123"/>
      <c r="R1910" s="123"/>
      <c r="S1910" s="123"/>
      <c r="T1910" s="123"/>
      <c r="U1910" s="123"/>
      <c r="V1910" s="123"/>
      <c r="W1910" s="123"/>
      <c r="X1910" s="123"/>
      <c r="Y1910" s="123"/>
      <c r="Z1910" s="123"/>
      <c r="AA1910" s="123"/>
      <c r="AB1910" s="123"/>
      <c r="AC1910" s="123"/>
      <c r="AD1910" s="123"/>
      <c r="AE1910" s="123"/>
      <c r="AF1910" s="123"/>
      <c r="AG1910" s="123"/>
      <c r="AH1910" s="123"/>
      <c r="AI1910" s="123"/>
      <c r="AJ1910" s="401"/>
      <c r="AK1910" s="403"/>
      <c r="AL1910" s="405"/>
      <c r="AM1910" s="411"/>
      <c r="AN1910" s="405"/>
      <c r="AO1910" s="405"/>
      <c r="AP1910" s="405"/>
      <c r="AQ1910" s="405"/>
      <c r="AR1910" s="405"/>
      <c r="AS1910" s="405"/>
      <c r="AT1910" s="405"/>
      <c r="AU1910" s="407"/>
      <c r="AV1910" s="409"/>
      <c r="AW1910" s="407"/>
      <c r="AX1910" s="389"/>
      <c r="AY1910" s="389"/>
      <c r="AZ1910" s="389"/>
      <c r="BA1910" s="389"/>
      <c r="BB1910" s="389"/>
      <c r="BC1910" s="389"/>
    </row>
    <row r="1911" spans="1:55" s="121" customFormat="1" x14ac:dyDescent="0.25">
      <c r="A1911" s="474"/>
      <c r="B1911" s="392"/>
      <c r="C1911" s="396"/>
      <c r="D1911" s="396"/>
      <c r="E1911" s="398"/>
      <c r="F1911" s="398"/>
      <c r="G1911" s="95"/>
      <c r="H1911" s="119"/>
      <c r="I1911" s="119"/>
      <c r="J1911" s="120"/>
      <c r="K1911" s="120"/>
      <c r="L1911" s="120"/>
      <c r="M1911" s="120"/>
      <c r="N1911" s="120"/>
      <c r="O1911" s="120"/>
      <c r="P1911" s="120"/>
      <c r="Q1911" s="120"/>
      <c r="R1911" s="120"/>
      <c r="S1911" s="120"/>
      <c r="T1911" s="120"/>
      <c r="U1911" s="120"/>
      <c r="V1911" s="120"/>
      <c r="W1911" s="120"/>
      <c r="X1911" s="120"/>
      <c r="Y1911" s="120"/>
      <c r="Z1911" s="120"/>
      <c r="AA1911" s="120"/>
      <c r="AB1911" s="120"/>
      <c r="AC1911" s="120"/>
      <c r="AD1911" s="120"/>
      <c r="AE1911" s="120"/>
      <c r="AF1911" s="120"/>
      <c r="AG1911" s="120"/>
      <c r="AH1911" s="120"/>
      <c r="AI1911" s="120"/>
      <c r="AJ1911" s="400"/>
      <c r="AK1911" s="402"/>
      <c r="AL1911" s="404"/>
      <c r="AM1911" s="410"/>
      <c r="AN1911" s="404"/>
      <c r="AO1911" s="404"/>
      <c r="AP1911" s="404"/>
      <c r="AQ1911" s="404"/>
      <c r="AR1911" s="404"/>
      <c r="AS1911" s="404"/>
      <c r="AT1911" s="404"/>
      <c r="AU1911" s="406"/>
      <c r="AV1911" s="408"/>
      <c r="AW1911" s="406"/>
      <c r="AX1911" s="415"/>
      <c r="AY1911" s="415"/>
      <c r="AZ1911" s="415"/>
      <c r="BA1911" s="415"/>
      <c r="BB1911" s="415"/>
      <c r="BC1911" s="415"/>
    </row>
    <row r="1912" spans="1:55" s="121" customFormat="1" x14ac:dyDescent="0.25">
      <c r="A1912" s="466"/>
      <c r="B1912" s="393"/>
      <c r="C1912" s="397"/>
      <c r="D1912" s="397"/>
      <c r="E1912" s="399"/>
      <c r="F1912" s="399"/>
      <c r="G1912" s="96"/>
      <c r="H1912" s="122"/>
      <c r="I1912" s="122"/>
      <c r="J1912" s="123"/>
      <c r="K1912" s="123"/>
      <c r="L1912" s="123"/>
      <c r="M1912" s="123"/>
      <c r="N1912" s="123"/>
      <c r="O1912" s="123"/>
      <c r="P1912" s="123"/>
      <c r="Q1912" s="123"/>
      <c r="R1912" s="123"/>
      <c r="S1912" s="123"/>
      <c r="T1912" s="123"/>
      <c r="U1912" s="123"/>
      <c r="V1912" s="123"/>
      <c r="W1912" s="123"/>
      <c r="X1912" s="123"/>
      <c r="Y1912" s="123"/>
      <c r="Z1912" s="123"/>
      <c r="AA1912" s="123"/>
      <c r="AB1912" s="123"/>
      <c r="AC1912" s="123"/>
      <c r="AD1912" s="123"/>
      <c r="AE1912" s="123"/>
      <c r="AF1912" s="123"/>
      <c r="AG1912" s="123"/>
      <c r="AH1912" s="123"/>
      <c r="AI1912" s="123"/>
      <c r="AJ1912" s="401"/>
      <c r="AK1912" s="403"/>
      <c r="AL1912" s="405"/>
      <c r="AM1912" s="411"/>
      <c r="AN1912" s="405"/>
      <c r="AO1912" s="405"/>
      <c r="AP1912" s="405"/>
      <c r="AQ1912" s="405"/>
      <c r="AR1912" s="405"/>
      <c r="AS1912" s="405"/>
      <c r="AT1912" s="405"/>
      <c r="AU1912" s="407"/>
      <c r="AV1912" s="409"/>
      <c r="AW1912" s="407"/>
      <c r="AX1912" s="389"/>
      <c r="AY1912" s="389"/>
      <c r="AZ1912" s="389"/>
      <c r="BA1912" s="389"/>
      <c r="BB1912" s="389"/>
      <c r="BC1912" s="389"/>
    </row>
    <row r="1913" spans="1:55" s="121" customFormat="1" x14ac:dyDescent="0.25">
      <c r="A1913" s="474"/>
      <c r="B1913" s="392"/>
      <c r="C1913" s="396"/>
      <c r="D1913" s="396"/>
      <c r="E1913" s="398"/>
      <c r="F1913" s="398"/>
      <c r="G1913" s="95"/>
      <c r="H1913" s="119"/>
      <c r="I1913" s="119"/>
      <c r="J1913" s="120"/>
      <c r="K1913" s="120"/>
      <c r="L1913" s="120"/>
      <c r="M1913" s="120"/>
      <c r="N1913" s="120"/>
      <c r="O1913" s="120"/>
      <c r="P1913" s="120"/>
      <c r="Q1913" s="120"/>
      <c r="R1913" s="120"/>
      <c r="S1913" s="120"/>
      <c r="T1913" s="120"/>
      <c r="U1913" s="120"/>
      <c r="V1913" s="120"/>
      <c r="W1913" s="120"/>
      <c r="X1913" s="120"/>
      <c r="Y1913" s="120"/>
      <c r="Z1913" s="120"/>
      <c r="AA1913" s="120"/>
      <c r="AB1913" s="120"/>
      <c r="AC1913" s="120"/>
      <c r="AD1913" s="120"/>
      <c r="AE1913" s="120"/>
      <c r="AF1913" s="120"/>
      <c r="AG1913" s="120"/>
      <c r="AH1913" s="120"/>
      <c r="AI1913" s="120"/>
      <c r="AJ1913" s="400"/>
      <c r="AK1913" s="402"/>
      <c r="AL1913" s="404"/>
      <c r="AM1913" s="410"/>
      <c r="AN1913" s="404"/>
      <c r="AO1913" s="404"/>
      <c r="AP1913" s="404"/>
      <c r="AQ1913" s="404"/>
      <c r="AR1913" s="404"/>
      <c r="AS1913" s="404"/>
      <c r="AT1913" s="404"/>
      <c r="AU1913" s="406"/>
      <c r="AV1913" s="408"/>
      <c r="AW1913" s="406"/>
      <c r="AX1913" s="415"/>
      <c r="AY1913" s="415"/>
      <c r="AZ1913" s="415"/>
      <c r="BA1913" s="415"/>
      <c r="BB1913" s="415"/>
      <c r="BC1913" s="415"/>
    </row>
    <row r="1914" spans="1:55" s="121" customFormat="1" x14ac:dyDescent="0.25">
      <c r="A1914" s="466"/>
      <c r="B1914" s="393"/>
      <c r="C1914" s="397"/>
      <c r="D1914" s="397"/>
      <c r="E1914" s="399"/>
      <c r="F1914" s="399"/>
      <c r="G1914" s="96"/>
      <c r="H1914" s="122"/>
      <c r="I1914" s="122"/>
      <c r="J1914" s="123"/>
      <c r="K1914" s="123"/>
      <c r="L1914" s="123"/>
      <c r="M1914" s="123"/>
      <c r="N1914" s="123"/>
      <c r="O1914" s="123"/>
      <c r="P1914" s="123"/>
      <c r="Q1914" s="123"/>
      <c r="R1914" s="123"/>
      <c r="S1914" s="123"/>
      <c r="T1914" s="123"/>
      <c r="U1914" s="123"/>
      <c r="V1914" s="123"/>
      <c r="W1914" s="123"/>
      <c r="X1914" s="123"/>
      <c r="Y1914" s="123"/>
      <c r="Z1914" s="123"/>
      <c r="AA1914" s="123"/>
      <c r="AB1914" s="123"/>
      <c r="AC1914" s="123"/>
      <c r="AD1914" s="123"/>
      <c r="AE1914" s="123"/>
      <c r="AF1914" s="123"/>
      <c r="AG1914" s="123"/>
      <c r="AH1914" s="123"/>
      <c r="AI1914" s="123"/>
      <c r="AJ1914" s="401"/>
      <c r="AK1914" s="403"/>
      <c r="AL1914" s="405"/>
      <c r="AM1914" s="411"/>
      <c r="AN1914" s="405"/>
      <c r="AO1914" s="405"/>
      <c r="AP1914" s="405"/>
      <c r="AQ1914" s="405"/>
      <c r="AR1914" s="405"/>
      <c r="AS1914" s="405"/>
      <c r="AT1914" s="405"/>
      <c r="AU1914" s="407"/>
      <c r="AV1914" s="409"/>
      <c r="AW1914" s="407"/>
      <c r="AX1914" s="389"/>
      <c r="AY1914" s="389"/>
      <c r="AZ1914" s="389"/>
      <c r="BA1914" s="389"/>
      <c r="BB1914" s="389"/>
      <c r="BC1914" s="389"/>
    </row>
    <row r="1915" spans="1:55" s="140" customFormat="1" x14ac:dyDescent="0.25">
      <c r="A1915" s="475"/>
      <c r="B1915" s="392"/>
      <c r="C1915" s="460"/>
      <c r="D1915" s="460"/>
      <c r="E1915" s="442"/>
      <c r="F1915" s="442"/>
      <c r="G1915" s="137"/>
      <c r="H1915" s="138"/>
      <c r="I1915" s="138"/>
      <c r="J1915" s="139"/>
      <c r="K1915" s="139"/>
      <c r="L1915" s="139"/>
      <c r="M1915" s="139"/>
      <c r="N1915" s="139"/>
      <c r="O1915" s="139"/>
      <c r="P1915" s="139"/>
      <c r="Q1915" s="139"/>
      <c r="R1915" s="139"/>
      <c r="S1915" s="139"/>
      <c r="T1915" s="139"/>
      <c r="U1915" s="139"/>
      <c r="V1915" s="139"/>
      <c r="W1915" s="139"/>
      <c r="X1915" s="139"/>
      <c r="Y1915" s="139"/>
      <c r="Z1915" s="139"/>
      <c r="AA1915" s="139"/>
      <c r="AB1915" s="139"/>
      <c r="AC1915" s="139"/>
      <c r="AD1915" s="139"/>
      <c r="AE1915" s="139"/>
      <c r="AF1915" s="139"/>
      <c r="AG1915" s="139"/>
      <c r="AH1915" s="139"/>
      <c r="AI1915" s="139"/>
      <c r="AJ1915" s="444"/>
      <c r="AK1915" s="446"/>
      <c r="AL1915" s="448"/>
      <c r="AM1915" s="454"/>
      <c r="AN1915" s="448"/>
      <c r="AO1915" s="448"/>
      <c r="AP1915" s="448"/>
      <c r="AQ1915" s="448"/>
      <c r="AR1915" s="448"/>
      <c r="AS1915" s="448"/>
      <c r="AT1915" s="448"/>
      <c r="AU1915" s="452"/>
      <c r="AV1915" s="408"/>
      <c r="AW1915" s="452"/>
      <c r="AX1915" s="450"/>
      <c r="AY1915" s="450"/>
      <c r="AZ1915" s="450"/>
      <c r="BA1915" s="450"/>
      <c r="BB1915" s="450"/>
      <c r="BC1915" s="450"/>
    </row>
    <row r="1916" spans="1:55" s="121" customFormat="1" x14ac:dyDescent="0.25">
      <c r="A1916" s="466"/>
      <c r="B1916" s="393"/>
      <c r="C1916" s="397"/>
      <c r="D1916" s="397"/>
      <c r="E1916" s="399"/>
      <c r="F1916" s="399"/>
      <c r="G1916" s="96"/>
      <c r="H1916" s="122"/>
      <c r="I1916" s="122"/>
      <c r="J1916" s="123"/>
      <c r="K1916" s="123"/>
      <c r="L1916" s="123"/>
      <c r="M1916" s="123"/>
      <c r="N1916" s="123"/>
      <c r="O1916" s="123"/>
      <c r="P1916" s="123"/>
      <c r="Q1916" s="123"/>
      <c r="R1916" s="123"/>
      <c r="S1916" s="123"/>
      <c r="T1916" s="123"/>
      <c r="U1916" s="123"/>
      <c r="V1916" s="123"/>
      <c r="W1916" s="123"/>
      <c r="X1916" s="123"/>
      <c r="Y1916" s="123"/>
      <c r="Z1916" s="123"/>
      <c r="AA1916" s="123"/>
      <c r="AB1916" s="123"/>
      <c r="AC1916" s="123"/>
      <c r="AD1916" s="123"/>
      <c r="AE1916" s="123"/>
      <c r="AF1916" s="123"/>
      <c r="AG1916" s="123"/>
      <c r="AH1916" s="123"/>
      <c r="AI1916" s="123"/>
      <c r="AJ1916" s="401"/>
      <c r="AK1916" s="403"/>
      <c r="AL1916" s="405"/>
      <c r="AM1916" s="411"/>
      <c r="AN1916" s="405"/>
      <c r="AO1916" s="405"/>
      <c r="AP1916" s="405"/>
      <c r="AQ1916" s="405"/>
      <c r="AR1916" s="405"/>
      <c r="AS1916" s="405"/>
      <c r="AT1916" s="405"/>
      <c r="AU1916" s="407"/>
      <c r="AV1916" s="409"/>
      <c r="AW1916" s="407"/>
      <c r="AX1916" s="389"/>
      <c r="AY1916" s="389"/>
      <c r="AZ1916" s="389"/>
      <c r="BA1916" s="389"/>
      <c r="BB1916" s="389"/>
      <c r="BC1916" s="389"/>
    </row>
    <row r="1917" spans="1:55" s="121" customFormat="1" x14ac:dyDescent="0.25">
      <c r="A1917" s="474"/>
      <c r="B1917" s="392"/>
      <c r="C1917" s="396"/>
      <c r="D1917" s="396"/>
      <c r="E1917" s="398"/>
      <c r="F1917" s="398"/>
      <c r="G1917" s="95"/>
      <c r="H1917" s="119"/>
      <c r="I1917" s="119"/>
      <c r="J1917" s="120"/>
      <c r="K1917" s="120"/>
      <c r="L1917" s="120"/>
      <c r="M1917" s="120"/>
      <c r="N1917" s="120"/>
      <c r="O1917" s="120"/>
      <c r="P1917" s="120"/>
      <c r="Q1917" s="120"/>
      <c r="R1917" s="120"/>
      <c r="S1917" s="120"/>
      <c r="T1917" s="120"/>
      <c r="U1917" s="120"/>
      <c r="V1917" s="120"/>
      <c r="W1917" s="120"/>
      <c r="X1917" s="120"/>
      <c r="Y1917" s="120"/>
      <c r="Z1917" s="120"/>
      <c r="AA1917" s="120"/>
      <c r="AB1917" s="120"/>
      <c r="AC1917" s="120"/>
      <c r="AD1917" s="120"/>
      <c r="AE1917" s="120"/>
      <c r="AF1917" s="120"/>
      <c r="AG1917" s="120"/>
      <c r="AH1917" s="120"/>
      <c r="AI1917" s="120"/>
      <c r="AJ1917" s="400"/>
      <c r="AK1917" s="402"/>
      <c r="AL1917" s="404"/>
      <c r="AM1917" s="410"/>
      <c r="AN1917" s="404"/>
      <c r="AO1917" s="404"/>
      <c r="AP1917" s="404"/>
      <c r="AQ1917" s="404"/>
      <c r="AR1917" s="404"/>
      <c r="AS1917" s="404"/>
      <c r="AT1917" s="404"/>
      <c r="AU1917" s="406"/>
      <c r="AV1917" s="408"/>
      <c r="AW1917" s="406"/>
      <c r="AX1917" s="415"/>
      <c r="AY1917" s="415"/>
      <c r="AZ1917" s="415"/>
      <c r="BA1917" s="415"/>
      <c r="BB1917" s="415"/>
      <c r="BC1917" s="415"/>
    </row>
    <row r="1918" spans="1:55" s="121" customFormat="1" x14ac:dyDescent="0.25">
      <c r="A1918" s="466"/>
      <c r="B1918" s="393"/>
      <c r="C1918" s="397"/>
      <c r="D1918" s="397"/>
      <c r="E1918" s="399"/>
      <c r="F1918" s="399"/>
      <c r="G1918" s="96"/>
      <c r="H1918" s="122"/>
      <c r="I1918" s="122"/>
      <c r="J1918" s="123"/>
      <c r="K1918" s="123"/>
      <c r="L1918" s="123"/>
      <c r="M1918" s="123"/>
      <c r="N1918" s="123"/>
      <c r="O1918" s="123"/>
      <c r="P1918" s="123"/>
      <c r="Q1918" s="123"/>
      <c r="R1918" s="123"/>
      <c r="S1918" s="123"/>
      <c r="T1918" s="123"/>
      <c r="U1918" s="123"/>
      <c r="V1918" s="123"/>
      <c r="W1918" s="123"/>
      <c r="X1918" s="123"/>
      <c r="Y1918" s="123"/>
      <c r="Z1918" s="123"/>
      <c r="AA1918" s="123"/>
      <c r="AB1918" s="123"/>
      <c r="AC1918" s="123"/>
      <c r="AD1918" s="123"/>
      <c r="AE1918" s="123"/>
      <c r="AF1918" s="123"/>
      <c r="AG1918" s="123"/>
      <c r="AH1918" s="123"/>
      <c r="AI1918" s="123"/>
      <c r="AJ1918" s="401"/>
      <c r="AK1918" s="403"/>
      <c r="AL1918" s="405"/>
      <c r="AM1918" s="411"/>
      <c r="AN1918" s="405"/>
      <c r="AO1918" s="405"/>
      <c r="AP1918" s="405"/>
      <c r="AQ1918" s="405"/>
      <c r="AR1918" s="405"/>
      <c r="AS1918" s="405"/>
      <c r="AT1918" s="405"/>
      <c r="AU1918" s="407"/>
      <c r="AV1918" s="409"/>
      <c r="AW1918" s="407"/>
      <c r="AX1918" s="389"/>
      <c r="AY1918" s="389"/>
      <c r="AZ1918" s="389"/>
      <c r="BA1918" s="389"/>
      <c r="BB1918" s="389"/>
      <c r="BC1918" s="389"/>
    </row>
    <row r="1919" spans="1:55" s="121" customFormat="1" x14ac:dyDescent="0.25">
      <c r="A1919" s="474"/>
      <c r="B1919" s="392"/>
      <c r="C1919" s="396"/>
      <c r="D1919" s="396"/>
      <c r="E1919" s="398"/>
      <c r="F1919" s="398"/>
      <c r="G1919" s="95"/>
      <c r="H1919" s="119"/>
      <c r="I1919" s="119"/>
      <c r="J1919" s="120"/>
      <c r="K1919" s="120"/>
      <c r="L1919" s="120"/>
      <c r="M1919" s="120"/>
      <c r="N1919" s="120"/>
      <c r="O1919" s="120"/>
      <c r="P1919" s="120"/>
      <c r="Q1919" s="120"/>
      <c r="R1919" s="120"/>
      <c r="S1919" s="120"/>
      <c r="T1919" s="120"/>
      <c r="U1919" s="120"/>
      <c r="V1919" s="120"/>
      <c r="W1919" s="120"/>
      <c r="X1919" s="120"/>
      <c r="Y1919" s="120"/>
      <c r="Z1919" s="120"/>
      <c r="AA1919" s="120"/>
      <c r="AB1919" s="120"/>
      <c r="AC1919" s="120"/>
      <c r="AD1919" s="120"/>
      <c r="AE1919" s="120"/>
      <c r="AF1919" s="120"/>
      <c r="AG1919" s="120"/>
      <c r="AH1919" s="120"/>
      <c r="AI1919" s="120"/>
      <c r="AJ1919" s="400"/>
      <c r="AK1919" s="402"/>
      <c r="AL1919" s="404"/>
      <c r="AM1919" s="410"/>
      <c r="AN1919" s="404"/>
      <c r="AO1919" s="404"/>
      <c r="AP1919" s="404"/>
      <c r="AQ1919" s="404"/>
      <c r="AR1919" s="404"/>
      <c r="AS1919" s="404"/>
      <c r="AT1919" s="404"/>
      <c r="AU1919" s="406"/>
      <c r="AV1919" s="408"/>
      <c r="AW1919" s="406"/>
      <c r="AX1919" s="415"/>
      <c r="AY1919" s="415"/>
      <c r="AZ1919" s="415"/>
      <c r="BA1919" s="415"/>
      <c r="BB1919" s="415"/>
      <c r="BC1919" s="415"/>
    </row>
    <row r="1920" spans="1:55" s="121" customFormat="1" x14ac:dyDescent="0.25">
      <c r="A1920" s="466"/>
      <c r="B1920" s="393"/>
      <c r="C1920" s="397"/>
      <c r="D1920" s="397"/>
      <c r="E1920" s="399"/>
      <c r="F1920" s="399"/>
      <c r="G1920" s="96"/>
      <c r="H1920" s="122"/>
      <c r="I1920" s="122"/>
      <c r="J1920" s="123"/>
      <c r="K1920" s="123"/>
      <c r="L1920" s="123"/>
      <c r="M1920" s="123"/>
      <c r="N1920" s="123"/>
      <c r="O1920" s="123"/>
      <c r="P1920" s="123"/>
      <c r="Q1920" s="123"/>
      <c r="R1920" s="123"/>
      <c r="S1920" s="123"/>
      <c r="T1920" s="123"/>
      <c r="U1920" s="123"/>
      <c r="V1920" s="123"/>
      <c r="W1920" s="123"/>
      <c r="X1920" s="123"/>
      <c r="Y1920" s="123"/>
      <c r="Z1920" s="123"/>
      <c r="AA1920" s="123"/>
      <c r="AB1920" s="123"/>
      <c r="AC1920" s="123"/>
      <c r="AD1920" s="123"/>
      <c r="AE1920" s="123"/>
      <c r="AF1920" s="123"/>
      <c r="AG1920" s="123"/>
      <c r="AH1920" s="123"/>
      <c r="AI1920" s="123"/>
      <c r="AJ1920" s="401"/>
      <c r="AK1920" s="403"/>
      <c r="AL1920" s="405"/>
      <c r="AM1920" s="411"/>
      <c r="AN1920" s="405"/>
      <c r="AO1920" s="405"/>
      <c r="AP1920" s="405"/>
      <c r="AQ1920" s="405"/>
      <c r="AR1920" s="405"/>
      <c r="AS1920" s="405"/>
      <c r="AT1920" s="405"/>
      <c r="AU1920" s="407"/>
      <c r="AV1920" s="409"/>
      <c r="AW1920" s="407"/>
      <c r="AX1920" s="389"/>
      <c r="AY1920" s="389"/>
      <c r="AZ1920" s="389"/>
      <c r="BA1920" s="389"/>
      <c r="BB1920" s="389"/>
      <c r="BC1920" s="389"/>
    </row>
    <row r="1921" spans="1:55" s="121" customFormat="1" x14ac:dyDescent="0.25">
      <c r="A1921" s="474"/>
      <c r="B1921" s="392"/>
      <c r="C1921" s="396"/>
      <c r="D1921" s="396"/>
      <c r="E1921" s="398"/>
      <c r="F1921" s="398"/>
      <c r="G1921" s="95"/>
      <c r="H1921" s="119"/>
      <c r="I1921" s="119"/>
      <c r="J1921" s="120"/>
      <c r="K1921" s="120"/>
      <c r="L1921" s="120"/>
      <c r="M1921" s="120"/>
      <c r="N1921" s="120"/>
      <c r="O1921" s="120"/>
      <c r="P1921" s="120"/>
      <c r="Q1921" s="120"/>
      <c r="R1921" s="120"/>
      <c r="S1921" s="120"/>
      <c r="T1921" s="120"/>
      <c r="U1921" s="120"/>
      <c r="V1921" s="120"/>
      <c r="W1921" s="120"/>
      <c r="X1921" s="120"/>
      <c r="Y1921" s="120"/>
      <c r="Z1921" s="120"/>
      <c r="AA1921" s="120"/>
      <c r="AB1921" s="120"/>
      <c r="AC1921" s="120"/>
      <c r="AD1921" s="120"/>
      <c r="AE1921" s="120"/>
      <c r="AF1921" s="120"/>
      <c r="AG1921" s="120"/>
      <c r="AH1921" s="120"/>
      <c r="AI1921" s="120"/>
      <c r="AJ1921" s="400"/>
      <c r="AK1921" s="402"/>
      <c r="AL1921" s="404"/>
      <c r="AM1921" s="410"/>
      <c r="AN1921" s="404"/>
      <c r="AO1921" s="404"/>
      <c r="AP1921" s="404"/>
      <c r="AQ1921" s="404"/>
      <c r="AR1921" s="404"/>
      <c r="AS1921" s="404"/>
      <c r="AT1921" s="404"/>
      <c r="AU1921" s="406"/>
      <c r="AV1921" s="408"/>
      <c r="AW1921" s="406"/>
      <c r="AX1921" s="415"/>
      <c r="AY1921" s="415"/>
      <c r="AZ1921" s="415"/>
      <c r="BA1921" s="415"/>
      <c r="BB1921" s="415"/>
      <c r="BC1921" s="415"/>
    </row>
    <row r="1922" spans="1:55" s="121" customFormat="1" x14ac:dyDescent="0.25">
      <c r="A1922" s="466"/>
      <c r="B1922" s="393"/>
      <c r="C1922" s="397"/>
      <c r="D1922" s="397"/>
      <c r="E1922" s="399"/>
      <c r="F1922" s="399"/>
      <c r="G1922" s="96"/>
      <c r="H1922" s="122"/>
      <c r="I1922" s="122"/>
      <c r="J1922" s="123"/>
      <c r="K1922" s="123"/>
      <c r="L1922" s="123"/>
      <c r="M1922" s="123"/>
      <c r="N1922" s="123"/>
      <c r="O1922" s="123"/>
      <c r="P1922" s="123"/>
      <c r="Q1922" s="123"/>
      <c r="R1922" s="123"/>
      <c r="S1922" s="123"/>
      <c r="T1922" s="123"/>
      <c r="U1922" s="123"/>
      <c r="V1922" s="123"/>
      <c r="W1922" s="123"/>
      <c r="X1922" s="123"/>
      <c r="Y1922" s="123"/>
      <c r="Z1922" s="123"/>
      <c r="AA1922" s="123"/>
      <c r="AB1922" s="123"/>
      <c r="AC1922" s="123"/>
      <c r="AD1922" s="123"/>
      <c r="AE1922" s="123"/>
      <c r="AF1922" s="123"/>
      <c r="AG1922" s="123"/>
      <c r="AH1922" s="123"/>
      <c r="AI1922" s="123"/>
      <c r="AJ1922" s="401"/>
      <c r="AK1922" s="403"/>
      <c r="AL1922" s="405"/>
      <c r="AM1922" s="411"/>
      <c r="AN1922" s="405"/>
      <c r="AO1922" s="405"/>
      <c r="AP1922" s="405"/>
      <c r="AQ1922" s="405"/>
      <c r="AR1922" s="405"/>
      <c r="AS1922" s="405"/>
      <c r="AT1922" s="405"/>
      <c r="AU1922" s="407"/>
      <c r="AV1922" s="409"/>
      <c r="AW1922" s="407"/>
      <c r="AX1922" s="389"/>
      <c r="AY1922" s="389"/>
      <c r="AZ1922" s="389"/>
      <c r="BA1922" s="389"/>
      <c r="BB1922" s="389"/>
      <c r="BC1922" s="389"/>
    </row>
    <row r="1923" spans="1:55" s="140" customFormat="1" x14ac:dyDescent="0.25">
      <c r="A1923" s="475"/>
      <c r="B1923" s="392"/>
      <c r="C1923" s="460"/>
      <c r="D1923" s="460"/>
      <c r="E1923" s="442"/>
      <c r="F1923" s="442"/>
      <c r="G1923" s="137"/>
      <c r="H1923" s="138"/>
      <c r="I1923" s="138"/>
      <c r="J1923" s="139"/>
      <c r="K1923" s="139"/>
      <c r="L1923" s="139"/>
      <c r="M1923" s="139"/>
      <c r="N1923" s="139"/>
      <c r="O1923" s="139"/>
      <c r="P1923" s="139"/>
      <c r="Q1923" s="139"/>
      <c r="R1923" s="139"/>
      <c r="S1923" s="139"/>
      <c r="T1923" s="139"/>
      <c r="U1923" s="139"/>
      <c r="V1923" s="139"/>
      <c r="W1923" s="139"/>
      <c r="X1923" s="139"/>
      <c r="Y1923" s="139"/>
      <c r="Z1923" s="139"/>
      <c r="AA1923" s="139"/>
      <c r="AB1923" s="139"/>
      <c r="AC1923" s="139"/>
      <c r="AD1923" s="139"/>
      <c r="AE1923" s="139"/>
      <c r="AF1923" s="139"/>
      <c r="AG1923" s="139"/>
      <c r="AH1923" s="139"/>
      <c r="AI1923" s="139"/>
      <c r="AJ1923" s="444"/>
      <c r="AK1923" s="446"/>
      <c r="AL1923" s="448"/>
      <c r="AM1923" s="454"/>
      <c r="AN1923" s="448"/>
      <c r="AO1923" s="448"/>
      <c r="AP1923" s="448"/>
      <c r="AQ1923" s="448"/>
      <c r="AR1923" s="448"/>
      <c r="AS1923" s="448"/>
      <c r="AT1923" s="448"/>
      <c r="AU1923" s="452"/>
      <c r="AV1923" s="408"/>
      <c r="AW1923" s="452"/>
      <c r="AX1923" s="450"/>
      <c r="AY1923" s="450"/>
      <c r="AZ1923" s="450"/>
      <c r="BA1923" s="450"/>
      <c r="BB1923" s="450"/>
      <c r="BC1923" s="450"/>
    </row>
    <row r="1924" spans="1:55" s="121" customFormat="1" x14ac:dyDescent="0.25">
      <c r="A1924" s="466"/>
      <c r="B1924" s="393"/>
      <c r="C1924" s="397"/>
      <c r="D1924" s="397"/>
      <c r="E1924" s="399"/>
      <c r="F1924" s="399"/>
      <c r="G1924" s="96"/>
      <c r="H1924" s="122"/>
      <c r="I1924" s="122"/>
      <c r="J1924" s="123"/>
      <c r="K1924" s="123"/>
      <c r="L1924" s="123"/>
      <c r="M1924" s="123"/>
      <c r="N1924" s="123"/>
      <c r="O1924" s="123"/>
      <c r="P1924" s="123"/>
      <c r="Q1924" s="123"/>
      <c r="R1924" s="123"/>
      <c r="S1924" s="123"/>
      <c r="T1924" s="123"/>
      <c r="U1924" s="123"/>
      <c r="V1924" s="123"/>
      <c r="W1924" s="123"/>
      <c r="X1924" s="123"/>
      <c r="Y1924" s="123"/>
      <c r="Z1924" s="123"/>
      <c r="AA1924" s="123"/>
      <c r="AB1924" s="123"/>
      <c r="AC1924" s="123"/>
      <c r="AD1924" s="123"/>
      <c r="AE1924" s="123"/>
      <c r="AF1924" s="123"/>
      <c r="AG1924" s="123"/>
      <c r="AH1924" s="123"/>
      <c r="AI1924" s="123"/>
      <c r="AJ1924" s="401"/>
      <c r="AK1924" s="403"/>
      <c r="AL1924" s="405"/>
      <c r="AM1924" s="411"/>
      <c r="AN1924" s="405"/>
      <c r="AO1924" s="405"/>
      <c r="AP1924" s="405"/>
      <c r="AQ1924" s="405"/>
      <c r="AR1924" s="405"/>
      <c r="AS1924" s="405"/>
      <c r="AT1924" s="405"/>
      <c r="AU1924" s="407"/>
      <c r="AV1924" s="409"/>
      <c r="AW1924" s="407"/>
      <c r="AX1924" s="389"/>
      <c r="AY1924" s="389"/>
      <c r="AZ1924" s="389"/>
      <c r="BA1924" s="389"/>
      <c r="BB1924" s="389"/>
      <c r="BC1924" s="389"/>
    </row>
    <row r="1925" spans="1:55" s="121" customFormat="1" x14ac:dyDescent="0.25">
      <c r="A1925" s="474"/>
      <c r="B1925" s="392"/>
      <c r="C1925" s="396"/>
      <c r="D1925" s="396"/>
      <c r="E1925" s="398"/>
      <c r="F1925" s="398"/>
      <c r="G1925" s="95"/>
      <c r="H1925" s="119"/>
      <c r="I1925" s="119"/>
      <c r="J1925" s="120"/>
      <c r="K1925" s="120"/>
      <c r="L1925" s="120"/>
      <c r="M1925" s="120"/>
      <c r="N1925" s="120"/>
      <c r="O1925" s="120"/>
      <c r="P1925" s="120"/>
      <c r="Q1925" s="120"/>
      <c r="R1925" s="120"/>
      <c r="S1925" s="120"/>
      <c r="T1925" s="120"/>
      <c r="U1925" s="120"/>
      <c r="V1925" s="120"/>
      <c r="W1925" s="120"/>
      <c r="X1925" s="120"/>
      <c r="Y1925" s="120"/>
      <c r="Z1925" s="120"/>
      <c r="AA1925" s="120"/>
      <c r="AB1925" s="120"/>
      <c r="AC1925" s="120"/>
      <c r="AD1925" s="120"/>
      <c r="AE1925" s="120"/>
      <c r="AF1925" s="120"/>
      <c r="AG1925" s="120"/>
      <c r="AH1925" s="120"/>
      <c r="AI1925" s="120"/>
      <c r="AJ1925" s="400"/>
      <c r="AK1925" s="402"/>
      <c r="AL1925" s="404"/>
      <c r="AM1925" s="410"/>
      <c r="AN1925" s="404"/>
      <c r="AO1925" s="404"/>
      <c r="AP1925" s="404"/>
      <c r="AQ1925" s="404"/>
      <c r="AR1925" s="404"/>
      <c r="AS1925" s="404"/>
      <c r="AT1925" s="404"/>
      <c r="AU1925" s="406"/>
      <c r="AV1925" s="408"/>
      <c r="AW1925" s="406"/>
      <c r="AX1925" s="415"/>
      <c r="AY1925" s="415"/>
      <c r="AZ1925" s="415"/>
      <c r="BA1925" s="415"/>
      <c r="BB1925" s="415"/>
      <c r="BC1925" s="415"/>
    </row>
    <row r="1926" spans="1:55" s="121" customFormat="1" x14ac:dyDescent="0.25">
      <c r="A1926" s="466"/>
      <c r="B1926" s="393"/>
      <c r="C1926" s="397"/>
      <c r="D1926" s="397"/>
      <c r="E1926" s="399"/>
      <c r="F1926" s="399"/>
      <c r="G1926" s="96"/>
      <c r="H1926" s="122"/>
      <c r="I1926" s="122"/>
      <c r="J1926" s="123"/>
      <c r="K1926" s="123"/>
      <c r="L1926" s="123"/>
      <c r="M1926" s="123"/>
      <c r="N1926" s="123"/>
      <c r="O1926" s="123"/>
      <c r="P1926" s="123"/>
      <c r="Q1926" s="123"/>
      <c r="R1926" s="123"/>
      <c r="S1926" s="123"/>
      <c r="T1926" s="123"/>
      <c r="U1926" s="123"/>
      <c r="V1926" s="123"/>
      <c r="W1926" s="123"/>
      <c r="X1926" s="123"/>
      <c r="Y1926" s="123"/>
      <c r="Z1926" s="123"/>
      <c r="AA1926" s="123"/>
      <c r="AB1926" s="123"/>
      <c r="AC1926" s="123"/>
      <c r="AD1926" s="123"/>
      <c r="AE1926" s="123"/>
      <c r="AF1926" s="123"/>
      <c r="AG1926" s="123"/>
      <c r="AH1926" s="123"/>
      <c r="AI1926" s="123"/>
      <c r="AJ1926" s="401"/>
      <c r="AK1926" s="403"/>
      <c r="AL1926" s="405"/>
      <c r="AM1926" s="411"/>
      <c r="AN1926" s="405"/>
      <c r="AO1926" s="405"/>
      <c r="AP1926" s="405"/>
      <c r="AQ1926" s="405"/>
      <c r="AR1926" s="405"/>
      <c r="AS1926" s="405"/>
      <c r="AT1926" s="405"/>
      <c r="AU1926" s="407"/>
      <c r="AV1926" s="409"/>
      <c r="AW1926" s="407"/>
      <c r="AX1926" s="389"/>
      <c r="AY1926" s="389"/>
      <c r="AZ1926" s="389"/>
      <c r="BA1926" s="389"/>
      <c r="BB1926" s="389"/>
      <c r="BC1926" s="389"/>
    </row>
    <row r="1927" spans="1:55" s="140" customFormat="1" x14ac:dyDescent="0.25">
      <c r="A1927" s="475"/>
      <c r="B1927" s="392"/>
      <c r="C1927" s="460"/>
      <c r="D1927" s="460"/>
      <c r="E1927" s="442"/>
      <c r="F1927" s="442"/>
      <c r="G1927" s="137"/>
      <c r="H1927" s="138"/>
      <c r="I1927" s="138"/>
      <c r="J1927" s="139"/>
      <c r="K1927" s="139"/>
      <c r="L1927" s="139"/>
      <c r="M1927" s="139"/>
      <c r="N1927" s="139"/>
      <c r="O1927" s="139"/>
      <c r="P1927" s="139"/>
      <c r="Q1927" s="139"/>
      <c r="R1927" s="139"/>
      <c r="S1927" s="139"/>
      <c r="T1927" s="139"/>
      <c r="U1927" s="139"/>
      <c r="V1927" s="139"/>
      <c r="W1927" s="139"/>
      <c r="X1927" s="139"/>
      <c r="Y1927" s="139"/>
      <c r="Z1927" s="139"/>
      <c r="AA1927" s="139"/>
      <c r="AB1927" s="139"/>
      <c r="AC1927" s="139"/>
      <c r="AD1927" s="139"/>
      <c r="AE1927" s="139"/>
      <c r="AF1927" s="139"/>
      <c r="AG1927" s="139"/>
      <c r="AH1927" s="139"/>
      <c r="AI1927" s="139"/>
      <c r="AJ1927" s="444"/>
      <c r="AK1927" s="446"/>
      <c r="AL1927" s="448"/>
      <c r="AM1927" s="454"/>
      <c r="AN1927" s="448"/>
      <c r="AO1927" s="448"/>
      <c r="AP1927" s="448"/>
      <c r="AQ1927" s="448"/>
      <c r="AR1927" s="448"/>
      <c r="AS1927" s="448"/>
      <c r="AT1927" s="448"/>
      <c r="AU1927" s="452"/>
      <c r="AV1927" s="408"/>
      <c r="AW1927" s="452"/>
      <c r="AX1927" s="450"/>
      <c r="AY1927" s="450"/>
      <c r="AZ1927" s="450"/>
      <c r="BA1927" s="450"/>
      <c r="BB1927" s="450"/>
      <c r="BC1927" s="450"/>
    </row>
    <row r="1928" spans="1:55" s="121" customFormat="1" x14ac:dyDescent="0.25">
      <c r="A1928" s="466"/>
      <c r="B1928" s="393"/>
      <c r="C1928" s="397"/>
      <c r="D1928" s="397"/>
      <c r="E1928" s="399"/>
      <c r="F1928" s="399"/>
      <c r="G1928" s="96"/>
      <c r="H1928" s="122"/>
      <c r="I1928" s="122"/>
      <c r="J1928" s="123"/>
      <c r="K1928" s="123"/>
      <c r="L1928" s="123"/>
      <c r="M1928" s="123"/>
      <c r="N1928" s="123"/>
      <c r="O1928" s="123"/>
      <c r="P1928" s="123"/>
      <c r="Q1928" s="123"/>
      <c r="R1928" s="123"/>
      <c r="S1928" s="123"/>
      <c r="T1928" s="123"/>
      <c r="U1928" s="123"/>
      <c r="V1928" s="123"/>
      <c r="W1928" s="123"/>
      <c r="X1928" s="123"/>
      <c r="Y1928" s="123"/>
      <c r="Z1928" s="123"/>
      <c r="AA1928" s="123"/>
      <c r="AB1928" s="123"/>
      <c r="AC1928" s="123"/>
      <c r="AD1928" s="123"/>
      <c r="AE1928" s="123"/>
      <c r="AF1928" s="123"/>
      <c r="AG1928" s="123"/>
      <c r="AH1928" s="123"/>
      <c r="AI1928" s="123"/>
      <c r="AJ1928" s="401"/>
      <c r="AK1928" s="403"/>
      <c r="AL1928" s="405"/>
      <c r="AM1928" s="411"/>
      <c r="AN1928" s="405"/>
      <c r="AO1928" s="405"/>
      <c r="AP1928" s="405"/>
      <c r="AQ1928" s="405"/>
      <c r="AR1928" s="405"/>
      <c r="AS1928" s="405"/>
      <c r="AT1928" s="405"/>
      <c r="AU1928" s="407"/>
      <c r="AV1928" s="409"/>
      <c r="AW1928" s="407"/>
      <c r="AX1928" s="389"/>
      <c r="AY1928" s="389"/>
      <c r="AZ1928" s="389"/>
      <c r="BA1928" s="389"/>
      <c r="BB1928" s="389"/>
      <c r="BC1928" s="389"/>
    </row>
    <row r="1929" spans="1:55" s="144" customFormat="1" x14ac:dyDescent="0.25">
      <c r="A1929" s="476"/>
      <c r="B1929" s="392"/>
      <c r="C1929" s="477"/>
      <c r="D1929" s="477"/>
      <c r="E1929" s="478"/>
      <c r="F1929" s="478"/>
      <c r="G1929" s="141"/>
      <c r="H1929" s="142"/>
      <c r="I1929" s="142"/>
      <c r="J1929" s="143"/>
      <c r="K1929" s="143"/>
      <c r="L1929" s="143"/>
      <c r="M1929" s="143"/>
      <c r="N1929" s="143"/>
      <c r="O1929" s="143"/>
      <c r="P1929" s="143"/>
      <c r="Q1929" s="143"/>
      <c r="R1929" s="143"/>
      <c r="S1929" s="143"/>
      <c r="T1929" s="143"/>
      <c r="U1929" s="143"/>
      <c r="V1929" s="143"/>
      <c r="W1929" s="143"/>
      <c r="X1929" s="143"/>
      <c r="Y1929" s="143"/>
      <c r="Z1929" s="143"/>
      <c r="AA1929" s="143"/>
      <c r="AB1929" s="143"/>
      <c r="AC1929" s="143"/>
      <c r="AD1929" s="143"/>
      <c r="AE1929" s="143"/>
      <c r="AF1929" s="143"/>
      <c r="AG1929" s="143"/>
      <c r="AH1929" s="143"/>
      <c r="AI1929" s="143"/>
      <c r="AJ1929" s="479"/>
      <c r="AK1929" s="484"/>
      <c r="AL1929" s="482"/>
      <c r="AM1929" s="485"/>
      <c r="AN1929" s="482"/>
      <c r="AO1929" s="482"/>
      <c r="AP1929" s="482"/>
      <c r="AQ1929" s="482"/>
      <c r="AR1929" s="482"/>
      <c r="AS1929" s="482"/>
      <c r="AT1929" s="482"/>
      <c r="AU1929" s="481"/>
      <c r="AV1929" s="483"/>
      <c r="AW1929" s="481"/>
      <c r="AX1929" s="480"/>
      <c r="AY1929" s="480"/>
      <c r="AZ1929" s="480"/>
      <c r="BA1929" s="480"/>
      <c r="BB1929" s="480"/>
      <c r="BC1929" s="480"/>
    </row>
    <row r="1930" spans="1:55" s="121" customFormat="1" x14ac:dyDescent="0.25">
      <c r="A1930" s="466"/>
      <c r="B1930" s="393"/>
      <c r="C1930" s="397"/>
      <c r="D1930" s="397"/>
      <c r="E1930" s="399"/>
      <c r="F1930" s="399"/>
      <c r="G1930" s="96"/>
      <c r="H1930" s="122"/>
      <c r="I1930" s="122"/>
      <c r="J1930" s="123"/>
      <c r="K1930" s="123"/>
      <c r="L1930" s="123"/>
      <c r="M1930" s="123"/>
      <c r="N1930" s="123"/>
      <c r="O1930" s="123"/>
      <c r="P1930" s="123"/>
      <c r="Q1930" s="123"/>
      <c r="R1930" s="123"/>
      <c r="S1930" s="123"/>
      <c r="T1930" s="123"/>
      <c r="U1930" s="123"/>
      <c r="V1930" s="123"/>
      <c r="W1930" s="123"/>
      <c r="X1930" s="123"/>
      <c r="Y1930" s="123"/>
      <c r="Z1930" s="123"/>
      <c r="AA1930" s="123"/>
      <c r="AB1930" s="123"/>
      <c r="AC1930" s="123"/>
      <c r="AD1930" s="123"/>
      <c r="AE1930" s="123"/>
      <c r="AF1930" s="123"/>
      <c r="AG1930" s="123"/>
      <c r="AH1930" s="123"/>
      <c r="AI1930" s="123"/>
      <c r="AJ1930" s="401"/>
      <c r="AK1930" s="403"/>
      <c r="AL1930" s="405"/>
      <c r="AM1930" s="411"/>
      <c r="AN1930" s="405"/>
      <c r="AO1930" s="405"/>
      <c r="AP1930" s="405"/>
      <c r="AQ1930" s="405"/>
      <c r="AR1930" s="405"/>
      <c r="AS1930" s="405"/>
      <c r="AT1930" s="405"/>
      <c r="AU1930" s="407"/>
      <c r="AV1930" s="409"/>
      <c r="AW1930" s="407"/>
      <c r="AX1930" s="389"/>
      <c r="AY1930" s="389"/>
      <c r="AZ1930" s="389"/>
      <c r="BA1930" s="389"/>
      <c r="BB1930" s="389"/>
      <c r="BC1930" s="389"/>
    </row>
    <row r="1931" spans="1:55" s="121" customFormat="1" x14ac:dyDescent="0.25">
      <c r="A1931" s="474"/>
      <c r="B1931" s="392"/>
      <c r="C1931" s="396"/>
      <c r="D1931" s="396"/>
      <c r="E1931" s="398"/>
      <c r="F1931" s="398"/>
      <c r="G1931" s="95"/>
      <c r="H1931" s="119"/>
      <c r="I1931" s="119"/>
      <c r="J1931" s="120"/>
      <c r="K1931" s="120"/>
      <c r="L1931" s="120"/>
      <c r="M1931" s="120"/>
      <c r="N1931" s="120"/>
      <c r="O1931" s="120"/>
      <c r="P1931" s="120"/>
      <c r="Q1931" s="120"/>
      <c r="R1931" s="120"/>
      <c r="S1931" s="120"/>
      <c r="T1931" s="120"/>
      <c r="U1931" s="120"/>
      <c r="V1931" s="120"/>
      <c r="W1931" s="120"/>
      <c r="X1931" s="120"/>
      <c r="Y1931" s="120"/>
      <c r="Z1931" s="120"/>
      <c r="AA1931" s="120"/>
      <c r="AB1931" s="120"/>
      <c r="AC1931" s="120"/>
      <c r="AD1931" s="120"/>
      <c r="AE1931" s="120"/>
      <c r="AF1931" s="120"/>
      <c r="AG1931" s="120"/>
      <c r="AH1931" s="120"/>
      <c r="AI1931" s="120"/>
      <c r="AJ1931" s="400"/>
      <c r="AK1931" s="402"/>
      <c r="AL1931" s="404"/>
      <c r="AM1931" s="410"/>
      <c r="AN1931" s="404"/>
      <c r="AO1931" s="404"/>
      <c r="AP1931" s="404"/>
      <c r="AQ1931" s="404"/>
      <c r="AR1931" s="404"/>
      <c r="AS1931" s="404"/>
      <c r="AT1931" s="404"/>
      <c r="AU1931" s="406"/>
      <c r="AV1931" s="408"/>
      <c r="AW1931" s="406"/>
      <c r="AX1931" s="415"/>
      <c r="AY1931" s="415"/>
      <c r="AZ1931" s="415"/>
      <c r="BA1931" s="415"/>
      <c r="BB1931" s="415"/>
      <c r="BC1931" s="415"/>
    </row>
    <row r="1932" spans="1:55" s="121" customFormat="1" x14ac:dyDescent="0.25">
      <c r="A1932" s="466"/>
      <c r="B1932" s="393"/>
      <c r="C1932" s="397"/>
      <c r="D1932" s="397"/>
      <c r="E1932" s="399"/>
      <c r="F1932" s="399"/>
      <c r="G1932" s="96"/>
      <c r="H1932" s="122"/>
      <c r="I1932" s="122"/>
      <c r="J1932" s="123"/>
      <c r="K1932" s="123"/>
      <c r="L1932" s="123"/>
      <c r="M1932" s="123"/>
      <c r="N1932" s="123"/>
      <c r="O1932" s="123"/>
      <c r="P1932" s="123"/>
      <c r="Q1932" s="123"/>
      <c r="R1932" s="123"/>
      <c r="S1932" s="123"/>
      <c r="T1932" s="123"/>
      <c r="U1932" s="123"/>
      <c r="V1932" s="123"/>
      <c r="W1932" s="123"/>
      <c r="X1932" s="123"/>
      <c r="Y1932" s="123"/>
      <c r="Z1932" s="123"/>
      <c r="AA1932" s="123"/>
      <c r="AB1932" s="123"/>
      <c r="AC1932" s="123"/>
      <c r="AD1932" s="123"/>
      <c r="AE1932" s="123"/>
      <c r="AF1932" s="123"/>
      <c r="AG1932" s="123"/>
      <c r="AH1932" s="123"/>
      <c r="AI1932" s="123"/>
      <c r="AJ1932" s="401"/>
      <c r="AK1932" s="403"/>
      <c r="AL1932" s="405"/>
      <c r="AM1932" s="411"/>
      <c r="AN1932" s="405"/>
      <c r="AO1932" s="405"/>
      <c r="AP1932" s="405"/>
      <c r="AQ1932" s="405"/>
      <c r="AR1932" s="405"/>
      <c r="AS1932" s="405"/>
      <c r="AT1932" s="405"/>
      <c r="AU1932" s="407"/>
      <c r="AV1932" s="409"/>
      <c r="AW1932" s="407"/>
      <c r="AX1932" s="389"/>
      <c r="AY1932" s="389"/>
      <c r="AZ1932" s="389"/>
      <c r="BA1932" s="389"/>
      <c r="BB1932" s="389"/>
      <c r="BC1932" s="389"/>
    </row>
    <row r="1933" spans="1:55" s="121" customFormat="1" x14ac:dyDescent="0.25">
      <c r="A1933" s="474"/>
      <c r="B1933" s="392"/>
      <c r="C1933" s="396"/>
      <c r="D1933" s="396"/>
      <c r="E1933" s="398"/>
      <c r="F1933" s="398"/>
      <c r="G1933" s="95"/>
      <c r="H1933" s="119"/>
      <c r="I1933" s="119"/>
      <c r="J1933" s="120"/>
      <c r="K1933" s="120"/>
      <c r="L1933" s="120"/>
      <c r="M1933" s="120"/>
      <c r="N1933" s="120"/>
      <c r="O1933" s="120"/>
      <c r="P1933" s="120"/>
      <c r="Q1933" s="120"/>
      <c r="R1933" s="120"/>
      <c r="S1933" s="120"/>
      <c r="T1933" s="120"/>
      <c r="U1933" s="120"/>
      <c r="V1933" s="120"/>
      <c r="W1933" s="120"/>
      <c r="X1933" s="120"/>
      <c r="Y1933" s="120"/>
      <c r="Z1933" s="120"/>
      <c r="AA1933" s="120"/>
      <c r="AB1933" s="120"/>
      <c r="AC1933" s="120"/>
      <c r="AD1933" s="120"/>
      <c r="AE1933" s="120"/>
      <c r="AF1933" s="120"/>
      <c r="AG1933" s="120"/>
      <c r="AH1933" s="120"/>
      <c r="AI1933" s="120"/>
      <c r="AJ1933" s="400"/>
      <c r="AK1933" s="402"/>
      <c r="AL1933" s="404"/>
      <c r="AM1933" s="410"/>
      <c r="AN1933" s="404"/>
      <c r="AO1933" s="404"/>
      <c r="AP1933" s="404"/>
      <c r="AQ1933" s="404"/>
      <c r="AR1933" s="404"/>
      <c r="AS1933" s="404"/>
      <c r="AT1933" s="404"/>
      <c r="AU1933" s="406"/>
      <c r="AV1933" s="408"/>
      <c r="AW1933" s="406"/>
      <c r="AX1933" s="415"/>
      <c r="AY1933" s="415"/>
      <c r="AZ1933" s="415"/>
      <c r="BA1933" s="415"/>
      <c r="BB1933" s="415"/>
      <c r="BC1933" s="415"/>
    </row>
    <row r="1934" spans="1:55" s="121" customFormat="1" x14ac:dyDescent="0.25">
      <c r="A1934" s="466"/>
      <c r="B1934" s="393"/>
      <c r="C1934" s="397"/>
      <c r="D1934" s="397"/>
      <c r="E1934" s="399"/>
      <c r="F1934" s="399"/>
      <c r="G1934" s="96"/>
      <c r="H1934" s="122"/>
      <c r="I1934" s="122"/>
      <c r="J1934" s="123"/>
      <c r="K1934" s="123"/>
      <c r="L1934" s="123"/>
      <c r="M1934" s="123"/>
      <c r="N1934" s="123"/>
      <c r="O1934" s="123"/>
      <c r="P1934" s="123"/>
      <c r="Q1934" s="123"/>
      <c r="R1934" s="123"/>
      <c r="S1934" s="123"/>
      <c r="T1934" s="123"/>
      <c r="U1934" s="123"/>
      <c r="V1934" s="123"/>
      <c r="W1934" s="123"/>
      <c r="X1934" s="123"/>
      <c r="Y1934" s="123"/>
      <c r="Z1934" s="123"/>
      <c r="AA1934" s="123"/>
      <c r="AB1934" s="123"/>
      <c r="AC1934" s="123"/>
      <c r="AD1934" s="123"/>
      <c r="AE1934" s="123"/>
      <c r="AF1934" s="123"/>
      <c r="AG1934" s="123"/>
      <c r="AH1934" s="123"/>
      <c r="AI1934" s="123"/>
      <c r="AJ1934" s="401"/>
      <c r="AK1934" s="403"/>
      <c r="AL1934" s="405"/>
      <c r="AM1934" s="411"/>
      <c r="AN1934" s="405"/>
      <c r="AO1934" s="405"/>
      <c r="AP1934" s="405"/>
      <c r="AQ1934" s="405"/>
      <c r="AR1934" s="405"/>
      <c r="AS1934" s="405"/>
      <c r="AT1934" s="405"/>
      <c r="AU1934" s="407"/>
      <c r="AV1934" s="409"/>
      <c r="AW1934" s="407"/>
      <c r="AX1934" s="389"/>
      <c r="AY1934" s="389"/>
      <c r="AZ1934" s="389"/>
      <c r="BA1934" s="389"/>
      <c r="BB1934" s="389"/>
      <c r="BC1934" s="389"/>
    </row>
    <row r="1935" spans="1:55" s="121" customFormat="1" x14ac:dyDescent="0.25">
      <c r="A1935" s="474"/>
      <c r="B1935" s="392"/>
      <c r="C1935" s="396"/>
      <c r="D1935" s="396"/>
      <c r="E1935" s="398"/>
      <c r="F1935" s="398"/>
      <c r="G1935" s="95"/>
      <c r="H1935" s="119"/>
      <c r="I1935" s="119"/>
      <c r="J1935" s="120"/>
      <c r="K1935" s="120"/>
      <c r="L1935" s="120"/>
      <c r="M1935" s="120"/>
      <c r="N1935" s="120"/>
      <c r="O1935" s="120"/>
      <c r="P1935" s="120"/>
      <c r="Q1935" s="120"/>
      <c r="R1935" s="120"/>
      <c r="S1935" s="120"/>
      <c r="T1935" s="120"/>
      <c r="U1935" s="120"/>
      <c r="V1935" s="120"/>
      <c r="W1935" s="120"/>
      <c r="X1935" s="120"/>
      <c r="Y1935" s="120"/>
      <c r="Z1935" s="120"/>
      <c r="AA1935" s="120"/>
      <c r="AB1935" s="120"/>
      <c r="AC1935" s="120"/>
      <c r="AD1935" s="120"/>
      <c r="AE1935" s="120"/>
      <c r="AF1935" s="120"/>
      <c r="AG1935" s="120"/>
      <c r="AH1935" s="120"/>
      <c r="AI1935" s="120"/>
      <c r="AJ1935" s="400"/>
      <c r="AK1935" s="402"/>
      <c r="AL1935" s="404"/>
      <c r="AM1935" s="410"/>
      <c r="AN1935" s="404"/>
      <c r="AO1935" s="404"/>
      <c r="AP1935" s="404"/>
      <c r="AQ1935" s="404"/>
      <c r="AR1935" s="404"/>
      <c r="AS1935" s="404"/>
      <c r="AT1935" s="404"/>
      <c r="AU1935" s="406"/>
      <c r="AV1935" s="408"/>
      <c r="AW1935" s="406"/>
      <c r="AX1935" s="415"/>
      <c r="AY1935" s="415"/>
      <c r="AZ1935" s="415"/>
      <c r="BA1935" s="415"/>
      <c r="BB1935" s="415"/>
      <c r="BC1935" s="415"/>
    </row>
    <row r="1936" spans="1:55" s="121" customFormat="1" x14ac:dyDescent="0.25">
      <c r="A1936" s="466"/>
      <c r="B1936" s="393"/>
      <c r="C1936" s="397"/>
      <c r="D1936" s="397"/>
      <c r="E1936" s="399"/>
      <c r="F1936" s="399"/>
      <c r="G1936" s="96"/>
      <c r="H1936" s="122"/>
      <c r="I1936" s="122"/>
      <c r="J1936" s="123"/>
      <c r="K1936" s="123"/>
      <c r="L1936" s="123"/>
      <c r="M1936" s="123"/>
      <c r="N1936" s="123"/>
      <c r="O1936" s="123"/>
      <c r="P1936" s="123"/>
      <c r="Q1936" s="123"/>
      <c r="R1936" s="123"/>
      <c r="S1936" s="123"/>
      <c r="T1936" s="123"/>
      <c r="U1936" s="123"/>
      <c r="V1936" s="123"/>
      <c r="W1936" s="123"/>
      <c r="X1936" s="123"/>
      <c r="Y1936" s="123"/>
      <c r="Z1936" s="123"/>
      <c r="AA1936" s="123"/>
      <c r="AB1936" s="123"/>
      <c r="AC1936" s="123"/>
      <c r="AD1936" s="123"/>
      <c r="AE1936" s="123"/>
      <c r="AF1936" s="123"/>
      <c r="AG1936" s="123"/>
      <c r="AH1936" s="123"/>
      <c r="AI1936" s="123"/>
      <c r="AJ1936" s="401"/>
      <c r="AK1936" s="403"/>
      <c r="AL1936" s="405"/>
      <c r="AM1936" s="411"/>
      <c r="AN1936" s="405"/>
      <c r="AO1936" s="405"/>
      <c r="AP1936" s="405"/>
      <c r="AQ1936" s="405"/>
      <c r="AR1936" s="405"/>
      <c r="AS1936" s="405"/>
      <c r="AT1936" s="405"/>
      <c r="AU1936" s="407"/>
      <c r="AV1936" s="409"/>
      <c r="AW1936" s="407"/>
      <c r="AX1936" s="389"/>
      <c r="AY1936" s="389"/>
      <c r="AZ1936" s="389"/>
      <c r="BA1936" s="389"/>
      <c r="BB1936" s="389"/>
      <c r="BC1936" s="389"/>
    </row>
    <row r="1937" spans="1:55" s="121" customFormat="1" x14ac:dyDescent="0.25">
      <c r="A1937" s="474"/>
      <c r="B1937" s="392"/>
      <c r="C1937" s="396"/>
      <c r="D1937" s="396"/>
      <c r="E1937" s="398"/>
      <c r="F1937" s="398"/>
      <c r="G1937" s="95"/>
      <c r="H1937" s="119"/>
      <c r="I1937" s="119"/>
      <c r="J1937" s="120"/>
      <c r="K1937" s="120"/>
      <c r="L1937" s="120"/>
      <c r="M1937" s="120"/>
      <c r="N1937" s="120"/>
      <c r="O1937" s="120"/>
      <c r="P1937" s="120"/>
      <c r="Q1937" s="120"/>
      <c r="R1937" s="120"/>
      <c r="S1937" s="120"/>
      <c r="T1937" s="120"/>
      <c r="U1937" s="120"/>
      <c r="V1937" s="120"/>
      <c r="W1937" s="120"/>
      <c r="X1937" s="120"/>
      <c r="Y1937" s="120"/>
      <c r="Z1937" s="120"/>
      <c r="AA1937" s="120"/>
      <c r="AB1937" s="120"/>
      <c r="AC1937" s="120"/>
      <c r="AD1937" s="120"/>
      <c r="AE1937" s="120"/>
      <c r="AF1937" s="120"/>
      <c r="AG1937" s="120"/>
      <c r="AH1937" s="120"/>
      <c r="AI1937" s="120"/>
      <c r="AJ1937" s="400"/>
      <c r="AK1937" s="402"/>
      <c r="AL1937" s="404"/>
      <c r="AM1937" s="410"/>
      <c r="AN1937" s="404"/>
      <c r="AO1937" s="404"/>
      <c r="AP1937" s="404"/>
      <c r="AQ1937" s="404"/>
      <c r="AR1937" s="404"/>
      <c r="AS1937" s="404"/>
      <c r="AT1937" s="404"/>
      <c r="AU1937" s="406"/>
      <c r="AV1937" s="408"/>
      <c r="AW1937" s="406"/>
      <c r="AX1937" s="415"/>
      <c r="AY1937" s="415"/>
      <c r="AZ1937" s="415"/>
      <c r="BA1937" s="415"/>
      <c r="BB1937" s="415"/>
      <c r="BC1937" s="415"/>
    </row>
    <row r="1938" spans="1:55" s="121" customFormat="1" x14ac:dyDescent="0.25">
      <c r="A1938" s="466"/>
      <c r="B1938" s="393"/>
      <c r="C1938" s="397"/>
      <c r="D1938" s="397"/>
      <c r="E1938" s="399"/>
      <c r="F1938" s="399"/>
      <c r="G1938" s="96"/>
      <c r="H1938" s="122"/>
      <c r="I1938" s="122"/>
      <c r="J1938" s="123"/>
      <c r="K1938" s="123"/>
      <c r="L1938" s="123"/>
      <c r="M1938" s="123"/>
      <c r="N1938" s="123"/>
      <c r="O1938" s="123"/>
      <c r="P1938" s="123"/>
      <c r="Q1938" s="123"/>
      <c r="R1938" s="123"/>
      <c r="S1938" s="123"/>
      <c r="T1938" s="123"/>
      <c r="U1938" s="123"/>
      <c r="V1938" s="123"/>
      <c r="W1938" s="123"/>
      <c r="X1938" s="123"/>
      <c r="Y1938" s="123"/>
      <c r="Z1938" s="123"/>
      <c r="AA1938" s="123"/>
      <c r="AB1938" s="123"/>
      <c r="AC1938" s="123"/>
      <c r="AD1938" s="123"/>
      <c r="AE1938" s="123"/>
      <c r="AF1938" s="123"/>
      <c r="AG1938" s="123"/>
      <c r="AH1938" s="123"/>
      <c r="AI1938" s="123"/>
      <c r="AJ1938" s="401"/>
      <c r="AK1938" s="403"/>
      <c r="AL1938" s="405"/>
      <c r="AM1938" s="411"/>
      <c r="AN1938" s="405"/>
      <c r="AO1938" s="405"/>
      <c r="AP1938" s="405"/>
      <c r="AQ1938" s="405"/>
      <c r="AR1938" s="405"/>
      <c r="AS1938" s="405"/>
      <c r="AT1938" s="405"/>
      <c r="AU1938" s="407"/>
      <c r="AV1938" s="409"/>
      <c r="AW1938" s="407"/>
      <c r="AX1938" s="389"/>
      <c r="AY1938" s="389"/>
      <c r="AZ1938" s="389"/>
      <c r="BA1938" s="389"/>
      <c r="BB1938" s="389"/>
      <c r="BC1938" s="389"/>
    </row>
    <row r="1939" spans="1:55" s="140" customFormat="1" x14ac:dyDescent="0.25">
      <c r="A1939" s="475"/>
      <c r="B1939" s="392"/>
      <c r="C1939" s="460"/>
      <c r="D1939" s="460"/>
      <c r="E1939" s="442"/>
      <c r="F1939" s="442"/>
      <c r="G1939" s="137"/>
      <c r="H1939" s="138"/>
      <c r="I1939" s="138"/>
      <c r="J1939" s="139"/>
      <c r="K1939" s="139"/>
      <c r="L1939" s="139"/>
      <c r="M1939" s="139"/>
      <c r="N1939" s="139"/>
      <c r="O1939" s="139"/>
      <c r="P1939" s="139"/>
      <c r="Q1939" s="139"/>
      <c r="R1939" s="139"/>
      <c r="S1939" s="139"/>
      <c r="T1939" s="139"/>
      <c r="U1939" s="139"/>
      <c r="V1939" s="139"/>
      <c r="W1939" s="139"/>
      <c r="X1939" s="139"/>
      <c r="Y1939" s="139"/>
      <c r="Z1939" s="139"/>
      <c r="AA1939" s="139"/>
      <c r="AB1939" s="139"/>
      <c r="AC1939" s="139"/>
      <c r="AD1939" s="139"/>
      <c r="AE1939" s="139"/>
      <c r="AF1939" s="139"/>
      <c r="AG1939" s="139"/>
      <c r="AH1939" s="139"/>
      <c r="AI1939" s="139"/>
      <c r="AJ1939" s="444"/>
      <c r="AK1939" s="446"/>
      <c r="AL1939" s="448"/>
      <c r="AM1939" s="454"/>
      <c r="AN1939" s="448"/>
      <c r="AO1939" s="448"/>
      <c r="AP1939" s="448"/>
      <c r="AQ1939" s="448"/>
      <c r="AR1939" s="448"/>
      <c r="AS1939" s="448"/>
      <c r="AT1939" s="448"/>
      <c r="AU1939" s="452"/>
      <c r="AV1939" s="408"/>
      <c r="AW1939" s="452"/>
      <c r="AX1939" s="450"/>
      <c r="AY1939" s="450"/>
      <c r="AZ1939" s="450"/>
      <c r="BA1939" s="450"/>
      <c r="BB1939" s="450"/>
      <c r="BC1939" s="450"/>
    </row>
    <row r="1940" spans="1:55" s="121" customFormat="1" x14ac:dyDescent="0.25">
      <c r="A1940" s="466"/>
      <c r="B1940" s="393"/>
      <c r="C1940" s="397"/>
      <c r="D1940" s="397"/>
      <c r="E1940" s="399"/>
      <c r="F1940" s="399"/>
      <c r="G1940" s="96"/>
      <c r="H1940" s="122"/>
      <c r="I1940" s="122"/>
      <c r="J1940" s="123"/>
      <c r="K1940" s="123"/>
      <c r="L1940" s="123"/>
      <c r="M1940" s="123"/>
      <c r="N1940" s="123"/>
      <c r="O1940" s="123"/>
      <c r="P1940" s="123"/>
      <c r="Q1940" s="123"/>
      <c r="R1940" s="123"/>
      <c r="S1940" s="123"/>
      <c r="T1940" s="123"/>
      <c r="U1940" s="123"/>
      <c r="V1940" s="123"/>
      <c r="W1940" s="123"/>
      <c r="X1940" s="123"/>
      <c r="Y1940" s="123"/>
      <c r="Z1940" s="123"/>
      <c r="AA1940" s="123"/>
      <c r="AB1940" s="123"/>
      <c r="AC1940" s="123"/>
      <c r="AD1940" s="123"/>
      <c r="AE1940" s="123"/>
      <c r="AF1940" s="123"/>
      <c r="AG1940" s="123"/>
      <c r="AH1940" s="123"/>
      <c r="AI1940" s="123"/>
      <c r="AJ1940" s="401"/>
      <c r="AK1940" s="403"/>
      <c r="AL1940" s="405"/>
      <c r="AM1940" s="411"/>
      <c r="AN1940" s="405"/>
      <c r="AO1940" s="405"/>
      <c r="AP1940" s="405"/>
      <c r="AQ1940" s="405"/>
      <c r="AR1940" s="405"/>
      <c r="AS1940" s="405"/>
      <c r="AT1940" s="405"/>
      <c r="AU1940" s="407"/>
      <c r="AV1940" s="409"/>
      <c r="AW1940" s="407"/>
      <c r="AX1940" s="389"/>
      <c r="AY1940" s="389"/>
      <c r="AZ1940" s="389"/>
      <c r="BA1940" s="389"/>
      <c r="BB1940" s="389"/>
      <c r="BC1940" s="389"/>
    </row>
    <row r="1941" spans="1:55" s="121" customFormat="1" x14ac:dyDescent="0.25">
      <c r="A1941" s="474"/>
      <c r="B1941" s="392"/>
      <c r="C1941" s="396"/>
      <c r="D1941" s="396"/>
      <c r="E1941" s="398"/>
      <c r="F1941" s="398"/>
      <c r="G1941" s="95"/>
      <c r="H1941" s="119"/>
      <c r="I1941" s="119"/>
      <c r="J1941" s="120"/>
      <c r="K1941" s="120"/>
      <c r="L1941" s="120"/>
      <c r="M1941" s="120"/>
      <c r="N1941" s="120"/>
      <c r="O1941" s="120"/>
      <c r="P1941" s="120"/>
      <c r="Q1941" s="120"/>
      <c r="R1941" s="120"/>
      <c r="S1941" s="120"/>
      <c r="T1941" s="120"/>
      <c r="U1941" s="120"/>
      <c r="V1941" s="120"/>
      <c r="W1941" s="120"/>
      <c r="X1941" s="120"/>
      <c r="Y1941" s="120"/>
      <c r="Z1941" s="120"/>
      <c r="AA1941" s="120"/>
      <c r="AB1941" s="120"/>
      <c r="AC1941" s="120"/>
      <c r="AD1941" s="120"/>
      <c r="AE1941" s="120"/>
      <c r="AF1941" s="120"/>
      <c r="AG1941" s="120"/>
      <c r="AH1941" s="120"/>
      <c r="AI1941" s="120"/>
      <c r="AJ1941" s="400"/>
      <c r="AK1941" s="402"/>
      <c r="AL1941" s="404"/>
      <c r="AM1941" s="410"/>
      <c r="AN1941" s="404"/>
      <c r="AO1941" s="404"/>
      <c r="AP1941" s="404"/>
      <c r="AQ1941" s="404"/>
      <c r="AR1941" s="404"/>
      <c r="AS1941" s="404"/>
      <c r="AT1941" s="404"/>
      <c r="AU1941" s="406"/>
      <c r="AV1941" s="408"/>
      <c r="AW1941" s="406"/>
      <c r="AX1941" s="415"/>
      <c r="AY1941" s="415"/>
      <c r="AZ1941" s="415"/>
      <c r="BA1941" s="415"/>
      <c r="BB1941" s="415"/>
      <c r="BC1941" s="415"/>
    </row>
    <row r="1942" spans="1:55" s="121" customFormat="1" x14ac:dyDescent="0.25">
      <c r="A1942" s="466"/>
      <c r="B1942" s="393"/>
      <c r="C1942" s="397"/>
      <c r="D1942" s="397"/>
      <c r="E1942" s="399"/>
      <c r="F1942" s="399"/>
      <c r="G1942" s="96"/>
      <c r="H1942" s="122"/>
      <c r="I1942" s="122"/>
      <c r="J1942" s="123"/>
      <c r="K1942" s="123"/>
      <c r="L1942" s="123"/>
      <c r="M1942" s="123"/>
      <c r="N1942" s="123"/>
      <c r="O1942" s="123"/>
      <c r="P1942" s="123"/>
      <c r="Q1942" s="123"/>
      <c r="R1942" s="123"/>
      <c r="S1942" s="123"/>
      <c r="T1942" s="123"/>
      <c r="U1942" s="123"/>
      <c r="V1942" s="123"/>
      <c r="W1942" s="123"/>
      <c r="X1942" s="123"/>
      <c r="Y1942" s="123"/>
      <c r="Z1942" s="123"/>
      <c r="AA1942" s="123"/>
      <c r="AB1942" s="123"/>
      <c r="AC1942" s="123"/>
      <c r="AD1942" s="123"/>
      <c r="AE1942" s="123"/>
      <c r="AF1942" s="123"/>
      <c r="AG1942" s="123"/>
      <c r="AH1942" s="123"/>
      <c r="AI1942" s="123"/>
      <c r="AJ1942" s="401"/>
      <c r="AK1942" s="403"/>
      <c r="AL1942" s="405"/>
      <c r="AM1942" s="411"/>
      <c r="AN1942" s="405"/>
      <c r="AO1942" s="405"/>
      <c r="AP1942" s="405"/>
      <c r="AQ1942" s="405"/>
      <c r="AR1942" s="405"/>
      <c r="AS1942" s="405"/>
      <c r="AT1942" s="405"/>
      <c r="AU1942" s="407"/>
      <c r="AV1942" s="409"/>
      <c r="AW1942" s="407"/>
      <c r="AX1942" s="389"/>
      <c r="AY1942" s="389"/>
      <c r="AZ1942" s="389"/>
      <c r="BA1942" s="389"/>
      <c r="BB1942" s="389"/>
      <c r="BC1942" s="389"/>
    </row>
    <row r="1943" spans="1:55" s="121" customFormat="1" x14ac:dyDescent="0.25">
      <c r="A1943" s="474"/>
      <c r="B1943" s="392"/>
      <c r="C1943" s="396"/>
      <c r="D1943" s="396"/>
      <c r="E1943" s="398"/>
      <c r="F1943" s="398"/>
      <c r="G1943" s="95"/>
      <c r="H1943" s="119"/>
      <c r="I1943" s="119"/>
      <c r="J1943" s="120"/>
      <c r="K1943" s="120"/>
      <c r="L1943" s="120"/>
      <c r="M1943" s="120"/>
      <c r="N1943" s="120"/>
      <c r="O1943" s="120"/>
      <c r="P1943" s="120"/>
      <c r="Q1943" s="120"/>
      <c r="R1943" s="120"/>
      <c r="S1943" s="120"/>
      <c r="T1943" s="120"/>
      <c r="U1943" s="120"/>
      <c r="V1943" s="120"/>
      <c r="W1943" s="120"/>
      <c r="X1943" s="120"/>
      <c r="Y1943" s="120"/>
      <c r="Z1943" s="120"/>
      <c r="AA1943" s="120"/>
      <c r="AB1943" s="120"/>
      <c r="AC1943" s="120"/>
      <c r="AD1943" s="120"/>
      <c r="AE1943" s="120"/>
      <c r="AF1943" s="120"/>
      <c r="AG1943" s="120"/>
      <c r="AH1943" s="120"/>
      <c r="AI1943" s="120"/>
      <c r="AJ1943" s="400"/>
      <c r="AK1943" s="402"/>
      <c r="AL1943" s="404"/>
      <c r="AM1943" s="410"/>
      <c r="AN1943" s="404"/>
      <c r="AO1943" s="404"/>
      <c r="AP1943" s="404"/>
      <c r="AQ1943" s="404"/>
      <c r="AR1943" s="404"/>
      <c r="AS1943" s="404"/>
      <c r="AT1943" s="404"/>
      <c r="AU1943" s="406"/>
      <c r="AV1943" s="408"/>
      <c r="AW1943" s="406"/>
      <c r="AX1943" s="415"/>
      <c r="AY1943" s="415"/>
      <c r="AZ1943" s="415"/>
      <c r="BA1943" s="415"/>
      <c r="BB1943" s="415"/>
      <c r="BC1943" s="415"/>
    </row>
    <row r="1944" spans="1:55" s="121" customFormat="1" x14ac:dyDescent="0.25">
      <c r="A1944" s="466"/>
      <c r="B1944" s="393"/>
      <c r="C1944" s="397"/>
      <c r="D1944" s="397"/>
      <c r="E1944" s="399"/>
      <c r="F1944" s="399"/>
      <c r="G1944" s="96"/>
      <c r="H1944" s="122"/>
      <c r="I1944" s="122"/>
      <c r="J1944" s="123"/>
      <c r="K1944" s="123"/>
      <c r="L1944" s="123"/>
      <c r="M1944" s="123"/>
      <c r="N1944" s="123"/>
      <c r="O1944" s="123"/>
      <c r="P1944" s="123"/>
      <c r="Q1944" s="123"/>
      <c r="R1944" s="123"/>
      <c r="S1944" s="123"/>
      <c r="T1944" s="123"/>
      <c r="U1944" s="123"/>
      <c r="V1944" s="123"/>
      <c r="W1944" s="123"/>
      <c r="X1944" s="123"/>
      <c r="Y1944" s="123"/>
      <c r="Z1944" s="123"/>
      <c r="AA1944" s="123"/>
      <c r="AB1944" s="123"/>
      <c r="AC1944" s="123"/>
      <c r="AD1944" s="123"/>
      <c r="AE1944" s="123"/>
      <c r="AF1944" s="123"/>
      <c r="AG1944" s="123"/>
      <c r="AH1944" s="123"/>
      <c r="AI1944" s="123"/>
      <c r="AJ1944" s="401"/>
      <c r="AK1944" s="403"/>
      <c r="AL1944" s="405"/>
      <c r="AM1944" s="411"/>
      <c r="AN1944" s="405"/>
      <c r="AO1944" s="405"/>
      <c r="AP1944" s="405"/>
      <c r="AQ1944" s="405"/>
      <c r="AR1944" s="405"/>
      <c r="AS1944" s="405"/>
      <c r="AT1944" s="405"/>
      <c r="AU1944" s="407"/>
      <c r="AV1944" s="409"/>
      <c r="AW1944" s="407"/>
      <c r="AX1944" s="389"/>
      <c r="AY1944" s="389"/>
      <c r="AZ1944" s="389"/>
      <c r="BA1944" s="389"/>
      <c r="BB1944" s="389"/>
      <c r="BC1944" s="389"/>
    </row>
    <row r="1945" spans="1:55" s="121" customFormat="1" x14ac:dyDescent="0.25">
      <c r="A1945" s="474"/>
      <c r="B1945" s="392"/>
      <c r="C1945" s="396"/>
      <c r="D1945" s="396"/>
      <c r="E1945" s="398"/>
      <c r="F1945" s="398"/>
      <c r="G1945" s="95"/>
      <c r="H1945" s="119"/>
      <c r="I1945" s="119"/>
      <c r="J1945" s="120"/>
      <c r="K1945" s="120"/>
      <c r="L1945" s="120"/>
      <c r="M1945" s="120"/>
      <c r="N1945" s="120"/>
      <c r="O1945" s="120"/>
      <c r="P1945" s="120"/>
      <c r="Q1945" s="120"/>
      <c r="R1945" s="120"/>
      <c r="S1945" s="120"/>
      <c r="T1945" s="120"/>
      <c r="U1945" s="120"/>
      <c r="V1945" s="120"/>
      <c r="W1945" s="120"/>
      <c r="X1945" s="120"/>
      <c r="Y1945" s="120"/>
      <c r="Z1945" s="120"/>
      <c r="AA1945" s="120"/>
      <c r="AB1945" s="120"/>
      <c r="AC1945" s="120"/>
      <c r="AD1945" s="120"/>
      <c r="AE1945" s="120"/>
      <c r="AF1945" s="120"/>
      <c r="AG1945" s="120"/>
      <c r="AH1945" s="120"/>
      <c r="AI1945" s="120"/>
      <c r="AJ1945" s="400"/>
      <c r="AK1945" s="402"/>
      <c r="AL1945" s="404"/>
      <c r="AM1945" s="410"/>
      <c r="AN1945" s="404"/>
      <c r="AO1945" s="404"/>
      <c r="AP1945" s="404"/>
      <c r="AQ1945" s="404"/>
      <c r="AR1945" s="404"/>
      <c r="AS1945" s="404"/>
      <c r="AT1945" s="404"/>
      <c r="AU1945" s="406"/>
      <c r="AV1945" s="408"/>
      <c r="AW1945" s="406"/>
      <c r="AX1945" s="415"/>
      <c r="AY1945" s="415"/>
      <c r="AZ1945" s="415"/>
      <c r="BA1945" s="415"/>
      <c r="BB1945" s="415"/>
      <c r="BC1945" s="415"/>
    </row>
    <row r="1946" spans="1:55" s="121" customFormat="1" x14ac:dyDescent="0.25">
      <c r="A1946" s="466"/>
      <c r="B1946" s="393"/>
      <c r="C1946" s="397"/>
      <c r="D1946" s="397"/>
      <c r="E1946" s="399"/>
      <c r="F1946" s="399"/>
      <c r="G1946" s="96"/>
      <c r="H1946" s="122"/>
      <c r="I1946" s="122"/>
      <c r="J1946" s="123"/>
      <c r="K1946" s="123"/>
      <c r="L1946" s="123"/>
      <c r="M1946" s="123"/>
      <c r="N1946" s="123"/>
      <c r="O1946" s="123"/>
      <c r="P1946" s="123"/>
      <c r="Q1946" s="123"/>
      <c r="R1946" s="123"/>
      <c r="S1946" s="123"/>
      <c r="T1946" s="123"/>
      <c r="U1946" s="123"/>
      <c r="V1946" s="123"/>
      <c r="W1946" s="123"/>
      <c r="X1946" s="123"/>
      <c r="Y1946" s="123"/>
      <c r="Z1946" s="123"/>
      <c r="AA1946" s="123"/>
      <c r="AB1946" s="123"/>
      <c r="AC1946" s="123"/>
      <c r="AD1946" s="123"/>
      <c r="AE1946" s="123"/>
      <c r="AF1946" s="123"/>
      <c r="AG1946" s="123"/>
      <c r="AH1946" s="123"/>
      <c r="AI1946" s="123"/>
      <c r="AJ1946" s="401"/>
      <c r="AK1946" s="403"/>
      <c r="AL1946" s="405"/>
      <c r="AM1946" s="411"/>
      <c r="AN1946" s="405"/>
      <c r="AO1946" s="405"/>
      <c r="AP1946" s="405"/>
      <c r="AQ1946" s="405"/>
      <c r="AR1946" s="405"/>
      <c r="AS1946" s="405"/>
      <c r="AT1946" s="405"/>
      <c r="AU1946" s="407"/>
      <c r="AV1946" s="409"/>
      <c r="AW1946" s="407"/>
      <c r="AX1946" s="389"/>
      <c r="AY1946" s="389"/>
      <c r="AZ1946" s="389"/>
      <c r="BA1946" s="389"/>
      <c r="BB1946" s="389"/>
      <c r="BC1946" s="389"/>
    </row>
    <row r="1947" spans="1:55" s="121" customFormat="1" x14ac:dyDescent="0.25">
      <c r="A1947" s="474"/>
      <c r="B1947" s="392"/>
      <c r="C1947" s="396"/>
      <c r="D1947" s="396"/>
      <c r="E1947" s="398"/>
      <c r="F1947" s="398"/>
      <c r="G1947" s="95"/>
      <c r="H1947" s="119"/>
      <c r="I1947" s="119"/>
      <c r="J1947" s="120"/>
      <c r="K1947" s="120"/>
      <c r="L1947" s="120"/>
      <c r="M1947" s="120"/>
      <c r="N1947" s="120"/>
      <c r="O1947" s="120"/>
      <c r="P1947" s="120"/>
      <c r="Q1947" s="120"/>
      <c r="R1947" s="120"/>
      <c r="S1947" s="120"/>
      <c r="T1947" s="120"/>
      <c r="U1947" s="120"/>
      <c r="V1947" s="120"/>
      <c r="W1947" s="120"/>
      <c r="X1947" s="120"/>
      <c r="Y1947" s="120"/>
      <c r="Z1947" s="120"/>
      <c r="AA1947" s="120"/>
      <c r="AB1947" s="120"/>
      <c r="AC1947" s="120"/>
      <c r="AD1947" s="120"/>
      <c r="AE1947" s="120"/>
      <c r="AF1947" s="120"/>
      <c r="AG1947" s="120"/>
      <c r="AH1947" s="120"/>
      <c r="AI1947" s="120"/>
      <c r="AJ1947" s="400"/>
      <c r="AK1947" s="402"/>
      <c r="AL1947" s="404"/>
      <c r="AM1947" s="410"/>
      <c r="AN1947" s="404"/>
      <c r="AO1947" s="404"/>
      <c r="AP1947" s="404"/>
      <c r="AQ1947" s="404"/>
      <c r="AR1947" s="404"/>
      <c r="AS1947" s="404"/>
      <c r="AT1947" s="404"/>
      <c r="AU1947" s="406"/>
      <c r="AV1947" s="408"/>
      <c r="AW1947" s="406"/>
      <c r="AX1947" s="415"/>
      <c r="AY1947" s="415"/>
      <c r="AZ1947" s="415"/>
      <c r="BA1947" s="415"/>
      <c r="BB1947" s="415"/>
      <c r="BC1947" s="415"/>
    </row>
    <row r="1948" spans="1:55" s="121" customFormat="1" x14ac:dyDescent="0.25">
      <c r="A1948" s="466"/>
      <c r="B1948" s="393"/>
      <c r="C1948" s="397"/>
      <c r="D1948" s="397"/>
      <c r="E1948" s="399"/>
      <c r="F1948" s="399"/>
      <c r="G1948" s="96"/>
      <c r="H1948" s="122"/>
      <c r="I1948" s="122"/>
      <c r="J1948" s="123"/>
      <c r="K1948" s="123"/>
      <c r="L1948" s="123"/>
      <c r="M1948" s="123"/>
      <c r="N1948" s="123"/>
      <c r="O1948" s="123"/>
      <c r="P1948" s="123"/>
      <c r="Q1948" s="123"/>
      <c r="R1948" s="123"/>
      <c r="S1948" s="123"/>
      <c r="T1948" s="123"/>
      <c r="U1948" s="123"/>
      <c r="V1948" s="123"/>
      <c r="W1948" s="123"/>
      <c r="X1948" s="123"/>
      <c r="Y1948" s="123"/>
      <c r="Z1948" s="123"/>
      <c r="AA1948" s="123"/>
      <c r="AB1948" s="123"/>
      <c r="AC1948" s="123"/>
      <c r="AD1948" s="123"/>
      <c r="AE1948" s="123"/>
      <c r="AF1948" s="123"/>
      <c r="AG1948" s="123"/>
      <c r="AH1948" s="123"/>
      <c r="AI1948" s="123"/>
      <c r="AJ1948" s="401"/>
      <c r="AK1948" s="403"/>
      <c r="AL1948" s="405"/>
      <c r="AM1948" s="411"/>
      <c r="AN1948" s="405"/>
      <c r="AO1948" s="405"/>
      <c r="AP1948" s="405"/>
      <c r="AQ1948" s="405"/>
      <c r="AR1948" s="405"/>
      <c r="AS1948" s="405"/>
      <c r="AT1948" s="405"/>
      <c r="AU1948" s="407"/>
      <c r="AV1948" s="409"/>
      <c r="AW1948" s="407"/>
      <c r="AX1948" s="389"/>
      <c r="AY1948" s="389"/>
      <c r="AZ1948" s="389"/>
      <c r="BA1948" s="389"/>
      <c r="BB1948" s="389"/>
      <c r="BC1948" s="389"/>
    </row>
    <row r="1949" spans="1:55" s="121" customFormat="1" x14ac:dyDescent="0.25">
      <c r="A1949" s="474"/>
      <c r="B1949" s="392"/>
      <c r="C1949" s="396"/>
      <c r="D1949" s="396"/>
      <c r="E1949" s="398"/>
      <c r="F1949" s="398"/>
      <c r="G1949" s="95"/>
      <c r="H1949" s="119"/>
      <c r="I1949" s="119"/>
      <c r="J1949" s="120"/>
      <c r="K1949" s="120"/>
      <c r="L1949" s="120"/>
      <c r="M1949" s="120"/>
      <c r="N1949" s="120"/>
      <c r="O1949" s="120"/>
      <c r="P1949" s="120"/>
      <c r="Q1949" s="120"/>
      <c r="R1949" s="120"/>
      <c r="S1949" s="120"/>
      <c r="T1949" s="120"/>
      <c r="U1949" s="120"/>
      <c r="V1949" s="120"/>
      <c r="W1949" s="120"/>
      <c r="X1949" s="120"/>
      <c r="Y1949" s="120"/>
      <c r="Z1949" s="120"/>
      <c r="AA1949" s="120"/>
      <c r="AB1949" s="120"/>
      <c r="AC1949" s="120"/>
      <c r="AD1949" s="120"/>
      <c r="AE1949" s="120"/>
      <c r="AF1949" s="120"/>
      <c r="AG1949" s="120"/>
      <c r="AH1949" s="120"/>
      <c r="AI1949" s="120"/>
      <c r="AJ1949" s="400"/>
      <c r="AK1949" s="402"/>
      <c r="AL1949" s="404"/>
      <c r="AM1949" s="410"/>
      <c r="AN1949" s="404"/>
      <c r="AO1949" s="404"/>
      <c r="AP1949" s="404"/>
      <c r="AQ1949" s="404"/>
      <c r="AR1949" s="404"/>
      <c r="AS1949" s="404"/>
      <c r="AT1949" s="404"/>
      <c r="AU1949" s="406"/>
      <c r="AV1949" s="408"/>
      <c r="AW1949" s="406"/>
      <c r="AX1949" s="415"/>
      <c r="AY1949" s="415"/>
      <c r="AZ1949" s="415"/>
      <c r="BA1949" s="415"/>
      <c r="BB1949" s="415"/>
      <c r="BC1949" s="415"/>
    </row>
    <row r="1950" spans="1:55" s="121" customFormat="1" x14ac:dyDescent="0.25">
      <c r="A1950" s="466"/>
      <c r="B1950" s="393"/>
      <c r="C1950" s="397"/>
      <c r="D1950" s="397"/>
      <c r="E1950" s="399"/>
      <c r="F1950" s="399"/>
      <c r="G1950" s="96"/>
      <c r="H1950" s="122"/>
      <c r="I1950" s="122"/>
      <c r="J1950" s="123"/>
      <c r="K1950" s="123"/>
      <c r="L1950" s="123"/>
      <c r="M1950" s="123"/>
      <c r="N1950" s="123"/>
      <c r="O1950" s="123"/>
      <c r="P1950" s="123"/>
      <c r="Q1950" s="123"/>
      <c r="R1950" s="123"/>
      <c r="S1950" s="123"/>
      <c r="T1950" s="123"/>
      <c r="U1950" s="123"/>
      <c r="V1950" s="123"/>
      <c r="W1950" s="123"/>
      <c r="X1950" s="123"/>
      <c r="Y1950" s="123"/>
      <c r="Z1950" s="123"/>
      <c r="AA1950" s="123"/>
      <c r="AB1950" s="123"/>
      <c r="AC1950" s="123"/>
      <c r="AD1950" s="123"/>
      <c r="AE1950" s="123"/>
      <c r="AF1950" s="123"/>
      <c r="AG1950" s="123"/>
      <c r="AH1950" s="123"/>
      <c r="AI1950" s="123"/>
      <c r="AJ1950" s="401"/>
      <c r="AK1950" s="403"/>
      <c r="AL1950" s="405"/>
      <c r="AM1950" s="411"/>
      <c r="AN1950" s="405"/>
      <c r="AO1950" s="405"/>
      <c r="AP1950" s="405"/>
      <c r="AQ1950" s="405"/>
      <c r="AR1950" s="405"/>
      <c r="AS1950" s="405"/>
      <c r="AT1950" s="405"/>
      <c r="AU1950" s="407"/>
      <c r="AV1950" s="409"/>
      <c r="AW1950" s="407"/>
      <c r="AX1950" s="389"/>
      <c r="AY1950" s="389"/>
      <c r="AZ1950" s="389"/>
      <c r="BA1950" s="389"/>
      <c r="BB1950" s="389"/>
      <c r="BC1950" s="389"/>
    </row>
    <row r="1951" spans="1:55" s="121" customFormat="1" x14ac:dyDescent="0.25">
      <c r="A1951" s="474"/>
      <c r="B1951" s="392"/>
      <c r="C1951" s="396"/>
      <c r="D1951" s="396"/>
      <c r="E1951" s="398"/>
      <c r="F1951" s="398"/>
      <c r="G1951" s="95"/>
      <c r="H1951" s="119"/>
      <c r="I1951" s="119"/>
      <c r="J1951" s="120"/>
      <c r="K1951" s="120"/>
      <c r="L1951" s="120"/>
      <c r="M1951" s="120"/>
      <c r="N1951" s="120"/>
      <c r="O1951" s="120"/>
      <c r="P1951" s="120"/>
      <c r="Q1951" s="120"/>
      <c r="R1951" s="120"/>
      <c r="S1951" s="120"/>
      <c r="T1951" s="120"/>
      <c r="U1951" s="120"/>
      <c r="V1951" s="120"/>
      <c r="W1951" s="120"/>
      <c r="X1951" s="120"/>
      <c r="Y1951" s="120"/>
      <c r="Z1951" s="120"/>
      <c r="AA1951" s="120"/>
      <c r="AB1951" s="120"/>
      <c r="AC1951" s="120"/>
      <c r="AD1951" s="120"/>
      <c r="AE1951" s="120"/>
      <c r="AF1951" s="120"/>
      <c r="AG1951" s="120"/>
      <c r="AH1951" s="120"/>
      <c r="AI1951" s="120"/>
      <c r="AJ1951" s="400"/>
      <c r="AK1951" s="402"/>
      <c r="AL1951" s="404"/>
      <c r="AM1951" s="410"/>
      <c r="AN1951" s="404"/>
      <c r="AO1951" s="404"/>
      <c r="AP1951" s="404"/>
      <c r="AQ1951" s="404"/>
      <c r="AR1951" s="404"/>
      <c r="AS1951" s="404"/>
      <c r="AT1951" s="404"/>
      <c r="AU1951" s="406"/>
      <c r="AV1951" s="408"/>
      <c r="AW1951" s="406"/>
      <c r="AX1951" s="415"/>
      <c r="AY1951" s="415"/>
      <c r="AZ1951" s="415"/>
      <c r="BA1951" s="415"/>
      <c r="BB1951" s="415"/>
      <c r="BC1951" s="415"/>
    </row>
    <row r="1952" spans="1:55" s="121" customFormat="1" x14ac:dyDescent="0.25">
      <c r="A1952" s="466"/>
      <c r="B1952" s="393"/>
      <c r="C1952" s="397"/>
      <c r="D1952" s="397"/>
      <c r="E1952" s="399"/>
      <c r="F1952" s="399"/>
      <c r="G1952" s="96"/>
      <c r="H1952" s="122"/>
      <c r="I1952" s="122"/>
      <c r="J1952" s="123"/>
      <c r="K1952" s="123"/>
      <c r="L1952" s="123"/>
      <c r="M1952" s="123"/>
      <c r="N1952" s="123"/>
      <c r="O1952" s="123"/>
      <c r="P1952" s="123"/>
      <c r="Q1952" s="123"/>
      <c r="R1952" s="123"/>
      <c r="S1952" s="123"/>
      <c r="T1952" s="123"/>
      <c r="U1952" s="123"/>
      <c r="V1952" s="123"/>
      <c r="W1952" s="123"/>
      <c r="X1952" s="123"/>
      <c r="Y1952" s="123"/>
      <c r="Z1952" s="123"/>
      <c r="AA1952" s="123"/>
      <c r="AB1952" s="123"/>
      <c r="AC1952" s="123"/>
      <c r="AD1952" s="123"/>
      <c r="AE1952" s="123"/>
      <c r="AF1952" s="123"/>
      <c r="AG1952" s="123"/>
      <c r="AH1952" s="123"/>
      <c r="AI1952" s="123"/>
      <c r="AJ1952" s="401"/>
      <c r="AK1952" s="403"/>
      <c r="AL1952" s="405"/>
      <c r="AM1952" s="411"/>
      <c r="AN1952" s="405"/>
      <c r="AO1952" s="405"/>
      <c r="AP1952" s="405"/>
      <c r="AQ1952" s="405"/>
      <c r="AR1952" s="405"/>
      <c r="AS1952" s="405"/>
      <c r="AT1952" s="405"/>
      <c r="AU1952" s="407"/>
      <c r="AV1952" s="409"/>
      <c r="AW1952" s="407"/>
      <c r="AX1952" s="389"/>
      <c r="AY1952" s="389"/>
      <c r="AZ1952" s="389"/>
      <c r="BA1952" s="389"/>
      <c r="BB1952" s="389"/>
      <c r="BC1952" s="389"/>
    </row>
    <row r="1953" spans="1:55" s="121" customFormat="1" x14ac:dyDescent="0.25">
      <c r="A1953" s="474"/>
      <c r="B1953" s="392"/>
      <c r="C1953" s="396"/>
      <c r="D1953" s="396"/>
      <c r="E1953" s="398"/>
      <c r="F1953" s="398"/>
      <c r="G1953" s="95"/>
      <c r="H1953" s="119"/>
      <c r="I1953" s="119"/>
      <c r="J1953" s="120"/>
      <c r="K1953" s="120"/>
      <c r="L1953" s="120"/>
      <c r="M1953" s="120"/>
      <c r="N1953" s="120"/>
      <c r="O1953" s="120"/>
      <c r="P1953" s="120"/>
      <c r="Q1953" s="120"/>
      <c r="R1953" s="120"/>
      <c r="S1953" s="120"/>
      <c r="T1953" s="120"/>
      <c r="U1953" s="120"/>
      <c r="V1953" s="120"/>
      <c r="W1953" s="120"/>
      <c r="X1953" s="120"/>
      <c r="Y1953" s="120"/>
      <c r="Z1953" s="120"/>
      <c r="AA1953" s="120"/>
      <c r="AB1953" s="120"/>
      <c r="AC1953" s="120"/>
      <c r="AD1953" s="120"/>
      <c r="AE1953" s="120"/>
      <c r="AF1953" s="120"/>
      <c r="AG1953" s="120"/>
      <c r="AH1953" s="120"/>
      <c r="AI1953" s="120"/>
      <c r="AJ1953" s="400"/>
      <c r="AK1953" s="402"/>
      <c r="AL1953" s="404"/>
      <c r="AM1953" s="410"/>
      <c r="AN1953" s="404"/>
      <c r="AO1953" s="404"/>
      <c r="AP1953" s="404"/>
      <c r="AQ1953" s="404"/>
      <c r="AR1953" s="404"/>
      <c r="AS1953" s="404"/>
      <c r="AT1953" s="404"/>
      <c r="AU1953" s="406"/>
      <c r="AV1953" s="408"/>
      <c r="AW1953" s="406"/>
      <c r="AX1953" s="415"/>
      <c r="AY1953" s="415"/>
      <c r="AZ1953" s="415"/>
      <c r="BA1953" s="415"/>
      <c r="BB1953" s="415"/>
      <c r="BC1953" s="415"/>
    </row>
    <row r="1954" spans="1:55" s="121" customFormat="1" x14ac:dyDescent="0.25">
      <c r="A1954" s="466"/>
      <c r="B1954" s="393"/>
      <c r="C1954" s="397"/>
      <c r="D1954" s="397"/>
      <c r="E1954" s="399"/>
      <c r="F1954" s="399"/>
      <c r="G1954" s="96"/>
      <c r="H1954" s="122"/>
      <c r="I1954" s="122"/>
      <c r="J1954" s="123"/>
      <c r="K1954" s="123"/>
      <c r="L1954" s="123"/>
      <c r="M1954" s="123"/>
      <c r="N1954" s="123"/>
      <c r="O1954" s="123"/>
      <c r="P1954" s="123"/>
      <c r="Q1954" s="123"/>
      <c r="R1954" s="123"/>
      <c r="S1954" s="123"/>
      <c r="T1954" s="123"/>
      <c r="U1954" s="123"/>
      <c r="V1954" s="123"/>
      <c r="W1954" s="123"/>
      <c r="X1954" s="123"/>
      <c r="Y1954" s="123"/>
      <c r="Z1954" s="123"/>
      <c r="AA1954" s="123"/>
      <c r="AB1954" s="123"/>
      <c r="AC1954" s="123"/>
      <c r="AD1954" s="123"/>
      <c r="AE1954" s="123"/>
      <c r="AF1954" s="123"/>
      <c r="AG1954" s="123"/>
      <c r="AH1954" s="123"/>
      <c r="AI1954" s="123"/>
      <c r="AJ1954" s="401"/>
      <c r="AK1954" s="403"/>
      <c r="AL1954" s="405"/>
      <c r="AM1954" s="411"/>
      <c r="AN1954" s="405"/>
      <c r="AO1954" s="405"/>
      <c r="AP1954" s="405"/>
      <c r="AQ1954" s="405"/>
      <c r="AR1954" s="405"/>
      <c r="AS1954" s="405"/>
      <c r="AT1954" s="405"/>
      <c r="AU1954" s="407"/>
      <c r="AV1954" s="409"/>
      <c r="AW1954" s="407"/>
      <c r="AX1954" s="389"/>
      <c r="AY1954" s="389"/>
      <c r="AZ1954" s="389"/>
      <c r="BA1954" s="389"/>
      <c r="BB1954" s="389"/>
      <c r="BC1954" s="389"/>
    </row>
    <row r="1955" spans="1:55" s="121" customFormat="1" x14ac:dyDescent="0.25">
      <c r="A1955" s="474"/>
      <c r="B1955" s="392"/>
      <c r="C1955" s="396"/>
      <c r="D1955" s="396"/>
      <c r="E1955" s="398"/>
      <c r="F1955" s="398"/>
      <c r="G1955" s="95"/>
      <c r="H1955" s="119"/>
      <c r="I1955" s="119"/>
      <c r="J1955" s="120"/>
      <c r="K1955" s="120"/>
      <c r="L1955" s="120"/>
      <c r="M1955" s="120"/>
      <c r="N1955" s="120"/>
      <c r="O1955" s="120"/>
      <c r="P1955" s="120"/>
      <c r="Q1955" s="120"/>
      <c r="R1955" s="120"/>
      <c r="S1955" s="120"/>
      <c r="T1955" s="120"/>
      <c r="U1955" s="120"/>
      <c r="V1955" s="120"/>
      <c r="W1955" s="120"/>
      <c r="X1955" s="120"/>
      <c r="Y1955" s="120"/>
      <c r="Z1955" s="120"/>
      <c r="AA1955" s="120"/>
      <c r="AB1955" s="120"/>
      <c r="AC1955" s="120"/>
      <c r="AD1955" s="120"/>
      <c r="AE1955" s="120"/>
      <c r="AF1955" s="120"/>
      <c r="AG1955" s="120"/>
      <c r="AH1955" s="120"/>
      <c r="AI1955" s="120"/>
      <c r="AJ1955" s="400"/>
      <c r="AK1955" s="402"/>
      <c r="AL1955" s="404"/>
      <c r="AM1955" s="410"/>
      <c r="AN1955" s="404"/>
      <c r="AO1955" s="404"/>
      <c r="AP1955" s="404"/>
      <c r="AQ1955" s="404"/>
      <c r="AR1955" s="404"/>
      <c r="AS1955" s="404"/>
      <c r="AT1955" s="404"/>
      <c r="AU1955" s="406"/>
      <c r="AV1955" s="408"/>
      <c r="AW1955" s="406"/>
      <c r="AX1955" s="415"/>
      <c r="AY1955" s="415"/>
      <c r="AZ1955" s="415"/>
      <c r="BA1955" s="415"/>
      <c r="BB1955" s="415"/>
      <c r="BC1955" s="415"/>
    </row>
    <row r="1956" spans="1:55" s="121" customFormat="1" x14ac:dyDescent="0.25">
      <c r="A1956" s="466"/>
      <c r="B1956" s="393"/>
      <c r="C1956" s="397"/>
      <c r="D1956" s="397"/>
      <c r="E1956" s="399"/>
      <c r="F1956" s="399"/>
      <c r="G1956" s="96"/>
      <c r="H1956" s="122"/>
      <c r="I1956" s="122"/>
      <c r="J1956" s="123"/>
      <c r="K1956" s="123"/>
      <c r="L1956" s="123"/>
      <c r="M1956" s="123"/>
      <c r="N1956" s="123"/>
      <c r="O1956" s="123"/>
      <c r="P1956" s="123"/>
      <c r="Q1956" s="123"/>
      <c r="R1956" s="123"/>
      <c r="S1956" s="123"/>
      <c r="T1956" s="123"/>
      <c r="U1956" s="123"/>
      <c r="V1956" s="123"/>
      <c r="W1956" s="123"/>
      <c r="X1956" s="123"/>
      <c r="Y1956" s="123"/>
      <c r="Z1956" s="123"/>
      <c r="AA1956" s="123"/>
      <c r="AB1956" s="123"/>
      <c r="AC1956" s="123"/>
      <c r="AD1956" s="123"/>
      <c r="AE1956" s="123"/>
      <c r="AF1956" s="123"/>
      <c r="AG1956" s="123"/>
      <c r="AH1956" s="123"/>
      <c r="AI1956" s="123"/>
      <c r="AJ1956" s="401"/>
      <c r="AK1956" s="403"/>
      <c r="AL1956" s="405"/>
      <c r="AM1956" s="411"/>
      <c r="AN1956" s="405"/>
      <c r="AO1956" s="405"/>
      <c r="AP1956" s="405"/>
      <c r="AQ1956" s="405"/>
      <c r="AR1956" s="405"/>
      <c r="AS1956" s="405"/>
      <c r="AT1956" s="405"/>
      <c r="AU1956" s="407"/>
      <c r="AV1956" s="409"/>
      <c r="AW1956" s="407"/>
      <c r="AX1956" s="389"/>
      <c r="AY1956" s="389"/>
      <c r="AZ1956" s="389"/>
      <c r="BA1956" s="389"/>
      <c r="BB1956" s="389"/>
      <c r="BC1956" s="389"/>
    </row>
    <row r="1957" spans="1:55" s="121" customFormat="1" x14ac:dyDescent="0.25">
      <c r="A1957" s="474"/>
      <c r="B1957" s="392"/>
      <c r="C1957" s="396"/>
      <c r="D1957" s="396"/>
      <c r="E1957" s="398"/>
      <c r="F1957" s="398"/>
      <c r="G1957" s="95"/>
      <c r="H1957" s="119"/>
      <c r="I1957" s="119"/>
      <c r="J1957" s="120"/>
      <c r="K1957" s="120"/>
      <c r="L1957" s="120"/>
      <c r="M1957" s="120"/>
      <c r="N1957" s="120"/>
      <c r="O1957" s="120"/>
      <c r="P1957" s="120"/>
      <c r="Q1957" s="120"/>
      <c r="R1957" s="120"/>
      <c r="S1957" s="120"/>
      <c r="T1957" s="120"/>
      <c r="U1957" s="120"/>
      <c r="V1957" s="120"/>
      <c r="W1957" s="120"/>
      <c r="X1957" s="120"/>
      <c r="Y1957" s="120"/>
      <c r="Z1957" s="120"/>
      <c r="AA1957" s="120"/>
      <c r="AB1957" s="120"/>
      <c r="AC1957" s="120"/>
      <c r="AD1957" s="120"/>
      <c r="AE1957" s="120"/>
      <c r="AF1957" s="120"/>
      <c r="AG1957" s="120"/>
      <c r="AH1957" s="120"/>
      <c r="AI1957" s="120"/>
      <c r="AJ1957" s="400"/>
      <c r="AK1957" s="402"/>
      <c r="AL1957" s="404"/>
      <c r="AM1957" s="410"/>
      <c r="AN1957" s="404"/>
      <c r="AO1957" s="404"/>
      <c r="AP1957" s="404"/>
      <c r="AQ1957" s="404"/>
      <c r="AR1957" s="404"/>
      <c r="AS1957" s="404"/>
      <c r="AT1957" s="404"/>
      <c r="AU1957" s="406"/>
      <c r="AV1957" s="408"/>
      <c r="AW1957" s="406"/>
      <c r="AX1957" s="415"/>
      <c r="AY1957" s="415"/>
      <c r="AZ1957" s="415"/>
      <c r="BA1957" s="415"/>
      <c r="BB1957" s="415"/>
      <c r="BC1957" s="415"/>
    </row>
    <row r="1958" spans="1:55" s="121" customFormat="1" x14ac:dyDescent="0.25">
      <c r="A1958" s="466"/>
      <c r="B1958" s="393"/>
      <c r="C1958" s="397"/>
      <c r="D1958" s="397"/>
      <c r="E1958" s="399"/>
      <c r="F1958" s="399"/>
      <c r="G1958" s="96"/>
      <c r="H1958" s="122"/>
      <c r="I1958" s="122"/>
      <c r="J1958" s="123"/>
      <c r="K1958" s="123"/>
      <c r="L1958" s="123"/>
      <c r="M1958" s="123"/>
      <c r="N1958" s="123"/>
      <c r="O1958" s="123"/>
      <c r="P1958" s="123"/>
      <c r="Q1958" s="123"/>
      <c r="R1958" s="123"/>
      <c r="S1958" s="123"/>
      <c r="T1958" s="123"/>
      <c r="U1958" s="123"/>
      <c r="V1958" s="123"/>
      <c r="W1958" s="123"/>
      <c r="X1958" s="123"/>
      <c r="Y1958" s="123"/>
      <c r="Z1958" s="123"/>
      <c r="AA1958" s="123"/>
      <c r="AB1958" s="123"/>
      <c r="AC1958" s="123"/>
      <c r="AD1958" s="123"/>
      <c r="AE1958" s="123"/>
      <c r="AF1958" s="123"/>
      <c r="AG1958" s="123"/>
      <c r="AH1958" s="123"/>
      <c r="AI1958" s="123"/>
      <c r="AJ1958" s="401"/>
      <c r="AK1958" s="403"/>
      <c r="AL1958" s="405"/>
      <c r="AM1958" s="411"/>
      <c r="AN1958" s="405"/>
      <c r="AO1958" s="405"/>
      <c r="AP1958" s="405"/>
      <c r="AQ1958" s="405"/>
      <c r="AR1958" s="405"/>
      <c r="AS1958" s="405"/>
      <c r="AT1958" s="405"/>
      <c r="AU1958" s="407"/>
      <c r="AV1958" s="409"/>
      <c r="AW1958" s="407"/>
      <c r="AX1958" s="389"/>
      <c r="AY1958" s="389"/>
      <c r="AZ1958" s="389"/>
      <c r="BA1958" s="389"/>
      <c r="BB1958" s="389"/>
      <c r="BC1958" s="389"/>
    </row>
    <row r="1959" spans="1:55" s="121" customFormat="1" x14ac:dyDescent="0.25">
      <c r="A1959" s="474"/>
      <c r="B1959" s="392"/>
      <c r="C1959" s="396"/>
      <c r="D1959" s="396"/>
      <c r="E1959" s="398"/>
      <c r="F1959" s="398"/>
      <c r="G1959" s="95"/>
      <c r="H1959" s="119"/>
      <c r="I1959" s="119"/>
      <c r="J1959" s="120"/>
      <c r="K1959" s="120"/>
      <c r="L1959" s="120"/>
      <c r="M1959" s="120"/>
      <c r="N1959" s="120"/>
      <c r="O1959" s="120"/>
      <c r="P1959" s="120"/>
      <c r="Q1959" s="120"/>
      <c r="R1959" s="120"/>
      <c r="S1959" s="120"/>
      <c r="T1959" s="120"/>
      <c r="U1959" s="120"/>
      <c r="V1959" s="120"/>
      <c r="W1959" s="120"/>
      <c r="X1959" s="120"/>
      <c r="Y1959" s="120"/>
      <c r="Z1959" s="120"/>
      <c r="AA1959" s="120"/>
      <c r="AB1959" s="120"/>
      <c r="AC1959" s="120"/>
      <c r="AD1959" s="120"/>
      <c r="AE1959" s="120"/>
      <c r="AF1959" s="120"/>
      <c r="AG1959" s="120"/>
      <c r="AH1959" s="120"/>
      <c r="AI1959" s="120"/>
      <c r="AJ1959" s="400"/>
      <c r="AK1959" s="402"/>
      <c r="AL1959" s="404"/>
      <c r="AM1959" s="410"/>
      <c r="AN1959" s="404"/>
      <c r="AO1959" s="404"/>
      <c r="AP1959" s="404"/>
      <c r="AQ1959" s="404"/>
      <c r="AR1959" s="404"/>
      <c r="AS1959" s="404"/>
      <c r="AT1959" s="404"/>
      <c r="AU1959" s="406"/>
      <c r="AV1959" s="408"/>
      <c r="AW1959" s="406"/>
      <c r="AX1959" s="415"/>
      <c r="AY1959" s="415"/>
      <c r="AZ1959" s="415"/>
      <c r="BA1959" s="415"/>
      <c r="BB1959" s="415"/>
      <c r="BC1959" s="415"/>
    </row>
    <row r="1960" spans="1:55" s="121" customFormat="1" x14ac:dyDescent="0.25">
      <c r="A1960" s="466"/>
      <c r="B1960" s="393"/>
      <c r="C1960" s="397"/>
      <c r="D1960" s="397"/>
      <c r="E1960" s="399"/>
      <c r="F1960" s="399"/>
      <c r="G1960" s="96"/>
      <c r="H1960" s="122"/>
      <c r="I1960" s="122"/>
      <c r="J1960" s="123"/>
      <c r="K1960" s="123"/>
      <c r="L1960" s="123"/>
      <c r="M1960" s="123"/>
      <c r="N1960" s="123"/>
      <c r="O1960" s="123"/>
      <c r="P1960" s="123"/>
      <c r="Q1960" s="123"/>
      <c r="R1960" s="123"/>
      <c r="S1960" s="123"/>
      <c r="T1960" s="123"/>
      <c r="U1960" s="123"/>
      <c r="V1960" s="123"/>
      <c r="W1960" s="123"/>
      <c r="X1960" s="123"/>
      <c r="Y1960" s="123"/>
      <c r="Z1960" s="123"/>
      <c r="AA1960" s="123"/>
      <c r="AB1960" s="123"/>
      <c r="AC1960" s="123"/>
      <c r="AD1960" s="123"/>
      <c r="AE1960" s="123"/>
      <c r="AF1960" s="123"/>
      <c r="AG1960" s="123"/>
      <c r="AH1960" s="123"/>
      <c r="AI1960" s="123"/>
      <c r="AJ1960" s="401"/>
      <c r="AK1960" s="403"/>
      <c r="AL1960" s="405"/>
      <c r="AM1960" s="411"/>
      <c r="AN1960" s="405"/>
      <c r="AO1960" s="405"/>
      <c r="AP1960" s="405"/>
      <c r="AQ1960" s="405"/>
      <c r="AR1960" s="405"/>
      <c r="AS1960" s="405"/>
      <c r="AT1960" s="405"/>
      <c r="AU1960" s="407"/>
      <c r="AV1960" s="409"/>
      <c r="AW1960" s="407"/>
      <c r="AX1960" s="389"/>
      <c r="AY1960" s="389"/>
      <c r="AZ1960" s="389"/>
      <c r="BA1960" s="389"/>
      <c r="BB1960" s="389"/>
      <c r="BC1960" s="389"/>
    </row>
    <row r="1961" spans="1:55" s="121" customFormat="1" x14ac:dyDescent="0.25">
      <c r="A1961" s="474"/>
      <c r="B1961" s="392"/>
      <c r="C1961" s="396"/>
      <c r="D1961" s="396"/>
      <c r="E1961" s="398"/>
      <c r="F1961" s="398"/>
      <c r="G1961" s="95"/>
      <c r="H1961" s="119"/>
      <c r="I1961" s="119"/>
      <c r="J1961" s="120"/>
      <c r="K1961" s="120"/>
      <c r="L1961" s="120"/>
      <c r="M1961" s="120"/>
      <c r="N1961" s="120"/>
      <c r="O1961" s="120"/>
      <c r="P1961" s="120"/>
      <c r="Q1961" s="120"/>
      <c r="R1961" s="120"/>
      <c r="S1961" s="120"/>
      <c r="T1961" s="120"/>
      <c r="U1961" s="120"/>
      <c r="V1961" s="120"/>
      <c r="W1961" s="120"/>
      <c r="X1961" s="120"/>
      <c r="Y1961" s="120"/>
      <c r="Z1961" s="120"/>
      <c r="AA1961" s="120"/>
      <c r="AB1961" s="120"/>
      <c r="AC1961" s="120"/>
      <c r="AD1961" s="120"/>
      <c r="AE1961" s="120"/>
      <c r="AF1961" s="120"/>
      <c r="AG1961" s="120"/>
      <c r="AH1961" s="120"/>
      <c r="AI1961" s="120"/>
      <c r="AJ1961" s="400"/>
      <c r="AK1961" s="402"/>
      <c r="AL1961" s="404"/>
      <c r="AM1961" s="410"/>
      <c r="AN1961" s="404"/>
      <c r="AO1961" s="404"/>
      <c r="AP1961" s="404"/>
      <c r="AQ1961" s="404"/>
      <c r="AR1961" s="404"/>
      <c r="AS1961" s="404"/>
      <c r="AT1961" s="404"/>
      <c r="AU1961" s="406"/>
      <c r="AV1961" s="408"/>
      <c r="AW1961" s="406"/>
      <c r="AX1961" s="415"/>
      <c r="AY1961" s="415"/>
      <c r="AZ1961" s="415"/>
      <c r="BA1961" s="415"/>
      <c r="BB1961" s="415"/>
      <c r="BC1961" s="415"/>
    </row>
    <row r="1962" spans="1:55" s="121" customFormat="1" x14ac:dyDescent="0.25">
      <c r="A1962" s="466"/>
      <c r="B1962" s="393"/>
      <c r="C1962" s="397"/>
      <c r="D1962" s="397"/>
      <c r="E1962" s="399"/>
      <c r="F1962" s="399"/>
      <c r="G1962" s="96"/>
      <c r="H1962" s="122"/>
      <c r="I1962" s="122"/>
      <c r="J1962" s="123"/>
      <c r="K1962" s="123"/>
      <c r="L1962" s="123"/>
      <c r="M1962" s="123"/>
      <c r="N1962" s="123"/>
      <c r="O1962" s="123"/>
      <c r="P1962" s="123"/>
      <c r="Q1962" s="123"/>
      <c r="R1962" s="123"/>
      <c r="S1962" s="123"/>
      <c r="T1962" s="123"/>
      <c r="U1962" s="123"/>
      <c r="V1962" s="123"/>
      <c r="W1962" s="123"/>
      <c r="X1962" s="123"/>
      <c r="Y1962" s="123"/>
      <c r="Z1962" s="123"/>
      <c r="AA1962" s="123"/>
      <c r="AB1962" s="123"/>
      <c r="AC1962" s="123"/>
      <c r="AD1962" s="123"/>
      <c r="AE1962" s="123"/>
      <c r="AF1962" s="123"/>
      <c r="AG1962" s="123"/>
      <c r="AH1962" s="123"/>
      <c r="AI1962" s="123"/>
      <c r="AJ1962" s="401"/>
      <c r="AK1962" s="403"/>
      <c r="AL1962" s="405"/>
      <c r="AM1962" s="411"/>
      <c r="AN1962" s="405"/>
      <c r="AO1962" s="405"/>
      <c r="AP1962" s="405"/>
      <c r="AQ1962" s="405"/>
      <c r="AR1962" s="405"/>
      <c r="AS1962" s="405"/>
      <c r="AT1962" s="405"/>
      <c r="AU1962" s="407"/>
      <c r="AV1962" s="409"/>
      <c r="AW1962" s="407"/>
      <c r="AX1962" s="389"/>
      <c r="AY1962" s="389"/>
      <c r="AZ1962" s="389"/>
      <c r="BA1962" s="389"/>
      <c r="BB1962" s="389"/>
      <c r="BC1962" s="389"/>
    </row>
    <row r="1963" spans="1:55" s="121" customFormat="1" x14ac:dyDescent="0.25">
      <c r="A1963" s="474"/>
      <c r="B1963" s="392"/>
      <c r="C1963" s="396"/>
      <c r="D1963" s="396"/>
      <c r="E1963" s="398"/>
      <c r="F1963" s="398"/>
      <c r="G1963" s="95"/>
      <c r="H1963" s="119"/>
      <c r="I1963" s="119"/>
      <c r="J1963" s="120"/>
      <c r="K1963" s="120"/>
      <c r="L1963" s="120"/>
      <c r="M1963" s="120"/>
      <c r="N1963" s="120"/>
      <c r="O1963" s="120"/>
      <c r="P1963" s="120"/>
      <c r="Q1963" s="120"/>
      <c r="R1963" s="120"/>
      <c r="S1963" s="120"/>
      <c r="T1963" s="120"/>
      <c r="U1963" s="120"/>
      <c r="V1963" s="120"/>
      <c r="W1963" s="120"/>
      <c r="X1963" s="120"/>
      <c r="Y1963" s="120"/>
      <c r="Z1963" s="120"/>
      <c r="AA1963" s="120"/>
      <c r="AB1963" s="120"/>
      <c r="AC1963" s="120"/>
      <c r="AD1963" s="120"/>
      <c r="AE1963" s="120"/>
      <c r="AF1963" s="120"/>
      <c r="AG1963" s="120"/>
      <c r="AH1963" s="120"/>
      <c r="AI1963" s="120"/>
      <c r="AJ1963" s="400"/>
      <c r="AK1963" s="402"/>
      <c r="AL1963" s="404"/>
      <c r="AM1963" s="410"/>
      <c r="AN1963" s="404"/>
      <c r="AO1963" s="404"/>
      <c r="AP1963" s="404"/>
      <c r="AQ1963" s="404"/>
      <c r="AR1963" s="404"/>
      <c r="AS1963" s="404"/>
      <c r="AT1963" s="404"/>
      <c r="AU1963" s="406"/>
      <c r="AV1963" s="408"/>
      <c r="AW1963" s="406"/>
      <c r="AX1963" s="415"/>
      <c r="AY1963" s="415"/>
      <c r="AZ1963" s="415"/>
      <c r="BA1963" s="415"/>
      <c r="BB1963" s="415"/>
      <c r="BC1963" s="415"/>
    </row>
    <row r="1964" spans="1:55" s="121" customFormat="1" x14ac:dyDescent="0.25">
      <c r="A1964" s="466"/>
      <c r="B1964" s="393"/>
      <c r="C1964" s="397"/>
      <c r="D1964" s="397"/>
      <c r="E1964" s="399"/>
      <c r="F1964" s="399"/>
      <c r="G1964" s="96"/>
      <c r="H1964" s="122"/>
      <c r="I1964" s="122"/>
      <c r="J1964" s="123"/>
      <c r="K1964" s="123"/>
      <c r="L1964" s="123"/>
      <c r="M1964" s="123"/>
      <c r="N1964" s="123"/>
      <c r="O1964" s="123"/>
      <c r="P1964" s="123"/>
      <c r="Q1964" s="123"/>
      <c r="R1964" s="123"/>
      <c r="S1964" s="123"/>
      <c r="T1964" s="123"/>
      <c r="U1964" s="123"/>
      <c r="V1964" s="123"/>
      <c r="W1964" s="123"/>
      <c r="X1964" s="123"/>
      <c r="Y1964" s="123"/>
      <c r="Z1964" s="123"/>
      <c r="AA1964" s="123"/>
      <c r="AB1964" s="123"/>
      <c r="AC1964" s="123"/>
      <c r="AD1964" s="123"/>
      <c r="AE1964" s="123"/>
      <c r="AF1964" s="123"/>
      <c r="AG1964" s="123"/>
      <c r="AH1964" s="123"/>
      <c r="AI1964" s="123"/>
      <c r="AJ1964" s="401"/>
      <c r="AK1964" s="403"/>
      <c r="AL1964" s="405"/>
      <c r="AM1964" s="411"/>
      <c r="AN1964" s="405"/>
      <c r="AO1964" s="405"/>
      <c r="AP1964" s="405"/>
      <c r="AQ1964" s="405"/>
      <c r="AR1964" s="405"/>
      <c r="AS1964" s="405"/>
      <c r="AT1964" s="405"/>
      <c r="AU1964" s="407"/>
      <c r="AV1964" s="409"/>
      <c r="AW1964" s="407"/>
      <c r="AX1964" s="389"/>
      <c r="AY1964" s="389"/>
      <c r="AZ1964" s="389"/>
      <c r="BA1964" s="389"/>
      <c r="BB1964" s="389"/>
      <c r="BC1964" s="389"/>
    </row>
    <row r="1965" spans="1:55" s="121" customFormat="1" x14ac:dyDescent="0.25">
      <c r="A1965" s="474"/>
      <c r="B1965" s="392"/>
      <c r="C1965" s="396"/>
      <c r="D1965" s="396"/>
      <c r="E1965" s="398"/>
      <c r="F1965" s="398"/>
      <c r="G1965" s="95"/>
      <c r="H1965" s="119"/>
      <c r="I1965" s="119"/>
      <c r="J1965" s="120"/>
      <c r="K1965" s="120"/>
      <c r="L1965" s="120"/>
      <c r="M1965" s="120"/>
      <c r="N1965" s="120"/>
      <c r="O1965" s="120"/>
      <c r="P1965" s="120"/>
      <c r="Q1965" s="120"/>
      <c r="R1965" s="120"/>
      <c r="S1965" s="120"/>
      <c r="T1965" s="120"/>
      <c r="U1965" s="120"/>
      <c r="V1965" s="120"/>
      <c r="W1965" s="120"/>
      <c r="X1965" s="120"/>
      <c r="Y1965" s="120"/>
      <c r="Z1965" s="120"/>
      <c r="AA1965" s="120"/>
      <c r="AB1965" s="120"/>
      <c r="AC1965" s="120"/>
      <c r="AD1965" s="120"/>
      <c r="AE1965" s="120"/>
      <c r="AF1965" s="120"/>
      <c r="AG1965" s="120"/>
      <c r="AH1965" s="120"/>
      <c r="AI1965" s="120"/>
      <c r="AJ1965" s="400"/>
      <c r="AK1965" s="402"/>
      <c r="AL1965" s="404"/>
      <c r="AM1965" s="410"/>
      <c r="AN1965" s="404"/>
      <c r="AO1965" s="404"/>
      <c r="AP1965" s="404"/>
      <c r="AQ1965" s="404"/>
      <c r="AR1965" s="404"/>
      <c r="AS1965" s="404"/>
      <c r="AT1965" s="404"/>
      <c r="AU1965" s="406"/>
      <c r="AV1965" s="408"/>
      <c r="AW1965" s="406"/>
      <c r="AX1965" s="415"/>
      <c r="AY1965" s="415"/>
      <c r="AZ1965" s="415"/>
      <c r="BA1965" s="415"/>
      <c r="BB1965" s="415"/>
      <c r="BC1965" s="415"/>
    </row>
    <row r="1966" spans="1:55" s="121" customFormat="1" x14ac:dyDescent="0.25">
      <c r="A1966" s="466"/>
      <c r="B1966" s="393"/>
      <c r="C1966" s="397"/>
      <c r="D1966" s="397"/>
      <c r="E1966" s="399"/>
      <c r="F1966" s="399"/>
      <c r="G1966" s="96"/>
      <c r="H1966" s="122"/>
      <c r="I1966" s="122"/>
      <c r="J1966" s="123"/>
      <c r="K1966" s="123"/>
      <c r="L1966" s="123"/>
      <c r="M1966" s="123"/>
      <c r="N1966" s="123"/>
      <c r="O1966" s="123"/>
      <c r="P1966" s="123"/>
      <c r="Q1966" s="123"/>
      <c r="R1966" s="123"/>
      <c r="S1966" s="123"/>
      <c r="T1966" s="123"/>
      <c r="U1966" s="123"/>
      <c r="V1966" s="123"/>
      <c r="W1966" s="123"/>
      <c r="X1966" s="123"/>
      <c r="Y1966" s="123"/>
      <c r="Z1966" s="123"/>
      <c r="AA1966" s="123"/>
      <c r="AB1966" s="123"/>
      <c r="AC1966" s="123"/>
      <c r="AD1966" s="123"/>
      <c r="AE1966" s="123"/>
      <c r="AF1966" s="123"/>
      <c r="AG1966" s="123"/>
      <c r="AH1966" s="123"/>
      <c r="AI1966" s="123"/>
      <c r="AJ1966" s="401"/>
      <c r="AK1966" s="403"/>
      <c r="AL1966" s="405"/>
      <c r="AM1966" s="411"/>
      <c r="AN1966" s="405"/>
      <c r="AO1966" s="405"/>
      <c r="AP1966" s="405"/>
      <c r="AQ1966" s="405"/>
      <c r="AR1966" s="405"/>
      <c r="AS1966" s="405"/>
      <c r="AT1966" s="405"/>
      <c r="AU1966" s="407"/>
      <c r="AV1966" s="409"/>
      <c r="AW1966" s="407"/>
      <c r="AX1966" s="389"/>
      <c r="AY1966" s="389"/>
      <c r="AZ1966" s="389"/>
      <c r="BA1966" s="389"/>
      <c r="BB1966" s="389"/>
      <c r="BC1966" s="389"/>
    </row>
    <row r="1967" spans="1:55" s="121" customFormat="1" x14ac:dyDescent="0.25">
      <c r="A1967" s="474"/>
      <c r="B1967" s="392"/>
      <c r="C1967" s="396"/>
      <c r="D1967" s="396"/>
      <c r="E1967" s="398"/>
      <c r="F1967" s="398"/>
      <c r="G1967" s="95"/>
      <c r="H1967" s="119"/>
      <c r="I1967" s="119"/>
      <c r="J1967" s="120"/>
      <c r="K1967" s="120"/>
      <c r="L1967" s="120"/>
      <c r="M1967" s="120"/>
      <c r="N1967" s="120"/>
      <c r="O1967" s="120"/>
      <c r="P1967" s="120"/>
      <c r="Q1967" s="120"/>
      <c r="R1967" s="120"/>
      <c r="S1967" s="120"/>
      <c r="T1967" s="120"/>
      <c r="U1967" s="120"/>
      <c r="V1967" s="120"/>
      <c r="W1967" s="120"/>
      <c r="X1967" s="120"/>
      <c r="Y1967" s="120"/>
      <c r="Z1967" s="120"/>
      <c r="AA1967" s="120"/>
      <c r="AB1967" s="120"/>
      <c r="AC1967" s="120"/>
      <c r="AD1967" s="120"/>
      <c r="AE1967" s="120"/>
      <c r="AF1967" s="120"/>
      <c r="AG1967" s="120"/>
      <c r="AH1967" s="120"/>
      <c r="AI1967" s="120"/>
      <c r="AJ1967" s="400"/>
      <c r="AK1967" s="402"/>
      <c r="AL1967" s="404"/>
      <c r="AM1967" s="410"/>
      <c r="AN1967" s="404"/>
      <c r="AO1967" s="404"/>
      <c r="AP1967" s="404"/>
      <c r="AQ1967" s="404"/>
      <c r="AR1967" s="404"/>
      <c r="AS1967" s="404"/>
      <c r="AT1967" s="404"/>
      <c r="AU1967" s="406"/>
      <c r="AV1967" s="408"/>
      <c r="AW1967" s="406"/>
      <c r="AX1967" s="415"/>
      <c r="AY1967" s="415"/>
      <c r="AZ1967" s="415"/>
      <c r="BA1967" s="415"/>
      <c r="BB1967" s="415"/>
      <c r="BC1967" s="415"/>
    </row>
    <row r="1968" spans="1:55" s="121" customFormat="1" x14ac:dyDescent="0.25">
      <c r="A1968" s="466"/>
      <c r="B1968" s="393"/>
      <c r="C1968" s="397"/>
      <c r="D1968" s="397"/>
      <c r="E1968" s="399"/>
      <c r="F1968" s="399"/>
      <c r="G1968" s="96"/>
      <c r="H1968" s="122"/>
      <c r="I1968" s="122"/>
      <c r="J1968" s="123"/>
      <c r="K1968" s="123"/>
      <c r="L1968" s="123"/>
      <c r="M1968" s="123"/>
      <c r="N1968" s="123"/>
      <c r="O1968" s="123"/>
      <c r="P1968" s="123"/>
      <c r="Q1968" s="123"/>
      <c r="R1968" s="123"/>
      <c r="S1968" s="123"/>
      <c r="T1968" s="123"/>
      <c r="U1968" s="123"/>
      <c r="V1968" s="123"/>
      <c r="W1968" s="123"/>
      <c r="X1968" s="123"/>
      <c r="Y1968" s="123"/>
      <c r="Z1968" s="123"/>
      <c r="AA1968" s="123"/>
      <c r="AB1968" s="123"/>
      <c r="AC1968" s="123"/>
      <c r="AD1968" s="123"/>
      <c r="AE1968" s="123"/>
      <c r="AF1968" s="123"/>
      <c r="AG1968" s="123"/>
      <c r="AH1968" s="123"/>
      <c r="AI1968" s="123"/>
      <c r="AJ1968" s="401"/>
      <c r="AK1968" s="403"/>
      <c r="AL1968" s="405"/>
      <c r="AM1968" s="411"/>
      <c r="AN1968" s="405"/>
      <c r="AO1968" s="405"/>
      <c r="AP1968" s="405"/>
      <c r="AQ1968" s="405"/>
      <c r="AR1968" s="405"/>
      <c r="AS1968" s="405"/>
      <c r="AT1968" s="405"/>
      <c r="AU1968" s="407"/>
      <c r="AV1968" s="409"/>
      <c r="AW1968" s="407"/>
      <c r="AX1968" s="389"/>
      <c r="AY1968" s="389"/>
      <c r="AZ1968" s="389"/>
      <c r="BA1968" s="389"/>
      <c r="BB1968" s="389"/>
      <c r="BC1968" s="389"/>
    </row>
    <row r="1969" spans="1:55" s="121" customFormat="1" x14ac:dyDescent="0.25">
      <c r="A1969" s="474"/>
      <c r="B1969" s="392"/>
      <c r="C1969" s="396"/>
      <c r="D1969" s="396"/>
      <c r="E1969" s="398"/>
      <c r="F1969" s="398"/>
      <c r="G1969" s="95"/>
      <c r="H1969" s="119"/>
      <c r="I1969" s="119"/>
      <c r="J1969" s="120"/>
      <c r="K1969" s="120"/>
      <c r="L1969" s="120"/>
      <c r="M1969" s="120"/>
      <c r="N1969" s="120"/>
      <c r="O1969" s="120"/>
      <c r="P1969" s="120"/>
      <c r="Q1969" s="120"/>
      <c r="R1969" s="120"/>
      <c r="S1969" s="120"/>
      <c r="T1969" s="120"/>
      <c r="U1969" s="120"/>
      <c r="V1969" s="120"/>
      <c r="W1969" s="120"/>
      <c r="X1969" s="120"/>
      <c r="Y1969" s="120"/>
      <c r="Z1969" s="120"/>
      <c r="AA1969" s="120"/>
      <c r="AB1969" s="120"/>
      <c r="AC1969" s="120"/>
      <c r="AD1969" s="120"/>
      <c r="AE1969" s="120"/>
      <c r="AF1969" s="120"/>
      <c r="AG1969" s="120"/>
      <c r="AH1969" s="120"/>
      <c r="AI1969" s="120"/>
      <c r="AJ1969" s="400"/>
      <c r="AK1969" s="402"/>
      <c r="AL1969" s="404"/>
      <c r="AM1969" s="410"/>
      <c r="AN1969" s="404"/>
      <c r="AO1969" s="404"/>
      <c r="AP1969" s="404"/>
      <c r="AQ1969" s="404"/>
      <c r="AR1969" s="404"/>
      <c r="AS1969" s="404"/>
      <c r="AT1969" s="404"/>
      <c r="AU1969" s="406"/>
      <c r="AV1969" s="408"/>
      <c r="AW1969" s="406"/>
      <c r="AX1969" s="415"/>
      <c r="AY1969" s="415"/>
      <c r="AZ1969" s="415"/>
      <c r="BA1969" s="415"/>
      <c r="BB1969" s="415"/>
      <c r="BC1969" s="415"/>
    </row>
    <row r="1970" spans="1:55" s="121" customFormat="1" x14ac:dyDescent="0.25">
      <c r="A1970" s="466"/>
      <c r="B1970" s="393"/>
      <c r="C1970" s="397"/>
      <c r="D1970" s="397"/>
      <c r="E1970" s="399"/>
      <c r="F1970" s="399"/>
      <c r="G1970" s="96"/>
      <c r="H1970" s="122"/>
      <c r="I1970" s="122"/>
      <c r="J1970" s="123"/>
      <c r="K1970" s="123"/>
      <c r="L1970" s="123"/>
      <c r="M1970" s="123"/>
      <c r="N1970" s="123"/>
      <c r="O1970" s="123"/>
      <c r="P1970" s="123"/>
      <c r="Q1970" s="123"/>
      <c r="R1970" s="123"/>
      <c r="S1970" s="123"/>
      <c r="T1970" s="123"/>
      <c r="U1970" s="123"/>
      <c r="V1970" s="123"/>
      <c r="W1970" s="123"/>
      <c r="X1970" s="123"/>
      <c r="Y1970" s="123"/>
      <c r="Z1970" s="123"/>
      <c r="AA1970" s="123"/>
      <c r="AB1970" s="123"/>
      <c r="AC1970" s="123"/>
      <c r="AD1970" s="123"/>
      <c r="AE1970" s="123"/>
      <c r="AF1970" s="123"/>
      <c r="AG1970" s="123"/>
      <c r="AH1970" s="123"/>
      <c r="AI1970" s="123"/>
      <c r="AJ1970" s="401"/>
      <c r="AK1970" s="403"/>
      <c r="AL1970" s="405"/>
      <c r="AM1970" s="411"/>
      <c r="AN1970" s="405"/>
      <c r="AO1970" s="405"/>
      <c r="AP1970" s="405"/>
      <c r="AQ1970" s="405"/>
      <c r="AR1970" s="405"/>
      <c r="AS1970" s="405"/>
      <c r="AT1970" s="405"/>
      <c r="AU1970" s="407"/>
      <c r="AV1970" s="409"/>
      <c r="AW1970" s="407"/>
      <c r="AX1970" s="389"/>
      <c r="AY1970" s="389"/>
      <c r="AZ1970" s="389"/>
      <c r="BA1970" s="389"/>
      <c r="BB1970" s="389"/>
      <c r="BC1970" s="389"/>
    </row>
    <row r="1971" spans="1:55" s="121" customFormat="1" x14ac:dyDescent="0.25">
      <c r="A1971" s="474"/>
      <c r="B1971" s="392"/>
      <c r="C1971" s="396"/>
      <c r="D1971" s="396"/>
      <c r="E1971" s="398"/>
      <c r="F1971" s="398"/>
      <c r="G1971" s="95"/>
      <c r="H1971" s="119"/>
      <c r="I1971" s="119"/>
      <c r="J1971" s="120"/>
      <c r="K1971" s="120"/>
      <c r="L1971" s="120"/>
      <c r="M1971" s="120"/>
      <c r="N1971" s="120"/>
      <c r="O1971" s="120"/>
      <c r="P1971" s="120"/>
      <c r="Q1971" s="120"/>
      <c r="R1971" s="120"/>
      <c r="S1971" s="120"/>
      <c r="T1971" s="120"/>
      <c r="U1971" s="120"/>
      <c r="V1971" s="120"/>
      <c r="W1971" s="120"/>
      <c r="X1971" s="120"/>
      <c r="Y1971" s="120"/>
      <c r="Z1971" s="120"/>
      <c r="AA1971" s="120"/>
      <c r="AB1971" s="120"/>
      <c r="AC1971" s="120"/>
      <c r="AD1971" s="120"/>
      <c r="AE1971" s="120"/>
      <c r="AF1971" s="120"/>
      <c r="AG1971" s="120"/>
      <c r="AH1971" s="120"/>
      <c r="AI1971" s="120"/>
      <c r="AJ1971" s="400"/>
      <c r="AK1971" s="402"/>
      <c r="AL1971" s="404"/>
      <c r="AM1971" s="410"/>
      <c r="AN1971" s="404"/>
      <c r="AO1971" s="404"/>
      <c r="AP1971" s="404"/>
      <c r="AQ1971" s="404"/>
      <c r="AR1971" s="404"/>
      <c r="AS1971" s="404"/>
      <c r="AT1971" s="404"/>
      <c r="AU1971" s="406"/>
      <c r="AV1971" s="408"/>
      <c r="AW1971" s="406"/>
      <c r="AX1971" s="415"/>
      <c r="AY1971" s="415"/>
      <c r="AZ1971" s="415"/>
      <c r="BA1971" s="415"/>
      <c r="BB1971" s="415"/>
      <c r="BC1971" s="415"/>
    </row>
    <row r="1972" spans="1:55" s="121" customFormat="1" x14ac:dyDescent="0.25">
      <c r="A1972" s="466"/>
      <c r="B1972" s="393"/>
      <c r="C1972" s="397"/>
      <c r="D1972" s="397"/>
      <c r="E1972" s="399"/>
      <c r="F1972" s="399"/>
      <c r="G1972" s="96"/>
      <c r="H1972" s="122"/>
      <c r="I1972" s="122"/>
      <c r="J1972" s="123"/>
      <c r="K1972" s="123"/>
      <c r="L1972" s="123"/>
      <c r="M1972" s="123"/>
      <c r="N1972" s="123"/>
      <c r="O1972" s="123"/>
      <c r="P1972" s="123"/>
      <c r="Q1972" s="123"/>
      <c r="R1972" s="123"/>
      <c r="S1972" s="123"/>
      <c r="T1972" s="123"/>
      <c r="U1972" s="123"/>
      <c r="V1972" s="123"/>
      <c r="W1972" s="123"/>
      <c r="X1972" s="123"/>
      <c r="Y1972" s="123"/>
      <c r="Z1972" s="123"/>
      <c r="AA1972" s="123"/>
      <c r="AB1972" s="123"/>
      <c r="AC1972" s="123"/>
      <c r="AD1972" s="123"/>
      <c r="AE1972" s="123"/>
      <c r="AF1972" s="123"/>
      <c r="AG1972" s="123"/>
      <c r="AH1972" s="123"/>
      <c r="AI1972" s="123"/>
      <c r="AJ1972" s="401"/>
      <c r="AK1972" s="403"/>
      <c r="AL1972" s="405"/>
      <c r="AM1972" s="411"/>
      <c r="AN1972" s="405"/>
      <c r="AO1972" s="405"/>
      <c r="AP1972" s="405"/>
      <c r="AQ1972" s="405"/>
      <c r="AR1972" s="405"/>
      <c r="AS1972" s="405"/>
      <c r="AT1972" s="405"/>
      <c r="AU1972" s="407"/>
      <c r="AV1972" s="409"/>
      <c r="AW1972" s="407"/>
      <c r="AX1972" s="389"/>
      <c r="AY1972" s="389"/>
      <c r="AZ1972" s="389"/>
      <c r="BA1972" s="389"/>
      <c r="BB1972" s="389"/>
      <c r="BC1972" s="389"/>
    </row>
    <row r="1973" spans="1:55" s="121" customFormat="1" x14ac:dyDescent="0.25">
      <c r="A1973" s="474"/>
      <c r="B1973" s="392"/>
      <c r="C1973" s="396"/>
      <c r="D1973" s="396"/>
      <c r="E1973" s="398"/>
      <c r="F1973" s="398"/>
      <c r="G1973" s="95"/>
      <c r="H1973" s="119"/>
      <c r="I1973" s="119"/>
      <c r="J1973" s="120"/>
      <c r="K1973" s="120"/>
      <c r="L1973" s="120"/>
      <c r="M1973" s="120"/>
      <c r="N1973" s="120"/>
      <c r="O1973" s="120"/>
      <c r="P1973" s="120"/>
      <c r="Q1973" s="120"/>
      <c r="R1973" s="120"/>
      <c r="S1973" s="120"/>
      <c r="T1973" s="120"/>
      <c r="U1973" s="120"/>
      <c r="V1973" s="120"/>
      <c r="W1973" s="120"/>
      <c r="X1973" s="120"/>
      <c r="Y1973" s="120"/>
      <c r="Z1973" s="120"/>
      <c r="AA1973" s="120"/>
      <c r="AB1973" s="120"/>
      <c r="AC1973" s="120"/>
      <c r="AD1973" s="120"/>
      <c r="AE1973" s="120"/>
      <c r="AF1973" s="120"/>
      <c r="AG1973" s="120"/>
      <c r="AH1973" s="120"/>
      <c r="AI1973" s="120"/>
      <c r="AJ1973" s="400"/>
      <c r="AK1973" s="402"/>
      <c r="AL1973" s="404"/>
      <c r="AM1973" s="410"/>
      <c r="AN1973" s="404"/>
      <c r="AO1973" s="404"/>
      <c r="AP1973" s="404"/>
      <c r="AQ1973" s="404"/>
      <c r="AR1973" s="404"/>
      <c r="AS1973" s="404"/>
      <c r="AT1973" s="404"/>
      <c r="AU1973" s="406"/>
      <c r="AV1973" s="408"/>
      <c r="AW1973" s="406"/>
      <c r="AX1973" s="415"/>
      <c r="AY1973" s="415"/>
      <c r="AZ1973" s="415"/>
      <c r="BA1973" s="415"/>
      <c r="BB1973" s="415"/>
      <c r="BC1973" s="415"/>
    </row>
    <row r="1974" spans="1:55" s="121" customFormat="1" x14ac:dyDescent="0.25">
      <c r="A1974" s="466"/>
      <c r="B1974" s="393"/>
      <c r="C1974" s="397"/>
      <c r="D1974" s="397"/>
      <c r="E1974" s="399"/>
      <c r="F1974" s="399"/>
      <c r="G1974" s="96"/>
      <c r="H1974" s="122"/>
      <c r="I1974" s="122"/>
      <c r="J1974" s="123"/>
      <c r="K1974" s="123"/>
      <c r="L1974" s="123"/>
      <c r="M1974" s="123"/>
      <c r="N1974" s="123"/>
      <c r="O1974" s="123"/>
      <c r="P1974" s="123"/>
      <c r="Q1974" s="123"/>
      <c r="R1974" s="123"/>
      <c r="S1974" s="123"/>
      <c r="T1974" s="123"/>
      <c r="U1974" s="123"/>
      <c r="V1974" s="123"/>
      <c r="W1974" s="123"/>
      <c r="X1974" s="123"/>
      <c r="Y1974" s="123"/>
      <c r="Z1974" s="123"/>
      <c r="AA1974" s="123"/>
      <c r="AB1974" s="123"/>
      <c r="AC1974" s="123"/>
      <c r="AD1974" s="123"/>
      <c r="AE1974" s="123"/>
      <c r="AF1974" s="123"/>
      <c r="AG1974" s="123"/>
      <c r="AH1974" s="123"/>
      <c r="AI1974" s="123"/>
      <c r="AJ1974" s="401"/>
      <c r="AK1974" s="403"/>
      <c r="AL1974" s="405"/>
      <c r="AM1974" s="411"/>
      <c r="AN1974" s="405"/>
      <c r="AO1974" s="405"/>
      <c r="AP1974" s="405"/>
      <c r="AQ1974" s="405"/>
      <c r="AR1974" s="405"/>
      <c r="AS1974" s="405"/>
      <c r="AT1974" s="405"/>
      <c r="AU1974" s="407"/>
      <c r="AV1974" s="409"/>
      <c r="AW1974" s="407"/>
      <c r="AX1974" s="389"/>
      <c r="AY1974" s="389"/>
      <c r="AZ1974" s="389"/>
      <c r="BA1974" s="389"/>
      <c r="BB1974" s="389"/>
      <c r="BC1974" s="389"/>
    </row>
    <row r="1975" spans="1:55" s="121" customFormat="1" x14ac:dyDescent="0.25">
      <c r="A1975" s="474"/>
      <c r="B1975" s="392"/>
      <c r="C1975" s="396"/>
      <c r="D1975" s="396"/>
      <c r="E1975" s="398"/>
      <c r="F1975" s="398"/>
      <c r="G1975" s="95"/>
      <c r="H1975" s="119"/>
      <c r="I1975" s="119"/>
      <c r="J1975" s="120"/>
      <c r="K1975" s="120"/>
      <c r="L1975" s="120"/>
      <c r="M1975" s="120"/>
      <c r="N1975" s="120"/>
      <c r="O1975" s="120"/>
      <c r="P1975" s="120"/>
      <c r="Q1975" s="120"/>
      <c r="R1975" s="120"/>
      <c r="S1975" s="120"/>
      <c r="T1975" s="120"/>
      <c r="U1975" s="120"/>
      <c r="V1975" s="120"/>
      <c r="W1975" s="120"/>
      <c r="X1975" s="120"/>
      <c r="Y1975" s="120"/>
      <c r="Z1975" s="120"/>
      <c r="AA1975" s="120"/>
      <c r="AB1975" s="120"/>
      <c r="AC1975" s="120"/>
      <c r="AD1975" s="120"/>
      <c r="AE1975" s="120"/>
      <c r="AF1975" s="120"/>
      <c r="AG1975" s="120"/>
      <c r="AH1975" s="120"/>
      <c r="AI1975" s="120"/>
      <c r="AJ1975" s="400"/>
      <c r="AK1975" s="402"/>
      <c r="AL1975" s="404"/>
      <c r="AM1975" s="410"/>
      <c r="AN1975" s="404"/>
      <c r="AO1975" s="404"/>
      <c r="AP1975" s="404"/>
      <c r="AQ1975" s="404"/>
      <c r="AR1975" s="404"/>
      <c r="AS1975" s="404"/>
      <c r="AT1975" s="404"/>
      <c r="AU1975" s="406"/>
      <c r="AV1975" s="408"/>
      <c r="AW1975" s="406"/>
      <c r="AX1975" s="415"/>
      <c r="AY1975" s="415"/>
      <c r="AZ1975" s="415"/>
      <c r="BA1975" s="415"/>
      <c r="BB1975" s="415"/>
      <c r="BC1975" s="415"/>
    </row>
    <row r="1976" spans="1:55" s="121" customFormat="1" x14ac:dyDescent="0.25">
      <c r="A1976" s="466"/>
      <c r="B1976" s="393"/>
      <c r="C1976" s="397"/>
      <c r="D1976" s="397"/>
      <c r="E1976" s="399"/>
      <c r="F1976" s="399"/>
      <c r="G1976" s="96"/>
      <c r="H1976" s="122"/>
      <c r="I1976" s="122"/>
      <c r="J1976" s="123"/>
      <c r="K1976" s="123"/>
      <c r="L1976" s="123"/>
      <c r="M1976" s="123"/>
      <c r="N1976" s="123"/>
      <c r="O1976" s="123"/>
      <c r="P1976" s="123"/>
      <c r="Q1976" s="123"/>
      <c r="R1976" s="123"/>
      <c r="S1976" s="123"/>
      <c r="T1976" s="123"/>
      <c r="U1976" s="123"/>
      <c r="V1976" s="123"/>
      <c r="W1976" s="123"/>
      <c r="X1976" s="123"/>
      <c r="Y1976" s="123"/>
      <c r="Z1976" s="123"/>
      <c r="AA1976" s="123"/>
      <c r="AB1976" s="123"/>
      <c r="AC1976" s="123"/>
      <c r="AD1976" s="123"/>
      <c r="AE1976" s="123"/>
      <c r="AF1976" s="123"/>
      <c r="AG1976" s="123"/>
      <c r="AH1976" s="123"/>
      <c r="AI1976" s="123"/>
      <c r="AJ1976" s="401"/>
      <c r="AK1976" s="403"/>
      <c r="AL1976" s="405"/>
      <c r="AM1976" s="411"/>
      <c r="AN1976" s="405"/>
      <c r="AO1976" s="405"/>
      <c r="AP1976" s="405"/>
      <c r="AQ1976" s="405"/>
      <c r="AR1976" s="405"/>
      <c r="AS1976" s="405"/>
      <c r="AT1976" s="405"/>
      <c r="AU1976" s="407"/>
      <c r="AV1976" s="409"/>
      <c r="AW1976" s="407"/>
      <c r="AX1976" s="389"/>
      <c r="AY1976" s="389"/>
      <c r="AZ1976" s="389"/>
      <c r="BA1976" s="389"/>
      <c r="BB1976" s="389"/>
      <c r="BC1976" s="389"/>
    </row>
    <row r="1977" spans="1:55" s="121" customFormat="1" x14ac:dyDescent="0.25">
      <c r="A1977" s="474"/>
      <c r="B1977" s="392"/>
      <c r="C1977" s="396"/>
      <c r="D1977" s="396"/>
      <c r="E1977" s="398"/>
      <c r="F1977" s="398"/>
      <c r="G1977" s="95"/>
      <c r="H1977" s="119"/>
      <c r="I1977" s="119"/>
      <c r="J1977" s="120"/>
      <c r="K1977" s="120"/>
      <c r="L1977" s="120"/>
      <c r="M1977" s="120"/>
      <c r="N1977" s="120"/>
      <c r="O1977" s="120"/>
      <c r="P1977" s="120"/>
      <c r="Q1977" s="120"/>
      <c r="R1977" s="120"/>
      <c r="S1977" s="120"/>
      <c r="T1977" s="120"/>
      <c r="U1977" s="120"/>
      <c r="V1977" s="120"/>
      <c r="W1977" s="120"/>
      <c r="X1977" s="120"/>
      <c r="Y1977" s="120"/>
      <c r="Z1977" s="120"/>
      <c r="AA1977" s="120"/>
      <c r="AB1977" s="120"/>
      <c r="AC1977" s="120"/>
      <c r="AD1977" s="120"/>
      <c r="AE1977" s="120"/>
      <c r="AF1977" s="120"/>
      <c r="AG1977" s="120"/>
      <c r="AH1977" s="120"/>
      <c r="AI1977" s="120"/>
      <c r="AJ1977" s="400"/>
      <c r="AK1977" s="402"/>
      <c r="AL1977" s="404"/>
      <c r="AM1977" s="410"/>
      <c r="AN1977" s="404"/>
      <c r="AO1977" s="404"/>
      <c r="AP1977" s="404"/>
      <c r="AQ1977" s="404"/>
      <c r="AR1977" s="404"/>
      <c r="AS1977" s="404"/>
      <c r="AT1977" s="404"/>
      <c r="AU1977" s="406"/>
      <c r="AV1977" s="408"/>
      <c r="AW1977" s="406"/>
      <c r="AX1977" s="415"/>
      <c r="AY1977" s="415"/>
      <c r="AZ1977" s="415"/>
      <c r="BA1977" s="415"/>
      <c r="BB1977" s="415"/>
      <c r="BC1977" s="415"/>
    </row>
    <row r="1978" spans="1:55" s="121" customFormat="1" x14ac:dyDescent="0.25">
      <c r="A1978" s="466"/>
      <c r="B1978" s="393"/>
      <c r="C1978" s="397"/>
      <c r="D1978" s="397"/>
      <c r="E1978" s="399"/>
      <c r="F1978" s="399"/>
      <c r="G1978" s="96"/>
      <c r="H1978" s="122"/>
      <c r="I1978" s="122"/>
      <c r="J1978" s="123"/>
      <c r="K1978" s="123"/>
      <c r="L1978" s="123"/>
      <c r="M1978" s="123"/>
      <c r="N1978" s="123"/>
      <c r="O1978" s="123"/>
      <c r="P1978" s="123"/>
      <c r="Q1978" s="123"/>
      <c r="R1978" s="123"/>
      <c r="S1978" s="123"/>
      <c r="T1978" s="123"/>
      <c r="U1978" s="123"/>
      <c r="V1978" s="123"/>
      <c r="W1978" s="123"/>
      <c r="X1978" s="123"/>
      <c r="Y1978" s="123"/>
      <c r="Z1978" s="123"/>
      <c r="AA1978" s="123"/>
      <c r="AB1978" s="123"/>
      <c r="AC1978" s="123"/>
      <c r="AD1978" s="123"/>
      <c r="AE1978" s="123"/>
      <c r="AF1978" s="123"/>
      <c r="AG1978" s="123"/>
      <c r="AH1978" s="123"/>
      <c r="AI1978" s="123"/>
      <c r="AJ1978" s="401"/>
      <c r="AK1978" s="403"/>
      <c r="AL1978" s="405"/>
      <c r="AM1978" s="411"/>
      <c r="AN1978" s="405"/>
      <c r="AO1978" s="405"/>
      <c r="AP1978" s="405"/>
      <c r="AQ1978" s="405"/>
      <c r="AR1978" s="405"/>
      <c r="AS1978" s="405"/>
      <c r="AT1978" s="405"/>
      <c r="AU1978" s="407"/>
      <c r="AV1978" s="409"/>
      <c r="AW1978" s="407"/>
      <c r="AX1978" s="389"/>
      <c r="AY1978" s="389"/>
      <c r="AZ1978" s="389"/>
      <c r="BA1978" s="389"/>
      <c r="BB1978" s="389"/>
      <c r="BC1978" s="389"/>
    </row>
    <row r="1979" spans="1:55" s="121" customFormat="1" x14ac:dyDescent="0.25">
      <c r="A1979" s="474"/>
      <c r="B1979" s="392"/>
      <c r="C1979" s="396"/>
      <c r="D1979" s="396"/>
      <c r="E1979" s="398"/>
      <c r="F1979" s="398"/>
      <c r="G1979" s="95"/>
      <c r="H1979" s="119"/>
      <c r="I1979" s="119"/>
      <c r="J1979" s="120"/>
      <c r="K1979" s="120"/>
      <c r="L1979" s="120"/>
      <c r="M1979" s="120"/>
      <c r="N1979" s="120"/>
      <c r="O1979" s="120"/>
      <c r="P1979" s="120"/>
      <c r="Q1979" s="120"/>
      <c r="R1979" s="120"/>
      <c r="S1979" s="120"/>
      <c r="T1979" s="120"/>
      <c r="U1979" s="120"/>
      <c r="V1979" s="120"/>
      <c r="W1979" s="120"/>
      <c r="X1979" s="120"/>
      <c r="Y1979" s="120"/>
      <c r="Z1979" s="120"/>
      <c r="AA1979" s="120"/>
      <c r="AB1979" s="120"/>
      <c r="AC1979" s="120"/>
      <c r="AD1979" s="120"/>
      <c r="AE1979" s="120"/>
      <c r="AF1979" s="120"/>
      <c r="AG1979" s="120"/>
      <c r="AH1979" s="120"/>
      <c r="AI1979" s="120"/>
      <c r="AJ1979" s="400"/>
      <c r="AK1979" s="402"/>
      <c r="AL1979" s="404"/>
      <c r="AM1979" s="410"/>
      <c r="AN1979" s="404"/>
      <c r="AO1979" s="404"/>
      <c r="AP1979" s="404"/>
      <c r="AQ1979" s="404"/>
      <c r="AR1979" s="404"/>
      <c r="AS1979" s="404"/>
      <c r="AT1979" s="404"/>
      <c r="AU1979" s="406"/>
      <c r="AV1979" s="408"/>
      <c r="AW1979" s="406"/>
      <c r="AX1979" s="415"/>
      <c r="AY1979" s="415"/>
      <c r="AZ1979" s="415"/>
      <c r="BA1979" s="415"/>
      <c r="BB1979" s="415"/>
      <c r="BC1979" s="415"/>
    </row>
    <row r="1980" spans="1:55" s="121" customFormat="1" x14ac:dyDescent="0.25">
      <c r="A1980" s="466"/>
      <c r="B1980" s="393"/>
      <c r="C1980" s="397"/>
      <c r="D1980" s="397"/>
      <c r="E1980" s="399"/>
      <c r="F1980" s="399"/>
      <c r="G1980" s="96"/>
      <c r="H1980" s="122"/>
      <c r="I1980" s="122"/>
      <c r="J1980" s="123"/>
      <c r="K1980" s="123"/>
      <c r="L1980" s="123"/>
      <c r="M1980" s="123"/>
      <c r="N1980" s="123"/>
      <c r="O1980" s="123"/>
      <c r="P1980" s="123"/>
      <c r="Q1980" s="123"/>
      <c r="R1980" s="123"/>
      <c r="S1980" s="123"/>
      <c r="T1980" s="123"/>
      <c r="U1980" s="123"/>
      <c r="V1980" s="123"/>
      <c r="W1980" s="123"/>
      <c r="X1980" s="123"/>
      <c r="Y1980" s="123"/>
      <c r="Z1980" s="123"/>
      <c r="AA1980" s="123"/>
      <c r="AB1980" s="123"/>
      <c r="AC1980" s="123"/>
      <c r="AD1980" s="123"/>
      <c r="AE1980" s="123"/>
      <c r="AF1980" s="123"/>
      <c r="AG1980" s="123"/>
      <c r="AH1980" s="123"/>
      <c r="AI1980" s="123"/>
      <c r="AJ1980" s="401"/>
      <c r="AK1980" s="403"/>
      <c r="AL1980" s="405"/>
      <c r="AM1980" s="411"/>
      <c r="AN1980" s="405"/>
      <c r="AO1980" s="405"/>
      <c r="AP1980" s="405"/>
      <c r="AQ1980" s="405"/>
      <c r="AR1980" s="405"/>
      <c r="AS1980" s="405"/>
      <c r="AT1980" s="405"/>
      <c r="AU1980" s="407"/>
      <c r="AV1980" s="409"/>
      <c r="AW1980" s="407"/>
      <c r="AX1980" s="389"/>
      <c r="AY1980" s="389"/>
      <c r="AZ1980" s="389"/>
      <c r="BA1980" s="389"/>
      <c r="BB1980" s="389"/>
      <c r="BC1980" s="389"/>
    </row>
    <row r="1981" spans="1:55" s="121" customFormat="1" x14ac:dyDescent="0.25">
      <c r="A1981" s="474"/>
      <c r="B1981" s="392"/>
      <c r="C1981" s="396"/>
      <c r="D1981" s="396"/>
      <c r="E1981" s="398"/>
      <c r="F1981" s="398"/>
      <c r="G1981" s="95"/>
      <c r="H1981" s="119"/>
      <c r="I1981" s="119"/>
      <c r="J1981" s="120"/>
      <c r="K1981" s="120"/>
      <c r="L1981" s="120"/>
      <c r="M1981" s="120"/>
      <c r="N1981" s="120"/>
      <c r="O1981" s="120"/>
      <c r="P1981" s="120"/>
      <c r="Q1981" s="120"/>
      <c r="R1981" s="120"/>
      <c r="S1981" s="120"/>
      <c r="T1981" s="120"/>
      <c r="U1981" s="120"/>
      <c r="V1981" s="120"/>
      <c r="W1981" s="120"/>
      <c r="X1981" s="120"/>
      <c r="Y1981" s="120"/>
      <c r="Z1981" s="120"/>
      <c r="AA1981" s="120"/>
      <c r="AB1981" s="120"/>
      <c r="AC1981" s="120"/>
      <c r="AD1981" s="120"/>
      <c r="AE1981" s="120"/>
      <c r="AF1981" s="120"/>
      <c r="AG1981" s="120"/>
      <c r="AH1981" s="120"/>
      <c r="AI1981" s="120"/>
      <c r="AJ1981" s="400"/>
      <c r="AK1981" s="402"/>
      <c r="AL1981" s="404"/>
      <c r="AM1981" s="410"/>
      <c r="AN1981" s="404"/>
      <c r="AO1981" s="404"/>
      <c r="AP1981" s="404"/>
      <c r="AQ1981" s="404"/>
      <c r="AR1981" s="404"/>
      <c r="AS1981" s="404"/>
      <c r="AT1981" s="404"/>
      <c r="AU1981" s="406"/>
      <c r="AV1981" s="408"/>
      <c r="AW1981" s="406"/>
      <c r="AX1981" s="415"/>
      <c r="AY1981" s="415"/>
      <c r="AZ1981" s="415"/>
      <c r="BA1981" s="415"/>
      <c r="BB1981" s="415"/>
      <c r="BC1981" s="415"/>
    </row>
    <row r="1982" spans="1:55" s="121" customFormat="1" x14ac:dyDescent="0.25">
      <c r="A1982" s="466"/>
      <c r="B1982" s="393"/>
      <c r="C1982" s="397"/>
      <c r="D1982" s="397"/>
      <c r="E1982" s="399"/>
      <c r="F1982" s="399"/>
      <c r="G1982" s="96"/>
      <c r="H1982" s="122"/>
      <c r="I1982" s="122"/>
      <c r="J1982" s="123"/>
      <c r="K1982" s="123"/>
      <c r="L1982" s="123"/>
      <c r="M1982" s="123"/>
      <c r="N1982" s="123"/>
      <c r="O1982" s="123"/>
      <c r="P1982" s="123"/>
      <c r="Q1982" s="123"/>
      <c r="R1982" s="123"/>
      <c r="S1982" s="123"/>
      <c r="T1982" s="123"/>
      <c r="U1982" s="123"/>
      <c r="V1982" s="123"/>
      <c r="W1982" s="123"/>
      <c r="X1982" s="123"/>
      <c r="Y1982" s="123"/>
      <c r="Z1982" s="123"/>
      <c r="AA1982" s="123"/>
      <c r="AB1982" s="123"/>
      <c r="AC1982" s="123"/>
      <c r="AD1982" s="123"/>
      <c r="AE1982" s="123"/>
      <c r="AF1982" s="123"/>
      <c r="AG1982" s="123"/>
      <c r="AH1982" s="123"/>
      <c r="AI1982" s="123"/>
      <c r="AJ1982" s="401"/>
      <c r="AK1982" s="403"/>
      <c r="AL1982" s="405"/>
      <c r="AM1982" s="411"/>
      <c r="AN1982" s="405"/>
      <c r="AO1982" s="405"/>
      <c r="AP1982" s="405"/>
      <c r="AQ1982" s="405"/>
      <c r="AR1982" s="405"/>
      <c r="AS1982" s="405"/>
      <c r="AT1982" s="405"/>
      <c r="AU1982" s="407"/>
      <c r="AV1982" s="409"/>
      <c r="AW1982" s="407"/>
      <c r="AX1982" s="389"/>
      <c r="AY1982" s="389"/>
      <c r="AZ1982" s="389"/>
      <c r="BA1982" s="389"/>
      <c r="BB1982" s="389"/>
      <c r="BC1982" s="389"/>
    </row>
    <row r="1983" spans="1:55" s="121" customFormat="1" x14ac:dyDescent="0.25">
      <c r="A1983" s="474"/>
      <c r="B1983" s="392"/>
      <c r="C1983" s="396"/>
      <c r="D1983" s="396"/>
      <c r="E1983" s="398"/>
      <c r="F1983" s="398"/>
      <c r="G1983" s="95"/>
      <c r="H1983" s="119"/>
      <c r="I1983" s="119"/>
      <c r="J1983" s="120"/>
      <c r="K1983" s="120"/>
      <c r="L1983" s="120"/>
      <c r="M1983" s="120"/>
      <c r="N1983" s="120"/>
      <c r="O1983" s="120"/>
      <c r="P1983" s="120"/>
      <c r="Q1983" s="120"/>
      <c r="R1983" s="120"/>
      <c r="S1983" s="120"/>
      <c r="T1983" s="120"/>
      <c r="U1983" s="120"/>
      <c r="V1983" s="120"/>
      <c r="W1983" s="120"/>
      <c r="X1983" s="120"/>
      <c r="Y1983" s="120"/>
      <c r="Z1983" s="120"/>
      <c r="AA1983" s="120"/>
      <c r="AB1983" s="120"/>
      <c r="AC1983" s="120"/>
      <c r="AD1983" s="120"/>
      <c r="AE1983" s="120"/>
      <c r="AF1983" s="120"/>
      <c r="AG1983" s="120"/>
      <c r="AH1983" s="120"/>
      <c r="AI1983" s="120"/>
      <c r="AJ1983" s="400"/>
      <c r="AK1983" s="402"/>
      <c r="AL1983" s="404"/>
      <c r="AM1983" s="410"/>
      <c r="AN1983" s="404"/>
      <c r="AO1983" s="404"/>
      <c r="AP1983" s="404"/>
      <c r="AQ1983" s="404"/>
      <c r="AR1983" s="404"/>
      <c r="AS1983" s="404"/>
      <c r="AT1983" s="404"/>
      <c r="AU1983" s="406"/>
      <c r="AV1983" s="408"/>
      <c r="AW1983" s="406"/>
      <c r="AX1983" s="415"/>
      <c r="AY1983" s="415"/>
      <c r="AZ1983" s="415"/>
      <c r="BA1983" s="415"/>
      <c r="BB1983" s="415"/>
      <c r="BC1983" s="415"/>
    </row>
    <row r="1984" spans="1:55" s="121" customFormat="1" x14ac:dyDescent="0.25">
      <c r="A1984" s="466"/>
      <c r="B1984" s="393"/>
      <c r="C1984" s="397"/>
      <c r="D1984" s="397"/>
      <c r="E1984" s="399"/>
      <c r="F1984" s="399"/>
      <c r="G1984" s="96"/>
      <c r="H1984" s="122"/>
      <c r="I1984" s="122"/>
      <c r="J1984" s="123"/>
      <c r="K1984" s="123"/>
      <c r="L1984" s="123"/>
      <c r="M1984" s="123"/>
      <c r="N1984" s="123"/>
      <c r="O1984" s="123"/>
      <c r="P1984" s="123"/>
      <c r="Q1984" s="123"/>
      <c r="R1984" s="123"/>
      <c r="S1984" s="123"/>
      <c r="T1984" s="123"/>
      <c r="U1984" s="123"/>
      <c r="V1984" s="123"/>
      <c r="W1984" s="123"/>
      <c r="X1984" s="123"/>
      <c r="Y1984" s="123"/>
      <c r="Z1984" s="123"/>
      <c r="AA1984" s="123"/>
      <c r="AB1984" s="123"/>
      <c r="AC1984" s="123"/>
      <c r="AD1984" s="123"/>
      <c r="AE1984" s="123"/>
      <c r="AF1984" s="123"/>
      <c r="AG1984" s="123"/>
      <c r="AH1984" s="123"/>
      <c r="AI1984" s="123"/>
      <c r="AJ1984" s="401"/>
      <c r="AK1984" s="403"/>
      <c r="AL1984" s="405"/>
      <c r="AM1984" s="411"/>
      <c r="AN1984" s="405"/>
      <c r="AO1984" s="405"/>
      <c r="AP1984" s="405"/>
      <c r="AQ1984" s="405"/>
      <c r="AR1984" s="405"/>
      <c r="AS1984" s="405"/>
      <c r="AT1984" s="405"/>
      <c r="AU1984" s="407"/>
      <c r="AV1984" s="409"/>
      <c r="AW1984" s="407"/>
      <c r="AX1984" s="389"/>
      <c r="AY1984" s="389"/>
      <c r="AZ1984" s="389"/>
      <c r="BA1984" s="389"/>
      <c r="BB1984" s="389"/>
      <c r="BC1984" s="389"/>
    </row>
    <row r="1985" spans="1:55" s="121" customFormat="1" x14ac:dyDescent="0.25">
      <c r="A1985" s="474"/>
      <c r="B1985" s="392"/>
      <c r="C1985" s="396"/>
      <c r="D1985" s="396"/>
      <c r="E1985" s="398"/>
      <c r="F1985" s="398"/>
      <c r="G1985" s="95"/>
      <c r="H1985" s="119"/>
      <c r="I1985" s="119"/>
      <c r="J1985" s="120"/>
      <c r="K1985" s="120"/>
      <c r="L1985" s="120"/>
      <c r="M1985" s="120"/>
      <c r="N1985" s="120"/>
      <c r="O1985" s="120"/>
      <c r="P1985" s="120"/>
      <c r="Q1985" s="120"/>
      <c r="R1985" s="120"/>
      <c r="S1985" s="120"/>
      <c r="T1985" s="120"/>
      <c r="U1985" s="120"/>
      <c r="V1985" s="120"/>
      <c r="W1985" s="120"/>
      <c r="X1985" s="120"/>
      <c r="Y1985" s="120"/>
      <c r="Z1985" s="120"/>
      <c r="AA1985" s="120"/>
      <c r="AB1985" s="120"/>
      <c r="AC1985" s="120"/>
      <c r="AD1985" s="120"/>
      <c r="AE1985" s="120"/>
      <c r="AF1985" s="120"/>
      <c r="AG1985" s="120"/>
      <c r="AH1985" s="120"/>
      <c r="AI1985" s="120"/>
      <c r="AJ1985" s="400"/>
      <c r="AK1985" s="402"/>
      <c r="AL1985" s="404"/>
      <c r="AM1985" s="410"/>
      <c r="AN1985" s="404"/>
      <c r="AO1985" s="404"/>
      <c r="AP1985" s="404"/>
      <c r="AQ1985" s="404"/>
      <c r="AR1985" s="404"/>
      <c r="AS1985" s="404"/>
      <c r="AT1985" s="404"/>
      <c r="AU1985" s="406"/>
      <c r="AV1985" s="408"/>
      <c r="AW1985" s="406"/>
      <c r="AX1985" s="415"/>
      <c r="AY1985" s="415"/>
      <c r="AZ1985" s="415"/>
      <c r="BA1985" s="415"/>
      <c r="BB1985" s="415"/>
      <c r="BC1985" s="415"/>
    </row>
    <row r="1986" spans="1:55" s="121" customFormat="1" x14ac:dyDescent="0.25">
      <c r="A1986" s="466"/>
      <c r="B1986" s="393"/>
      <c r="C1986" s="397"/>
      <c r="D1986" s="397"/>
      <c r="E1986" s="399"/>
      <c r="F1986" s="399"/>
      <c r="G1986" s="96"/>
      <c r="H1986" s="122"/>
      <c r="I1986" s="122"/>
      <c r="J1986" s="123"/>
      <c r="K1986" s="123"/>
      <c r="L1986" s="123"/>
      <c r="M1986" s="123"/>
      <c r="N1986" s="123"/>
      <c r="O1986" s="123"/>
      <c r="P1986" s="123"/>
      <c r="Q1986" s="123"/>
      <c r="R1986" s="123"/>
      <c r="S1986" s="123"/>
      <c r="T1986" s="123"/>
      <c r="U1986" s="123"/>
      <c r="V1986" s="123"/>
      <c r="W1986" s="123"/>
      <c r="X1986" s="123"/>
      <c r="Y1986" s="123"/>
      <c r="Z1986" s="123"/>
      <c r="AA1986" s="123"/>
      <c r="AB1986" s="123"/>
      <c r="AC1986" s="123"/>
      <c r="AD1986" s="123"/>
      <c r="AE1986" s="123"/>
      <c r="AF1986" s="123"/>
      <c r="AG1986" s="123"/>
      <c r="AH1986" s="123"/>
      <c r="AI1986" s="123"/>
      <c r="AJ1986" s="401"/>
      <c r="AK1986" s="403"/>
      <c r="AL1986" s="405"/>
      <c r="AM1986" s="411"/>
      <c r="AN1986" s="405"/>
      <c r="AO1986" s="405"/>
      <c r="AP1986" s="405"/>
      <c r="AQ1986" s="405"/>
      <c r="AR1986" s="405"/>
      <c r="AS1986" s="405"/>
      <c r="AT1986" s="405"/>
      <c r="AU1986" s="407"/>
      <c r="AV1986" s="409"/>
      <c r="AW1986" s="407"/>
      <c r="AX1986" s="389"/>
      <c r="AY1986" s="389"/>
      <c r="AZ1986" s="389"/>
      <c r="BA1986" s="389"/>
      <c r="BB1986" s="389"/>
      <c r="BC1986" s="389"/>
    </row>
    <row r="1987" spans="1:55" s="121" customFormat="1" x14ac:dyDescent="0.25">
      <c r="A1987" s="474"/>
      <c r="B1987" s="392"/>
      <c r="C1987" s="396"/>
      <c r="D1987" s="396"/>
      <c r="E1987" s="398"/>
      <c r="F1987" s="398"/>
      <c r="G1987" s="95"/>
      <c r="H1987" s="119"/>
      <c r="I1987" s="119"/>
      <c r="J1987" s="120"/>
      <c r="K1987" s="120"/>
      <c r="L1987" s="120"/>
      <c r="M1987" s="120"/>
      <c r="N1987" s="120"/>
      <c r="O1987" s="120"/>
      <c r="P1987" s="120"/>
      <c r="Q1987" s="120"/>
      <c r="R1987" s="120"/>
      <c r="S1987" s="120"/>
      <c r="T1987" s="120"/>
      <c r="U1987" s="120"/>
      <c r="V1987" s="120"/>
      <c r="W1987" s="120"/>
      <c r="X1987" s="120"/>
      <c r="Y1987" s="120"/>
      <c r="Z1987" s="120"/>
      <c r="AA1987" s="120"/>
      <c r="AB1987" s="120"/>
      <c r="AC1987" s="120"/>
      <c r="AD1987" s="120"/>
      <c r="AE1987" s="120"/>
      <c r="AF1987" s="120"/>
      <c r="AG1987" s="120"/>
      <c r="AH1987" s="120"/>
      <c r="AI1987" s="120"/>
      <c r="AJ1987" s="400"/>
      <c r="AK1987" s="402"/>
      <c r="AL1987" s="404"/>
      <c r="AM1987" s="410"/>
      <c r="AN1987" s="404"/>
      <c r="AO1987" s="404"/>
      <c r="AP1987" s="404"/>
      <c r="AQ1987" s="404"/>
      <c r="AR1987" s="404"/>
      <c r="AS1987" s="404"/>
      <c r="AT1987" s="404"/>
      <c r="AU1987" s="406"/>
      <c r="AV1987" s="408"/>
      <c r="AW1987" s="406"/>
      <c r="AX1987" s="415"/>
      <c r="AY1987" s="415"/>
      <c r="AZ1987" s="415"/>
      <c r="BA1987" s="415"/>
      <c r="BB1987" s="415"/>
      <c r="BC1987" s="415"/>
    </row>
    <row r="1988" spans="1:55" s="121" customFormat="1" x14ac:dyDescent="0.25">
      <c r="A1988" s="466"/>
      <c r="B1988" s="393"/>
      <c r="C1988" s="397"/>
      <c r="D1988" s="397"/>
      <c r="E1988" s="399"/>
      <c r="F1988" s="399"/>
      <c r="G1988" s="96"/>
      <c r="H1988" s="122"/>
      <c r="I1988" s="122"/>
      <c r="J1988" s="123"/>
      <c r="K1988" s="123"/>
      <c r="L1988" s="123"/>
      <c r="M1988" s="123"/>
      <c r="N1988" s="123"/>
      <c r="O1988" s="123"/>
      <c r="P1988" s="123"/>
      <c r="Q1988" s="123"/>
      <c r="R1988" s="123"/>
      <c r="S1988" s="123"/>
      <c r="T1988" s="123"/>
      <c r="U1988" s="123"/>
      <c r="V1988" s="123"/>
      <c r="W1988" s="123"/>
      <c r="X1988" s="123"/>
      <c r="Y1988" s="123"/>
      <c r="Z1988" s="123"/>
      <c r="AA1988" s="123"/>
      <c r="AB1988" s="123"/>
      <c r="AC1988" s="123"/>
      <c r="AD1988" s="123"/>
      <c r="AE1988" s="123"/>
      <c r="AF1988" s="123"/>
      <c r="AG1988" s="123"/>
      <c r="AH1988" s="123"/>
      <c r="AI1988" s="123"/>
      <c r="AJ1988" s="401"/>
      <c r="AK1988" s="403"/>
      <c r="AL1988" s="405"/>
      <c r="AM1988" s="411"/>
      <c r="AN1988" s="405"/>
      <c r="AO1988" s="405"/>
      <c r="AP1988" s="405"/>
      <c r="AQ1988" s="405"/>
      <c r="AR1988" s="405"/>
      <c r="AS1988" s="405"/>
      <c r="AT1988" s="405"/>
      <c r="AU1988" s="407"/>
      <c r="AV1988" s="409"/>
      <c r="AW1988" s="407"/>
      <c r="AX1988" s="389"/>
      <c r="AY1988" s="389"/>
      <c r="AZ1988" s="389"/>
      <c r="BA1988" s="389"/>
      <c r="BB1988" s="389"/>
      <c r="BC1988" s="389"/>
    </row>
    <row r="1989" spans="1:55" s="121" customFormat="1" x14ac:dyDescent="0.25">
      <c r="A1989" s="474"/>
      <c r="B1989" s="392"/>
      <c r="C1989" s="396"/>
      <c r="D1989" s="396"/>
      <c r="E1989" s="398"/>
      <c r="F1989" s="398"/>
      <c r="G1989" s="95"/>
      <c r="H1989" s="119"/>
      <c r="I1989" s="119"/>
      <c r="J1989" s="120"/>
      <c r="K1989" s="120"/>
      <c r="L1989" s="120"/>
      <c r="M1989" s="120"/>
      <c r="N1989" s="120"/>
      <c r="O1989" s="120"/>
      <c r="P1989" s="120"/>
      <c r="Q1989" s="120"/>
      <c r="R1989" s="120"/>
      <c r="S1989" s="120"/>
      <c r="T1989" s="120"/>
      <c r="U1989" s="120"/>
      <c r="V1989" s="120"/>
      <c r="W1989" s="120"/>
      <c r="X1989" s="120"/>
      <c r="Y1989" s="120"/>
      <c r="Z1989" s="120"/>
      <c r="AA1989" s="120"/>
      <c r="AB1989" s="120"/>
      <c r="AC1989" s="120"/>
      <c r="AD1989" s="120"/>
      <c r="AE1989" s="120"/>
      <c r="AF1989" s="120"/>
      <c r="AG1989" s="120"/>
      <c r="AH1989" s="120"/>
      <c r="AI1989" s="120"/>
      <c r="AJ1989" s="400"/>
      <c r="AK1989" s="402"/>
      <c r="AL1989" s="404"/>
      <c r="AM1989" s="410"/>
      <c r="AN1989" s="404"/>
      <c r="AO1989" s="404"/>
      <c r="AP1989" s="404"/>
      <c r="AQ1989" s="404"/>
      <c r="AR1989" s="404"/>
      <c r="AS1989" s="404"/>
      <c r="AT1989" s="404"/>
      <c r="AU1989" s="406"/>
      <c r="AV1989" s="408"/>
      <c r="AW1989" s="406"/>
      <c r="AX1989" s="415"/>
      <c r="AY1989" s="415"/>
      <c r="AZ1989" s="415"/>
      <c r="BA1989" s="415"/>
      <c r="BB1989" s="415"/>
      <c r="BC1989" s="415"/>
    </row>
    <row r="1990" spans="1:55" s="121" customFormat="1" x14ac:dyDescent="0.25">
      <c r="A1990" s="466"/>
      <c r="B1990" s="393"/>
      <c r="C1990" s="397"/>
      <c r="D1990" s="397"/>
      <c r="E1990" s="399"/>
      <c r="F1990" s="399"/>
      <c r="G1990" s="96"/>
      <c r="H1990" s="122"/>
      <c r="I1990" s="122"/>
      <c r="J1990" s="123"/>
      <c r="K1990" s="123"/>
      <c r="L1990" s="123"/>
      <c r="M1990" s="123"/>
      <c r="N1990" s="123"/>
      <c r="O1990" s="123"/>
      <c r="P1990" s="123"/>
      <c r="Q1990" s="123"/>
      <c r="R1990" s="123"/>
      <c r="S1990" s="123"/>
      <c r="T1990" s="123"/>
      <c r="U1990" s="123"/>
      <c r="V1990" s="123"/>
      <c r="W1990" s="123"/>
      <c r="X1990" s="123"/>
      <c r="Y1990" s="123"/>
      <c r="Z1990" s="123"/>
      <c r="AA1990" s="123"/>
      <c r="AB1990" s="123"/>
      <c r="AC1990" s="123"/>
      <c r="AD1990" s="123"/>
      <c r="AE1990" s="123"/>
      <c r="AF1990" s="123"/>
      <c r="AG1990" s="123"/>
      <c r="AH1990" s="123"/>
      <c r="AI1990" s="123"/>
      <c r="AJ1990" s="401"/>
      <c r="AK1990" s="403"/>
      <c r="AL1990" s="405"/>
      <c r="AM1990" s="411"/>
      <c r="AN1990" s="405"/>
      <c r="AO1990" s="405"/>
      <c r="AP1990" s="405"/>
      <c r="AQ1990" s="405"/>
      <c r="AR1990" s="405"/>
      <c r="AS1990" s="405"/>
      <c r="AT1990" s="405"/>
      <c r="AU1990" s="407"/>
      <c r="AV1990" s="409"/>
      <c r="AW1990" s="407"/>
      <c r="AX1990" s="389"/>
      <c r="AY1990" s="389"/>
      <c r="AZ1990" s="389"/>
      <c r="BA1990" s="389"/>
      <c r="BB1990" s="389"/>
      <c r="BC1990" s="389"/>
    </row>
    <row r="1991" spans="1:55" s="121" customFormat="1" x14ac:dyDescent="0.25">
      <c r="A1991" s="474"/>
      <c r="B1991" s="392"/>
      <c r="C1991" s="396"/>
      <c r="D1991" s="396"/>
      <c r="E1991" s="398"/>
      <c r="F1991" s="398"/>
      <c r="G1991" s="95"/>
      <c r="H1991" s="119"/>
      <c r="I1991" s="119"/>
      <c r="J1991" s="120"/>
      <c r="K1991" s="120"/>
      <c r="L1991" s="120"/>
      <c r="M1991" s="120"/>
      <c r="N1991" s="120"/>
      <c r="O1991" s="120"/>
      <c r="P1991" s="120"/>
      <c r="Q1991" s="120"/>
      <c r="R1991" s="120"/>
      <c r="S1991" s="120"/>
      <c r="T1991" s="120"/>
      <c r="U1991" s="120"/>
      <c r="V1991" s="120"/>
      <c r="W1991" s="120"/>
      <c r="X1991" s="120"/>
      <c r="Y1991" s="120"/>
      <c r="Z1991" s="120"/>
      <c r="AA1991" s="120"/>
      <c r="AB1991" s="120"/>
      <c r="AC1991" s="120"/>
      <c r="AD1991" s="120"/>
      <c r="AE1991" s="120"/>
      <c r="AF1991" s="120"/>
      <c r="AG1991" s="120"/>
      <c r="AH1991" s="120"/>
      <c r="AI1991" s="120"/>
      <c r="AJ1991" s="400"/>
      <c r="AK1991" s="402"/>
      <c r="AL1991" s="404"/>
      <c r="AM1991" s="410"/>
      <c r="AN1991" s="404"/>
      <c r="AO1991" s="404"/>
      <c r="AP1991" s="404"/>
      <c r="AQ1991" s="404"/>
      <c r="AR1991" s="404"/>
      <c r="AS1991" s="404"/>
      <c r="AT1991" s="404"/>
      <c r="AU1991" s="406"/>
      <c r="AV1991" s="408"/>
      <c r="AW1991" s="406"/>
      <c r="AX1991" s="415"/>
      <c r="AY1991" s="415"/>
      <c r="AZ1991" s="415"/>
      <c r="BA1991" s="415"/>
      <c r="BB1991" s="415"/>
      <c r="BC1991" s="415"/>
    </row>
    <row r="1992" spans="1:55" s="121" customFormat="1" x14ac:dyDescent="0.25">
      <c r="A1992" s="466"/>
      <c r="B1992" s="393"/>
      <c r="C1992" s="397"/>
      <c r="D1992" s="397"/>
      <c r="E1992" s="399"/>
      <c r="F1992" s="399"/>
      <c r="G1992" s="96"/>
      <c r="H1992" s="122"/>
      <c r="I1992" s="122"/>
      <c r="J1992" s="123"/>
      <c r="K1992" s="123"/>
      <c r="L1992" s="123"/>
      <c r="M1992" s="123"/>
      <c r="N1992" s="123"/>
      <c r="O1992" s="123"/>
      <c r="P1992" s="123"/>
      <c r="Q1992" s="123"/>
      <c r="R1992" s="123"/>
      <c r="S1992" s="123"/>
      <c r="T1992" s="123"/>
      <c r="U1992" s="123"/>
      <c r="V1992" s="123"/>
      <c r="W1992" s="123"/>
      <c r="X1992" s="123"/>
      <c r="Y1992" s="123"/>
      <c r="Z1992" s="123"/>
      <c r="AA1992" s="123"/>
      <c r="AB1992" s="123"/>
      <c r="AC1992" s="123"/>
      <c r="AD1992" s="123"/>
      <c r="AE1992" s="123"/>
      <c r="AF1992" s="123"/>
      <c r="AG1992" s="123"/>
      <c r="AH1992" s="123"/>
      <c r="AI1992" s="123"/>
      <c r="AJ1992" s="401"/>
      <c r="AK1992" s="403"/>
      <c r="AL1992" s="405"/>
      <c r="AM1992" s="411"/>
      <c r="AN1992" s="405"/>
      <c r="AO1992" s="405"/>
      <c r="AP1992" s="405"/>
      <c r="AQ1992" s="405"/>
      <c r="AR1992" s="405"/>
      <c r="AS1992" s="405"/>
      <c r="AT1992" s="405"/>
      <c r="AU1992" s="407"/>
      <c r="AV1992" s="409"/>
      <c r="AW1992" s="407"/>
      <c r="AX1992" s="389"/>
      <c r="AY1992" s="389"/>
      <c r="AZ1992" s="389"/>
      <c r="BA1992" s="389"/>
      <c r="BB1992" s="389"/>
      <c r="BC1992" s="389"/>
    </row>
    <row r="1993" spans="1:55" s="121" customFormat="1" x14ac:dyDescent="0.25">
      <c r="A1993" s="474"/>
      <c r="B1993" s="392"/>
      <c r="C1993" s="396"/>
      <c r="D1993" s="396"/>
      <c r="E1993" s="398"/>
      <c r="F1993" s="398"/>
      <c r="G1993" s="95"/>
      <c r="H1993" s="119"/>
      <c r="I1993" s="119"/>
      <c r="J1993" s="120"/>
      <c r="K1993" s="120"/>
      <c r="L1993" s="120"/>
      <c r="M1993" s="120"/>
      <c r="N1993" s="120"/>
      <c r="O1993" s="120"/>
      <c r="P1993" s="120"/>
      <c r="Q1993" s="120"/>
      <c r="R1993" s="120"/>
      <c r="S1993" s="120"/>
      <c r="T1993" s="120"/>
      <c r="U1993" s="120"/>
      <c r="V1993" s="120"/>
      <c r="W1993" s="120"/>
      <c r="X1993" s="120"/>
      <c r="Y1993" s="120"/>
      <c r="Z1993" s="120"/>
      <c r="AA1993" s="120"/>
      <c r="AB1993" s="120"/>
      <c r="AC1993" s="120"/>
      <c r="AD1993" s="120"/>
      <c r="AE1993" s="120"/>
      <c r="AF1993" s="120"/>
      <c r="AG1993" s="120"/>
      <c r="AH1993" s="120"/>
      <c r="AI1993" s="120"/>
      <c r="AJ1993" s="400"/>
      <c r="AK1993" s="402"/>
      <c r="AL1993" s="404"/>
      <c r="AM1993" s="410"/>
      <c r="AN1993" s="404"/>
      <c r="AO1993" s="404"/>
      <c r="AP1993" s="404"/>
      <c r="AQ1993" s="404"/>
      <c r="AR1993" s="404"/>
      <c r="AS1993" s="404"/>
      <c r="AT1993" s="404"/>
      <c r="AU1993" s="406"/>
      <c r="AV1993" s="408"/>
      <c r="AW1993" s="406"/>
      <c r="AX1993" s="415"/>
      <c r="AY1993" s="415"/>
      <c r="AZ1993" s="415"/>
      <c r="BA1993" s="415"/>
      <c r="BB1993" s="415"/>
      <c r="BC1993" s="415"/>
    </row>
    <row r="1994" spans="1:55" s="121" customFormat="1" x14ac:dyDescent="0.25">
      <c r="A1994" s="466"/>
      <c r="B1994" s="393"/>
      <c r="C1994" s="397"/>
      <c r="D1994" s="397"/>
      <c r="E1994" s="399"/>
      <c r="F1994" s="399"/>
      <c r="G1994" s="96"/>
      <c r="H1994" s="122"/>
      <c r="I1994" s="122"/>
      <c r="J1994" s="123"/>
      <c r="K1994" s="123"/>
      <c r="L1994" s="123"/>
      <c r="M1994" s="123"/>
      <c r="N1994" s="123"/>
      <c r="O1994" s="123"/>
      <c r="P1994" s="123"/>
      <c r="Q1994" s="123"/>
      <c r="R1994" s="123"/>
      <c r="S1994" s="123"/>
      <c r="T1994" s="123"/>
      <c r="U1994" s="123"/>
      <c r="V1994" s="123"/>
      <c r="W1994" s="123"/>
      <c r="X1994" s="123"/>
      <c r="Y1994" s="123"/>
      <c r="Z1994" s="123"/>
      <c r="AA1994" s="123"/>
      <c r="AB1994" s="123"/>
      <c r="AC1994" s="123"/>
      <c r="AD1994" s="123"/>
      <c r="AE1994" s="123"/>
      <c r="AF1994" s="123"/>
      <c r="AG1994" s="123"/>
      <c r="AH1994" s="123"/>
      <c r="AI1994" s="123"/>
      <c r="AJ1994" s="401"/>
      <c r="AK1994" s="403"/>
      <c r="AL1994" s="405"/>
      <c r="AM1994" s="411"/>
      <c r="AN1994" s="405"/>
      <c r="AO1994" s="405"/>
      <c r="AP1994" s="405"/>
      <c r="AQ1994" s="405"/>
      <c r="AR1994" s="405"/>
      <c r="AS1994" s="405"/>
      <c r="AT1994" s="405"/>
      <c r="AU1994" s="407"/>
      <c r="AV1994" s="409"/>
      <c r="AW1994" s="407"/>
      <c r="AX1994" s="389"/>
      <c r="AY1994" s="389"/>
      <c r="AZ1994" s="389"/>
      <c r="BA1994" s="389"/>
      <c r="BB1994" s="389"/>
      <c r="BC1994" s="389"/>
    </row>
    <row r="1995" spans="1:55" s="121" customFormat="1" x14ac:dyDescent="0.25">
      <c r="A1995" s="474"/>
      <c r="B1995" s="392"/>
      <c r="C1995" s="396"/>
      <c r="D1995" s="396"/>
      <c r="E1995" s="398"/>
      <c r="F1995" s="398"/>
      <c r="G1995" s="95"/>
      <c r="H1995" s="119"/>
      <c r="I1995" s="119"/>
      <c r="J1995" s="120"/>
      <c r="K1995" s="120"/>
      <c r="L1995" s="120"/>
      <c r="M1995" s="120"/>
      <c r="N1995" s="120"/>
      <c r="O1995" s="120"/>
      <c r="P1995" s="120"/>
      <c r="Q1995" s="120"/>
      <c r="R1995" s="120"/>
      <c r="S1995" s="120"/>
      <c r="T1995" s="120"/>
      <c r="U1995" s="120"/>
      <c r="V1995" s="120"/>
      <c r="W1995" s="120"/>
      <c r="X1995" s="120"/>
      <c r="Y1995" s="120"/>
      <c r="Z1995" s="120"/>
      <c r="AA1995" s="120"/>
      <c r="AB1995" s="120"/>
      <c r="AC1995" s="120"/>
      <c r="AD1995" s="120"/>
      <c r="AE1995" s="120"/>
      <c r="AF1995" s="120"/>
      <c r="AG1995" s="120"/>
      <c r="AH1995" s="120"/>
      <c r="AI1995" s="120"/>
      <c r="AJ1995" s="400"/>
      <c r="AK1995" s="402"/>
      <c r="AL1995" s="404"/>
      <c r="AM1995" s="410"/>
      <c r="AN1995" s="404"/>
      <c r="AO1995" s="404"/>
      <c r="AP1995" s="404"/>
      <c r="AQ1995" s="404"/>
      <c r="AR1995" s="404"/>
      <c r="AS1995" s="404"/>
      <c r="AT1995" s="404"/>
      <c r="AU1995" s="406"/>
      <c r="AV1995" s="408"/>
      <c r="AW1995" s="406"/>
      <c r="AX1995" s="415"/>
      <c r="AY1995" s="415"/>
      <c r="AZ1995" s="415"/>
      <c r="BA1995" s="415"/>
      <c r="BB1995" s="415"/>
      <c r="BC1995" s="415"/>
    </row>
    <row r="1996" spans="1:55" s="121" customFormat="1" x14ac:dyDescent="0.25">
      <c r="A1996" s="466"/>
      <c r="B1996" s="393"/>
      <c r="C1996" s="397"/>
      <c r="D1996" s="397"/>
      <c r="E1996" s="399"/>
      <c r="F1996" s="399"/>
      <c r="G1996" s="96"/>
      <c r="H1996" s="122"/>
      <c r="I1996" s="122"/>
      <c r="J1996" s="123"/>
      <c r="K1996" s="123"/>
      <c r="L1996" s="123"/>
      <c r="M1996" s="123"/>
      <c r="N1996" s="123"/>
      <c r="O1996" s="123"/>
      <c r="P1996" s="123"/>
      <c r="Q1996" s="123"/>
      <c r="R1996" s="123"/>
      <c r="S1996" s="123"/>
      <c r="T1996" s="123"/>
      <c r="U1996" s="123"/>
      <c r="V1996" s="123"/>
      <c r="W1996" s="123"/>
      <c r="X1996" s="123"/>
      <c r="Y1996" s="123"/>
      <c r="Z1996" s="123"/>
      <c r="AA1996" s="123"/>
      <c r="AB1996" s="123"/>
      <c r="AC1996" s="123"/>
      <c r="AD1996" s="123"/>
      <c r="AE1996" s="123"/>
      <c r="AF1996" s="123"/>
      <c r="AG1996" s="123"/>
      <c r="AH1996" s="123"/>
      <c r="AI1996" s="123"/>
      <c r="AJ1996" s="401"/>
      <c r="AK1996" s="403"/>
      <c r="AL1996" s="405"/>
      <c r="AM1996" s="411"/>
      <c r="AN1996" s="405"/>
      <c r="AO1996" s="405"/>
      <c r="AP1996" s="405"/>
      <c r="AQ1996" s="405"/>
      <c r="AR1996" s="405"/>
      <c r="AS1996" s="405"/>
      <c r="AT1996" s="405"/>
      <c r="AU1996" s="407"/>
      <c r="AV1996" s="409"/>
      <c r="AW1996" s="407"/>
      <c r="AX1996" s="389"/>
      <c r="AY1996" s="389"/>
      <c r="AZ1996" s="389"/>
      <c r="BA1996" s="389"/>
      <c r="BB1996" s="389"/>
      <c r="BC1996" s="389"/>
    </row>
    <row r="1997" spans="1:55" s="121" customFormat="1" x14ac:dyDescent="0.25">
      <c r="A1997" s="474"/>
      <c r="B1997" s="392"/>
      <c r="C1997" s="396"/>
      <c r="D1997" s="396"/>
      <c r="E1997" s="398"/>
      <c r="F1997" s="398"/>
      <c r="G1997" s="95"/>
      <c r="H1997" s="119"/>
      <c r="I1997" s="119"/>
      <c r="J1997" s="120"/>
      <c r="K1997" s="120"/>
      <c r="L1997" s="120"/>
      <c r="M1997" s="120"/>
      <c r="N1997" s="120"/>
      <c r="O1997" s="120"/>
      <c r="P1997" s="120"/>
      <c r="Q1997" s="120"/>
      <c r="R1997" s="120"/>
      <c r="S1997" s="120"/>
      <c r="T1997" s="120"/>
      <c r="U1997" s="120"/>
      <c r="V1997" s="120"/>
      <c r="W1997" s="120"/>
      <c r="X1997" s="120"/>
      <c r="Y1997" s="120"/>
      <c r="Z1997" s="120"/>
      <c r="AA1997" s="120"/>
      <c r="AB1997" s="120"/>
      <c r="AC1997" s="120"/>
      <c r="AD1997" s="120"/>
      <c r="AE1997" s="120"/>
      <c r="AF1997" s="120"/>
      <c r="AG1997" s="120"/>
      <c r="AH1997" s="120"/>
      <c r="AI1997" s="120"/>
      <c r="AJ1997" s="400"/>
      <c r="AK1997" s="402"/>
      <c r="AL1997" s="404"/>
      <c r="AM1997" s="410"/>
      <c r="AN1997" s="404"/>
      <c r="AO1997" s="404"/>
      <c r="AP1997" s="404"/>
      <c r="AQ1997" s="404"/>
      <c r="AR1997" s="404"/>
      <c r="AS1997" s="404"/>
      <c r="AT1997" s="404"/>
      <c r="AU1997" s="406"/>
      <c r="AV1997" s="408"/>
      <c r="AW1997" s="406"/>
      <c r="AX1997" s="415"/>
      <c r="AY1997" s="415"/>
      <c r="AZ1997" s="415"/>
      <c r="BA1997" s="415"/>
      <c r="BB1997" s="415"/>
      <c r="BC1997" s="415"/>
    </row>
    <row r="1998" spans="1:55" s="121" customFormat="1" x14ac:dyDescent="0.25">
      <c r="A1998" s="466"/>
      <c r="B1998" s="393"/>
      <c r="C1998" s="397"/>
      <c r="D1998" s="397"/>
      <c r="E1998" s="399"/>
      <c r="F1998" s="399"/>
      <c r="G1998" s="96"/>
      <c r="H1998" s="122"/>
      <c r="I1998" s="122"/>
      <c r="J1998" s="123"/>
      <c r="K1998" s="123"/>
      <c r="L1998" s="123"/>
      <c r="M1998" s="123"/>
      <c r="N1998" s="123"/>
      <c r="O1998" s="123"/>
      <c r="P1998" s="123"/>
      <c r="Q1998" s="123"/>
      <c r="R1998" s="123"/>
      <c r="S1998" s="123"/>
      <c r="T1998" s="123"/>
      <c r="U1998" s="123"/>
      <c r="V1998" s="123"/>
      <c r="W1998" s="123"/>
      <c r="X1998" s="123"/>
      <c r="Y1998" s="123"/>
      <c r="Z1998" s="123"/>
      <c r="AA1998" s="123"/>
      <c r="AB1998" s="123"/>
      <c r="AC1998" s="123"/>
      <c r="AD1998" s="123"/>
      <c r="AE1998" s="123"/>
      <c r="AF1998" s="123"/>
      <c r="AG1998" s="123"/>
      <c r="AH1998" s="123"/>
      <c r="AI1998" s="123"/>
      <c r="AJ1998" s="401"/>
      <c r="AK1998" s="403"/>
      <c r="AL1998" s="405"/>
      <c r="AM1998" s="411"/>
      <c r="AN1998" s="405"/>
      <c r="AO1998" s="405"/>
      <c r="AP1998" s="405"/>
      <c r="AQ1998" s="405"/>
      <c r="AR1998" s="405"/>
      <c r="AS1998" s="405"/>
      <c r="AT1998" s="405"/>
      <c r="AU1998" s="407"/>
      <c r="AV1998" s="409"/>
      <c r="AW1998" s="407"/>
      <c r="AX1998" s="389"/>
      <c r="AY1998" s="389"/>
      <c r="AZ1998" s="389"/>
      <c r="BA1998" s="389"/>
      <c r="BB1998" s="389"/>
      <c r="BC1998" s="389"/>
    </row>
    <row r="1999" spans="1:55" s="121" customFormat="1" x14ac:dyDescent="0.25">
      <c r="A1999" s="474"/>
      <c r="B1999" s="392"/>
      <c r="C1999" s="396"/>
      <c r="D1999" s="396"/>
      <c r="E1999" s="398"/>
      <c r="F1999" s="398"/>
      <c r="G1999" s="95"/>
      <c r="H1999" s="119"/>
      <c r="I1999" s="119"/>
      <c r="J1999" s="120"/>
      <c r="K1999" s="120"/>
      <c r="L1999" s="120"/>
      <c r="M1999" s="120"/>
      <c r="N1999" s="120"/>
      <c r="O1999" s="120"/>
      <c r="P1999" s="120"/>
      <c r="Q1999" s="120"/>
      <c r="R1999" s="120"/>
      <c r="S1999" s="120"/>
      <c r="T1999" s="120"/>
      <c r="U1999" s="120"/>
      <c r="V1999" s="120"/>
      <c r="W1999" s="120"/>
      <c r="X1999" s="120"/>
      <c r="Y1999" s="120"/>
      <c r="Z1999" s="120"/>
      <c r="AA1999" s="120"/>
      <c r="AB1999" s="120"/>
      <c r="AC1999" s="120"/>
      <c r="AD1999" s="120"/>
      <c r="AE1999" s="120"/>
      <c r="AF1999" s="120"/>
      <c r="AG1999" s="120"/>
      <c r="AH1999" s="120"/>
      <c r="AI1999" s="120"/>
      <c r="AJ1999" s="400"/>
      <c r="AK1999" s="402"/>
      <c r="AL1999" s="404"/>
      <c r="AM1999" s="410"/>
      <c r="AN1999" s="404"/>
      <c r="AO1999" s="404"/>
      <c r="AP1999" s="404"/>
      <c r="AQ1999" s="404"/>
      <c r="AR1999" s="404"/>
      <c r="AS1999" s="404"/>
      <c r="AT1999" s="404"/>
      <c r="AU1999" s="406"/>
      <c r="AV1999" s="408"/>
      <c r="AW1999" s="406"/>
      <c r="AX1999" s="415"/>
      <c r="AY1999" s="415"/>
      <c r="AZ1999" s="415"/>
      <c r="BA1999" s="415"/>
      <c r="BB1999" s="415"/>
      <c r="BC1999" s="415"/>
    </row>
    <row r="2000" spans="1:55" s="121" customFormat="1" x14ac:dyDescent="0.25">
      <c r="A2000" s="466"/>
      <c r="B2000" s="393"/>
      <c r="C2000" s="397"/>
      <c r="D2000" s="397"/>
      <c r="E2000" s="399"/>
      <c r="F2000" s="399"/>
      <c r="G2000" s="96"/>
      <c r="H2000" s="122"/>
      <c r="I2000" s="122"/>
      <c r="J2000" s="123"/>
      <c r="K2000" s="123"/>
      <c r="L2000" s="123"/>
      <c r="M2000" s="123"/>
      <c r="N2000" s="123"/>
      <c r="O2000" s="123"/>
      <c r="P2000" s="123"/>
      <c r="Q2000" s="123"/>
      <c r="R2000" s="123"/>
      <c r="S2000" s="123"/>
      <c r="T2000" s="123"/>
      <c r="U2000" s="123"/>
      <c r="V2000" s="123"/>
      <c r="W2000" s="123"/>
      <c r="X2000" s="123"/>
      <c r="Y2000" s="123"/>
      <c r="Z2000" s="123"/>
      <c r="AA2000" s="123"/>
      <c r="AB2000" s="123"/>
      <c r="AC2000" s="123"/>
      <c r="AD2000" s="123"/>
      <c r="AE2000" s="123"/>
      <c r="AF2000" s="123"/>
      <c r="AG2000" s="123"/>
      <c r="AH2000" s="123"/>
      <c r="AI2000" s="123"/>
      <c r="AJ2000" s="401"/>
      <c r="AK2000" s="403"/>
      <c r="AL2000" s="405"/>
      <c r="AM2000" s="411"/>
      <c r="AN2000" s="405"/>
      <c r="AO2000" s="405"/>
      <c r="AP2000" s="405"/>
      <c r="AQ2000" s="405"/>
      <c r="AR2000" s="405"/>
      <c r="AS2000" s="405"/>
      <c r="AT2000" s="405"/>
      <c r="AU2000" s="407"/>
      <c r="AV2000" s="409"/>
      <c r="AW2000" s="407"/>
      <c r="AX2000" s="389"/>
      <c r="AY2000" s="389"/>
      <c r="AZ2000" s="389"/>
      <c r="BA2000" s="389"/>
      <c r="BB2000" s="389"/>
      <c r="BC2000" s="389"/>
    </row>
    <row r="2001" spans="1:55" s="121" customFormat="1" x14ac:dyDescent="0.25">
      <c r="A2001" s="474"/>
      <c r="B2001" s="392"/>
      <c r="C2001" s="396"/>
      <c r="D2001" s="396"/>
      <c r="E2001" s="398"/>
      <c r="F2001" s="398"/>
      <c r="G2001" s="95"/>
      <c r="H2001" s="119"/>
      <c r="I2001" s="119"/>
      <c r="J2001" s="120"/>
      <c r="K2001" s="120"/>
      <c r="L2001" s="120"/>
      <c r="M2001" s="120"/>
      <c r="N2001" s="120"/>
      <c r="O2001" s="120"/>
      <c r="P2001" s="120"/>
      <c r="Q2001" s="120"/>
      <c r="R2001" s="120"/>
      <c r="S2001" s="120"/>
      <c r="T2001" s="120"/>
      <c r="U2001" s="120"/>
      <c r="V2001" s="120"/>
      <c r="W2001" s="120"/>
      <c r="X2001" s="120"/>
      <c r="Y2001" s="120"/>
      <c r="Z2001" s="120"/>
      <c r="AA2001" s="120"/>
      <c r="AB2001" s="120"/>
      <c r="AC2001" s="120"/>
      <c r="AD2001" s="120"/>
      <c r="AE2001" s="120"/>
      <c r="AF2001" s="120"/>
      <c r="AG2001" s="120"/>
      <c r="AH2001" s="120"/>
      <c r="AI2001" s="120"/>
      <c r="AJ2001" s="400"/>
      <c r="AK2001" s="402"/>
      <c r="AL2001" s="404"/>
      <c r="AM2001" s="410"/>
      <c r="AN2001" s="404"/>
      <c r="AO2001" s="404"/>
      <c r="AP2001" s="404"/>
      <c r="AQ2001" s="404"/>
      <c r="AR2001" s="404"/>
      <c r="AS2001" s="404"/>
      <c r="AT2001" s="404"/>
      <c r="AU2001" s="406"/>
      <c r="AV2001" s="408"/>
      <c r="AW2001" s="406"/>
      <c r="AX2001" s="415"/>
      <c r="AY2001" s="415"/>
      <c r="AZ2001" s="415"/>
      <c r="BA2001" s="415"/>
      <c r="BB2001" s="415"/>
      <c r="BC2001" s="415"/>
    </row>
    <row r="2002" spans="1:55" s="121" customFormat="1" x14ac:dyDescent="0.25">
      <c r="A2002" s="466"/>
      <c r="B2002" s="393"/>
      <c r="C2002" s="397"/>
      <c r="D2002" s="397"/>
      <c r="E2002" s="399"/>
      <c r="F2002" s="399"/>
      <c r="G2002" s="96"/>
      <c r="H2002" s="122"/>
      <c r="I2002" s="122"/>
      <c r="J2002" s="123"/>
      <c r="K2002" s="123"/>
      <c r="L2002" s="123"/>
      <c r="M2002" s="123"/>
      <c r="N2002" s="123"/>
      <c r="O2002" s="123"/>
      <c r="P2002" s="123"/>
      <c r="Q2002" s="123"/>
      <c r="R2002" s="123"/>
      <c r="S2002" s="123"/>
      <c r="T2002" s="123"/>
      <c r="U2002" s="123"/>
      <c r="V2002" s="123"/>
      <c r="W2002" s="123"/>
      <c r="X2002" s="123"/>
      <c r="Y2002" s="123"/>
      <c r="Z2002" s="123"/>
      <c r="AA2002" s="123"/>
      <c r="AB2002" s="123"/>
      <c r="AC2002" s="123"/>
      <c r="AD2002" s="123"/>
      <c r="AE2002" s="123"/>
      <c r="AF2002" s="123"/>
      <c r="AG2002" s="123"/>
      <c r="AH2002" s="123"/>
      <c r="AI2002" s="123"/>
      <c r="AJ2002" s="401"/>
      <c r="AK2002" s="403"/>
      <c r="AL2002" s="405"/>
      <c r="AM2002" s="411"/>
      <c r="AN2002" s="405"/>
      <c r="AO2002" s="405"/>
      <c r="AP2002" s="405"/>
      <c r="AQ2002" s="405"/>
      <c r="AR2002" s="405"/>
      <c r="AS2002" s="405"/>
      <c r="AT2002" s="405"/>
      <c r="AU2002" s="407"/>
      <c r="AV2002" s="409"/>
      <c r="AW2002" s="407"/>
      <c r="AX2002" s="389"/>
      <c r="AY2002" s="389"/>
      <c r="AZ2002" s="389"/>
      <c r="BA2002" s="389"/>
      <c r="BB2002" s="389"/>
      <c r="BC2002" s="389"/>
    </row>
    <row r="2003" spans="1:55" s="121" customFormat="1" x14ac:dyDescent="0.25">
      <c r="A2003" s="474"/>
      <c r="B2003" s="392"/>
      <c r="C2003" s="396"/>
      <c r="D2003" s="396"/>
      <c r="E2003" s="398"/>
      <c r="F2003" s="398"/>
      <c r="G2003" s="95"/>
      <c r="H2003" s="119"/>
      <c r="I2003" s="119"/>
      <c r="J2003" s="120"/>
      <c r="K2003" s="120"/>
      <c r="L2003" s="120"/>
      <c r="M2003" s="120"/>
      <c r="N2003" s="120"/>
      <c r="O2003" s="120"/>
      <c r="P2003" s="120"/>
      <c r="Q2003" s="120"/>
      <c r="R2003" s="120"/>
      <c r="S2003" s="120"/>
      <c r="T2003" s="120"/>
      <c r="U2003" s="120"/>
      <c r="V2003" s="120"/>
      <c r="W2003" s="120"/>
      <c r="X2003" s="120"/>
      <c r="Y2003" s="120"/>
      <c r="Z2003" s="120"/>
      <c r="AA2003" s="120"/>
      <c r="AB2003" s="120"/>
      <c r="AC2003" s="120"/>
      <c r="AD2003" s="120"/>
      <c r="AE2003" s="120"/>
      <c r="AF2003" s="120"/>
      <c r="AG2003" s="120"/>
      <c r="AH2003" s="120"/>
      <c r="AI2003" s="120"/>
      <c r="AJ2003" s="400"/>
      <c r="AK2003" s="402"/>
      <c r="AL2003" s="404"/>
      <c r="AM2003" s="410"/>
      <c r="AN2003" s="404"/>
      <c r="AO2003" s="404"/>
      <c r="AP2003" s="404"/>
      <c r="AQ2003" s="404"/>
      <c r="AR2003" s="404"/>
      <c r="AS2003" s="404"/>
      <c r="AT2003" s="404"/>
      <c r="AU2003" s="406"/>
      <c r="AV2003" s="408"/>
      <c r="AW2003" s="406"/>
      <c r="AX2003" s="415"/>
      <c r="AY2003" s="415"/>
      <c r="AZ2003" s="415"/>
      <c r="BA2003" s="415"/>
      <c r="BB2003" s="415"/>
      <c r="BC2003" s="415"/>
    </row>
    <row r="2004" spans="1:55" s="121" customFormat="1" x14ac:dyDescent="0.25">
      <c r="A2004" s="466"/>
      <c r="B2004" s="393"/>
      <c r="C2004" s="397"/>
      <c r="D2004" s="397"/>
      <c r="E2004" s="399"/>
      <c r="F2004" s="399"/>
      <c r="G2004" s="96"/>
      <c r="H2004" s="122"/>
      <c r="I2004" s="122"/>
      <c r="J2004" s="123"/>
      <c r="K2004" s="123"/>
      <c r="L2004" s="123"/>
      <c r="M2004" s="123"/>
      <c r="N2004" s="123"/>
      <c r="O2004" s="123"/>
      <c r="P2004" s="123"/>
      <c r="Q2004" s="123"/>
      <c r="R2004" s="123"/>
      <c r="S2004" s="123"/>
      <c r="T2004" s="123"/>
      <c r="U2004" s="123"/>
      <c r="V2004" s="123"/>
      <c r="W2004" s="123"/>
      <c r="X2004" s="123"/>
      <c r="Y2004" s="123"/>
      <c r="Z2004" s="123"/>
      <c r="AA2004" s="123"/>
      <c r="AB2004" s="123"/>
      <c r="AC2004" s="123"/>
      <c r="AD2004" s="123"/>
      <c r="AE2004" s="123"/>
      <c r="AF2004" s="123"/>
      <c r="AG2004" s="123"/>
      <c r="AH2004" s="123"/>
      <c r="AI2004" s="123"/>
      <c r="AJ2004" s="401"/>
      <c r="AK2004" s="403"/>
      <c r="AL2004" s="405"/>
      <c r="AM2004" s="411"/>
      <c r="AN2004" s="405"/>
      <c r="AO2004" s="405"/>
      <c r="AP2004" s="405"/>
      <c r="AQ2004" s="405"/>
      <c r="AR2004" s="405"/>
      <c r="AS2004" s="405"/>
      <c r="AT2004" s="405"/>
      <c r="AU2004" s="407"/>
      <c r="AV2004" s="409"/>
      <c r="AW2004" s="407"/>
      <c r="AX2004" s="389"/>
      <c r="AY2004" s="389"/>
      <c r="AZ2004" s="389"/>
      <c r="BA2004" s="389"/>
      <c r="BB2004" s="389"/>
      <c r="BC2004" s="389"/>
    </row>
    <row r="2005" spans="1:55" s="121" customFormat="1" x14ac:dyDescent="0.25">
      <c r="A2005" s="474"/>
      <c r="B2005" s="392"/>
      <c r="C2005" s="396"/>
      <c r="D2005" s="396"/>
      <c r="E2005" s="398"/>
      <c r="F2005" s="398"/>
      <c r="G2005" s="95"/>
      <c r="H2005" s="119"/>
      <c r="I2005" s="119"/>
      <c r="J2005" s="120"/>
      <c r="K2005" s="120"/>
      <c r="L2005" s="120"/>
      <c r="M2005" s="120"/>
      <c r="N2005" s="120"/>
      <c r="O2005" s="120"/>
      <c r="P2005" s="120"/>
      <c r="Q2005" s="120"/>
      <c r="R2005" s="120"/>
      <c r="S2005" s="120"/>
      <c r="T2005" s="120"/>
      <c r="U2005" s="120"/>
      <c r="V2005" s="120"/>
      <c r="W2005" s="120"/>
      <c r="X2005" s="120"/>
      <c r="Y2005" s="120"/>
      <c r="Z2005" s="120"/>
      <c r="AA2005" s="120"/>
      <c r="AB2005" s="120"/>
      <c r="AC2005" s="120"/>
      <c r="AD2005" s="120"/>
      <c r="AE2005" s="120"/>
      <c r="AF2005" s="120"/>
      <c r="AG2005" s="120"/>
      <c r="AH2005" s="120"/>
      <c r="AI2005" s="120"/>
      <c r="AJ2005" s="400"/>
      <c r="AK2005" s="402"/>
      <c r="AL2005" s="404"/>
      <c r="AM2005" s="410"/>
      <c r="AN2005" s="404"/>
      <c r="AO2005" s="404"/>
      <c r="AP2005" s="404"/>
      <c r="AQ2005" s="404"/>
      <c r="AR2005" s="404"/>
      <c r="AS2005" s="404"/>
      <c r="AT2005" s="404"/>
      <c r="AU2005" s="406"/>
      <c r="AV2005" s="408"/>
      <c r="AW2005" s="406"/>
      <c r="AX2005" s="415"/>
      <c r="AY2005" s="415"/>
      <c r="AZ2005" s="415"/>
      <c r="BA2005" s="415"/>
      <c r="BB2005" s="415"/>
      <c r="BC2005" s="415"/>
    </row>
    <row r="2006" spans="1:55" s="121" customFormat="1" x14ac:dyDescent="0.25">
      <c r="A2006" s="466"/>
      <c r="B2006" s="393"/>
      <c r="C2006" s="397"/>
      <c r="D2006" s="397"/>
      <c r="E2006" s="399"/>
      <c r="F2006" s="399"/>
      <c r="G2006" s="96"/>
      <c r="H2006" s="122"/>
      <c r="I2006" s="122"/>
      <c r="J2006" s="123"/>
      <c r="K2006" s="123"/>
      <c r="L2006" s="123"/>
      <c r="M2006" s="123"/>
      <c r="N2006" s="123"/>
      <c r="O2006" s="123"/>
      <c r="P2006" s="123"/>
      <c r="Q2006" s="123"/>
      <c r="R2006" s="123"/>
      <c r="S2006" s="123"/>
      <c r="T2006" s="123"/>
      <c r="U2006" s="123"/>
      <c r="V2006" s="123"/>
      <c r="W2006" s="123"/>
      <c r="X2006" s="123"/>
      <c r="Y2006" s="123"/>
      <c r="Z2006" s="123"/>
      <c r="AA2006" s="123"/>
      <c r="AB2006" s="123"/>
      <c r="AC2006" s="123"/>
      <c r="AD2006" s="123"/>
      <c r="AE2006" s="123"/>
      <c r="AF2006" s="123"/>
      <c r="AG2006" s="123"/>
      <c r="AH2006" s="123"/>
      <c r="AI2006" s="123"/>
      <c r="AJ2006" s="401"/>
      <c r="AK2006" s="403"/>
      <c r="AL2006" s="405"/>
      <c r="AM2006" s="411"/>
      <c r="AN2006" s="405"/>
      <c r="AO2006" s="405"/>
      <c r="AP2006" s="405"/>
      <c r="AQ2006" s="405"/>
      <c r="AR2006" s="405"/>
      <c r="AS2006" s="405"/>
      <c r="AT2006" s="405"/>
      <c r="AU2006" s="407"/>
      <c r="AV2006" s="409"/>
      <c r="AW2006" s="407"/>
      <c r="AX2006" s="389"/>
      <c r="AY2006" s="389"/>
      <c r="AZ2006" s="389"/>
      <c r="BA2006" s="389"/>
      <c r="BB2006" s="389"/>
      <c r="BC2006" s="389"/>
    </row>
    <row r="2007" spans="1:55" s="121" customFormat="1" x14ac:dyDescent="0.25">
      <c r="A2007" s="474"/>
      <c r="B2007" s="392"/>
      <c r="C2007" s="396"/>
      <c r="D2007" s="396"/>
      <c r="E2007" s="398"/>
      <c r="F2007" s="398"/>
      <c r="G2007" s="95"/>
      <c r="H2007" s="119"/>
      <c r="I2007" s="119"/>
      <c r="J2007" s="120"/>
      <c r="K2007" s="120"/>
      <c r="L2007" s="120"/>
      <c r="M2007" s="120"/>
      <c r="N2007" s="120"/>
      <c r="O2007" s="120"/>
      <c r="P2007" s="120"/>
      <c r="Q2007" s="120"/>
      <c r="R2007" s="120"/>
      <c r="S2007" s="120"/>
      <c r="T2007" s="120"/>
      <c r="U2007" s="120"/>
      <c r="V2007" s="120"/>
      <c r="W2007" s="120"/>
      <c r="X2007" s="120"/>
      <c r="Y2007" s="120"/>
      <c r="Z2007" s="120"/>
      <c r="AA2007" s="120"/>
      <c r="AB2007" s="120"/>
      <c r="AC2007" s="120"/>
      <c r="AD2007" s="120"/>
      <c r="AE2007" s="120"/>
      <c r="AF2007" s="120"/>
      <c r="AG2007" s="120"/>
      <c r="AH2007" s="120"/>
      <c r="AI2007" s="120"/>
      <c r="AJ2007" s="400"/>
      <c r="AK2007" s="402"/>
      <c r="AL2007" s="404"/>
      <c r="AM2007" s="410"/>
      <c r="AN2007" s="404"/>
      <c r="AO2007" s="404"/>
      <c r="AP2007" s="404"/>
      <c r="AQ2007" s="404"/>
      <c r="AR2007" s="404"/>
      <c r="AS2007" s="404"/>
      <c r="AT2007" s="404"/>
      <c r="AU2007" s="406"/>
      <c r="AV2007" s="408"/>
      <c r="AW2007" s="406"/>
      <c r="AX2007" s="415"/>
      <c r="AY2007" s="415"/>
      <c r="AZ2007" s="415"/>
      <c r="BA2007" s="415"/>
      <c r="BB2007" s="415"/>
      <c r="BC2007" s="415"/>
    </row>
    <row r="2008" spans="1:55" s="121" customFormat="1" x14ac:dyDescent="0.25">
      <c r="A2008" s="466"/>
      <c r="B2008" s="393"/>
      <c r="C2008" s="397"/>
      <c r="D2008" s="397"/>
      <c r="E2008" s="399"/>
      <c r="F2008" s="399"/>
      <c r="G2008" s="96"/>
      <c r="H2008" s="122"/>
      <c r="I2008" s="122"/>
      <c r="J2008" s="123"/>
      <c r="K2008" s="123"/>
      <c r="L2008" s="123"/>
      <c r="M2008" s="123"/>
      <c r="N2008" s="123"/>
      <c r="O2008" s="123"/>
      <c r="P2008" s="123"/>
      <c r="Q2008" s="123"/>
      <c r="R2008" s="123"/>
      <c r="S2008" s="123"/>
      <c r="T2008" s="123"/>
      <c r="U2008" s="123"/>
      <c r="V2008" s="123"/>
      <c r="W2008" s="123"/>
      <c r="X2008" s="123"/>
      <c r="Y2008" s="123"/>
      <c r="Z2008" s="123"/>
      <c r="AA2008" s="123"/>
      <c r="AB2008" s="123"/>
      <c r="AC2008" s="123"/>
      <c r="AD2008" s="123"/>
      <c r="AE2008" s="123"/>
      <c r="AF2008" s="123"/>
      <c r="AG2008" s="123"/>
      <c r="AH2008" s="123"/>
      <c r="AI2008" s="123"/>
      <c r="AJ2008" s="401"/>
      <c r="AK2008" s="403"/>
      <c r="AL2008" s="405"/>
      <c r="AM2008" s="411"/>
      <c r="AN2008" s="405"/>
      <c r="AO2008" s="405"/>
      <c r="AP2008" s="405"/>
      <c r="AQ2008" s="405"/>
      <c r="AR2008" s="405"/>
      <c r="AS2008" s="405"/>
      <c r="AT2008" s="405"/>
      <c r="AU2008" s="407"/>
      <c r="AV2008" s="409"/>
      <c r="AW2008" s="407"/>
      <c r="AX2008" s="389"/>
      <c r="AY2008" s="389"/>
      <c r="AZ2008" s="389"/>
      <c r="BA2008" s="389"/>
      <c r="BB2008" s="389"/>
      <c r="BC2008" s="389"/>
    </row>
    <row r="2009" spans="1:55" s="121" customFormat="1" x14ac:dyDescent="0.25">
      <c r="A2009" s="474"/>
      <c r="B2009" s="392"/>
      <c r="C2009" s="396"/>
      <c r="D2009" s="396"/>
      <c r="E2009" s="398"/>
      <c r="F2009" s="398"/>
      <c r="G2009" s="95"/>
      <c r="H2009" s="119"/>
      <c r="I2009" s="119"/>
      <c r="J2009" s="120"/>
      <c r="K2009" s="120"/>
      <c r="L2009" s="120"/>
      <c r="M2009" s="120"/>
      <c r="N2009" s="120"/>
      <c r="O2009" s="120"/>
      <c r="P2009" s="120"/>
      <c r="Q2009" s="120"/>
      <c r="R2009" s="120"/>
      <c r="S2009" s="120"/>
      <c r="T2009" s="120"/>
      <c r="U2009" s="120"/>
      <c r="V2009" s="120"/>
      <c r="W2009" s="120"/>
      <c r="X2009" s="120"/>
      <c r="Y2009" s="120"/>
      <c r="Z2009" s="120"/>
      <c r="AA2009" s="120"/>
      <c r="AB2009" s="120"/>
      <c r="AC2009" s="120"/>
      <c r="AD2009" s="120"/>
      <c r="AE2009" s="120"/>
      <c r="AF2009" s="120"/>
      <c r="AG2009" s="120"/>
      <c r="AH2009" s="120"/>
      <c r="AI2009" s="120"/>
      <c r="AJ2009" s="400"/>
      <c r="AK2009" s="402"/>
      <c r="AL2009" s="404"/>
      <c r="AM2009" s="410"/>
      <c r="AN2009" s="404"/>
      <c r="AO2009" s="404"/>
      <c r="AP2009" s="404"/>
      <c r="AQ2009" s="404"/>
      <c r="AR2009" s="404"/>
      <c r="AS2009" s="404"/>
      <c r="AT2009" s="404"/>
      <c r="AU2009" s="406"/>
      <c r="AV2009" s="408"/>
      <c r="AW2009" s="406"/>
      <c r="AX2009" s="415"/>
      <c r="AY2009" s="415"/>
      <c r="AZ2009" s="415"/>
      <c r="BA2009" s="415"/>
      <c r="BB2009" s="415"/>
      <c r="BC2009" s="415"/>
    </row>
    <row r="2010" spans="1:55" s="121" customFormat="1" x14ac:dyDescent="0.25">
      <c r="A2010" s="466"/>
      <c r="B2010" s="393"/>
      <c r="C2010" s="397"/>
      <c r="D2010" s="397"/>
      <c r="E2010" s="399"/>
      <c r="F2010" s="399"/>
      <c r="G2010" s="96"/>
      <c r="H2010" s="122"/>
      <c r="I2010" s="122"/>
      <c r="J2010" s="123"/>
      <c r="K2010" s="123"/>
      <c r="L2010" s="123"/>
      <c r="M2010" s="123"/>
      <c r="N2010" s="123"/>
      <c r="O2010" s="123"/>
      <c r="P2010" s="123"/>
      <c r="Q2010" s="123"/>
      <c r="R2010" s="123"/>
      <c r="S2010" s="123"/>
      <c r="T2010" s="123"/>
      <c r="U2010" s="123"/>
      <c r="V2010" s="123"/>
      <c r="W2010" s="123"/>
      <c r="X2010" s="123"/>
      <c r="Y2010" s="123"/>
      <c r="Z2010" s="123"/>
      <c r="AA2010" s="123"/>
      <c r="AB2010" s="123"/>
      <c r="AC2010" s="123"/>
      <c r="AD2010" s="123"/>
      <c r="AE2010" s="123"/>
      <c r="AF2010" s="123"/>
      <c r="AG2010" s="123"/>
      <c r="AH2010" s="123"/>
      <c r="AI2010" s="123"/>
      <c r="AJ2010" s="401"/>
      <c r="AK2010" s="403"/>
      <c r="AL2010" s="405"/>
      <c r="AM2010" s="411"/>
      <c r="AN2010" s="405"/>
      <c r="AO2010" s="405"/>
      <c r="AP2010" s="405"/>
      <c r="AQ2010" s="405"/>
      <c r="AR2010" s="405"/>
      <c r="AS2010" s="405"/>
      <c r="AT2010" s="405"/>
      <c r="AU2010" s="407"/>
      <c r="AV2010" s="409"/>
      <c r="AW2010" s="407"/>
      <c r="AX2010" s="389"/>
      <c r="AY2010" s="389"/>
      <c r="AZ2010" s="389"/>
      <c r="BA2010" s="389"/>
      <c r="BB2010" s="389"/>
      <c r="BC2010" s="389"/>
    </row>
    <row r="2011" spans="1:55" s="121" customFormat="1" x14ac:dyDescent="0.25">
      <c r="A2011" s="474"/>
      <c r="B2011" s="392"/>
      <c r="C2011" s="396"/>
      <c r="D2011" s="396"/>
      <c r="E2011" s="398"/>
      <c r="F2011" s="398"/>
      <c r="G2011" s="95"/>
      <c r="H2011" s="119"/>
      <c r="I2011" s="119"/>
      <c r="J2011" s="120"/>
      <c r="K2011" s="120"/>
      <c r="L2011" s="120"/>
      <c r="M2011" s="120"/>
      <c r="N2011" s="120"/>
      <c r="O2011" s="120"/>
      <c r="P2011" s="120"/>
      <c r="Q2011" s="120"/>
      <c r="R2011" s="120"/>
      <c r="S2011" s="120"/>
      <c r="T2011" s="120"/>
      <c r="U2011" s="120"/>
      <c r="V2011" s="120"/>
      <c r="W2011" s="120"/>
      <c r="X2011" s="120"/>
      <c r="Y2011" s="120"/>
      <c r="Z2011" s="120"/>
      <c r="AA2011" s="120"/>
      <c r="AB2011" s="120"/>
      <c r="AC2011" s="120"/>
      <c r="AD2011" s="120"/>
      <c r="AE2011" s="120"/>
      <c r="AF2011" s="120"/>
      <c r="AG2011" s="120"/>
      <c r="AH2011" s="120"/>
      <c r="AI2011" s="120"/>
      <c r="AJ2011" s="400"/>
      <c r="AK2011" s="402"/>
      <c r="AL2011" s="404"/>
      <c r="AM2011" s="410"/>
      <c r="AN2011" s="404"/>
      <c r="AO2011" s="404"/>
      <c r="AP2011" s="404"/>
      <c r="AQ2011" s="404"/>
      <c r="AR2011" s="404"/>
      <c r="AS2011" s="404"/>
      <c r="AT2011" s="404"/>
      <c r="AU2011" s="406"/>
      <c r="AV2011" s="408"/>
      <c r="AW2011" s="406"/>
      <c r="AX2011" s="415"/>
      <c r="AY2011" s="415"/>
      <c r="AZ2011" s="415"/>
      <c r="BA2011" s="415"/>
      <c r="BB2011" s="415"/>
      <c r="BC2011" s="415"/>
    </row>
    <row r="2012" spans="1:55" s="121" customFormat="1" x14ac:dyDescent="0.25">
      <c r="A2012" s="466"/>
      <c r="B2012" s="393"/>
      <c r="C2012" s="397"/>
      <c r="D2012" s="397"/>
      <c r="E2012" s="399"/>
      <c r="F2012" s="399"/>
      <c r="G2012" s="96"/>
      <c r="H2012" s="122"/>
      <c r="I2012" s="122"/>
      <c r="J2012" s="123"/>
      <c r="K2012" s="123"/>
      <c r="L2012" s="123"/>
      <c r="M2012" s="123"/>
      <c r="N2012" s="123"/>
      <c r="O2012" s="123"/>
      <c r="P2012" s="123"/>
      <c r="Q2012" s="123"/>
      <c r="R2012" s="123"/>
      <c r="S2012" s="123"/>
      <c r="T2012" s="123"/>
      <c r="U2012" s="123"/>
      <c r="V2012" s="123"/>
      <c r="W2012" s="123"/>
      <c r="X2012" s="123"/>
      <c r="Y2012" s="123"/>
      <c r="Z2012" s="123"/>
      <c r="AA2012" s="123"/>
      <c r="AB2012" s="123"/>
      <c r="AC2012" s="123"/>
      <c r="AD2012" s="123"/>
      <c r="AE2012" s="123"/>
      <c r="AF2012" s="123"/>
      <c r="AG2012" s="123"/>
      <c r="AH2012" s="123"/>
      <c r="AI2012" s="123"/>
      <c r="AJ2012" s="401"/>
      <c r="AK2012" s="403"/>
      <c r="AL2012" s="405"/>
      <c r="AM2012" s="411"/>
      <c r="AN2012" s="405"/>
      <c r="AO2012" s="405"/>
      <c r="AP2012" s="405"/>
      <c r="AQ2012" s="405"/>
      <c r="AR2012" s="405"/>
      <c r="AS2012" s="405"/>
      <c r="AT2012" s="405"/>
      <c r="AU2012" s="407"/>
      <c r="AV2012" s="409"/>
      <c r="AW2012" s="407"/>
      <c r="AX2012" s="389"/>
      <c r="AY2012" s="389"/>
      <c r="AZ2012" s="389"/>
      <c r="BA2012" s="389"/>
      <c r="BB2012" s="389"/>
      <c r="BC2012" s="389"/>
    </row>
    <row r="2013" spans="1:55" s="121" customFormat="1" x14ac:dyDescent="0.25">
      <c r="A2013" s="474"/>
      <c r="B2013" s="392"/>
      <c r="C2013" s="396"/>
      <c r="D2013" s="396"/>
      <c r="E2013" s="398"/>
      <c r="F2013" s="398"/>
      <c r="G2013" s="95"/>
      <c r="H2013" s="119"/>
      <c r="I2013" s="119"/>
      <c r="J2013" s="120"/>
      <c r="K2013" s="120"/>
      <c r="L2013" s="120"/>
      <c r="M2013" s="120"/>
      <c r="N2013" s="120"/>
      <c r="O2013" s="120"/>
      <c r="P2013" s="120"/>
      <c r="Q2013" s="120"/>
      <c r="R2013" s="120"/>
      <c r="S2013" s="120"/>
      <c r="T2013" s="120"/>
      <c r="U2013" s="120"/>
      <c r="V2013" s="120"/>
      <c r="W2013" s="120"/>
      <c r="X2013" s="120"/>
      <c r="Y2013" s="120"/>
      <c r="Z2013" s="120"/>
      <c r="AA2013" s="120"/>
      <c r="AB2013" s="120"/>
      <c r="AC2013" s="120"/>
      <c r="AD2013" s="120"/>
      <c r="AE2013" s="120"/>
      <c r="AF2013" s="120"/>
      <c r="AG2013" s="120"/>
      <c r="AH2013" s="120"/>
      <c r="AI2013" s="120"/>
      <c r="AJ2013" s="400"/>
      <c r="AK2013" s="402"/>
      <c r="AL2013" s="404"/>
      <c r="AM2013" s="410"/>
      <c r="AN2013" s="404"/>
      <c r="AO2013" s="404"/>
      <c r="AP2013" s="404"/>
      <c r="AQ2013" s="404"/>
      <c r="AR2013" s="404"/>
      <c r="AS2013" s="404"/>
      <c r="AT2013" s="404"/>
      <c r="AU2013" s="406"/>
      <c r="AV2013" s="408"/>
      <c r="AW2013" s="406"/>
      <c r="AX2013" s="415"/>
      <c r="AY2013" s="415"/>
      <c r="AZ2013" s="415"/>
      <c r="BA2013" s="415"/>
      <c r="BB2013" s="415"/>
      <c r="BC2013" s="415"/>
    </row>
    <row r="2014" spans="1:55" s="121" customFormat="1" x14ac:dyDescent="0.25">
      <c r="A2014" s="466"/>
      <c r="B2014" s="393"/>
      <c r="C2014" s="397"/>
      <c r="D2014" s="397"/>
      <c r="E2014" s="399"/>
      <c r="F2014" s="399"/>
      <c r="G2014" s="96"/>
      <c r="H2014" s="122"/>
      <c r="I2014" s="122"/>
      <c r="J2014" s="123"/>
      <c r="K2014" s="123"/>
      <c r="L2014" s="123"/>
      <c r="M2014" s="123"/>
      <c r="N2014" s="123"/>
      <c r="O2014" s="123"/>
      <c r="P2014" s="123"/>
      <c r="Q2014" s="123"/>
      <c r="R2014" s="123"/>
      <c r="S2014" s="123"/>
      <c r="T2014" s="123"/>
      <c r="U2014" s="123"/>
      <c r="V2014" s="123"/>
      <c r="W2014" s="123"/>
      <c r="X2014" s="123"/>
      <c r="Y2014" s="123"/>
      <c r="Z2014" s="123"/>
      <c r="AA2014" s="123"/>
      <c r="AB2014" s="123"/>
      <c r="AC2014" s="123"/>
      <c r="AD2014" s="123"/>
      <c r="AE2014" s="123"/>
      <c r="AF2014" s="123"/>
      <c r="AG2014" s="123"/>
      <c r="AH2014" s="123"/>
      <c r="AI2014" s="123"/>
      <c r="AJ2014" s="401"/>
      <c r="AK2014" s="403"/>
      <c r="AL2014" s="405"/>
      <c r="AM2014" s="411"/>
      <c r="AN2014" s="405"/>
      <c r="AO2014" s="405"/>
      <c r="AP2014" s="405"/>
      <c r="AQ2014" s="405"/>
      <c r="AR2014" s="405"/>
      <c r="AS2014" s="405"/>
      <c r="AT2014" s="405"/>
      <c r="AU2014" s="407"/>
      <c r="AV2014" s="409"/>
      <c r="AW2014" s="407"/>
      <c r="AX2014" s="389"/>
      <c r="AY2014" s="389"/>
      <c r="AZ2014" s="389"/>
      <c r="BA2014" s="389"/>
      <c r="BB2014" s="389"/>
      <c r="BC2014" s="389"/>
    </row>
    <row r="2015" spans="1:55" s="144" customFormat="1" x14ac:dyDescent="0.25">
      <c r="A2015" s="476"/>
      <c r="B2015" s="392"/>
      <c r="C2015" s="477"/>
      <c r="D2015" s="477"/>
      <c r="E2015" s="478"/>
      <c r="F2015" s="478"/>
      <c r="G2015" s="141"/>
      <c r="H2015" s="142"/>
      <c r="I2015" s="142"/>
      <c r="J2015" s="143"/>
      <c r="K2015" s="143"/>
      <c r="L2015" s="143"/>
      <c r="M2015" s="143"/>
      <c r="N2015" s="143"/>
      <c r="O2015" s="143"/>
      <c r="P2015" s="143"/>
      <c r="Q2015" s="143"/>
      <c r="R2015" s="143"/>
      <c r="S2015" s="143"/>
      <c r="T2015" s="143"/>
      <c r="U2015" s="143"/>
      <c r="V2015" s="143"/>
      <c r="W2015" s="143"/>
      <c r="X2015" s="143"/>
      <c r="Y2015" s="143"/>
      <c r="Z2015" s="143"/>
      <c r="AA2015" s="143"/>
      <c r="AB2015" s="143"/>
      <c r="AC2015" s="143"/>
      <c r="AD2015" s="143"/>
      <c r="AE2015" s="143"/>
      <c r="AF2015" s="143"/>
      <c r="AG2015" s="143"/>
      <c r="AH2015" s="143"/>
      <c r="AI2015" s="143"/>
      <c r="AJ2015" s="479"/>
      <c r="AK2015" s="484"/>
      <c r="AL2015" s="482"/>
      <c r="AM2015" s="485"/>
      <c r="AN2015" s="482"/>
      <c r="AO2015" s="482"/>
      <c r="AP2015" s="482"/>
      <c r="AQ2015" s="482"/>
      <c r="AR2015" s="482"/>
      <c r="AS2015" s="482"/>
      <c r="AT2015" s="482"/>
      <c r="AU2015" s="481"/>
      <c r="AV2015" s="483"/>
      <c r="AW2015" s="481"/>
      <c r="AX2015" s="480"/>
      <c r="AY2015" s="480"/>
      <c r="AZ2015" s="480"/>
      <c r="BA2015" s="480"/>
      <c r="BB2015" s="480"/>
      <c r="BC2015" s="480"/>
    </row>
    <row r="2016" spans="1:55" s="121" customFormat="1" x14ac:dyDescent="0.25">
      <c r="A2016" s="466"/>
      <c r="B2016" s="393"/>
      <c r="C2016" s="397"/>
      <c r="D2016" s="397"/>
      <c r="E2016" s="399"/>
      <c r="F2016" s="399"/>
      <c r="G2016" s="96"/>
      <c r="H2016" s="122"/>
      <c r="I2016" s="122"/>
      <c r="J2016" s="123"/>
      <c r="K2016" s="123"/>
      <c r="L2016" s="123"/>
      <c r="M2016" s="123"/>
      <c r="N2016" s="123"/>
      <c r="O2016" s="123"/>
      <c r="P2016" s="123"/>
      <c r="Q2016" s="123"/>
      <c r="R2016" s="123"/>
      <c r="S2016" s="123"/>
      <c r="T2016" s="123"/>
      <c r="U2016" s="123"/>
      <c r="V2016" s="123"/>
      <c r="W2016" s="123"/>
      <c r="X2016" s="123"/>
      <c r="Y2016" s="123"/>
      <c r="Z2016" s="123"/>
      <c r="AA2016" s="123"/>
      <c r="AB2016" s="123"/>
      <c r="AC2016" s="123"/>
      <c r="AD2016" s="123"/>
      <c r="AE2016" s="123"/>
      <c r="AF2016" s="123"/>
      <c r="AG2016" s="123"/>
      <c r="AH2016" s="123"/>
      <c r="AI2016" s="123"/>
      <c r="AJ2016" s="401"/>
      <c r="AK2016" s="403"/>
      <c r="AL2016" s="405"/>
      <c r="AM2016" s="411"/>
      <c r="AN2016" s="405"/>
      <c r="AO2016" s="405"/>
      <c r="AP2016" s="405"/>
      <c r="AQ2016" s="405"/>
      <c r="AR2016" s="405"/>
      <c r="AS2016" s="405"/>
      <c r="AT2016" s="405"/>
      <c r="AU2016" s="407"/>
      <c r="AV2016" s="409"/>
      <c r="AW2016" s="407"/>
      <c r="AX2016" s="389"/>
      <c r="AY2016" s="389"/>
      <c r="AZ2016" s="389"/>
      <c r="BA2016" s="389"/>
      <c r="BB2016" s="389"/>
      <c r="BC2016" s="389"/>
    </row>
    <row r="2017" spans="1:55" s="121" customFormat="1" x14ac:dyDescent="0.25">
      <c r="A2017" s="474"/>
      <c r="B2017" s="392"/>
      <c r="C2017" s="396"/>
      <c r="D2017" s="396"/>
      <c r="E2017" s="398"/>
      <c r="F2017" s="398"/>
      <c r="G2017" s="95"/>
      <c r="H2017" s="119"/>
      <c r="I2017" s="119"/>
      <c r="J2017" s="120"/>
      <c r="K2017" s="120"/>
      <c r="L2017" s="120"/>
      <c r="M2017" s="120"/>
      <c r="N2017" s="120"/>
      <c r="O2017" s="120"/>
      <c r="P2017" s="120"/>
      <c r="Q2017" s="120"/>
      <c r="R2017" s="120"/>
      <c r="S2017" s="120"/>
      <c r="T2017" s="120"/>
      <c r="U2017" s="120"/>
      <c r="V2017" s="120"/>
      <c r="W2017" s="120"/>
      <c r="X2017" s="120"/>
      <c r="Y2017" s="120"/>
      <c r="Z2017" s="120"/>
      <c r="AA2017" s="120"/>
      <c r="AB2017" s="120"/>
      <c r="AC2017" s="120"/>
      <c r="AD2017" s="120"/>
      <c r="AE2017" s="120"/>
      <c r="AF2017" s="120"/>
      <c r="AG2017" s="120"/>
      <c r="AH2017" s="120"/>
      <c r="AI2017" s="120"/>
      <c r="AJ2017" s="400"/>
      <c r="AK2017" s="402"/>
      <c r="AL2017" s="404"/>
      <c r="AM2017" s="410"/>
      <c r="AN2017" s="404"/>
      <c r="AO2017" s="404"/>
      <c r="AP2017" s="404"/>
      <c r="AQ2017" s="404"/>
      <c r="AR2017" s="404"/>
      <c r="AS2017" s="404"/>
      <c r="AT2017" s="404"/>
      <c r="AU2017" s="406"/>
      <c r="AV2017" s="408"/>
      <c r="AW2017" s="406"/>
      <c r="AX2017" s="415"/>
      <c r="AY2017" s="415"/>
      <c r="AZ2017" s="415"/>
      <c r="BA2017" s="415"/>
      <c r="BB2017" s="415"/>
      <c r="BC2017" s="415"/>
    </row>
    <row r="2018" spans="1:55" s="121" customFormat="1" x14ac:dyDescent="0.25">
      <c r="A2018" s="466"/>
      <c r="B2018" s="393"/>
      <c r="C2018" s="397"/>
      <c r="D2018" s="397"/>
      <c r="E2018" s="399"/>
      <c r="F2018" s="399"/>
      <c r="G2018" s="96"/>
      <c r="H2018" s="122"/>
      <c r="I2018" s="122"/>
      <c r="J2018" s="123"/>
      <c r="K2018" s="123"/>
      <c r="L2018" s="123"/>
      <c r="M2018" s="123"/>
      <c r="N2018" s="123"/>
      <c r="O2018" s="123"/>
      <c r="P2018" s="123"/>
      <c r="Q2018" s="123"/>
      <c r="R2018" s="123"/>
      <c r="S2018" s="123"/>
      <c r="T2018" s="123"/>
      <c r="U2018" s="123"/>
      <c r="V2018" s="123"/>
      <c r="W2018" s="123"/>
      <c r="X2018" s="123"/>
      <c r="Y2018" s="123"/>
      <c r="Z2018" s="123"/>
      <c r="AA2018" s="123"/>
      <c r="AB2018" s="123"/>
      <c r="AC2018" s="123"/>
      <c r="AD2018" s="123"/>
      <c r="AE2018" s="123"/>
      <c r="AF2018" s="123"/>
      <c r="AG2018" s="123"/>
      <c r="AH2018" s="123"/>
      <c r="AI2018" s="123"/>
      <c r="AJ2018" s="401"/>
      <c r="AK2018" s="403"/>
      <c r="AL2018" s="405"/>
      <c r="AM2018" s="411"/>
      <c r="AN2018" s="405"/>
      <c r="AO2018" s="405"/>
      <c r="AP2018" s="405"/>
      <c r="AQ2018" s="405"/>
      <c r="AR2018" s="405"/>
      <c r="AS2018" s="405"/>
      <c r="AT2018" s="405"/>
      <c r="AU2018" s="407"/>
      <c r="AV2018" s="409"/>
      <c r="AW2018" s="407"/>
      <c r="AX2018" s="389"/>
      <c r="AY2018" s="389"/>
      <c r="AZ2018" s="389"/>
      <c r="BA2018" s="389"/>
      <c r="BB2018" s="389"/>
      <c r="BC2018" s="389"/>
    </row>
    <row r="2019" spans="1:55" s="121" customFormat="1" x14ac:dyDescent="0.25">
      <c r="A2019" s="474"/>
      <c r="B2019" s="392"/>
      <c r="C2019" s="396"/>
      <c r="D2019" s="396"/>
      <c r="E2019" s="398"/>
      <c r="F2019" s="398"/>
      <c r="G2019" s="95"/>
      <c r="H2019" s="119"/>
      <c r="I2019" s="119"/>
      <c r="J2019" s="120"/>
      <c r="K2019" s="120"/>
      <c r="L2019" s="120"/>
      <c r="M2019" s="120"/>
      <c r="N2019" s="120"/>
      <c r="O2019" s="120"/>
      <c r="P2019" s="120"/>
      <c r="Q2019" s="120"/>
      <c r="R2019" s="120"/>
      <c r="S2019" s="120"/>
      <c r="T2019" s="120"/>
      <c r="U2019" s="120"/>
      <c r="V2019" s="120"/>
      <c r="W2019" s="120"/>
      <c r="X2019" s="120"/>
      <c r="Y2019" s="120"/>
      <c r="Z2019" s="120"/>
      <c r="AA2019" s="120"/>
      <c r="AB2019" s="120"/>
      <c r="AC2019" s="120"/>
      <c r="AD2019" s="120"/>
      <c r="AE2019" s="120"/>
      <c r="AF2019" s="120"/>
      <c r="AG2019" s="120"/>
      <c r="AH2019" s="120"/>
      <c r="AI2019" s="120"/>
      <c r="AJ2019" s="400"/>
      <c r="AK2019" s="402"/>
      <c r="AL2019" s="404"/>
      <c r="AM2019" s="410"/>
      <c r="AN2019" s="404"/>
      <c r="AO2019" s="404"/>
      <c r="AP2019" s="404"/>
      <c r="AQ2019" s="404"/>
      <c r="AR2019" s="404"/>
      <c r="AS2019" s="404"/>
      <c r="AT2019" s="404"/>
      <c r="AU2019" s="406"/>
      <c r="AV2019" s="408"/>
      <c r="AW2019" s="406"/>
      <c r="AX2019" s="415"/>
      <c r="AY2019" s="415"/>
      <c r="AZ2019" s="415"/>
      <c r="BA2019" s="415"/>
      <c r="BB2019" s="415"/>
      <c r="BC2019" s="415"/>
    </row>
    <row r="2020" spans="1:55" s="121" customFormat="1" x14ac:dyDescent="0.25">
      <c r="A2020" s="466"/>
      <c r="B2020" s="393"/>
      <c r="C2020" s="397"/>
      <c r="D2020" s="397"/>
      <c r="E2020" s="399"/>
      <c r="F2020" s="399"/>
      <c r="G2020" s="96"/>
      <c r="H2020" s="122"/>
      <c r="I2020" s="122"/>
      <c r="J2020" s="123"/>
      <c r="K2020" s="123"/>
      <c r="L2020" s="123"/>
      <c r="M2020" s="123"/>
      <c r="N2020" s="123"/>
      <c r="O2020" s="123"/>
      <c r="P2020" s="123"/>
      <c r="Q2020" s="123"/>
      <c r="R2020" s="123"/>
      <c r="S2020" s="123"/>
      <c r="T2020" s="123"/>
      <c r="U2020" s="123"/>
      <c r="V2020" s="123"/>
      <c r="W2020" s="123"/>
      <c r="X2020" s="123"/>
      <c r="Y2020" s="123"/>
      <c r="Z2020" s="123"/>
      <c r="AA2020" s="123"/>
      <c r="AB2020" s="123"/>
      <c r="AC2020" s="123"/>
      <c r="AD2020" s="123"/>
      <c r="AE2020" s="123"/>
      <c r="AF2020" s="123"/>
      <c r="AG2020" s="123"/>
      <c r="AH2020" s="123"/>
      <c r="AI2020" s="123"/>
      <c r="AJ2020" s="401"/>
      <c r="AK2020" s="403"/>
      <c r="AL2020" s="405"/>
      <c r="AM2020" s="411"/>
      <c r="AN2020" s="405"/>
      <c r="AO2020" s="405"/>
      <c r="AP2020" s="405"/>
      <c r="AQ2020" s="405"/>
      <c r="AR2020" s="405"/>
      <c r="AS2020" s="405"/>
      <c r="AT2020" s="405"/>
      <c r="AU2020" s="407"/>
      <c r="AV2020" s="409"/>
      <c r="AW2020" s="407"/>
      <c r="AX2020" s="389"/>
      <c r="AY2020" s="389"/>
      <c r="AZ2020" s="389"/>
      <c r="BA2020" s="389"/>
      <c r="BB2020" s="389"/>
      <c r="BC2020" s="389"/>
    </row>
    <row r="2021" spans="1:55" s="121" customFormat="1" x14ac:dyDescent="0.25">
      <c r="A2021" s="474"/>
      <c r="B2021" s="392"/>
      <c r="C2021" s="396"/>
      <c r="D2021" s="396"/>
      <c r="E2021" s="398"/>
      <c r="F2021" s="398"/>
      <c r="G2021" s="95"/>
      <c r="H2021" s="119"/>
      <c r="I2021" s="119"/>
      <c r="J2021" s="120"/>
      <c r="K2021" s="120"/>
      <c r="L2021" s="120"/>
      <c r="M2021" s="120"/>
      <c r="N2021" s="120"/>
      <c r="O2021" s="120"/>
      <c r="P2021" s="120"/>
      <c r="Q2021" s="120"/>
      <c r="R2021" s="120"/>
      <c r="S2021" s="120"/>
      <c r="T2021" s="120"/>
      <c r="U2021" s="120"/>
      <c r="V2021" s="120"/>
      <c r="W2021" s="120"/>
      <c r="X2021" s="120"/>
      <c r="Y2021" s="120"/>
      <c r="Z2021" s="120"/>
      <c r="AA2021" s="120"/>
      <c r="AB2021" s="120"/>
      <c r="AC2021" s="120"/>
      <c r="AD2021" s="120"/>
      <c r="AE2021" s="120"/>
      <c r="AF2021" s="120"/>
      <c r="AG2021" s="120"/>
      <c r="AH2021" s="120"/>
      <c r="AI2021" s="120"/>
      <c r="AJ2021" s="400"/>
      <c r="AK2021" s="402"/>
      <c r="AL2021" s="404"/>
      <c r="AM2021" s="410"/>
      <c r="AN2021" s="404"/>
      <c r="AO2021" s="404"/>
      <c r="AP2021" s="404"/>
      <c r="AQ2021" s="404"/>
      <c r="AR2021" s="404"/>
      <c r="AS2021" s="404"/>
      <c r="AT2021" s="404"/>
      <c r="AU2021" s="406"/>
      <c r="AV2021" s="408"/>
      <c r="AW2021" s="406"/>
      <c r="AX2021" s="415"/>
      <c r="AY2021" s="415"/>
      <c r="AZ2021" s="415"/>
      <c r="BA2021" s="415"/>
      <c r="BB2021" s="415"/>
      <c r="BC2021" s="415"/>
    </row>
    <row r="2022" spans="1:55" s="121" customFormat="1" x14ac:dyDescent="0.25">
      <c r="A2022" s="466"/>
      <c r="B2022" s="393"/>
      <c r="C2022" s="397"/>
      <c r="D2022" s="397"/>
      <c r="E2022" s="399"/>
      <c r="F2022" s="399"/>
      <c r="G2022" s="96"/>
      <c r="H2022" s="122"/>
      <c r="I2022" s="122"/>
      <c r="J2022" s="123"/>
      <c r="K2022" s="123"/>
      <c r="L2022" s="123"/>
      <c r="M2022" s="123"/>
      <c r="N2022" s="123"/>
      <c r="O2022" s="123"/>
      <c r="P2022" s="123"/>
      <c r="Q2022" s="123"/>
      <c r="R2022" s="123"/>
      <c r="S2022" s="123"/>
      <c r="T2022" s="123"/>
      <c r="U2022" s="123"/>
      <c r="V2022" s="123"/>
      <c r="W2022" s="123"/>
      <c r="X2022" s="123"/>
      <c r="Y2022" s="123"/>
      <c r="Z2022" s="123"/>
      <c r="AA2022" s="123"/>
      <c r="AB2022" s="123"/>
      <c r="AC2022" s="123"/>
      <c r="AD2022" s="123"/>
      <c r="AE2022" s="123"/>
      <c r="AF2022" s="123"/>
      <c r="AG2022" s="123"/>
      <c r="AH2022" s="123"/>
      <c r="AI2022" s="123"/>
      <c r="AJ2022" s="401"/>
      <c r="AK2022" s="403"/>
      <c r="AL2022" s="405"/>
      <c r="AM2022" s="411"/>
      <c r="AN2022" s="405"/>
      <c r="AO2022" s="405"/>
      <c r="AP2022" s="405"/>
      <c r="AQ2022" s="405"/>
      <c r="AR2022" s="405"/>
      <c r="AS2022" s="405"/>
      <c r="AT2022" s="405"/>
      <c r="AU2022" s="407"/>
      <c r="AV2022" s="409"/>
      <c r="AW2022" s="407"/>
      <c r="AX2022" s="389"/>
      <c r="AY2022" s="389"/>
      <c r="AZ2022" s="389"/>
      <c r="BA2022" s="389"/>
      <c r="BB2022" s="389"/>
      <c r="BC2022" s="389"/>
    </row>
    <row r="2023" spans="1:55" s="121" customFormat="1" x14ac:dyDescent="0.25">
      <c r="A2023" s="474"/>
      <c r="B2023" s="392"/>
      <c r="C2023" s="396"/>
      <c r="D2023" s="396"/>
      <c r="E2023" s="398"/>
      <c r="F2023" s="398"/>
      <c r="G2023" s="95"/>
      <c r="H2023" s="119"/>
      <c r="I2023" s="119"/>
      <c r="J2023" s="120"/>
      <c r="K2023" s="120"/>
      <c r="L2023" s="120"/>
      <c r="M2023" s="120"/>
      <c r="N2023" s="120"/>
      <c r="O2023" s="120"/>
      <c r="P2023" s="120"/>
      <c r="Q2023" s="120"/>
      <c r="R2023" s="120"/>
      <c r="S2023" s="120"/>
      <c r="T2023" s="120"/>
      <c r="U2023" s="120"/>
      <c r="V2023" s="120"/>
      <c r="W2023" s="120"/>
      <c r="X2023" s="120"/>
      <c r="Y2023" s="120"/>
      <c r="Z2023" s="120"/>
      <c r="AA2023" s="120"/>
      <c r="AB2023" s="120"/>
      <c r="AC2023" s="120"/>
      <c r="AD2023" s="120"/>
      <c r="AE2023" s="120"/>
      <c r="AF2023" s="120"/>
      <c r="AG2023" s="120"/>
      <c r="AH2023" s="120"/>
      <c r="AI2023" s="120"/>
      <c r="AJ2023" s="400"/>
      <c r="AK2023" s="402"/>
      <c r="AL2023" s="404"/>
      <c r="AM2023" s="410"/>
      <c r="AN2023" s="404"/>
      <c r="AO2023" s="404"/>
      <c r="AP2023" s="404"/>
      <c r="AQ2023" s="404"/>
      <c r="AR2023" s="404"/>
      <c r="AS2023" s="404"/>
      <c r="AT2023" s="404"/>
      <c r="AU2023" s="406"/>
      <c r="AV2023" s="408"/>
      <c r="AW2023" s="406"/>
      <c r="AX2023" s="415"/>
      <c r="AY2023" s="415"/>
      <c r="AZ2023" s="415"/>
      <c r="BA2023" s="415"/>
      <c r="BB2023" s="415"/>
      <c r="BC2023" s="415"/>
    </row>
    <row r="2024" spans="1:55" s="121" customFormat="1" x14ac:dyDescent="0.25">
      <c r="A2024" s="466"/>
      <c r="B2024" s="393"/>
      <c r="C2024" s="397"/>
      <c r="D2024" s="397"/>
      <c r="E2024" s="399"/>
      <c r="F2024" s="399"/>
      <c r="G2024" s="96"/>
      <c r="H2024" s="122"/>
      <c r="I2024" s="122"/>
      <c r="J2024" s="123"/>
      <c r="K2024" s="123"/>
      <c r="L2024" s="123"/>
      <c r="M2024" s="123"/>
      <c r="N2024" s="123"/>
      <c r="O2024" s="123"/>
      <c r="P2024" s="123"/>
      <c r="Q2024" s="123"/>
      <c r="R2024" s="123"/>
      <c r="S2024" s="123"/>
      <c r="T2024" s="123"/>
      <c r="U2024" s="123"/>
      <c r="V2024" s="123"/>
      <c r="W2024" s="123"/>
      <c r="X2024" s="123"/>
      <c r="Y2024" s="123"/>
      <c r="Z2024" s="123"/>
      <c r="AA2024" s="123"/>
      <c r="AB2024" s="123"/>
      <c r="AC2024" s="123"/>
      <c r="AD2024" s="123"/>
      <c r="AE2024" s="123"/>
      <c r="AF2024" s="123"/>
      <c r="AG2024" s="123"/>
      <c r="AH2024" s="123"/>
      <c r="AI2024" s="123"/>
      <c r="AJ2024" s="401"/>
      <c r="AK2024" s="403"/>
      <c r="AL2024" s="405"/>
      <c r="AM2024" s="411"/>
      <c r="AN2024" s="405"/>
      <c r="AO2024" s="405"/>
      <c r="AP2024" s="405"/>
      <c r="AQ2024" s="405"/>
      <c r="AR2024" s="405"/>
      <c r="AS2024" s="405"/>
      <c r="AT2024" s="405"/>
      <c r="AU2024" s="407"/>
      <c r="AV2024" s="409"/>
      <c r="AW2024" s="407"/>
      <c r="AX2024" s="389"/>
      <c r="AY2024" s="389"/>
      <c r="AZ2024" s="389"/>
      <c r="BA2024" s="389"/>
      <c r="BB2024" s="389"/>
      <c r="BC2024" s="389"/>
    </row>
    <row r="2025" spans="1:55" s="121" customFormat="1" x14ac:dyDescent="0.25">
      <c r="A2025" s="474"/>
      <c r="B2025" s="392"/>
      <c r="C2025" s="396"/>
      <c r="D2025" s="396"/>
      <c r="E2025" s="398"/>
      <c r="F2025" s="398"/>
      <c r="G2025" s="95"/>
      <c r="H2025" s="119"/>
      <c r="I2025" s="119"/>
      <c r="J2025" s="120"/>
      <c r="K2025" s="120"/>
      <c r="L2025" s="120"/>
      <c r="M2025" s="120"/>
      <c r="N2025" s="120"/>
      <c r="O2025" s="120"/>
      <c r="P2025" s="120"/>
      <c r="Q2025" s="120"/>
      <c r="R2025" s="120"/>
      <c r="S2025" s="120"/>
      <c r="T2025" s="120"/>
      <c r="U2025" s="120"/>
      <c r="V2025" s="120"/>
      <c r="W2025" s="120"/>
      <c r="X2025" s="120"/>
      <c r="Y2025" s="120"/>
      <c r="Z2025" s="120"/>
      <c r="AA2025" s="120"/>
      <c r="AB2025" s="120"/>
      <c r="AC2025" s="120"/>
      <c r="AD2025" s="120"/>
      <c r="AE2025" s="120"/>
      <c r="AF2025" s="120"/>
      <c r="AG2025" s="120"/>
      <c r="AH2025" s="120"/>
      <c r="AI2025" s="120"/>
      <c r="AJ2025" s="400"/>
      <c r="AK2025" s="402"/>
      <c r="AL2025" s="404"/>
      <c r="AM2025" s="410"/>
      <c r="AN2025" s="404"/>
      <c r="AO2025" s="404"/>
      <c r="AP2025" s="404"/>
      <c r="AQ2025" s="404"/>
      <c r="AR2025" s="404"/>
      <c r="AS2025" s="404"/>
      <c r="AT2025" s="404"/>
      <c r="AU2025" s="406"/>
      <c r="AV2025" s="408"/>
      <c r="AW2025" s="406"/>
      <c r="AX2025" s="415"/>
      <c r="AY2025" s="415"/>
      <c r="AZ2025" s="415"/>
      <c r="BA2025" s="415"/>
      <c r="BB2025" s="415"/>
      <c r="BC2025" s="415"/>
    </row>
    <row r="2026" spans="1:55" s="121" customFormat="1" x14ac:dyDescent="0.25">
      <c r="A2026" s="466"/>
      <c r="B2026" s="393"/>
      <c r="C2026" s="397"/>
      <c r="D2026" s="397"/>
      <c r="E2026" s="399"/>
      <c r="F2026" s="399"/>
      <c r="G2026" s="96"/>
      <c r="H2026" s="122"/>
      <c r="I2026" s="122"/>
      <c r="J2026" s="123"/>
      <c r="K2026" s="123"/>
      <c r="L2026" s="123"/>
      <c r="M2026" s="123"/>
      <c r="N2026" s="123"/>
      <c r="O2026" s="123"/>
      <c r="P2026" s="123"/>
      <c r="Q2026" s="123"/>
      <c r="R2026" s="123"/>
      <c r="S2026" s="123"/>
      <c r="T2026" s="123"/>
      <c r="U2026" s="123"/>
      <c r="V2026" s="123"/>
      <c r="W2026" s="123"/>
      <c r="X2026" s="123"/>
      <c r="Y2026" s="123"/>
      <c r="Z2026" s="123"/>
      <c r="AA2026" s="123"/>
      <c r="AB2026" s="123"/>
      <c r="AC2026" s="123"/>
      <c r="AD2026" s="123"/>
      <c r="AE2026" s="123"/>
      <c r="AF2026" s="123"/>
      <c r="AG2026" s="123"/>
      <c r="AH2026" s="123"/>
      <c r="AI2026" s="123"/>
      <c r="AJ2026" s="401"/>
      <c r="AK2026" s="403"/>
      <c r="AL2026" s="405"/>
      <c r="AM2026" s="411"/>
      <c r="AN2026" s="405"/>
      <c r="AO2026" s="405"/>
      <c r="AP2026" s="405"/>
      <c r="AQ2026" s="405"/>
      <c r="AR2026" s="405"/>
      <c r="AS2026" s="405"/>
      <c r="AT2026" s="405"/>
      <c r="AU2026" s="407"/>
      <c r="AV2026" s="409"/>
      <c r="AW2026" s="407"/>
      <c r="AX2026" s="389"/>
      <c r="AY2026" s="389"/>
      <c r="AZ2026" s="389"/>
      <c r="BA2026" s="389"/>
      <c r="BB2026" s="389"/>
      <c r="BC2026" s="389"/>
    </row>
    <row r="2027" spans="1:55" s="121" customFormat="1" x14ac:dyDescent="0.25">
      <c r="A2027" s="474"/>
      <c r="B2027" s="392"/>
      <c r="C2027" s="396"/>
      <c r="D2027" s="396"/>
      <c r="E2027" s="398"/>
      <c r="F2027" s="398"/>
      <c r="G2027" s="95"/>
      <c r="H2027" s="119"/>
      <c r="I2027" s="119"/>
      <c r="J2027" s="120"/>
      <c r="K2027" s="120"/>
      <c r="L2027" s="120"/>
      <c r="M2027" s="120"/>
      <c r="N2027" s="120"/>
      <c r="O2027" s="120"/>
      <c r="P2027" s="120"/>
      <c r="Q2027" s="120"/>
      <c r="R2027" s="120"/>
      <c r="S2027" s="120"/>
      <c r="T2027" s="120"/>
      <c r="U2027" s="120"/>
      <c r="V2027" s="120"/>
      <c r="W2027" s="120"/>
      <c r="X2027" s="120"/>
      <c r="Y2027" s="120"/>
      <c r="Z2027" s="120"/>
      <c r="AA2027" s="120"/>
      <c r="AB2027" s="120"/>
      <c r="AC2027" s="120"/>
      <c r="AD2027" s="120"/>
      <c r="AE2027" s="120"/>
      <c r="AF2027" s="120"/>
      <c r="AG2027" s="120"/>
      <c r="AH2027" s="120"/>
      <c r="AI2027" s="120"/>
      <c r="AJ2027" s="400"/>
      <c r="AK2027" s="402"/>
      <c r="AL2027" s="404"/>
      <c r="AM2027" s="410"/>
      <c r="AN2027" s="404"/>
      <c r="AO2027" s="404"/>
      <c r="AP2027" s="404"/>
      <c r="AQ2027" s="404"/>
      <c r="AR2027" s="404"/>
      <c r="AS2027" s="404"/>
      <c r="AT2027" s="404"/>
      <c r="AU2027" s="406"/>
      <c r="AV2027" s="408"/>
      <c r="AW2027" s="406"/>
      <c r="AX2027" s="415"/>
      <c r="AY2027" s="415"/>
      <c r="AZ2027" s="415"/>
      <c r="BA2027" s="415"/>
      <c r="BB2027" s="415"/>
      <c r="BC2027" s="415"/>
    </row>
    <row r="2028" spans="1:55" s="121" customFormat="1" x14ac:dyDescent="0.25">
      <c r="A2028" s="466"/>
      <c r="B2028" s="393"/>
      <c r="C2028" s="397"/>
      <c r="D2028" s="397"/>
      <c r="E2028" s="399"/>
      <c r="F2028" s="399"/>
      <c r="G2028" s="96"/>
      <c r="H2028" s="122"/>
      <c r="I2028" s="122"/>
      <c r="J2028" s="123"/>
      <c r="K2028" s="123"/>
      <c r="L2028" s="123"/>
      <c r="M2028" s="123"/>
      <c r="N2028" s="123"/>
      <c r="O2028" s="123"/>
      <c r="P2028" s="123"/>
      <c r="Q2028" s="123"/>
      <c r="R2028" s="123"/>
      <c r="S2028" s="123"/>
      <c r="T2028" s="123"/>
      <c r="U2028" s="123"/>
      <c r="V2028" s="123"/>
      <c r="W2028" s="123"/>
      <c r="X2028" s="123"/>
      <c r="Y2028" s="123"/>
      <c r="Z2028" s="123"/>
      <c r="AA2028" s="123"/>
      <c r="AB2028" s="123"/>
      <c r="AC2028" s="123"/>
      <c r="AD2028" s="123"/>
      <c r="AE2028" s="123"/>
      <c r="AF2028" s="123"/>
      <c r="AG2028" s="123"/>
      <c r="AH2028" s="123"/>
      <c r="AI2028" s="123"/>
      <c r="AJ2028" s="401"/>
      <c r="AK2028" s="403"/>
      <c r="AL2028" s="405"/>
      <c r="AM2028" s="411"/>
      <c r="AN2028" s="405"/>
      <c r="AO2028" s="405"/>
      <c r="AP2028" s="405"/>
      <c r="AQ2028" s="405"/>
      <c r="AR2028" s="405"/>
      <c r="AS2028" s="405"/>
      <c r="AT2028" s="405"/>
      <c r="AU2028" s="407"/>
      <c r="AV2028" s="409"/>
      <c r="AW2028" s="407"/>
      <c r="AX2028" s="389"/>
      <c r="AY2028" s="389"/>
      <c r="AZ2028" s="389"/>
      <c r="BA2028" s="389"/>
      <c r="BB2028" s="389"/>
      <c r="BC2028" s="389"/>
    </row>
    <row r="2029" spans="1:55" s="121" customFormat="1" x14ac:dyDescent="0.25">
      <c r="A2029" s="474"/>
      <c r="B2029" s="392"/>
      <c r="C2029" s="396"/>
      <c r="D2029" s="396"/>
      <c r="E2029" s="398"/>
      <c r="F2029" s="398"/>
      <c r="G2029" s="95"/>
      <c r="H2029" s="119"/>
      <c r="I2029" s="119"/>
      <c r="J2029" s="120"/>
      <c r="K2029" s="120"/>
      <c r="L2029" s="120"/>
      <c r="M2029" s="120"/>
      <c r="N2029" s="120"/>
      <c r="O2029" s="120"/>
      <c r="P2029" s="120"/>
      <c r="Q2029" s="120"/>
      <c r="R2029" s="120"/>
      <c r="S2029" s="120"/>
      <c r="T2029" s="120"/>
      <c r="U2029" s="120"/>
      <c r="V2029" s="120"/>
      <c r="W2029" s="120"/>
      <c r="X2029" s="120"/>
      <c r="Y2029" s="120"/>
      <c r="Z2029" s="120"/>
      <c r="AA2029" s="120"/>
      <c r="AB2029" s="120"/>
      <c r="AC2029" s="120"/>
      <c r="AD2029" s="120"/>
      <c r="AE2029" s="120"/>
      <c r="AF2029" s="120"/>
      <c r="AG2029" s="120"/>
      <c r="AH2029" s="120"/>
      <c r="AI2029" s="120"/>
      <c r="AJ2029" s="400"/>
      <c r="AK2029" s="402"/>
      <c r="AL2029" s="404"/>
      <c r="AM2029" s="410"/>
      <c r="AN2029" s="404"/>
      <c r="AO2029" s="404"/>
      <c r="AP2029" s="404"/>
      <c r="AQ2029" s="404"/>
      <c r="AR2029" s="404"/>
      <c r="AS2029" s="404"/>
      <c r="AT2029" s="404"/>
      <c r="AU2029" s="406"/>
      <c r="AV2029" s="408"/>
      <c r="AW2029" s="406"/>
      <c r="AX2029" s="415"/>
      <c r="AY2029" s="415"/>
      <c r="AZ2029" s="415"/>
      <c r="BA2029" s="415"/>
      <c r="BB2029" s="415"/>
      <c r="BC2029" s="415"/>
    </row>
    <row r="2030" spans="1:55" s="121" customFormat="1" x14ac:dyDescent="0.25">
      <c r="A2030" s="466"/>
      <c r="B2030" s="393"/>
      <c r="C2030" s="397"/>
      <c r="D2030" s="397"/>
      <c r="E2030" s="399"/>
      <c r="F2030" s="399"/>
      <c r="G2030" s="96"/>
      <c r="H2030" s="122"/>
      <c r="I2030" s="122"/>
      <c r="J2030" s="123"/>
      <c r="K2030" s="123"/>
      <c r="L2030" s="123"/>
      <c r="M2030" s="123"/>
      <c r="N2030" s="123"/>
      <c r="O2030" s="123"/>
      <c r="P2030" s="123"/>
      <c r="Q2030" s="123"/>
      <c r="R2030" s="123"/>
      <c r="S2030" s="123"/>
      <c r="T2030" s="123"/>
      <c r="U2030" s="123"/>
      <c r="V2030" s="123"/>
      <c r="W2030" s="123"/>
      <c r="X2030" s="123"/>
      <c r="Y2030" s="123"/>
      <c r="Z2030" s="123"/>
      <c r="AA2030" s="123"/>
      <c r="AB2030" s="123"/>
      <c r="AC2030" s="123"/>
      <c r="AD2030" s="123"/>
      <c r="AE2030" s="123"/>
      <c r="AF2030" s="123"/>
      <c r="AG2030" s="123"/>
      <c r="AH2030" s="123"/>
      <c r="AI2030" s="123"/>
      <c r="AJ2030" s="401"/>
      <c r="AK2030" s="403"/>
      <c r="AL2030" s="405"/>
      <c r="AM2030" s="411"/>
      <c r="AN2030" s="405"/>
      <c r="AO2030" s="405"/>
      <c r="AP2030" s="405"/>
      <c r="AQ2030" s="405"/>
      <c r="AR2030" s="405"/>
      <c r="AS2030" s="405"/>
      <c r="AT2030" s="405"/>
      <c r="AU2030" s="407"/>
      <c r="AV2030" s="409"/>
      <c r="AW2030" s="407"/>
      <c r="AX2030" s="389"/>
      <c r="AY2030" s="389"/>
      <c r="AZ2030" s="389"/>
      <c r="BA2030" s="389"/>
      <c r="BB2030" s="389"/>
      <c r="BC2030" s="389"/>
    </row>
    <row r="2031" spans="1:55" s="121" customFormat="1" x14ac:dyDescent="0.25">
      <c r="A2031" s="474"/>
      <c r="B2031" s="392"/>
      <c r="C2031" s="396"/>
      <c r="D2031" s="396"/>
      <c r="E2031" s="398"/>
      <c r="F2031" s="398"/>
      <c r="G2031" s="95"/>
      <c r="H2031" s="119"/>
      <c r="I2031" s="119"/>
      <c r="J2031" s="120"/>
      <c r="K2031" s="120"/>
      <c r="L2031" s="120"/>
      <c r="M2031" s="120"/>
      <c r="N2031" s="120"/>
      <c r="O2031" s="120"/>
      <c r="P2031" s="120"/>
      <c r="Q2031" s="120"/>
      <c r="R2031" s="120"/>
      <c r="S2031" s="120"/>
      <c r="T2031" s="120"/>
      <c r="U2031" s="120"/>
      <c r="V2031" s="120"/>
      <c r="W2031" s="120"/>
      <c r="X2031" s="120"/>
      <c r="Y2031" s="120"/>
      <c r="Z2031" s="120"/>
      <c r="AA2031" s="120"/>
      <c r="AB2031" s="120"/>
      <c r="AC2031" s="120"/>
      <c r="AD2031" s="120"/>
      <c r="AE2031" s="120"/>
      <c r="AF2031" s="120"/>
      <c r="AG2031" s="120"/>
      <c r="AH2031" s="120"/>
      <c r="AI2031" s="120"/>
      <c r="AJ2031" s="400"/>
      <c r="AK2031" s="402"/>
      <c r="AL2031" s="404"/>
      <c r="AM2031" s="410"/>
      <c r="AN2031" s="404"/>
      <c r="AO2031" s="404"/>
      <c r="AP2031" s="404"/>
      <c r="AQ2031" s="404"/>
      <c r="AR2031" s="404"/>
      <c r="AS2031" s="404"/>
      <c r="AT2031" s="404"/>
      <c r="AU2031" s="406"/>
      <c r="AV2031" s="408"/>
      <c r="AW2031" s="406"/>
      <c r="AX2031" s="415"/>
      <c r="AY2031" s="415"/>
      <c r="AZ2031" s="415"/>
      <c r="BA2031" s="415"/>
      <c r="BB2031" s="415"/>
      <c r="BC2031" s="415"/>
    </row>
    <row r="2032" spans="1:55" s="121" customFormat="1" x14ac:dyDescent="0.25">
      <c r="A2032" s="466"/>
      <c r="B2032" s="393"/>
      <c r="C2032" s="397"/>
      <c r="D2032" s="397"/>
      <c r="E2032" s="399"/>
      <c r="F2032" s="399"/>
      <c r="G2032" s="96"/>
      <c r="H2032" s="122"/>
      <c r="I2032" s="122"/>
      <c r="J2032" s="123"/>
      <c r="K2032" s="123"/>
      <c r="L2032" s="123"/>
      <c r="M2032" s="123"/>
      <c r="N2032" s="123"/>
      <c r="O2032" s="123"/>
      <c r="P2032" s="123"/>
      <c r="Q2032" s="123"/>
      <c r="R2032" s="123"/>
      <c r="S2032" s="123"/>
      <c r="T2032" s="123"/>
      <c r="U2032" s="123"/>
      <c r="V2032" s="123"/>
      <c r="W2032" s="123"/>
      <c r="X2032" s="123"/>
      <c r="Y2032" s="123"/>
      <c r="Z2032" s="123"/>
      <c r="AA2032" s="123"/>
      <c r="AB2032" s="123"/>
      <c r="AC2032" s="123"/>
      <c r="AD2032" s="123"/>
      <c r="AE2032" s="123"/>
      <c r="AF2032" s="123"/>
      <c r="AG2032" s="123"/>
      <c r="AH2032" s="123"/>
      <c r="AI2032" s="123"/>
      <c r="AJ2032" s="401"/>
      <c r="AK2032" s="403"/>
      <c r="AL2032" s="405"/>
      <c r="AM2032" s="411"/>
      <c r="AN2032" s="405"/>
      <c r="AO2032" s="405"/>
      <c r="AP2032" s="405"/>
      <c r="AQ2032" s="405"/>
      <c r="AR2032" s="405"/>
      <c r="AS2032" s="405"/>
      <c r="AT2032" s="405"/>
      <c r="AU2032" s="407"/>
      <c r="AV2032" s="409"/>
      <c r="AW2032" s="407"/>
      <c r="AX2032" s="389"/>
      <c r="AY2032" s="389"/>
      <c r="AZ2032" s="389"/>
      <c r="BA2032" s="389"/>
      <c r="BB2032" s="389"/>
      <c r="BC2032" s="389"/>
    </row>
    <row r="2033" spans="1:55" s="121" customFormat="1" x14ac:dyDescent="0.25">
      <c r="A2033" s="474"/>
      <c r="B2033" s="392"/>
      <c r="C2033" s="396"/>
      <c r="D2033" s="396"/>
      <c r="E2033" s="398"/>
      <c r="F2033" s="398"/>
      <c r="G2033" s="95"/>
      <c r="H2033" s="119"/>
      <c r="I2033" s="119"/>
      <c r="J2033" s="120"/>
      <c r="K2033" s="120"/>
      <c r="L2033" s="120"/>
      <c r="M2033" s="120"/>
      <c r="N2033" s="120"/>
      <c r="O2033" s="120"/>
      <c r="P2033" s="120"/>
      <c r="Q2033" s="120"/>
      <c r="R2033" s="120"/>
      <c r="S2033" s="120"/>
      <c r="T2033" s="120"/>
      <c r="U2033" s="120"/>
      <c r="V2033" s="120"/>
      <c r="W2033" s="120"/>
      <c r="X2033" s="120"/>
      <c r="Y2033" s="120"/>
      <c r="Z2033" s="120"/>
      <c r="AA2033" s="120"/>
      <c r="AB2033" s="120"/>
      <c r="AC2033" s="120"/>
      <c r="AD2033" s="120"/>
      <c r="AE2033" s="120"/>
      <c r="AF2033" s="120"/>
      <c r="AG2033" s="120"/>
      <c r="AH2033" s="120"/>
      <c r="AI2033" s="120"/>
      <c r="AJ2033" s="400"/>
      <c r="AK2033" s="402"/>
      <c r="AL2033" s="404"/>
      <c r="AM2033" s="410"/>
      <c r="AN2033" s="404"/>
      <c r="AO2033" s="404"/>
      <c r="AP2033" s="404"/>
      <c r="AQ2033" s="404"/>
      <c r="AR2033" s="404"/>
      <c r="AS2033" s="404"/>
      <c r="AT2033" s="404"/>
      <c r="AU2033" s="406"/>
      <c r="AV2033" s="408"/>
      <c r="AW2033" s="406"/>
      <c r="AX2033" s="415"/>
      <c r="AY2033" s="415"/>
      <c r="AZ2033" s="415"/>
      <c r="BA2033" s="415"/>
      <c r="BB2033" s="415"/>
      <c r="BC2033" s="415"/>
    </row>
    <row r="2034" spans="1:55" s="121" customFormat="1" x14ac:dyDescent="0.25">
      <c r="A2034" s="466"/>
      <c r="B2034" s="393"/>
      <c r="C2034" s="397"/>
      <c r="D2034" s="397"/>
      <c r="E2034" s="399"/>
      <c r="F2034" s="399"/>
      <c r="G2034" s="96"/>
      <c r="H2034" s="122"/>
      <c r="I2034" s="122"/>
      <c r="J2034" s="123"/>
      <c r="K2034" s="123"/>
      <c r="L2034" s="123"/>
      <c r="M2034" s="123"/>
      <c r="N2034" s="123"/>
      <c r="O2034" s="123"/>
      <c r="P2034" s="123"/>
      <c r="Q2034" s="123"/>
      <c r="R2034" s="123"/>
      <c r="S2034" s="123"/>
      <c r="T2034" s="123"/>
      <c r="U2034" s="123"/>
      <c r="V2034" s="123"/>
      <c r="W2034" s="123"/>
      <c r="X2034" s="123"/>
      <c r="Y2034" s="123"/>
      <c r="Z2034" s="123"/>
      <c r="AA2034" s="123"/>
      <c r="AB2034" s="123"/>
      <c r="AC2034" s="123"/>
      <c r="AD2034" s="123"/>
      <c r="AE2034" s="123"/>
      <c r="AF2034" s="123"/>
      <c r="AG2034" s="123"/>
      <c r="AH2034" s="123"/>
      <c r="AI2034" s="123"/>
      <c r="AJ2034" s="401"/>
      <c r="AK2034" s="403"/>
      <c r="AL2034" s="405"/>
      <c r="AM2034" s="411"/>
      <c r="AN2034" s="405"/>
      <c r="AO2034" s="405"/>
      <c r="AP2034" s="405"/>
      <c r="AQ2034" s="405"/>
      <c r="AR2034" s="405"/>
      <c r="AS2034" s="405"/>
      <c r="AT2034" s="405"/>
      <c r="AU2034" s="407"/>
      <c r="AV2034" s="409"/>
      <c r="AW2034" s="407"/>
      <c r="AX2034" s="389"/>
      <c r="AY2034" s="389"/>
      <c r="AZ2034" s="389"/>
      <c r="BA2034" s="389"/>
      <c r="BB2034" s="389"/>
      <c r="BC2034" s="389"/>
    </row>
    <row r="2035" spans="1:55" s="121" customFormat="1" x14ac:dyDescent="0.25">
      <c r="A2035" s="474"/>
      <c r="B2035" s="392"/>
      <c r="C2035" s="396"/>
      <c r="D2035" s="396"/>
      <c r="E2035" s="398"/>
      <c r="F2035" s="398"/>
      <c r="G2035" s="95"/>
      <c r="H2035" s="119"/>
      <c r="I2035" s="119"/>
      <c r="J2035" s="120"/>
      <c r="K2035" s="120"/>
      <c r="L2035" s="120"/>
      <c r="M2035" s="120"/>
      <c r="N2035" s="120"/>
      <c r="O2035" s="120"/>
      <c r="P2035" s="120"/>
      <c r="Q2035" s="120"/>
      <c r="R2035" s="120"/>
      <c r="S2035" s="120"/>
      <c r="T2035" s="120"/>
      <c r="U2035" s="120"/>
      <c r="V2035" s="120"/>
      <c r="W2035" s="120"/>
      <c r="X2035" s="120"/>
      <c r="Y2035" s="120"/>
      <c r="Z2035" s="120"/>
      <c r="AA2035" s="120"/>
      <c r="AB2035" s="120"/>
      <c r="AC2035" s="120"/>
      <c r="AD2035" s="120"/>
      <c r="AE2035" s="120"/>
      <c r="AF2035" s="120"/>
      <c r="AG2035" s="120"/>
      <c r="AH2035" s="120"/>
      <c r="AI2035" s="120"/>
      <c r="AJ2035" s="400"/>
      <c r="AK2035" s="402"/>
      <c r="AL2035" s="404"/>
      <c r="AM2035" s="410"/>
      <c r="AN2035" s="404"/>
      <c r="AO2035" s="404"/>
      <c r="AP2035" s="404"/>
      <c r="AQ2035" s="404"/>
      <c r="AR2035" s="404"/>
      <c r="AS2035" s="404"/>
      <c r="AT2035" s="404"/>
      <c r="AU2035" s="406"/>
      <c r="AV2035" s="408"/>
      <c r="AW2035" s="406"/>
      <c r="AX2035" s="415"/>
      <c r="AY2035" s="415"/>
      <c r="AZ2035" s="415"/>
      <c r="BA2035" s="415"/>
      <c r="BB2035" s="415"/>
      <c r="BC2035" s="415"/>
    </row>
    <row r="2036" spans="1:55" s="121" customFormat="1" x14ac:dyDescent="0.25">
      <c r="A2036" s="466"/>
      <c r="B2036" s="393"/>
      <c r="C2036" s="397"/>
      <c r="D2036" s="397"/>
      <c r="E2036" s="399"/>
      <c r="F2036" s="399"/>
      <c r="G2036" s="96"/>
      <c r="H2036" s="122"/>
      <c r="I2036" s="122"/>
      <c r="J2036" s="123"/>
      <c r="K2036" s="123"/>
      <c r="L2036" s="123"/>
      <c r="M2036" s="123"/>
      <c r="N2036" s="123"/>
      <c r="O2036" s="123"/>
      <c r="P2036" s="123"/>
      <c r="Q2036" s="123"/>
      <c r="R2036" s="123"/>
      <c r="S2036" s="123"/>
      <c r="T2036" s="123"/>
      <c r="U2036" s="123"/>
      <c r="V2036" s="123"/>
      <c r="W2036" s="123"/>
      <c r="X2036" s="123"/>
      <c r="Y2036" s="123"/>
      <c r="Z2036" s="123"/>
      <c r="AA2036" s="123"/>
      <c r="AB2036" s="123"/>
      <c r="AC2036" s="123"/>
      <c r="AD2036" s="123"/>
      <c r="AE2036" s="123"/>
      <c r="AF2036" s="123"/>
      <c r="AG2036" s="123"/>
      <c r="AH2036" s="123"/>
      <c r="AI2036" s="123"/>
      <c r="AJ2036" s="401"/>
      <c r="AK2036" s="403"/>
      <c r="AL2036" s="405"/>
      <c r="AM2036" s="411"/>
      <c r="AN2036" s="405"/>
      <c r="AO2036" s="405"/>
      <c r="AP2036" s="405"/>
      <c r="AQ2036" s="405"/>
      <c r="AR2036" s="405"/>
      <c r="AS2036" s="405"/>
      <c r="AT2036" s="405"/>
      <c r="AU2036" s="407"/>
      <c r="AV2036" s="409"/>
      <c r="AW2036" s="407"/>
      <c r="AX2036" s="389"/>
      <c r="AY2036" s="389"/>
      <c r="AZ2036" s="389"/>
      <c r="BA2036" s="389"/>
      <c r="BB2036" s="389"/>
      <c r="BC2036" s="389"/>
    </row>
    <row r="2037" spans="1:55" s="121" customFormat="1" x14ac:dyDescent="0.25">
      <c r="A2037" s="474"/>
      <c r="B2037" s="392"/>
      <c r="C2037" s="396"/>
      <c r="D2037" s="396"/>
      <c r="E2037" s="398"/>
      <c r="F2037" s="398"/>
      <c r="G2037" s="95"/>
      <c r="H2037" s="119"/>
      <c r="I2037" s="119"/>
      <c r="J2037" s="120"/>
      <c r="K2037" s="120"/>
      <c r="L2037" s="120"/>
      <c r="M2037" s="120"/>
      <c r="N2037" s="120"/>
      <c r="O2037" s="120"/>
      <c r="P2037" s="120"/>
      <c r="Q2037" s="120"/>
      <c r="R2037" s="120"/>
      <c r="S2037" s="120"/>
      <c r="T2037" s="120"/>
      <c r="U2037" s="120"/>
      <c r="V2037" s="120"/>
      <c r="W2037" s="120"/>
      <c r="X2037" s="120"/>
      <c r="Y2037" s="120"/>
      <c r="Z2037" s="120"/>
      <c r="AA2037" s="120"/>
      <c r="AB2037" s="120"/>
      <c r="AC2037" s="120"/>
      <c r="AD2037" s="120"/>
      <c r="AE2037" s="120"/>
      <c r="AF2037" s="120"/>
      <c r="AG2037" s="120"/>
      <c r="AH2037" s="120"/>
      <c r="AI2037" s="120"/>
      <c r="AJ2037" s="400"/>
      <c r="AK2037" s="402"/>
      <c r="AL2037" s="404"/>
      <c r="AM2037" s="410"/>
      <c r="AN2037" s="404"/>
      <c r="AO2037" s="404"/>
      <c r="AP2037" s="404"/>
      <c r="AQ2037" s="404"/>
      <c r="AR2037" s="404"/>
      <c r="AS2037" s="404"/>
      <c r="AT2037" s="404"/>
      <c r="AU2037" s="406"/>
      <c r="AV2037" s="408"/>
      <c r="AW2037" s="406"/>
      <c r="AX2037" s="415"/>
      <c r="AY2037" s="415"/>
      <c r="AZ2037" s="415"/>
      <c r="BA2037" s="415"/>
      <c r="BB2037" s="415"/>
      <c r="BC2037" s="415"/>
    </row>
    <row r="2038" spans="1:55" s="121" customFormat="1" x14ac:dyDescent="0.25">
      <c r="A2038" s="466"/>
      <c r="B2038" s="393"/>
      <c r="C2038" s="397"/>
      <c r="D2038" s="397"/>
      <c r="E2038" s="399"/>
      <c r="F2038" s="399"/>
      <c r="G2038" s="96"/>
      <c r="H2038" s="122"/>
      <c r="I2038" s="122"/>
      <c r="J2038" s="123"/>
      <c r="K2038" s="123"/>
      <c r="L2038" s="123"/>
      <c r="M2038" s="123"/>
      <c r="N2038" s="123"/>
      <c r="O2038" s="123"/>
      <c r="P2038" s="123"/>
      <c r="Q2038" s="123"/>
      <c r="R2038" s="123"/>
      <c r="S2038" s="123"/>
      <c r="T2038" s="123"/>
      <c r="U2038" s="123"/>
      <c r="V2038" s="123"/>
      <c r="W2038" s="123"/>
      <c r="X2038" s="123"/>
      <c r="Y2038" s="123"/>
      <c r="Z2038" s="123"/>
      <c r="AA2038" s="123"/>
      <c r="AB2038" s="123"/>
      <c r="AC2038" s="123"/>
      <c r="AD2038" s="123"/>
      <c r="AE2038" s="123"/>
      <c r="AF2038" s="123"/>
      <c r="AG2038" s="123"/>
      <c r="AH2038" s="123"/>
      <c r="AI2038" s="123"/>
      <c r="AJ2038" s="401"/>
      <c r="AK2038" s="403"/>
      <c r="AL2038" s="405"/>
      <c r="AM2038" s="411"/>
      <c r="AN2038" s="405"/>
      <c r="AO2038" s="405"/>
      <c r="AP2038" s="405"/>
      <c r="AQ2038" s="405"/>
      <c r="AR2038" s="405"/>
      <c r="AS2038" s="405"/>
      <c r="AT2038" s="405"/>
      <c r="AU2038" s="407"/>
      <c r="AV2038" s="409"/>
      <c r="AW2038" s="407"/>
      <c r="AX2038" s="389"/>
      <c r="AY2038" s="389"/>
      <c r="AZ2038" s="389"/>
      <c r="BA2038" s="389"/>
      <c r="BB2038" s="389"/>
      <c r="BC2038" s="389"/>
    </row>
    <row r="2039" spans="1:55" s="121" customFormat="1" x14ac:dyDescent="0.25">
      <c r="A2039" s="474"/>
      <c r="B2039" s="392"/>
      <c r="C2039" s="396"/>
      <c r="D2039" s="396"/>
      <c r="E2039" s="398"/>
      <c r="F2039" s="398"/>
      <c r="G2039" s="95"/>
      <c r="H2039" s="119"/>
      <c r="I2039" s="119"/>
      <c r="J2039" s="120"/>
      <c r="K2039" s="120"/>
      <c r="L2039" s="120"/>
      <c r="M2039" s="120"/>
      <c r="N2039" s="120"/>
      <c r="O2039" s="120"/>
      <c r="P2039" s="120"/>
      <c r="Q2039" s="120"/>
      <c r="R2039" s="120"/>
      <c r="S2039" s="120"/>
      <c r="T2039" s="120"/>
      <c r="U2039" s="120"/>
      <c r="V2039" s="120"/>
      <c r="W2039" s="120"/>
      <c r="X2039" s="120"/>
      <c r="Y2039" s="120"/>
      <c r="Z2039" s="120"/>
      <c r="AA2039" s="120"/>
      <c r="AB2039" s="120"/>
      <c r="AC2039" s="120"/>
      <c r="AD2039" s="120"/>
      <c r="AE2039" s="120"/>
      <c r="AF2039" s="120"/>
      <c r="AG2039" s="120"/>
      <c r="AH2039" s="120"/>
      <c r="AI2039" s="120"/>
      <c r="AJ2039" s="400"/>
      <c r="AK2039" s="402"/>
      <c r="AL2039" s="404"/>
      <c r="AM2039" s="410"/>
      <c r="AN2039" s="404"/>
      <c r="AO2039" s="404"/>
      <c r="AP2039" s="404"/>
      <c r="AQ2039" s="404"/>
      <c r="AR2039" s="404"/>
      <c r="AS2039" s="404"/>
      <c r="AT2039" s="404"/>
      <c r="AU2039" s="406"/>
      <c r="AV2039" s="408"/>
      <c r="AW2039" s="406"/>
      <c r="AX2039" s="415"/>
      <c r="AY2039" s="415"/>
      <c r="AZ2039" s="415"/>
      <c r="BA2039" s="415"/>
      <c r="BB2039" s="415"/>
      <c r="BC2039" s="415"/>
    </row>
    <row r="2040" spans="1:55" s="121" customFormat="1" x14ac:dyDescent="0.25">
      <c r="A2040" s="466"/>
      <c r="B2040" s="393"/>
      <c r="C2040" s="397"/>
      <c r="D2040" s="397"/>
      <c r="E2040" s="399"/>
      <c r="F2040" s="399"/>
      <c r="G2040" s="96"/>
      <c r="H2040" s="122"/>
      <c r="I2040" s="122"/>
      <c r="J2040" s="123"/>
      <c r="K2040" s="123"/>
      <c r="L2040" s="123"/>
      <c r="M2040" s="123"/>
      <c r="N2040" s="123"/>
      <c r="O2040" s="123"/>
      <c r="P2040" s="123"/>
      <c r="Q2040" s="123"/>
      <c r="R2040" s="123"/>
      <c r="S2040" s="123"/>
      <c r="T2040" s="123"/>
      <c r="U2040" s="123"/>
      <c r="V2040" s="123"/>
      <c r="W2040" s="123"/>
      <c r="X2040" s="123"/>
      <c r="Y2040" s="123"/>
      <c r="Z2040" s="123"/>
      <c r="AA2040" s="123"/>
      <c r="AB2040" s="123"/>
      <c r="AC2040" s="123"/>
      <c r="AD2040" s="123"/>
      <c r="AE2040" s="123"/>
      <c r="AF2040" s="123"/>
      <c r="AG2040" s="123"/>
      <c r="AH2040" s="123"/>
      <c r="AI2040" s="123"/>
      <c r="AJ2040" s="401"/>
      <c r="AK2040" s="403"/>
      <c r="AL2040" s="405"/>
      <c r="AM2040" s="411"/>
      <c r="AN2040" s="405"/>
      <c r="AO2040" s="405"/>
      <c r="AP2040" s="405"/>
      <c r="AQ2040" s="405"/>
      <c r="AR2040" s="405"/>
      <c r="AS2040" s="405"/>
      <c r="AT2040" s="405"/>
      <c r="AU2040" s="407"/>
      <c r="AV2040" s="409"/>
      <c r="AW2040" s="407"/>
      <c r="AX2040" s="389"/>
      <c r="AY2040" s="389"/>
      <c r="AZ2040" s="389"/>
      <c r="BA2040" s="389"/>
      <c r="BB2040" s="389"/>
      <c r="BC2040" s="389"/>
    </row>
    <row r="2041" spans="1:55" s="121" customFormat="1" x14ac:dyDescent="0.25">
      <c r="A2041" s="474"/>
      <c r="B2041" s="392"/>
      <c r="C2041" s="396"/>
      <c r="D2041" s="396"/>
      <c r="E2041" s="398"/>
      <c r="F2041" s="398"/>
      <c r="G2041" s="95"/>
      <c r="H2041" s="119"/>
      <c r="I2041" s="119"/>
      <c r="J2041" s="120"/>
      <c r="K2041" s="120"/>
      <c r="L2041" s="120"/>
      <c r="M2041" s="120"/>
      <c r="N2041" s="120"/>
      <c r="O2041" s="120"/>
      <c r="P2041" s="120"/>
      <c r="Q2041" s="120"/>
      <c r="R2041" s="120"/>
      <c r="S2041" s="120"/>
      <c r="T2041" s="120"/>
      <c r="U2041" s="120"/>
      <c r="V2041" s="120"/>
      <c r="W2041" s="120"/>
      <c r="X2041" s="120"/>
      <c r="Y2041" s="120"/>
      <c r="Z2041" s="120"/>
      <c r="AA2041" s="120"/>
      <c r="AB2041" s="120"/>
      <c r="AC2041" s="120"/>
      <c r="AD2041" s="120"/>
      <c r="AE2041" s="120"/>
      <c r="AF2041" s="120"/>
      <c r="AG2041" s="120"/>
      <c r="AH2041" s="120"/>
      <c r="AI2041" s="120"/>
      <c r="AJ2041" s="400"/>
      <c r="AK2041" s="402"/>
      <c r="AL2041" s="404"/>
      <c r="AM2041" s="410"/>
      <c r="AN2041" s="404"/>
      <c r="AO2041" s="404"/>
      <c r="AP2041" s="404"/>
      <c r="AQ2041" s="404"/>
      <c r="AR2041" s="404"/>
      <c r="AS2041" s="404"/>
      <c r="AT2041" s="404"/>
      <c r="AU2041" s="406"/>
      <c r="AV2041" s="408"/>
      <c r="AW2041" s="406"/>
      <c r="AX2041" s="415"/>
      <c r="AY2041" s="415"/>
      <c r="AZ2041" s="415"/>
      <c r="BA2041" s="415"/>
      <c r="BB2041" s="415"/>
      <c r="BC2041" s="415"/>
    </row>
    <row r="2042" spans="1:55" s="121" customFormat="1" x14ac:dyDescent="0.25">
      <c r="A2042" s="466"/>
      <c r="B2042" s="393"/>
      <c r="C2042" s="397"/>
      <c r="D2042" s="397"/>
      <c r="E2042" s="399"/>
      <c r="F2042" s="399"/>
      <c r="G2042" s="96"/>
      <c r="H2042" s="122"/>
      <c r="I2042" s="122"/>
      <c r="J2042" s="123"/>
      <c r="K2042" s="123"/>
      <c r="L2042" s="123"/>
      <c r="M2042" s="123"/>
      <c r="N2042" s="123"/>
      <c r="O2042" s="123"/>
      <c r="P2042" s="123"/>
      <c r="Q2042" s="123"/>
      <c r="R2042" s="123"/>
      <c r="S2042" s="123"/>
      <c r="T2042" s="123"/>
      <c r="U2042" s="123"/>
      <c r="V2042" s="123"/>
      <c r="W2042" s="123"/>
      <c r="X2042" s="123"/>
      <c r="Y2042" s="123"/>
      <c r="Z2042" s="123"/>
      <c r="AA2042" s="123"/>
      <c r="AB2042" s="123"/>
      <c r="AC2042" s="123"/>
      <c r="AD2042" s="123"/>
      <c r="AE2042" s="123"/>
      <c r="AF2042" s="123"/>
      <c r="AG2042" s="123"/>
      <c r="AH2042" s="123"/>
      <c r="AI2042" s="123"/>
      <c r="AJ2042" s="401"/>
      <c r="AK2042" s="403"/>
      <c r="AL2042" s="405"/>
      <c r="AM2042" s="411"/>
      <c r="AN2042" s="405"/>
      <c r="AO2042" s="405"/>
      <c r="AP2042" s="405"/>
      <c r="AQ2042" s="405"/>
      <c r="AR2042" s="405"/>
      <c r="AS2042" s="405"/>
      <c r="AT2042" s="405"/>
      <c r="AU2042" s="407"/>
      <c r="AV2042" s="409"/>
      <c r="AW2042" s="407"/>
      <c r="AX2042" s="389"/>
      <c r="AY2042" s="389"/>
      <c r="AZ2042" s="389"/>
      <c r="BA2042" s="389"/>
      <c r="BB2042" s="389"/>
      <c r="BC2042" s="389"/>
    </row>
    <row r="2043" spans="1:55" s="121" customFormat="1" x14ac:dyDescent="0.25">
      <c r="A2043" s="474"/>
      <c r="B2043" s="392"/>
      <c r="C2043" s="396"/>
      <c r="D2043" s="396"/>
      <c r="E2043" s="398"/>
      <c r="F2043" s="398"/>
      <c r="G2043" s="95"/>
      <c r="H2043" s="119"/>
      <c r="I2043" s="119"/>
      <c r="J2043" s="120"/>
      <c r="K2043" s="120"/>
      <c r="L2043" s="120"/>
      <c r="M2043" s="120"/>
      <c r="N2043" s="120"/>
      <c r="O2043" s="120"/>
      <c r="P2043" s="120"/>
      <c r="Q2043" s="120"/>
      <c r="R2043" s="120"/>
      <c r="S2043" s="120"/>
      <c r="T2043" s="120"/>
      <c r="U2043" s="120"/>
      <c r="V2043" s="120"/>
      <c r="W2043" s="120"/>
      <c r="X2043" s="120"/>
      <c r="Y2043" s="120"/>
      <c r="Z2043" s="120"/>
      <c r="AA2043" s="120"/>
      <c r="AB2043" s="120"/>
      <c r="AC2043" s="120"/>
      <c r="AD2043" s="120"/>
      <c r="AE2043" s="120"/>
      <c r="AF2043" s="120"/>
      <c r="AG2043" s="120"/>
      <c r="AH2043" s="120"/>
      <c r="AI2043" s="120"/>
      <c r="AJ2043" s="400"/>
      <c r="AK2043" s="402"/>
      <c r="AL2043" s="404"/>
      <c r="AM2043" s="410"/>
      <c r="AN2043" s="404"/>
      <c r="AO2043" s="404"/>
      <c r="AP2043" s="404"/>
      <c r="AQ2043" s="404"/>
      <c r="AR2043" s="404"/>
      <c r="AS2043" s="404"/>
      <c r="AT2043" s="404"/>
      <c r="AU2043" s="406"/>
      <c r="AV2043" s="408"/>
      <c r="AW2043" s="406"/>
      <c r="AX2043" s="415"/>
      <c r="AY2043" s="415"/>
      <c r="AZ2043" s="415"/>
      <c r="BA2043" s="415"/>
      <c r="BB2043" s="415"/>
      <c r="BC2043" s="415"/>
    </row>
    <row r="2044" spans="1:55" s="121" customFormat="1" x14ac:dyDescent="0.25">
      <c r="A2044" s="466"/>
      <c r="B2044" s="393"/>
      <c r="C2044" s="397"/>
      <c r="D2044" s="397"/>
      <c r="E2044" s="399"/>
      <c r="F2044" s="399"/>
      <c r="G2044" s="96"/>
      <c r="H2044" s="122"/>
      <c r="I2044" s="122"/>
      <c r="J2044" s="123"/>
      <c r="K2044" s="123"/>
      <c r="L2044" s="123"/>
      <c r="M2044" s="123"/>
      <c r="N2044" s="123"/>
      <c r="O2044" s="123"/>
      <c r="P2044" s="123"/>
      <c r="Q2044" s="123"/>
      <c r="R2044" s="123"/>
      <c r="S2044" s="123"/>
      <c r="T2044" s="123"/>
      <c r="U2044" s="123"/>
      <c r="V2044" s="123"/>
      <c r="W2044" s="123"/>
      <c r="X2044" s="123"/>
      <c r="Y2044" s="123"/>
      <c r="Z2044" s="123"/>
      <c r="AA2044" s="123"/>
      <c r="AB2044" s="123"/>
      <c r="AC2044" s="123"/>
      <c r="AD2044" s="123"/>
      <c r="AE2044" s="123"/>
      <c r="AF2044" s="123"/>
      <c r="AG2044" s="123"/>
      <c r="AH2044" s="123"/>
      <c r="AI2044" s="123"/>
      <c r="AJ2044" s="401"/>
      <c r="AK2044" s="403"/>
      <c r="AL2044" s="405"/>
      <c r="AM2044" s="411"/>
      <c r="AN2044" s="405"/>
      <c r="AO2044" s="405"/>
      <c r="AP2044" s="405"/>
      <c r="AQ2044" s="405"/>
      <c r="AR2044" s="405"/>
      <c r="AS2044" s="405"/>
      <c r="AT2044" s="405"/>
      <c r="AU2044" s="407"/>
      <c r="AV2044" s="409"/>
      <c r="AW2044" s="407"/>
      <c r="AX2044" s="389"/>
      <c r="AY2044" s="389"/>
      <c r="AZ2044" s="389"/>
      <c r="BA2044" s="389"/>
      <c r="BB2044" s="389"/>
      <c r="BC2044" s="389"/>
    </row>
    <row r="2045" spans="1:55" s="121" customFormat="1" x14ac:dyDescent="0.25">
      <c r="A2045" s="474"/>
      <c r="B2045" s="392"/>
      <c r="C2045" s="396"/>
      <c r="D2045" s="396"/>
      <c r="E2045" s="398"/>
      <c r="F2045" s="398"/>
      <c r="G2045" s="95"/>
      <c r="H2045" s="119"/>
      <c r="I2045" s="119"/>
      <c r="J2045" s="120"/>
      <c r="K2045" s="120"/>
      <c r="L2045" s="120"/>
      <c r="M2045" s="120"/>
      <c r="N2045" s="120"/>
      <c r="O2045" s="120"/>
      <c r="P2045" s="120"/>
      <c r="Q2045" s="120"/>
      <c r="R2045" s="120"/>
      <c r="S2045" s="120"/>
      <c r="T2045" s="120"/>
      <c r="U2045" s="120"/>
      <c r="V2045" s="120"/>
      <c r="W2045" s="120"/>
      <c r="X2045" s="120"/>
      <c r="Y2045" s="120"/>
      <c r="Z2045" s="120"/>
      <c r="AA2045" s="120"/>
      <c r="AB2045" s="120"/>
      <c r="AC2045" s="120"/>
      <c r="AD2045" s="120"/>
      <c r="AE2045" s="120"/>
      <c r="AF2045" s="120"/>
      <c r="AG2045" s="120"/>
      <c r="AH2045" s="120"/>
      <c r="AI2045" s="120"/>
      <c r="AJ2045" s="400"/>
      <c r="AK2045" s="402"/>
      <c r="AL2045" s="404"/>
      <c r="AM2045" s="410"/>
      <c r="AN2045" s="404"/>
      <c r="AO2045" s="404"/>
      <c r="AP2045" s="404"/>
      <c r="AQ2045" s="404"/>
      <c r="AR2045" s="404"/>
      <c r="AS2045" s="404"/>
      <c r="AT2045" s="404"/>
      <c r="AU2045" s="406"/>
      <c r="AV2045" s="408"/>
      <c r="AW2045" s="406"/>
      <c r="AX2045" s="415"/>
      <c r="AY2045" s="415"/>
      <c r="AZ2045" s="415"/>
      <c r="BA2045" s="415"/>
      <c r="BB2045" s="415"/>
      <c r="BC2045" s="415"/>
    </row>
    <row r="2046" spans="1:55" s="121" customFormat="1" x14ac:dyDescent="0.25">
      <c r="A2046" s="466"/>
      <c r="B2046" s="393"/>
      <c r="C2046" s="397"/>
      <c r="D2046" s="397"/>
      <c r="E2046" s="399"/>
      <c r="F2046" s="399"/>
      <c r="G2046" s="96"/>
      <c r="H2046" s="122"/>
      <c r="I2046" s="122"/>
      <c r="J2046" s="123"/>
      <c r="K2046" s="123"/>
      <c r="L2046" s="123"/>
      <c r="M2046" s="123"/>
      <c r="N2046" s="123"/>
      <c r="O2046" s="123"/>
      <c r="P2046" s="123"/>
      <c r="Q2046" s="123"/>
      <c r="R2046" s="123"/>
      <c r="S2046" s="123"/>
      <c r="T2046" s="123"/>
      <c r="U2046" s="123"/>
      <c r="V2046" s="123"/>
      <c r="W2046" s="123"/>
      <c r="X2046" s="123"/>
      <c r="Y2046" s="123"/>
      <c r="Z2046" s="123"/>
      <c r="AA2046" s="123"/>
      <c r="AB2046" s="123"/>
      <c r="AC2046" s="123"/>
      <c r="AD2046" s="123"/>
      <c r="AE2046" s="123"/>
      <c r="AF2046" s="123"/>
      <c r="AG2046" s="123"/>
      <c r="AH2046" s="123"/>
      <c r="AI2046" s="123"/>
      <c r="AJ2046" s="401"/>
      <c r="AK2046" s="403"/>
      <c r="AL2046" s="405"/>
      <c r="AM2046" s="411"/>
      <c r="AN2046" s="405"/>
      <c r="AO2046" s="405"/>
      <c r="AP2046" s="405"/>
      <c r="AQ2046" s="405"/>
      <c r="AR2046" s="405"/>
      <c r="AS2046" s="405"/>
      <c r="AT2046" s="405"/>
      <c r="AU2046" s="407"/>
      <c r="AV2046" s="409"/>
      <c r="AW2046" s="407"/>
      <c r="AX2046" s="389"/>
      <c r="AY2046" s="389"/>
      <c r="AZ2046" s="389"/>
      <c r="BA2046" s="389"/>
      <c r="BB2046" s="389"/>
      <c r="BC2046" s="389"/>
    </row>
    <row r="2047" spans="1:55" s="121" customFormat="1" x14ac:dyDescent="0.25">
      <c r="A2047" s="474"/>
      <c r="B2047" s="392"/>
      <c r="C2047" s="396"/>
      <c r="D2047" s="396"/>
      <c r="E2047" s="398"/>
      <c r="F2047" s="398"/>
      <c r="G2047" s="95"/>
      <c r="H2047" s="119"/>
      <c r="I2047" s="119"/>
      <c r="J2047" s="120"/>
      <c r="K2047" s="120"/>
      <c r="L2047" s="120"/>
      <c r="M2047" s="120"/>
      <c r="N2047" s="120"/>
      <c r="O2047" s="120"/>
      <c r="P2047" s="120"/>
      <c r="Q2047" s="120"/>
      <c r="R2047" s="120"/>
      <c r="S2047" s="120"/>
      <c r="T2047" s="120"/>
      <c r="U2047" s="120"/>
      <c r="V2047" s="120"/>
      <c r="W2047" s="120"/>
      <c r="X2047" s="120"/>
      <c r="Y2047" s="120"/>
      <c r="Z2047" s="120"/>
      <c r="AA2047" s="120"/>
      <c r="AB2047" s="120"/>
      <c r="AC2047" s="120"/>
      <c r="AD2047" s="120"/>
      <c r="AE2047" s="120"/>
      <c r="AF2047" s="120"/>
      <c r="AG2047" s="120"/>
      <c r="AH2047" s="120"/>
      <c r="AI2047" s="120"/>
      <c r="AJ2047" s="400"/>
      <c r="AK2047" s="402"/>
      <c r="AL2047" s="404"/>
      <c r="AM2047" s="410"/>
      <c r="AN2047" s="404"/>
      <c r="AO2047" s="404"/>
      <c r="AP2047" s="404"/>
      <c r="AQ2047" s="404"/>
      <c r="AR2047" s="404"/>
      <c r="AS2047" s="404"/>
      <c r="AT2047" s="404"/>
      <c r="AU2047" s="406"/>
      <c r="AV2047" s="408"/>
      <c r="AW2047" s="406"/>
      <c r="AX2047" s="415"/>
      <c r="AY2047" s="415"/>
      <c r="AZ2047" s="415"/>
      <c r="BA2047" s="415"/>
      <c r="BB2047" s="415"/>
      <c r="BC2047" s="415"/>
    </row>
    <row r="2048" spans="1:55" s="121" customFormat="1" x14ac:dyDescent="0.25">
      <c r="A2048" s="466"/>
      <c r="B2048" s="393"/>
      <c r="C2048" s="397"/>
      <c r="D2048" s="397"/>
      <c r="E2048" s="399"/>
      <c r="F2048" s="399"/>
      <c r="G2048" s="96"/>
      <c r="H2048" s="122"/>
      <c r="I2048" s="122"/>
      <c r="J2048" s="123"/>
      <c r="K2048" s="123"/>
      <c r="L2048" s="123"/>
      <c r="M2048" s="123"/>
      <c r="N2048" s="123"/>
      <c r="O2048" s="123"/>
      <c r="P2048" s="123"/>
      <c r="Q2048" s="123"/>
      <c r="R2048" s="123"/>
      <c r="S2048" s="123"/>
      <c r="T2048" s="123"/>
      <c r="U2048" s="123"/>
      <c r="V2048" s="123"/>
      <c r="W2048" s="123"/>
      <c r="X2048" s="123"/>
      <c r="Y2048" s="123"/>
      <c r="Z2048" s="123"/>
      <c r="AA2048" s="123"/>
      <c r="AB2048" s="123"/>
      <c r="AC2048" s="123"/>
      <c r="AD2048" s="123"/>
      <c r="AE2048" s="123"/>
      <c r="AF2048" s="123"/>
      <c r="AG2048" s="123"/>
      <c r="AH2048" s="123"/>
      <c r="AI2048" s="123"/>
      <c r="AJ2048" s="401"/>
      <c r="AK2048" s="403"/>
      <c r="AL2048" s="405"/>
      <c r="AM2048" s="411"/>
      <c r="AN2048" s="405"/>
      <c r="AO2048" s="405"/>
      <c r="AP2048" s="405"/>
      <c r="AQ2048" s="405"/>
      <c r="AR2048" s="405"/>
      <c r="AS2048" s="405"/>
      <c r="AT2048" s="405"/>
      <c r="AU2048" s="407"/>
      <c r="AV2048" s="409"/>
      <c r="AW2048" s="407"/>
      <c r="AX2048" s="389"/>
      <c r="AY2048" s="389"/>
      <c r="AZ2048" s="389"/>
      <c r="BA2048" s="389"/>
      <c r="BB2048" s="389"/>
      <c r="BC2048" s="389"/>
    </row>
    <row r="2049" spans="1:55" s="121" customFormat="1" x14ac:dyDescent="0.25">
      <c r="A2049" s="474"/>
      <c r="B2049" s="392"/>
      <c r="C2049" s="396"/>
      <c r="D2049" s="396"/>
      <c r="E2049" s="398"/>
      <c r="F2049" s="398"/>
      <c r="G2049" s="95"/>
      <c r="H2049" s="119"/>
      <c r="I2049" s="119"/>
      <c r="J2049" s="120"/>
      <c r="K2049" s="120"/>
      <c r="L2049" s="120"/>
      <c r="M2049" s="120"/>
      <c r="N2049" s="120"/>
      <c r="O2049" s="120"/>
      <c r="P2049" s="120"/>
      <c r="Q2049" s="120"/>
      <c r="R2049" s="120"/>
      <c r="S2049" s="120"/>
      <c r="T2049" s="120"/>
      <c r="U2049" s="120"/>
      <c r="V2049" s="120"/>
      <c r="W2049" s="120"/>
      <c r="X2049" s="120"/>
      <c r="Y2049" s="120"/>
      <c r="Z2049" s="120"/>
      <c r="AA2049" s="120"/>
      <c r="AB2049" s="120"/>
      <c r="AC2049" s="120"/>
      <c r="AD2049" s="120"/>
      <c r="AE2049" s="120"/>
      <c r="AF2049" s="120"/>
      <c r="AG2049" s="120"/>
      <c r="AH2049" s="120"/>
      <c r="AI2049" s="120"/>
      <c r="AJ2049" s="400"/>
      <c r="AK2049" s="402"/>
      <c r="AL2049" s="404"/>
      <c r="AM2049" s="410"/>
      <c r="AN2049" s="404"/>
      <c r="AO2049" s="404"/>
      <c r="AP2049" s="404"/>
      <c r="AQ2049" s="404"/>
      <c r="AR2049" s="404"/>
      <c r="AS2049" s="404"/>
      <c r="AT2049" s="404"/>
      <c r="AU2049" s="406"/>
      <c r="AV2049" s="408"/>
      <c r="AW2049" s="406"/>
      <c r="AX2049" s="415"/>
      <c r="AY2049" s="415"/>
      <c r="AZ2049" s="415"/>
      <c r="BA2049" s="415"/>
      <c r="BB2049" s="415"/>
      <c r="BC2049" s="415"/>
    </row>
    <row r="2050" spans="1:55" s="121" customFormat="1" x14ac:dyDescent="0.25">
      <c r="A2050" s="466"/>
      <c r="B2050" s="393"/>
      <c r="C2050" s="397"/>
      <c r="D2050" s="397"/>
      <c r="E2050" s="399"/>
      <c r="F2050" s="399"/>
      <c r="G2050" s="96"/>
      <c r="H2050" s="122"/>
      <c r="I2050" s="122"/>
      <c r="J2050" s="123"/>
      <c r="K2050" s="123"/>
      <c r="L2050" s="123"/>
      <c r="M2050" s="123"/>
      <c r="N2050" s="123"/>
      <c r="O2050" s="123"/>
      <c r="P2050" s="123"/>
      <c r="Q2050" s="123"/>
      <c r="R2050" s="123"/>
      <c r="S2050" s="123"/>
      <c r="T2050" s="123"/>
      <c r="U2050" s="123"/>
      <c r="V2050" s="123"/>
      <c r="W2050" s="123"/>
      <c r="X2050" s="123"/>
      <c r="Y2050" s="123"/>
      <c r="Z2050" s="123"/>
      <c r="AA2050" s="123"/>
      <c r="AB2050" s="123"/>
      <c r="AC2050" s="123"/>
      <c r="AD2050" s="123"/>
      <c r="AE2050" s="123"/>
      <c r="AF2050" s="123"/>
      <c r="AG2050" s="123"/>
      <c r="AH2050" s="123"/>
      <c r="AI2050" s="123"/>
      <c r="AJ2050" s="401"/>
      <c r="AK2050" s="403"/>
      <c r="AL2050" s="405"/>
      <c r="AM2050" s="411"/>
      <c r="AN2050" s="405"/>
      <c r="AO2050" s="405"/>
      <c r="AP2050" s="405"/>
      <c r="AQ2050" s="405"/>
      <c r="AR2050" s="405"/>
      <c r="AS2050" s="405"/>
      <c r="AT2050" s="405"/>
      <c r="AU2050" s="407"/>
      <c r="AV2050" s="409"/>
      <c r="AW2050" s="407"/>
      <c r="AX2050" s="389"/>
      <c r="AY2050" s="389"/>
      <c r="AZ2050" s="389"/>
      <c r="BA2050" s="389"/>
      <c r="BB2050" s="389"/>
      <c r="BC2050" s="389"/>
    </row>
    <row r="2051" spans="1:55" s="121" customFormat="1" x14ac:dyDescent="0.25">
      <c r="A2051" s="474"/>
      <c r="B2051" s="392"/>
      <c r="C2051" s="396"/>
      <c r="D2051" s="396"/>
      <c r="E2051" s="398"/>
      <c r="F2051" s="398"/>
      <c r="G2051" s="95"/>
      <c r="H2051" s="119"/>
      <c r="I2051" s="119"/>
      <c r="J2051" s="120"/>
      <c r="K2051" s="120"/>
      <c r="L2051" s="120"/>
      <c r="M2051" s="120"/>
      <c r="N2051" s="120"/>
      <c r="O2051" s="120"/>
      <c r="P2051" s="120"/>
      <c r="Q2051" s="120"/>
      <c r="R2051" s="120"/>
      <c r="S2051" s="120"/>
      <c r="T2051" s="120"/>
      <c r="U2051" s="120"/>
      <c r="V2051" s="120"/>
      <c r="W2051" s="120"/>
      <c r="X2051" s="120"/>
      <c r="Y2051" s="120"/>
      <c r="Z2051" s="120"/>
      <c r="AA2051" s="120"/>
      <c r="AB2051" s="120"/>
      <c r="AC2051" s="120"/>
      <c r="AD2051" s="120"/>
      <c r="AE2051" s="120"/>
      <c r="AF2051" s="120"/>
      <c r="AG2051" s="120"/>
      <c r="AH2051" s="120"/>
      <c r="AI2051" s="120"/>
      <c r="AJ2051" s="400"/>
      <c r="AK2051" s="402"/>
      <c r="AL2051" s="404"/>
      <c r="AM2051" s="410"/>
      <c r="AN2051" s="404"/>
      <c r="AO2051" s="404"/>
      <c r="AP2051" s="404"/>
      <c r="AQ2051" s="404"/>
      <c r="AR2051" s="404"/>
      <c r="AS2051" s="404"/>
      <c r="AT2051" s="404"/>
      <c r="AU2051" s="406"/>
      <c r="AV2051" s="408"/>
      <c r="AW2051" s="406"/>
      <c r="AX2051" s="415"/>
      <c r="AY2051" s="415"/>
      <c r="AZ2051" s="415"/>
      <c r="BA2051" s="415"/>
      <c r="BB2051" s="415"/>
      <c r="BC2051" s="415"/>
    </row>
    <row r="2052" spans="1:55" s="121" customFormat="1" x14ac:dyDescent="0.25">
      <c r="A2052" s="466"/>
      <c r="B2052" s="393"/>
      <c r="C2052" s="397"/>
      <c r="D2052" s="397"/>
      <c r="E2052" s="399"/>
      <c r="F2052" s="399"/>
      <c r="G2052" s="96"/>
      <c r="H2052" s="122"/>
      <c r="I2052" s="122"/>
      <c r="J2052" s="123"/>
      <c r="K2052" s="123"/>
      <c r="L2052" s="123"/>
      <c r="M2052" s="123"/>
      <c r="N2052" s="123"/>
      <c r="O2052" s="123"/>
      <c r="P2052" s="123"/>
      <c r="Q2052" s="123"/>
      <c r="R2052" s="123"/>
      <c r="S2052" s="123"/>
      <c r="T2052" s="123"/>
      <c r="U2052" s="123"/>
      <c r="V2052" s="123"/>
      <c r="W2052" s="123"/>
      <c r="X2052" s="123"/>
      <c r="Y2052" s="123"/>
      <c r="Z2052" s="123"/>
      <c r="AA2052" s="123"/>
      <c r="AB2052" s="123"/>
      <c r="AC2052" s="123"/>
      <c r="AD2052" s="123"/>
      <c r="AE2052" s="123"/>
      <c r="AF2052" s="123"/>
      <c r="AG2052" s="123"/>
      <c r="AH2052" s="123"/>
      <c r="AI2052" s="123"/>
      <c r="AJ2052" s="401"/>
      <c r="AK2052" s="403"/>
      <c r="AL2052" s="405"/>
      <c r="AM2052" s="411"/>
      <c r="AN2052" s="405"/>
      <c r="AO2052" s="405"/>
      <c r="AP2052" s="405"/>
      <c r="AQ2052" s="405"/>
      <c r="AR2052" s="405"/>
      <c r="AS2052" s="405"/>
      <c r="AT2052" s="405"/>
      <c r="AU2052" s="407"/>
      <c r="AV2052" s="409"/>
      <c r="AW2052" s="407"/>
      <c r="AX2052" s="389"/>
      <c r="AY2052" s="389"/>
      <c r="AZ2052" s="389"/>
      <c r="BA2052" s="389"/>
      <c r="BB2052" s="389"/>
      <c r="BC2052" s="389"/>
    </row>
    <row r="2053" spans="1:55" s="121" customFormat="1" x14ac:dyDescent="0.25">
      <c r="A2053" s="474"/>
      <c r="B2053" s="392"/>
      <c r="C2053" s="396"/>
      <c r="D2053" s="396"/>
      <c r="E2053" s="398"/>
      <c r="F2053" s="398"/>
      <c r="G2053" s="95"/>
      <c r="H2053" s="119"/>
      <c r="I2053" s="119"/>
      <c r="J2053" s="120"/>
      <c r="K2053" s="120"/>
      <c r="L2053" s="120"/>
      <c r="M2053" s="120"/>
      <c r="N2053" s="120"/>
      <c r="O2053" s="120"/>
      <c r="P2053" s="120"/>
      <c r="Q2053" s="120"/>
      <c r="R2053" s="120"/>
      <c r="S2053" s="120"/>
      <c r="T2053" s="120"/>
      <c r="U2053" s="120"/>
      <c r="V2053" s="120"/>
      <c r="W2053" s="120"/>
      <c r="X2053" s="120"/>
      <c r="Y2053" s="120"/>
      <c r="Z2053" s="120"/>
      <c r="AA2053" s="120"/>
      <c r="AB2053" s="120"/>
      <c r="AC2053" s="120"/>
      <c r="AD2053" s="120"/>
      <c r="AE2053" s="120"/>
      <c r="AF2053" s="120"/>
      <c r="AG2053" s="120"/>
      <c r="AH2053" s="120"/>
      <c r="AI2053" s="120"/>
      <c r="AJ2053" s="400"/>
      <c r="AK2053" s="402"/>
      <c r="AL2053" s="404"/>
      <c r="AM2053" s="410"/>
      <c r="AN2053" s="404"/>
      <c r="AO2053" s="404"/>
      <c r="AP2053" s="404"/>
      <c r="AQ2053" s="404"/>
      <c r="AR2053" s="404"/>
      <c r="AS2053" s="404"/>
      <c r="AT2053" s="404"/>
      <c r="AU2053" s="406"/>
      <c r="AV2053" s="408"/>
      <c r="AW2053" s="406"/>
      <c r="AX2053" s="415"/>
      <c r="AY2053" s="415"/>
      <c r="AZ2053" s="415"/>
      <c r="BA2053" s="415"/>
      <c r="BB2053" s="415"/>
      <c r="BC2053" s="415"/>
    </row>
    <row r="2054" spans="1:55" s="121" customFormat="1" x14ac:dyDescent="0.25">
      <c r="A2054" s="466"/>
      <c r="B2054" s="393"/>
      <c r="C2054" s="397"/>
      <c r="D2054" s="397"/>
      <c r="E2054" s="399"/>
      <c r="F2054" s="399"/>
      <c r="G2054" s="96"/>
      <c r="H2054" s="122"/>
      <c r="I2054" s="122"/>
      <c r="J2054" s="123"/>
      <c r="K2054" s="123"/>
      <c r="L2054" s="123"/>
      <c r="M2054" s="123"/>
      <c r="N2054" s="123"/>
      <c r="O2054" s="123"/>
      <c r="P2054" s="123"/>
      <c r="Q2054" s="123"/>
      <c r="R2054" s="123"/>
      <c r="S2054" s="123"/>
      <c r="T2054" s="123"/>
      <c r="U2054" s="123"/>
      <c r="V2054" s="123"/>
      <c r="W2054" s="123"/>
      <c r="X2054" s="123"/>
      <c r="Y2054" s="123"/>
      <c r="Z2054" s="123"/>
      <c r="AA2054" s="123"/>
      <c r="AB2054" s="123"/>
      <c r="AC2054" s="123"/>
      <c r="AD2054" s="123"/>
      <c r="AE2054" s="123"/>
      <c r="AF2054" s="123"/>
      <c r="AG2054" s="123"/>
      <c r="AH2054" s="123"/>
      <c r="AI2054" s="123"/>
      <c r="AJ2054" s="401"/>
      <c r="AK2054" s="403"/>
      <c r="AL2054" s="405"/>
      <c r="AM2054" s="411"/>
      <c r="AN2054" s="405"/>
      <c r="AO2054" s="405"/>
      <c r="AP2054" s="405"/>
      <c r="AQ2054" s="405"/>
      <c r="AR2054" s="405"/>
      <c r="AS2054" s="405"/>
      <c r="AT2054" s="405"/>
      <c r="AU2054" s="407"/>
      <c r="AV2054" s="409"/>
      <c r="AW2054" s="407"/>
      <c r="AX2054" s="389"/>
      <c r="AY2054" s="389"/>
      <c r="AZ2054" s="389"/>
      <c r="BA2054" s="389"/>
      <c r="BB2054" s="389"/>
      <c r="BC2054" s="389"/>
    </row>
    <row r="2055" spans="1:55" s="121" customFormat="1" x14ac:dyDescent="0.25">
      <c r="A2055" s="474"/>
      <c r="B2055" s="392"/>
      <c r="C2055" s="396"/>
      <c r="D2055" s="396"/>
      <c r="E2055" s="398"/>
      <c r="F2055" s="398"/>
      <c r="G2055" s="95"/>
      <c r="H2055" s="119"/>
      <c r="I2055" s="119"/>
      <c r="J2055" s="120"/>
      <c r="K2055" s="120"/>
      <c r="L2055" s="120"/>
      <c r="M2055" s="120"/>
      <c r="N2055" s="120"/>
      <c r="O2055" s="120"/>
      <c r="P2055" s="120"/>
      <c r="Q2055" s="120"/>
      <c r="R2055" s="120"/>
      <c r="S2055" s="120"/>
      <c r="T2055" s="120"/>
      <c r="U2055" s="120"/>
      <c r="V2055" s="120"/>
      <c r="W2055" s="120"/>
      <c r="X2055" s="120"/>
      <c r="Y2055" s="120"/>
      <c r="Z2055" s="120"/>
      <c r="AA2055" s="120"/>
      <c r="AB2055" s="120"/>
      <c r="AC2055" s="120"/>
      <c r="AD2055" s="120"/>
      <c r="AE2055" s="120"/>
      <c r="AF2055" s="120"/>
      <c r="AG2055" s="120"/>
      <c r="AH2055" s="120"/>
      <c r="AI2055" s="120"/>
      <c r="AJ2055" s="400"/>
      <c r="AK2055" s="402"/>
      <c r="AL2055" s="404"/>
      <c r="AM2055" s="410"/>
      <c r="AN2055" s="404"/>
      <c r="AO2055" s="404"/>
      <c r="AP2055" s="404"/>
      <c r="AQ2055" s="404"/>
      <c r="AR2055" s="404"/>
      <c r="AS2055" s="404"/>
      <c r="AT2055" s="404"/>
      <c r="AU2055" s="406"/>
      <c r="AV2055" s="408"/>
      <c r="AW2055" s="406"/>
      <c r="AX2055" s="415"/>
      <c r="AY2055" s="415"/>
      <c r="AZ2055" s="415"/>
      <c r="BA2055" s="415"/>
      <c r="BB2055" s="415"/>
      <c r="BC2055" s="415"/>
    </row>
    <row r="2056" spans="1:55" s="121" customFormat="1" x14ac:dyDescent="0.25">
      <c r="A2056" s="466"/>
      <c r="B2056" s="393"/>
      <c r="C2056" s="397"/>
      <c r="D2056" s="397"/>
      <c r="E2056" s="399"/>
      <c r="F2056" s="399"/>
      <c r="G2056" s="96"/>
      <c r="H2056" s="122"/>
      <c r="I2056" s="122"/>
      <c r="J2056" s="123"/>
      <c r="K2056" s="123"/>
      <c r="L2056" s="123"/>
      <c r="M2056" s="123"/>
      <c r="N2056" s="123"/>
      <c r="O2056" s="123"/>
      <c r="P2056" s="123"/>
      <c r="Q2056" s="123"/>
      <c r="R2056" s="123"/>
      <c r="S2056" s="123"/>
      <c r="T2056" s="123"/>
      <c r="U2056" s="123"/>
      <c r="V2056" s="123"/>
      <c r="W2056" s="123"/>
      <c r="X2056" s="123"/>
      <c r="Y2056" s="123"/>
      <c r="Z2056" s="123"/>
      <c r="AA2056" s="123"/>
      <c r="AB2056" s="123"/>
      <c r="AC2056" s="123"/>
      <c r="AD2056" s="123"/>
      <c r="AE2056" s="123"/>
      <c r="AF2056" s="123"/>
      <c r="AG2056" s="123"/>
      <c r="AH2056" s="123"/>
      <c r="AI2056" s="123"/>
      <c r="AJ2056" s="401"/>
      <c r="AK2056" s="403"/>
      <c r="AL2056" s="405"/>
      <c r="AM2056" s="411"/>
      <c r="AN2056" s="405"/>
      <c r="AO2056" s="405"/>
      <c r="AP2056" s="405"/>
      <c r="AQ2056" s="405"/>
      <c r="AR2056" s="405"/>
      <c r="AS2056" s="405"/>
      <c r="AT2056" s="405"/>
      <c r="AU2056" s="407"/>
      <c r="AV2056" s="409"/>
      <c r="AW2056" s="407"/>
      <c r="AX2056" s="389"/>
      <c r="AY2056" s="389"/>
      <c r="AZ2056" s="389"/>
      <c r="BA2056" s="389"/>
      <c r="BB2056" s="389"/>
      <c r="BC2056" s="389"/>
    </row>
    <row r="2057" spans="1:55" s="121" customFormat="1" x14ac:dyDescent="0.25">
      <c r="A2057" s="474"/>
      <c r="B2057" s="392"/>
      <c r="C2057" s="396"/>
      <c r="D2057" s="396"/>
      <c r="E2057" s="398"/>
      <c r="F2057" s="398"/>
      <c r="G2057" s="95"/>
      <c r="H2057" s="119"/>
      <c r="I2057" s="119"/>
      <c r="J2057" s="120"/>
      <c r="K2057" s="120"/>
      <c r="L2057" s="120"/>
      <c r="M2057" s="120"/>
      <c r="N2057" s="120"/>
      <c r="O2057" s="120"/>
      <c r="P2057" s="120"/>
      <c r="Q2057" s="120"/>
      <c r="R2057" s="120"/>
      <c r="S2057" s="120"/>
      <c r="T2057" s="120"/>
      <c r="U2057" s="120"/>
      <c r="V2057" s="120"/>
      <c r="W2057" s="120"/>
      <c r="X2057" s="120"/>
      <c r="Y2057" s="120"/>
      <c r="Z2057" s="120"/>
      <c r="AA2057" s="120"/>
      <c r="AB2057" s="120"/>
      <c r="AC2057" s="120"/>
      <c r="AD2057" s="120"/>
      <c r="AE2057" s="120"/>
      <c r="AF2057" s="120"/>
      <c r="AG2057" s="120"/>
      <c r="AH2057" s="120"/>
      <c r="AI2057" s="120"/>
      <c r="AJ2057" s="400"/>
      <c r="AK2057" s="402"/>
      <c r="AL2057" s="404"/>
      <c r="AM2057" s="410"/>
      <c r="AN2057" s="404"/>
      <c r="AO2057" s="404"/>
      <c r="AP2057" s="404"/>
      <c r="AQ2057" s="404"/>
      <c r="AR2057" s="404"/>
      <c r="AS2057" s="404"/>
      <c r="AT2057" s="404"/>
      <c r="AU2057" s="406"/>
      <c r="AV2057" s="408"/>
      <c r="AW2057" s="406"/>
      <c r="AX2057" s="415"/>
      <c r="AY2057" s="415"/>
      <c r="AZ2057" s="415"/>
      <c r="BA2057" s="415"/>
      <c r="BB2057" s="415"/>
      <c r="BC2057" s="415"/>
    </row>
    <row r="2058" spans="1:55" s="121" customFormat="1" x14ac:dyDescent="0.25">
      <c r="A2058" s="466"/>
      <c r="B2058" s="393"/>
      <c r="C2058" s="397"/>
      <c r="D2058" s="397"/>
      <c r="E2058" s="399"/>
      <c r="F2058" s="399"/>
      <c r="G2058" s="96"/>
      <c r="H2058" s="122"/>
      <c r="I2058" s="122"/>
      <c r="J2058" s="123"/>
      <c r="K2058" s="123"/>
      <c r="L2058" s="123"/>
      <c r="M2058" s="123"/>
      <c r="N2058" s="123"/>
      <c r="O2058" s="123"/>
      <c r="P2058" s="123"/>
      <c r="Q2058" s="123"/>
      <c r="R2058" s="123"/>
      <c r="S2058" s="123"/>
      <c r="T2058" s="123"/>
      <c r="U2058" s="123"/>
      <c r="V2058" s="123"/>
      <c r="W2058" s="123"/>
      <c r="X2058" s="123"/>
      <c r="Y2058" s="123"/>
      <c r="Z2058" s="123"/>
      <c r="AA2058" s="123"/>
      <c r="AB2058" s="123"/>
      <c r="AC2058" s="123"/>
      <c r="AD2058" s="123"/>
      <c r="AE2058" s="123"/>
      <c r="AF2058" s="123"/>
      <c r="AG2058" s="123"/>
      <c r="AH2058" s="123"/>
      <c r="AI2058" s="123"/>
      <c r="AJ2058" s="401"/>
      <c r="AK2058" s="403"/>
      <c r="AL2058" s="405"/>
      <c r="AM2058" s="411"/>
      <c r="AN2058" s="405"/>
      <c r="AO2058" s="405"/>
      <c r="AP2058" s="405"/>
      <c r="AQ2058" s="405"/>
      <c r="AR2058" s="405"/>
      <c r="AS2058" s="405"/>
      <c r="AT2058" s="405"/>
      <c r="AU2058" s="407"/>
      <c r="AV2058" s="409"/>
      <c r="AW2058" s="407"/>
      <c r="AX2058" s="389"/>
      <c r="AY2058" s="389"/>
      <c r="AZ2058" s="389"/>
      <c r="BA2058" s="389"/>
      <c r="BB2058" s="389"/>
      <c r="BC2058" s="389"/>
    </row>
    <row r="2059" spans="1:55" s="121" customFormat="1" x14ac:dyDescent="0.25">
      <c r="A2059" s="474"/>
      <c r="B2059" s="392"/>
      <c r="C2059" s="396"/>
      <c r="D2059" s="396"/>
      <c r="E2059" s="398"/>
      <c r="F2059" s="398"/>
      <c r="G2059" s="95"/>
      <c r="H2059" s="119"/>
      <c r="I2059" s="119"/>
      <c r="J2059" s="120"/>
      <c r="K2059" s="120"/>
      <c r="L2059" s="120"/>
      <c r="M2059" s="120"/>
      <c r="N2059" s="120"/>
      <c r="O2059" s="120"/>
      <c r="P2059" s="120"/>
      <c r="Q2059" s="120"/>
      <c r="R2059" s="120"/>
      <c r="S2059" s="120"/>
      <c r="T2059" s="120"/>
      <c r="U2059" s="120"/>
      <c r="V2059" s="120"/>
      <c r="W2059" s="120"/>
      <c r="X2059" s="120"/>
      <c r="Y2059" s="120"/>
      <c r="Z2059" s="120"/>
      <c r="AA2059" s="120"/>
      <c r="AB2059" s="120"/>
      <c r="AC2059" s="120"/>
      <c r="AD2059" s="120"/>
      <c r="AE2059" s="120"/>
      <c r="AF2059" s="120"/>
      <c r="AG2059" s="120"/>
      <c r="AH2059" s="120"/>
      <c r="AI2059" s="120"/>
      <c r="AJ2059" s="400"/>
      <c r="AK2059" s="402"/>
      <c r="AL2059" s="404"/>
      <c r="AM2059" s="410"/>
      <c r="AN2059" s="404"/>
      <c r="AO2059" s="404"/>
      <c r="AP2059" s="404"/>
      <c r="AQ2059" s="404"/>
      <c r="AR2059" s="404"/>
      <c r="AS2059" s="404"/>
      <c r="AT2059" s="404"/>
      <c r="AU2059" s="406"/>
      <c r="AV2059" s="408"/>
      <c r="AW2059" s="406"/>
      <c r="AX2059" s="415"/>
      <c r="AY2059" s="415"/>
      <c r="AZ2059" s="415"/>
      <c r="BA2059" s="415"/>
      <c r="BB2059" s="415"/>
      <c r="BC2059" s="415"/>
    </row>
    <row r="2060" spans="1:55" s="121" customFormat="1" x14ac:dyDescent="0.25">
      <c r="A2060" s="466"/>
      <c r="B2060" s="393"/>
      <c r="C2060" s="397"/>
      <c r="D2060" s="397"/>
      <c r="E2060" s="399"/>
      <c r="F2060" s="399"/>
      <c r="G2060" s="96"/>
      <c r="H2060" s="122"/>
      <c r="I2060" s="122"/>
      <c r="J2060" s="123"/>
      <c r="K2060" s="123"/>
      <c r="L2060" s="123"/>
      <c r="M2060" s="123"/>
      <c r="N2060" s="123"/>
      <c r="O2060" s="123"/>
      <c r="P2060" s="123"/>
      <c r="Q2060" s="123"/>
      <c r="R2060" s="123"/>
      <c r="S2060" s="123"/>
      <c r="T2060" s="123"/>
      <c r="U2060" s="123"/>
      <c r="V2060" s="123"/>
      <c r="W2060" s="123"/>
      <c r="X2060" s="123"/>
      <c r="Y2060" s="123"/>
      <c r="Z2060" s="123"/>
      <c r="AA2060" s="123"/>
      <c r="AB2060" s="123"/>
      <c r="AC2060" s="123"/>
      <c r="AD2060" s="123"/>
      <c r="AE2060" s="123"/>
      <c r="AF2060" s="123"/>
      <c r="AG2060" s="123"/>
      <c r="AH2060" s="123"/>
      <c r="AI2060" s="123"/>
      <c r="AJ2060" s="401"/>
      <c r="AK2060" s="403"/>
      <c r="AL2060" s="405"/>
      <c r="AM2060" s="411"/>
      <c r="AN2060" s="405"/>
      <c r="AO2060" s="405"/>
      <c r="AP2060" s="405"/>
      <c r="AQ2060" s="405"/>
      <c r="AR2060" s="405"/>
      <c r="AS2060" s="405"/>
      <c r="AT2060" s="405"/>
      <c r="AU2060" s="407"/>
      <c r="AV2060" s="409"/>
      <c r="AW2060" s="407"/>
      <c r="AX2060" s="389"/>
      <c r="AY2060" s="389"/>
      <c r="AZ2060" s="389"/>
      <c r="BA2060" s="389"/>
      <c r="BB2060" s="389"/>
      <c r="BC2060" s="389"/>
    </row>
    <row r="2061" spans="1:55" s="121" customFormat="1" x14ac:dyDescent="0.25">
      <c r="A2061" s="474"/>
      <c r="B2061" s="392"/>
      <c r="C2061" s="396"/>
      <c r="D2061" s="396"/>
      <c r="E2061" s="398"/>
      <c r="F2061" s="398"/>
      <c r="G2061" s="95"/>
      <c r="H2061" s="119"/>
      <c r="I2061" s="119"/>
      <c r="J2061" s="120"/>
      <c r="K2061" s="120"/>
      <c r="L2061" s="120"/>
      <c r="M2061" s="120"/>
      <c r="N2061" s="120"/>
      <c r="O2061" s="120"/>
      <c r="P2061" s="120"/>
      <c r="Q2061" s="120"/>
      <c r="R2061" s="120"/>
      <c r="S2061" s="120"/>
      <c r="T2061" s="120"/>
      <c r="U2061" s="120"/>
      <c r="V2061" s="120"/>
      <c r="W2061" s="120"/>
      <c r="X2061" s="120"/>
      <c r="Y2061" s="120"/>
      <c r="Z2061" s="120"/>
      <c r="AA2061" s="120"/>
      <c r="AB2061" s="120"/>
      <c r="AC2061" s="120"/>
      <c r="AD2061" s="120"/>
      <c r="AE2061" s="120"/>
      <c r="AF2061" s="120"/>
      <c r="AG2061" s="120"/>
      <c r="AH2061" s="120"/>
      <c r="AI2061" s="120"/>
      <c r="AJ2061" s="400"/>
      <c r="AK2061" s="402"/>
      <c r="AL2061" s="404"/>
      <c r="AM2061" s="410"/>
      <c r="AN2061" s="404"/>
      <c r="AO2061" s="404"/>
      <c r="AP2061" s="404"/>
      <c r="AQ2061" s="404"/>
      <c r="AR2061" s="404"/>
      <c r="AS2061" s="404"/>
      <c r="AT2061" s="404"/>
      <c r="AU2061" s="406"/>
      <c r="AV2061" s="408"/>
      <c r="AW2061" s="406"/>
      <c r="AX2061" s="415"/>
      <c r="AY2061" s="415"/>
      <c r="AZ2061" s="415"/>
      <c r="BA2061" s="415"/>
      <c r="BB2061" s="415"/>
      <c r="BC2061" s="415"/>
    </row>
    <row r="2062" spans="1:55" s="121" customFormat="1" x14ac:dyDescent="0.25">
      <c r="A2062" s="466"/>
      <c r="B2062" s="393"/>
      <c r="C2062" s="397"/>
      <c r="D2062" s="397"/>
      <c r="E2062" s="399"/>
      <c r="F2062" s="399"/>
      <c r="G2062" s="96"/>
      <c r="H2062" s="122"/>
      <c r="I2062" s="122"/>
      <c r="J2062" s="123"/>
      <c r="K2062" s="123"/>
      <c r="L2062" s="123"/>
      <c r="M2062" s="123"/>
      <c r="N2062" s="123"/>
      <c r="O2062" s="123"/>
      <c r="P2062" s="123"/>
      <c r="Q2062" s="123"/>
      <c r="R2062" s="123"/>
      <c r="S2062" s="123"/>
      <c r="T2062" s="123"/>
      <c r="U2062" s="123"/>
      <c r="V2062" s="123"/>
      <c r="W2062" s="123"/>
      <c r="X2062" s="123"/>
      <c r="Y2062" s="123"/>
      <c r="Z2062" s="123"/>
      <c r="AA2062" s="123"/>
      <c r="AB2062" s="123"/>
      <c r="AC2062" s="123"/>
      <c r="AD2062" s="123"/>
      <c r="AE2062" s="123"/>
      <c r="AF2062" s="123"/>
      <c r="AG2062" s="123"/>
      <c r="AH2062" s="123"/>
      <c r="AI2062" s="123"/>
      <c r="AJ2062" s="401"/>
      <c r="AK2062" s="403"/>
      <c r="AL2062" s="405"/>
      <c r="AM2062" s="411"/>
      <c r="AN2062" s="405"/>
      <c r="AO2062" s="405"/>
      <c r="AP2062" s="405"/>
      <c r="AQ2062" s="405"/>
      <c r="AR2062" s="405"/>
      <c r="AS2062" s="405"/>
      <c r="AT2062" s="405"/>
      <c r="AU2062" s="407"/>
      <c r="AV2062" s="409"/>
      <c r="AW2062" s="407"/>
      <c r="AX2062" s="389"/>
      <c r="AY2062" s="389"/>
      <c r="AZ2062" s="389"/>
      <c r="BA2062" s="389"/>
      <c r="BB2062" s="389"/>
      <c r="BC2062" s="389"/>
    </row>
    <row r="2063" spans="1:55" s="121" customFormat="1" x14ac:dyDescent="0.25">
      <c r="A2063" s="474"/>
      <c r="B2063" s="392"/>
      <c r="C2063" s="396"/>
      <c r="D2063" s="396"/>
      <c r="E2063" s="398"/>
      <c r="F2063" s="398"/>
      <c r="G2063" s="95"/>
      <c r="H2063" s="119"/>
      <c r="I2063" s="119"/>
      <c r="J2063" s="120"/>
      <c r="K2063" s="120"/>
      <c r="L2063" s="120"/>
      <c r="M2063" s="120"/>
      <c r="N2063" s="120"/>
      <c r="O2063" s="120"/>
      <c r="P2063" s="120"/>
      <c r="Q2063" s="120"/>
      <c r="R2063" s="120"/>
      <c r="S2063" s="120"/>
      <c r="T2063" s="120"/>
      <c r="U2063" s="120"/>
      <c r="V2063" s="120"/>
      <c r="W2063" s="120"/>
      <c r="X2063" s="120"/>
      <c r="Y2063" s="120"/>
      <c r="Z2063" s="120"/>
      <c r="AA2063" s="120"/>
      <c r="AB2063" s="120"/>
      <c r="AC2063" s="120"/>
      <c r="AD2063" s="120"/>
      <c r="AE2063" s="120"/>
      <c r="AF2063" s="120"/>
      <c r="AG2063" s="120"/>
      <c r="AH2063" s="120"/>
      <c r="AI2063" s="120"/>
      <c r="AJ2063" s="400"/>
      <c r="AK2063" s="402"/>
      <c r="AL2063" s="404"/>
      <c r="AM2063" s="410"/>
      <c r="AN2063" s="404"/>
      <c r="AO2063" s="404"/>
      <c r="AP2063" s="404"/>
      <c r="AQ2063" s="404"/>
      <c r="AR2063" s="404"/>
      <c r="AS2063" s="404"/>
      <c r="AT2063" s="404"/>
      <c r="AU2063" s="406"/>
      <c r="AV2063" s="408"/>
      <c r="AW2063" s="406"/>
      <c r="AX2063" s="415"/>
      <c r="AY2063" s="415"/>
      <c r="AZ2063" s="415"/>
      <c r="BA2063" s="415"/>
      <c r="BB2063" s="415"/>
      <c r="BC2063" s="415"/>
    </row>
    <row r="2064" spans="1:55" s="121" customFormat="1" x14ac:dyDescent="0.25">
      <c r="A2064" s="466"/>
      <c r="B2064" s="393"/>
      <c r="C2064" s="397"/>
      <c r="D2064" s="397"/>
      <c r="E2064" s="399"/>
      <c r="F2064" s="399"/>
      <c r="G2064" s="96"/>
      <c r="H2064" s="122"/>
      <c r="I2064" s="122"/>
      <c r="J2064" s="123"/>
      <c r="K2064" s="123"/>
      <c r="L2064" s="123"/>
      <c r="M2064" s="123"/>
      <c r="N2064" s="123"/>
      <c r="O2064" s="123"/>
      <c r="P2064" s="123"/>
      <c r="Q2064" s="123"/>
      <c r="R2064" s="123"/>
      <c r="S2064" s="123"/>
      <c r="T2064" s="123"/>
      <c r="U2064" s="123"/>
      <c r="V2064" s="123"/>
      <c r="W2064" s="123"/>
      <c r="X2064" s="123"/>
      <c r="Y2064" s="123"/>
      <c r="Z2064" s="123"/>
      <c r="AA2064" s="123"/>
      <c r="AB2064" s="123"/>
      <c r="AC2064" s="123"/>
      <c r="AD2064" s="123"/>
      <c r="AE2064" s="123"/>
      <c r="AF2064" s="123"/>
      <c r="AG2064" s="123"/>
      <c r="AH2064" s="123"/>
      <c r="AI2064" s="123"/>
      <c r="AJ2064" s="401"/>
      <c r="AK2064" s="403"/>
      <c r="AL2064" s="405"/>
      <c r="AM2064" s="411"/>
      <c r="AN2064" s="405"/>
      <c r="AO2064" s="405"/>
      <c r="AP2064" s="405"/>
      <c r="AQ2064" s="405"/>
      <c r="AR2064" s="405"/>
      <c r="AS2064" s="405"/>
      <c r="AT2064" s="405"/>
      <c r="AU2064" s="407"/>
      <c r="AV2064" s="409"/>
      <c r="AW2064" s="407"/>
      <c r="AX2064" s="389"/>
      <c r="AY2064" s="389"/>
      <c r="AZ2064" s="389"/>
      <c r="BA2064" s="389"/>
      <c r="BB2064" s="389"/>
      <c r="BC2064" s="389"/>
    </row>
    <row r="2065" spans="1:55" s="121" customFormat="1" x14ac:dyDescent="0.25">
      <c r="A2065" s="474"/>
      <c r="B2065" s="392"/>
      <c r="C2065" s="396"/>
      <c r="D2065" s="396"/>
      <c r="E2065" s="398"/>
      <c r="F2065" s="398"/>
      <c r="G2065" s="95"/>
      <c r="H2065" s="119"/>
      <c r="I2065" s="119"/>
      <c r="J2065" s="120"/>
      <c r="K2065" s="120"/>
      <c r="L2065" s="120"/>
      <c r="M2065" s="120"/>
      <c r="N2065" s="120"/>
      <c r="O2065" s="120"/>
      <c r="P2065" s="120"/>
      <c r="Q2065" s="120"/>
      <c r="R2065" s="120"/>
      <c r="S2065" s="120"/>
      <c r="T2065" s="120"/>
      <c r="U2065" s="120"/>
      <c r="V2065" s="120"/>
      <c r="W2065" s="120"/>
      <c r="X2065" s="120"/>
      <c r="Y2065" s="120"/>
      <c r="Z2065" s="120"/>
      <c r="AA2065" s="120"/>
      <c r="AB2065" s="120"/>
      <c r="AC2065" s="120"/>
      <c r="AD2065" s="120"/>
      <c r="AE2065" s="120"/>
      <c r="AF2065" s="120"/>
      <c r="AG2065" s="120"/>
      <c r="AH2065" s="120"/>
      <c r="AI2065" s="120"/>
      <c r="AJ2065" s="400"/>
      <c r="AK2065" s="402"/>
      <c r="AL2065" s="404"/>
      <c r="AM2065" s="410"/>
      <c r="AN2065" s="404"/>
      <c r="AO2065" s="404"/>
      <c r="AP2065" s="404"/>
      <c r="AQ2065" s="404"/>
      <c r="AR2065" s="404"/>
      <c r="AS2065" s="404"/>
      <c r="AT2065" s="404"/>
      <c r="AU2065" s="406"/>
      <c r="AV2065" s="408"/>
      <c r="AW2065" s="406"/>
      <c r="AX2065" s="415"/>
      <c r="AY2065" s="415"/>
      <c r="AZ2065" s="415"/>
      <c r="BA2065" s="415"/>
      <c r="BB2065" s="415"/>
      <c r="BC2065" s="415"/>
    </row>
    <row r="2066" spans="1:55" s="121" customFormat="1" x14ac:dyDescent="0.25">
      <c r="A2066" s="466"/>
      <c r="B2066" s="393"/>
      <c r="C2066" s="397"/>
      <c r="D2066" s="397"/>
      <c r="E2066" s="399"/>
      <c r="F2066" s="399"/>
      <c r="G2066" s="96"/>
      <c r="H2066" s="122"/>
      <c r="I2066" s="122"/>
      <c r="J2066" s="123"/>
      <c r="K2066" s="123"/>
      <c r="L2066" s="123"/>
      <c r="M2066" s="123"/>
      <c r="N2066" s="123"/>
      <c r="O2066" s="123"/>
      <c r="P2066" s="123"/>
      <c r="Q2066" s="123"/>
      <c r="R2066" s="123"/>
      <c r="S2066" s="123"/>
      <c r="T2066" s="123"/>
      <c r="U2066" s="123"/>
      <c r="V2066" s="123"/>
      <c r="W2066" s="123"/>
      <c r="X2066" s="123"/>
      <c r="Y2066" s="123"/>
      <c r="Z2066" s="123"/>
      <c r="AA2066" s="123"/>
      <c r="AB2066" s="123"/>
      <c r="AC2066" s="123"/>
      <c r="AD2066" s="123"/>
      <c r="AE2066" s="123"/>
      <c r="AF2066" s="123"/>
      <c r="AG2066" s="123"/>
      <c r="AH2066" s="123"/>
      <c r="AI2066" s="123"/>
      <c r="AJ2066" s="401"/>
      <c r="AK2066" s="403"/>
      <c r="AL2066" s="405"/>
      <c r="AM2066" s="411"/>
      <c r="AN2066" s="405"/>
      <c r="AO2066" s="405"/>
      <c r="AP2066" s="405"/>
      <c r="AQ2066" s="405"/>
      <c r="AR2066" s="405"/>
      <c r="AS2066" s="405"/>
      <c r="AT2066" s="405"/>
      <c r="AU2066" s="407"/>
      <c r="AV2066" s="409"/>
      <c r="AW2066" s="407"/>
      <c r="AX2066" s="389"/>
      <c r="AY2066" s="389"/>
      <c r="AZ2066" s="389"/>
      <c r="BA2066" s="389"/>
      <c r="BB2066" s="389"/>
      <c r="BC2066" s="389"/>
    </row>
    <row r="2067" spans="1:55" s="121" customFormat="1" x14ac:dyDescent="0.25">
      <c r="A2067" s="474"/>
      <c r="B2067" s="392"/>
      <c r="C2067" s="396"/>
      <c r="D2067" s="396"/>
      <c r="E2067" s="398"/>
      <c r="F2067" s="398"/>
      <c r="G2067" s="95"/>
      <c r="H2067" s="119"/>
      <c r="I2067" s="119"/>
      <c r="J2067" s="120"/>
      <c r="K2067" s="120"/>
      <c r="L2067" s="120"/>
      <c r="M2067" s="120"/>
      <c r="N2067" s="120"/>
      <c r="O2067" s="120"/>
      <c r="P2067" s="120"/>
      <c r="Q2067" s="120"/>
      <c r="R2067" s="120"/>
      <c r="S2067" s="120"/>
      <c r="T2067" s="120"/>
      <c r="U2067" s="120"/>
      <c r="V2067" s="120"/>
      <c r="W2067" s="120"/>
      <c r="X2067" s="120"/>
      <c r="Y2067" s="120"/>
      <c r="Z2067" s="120"/>
      <c r="AA2067" s="120"/>
      <c r="AB2067" s="120"/>
      <c r="AC2067" s="120"/>
      <c r="AD2067" s="120"/>
      <c r="AE2067" s="120"/>
      <c r="AF2067" s="120"/>
      <c r="AG2067" s="120"/>
      <c r="AH2067" s="120"/>
      <c r="AI2067" s="120"/>
      <c r="AJ2067" s="400"/>
      <c r="AK2067" s="402"/>
      <c r="AL2067" s="404"/>
      <c r="AM2067" s="410"/>
      <c r="AN2067" s="404"/>
      <c r="AO2067" s="404"/>
      <c r="AP2067" s="404"/>
      <c r="AQ2067" s="404"/>
      <c r="AR2067" s="404"/>
      <c r="AS2067" s="404"/>
      <c r="AT2067" s="404"/>
      <c r="AU2067" s="406"/>
      <c r="AV2067" s="408"/>
      <c r="AW2067" s="406"/>
      <c r="AX2067" s="415"/>
      <c r="AY2067" s="415"/>
      <c r="AZ2067" s="415"/>
      <c r="BA2067" s="415"/>
      <c r="BB2067" s="415"/>
      <c r="BC2067" s="415"/>
    </row>
    <row r="2068" spans="1:55" s="121" customFormat="1" x14ac:dyDescent="0.25">
      <c r="A2068" s="466"/>
      <c r="B2068" s="393"/>
      <c r="C2068" s="397"/>
      <c r="D2068" s="397"/>
      <c r="E2068" s="399"/>
      <c r="F2068" s="399"/>
      <c r="G2068" s="96"/>
      <c r="H2068" s="122"/>
      <c r="I2068" s="122"/>
      <c r="J2068" s="123"/>
      <c r="K2068" s="123"/>
      <c r="L2068" s="123"/>
      <c r="M2068" s="123"/>
      <c r="N2068" s="123"/>
      <c r="O2068" s="123"/>
      <c r="P2068" s="123"/>
      <c r="Q2068" s="123"/>
      <c r="R2068" s="123"/>
      <c r="S2068" s="123"/>
      <c r="T2068" s="123"/>
      <c r="U2068" s="123"/>
      <c r="V2068" s="123"/>
      <c r="W2068" s="123"/>
      <c r="X2068" s="123"/>
      <c r="Y2068" s="123"/>
      <c r="Z2068" s="123"/>
      <c r="AA2068" s="123"/>
      <c r="AB2068" s="123"/>
      <c r="AC2068" s="123"/>
      <c r="AD2068" s="123"/>
      <c r="AE2068" s="123"/>
      <c r="AF2068" s="123"/>
      <c r="AG2068" s="123"/>
      <c r="AH2068" s="123"/>
      <c r="AI2068" s="123"/>
      <c r="AJ2068" s="401"/>
      <c r="AK2068" s="403"/>
      <c r="AL2068" s="405"/>
      <c r="AM2068" s="411"/>
      <c r="AN2068" s="405"/>
      <c r="AO2068" s="405"/>
      <c r="AP2068" s="405"/>
      <c r="AQ2068" s="405"/>
      <c r="AR2068" s="405"/>
      <c r="AS2068" s="405"/>
      <c r="AT2068" s="405"/>
      <c r="AU2068" s="407"/>
      <c r="AV2068" s="409"/>
      <c r="AW2068" s="407"/>
      <c r="AX2068" s="389"/>
      <c r="AY2068" s="389"/>
      <c r="AZ2068" s="389"/>
      <c r="BA2068" s="389"/>
      <c r="BB2068" s="389"/>
      <c r="BC2068" s="389"/>
    </row>
    <row r="2069" spans="1:55" s="121" customFormat="1" x14ac:dyDescent="0.25">
      <c r="A2069" s="474"/>
      <c r="B2069" s="392"/>
      <c r="C2069" s="396"/>
      <c r="D2069" s="396"/>
      <c r="E2069" s="398"/>
      <c r="F2069" s="398"/>
      <c r="G2069" s="95"/>
      <c r="H2069" s="119"/>
      <c r="I2069" s="119"/>
      <c r="J2069" s="120"/>
      <c r="K2069" s="120"/>
      <c r="L2069" s="120"/>
      <c r="M2069" s="120"/>
      <c r="N2069" s="120"/>
      <c r="O2069" s="120"/>
      <c r="P2069" s="120"/>
      <c r="Q2069" s="120"/>
      <c r="R2069" s="120"/>
      <c r="S2069" s="120"/>
      <c r="T2069" s="120"/>
      <c r="U2069" s="120"/>
      <c r="V2069" s="120"/>
      <c r="W2069" s="120"/>
      <c r="X2069" s="120"/>
      <c r="Y2069" s="120"/>
      <c r="Z2069" s="120"/>
      <c r="AA2069" s="120"/>
      <c r="AB2069" s="120"/>
      <c r="AC2069" s="120"/>
      <c r="AD2069" s="120"/>
      <c r="AE2069" s="120"/>
      <c r="AF2069" s="120"/>
      <c r="AG2069" s="120"/>
      <c r="AH2069" s="120"/>
      <c r="AI2069" s="120"/>
      <c r="AJ2069" s="400"/>
      <c r="AK2069" s="402"/>
      <c r="AL2069" s="404"/>
      <c r="AM2069" s="410"/>
      <c r="AN2069" s="404"/>
      <c r="AO2069" s="404"/>
      <c r="AP2069" s="404"/>
      <c r="AQ2069" s="404"/>
      <c r="AR2069" s="404"/>
      <c r="AS2069" s="404"/>
      <c r="AT2069" s="404"/>
      <c r="AU2069" s="406"/>
      <c r="AV2069" s="408"/>
      <c r="AW2069" s="406"/>
      <c r="AX2069" s="415"/>
      <c r="AY2069" s="415"/>
      <c r="AZ2069" s="415"/>
      <c r="BA2069" s="415"/>
      <c r="BB2069" s="415"/>
      <c r="BC2069" s="415"/>
    </row>
    <row r="2070" spans="1:55" s="121" customFormat="1" x14ac:dyDescent="0.25">
      <c r="A2070" s="466"/>
      <c r="B2070" s="393"/>
      <c r="C2070" s="397"/>
      <c r="D2070" s="397"/>
      <c r="E2070" s="399"/>
      <c r="F2070" s="399"/>
      <c r="G2070" s="96"/>
      <c r="H2070" s="122"/>
      <c r="I2070" s="122"/>
      <c r="J2070" s="123"/>
      <c r="K2070" s="123"/>
      <c r="L2070" s="123"/>
      <c r="M2070" s="123"/>
      <c r="N2070" s="123"/>
      <c r="O2070" s="123"/>
      <c r="P2070" s="123"/>
      <c r="Q2070" s="123"/>
      <c r="R2070" s="123"/>
      <c r="S2070" s="123"/>
      <c r="T2070" s="123"/>
      <c r="U2070" s="123"/>
      <c r="V2070" s="123"/>
      <c r="W2070" s="123"/>
      <c r="X2070" s="123"/>
      <c r="Y2070" s="123"/>
      <c r="Z2070" s="123"/>
      <c r="AA2070" s="123"/>
      <c r="AB2070" s="123"/>
      <c r="AC2070" s="123"/>
      <c r="AD2070" s="123"/>
      <c r="AE2070" s="123"/>
      <c r="AF2070" s="123"/>
      <c r="AG2070" s="123"/>
      <c r="AH2070" s="123"/>
      <c r="AI2070" s="123"/>
      <c r="AJ2070" s="401"/>
      <c r="AK2070" s="403"/>
      <c r="AL2070" s="405"/>
      <c r="AM2070" s="411"/>
      <c r="AN2070" s="405"/>
      <c r="AO2070" s="405"/>
      <c r="AP2070" s="405"/>
      <c r="AQ2070" s="405"/>
      <c r="AR2070" s="405"/>
      <c r="AS2070" s="405"/>
      <c r="AT2070" s="405"/>
      <c r="AU2070" s="407"/>
      <c r="AV2070" s="409"/>
      <c r="AW2070" s="407"/>
      <c r="AX2070" s="389"/>
      <c r="AY2070" s="389"/>
      <c r="AZ2070" s="389"/>
      <c r="BA2070" s="389"/>
      <c r="BB2070" s="389"/>
      <c r="BC2070" s="389"/>
    </row>
    <row r="2071" spans="1:55" s="121" customFormat="1" x14ac:dyDescent="0.25">
      <c r="A2071" s="474"/>
      <c r="B2071" s="392"/>
      <c r="C2071" s="396"/>
      <c r="D2071" s="396"/>
      <c r="E2071" s="398"/>
      <c r="F2071" s="398"/>
      <c r="G2071" s="95"/>
      <c r="H2071" s="119"/>
      <c r="I2071" s="119"/>
      <c r="J2071" s="120"/>
      <c r="K2071" s="120"/>
      <c r="L2071" s="120"/>
      <c r="M2071" s="120"/>
      <c r="N2071" s="120"/>
      <c r="O2071" s="120"/>
      <c r="P2071" s="120"/>
      <c r="Q2071" s="120"/>
      <c r="R2071" s="120"/>
      <c r="S2071" s="120"/>
      <c r="T2071" s="120"/>
      <c r="U2071" s="120"/>
      <c r="V2071" s="120"/>
      <c r="W2071" s="120"/>
      <c r="X2071" s="120"/>
      <c r="Y2071" s="120"/>
      <c r="Z2071" s="120"/>
      <c r="AA2071" s="120"/>
      <c r="AB2071" s="120"/>
      <c r="AC2071" s="120"/>
      <c r="AD2071" s="120"/>
      <c r="AE2071" s="120"/>
      <c r="AF2071" s="120"/>
      <c r="AG2071" s="120"/>
      <c r="AH2071" s="120"/>
      <c r="AI2071" s="120"/>
      <c r="AJ2071" s="400"/>
      <c r="AK2071" s="402"/>
      <c r="AL2071" s="404"/>
      <c r="AM2071" s="410"/>
      <c r="AN2071" s="404"/>
      <c r="AO2071" s="404"/>
      <c r="AP2071" s="404"/>
      <c r="AQ2071" s="404"/>
      <c r="AR2071" s="404"/>
      <c r="AS2071" s="404"/>
      <c r="AT2071" s="404"/>
      <c r="AU2071" s="406"/>
      <c r="AV2071" s="408"/>
      <c r="AW2071" s="406"/>
      <c r="AX2071" s="415"/>
      <c r="AY2071" s="415"/>
      <c r="AZ2071" s="415"/>
      <c r="BA2071" s="415"/>
      <c r="BB2071" s="415"/>
      <c r="BC2071" s="415"/>
    </row>
    <row r="2072" spans="1:55" s="121" customFormat="1" x14ac:dyDescent="0.25">
      <c r="A2072" s="466"/>
      <c r="B2072" s="393"/>
      <c r="C2072" s="397"/>
      <c r="D2072" s="397"/>
      <c r="E2072" s="399"/>
      <c r="F2072" s="399"/>
      <c r="G2072" s="96"/>
      <c r="H2072" s="122"/>
      <c r="I2072" s="122"/>
      <c r="J2072" s="123"/>
      <c r="K2072" s="123"/>
      <c r="L2072" s="123"/>
      <c r="M2072" s="123"/>
      <c r="N2072" s="123"/>
      <c r="O2072" s="123"/>
      <c r="P2072" s="123"/>
      <c r="Q2072" s="123"/>
      <c r="R2072" s="123"/>
      <c r="S2072" s="123"/>
      <c r="T2072" s="123"/>
      <c r="U2072" s="123"/>
      <c r="V2072" s="123"/>
      <c r="W2072" s="123"/>
      <c r="X2072" s="123"/>
      <c r="Y2072" s="123"/>
      <c r="Z2072" s="123"/>
      <c r="AA2072" s="123"/>
      <c r="AB2072" s="123"/>
      <c r="AC2072" s="123"/>
      <c r="AD2072" s="123"/>
      <c r="AE2072" s="123"/>
      <c r="AF2072" s="123"/>
      <c r="AG2072" s="123"/>
      <c r="AH2072" s="123"/>
      <c r="AI2072" s="123"/>
      <c r="AJ2072" s="401"/>
      <c r="AK2072" s="403"/>
      <c r="AL2072" s="405"/>
      <c r="AM2072" s="411"/>
      <c r="AN2072" s="405"/>
      <c r="AO2072" s="405"/>
      <c r="AP2072" s="405"/>
      <c r="AQ2072" s="405"/>
      <c r="AR2072" s="405"/>
      <c r="AS2072" s="405"/>
      <c r="AT2072" s="405"/>
      <c r="AU2072" s="407"/>
      <c r="AV2072" s="409"/>
      <c r="AW2072" s="407"/>
      <c r="AX2072" s="389"/>
      <c r="AY2072" s="389"/>
      <c r="AZ2072" s="389"/>
      <c r="BA2072" s="389"/>
      <c r="BB2072" s="389"/>
      <c r="BC2072" s="389"/>
    </row>
    <row r="2073" spans="1:55" s="121" customFormat="1" x14ac:dyDescent="0.25">
      <c r="A2073" s="474"/>
      <c r="B2073" s="392"/>
      <c r="C2073" s="396"/>
      <c r="D2073" s="396"/>
      <c r="E2073" s="398"/>
      <c r="F2073" s="398"/>
      <c r="G2073" s="95"/>
      <c r="H2073" s="119"/>
      <c r="I2073" s="119"/>
      <c r="J2073" s="120"/>
      <c r="K2073" s="120"/>
      <c r="L2073" s="120"/>
      <c r="M2073" s="120"/>
      <c r="N2073" s="120"/>
      <c r="O2073" s="120"/>
      <c r="P2073" s="120"/>
      <c r="Q2073" s="120"/>
      <c r="R2073" s="120"/>
      <c r="S2073" s="120"/>
      <c r="T2073" s="120"/>
      <c r="U2073" s="120"/>
      <c r="V2073" s="120"/>
      <c r="W2073" s="120"/>
      <c r="X2073" s="120"/>
      <c r="Y2073" s="120"/>
      <c r="Z2073" s="120"/>
      <c r="AA2073" s="120"/>
      <c r="AB2073" s="120"/>
      <c r="AC2073" s="120"/>
      <c r="AD2073" s="120"/>
      <c r="AE2073" s="120"/>
      <c r="AF2073" s="120"/>
      <c r="AG2073" s="120"/>
      <c r="AH2073" s="120"/>
      <c r="AI2073" s="120"/>
      <c r="AJ2073" s="400"/>
      <c r="AK2073" s="402"/>
      <c r="AL2073" s="404"/>
      <c r="AM2073" s="410"/>
      <c r="AN2073" s="404"/>
      <c r="AO2073" s="404"/>
      <c r="AP2073" s="404"/>
      <c r="AQ2073" s="404"/>
      <c r="AR2073" s="404"/>
      <c r="AS2073" s="404"/>
      <c r="AT2073" s="404"/>
      <c r="AU2073" s="406"/>
      <c r="AV2073" s="408"/>
      <c r="AW2073" s="406"/>
      <c r="AX2073" s="415"/>
      <c r="AY2073" s="415"/>
      <c r="AZ2073" s="415"/>
      <c r="BA2073" s="415"/>
      <c r="BB2073" s="415"/>
      <c r="BC2073" s="415"/>
    </row>
    <row r="2074" spans="1:55" s="121" customFormat="1" x14ac:dyDescent="0.25">
      <c r="A2074" s="466"/>
      <c r="B2074" s="393"/>
      <c r="C2074" s="397"/>
      <c r="D2074" s="397"/>
      <c r="E2074" s="399"/>
      <c r="F2074" s="399"/>
      <c r="G2074" s="96"/>
      <c r="H2074" s="122"/>
      <c r="I2074" s="122"/>
      <c r="J2074" s="123"/>
      <c r="K2074" s="123"/>
      <c r="L2074" s="123"/>
      <c r="M2074" s="123"/>
      <c r="N2074" s="123"/>
      <c r="O2074" s="123"/>
      <c r="P2074" s="123"/>
      <c r="Q2074" s="123"/>
      <c r="R2074" s="123"/>
      <c r="S2074" s="123"/>
      <c r="T2074" s="123"/>
      <c r="U2074" s="123"/>
      <c r="V2074" s="123"/>
      <c r="W2074" s="123"/>
      <c r="X2074" s="123"/>
      <c r="Y2074" s="123"/>
      <c r="Z2074" s="123"/>
      <c r="AA2074" s="123"/>
      <c r="AB2074" s="123"/>
      <c r="AC2074" s="123"/>
      <c r="AD2074" s="123"/>
      <c r="AE2074" s="123"/>
      <c r="AF2074" s="123"/>
      <c r="AG2074" s="123"/>
      <c r="AH2074" s="123"/>
      <c r="AI2074" s="123"/>
      <c r="AJ2074" s="401"/>
      <c r="AK2074" s="403"/>
      <c r="AL2074" s="405"/>
      <c r="AM2074" s="411"/>
      <c r="AN2074" s="405"/>
      <c r="AO2074" s="405"/>
      <c r="AP2074" s="405"/>
      <c r="AQ2074" s="405"/>
      <c r="AR2074" s="405"/>
      <c r="AS2074" s="405"/>
      <c r="AT2074" s="405"/>
      <c r="AU2074" s="407"/>
      <c r="AV2074" s="409"/>
      <c r="AW2074" s="407"/>
      <c r="AX2074" s="389"/>
      <c r="AY2074" s="389"/>
      <c r="AZ2074" s="389"/>
      <c r="BA2074" s="389"/>
      <c r="BB2074" s="389"/>
      <c r="BC2074" s="389"/>
    </row>
    <row r="2075" spans="1:55" s="121" customFormat="1" x14ac:dyDescent="0.25">
      <c r="A2075" s="474"/>
      <c r="B2075" s="392"/>
      <c r="C2075" s="396"/>
      <c r="D2075" s="396"/>
      <c r="E2075" s="398"/>
      <c r="F2075" s="398"/>
      <c r="G2075" s="95"/>
      <c r="H2075" s="119"/>
      <c r="I2075" s="119"/>
      <c r="J2075" s="120"/>
      <c r="K2075" s="120"/>
      <c r="L2075" s="120"/>
      <c r="M2075" s="120"/>
      <c r="N2075" s="120"/>
      <c r="O2075" s="120"/>
      <c r="P2075" s="120"/>
      <c r="Q2075" s="120"/>
      <c r="R2075" s="120"/>
      <c r="S2075" s="120"/>
      <c r="T2075" s="120"/>
      <c r="U2075" s="120"/>
      <c r="V2075" s="120"/>
      <c r="W2075" s="120"/>
      <c r="X2075" s="120"/>
      <c r="Y2075" s="120"/>
      <c r="Z2075" s="120"/>
      <c r="AA2075" s="120"/>
      <c r="AB2075" s="120"/>
      <c r="AC2075" s="120"/>
      <c r="AD2075" s="120"/>
      <c r="AE2075" s="120"/>
      <c r="AF2075" s="120"/>
      <c r="AG2075" s="120"/>
      <c r="AH2075" s="120"/>
      <c r="AI2075" s="120"/>
      <c r="AJ2075" s="400"/>
      <c r="AK2075" s="402"/>
      <c r="AL2075" s="404"/>
      <c r="AM2075" s="410"/>
      <c r="AN2075" s="404"/>
      <c r="AO2075" s="404"/>
      <c r="AP2075" s="404"/>
      <c r="AQ2075" s="404"/>
      <c r="AR2075" s="404"/>
      <c r="AS2075" s="404"/>
      <c r="AT2075" s="404"/>
      <c r="AU2075" s="406"/>
      <c r="AV2075" s="408"/>
      <c r="AW2075" s="406"/>
      <c r="AX2075" s="415"/>
      <c r="AY2075" s="415"/>
      <c r="AZ2075" s="415"/>
      <c r="BA2075" s="415"/>
      <c r="BB2075" s="415"/>
      <c r="BC2075" s="415"/>
    </row>
    <row r="2076" spans="1:55" s="121" customFormat="1" x14ac:dyDescent="0.25">
      <c r="A2076" s="466"/>
      <c r="B2076" s="393"/>
      <c r="C2076" s="397"/>
      <c r="D2076" s="397"/>
      <c r="E2076" s="399"/>
      <c r="F2076" s="399"/>
      <c r="G2076" s="96"/>
      <c r="H2076" s="122"/>
      <c r="I2076" s="122"/>
      <c r="J2076" s="123"/>
      <c r="K2076" s="123"/>
      <c r="L2076" s="123"/>
      <c r="M2076" s="123"/>
      <c r="N2076" s="123"/>
      <c r="O2076" s="123"/>
      <c r="P2076" s="123"/>
      <c r="Q2076" s="123"/>
      <c r="R2076" s="123"/>
      <c r="S2076" s="123"/>
      <c r="T2076" s="123"/>
      <c r="U2076" s="123"/>
      <c r="V2076" s="123"/>
      <c r="W2076" s="123"/>
      <c r="X2076" s="123"/>
      <c r="Y2076" s="123"/>
      <c r="Z2076" s="123"/>
      <c r="AA2076" s="123"/>
      <c r="AB2076" s="123"/>
      <c r="AC2076" s="123"/>
      <c r="AD2076" s="123"/>
      <c r="AE2076" s="123"/>
      <c r="AF2076" s="123"/>
      <c r="AG2076" s="123"/>
      <c r="AH2076" s="123"/>
      <c r="AI2076" s="123"/>
      <c r="AJ2076" s="401"/>
      <c r="AK2076" s="403"/>
      <c r="AL2076" s="405"/>
      <c r="AM2076" s="411"/>
      <c r="AN2076" s="405"/>
      <c r="AO2076" s="405"/>
      <c r="AP2076" s="405"/>
      <c r="AQ2076" s="405"/>
      <c r="AR2076" s="405"/>
      <c r="AS2076" s="405"/>
      <c r="AT2076" s="405"/>
      <c r="AU2076" s="407"/>
      <c r="AV2076" s="409"/>
      <c r="AW2076" s="407"/>
      <c r="AX2076" s="389"/>
      <c r="AY2076" s="389"/>
      <c r="AZ2076" s="389"/>
      <c r="BA2076" s="389"/>
      <c r="BB2076" s="389"/>
      <c r="BC2076" s="389"/>
    </row>
    <row r="2077" spans="1:55" s="121" customFormat="1" x14ac:dyDescent="0.25">
      <c r="A2077" s="474"/>
      <c r="B2077" s="392"/>
      <c r="C2077" s="396"/>
      <c r="D2077" s="396"/>
      <c r="E2077" s="398"/>
      <c r="F2077" s="398"/>
      <c r="G2077" s="95"/>
      <c r="H2077" s="119"/>
      <c r="I2077" s="119"/>
      <c r="J2077" s="120"/>
      <c r="K2077" s="120"/>
      <c r="L2077" s="120"/>
      <c r="M2077" s="120"/>
      <c r="N2077" s="120"/>
      <c r="O2077" s="120"/>
      <c r="P2077" s="120"/>
      <c r="Q2077" s="120"/>
      <c r="R2077" s="120"/>
      <c r="S2077" s="120"/>
      <c r="T2077" s="120"/>
      <c r="U2077" s="120"/>
      <c r="V2077" s="120"/>
      <c r="W2077" s="120"/>
      <c r="X2077" s="120"/>
      <c r="Y2077" s="120"/>
      <c r="Z2077" s="120"/>
      <c r="AA2077" s="120"/>
      <c r="AB2077" s="120"/>
      <c r="AC2077" s="120"/>
      <c r="AD2077" s="120"/>
      <c r="AE2077" s="120"/>
      <c r="AF2077" s="120"/>
      <c r="AG2077" s="120"/>
      <c r="AH2077" s="120"/>
      <c r="AI2077" s="120"/>
      <c r="AJ2077" s="400"/>
      <c r="AK2077" s="402"/>
      <c r="AL2077" s="404"/>
      <c r="AM2077" s="410"/>
      <c r="AN2077" s="404"/>
      <c r="AO2077" s="404"/>
      <c r="AP2077" s="404"/>
      <c r="AQ2077" s="404"/>
      <c r="AR2077" s="404"/>
      <c r="AS2077" s="404"/>
      <c r="AT2077" s="404"/>
      <c r="AU2077" s="406"/>
      <c r="AV2077" s="408"/>
      <c r="AW2077" s="406"/>
      <c r="AX2077" s="415"/>
      <c r="AY2077" s="415"/>
      <c r="AZ2077" s="415"/>
      <c r="BA2077" s="415"/>
      <c r="BB2077" s="415"/>
      <c r="BC2077" s="415"/>
    </row>
    <row r="2078" spans="1:55" s="121" customFormat="1" x14ac:dyDescent="0.25">
      <c r="A2078" s="466"/>
      <c r="B2078" s="393"/>
      <c r="C2078" s="397"/>
      <c r="D2078" s="397"/>
      <c r="E2078" s="399"/>
      <c r="F2078" s="399"/>
      <c r="G2078" s="96"/>
      <c r="H2078" s="122"/>
      <c r="I2078" s="122"/>
      <c r="J2078" s="123"/>
      <c r="K2078" s="123"/>
      <c r="L2078" s="123"/>
      <c r="M2078" s="123"/>
      <c r="N2078" s="123"/>
      <c r="O2078" s="123"/>
      <c r="P2078" s="123"/>
      <c r="Q2078" s="123"/>
      <c r="R2078" s="123"/>
      <c r="S2078" s="123"/>
      <c r="T2078" s="123"/>
      <c r="U2078" s="123"/>
      <c r="V2078" s="123"/>
      <c r="W2078" s="123"/>
      <c r="X2078" s="123"/>
      <c r="Y2078" s="123"/>
      <c r="Z2078" s="123"/>
      <c r="AA2078" s="123"/>
      <c r="AB2078" s="123"/>
      <c r="AC2078" s="123"/>
      <c r="AD2078" s="123"/>
      <c r="AE2078" s="123"/>
      <c r="AF2078" s="123"/>
      <c r="AG2078" s="123"/>
      <c r="AH2078" s="123"/>
      <c r="AI2078" s="123"/>
      <c r="AJ2078" s="401"/>
      <c r="AK2078" s="403"/>
      <c r="AL2078" s="405"/>
      <c r="AM2078" s="411"/>
      <c r="AN2078" s="405"/>
      <c r="AO2078" s="405"/>
      <c r="AP2078" s="405"/>
      <c r="AQ2078" s="405"/>
      <c r="AR2078" s="405"/>
      <c r="AS2078" s="405"/>
      <c r="AT2078" s="405"/>
      <c r="AU2078" s="407"/>
      <c r="AV2078" s="409"/>
      <c r="AW2078" s="407"/>
      <c r="AX2078" s="389"/>
      <c r="AY2078" s="389"/>
      <c r="AZ2078" s="389"/>
      <c r="BA2078" s="389"/>
      <c r="BB2078" s="389"/>
      <c r="BC2078" s="389"/>
    </row>
    <row r="2079" spans="1:55" s="121" customFormat="1" x14ac:dyDescent="0.25">
      <c r="A2079" s="474"/>
      <c r="B2079" s="392"/>
      <c r="C2079" s="396"/>
      <c r="D2079" s="396"/>
      <c r="E2079" s="398"/>
      <c r="F2079" s="398"/>
      <c r="G2079" s="95"/>
      <c r="H2079" s="119"/>
      <c r="I2079" s="119"/>
      <c r="J2079" s="120"/>
      <c r="K2079" s="120"/>
      <c r="L2079" s="120"/>
      <c r="M2079" s="120"/>
      <c r="N2079" s="120"/>
      <c r="O2079" s="120"/>
      <c r="P2079" s="120"/>
      <c r="Q2079" s="120"/>
      <c r="R2079" s="120"/>
      <c r="S2079" s="120"/>
      <c r="T2079" s="120"/>
      <c r="U2079" s="120"/>
      <c r="V2079" s="120"/>
      <c r="W2079" s="120"/>
      <c r="X2079" s="120"/>
      <c r="Y2079" s="120"/>
      <c r="Z2079" s="120"/>
      <c r="AA2079" s="120"/>
      <c r="AB2079" s="120"/>
      <c r="AC2079" s="120"/>
      <c r="AD2079" s="120"/>
      <c r="AE2079" s="120"/>
      <c r="AF2079" s="120"/>
      <c r="AG2079" s="120"/>
      <c r="AH2079" s="120"/>
      <c r="AI2079" s="120"/>
      <c r="AJ2079" s="400"/>
      <c r="AK2079" s="402"/>
      <c r="AL2079" s="404"/>
      <c r="AM2079" s="410"/>
      <c r="AN2079" s="404"/>
      <c r="AO2079" s="404"/>
      <c r="AP2079" s="404"/>
      <c r="AQ2079" s="404"/>
      <c r="AR2079" s="404"/>
      <c r="AS2079" s="404"/>
      <c r="AT2079" s="404"/>
      <c r="AU2079" s="406"/>
      <c r="AV2079" s="408"/>
      <c r="AW2079" s="406"/>
      <c r="AX2079" s="415"/>
      <c r="AY2079" s="415"/>
      <c r="AZ2079" s="415"/>
      <c r="BA2079" s="415"/>
      <c r="BB2079" s="415"/>
      <c r="BC2079" s="415"/>
    </row>
    <row r="2080" spans="1:55" s="121" customFormat="1" x14ac:dyDescent="0.25">
      <c r="A2080" s="466"/>
      <c r="B2080" s="393"/>
      <c r="C2080" s="397"/>
      <c r="D2080" s="397"/>
      <c r="E2080" s="399"/>
      <c r="F2080" s="399"/>
      <c r="G2080" s="96"/>
      <c r="H2080" s="122"/>
      <c r="I2080" s="122"/>
      <c r="J2080" s="123"/>
      <c r="K2080" s="123"/>
      <c r="L2080" s="123"/>
      <c r="M2080" s="123"/>
      <c r="N2080" s="123"/>
      <c r="O2080" s="123"/>
      <c r="P2080" s="123"/>
      <c r="Q2080" s="123"/>
      <c r="R2080" s="123"/>
      <c r="S2080" s="123"/>
      <c r="T2080" s="123"/>
      <c r="U2080" s="123"/>
      <c r="V2080" s="123"/>
      <c r="W2080" s="123"/>
      <c r="X2080" s="123"/>
      <c r="Y2080" s="123"/>
      <c r="Z2080" s="123"/>
      <c r="AA2080" s="123"/>
      <c r="AB2080" s="123"/>
      <c r="AC2080" s="123"/>
      <c r="AD2080" s="123"/>
      <c r="AE2080" s="123"/>
      <c r="AF2080" s="123"/>
      <c r="AG2080" s="123"/>
      <c r="AH2080" s="123"/>
      <c r="AI2080" s="123"/>
      <c r="AJ2080" s="401"/>
      <c r="AK2080" s="403"/>
      <c r="AL2080" s="405"/>
      <c r="AM2080" s="411"/>
      <c r="AN2080" s="405"/>
      <c r="AO2080" s="405"/>
      <c r="AP2080" s="405"/>
      <c r="AQ2080" s="405"/>
      <c r="AR2080" s="405"/>
      <c r="AS2080" s="405"/>
      <c r="AT2080" s="405"/>
      <c r="AU2080" s="407"/>
      <c r="AV2080" s="409"/>
      <c r="AW2080" s="407"/>
      <c r="AX2080" s="389"/>
      <c r="AY2080" s="389"/>
      <c r="AZ2080" s="389"/>
      <c r="BA2080" s="389"/>
      <c r="BB2080" s="389"/>
      <c r="BC2080" s="389"/>
    </row>
    <row r="2081" spans="1:55" s="121" customFormat="1" x14ac:dyDescent="0.25">
      <c r="A2081" s="474"/>
      <c r="B2081" s="392"/>
      <c r="C2081" s="396"/>
      <c r="D2081" s="396"/>
      <c r="E2081" s="398"/>
      <c r="F2081" s="398"/>
      <c r="G2081" s="95"/>
      <c r="H2081" s="119"/>
      <c r="I2081" s="119"/>
      <c r="J2081" s="120"/>
      <c r="K2081" s="120"/>
      <c r="L2081" s="120"/>
      <c r="M2081" s="120"/>
      <c r="N2081" s="120"/>
      <c r="O2081" s="120"/>
      <c r="P2081" s="120"/>
      <c r="Q2081" s="120"/>
      <c r="R2081" s="120"/>
      <c r="S2081" s="120"/>
      <c r="T2081" s="120"/>
      <c r="U2081" s="120"/>
      <c r="V2081" s="120"/>
      <c r="W2081" s="120"/>
      <c r="X2081" s="120"/>
      <c r="Y2081" s="120"/>
      <c r="Z2081" s="120"/>
      <c r="AA2081" s="120"/>
      <c r="AB2081" s="120"/>
      <c r="AC2081" s="120"/>
      <c r="AD2081" s="120"/>
      <c r="AE2081" s="120"/>
      <c r="AF2081" s="120"/>
      <c r="AG2081" s="120"/>
      <c r="AH2081" s="120"/>
      <c r="AI2081" s="120"/>
      <c r="AJ2081" s="400"/>
      <c r="AK2081" s="402"/>
      <c r="AL2081" s="404"/>
      <c r="AM2081" s="410"/>
      <c r="AN2081" s="404"/>
      <c r="AO2081" s="404"/>
      <c r="AP2081" s="404"/>
      <c r="AQ2081" s="404"/>
      <c r="AR2081" s="404"/>
      <c r="AS2081" s="404"/>
      <c r="AT2081" s="404"/>
      <c r="AU2081" s="406"/>
      <c r="AV2081" s="408"/>
      <c r="AW2081" s="406"/>
      <c r="AX2081" s="415"/>
      <c r="AY2081" s="415"/>
      <c r="AZ2081" s="415"/>
      <c r="BA2081" s="415"/>
      <c r="BB2081" s="415"/>
      <c r="BC2081" s="415"/>
    </row>
    <row r="2082" spans="1:55" s="121" customFormat="1" x14ac:dyDescent="0.25">
      <c r="A2082" s="466"/>
      <c r="B2082" s="393"/>
      <c r="C2082" s="397"/>
      <c r="D2082" s="397"/>
      <c r="E2082" s="399"/>
      <c r="F2082" s="399"/>
      <c r="G2082" s="96"/>
      <c r="H2082" s="122"/>
      <c r="I2082" s="122"/>
      <c r="J2082" s="123"/>
      <c r="K2082" s="123"/>
      <c r="L2082" s="123"/>
      <c r="M2082" s="123"/>
      <c r="N2082" s="123"/>
      <c r="O2082" s="123"/>
      <c r="P2082" s="123"/>
      <c r="Q2082" s="123"/>
      <c r="R2082" s="123"/>
      <c r="S2082" s="123"/>
      <c r="T2082" s="123"/>
      <c r="U2082" s="123"/>
      <c r="V2082" s="123"/>
      <c r="W2082" s="123"/>
      <c r="X2082" s="123"/>
      <c r="Y2082" s="123"/>
      <c r="Z2082" s="123"/>
      <c r="AA2082" s="123"/>
      <c r="AB2082" s="123"/>
      <c r="AC2082" s="123"/>
      <c r="AD2082" s="123"/>
      <c r="AE2082" s="123"/>
      <c r="AF2082" s="123"/>
      <c r="AG2082" s="123"/>
      <c r="AH2082" s="123"/>
      <c r="AI2082" s="123"/>
      <c r="AJ2082" s="401"/>
      <c r="AK2082" s="403"/>
      <c r="AL2082" s="405"/>
      <c r="AM2082" s="411"/>
      <c r="AN2082" s="405"/>
      <c r="AO2082" s="405"/>
      <c r="AP2082" s="405"/>
      <c r="AQ2082" s="405"/>
      <c r="AR2082" s="405"/>
      <c r="AS2082" s="405"/>
      <c r="AT2082" s="405"/>
      <c r="AU2082" s="407"/>
      <c r="AV2082" s="409"/>
      <c r="AW2082" s="407"/>
      <c r="AX2082" s="389"/>
      <c r="AY2082" s="389"/>
      <c r="AZ2082" s="389"/>
      <c r="BA2082" s="389"/>
      <c r="BB2082" s="389"/>
      <c r="BC2082" s="389"/>
    </row>
    <row r="2083" spans="1:55" s="121" customFormat="1" x14ac:dyDescent="0.25">
      <c r="A2083" s="474"/>
      <c r="B2083" s="392"/>
      <c r="C2083" s="396"/>
      <c r="D2083" s="396"/>
      <c r="E2083" s="398"/>
      <c r="F2083" s="398"/>
      <c r="G2083" s="95"/>
      <c r="H2083" s="119"/>
      <c r="I2083" s="119"/>
      <c r="J2083" s="120"/>
      <c r="K2083" s="120"/>
      <c r="L2083" s="120"/>
      <c r="M2083" s="120"/>
      <c r="N2083" s="120"/>
      <c r="O2083" s="120"/>
      <c r="P2083" s="120"/>
      <c r="Q2083" s="120"/>
      <c r="R2083" s="120"/>
      <c r="S2083" s="120"/>
      <c r="T2083" s="120"/>
      <c r="U2083" s="120"/>
      <c r="V2083" s="120"/>
      <c r="W2083" s="120"/>
      <c r="X2083" s="120"/>
      <c r="Y2083" s="120"/>
      <c r="Z2083" s="120"/>
      <c r="AA2083" s="120"/>
      <c r="AB2083" s="120"/>
      <c r="AC2083" s="120"/>
      <c r="AD2083" s="120"/>
      <c r="AE2083" s="120"/>
      <c r="AF2083" s="120"/>
      <c r="AG2083" s="120"/>
      <c r="AH2083" s="120"/>
      <c r="AI2083" s="120"/>
      <c r="AJ2083" s="400"/>
      <c r="AK2083" s="402"/>
      <c r="AL2083" s="404"/>
      <c r="AM2083" s="410"/>
      <c r="AN2083" s="404"/>
      <c r="AO2083" s="404"/>
      <c r="AP2083" s="404"/>
      <c r="AQ2083" s="404"/>
      <c r="AR2083" s="404"/>
      <c r="AS2083" s="404"/>
      <c r="AT2083" s="404"/>
      <c r="AU2083" s="406"/>
      <c r="AV2083" s="408"/>
      <c r="AW2083" s="406"/>
      <c r="AX2083" s="415"/>
      <c r="AY2083" s="415"/>
      <c r="AZ2083" s="415"/>
      <c r="BA2083" s="415"/>
      <c r="BB2083" s="415"/>
      <c r="BC2083" s="415"/>
    </row>
    <row r="2084" spans="1:55" s="121" customFormat="1" x14ac:dyDescent="0.25">
      <c r="A2084" s="466"/>
      <c r="B2084" s="393"/>
      <c r="C2084" s="397"/>
      <c r="D2084" s="397"/>
      <c r="E2084" s="399"/>
      <c r="F2084" s="399"/>
      <c r="G2084" s="96"/>
      <c r="H2084" s="122"/>
      <c r="I2084" s="122"/>
      <c r="J2084" s="123"/>
      <c r="K2084" s="123"/>
      <c r="L2084" s="123"/>
      <c r="M2084" s="123"/>
      <c r="N2084" s="123"/>
      <c r="O2084" s="123"/>
      <c r="P2084" s="123"/>
      <c r="Q2084" s="123"/>
      <c r="R2084" s="123"/>
      <c r="S2084" s="123"/>
      <c r="T2084" s="123"/>
      <c r="U2084" s="123"/>
      <c r="V2084" s="123"/>
      <c r="W2084" s="123"/>
      <c r="X2084" s="123"/>
      <c r="Y2084" s="123"/>
      <c r="Z2084" s="123"/>
      <c r="AA2084" s="123"/>
      <c r="AB2084" s="123"/>
      <c r="AC2084" s="123"/>
      <c r="AD2084" s="123"/>
      <c r="AE2084" s="123"/>
      <c r="AF2084" s="123"/>
      <c r="AG2084" s="123"/>
      <c r="AH2084" s="123"/>
      <c r="AI2084" s="123"/>
      <c r="AJ2084" s="401"/>
      <c r="AK2084" s="403"/>
      <c r="AL2084" s="405"/>
      <c r="AM2084" s="411"/>
      <c r="AN2084" s="405"/>
      <c r="AO2084" s="405"/>
      <c r="AP2084" s="405"/>
      <c r="AQ2084" s="405"/>
      <c r="AR2084" s="405"/>
      <c r="AS2084" s="405"/>
      <c r="AT2084" s="405"/>
      <c r="AU2084" s="407"/>
      <c r="AV2084" s="409"/>
      <c r="AW2084" s="407"/>
      <c r="AX2084" s="389"/>
      <c r="AY2084" s="389"/>
      <c r="AZ2084" s="389"/>
      <c r="BA2084" s="389"/>
      <c r="BB2084" s="389"/>
      <c r="BC2084" s="389"/>
    </row>
    <row r="2085" spans="1:55" s="121" customFormat="1" x14ac:dyDescent="0.25">
      <c r="A2085" s="474"/>
      <c r="B2085" s="392"/>
      <c r="C2085" s="396"/>
      <c r="D2085" s="396"/>
      <c r="E2085" s="398"/>
      <c r="F2085" s="398"/>
      <c r="G2085" s="95"/>
      <c r="H2085" s="119"/>
      <c r="I2085" s="119"/>
      <c r="J2085" s="120"/>
      <c r="K2085" s="120"/>
      <c r="L2085" s="120"/>
      <c r="M2085" s="120"/>
      <c r="N2085" s="120"/>
      <c r="O2085" s="120"/>
      <c r="P2085" s="120"/>
      <c r="Q2085" s="120"/>
      <c r="R2085" s="120"/>
      <c r="S2085" s="120"/>
      <c r="T2085" s="120"/>
      <c r="U2085" s="120"/>
      <c r="V2085" s="120"/>
      <c r="W2085" s="120"/>
      <c r="X2085" s="120"/>
      <c r="Y2085" s="120"/>
      <c r="Z2085" s="120"/>
      <c r="AA2085" s="120"/>
      <c r="AB2085" s="120"/>
      <c r="AC2085" s="120"/>
      <c r="AD2085" s="120"/>
      <c r="AE2085" s="120"/>
      <c r="AF2085" s="120"/>
      <c r="AG2085" s="120"/>
      <c r="AH2085" s="120"/>
      <c r="AI2085" s="120"/>
      <c r="AJ2085" s="400"/>
      <c r="AK2085" s="402"/>
      <c r="AL2085" s="404"/>
      <c r="AM2085" s="410"/>
      <c r="AN2085" s="404"/>
      <c r="AO2085" s="404"/>
      <c r="AP2085" s="404"/>
      <c r="AQ2085" s="404"/>
      <c r="AR2085" s="404"/>
      <c r="AS2085" s="404"/>
      <c r="AT2085" s="404"/>
      <c r="AU2085" s="406"/>
      <c r="AV2085" s="408"/>
      <c r="AW2085" s="406"/>
      <c r="AX2085" s="415"/>
      <c r="AY2085" s="415"/>
      <c r="AZ2085" s="415"/>
      <c r="BA2085" s="415"/>
      <c r="BB2085" s="415"/>
      <c r="BC2085" s="415"/>
    </row>
    <row r="2086" spans="1:55" s="121" customFormat="1" x14ac:dyDescent="0.25">
      <c r="A2086" s="466"/>
      <c r="B2086" s="393"/>
      <c r="C2086" s="397"/>
      <c r="D2086" s="397"/>
      <c r="E2086" s="399"/>
      <c r="F2086" s="399"/>
      <c r="G2086" s="96"/>
      <c r="H2086" s="122"/>
      <c r="I2086" s="122"/>
      <c r="J2086" s="123"/>
      <c r="K2086" s="123"/>
      <c r="L2086" s="123"/>
      <c r="M2086" s="123"/>
      <c r="N2086" s="123"/>
      <c r="O2086" s="123"/>
      <c r="P2086" s="123"/>
      <c r="Q2086" s="123"/>
      <c r="R2086" s="123"/>
      <c r="S2086" s="123"/>
      <c r="T2086" s="123"/>
      <c r="U2086" s="123"/>
      <c r="V2086" s="123"/>
      <c r="W2086" s="123"/>
      <c r="X2086" s="123"/>
      <c r="Y2086" s="123"/>
      <c r="Z2086" s="123"/>
      <c r="AA2086" s="123"/>
      <c r="AB2086" s="123"/>
      <c r="AC2086" s="123"/>
      <c r="AD2086" s="123"/>
      <c r="AE2086" s="123"/>
      <c r="AF2086" s="123"/>
      <c r="AG2086" s="123"/>
      <c r="AH2086" s="123"/>
      <c r="AI2086" s="123"/>
      <c r="AJ2086" s="401"/>
      <c r="AK2086" s="403"/>
      <c r="AL2086" s="405"/>
      <c r="AM2086" s="411"/>
      <c r="AN2086" s="405"/>
      <c r="AO2086" s="405"/>
      <c r="AP2086" s="405"/>
      <c r="AQ2086" s="405"/>
      <c r="AR2086" s="405"/>
      <c r="AS2086" s="405"/>
      <c r="AT2086" s="405"/>
      <c r="AU2086" s="407"/>
      <c r="AV2086" s="409"/>
      <c r="AW2086" s="407"/>
      <c r="AX2086" s="389"/>
      <c r="AY2086" s="389"/>
      <c r="AZ2086" s="389"/>
      <c r="BA2086" s="389"/>
      <c r="BB2086" s="389"/>
      <c r="BC2086" s="389"/>
    </row>
    <row r="2087" spans="1:55" s="121" customFormat="1" x14ac:dyDescent="0.25">
      <c r="A2087" s="474"/>
      <c r="B2087" s="392"/>
      <c r="C2087" s="396"/>
      <c r="D2087" s="396"/>
      <c r="E2087" s="398"/>
      <c r="F2087" s="398"/>
      <c r="G2087" s="95"/>
      <c r="H2087" s="119"/>
      <c r="I2087" s="119"/>
      <c r="J2087" s="120"/>
      <c r="K2087" s="120"/>
      <c r="L2087" s="120"/>
      <c r="M2087" s="120"/>
      <c r="N2087" s="120"/>
      <c r="O2087" s="120"/>
      <c r="P2087" s="120"/>
      <c r="Q2087" s="120"/>
      <c r="R2087" s="120"/>
      <c r="S2087" s="120"/>
      <c r="T2087" s="120"/>
      <c r="U2087" s="120"/>
      <c r="V2087" s="120"/>
      <c r="W2087" s="120"/>
      <c r="X2087" s="120"/>
      <c r="Y2087" s="120"/>
      <c r="Z2087" s="120"/>
      <c r="AA2087" s="120"/>
      <c r="AB2087" s="120"/>
      <c r="AC2087" s="120"/>
      <c r="AD2087" s="120"/>
      <c r="AE2087" s="120"/>
      <c r="AF2087" s="120"/>
      <c r="AG2087" s="120"/>
      <c r="AH2087" s="120"/>
      <c r="AI2087" s="120"/>
      <c r="AJ2087" s="400"/>
      <c r="AK2087" s="402"/>
      <c r="AL2087" s="404"/>
      <c r="AM2087" s="410"/>
      <c r="AN2087" s="404"/>
      <c r="AO2087" s="404"/>
      <c r="AP2087" s="404"/>
      <c r="AQ2087" s="404"/>
      <c r="AR2087" s="404"/>
      <c r="AS2087" s="404"/>
      <c r="AT2087" s="404"/>
      <c r="AU2087" s="406"/>
      <c r="AV2087" s="408"/>
      <c r="AW2087" s="406"/>
      <c r="AX2087" s="415"/>
      <c r="AY2087" s="415"/>
      <c r="AZ2087" s="415"/>
      <c r="BA2087" s="415"/>
      <c r="BB2087" s="415"/>
      <c r="BC2087" s="415"/>
    </row>
    <row r="2088" spans="1:55" s="121" customFormat="1" x14ac:dyDescent="0.25">
      <c r="A2088" s="466"/>
      <c r="B2088" s="393"/>
      <c r="C2088" s="397"/>
      <c r="D2088" s="397"/>
      <c r="E2088" s="399"/>
      <c r="F2088" s="399"/>
      <c r="G2088" s="96"/>
      <c r="H2088" s="122"/>
      <c r="I2088" s="122"/>
      <c r="J2088" s="123"/>
      <c r="K2088" s="123"/>
      <c r="L2088" s="123"/>
      <c r="M2088" s="123"/>
      <c r="N2088" s="123"/>
      <c r="O2088" s="123"/>
      <c r="P2088" s="123"/>
      <c r="Q2088" s="123"/>
      <c r="R2088" s="123"/>
      <c r="S2088" s="123"/>
      <c r="T2088" s="123"/>
      <c r="U2088" s="123"/>
      <c r="V2088" s="123"/>
      <c r="W2088" s="123"/>
      <c r="X2088" s="123"/>
      <c r="Y2088" s="123"/>
      <c r="Z2088" s="123"/>
      <c r="AA2088" s="123"/>
      <c r="AB2088" s="123"/>
      <c r="AC2088" s="123"/>
      <c r="AD2088" s="123"/>
      <c r="AE2088" s="123"/>
      <c r="AF2088" s="123"/>
      <c r="AG2088" s="123"/>
      <c r="AH2088" s="123"/>
      <c r="AI2088" s="123"/>
      <c r="AJ2088" s="401"/>
      <c r="AK2088" s="403"/>
      <c r="AL2088" s="405"/>
      <c r="AM2088" s="411"/>
      <c r="AN2088" s="405"/>
      <c r="AO2088" s="405"/>
      <c r="AP2088" s="405"/>
      <c r="AQ2088" s="405"/>
      <c r="AR2088" s="405"/>
      <c r="AS2088" s="405"/>
      <c r="AT2088" s="405"/>
      <c r="AU2088" s="407"/>
      <c r="AV2088" s="409"/>
      <c r="AW2088" s="407"/>
      <c r="AX2088" s="389"/>
      <c r="AY2088" s="389"/>
      <c r="AZ2088" s="389"/>
      <c r="BA2088" s="389"/>
      <c r="BB2088" s="389"/>
      <c r="BC2088" s="389"/>
    </row>
    <row r="2089" spans="1:55" s="121" customFormat="1" x14ac:dyDescent="0.25">
      <c r="A2089" s="474"/>
      <c r="B2089" s="392"/>
      <c r="C2089" s="396"/>
      <c r="D2089" s="396"/>
      <c r="E2089" s="398"/>
      <c r="F2089" s="398"/>
      <c r="G2089" s="95"/>
      <c r="H2089" s="119"/>
      <c r="I2089" s="119"/>
      <c r="J2089" s="120"/>
      <c r="K2089" s="120"/>
      <c r="L2089" s="120"/>
      <c r="M2089" s="120"/>
      <c r="N2089" s="120"/>
      <c r="O2089" s="120"/>
      <c r="P2089" s="120"/>
      <c r="Q2089" s="120"/>
      <c r="R2089" s="120"/>
      <c r="S2089" s="120"/>
      <c r="T2089" s="120"/>
      <c r="U2089" s="120"/>
      <c r="V2089" s="120"/>
      <c r="W2089" s="120"/>
      <c r="X2089" s="120"/>
      <c r="Y2089" s="120"/>
      <c r="Z2089" s="120"/>
      <c r="AA2089" s="120"/>
      <c r="AB2089" s="120"/>
      <c r="AC2089" s="120"/>
      <c r="AD2089" s="120"/>
      <c r="AE2089" s="120"/>
      <c r="AF2089" s="120"/>
      <c r="AG2089" s="120"/>
      <c r="AH2089" s="120"/>
      <c r="AI2089" s="120"/>
      <c r="AJ2089" s="400"/>
      <c r="AK2089" s="402"/>
      <c r="AL2089" s="404"/>
      <c r="AM2089" s="410"/>
      <c r="AN2089" s="404"/>
      <c r="AO2089" s="404"/>
      <c r="AP2089" s="404"/>
      <c r="AQ2089" s="404"/>
      <c r="AR2089" s="404"/>
      <c r="AS2089" s="404"/>
      <c r="AT2089" s="404"/>
      <c r="AU2089" s="406"/>
      <c r="AV2089" s="408"/>
      <c r="AW2089" s="406"/>
      <c r="AX2089" s="415"/>
      <c r="AY2089" s="415"/>
      <c r="AZ2089" s="415"/>
      <c r="BA2089" s="415"/>
      <c r="BB2089" s="415"/>
      <c r="BC2089" s="415"/>
    </row>
    <row r="2090" spans="1:55" s="121" customFormat="1" x14ac:dyDescent="0.25">
      <c r="A2090" s="466"/>
      <c r="B2090" s="393"/>
      <c r="C2090" s="397"/>
      <c r="D2090" s="397"/>
      <c r="E2090" s="399"/>
      <c r="F2090" s="399"/>
      <c r="G2090" s="96"/>
      <c r="H2090" s="122"/>
      <c r="I2090" s="122"/>
      <c r="J2090" s="123"/>
      <c r="K2090" s="123"/>
      <c r="L2090" s="123"/>
      <c r="M2090" s="123"/>
      <c r="N2090" s="123"/>
      <c r="O2090" s="123"/>
      <c r="P2090" s="123"/>
      <c r="Q2090" s="123"/>
      <c r="R2090" s="123"/>
      <c r="S2090" s="123"/>
      <c r="T2090" s="123"/>
      <c r="U2090" s="123"/>
      <c r="V2090" s="123"/>
      <c r="W2090" s="123"/>
      <c r="X2090" s="123"/>
      <c r="Y2090" s="123"/>
      <c r="Z2090" s="123"/>
      <c r="AA2090" s="123"/>
      <c r="AB2090" s="123"/>
      <c r="AC2090" s="123"/>
      <c r="AD2090" s="123"/>
      <c r="AE2090" s="123"/>
      <c r="AF2090" s="123"/>
      <c r="AG2090" s="123"/>
      <c r="AH2090" s="123"/>
      <c r="AI2090" s="123"/>
      <c r="AJ2090" s="401"/>
      <c r="AK2090" s="403"/>
      <c r="AL2090" s="405"/>
      <c r="AM2090" s="411"/>
      <c r="AN2090" s="405"/>
      <c r="AO2090" s="405"/>
      <c r="AP2090" s="405"/>
      <c r="AQ2090" s="405"/>
      <c r="AR2090" s="405"/>
      <c r="AS2090" s="405"/>
      <c r="AT2090" s="405"/>
      <c r="AU2090" s="407"/>
      <c r="AV2090" s="409"/>
      <c r="AW2090" s="407"/>
      <c r="AX2090" s="389"/>
      <c r="AY2090" s="389"/>
      <c r="AZ2090" s="389"/>
      <c r="BA2090" s="389"/>
      <c r="BB2090" s="389"/>
      <c r="BC2090" s="389"/>
    </row>
    <row r="2091" spans="1:55" s="121" customFormat="1" x14ac:dyDescent="0.25">
      <c r="A2091" s="474"/>
      <c r="B2091" s="392"/>
      <c r="C2091" s="396"/>
      <c r="D2091" s="396"/>
      <c r="E2091" s="398"/>
      <c r="F2091" s="398"/>
      <c r="G2091" s="95"/>
      <c r="H2091" s="119"/>
      <c r="I2091" s="119"/>
      <c r="J2091" s="120"/>
      <c r="K2091" s="120"/>
      <c r="L2091" s="120"/>
      <c r="M2091" s="120"/>
      <c r="N2091" s="120"/>
      <c r="O2091" s="120"/>
      <c r="P2091" s="120"/>
      <c r="Q2091" s="120"/>
      <c r="R2091" s="120"/>
      <c r="S2091" s="120"/>
      <c r="T2091" s="120"/>
      <c r="U2091" s="120"/>
      <c r="V2091" s="120"/>
      <c r="W2091" s="120"/>
      <c r="X2091" s="120"/>
      <c r="Y2091" s="120"/>
      <c r="Z2091" s="120"/>
      <c r="AA2091" s="120"/>
      <c r="AB2091" s="120"/>
      <c r="AC2091" s="120"/>
      <c r="AD2091" s="120"/>
      <c r="AE2091" s="120"/>
      <c r="AF2091" s="120"/>
      <c r="AG2091" s="120"/>
      <c r="AH2091" s="120"/>
      <c r="AI2091" s="120"/>
      <c r="AJ2091" s="400"/>
      <c r="AK2091" s="402"/>
      <c r="AL2091" s="404"/>
      <c r="AM2091" s="410"/>
      <c r="AN2091" s="404"/>
      <c r="AO2091" s="404"/>
      <c r="AP2091" s="404"/>
      <c r="AQ2091" s="404"/>
      <c r="AR2091" s="404"/>
      <c r="AS2091" s="404"/>
      <c r="AT2091" s="404"/>
      <c r="AU2091" s="406"/>
      <c r="AV2091" s="408"/>
      <c r="AW2091" s="406"/>
      <c r="AX2091" s="415"/>
      <c r="AY2091" s="415"/>
      <c r="AZ2091" s="415"/>
      <c r="BA2091" s="415"/>
      <c r="BB2091" s="415"/>
      <c r="BC2091" s="415"/>
    </row>
    <row r="2092" spans="1:55" s="121" customFormat="1" x14ac:dyDescent="0.25">
      <c r="A2092" s="466"/>
      <c r="B2092" s="393"/>
      <c r="C2092" s="397"/>
      <c r="D2092" s="397"/>
      <c r="E2092" s="399"/>
      <c r="F2092" s="399"/>
      <c r="G2092" s="96"/>
      <c r="H2092" s="122"/>
      <c r="I2092" s="122"/>
      <c r="J2092" s="123"/>
      <c r="K2092" s="123"/>
      <c r="L2092" s="123"/>
      <c r="M2092" s="123"/>
      <c r="N2092" s="123"/>
      <c r="O2092" s="123"/>
      <c r="P2092" s="123"/>
      <c r="Q2092" s="123"/>
      <c r="R2092" s="123"/>
      <c r="S2092" s="123"/>
      <c r="T2092" s="123"/>
      <c r="U2092" s="123"/>
      <c r="V2092" s="123"/>
      <c r="W2092" s="123"/>
      <c r="X2092" s="123"/>
      <c r="Y2092" s="123"/>
      <c r="Z2092" s="123"/>
      <c r="AA2092" s="123"/>
      <c r="AB2092" s="123"/>
      <c r="AC2092" s="123"/>
      <c r="AD2092" s="123"/>
      <c r="AE2092" s="123"/>
      <c r="AF2092" s="123"/>
      <c r="AG2092" s="123"/>
      <c r="AH2092" s="123"/>
      <c r="AI2092" s="123"/>
      <c r="AJ2092" s="401"/>
      <c r="AK2092" s="403"/>
      <c r="AL2092" s="405"/>
      <c r="AM2092" s="411"/>
      <c r="AN2092" s="405"/>
      <c r="AO2092" s="405"/>
      <c r="AP2092" s="405"/>
      <c r="AQ2092" s="405"/>
      <c r="AR2092" s="405"/>
      <c r="AS2092" s="405"/>
      <c r="AT2092" s="405"/>
      <c r="AU2092" s="407"/>
      <c r="AV2092" s="409"/>
      <c r="AW2092" s="407"/>
      <c r="AX2092" s="389"/>
      <c r="AY2092" s="389"/>
      <c r="AZ2092" s="389"/>
      <c r="BA2092" s="389"/>
      <c r="BB2092" s="389"/>
      <c r="BC2092" s="389"/>
    </row>
    <row r="2093" spans="1:55" s="121" customFormat="1" x14ac:dyDescent="0.25">
      <c r="A2093" s="474"/>
      <c r="B2093" s="392"/>
      <c r="C2093" s="396"/>
      <c r="D2093" s="396"/>
      <c r="E2093" s="398"/>
      <c r="F2093" s="398"/>
      <c r="G2093" s="95"/>
      <c r="H2093" s="119"/>
      <c r="I2093" s="119"/>
      <c r="J2093" s="120"/>
      <c r="K2093" s="120"/>
      <c r="L2093" s="120"/>
      <c r="M2093" s="120"/>
      <c r="N2093" s="120"/>
      <c r="O2093" s="120"/>
      <c r="P2093" s="120"/>
      <c r="Q2093" s="120"/>
      <c r="R2093" s="120"/>
      <c r="S2093" s="120"/>
      <c r="T2093" s="120"/>
      <c r="U2093" s="120"/>
      <c r="V2093" s="120"/>
      <c r="W2093" s="120"/>
      <c r="X2093" s="120"/>
      <c r="Y2093" s="120"/>
      <c r="Z2093" s="120"/>
      <c r="AA2093" s="120"/>
      <c r="AB2093" s="120"/>
      <c r="AC2093" s="120"/>
      <c r="AD2093" s="120"/>
      <c r="AE2093" s="120"/>
      <c r="AF2093" s="120"/>
      <c r="AG2093" s="120"/>
      <c r="AH2093" s="120"/>
      <c r="AI2093" s="120"/>
      <c r="AJ2093" s="400"/>
      <c r="AK2093" s="402"/>
      <c r="AL2093" s="404"/>
      <c r="AM2093" s="410"/>
      <c r="AN2093" s="404"/>
      <c r="AO2093" s="404"/>
      <c r="AP2093" s="404"/>
      <c r="AQ2093" s="404"/>
      <c r="AR2093" s="404"/>
      <c r="AS2093" s="404"/>
      <c r="AT2093" s="404"/>
      <c r="AU2093" s="406"/>
      <c r="AV2093" s="408"/>
      <c r="AW2093" s="406"/>
      <c r="AX2093" s="415"/>
      <c r="AY2093" s="415"/>
      <c r="AZ2093" s="415"/>
      <c r="BA2093" s="415"/>
      <c r="BB2093" s="415"/>
      <c r="BC2093" s="415"/>
    </row>
    <row r="2094" spans="1:55" s="121" customFormat="1" x14ac:dyDescent="0.25">
      <c r="A2094" s="466"/>
      <c r="B2094" s="393"/>
      <c r="C2094" s="397"/>
      <c r="D2094" s="397"/>
      <c r="E2094" s="399"/>
      <c r="F2094" s="399"/>
      <c r="G2094" s="96"/>
      <c r="H2094" s="122"/>
      <c r="I2094" s="122"/>
      <c r="J2094" s="123"/>
      <c r="K2094" s="123"/>
      <c r="L2094" s="123"/>
      <c r="M2094" s="123"/>
      <c r="N2094" s="123"/>
      <c r="O2094" s="123"/>
      <c r="P2094" s="123"/>
      <c r="Q2094" s="123"/>
      <c r="R2094" s="123"/>
      <c r="S2094" s="123"/>
      <c r="T2094" s="123"/>
      <c r="U2094" s="123"/>
      <c r="V2094" s="123"/>
      <c r="W2094" s="123"/>
      <c r="X2094" s="123"/>
      <c r="Y2094" s="123"/>
      <c r="Z2094" s="123"/>
      <c r="AA2094" s="123"/>
      <c r="AB2094" s="123"/>
      <c r="AC2094" s="123"/>
      <c r="AD2094" s="123"/>
      <c r="AE2094" s="123"/>
      <c r="AF2094" s="123"/>
      <c r="AG2094" s="123"/>
      <c r="AH2094" s="123"/>
      <c r="AI2094" s="123"/>
      <c r="AJ2094" s="401"/>
      <c r="AK2094" s="403"/>
      <c r="AL2094" s="405"/>
      <c r="AM2094" s="411"/>
      <c r="AN2094" s="405"/>
      <c r="AO2094" s="405"/>
      <c r="AP2094" s="405"/>
      <c r="AQ2094" s="405"/>
      <c r="AR2094" s="405"/>
      <c r="AS2094" s="405"/>
      <c r="AT2094" s="405"/>
      <c r="AU2094" s="407"/>
      <c r="AV2094" s="409"/>
      <c r="AW2094" s="407"/>
      <c r="AX2094" s="389"/>
      <c r="AY2094" s="389"/>
      <c r="AZ2094" s="389"/>
      <c r="BA2094" s="389"/>
      <c r="BB2094" s="389"/>
      <c r="BC2094" s="389"/>
    </row>
    <row r="2095" spans="1:55" s="121" customFormat="1" x14ac:dyDescent="0.25">
      <c r="A2095" s="474"/>
      <c r="B2095" s="392"/>
      <c r="C2095" s="396"/>
      <c r="D2095" s="396"/>
      <c r="E2095" s="398"/>
      <c r="F2095" s="398"/>
      <c r="G2095" s="95"/>
      <c r="H2095" s="119"/>
      <c r="I2095" s="119"/>
      <c r="J2095" s="120"/>
      <c r="K2095" s="120"/>
      <c r="L2095" s="120"/>
      <c r="M2095" s="120"/>
      <c r="N2095" s="120"/>
      <c r="O2095" s="120"/>
      <c r="P2095" s="120"/>
      <c r="Q2095" s="120"/>
      <c r="R2095" s="120"/>
      <c r="S2095" s="120"/>
      <c r="T2095" s="120"/>
      <c r="U2095" s="120"/>
      <c r="V2095" s="120"/>
      <c r="W2095" s="120"/>
      <c r="X2095" s="120"/>
      <c r="Y2095" s="120"/>
      <c r="Z2095" s="120"/>
      <c r="AA2095" s="120"/>
      <c r="AB2095" s="120"/>
      <c r="AC2095" s="120"/>
      <c r="AD2095" s="120"/>
      <c r="AE2095" s="120"/>
      <c r="AF2095" s="120"/>
      <c r="AG2095" s="120"/>
      <c r="AH2095" s="120"/>
      <c r="AI2095" s="120"/>
      <c r="AJ2095" s="400"/>
      <c r="AK2095" s="402"/>
      <c r="AL2095" s="404"/>
      <c r="AM2095" s="410"/>
      <c r="AN2095" s="404"/>
      <c r="AO2095" s="404"/>
      <c r="AP2095" s="404"/>
      <c r="AQ2095" s="404"/>
      <c r="AR2095" s="404"/>
      <c r="AS2095" s="404"/>
      <c r="AT2095" s="404"/>
      <c r="AU2095" s="406"/>
      <c r="AV2095" s="408"/>
      <c r="AW2095" s="406"/>
      <c r="AX2095" s="415"/>
      <c r="AY2095" s="415"/>
      <c r="AZ2095" s="415"/>
      <c r="BA2095" s="415"/>
      <c r="BB2095" s="415"/>
      <c r="BC2095" s="415"/>
    </row>
    <row r="2096" spans="1:55" s="121" customFormat="1" x14ac:dyDescent="0.25">
      <c r="A2096" s="466"/>
      <c r="B2096" s="393"/>
      <c r="C2096" s="397"/>
      <c r="D2096" s="397"/>
      <c r="E2096" s="399"/>
      <c r="F2096" s="399"/>
      <c r="G2096" s="96"/>
      <c r="H2096" s="122"/>
      <c r="I2096" s="122"/>
      <c r="J2096" s="123"/>
      <c r="K2096" s="123"/>
      <c r="L2096" s="123"/>
      <c r="M2096" s="123"/>
      <c r="N2096" s="123"/>
      <c r="O2096" s="123"/>
      <c r="P2096" s="123"/>
      <c r="Q2096" s="123"/>
      <c r="R2096" s="123"/>
      <c r="S2096" s="123"/>
      <c r="T2096" s="123"/>
      <c r="U2096" s="123"/>
      <c r="V2096" s="123"/>
      <c r="W2096" s="123"/>
      <c r="X2096" s="123"/>
      <c r="Y2096" s="123"/>
      <c r="Z2096" s="123"/>
      <c r="AA2096" s="123"/>
      <c r="AB2096" s="123"/>
      <c r="AC2096" s="123"/>
      <c r="AD2096" s="123"/>
      <c r="AE2096" s="123"/>
      <c r="AF2096" s="123"/>
      <c r="AG2096" s="123"/>
      <c r="AH2096" s="123"/>
      <c r="AI2096" s="123"/>
      <c r="AJ2096" s="401"/>
      <c r="AK2096" s="403"/>
      <c r="AL2096" s="405"/>
      <c r="AM2096" s="411"/>
      <c r="AN2096" s="405"/>
      <c r="AO2096" s="405"/>
      <c r="AP2096" s="405"/>
      <c r="AQ2096" s="405"/>
      <c r="AR2096" s="405"/>
      <c r="AS2096" s="405"/>
      <c r="AT2096" s="405"/>
      <c r="AU2096" s="407"/>
      <c r="AV2096" s="409"/>
      <c r="AW2096" s="407"/>
      <c r="AX2096" s="389"/>
      <c r="AY2096" s="389"/>
      <c r="AZ2096" s="389"/>
      <c r="BA2096" s="389"/>
      <c r="BB2096" s="389"/>
      <c r="BC2096" s="389"/>
    </row>
    <row r="2097" spans="1:55" s="121" customFormat="1" x14ac:dyDescent="0.25">
      <c r="A2097" s="474"/>
      <c r="B2097" s="392"/>
      <c r="C2097" s="396"/>
      <c r="D2097" s="396"/>
      <c r="E2097" s="398"/>
      <c r="F2097" s="398"/>
      <c r="G2097" s="95"/>
      <c r="H2097" s="119"/>
      <c r="I2097" s="119"/>
      <c r="J2097" s="120"/>
      <c r="K2097" s="120"/>
      <c r="L2097" s="120"/>
      <c r="M2097" s="120"/>
      <c r="N2097" s="120"/>
      <c r="O2097" s="120"/>
      <c r="P2097" s="120"/>
      <c r="Q2097" s="120"/>
      <c r="R2097" s="120"/>
      <c r="S2097" s="120"/>
      <c r="T2097" s="120"/>
      <c r="U2097" s="120"/>
      <c r="V2097" s="120"/>
      <c r="W2097" s="120"/>
      <c r="X2097" s="120"/>
      <c r="Y2097" s="120"/>
      <c r="Z2097" s="120"/>
      <c r="AA2097" s="120"/>
      <c r="AB2097" s="120"/>
      <c r="AC2097" s="120"/>
      <c r="AD2097" s="120"/>
      <c r="AE2097" s="120"/>
      <c r="AF2097" s="120"/>
      <c r="AG2097" s="120"/>
      <c r="AH2097" s="120"/>
      <c r="AI2097" s="120"/>
      <c r="AJ2097" s="400"/>
      <c r="AK2097" s="402"/>
      <c r="AL2097" s="404"/>
      <c r="AM2097" s="410"/>
      <c r="AN2097" s="404"/>
      <c r="AO2097" s="404"/>
      <c r="AP2097" s="404"/>
      <c r="AQ2097" s="404"/>
      <c r="AR2097" s="404"/>
      <c r="AS2097" s="404"/>
      <c r="AT2097" s="404"/>
      <c r="AU2097" s="406"/>
      <c r="AV2097" s="408"/>
      <c r="AW2097" s="406"/>
      <c r="AX2097" s="415"/>
      <c r="AY2097" s="415"/>
      <c r="AZ2097" s="415"/>
      <c r="BA2097" s="415"/>
      <c r="BB2097" s="415"/>
      <c r="BC2097" s="415"/>
    </row>
    <row r="2098" spans="1:55" s="121" customFormat="1" x14ac:dyDescent="0.25">
      <c r="A2098" s="466"/>
      <c r="B2098" s="393"/>
      <c r="C2098" s="397"/>
      <c r="D2098" s="397"/>
      <c r="E2098" s="399"/>
      <c r="F2098" s="399"/>
      <c r="G2098" s="96"/>
      <c r="H2098" s="122"/>
      <c r="I2098" s="122"/>
      <c r="J2098" s="123"/>
      <c r="K2098" s="123"/>
      <c r="L2098" s="123"/>
      <c r="M2098" s="123"/>
      <c r="N2098" s="123"/>
      <c r="O2098" s="123"/>
      <c r="P2098" s="123"/>
      <c r="Q2098" s="123"/>
      <c r="R2098" s="123"/>
      <c r="S2098" s="123"/>
      <c r="T2098" s="123"/>
      <c r="U2098" s="123"/>
      <c r="V2098" s="123"/>
      <c r="W2098" s="123"/>
      <c r="X2098" s="123"/>
      <c r="Y2098" s="123"/>
      <c r="Z2098" s="123"/>
      <c r="AA2098" s="123"/>
      <c r="AB2098" s="123"/>
      <c r="AC2098" s="123"/>
      <c r="AD2098" s="123"/>
      <c r="AE2098" s="123"/>
      <c r="AF2098" s="123"/>
      <c r="AG2098" s="123"/>
      <c r="AH2098" s="123"/>
      <c r="AI2098" s="123"/>
      <c r="AJ2098" s="401"/>
      <c r="AK2098" s="403"/>
      <c r="AL2098" s="405"/>
      <c r="AM2098" s="411"/>
      <c r="AN2098" s="405"/>
      <c r="AO2098" s="405"/>
      <c r="AP2098" s="405"/>
      <c r="AQ2098" s="405"/>
      <c r="AR2098" s="405"/>
      <c r="AS2098" s="405"/>
      <c r="AT2098" s="405"/>
      <c r="AU2098" s="407"/>
      <c r="AV2098" s="409"/>
      <c r="AW2098" s="407"/>
      <c r="AX2098" s="389"/>
      <c r="AY2098" s="389"/>
      <c r="AZ2098" s="389"/>
      <c r="BA2098" s="389"/>
      <c r="BB2098" s="389"/>
      <c r="BC2098" s="389"/>
    </row>
    <row r="2099" spans="1:55" s="121" customFormat="1" x14ac:dyDescent="0.25">
      <c r="A2099" s="474"/>
      <c r="B2099" s="392"/>
      <c r="C2099" s="396"/>
      <c r="D2099" s="396"/>
      <c r="E2099" s="398"/>
      <c r="F2099" s="398"/>
      <c r="G2099" s="95"/>
      <c r="H2099" s="119"/>
      <c r="I2099" s="119"/>
      <c r="J2099" s="120"/>
      <c r="K2099" s="120"/>
      <c r="L2099" s="120"/>
      <c r="M2099" s="120"/>
      <c r="N2099" s="120"/>
      <c r="O2099" s="120"/>
      <c r="P2099" s="120"/>
      <c r="Q2099" s="120"/>
      <c r="R2099" s="120"/>
      <c r="S2099" s="120"/>
      <c r="T2099" s="120"/>
      <c r="U2099" s="120"/>
      <c r="V2099" s="120"/>
      <c r="W2099" s="120"/>
      <c r="X2099" s="120"/>
      <c r="Y2099" s="120"/>
      <c r="Z2099" s="120"/>
      <c r="AA2099" s="120"/>
      <c r="AB2099" s="120"/>
      <c r="AC2099" s="120"/>
      <c r="AD2099" s="120"/>
      <c r="AE2099" s="120"/>
      <c r="AF2099" s="120"/>
      <c r="AG2099" s="120"/>
      <c r="AH2099" s="120"/>
      <c r="AI2099" s="120"/>
      <c r="AJ2099" s="400"/>
      <c r="AK2099" s="402"/>
      <c r="AL2099" s="404"/>
      <c r="AM2099" s="410"/>
      <c r="AN2099" s="404"/>
      <c r="AO2099" s="404"/>
      <c r="AP2099" s="404"/>
      <c r="AQ2099" s="404"/>
      <c r="AR2099" s="404"/>
      <c r="AS2099" s="404"/>
      <c r="AT2099" s="404"/>
      <c r="AU2099" s="406"/>
      <c r="AV2099" s="408"/>
      <c r="AW2099" s="406"/>
      <c r="AX2099" s="415"/>
      <c r="AY2099" s="415"/>
      <c r="AZ2099" s="415"/>
      <c r="BA2099" s="415"/>
      <c r="BB2099" s="415"/>
      <c r="BC2099" s="415"/>
    </row>
    <row r="2100" spans="1:55" s="121" customFormat="1" x14ac:dyDescent="0.25">
      <c r="A2100" s="466"/>
      <c r="B2100" s="393"/>
      <c r="C2100" s="397"/>
      <c r="D2100" s="397"/>
      <c r="E2100" s="399"/>
      <c r="F2100" s="399"/>
      <c r="G2100" s="96"/>
      <c r="H2100" s="122"/>
      <c r="I2100" s="122"/>
      <c r="J2100" s="123"/>
      <c r="K2100" s="123"/>
      <c r="L2100" s="123"/>
      <c r="M2100" s="123"/>
      <c r="N2100" s="123"/>
      <c r="O2100" s="123"/>
      <c r="P2100" s="123"/>
      <c r="Q2100" s="123"/>
      <c r="R2100" s="123"/>
      <c r="S2100" s="123"/>
      <c r="T2100" s="123"/>
      <c r="U2100" s="123"/>
      <c r="V2100" s="123"/>
      <c r="W2100" s="123"/>
      <c r="X2100" s="123"/>
      <c r="Y2100" s="123"/>
      <c r="Z2100" s="123"/>
      <c r="AA2100" s="123"/>
      <c r="AB2100" s="123"/>
      <c r="AC2100" s="123"/>
      <c r="AD2100" s="123"/>
      <c r="AE2100" s="123"/>
      <c r="AF2100" s="123"/>
      <c r="AG2100" s="123"/>
      <c r="AH2100" s="123"/>
      <c r="AI2100" s="123"/>
      <c r="AJ2100" s="401"/>
      <c r="AK2100" s="403"/>
      <c r="AL2100" s="405"/>
      <c r="AM2100" s="411"/>
      <c r="AN2100" s="405"/>
      <c r="AO2100" s="405"/>
      <c r="AP2100" s="405"/>
      <c r="AQ2100" s="405"/>
      <c r="AR2100" s="405"/>
      <c r="AS2100" s="405"/>
      <c r="AT2100" s="405"/>
      <c r="AU2100" s="407"/>
      <c r="AV2100" s="409"/>
      <c r="AW2100" s="407"/>
      <c r="AX2100" s="389"/>
      <c r="AY2100" s="389"/>
      <c r="AZ2100" s="389"/>
      <c r="BA2100" s="389"/>
      <c r="BB2100" s="389"/>
      <c r="BC2100" s="389"/>
    </row>
    <row r="2101" spans="1:55" s="121" customFormat="1" x14ac:dyDescent="0.25">
      <c r="A2101" s="474"/>
      <c r="B2101" s="392"/>
      <c r="C2101" s="396"/>
      <c r="D2101" s="396"/>
      <c r="E2101" s="398"/>
      <c r="F2101" s="398"/>
      <c r="G2101" s="95"/>
      <c r="H2101" s="119"/>
      <c r="I2101" s="119"/>
      <c r="J2101" s="120"/>
      <c r="K2101" s="120"/>
      <c r="L2101" s="120"/>
      <c r="M2101" s="120"/>
      <c r="N2101" s="120"/>
      <c r="O2101" s="120"/>
      <c r="P2101" s="120"/>
      <c r="Q2101" s="120"/>
      <c r="R2101" s="120"/>
      <c r="S2101" s="120"/>
      <c r="T2101" s="120"/>
      <c r="U2101" s="120"/>
      <c r="V2101" s="120"/>
      <c r="W2101" s="120"/>
      <c r="X2101" s="120"/>
      <c r="Y2101" s="120"/>
      <c r="Z2101" s="120"/>
      <c r="AA2101" s="120"/>
      <c r="AB2101" s="120"/>
      <c r="AC2101" s="120"/>
      <c r="AD2101" s="120"/>
      <c r="AE2101" s="120"/>
      <c r="AF2101" s="120"/>
      <c r="AG2101" s="120"/>
      <c r="AH2101" s="120"/>
      <c r="AI2101" s="120"/>
      <c r="AJ2101" s="400"/>
      <c r="AK2101" s="402"/>
      <c r="AL2101" s="404"/>
      <c r="AM2101" s="410"/>
      <c r="AN2101" s="404"/>
      <c r="AO2101" s="404"/>
      <c r="AP2101" s="404"/>
      <c r="AQ2101" s="404"/>
      <c r="AR2101" s="404"/>
      <c r="AS2101" s="404"/>
      <c r="AT2101" s="404"/>
      <c r="AU2101" s="406"/>
      <c r="AV2101" s="408"/>
      <c r="AW2101" s="406"/>
      <c r="AX2101" s="415"/>
      <c r="AY2101" s="415"/>
      <c r="AZ2101" s="415"/>
      <c r="BA2101" s="415"/>
      <c r="BB2101" s="415"/>
      <c r="BC2101" s="415"/>
    </row>
    <row r="2102" spans="1:55" s="121" customFormat="1" x14ac:dyDescent="0.25">
      <c r="A2102" s="466"/>
      <c r="B2102" s="393"/>
      <c r="C2102" s="397"/>
      <c r="D2102" s="397"/>
      <c r="E2102" s="399"/>
      <c r="F2102" s="399"/>
      <c r="G2102" s="96"/>
      <c r="H2102" s="122"/>
      <c r="I2102" s="122"/>
      <c r="J2102" s="123"/>
      <c r="K2102" s="123"/>
      <c r="L2102" s="123"/>
      <c r="M2102" s="123"/>
      <c r="N2102" s="123"/>
      <c r="O2102" s="123"/>
      <c r="P2102" s="123"/>
      <c r="Q2102" s="123"/>
      <c r="R2102" s="123"/>
      <c r="S2102" s="123"/>
      <c r="T2102" s="123"/>
      <c r="U2102" s="123"/>
      <c r="V2102" s="123"/>
      <c r="W2102" s="123"/>
      <c r="X2102" s="123"/>
      <c r="Y2102" s="123"/>
      <c r="Z2102" s="123"/>
      <c r="AA2102" s="123"/>
      <c r="AB2102" s="123"/>
      <c r="AC2102" s="123"/>
      <c r="AD2102" s="123"/>
      <c r="AE2102" s="123"/>
      <c r="AF2102" s="123"/>
      <c r="AG2102" s="123"/>
      <c r="AH2102" s="123"/>
      <c r="AI2102" s="123"/>
      <c r="AJ2102" s="401"/>
      <c r="AK2102" s="403"/>
      <c r="AL2102" s="405"/>
      <c r="AM2102" s="411"/>
      <c r="AN2102" s="405"/>
      <c r="AO2102" s="405"/>
      <c r="AP2102" s="405"/>
      <c r="AQ2102" s="405"/>
      <c r="AR2102" s="405"/>
      <c r="AS2102" s="405"/>
      <c r="AT2102" s="405"/>
      <c r="AU2102" s="407"/>
      <c r="AV2102" s="409"/>
      <c r="AW2102" s="407"/>
      <c r="AX2102" s="389"/>
      <c r="AY2102" s="389"/>
      <c r="AZ2102" s="389"/>
      <c r="BA2102" s="389"/>
      <c r="BB2102" s="389"/>
      <c r="BC2102" s="389"/>
    </row>
    <row r="2103" spans="1:55" s="121" customFormat="1" x14ac:dyDescent="0.25">
      <c r="A2103" s="474"/>
      <c r="B2103" s="392"/>
      <c r="C2103" s="396"/>
      <c r="D2103" s="396"/>
      <c r="E2103" s="398"/>
      <c r="F2103" s="398"/>
      <c r="G2103" s="95"/>
      <c r="H2103" s="119"/>
      <c r="I2103" s="119"/>
      <c r="J2103" s="120"/>
      <c r="K2103" s="120"/>
      <c r="L2103" s="120"/>
      <c r="M2103" s="120"/>
      <c r="N2103" s="120"/>
      <c r="O2103" s="120"/>
      <c r="P2103" s="120"/>
      <c r="Q2103" s="120"/>
      <c r="R2103" s="120"/>
      <c r="S2103" s="120"/>
      <c r="T2103" s="120"/>
      <c r="U2103" s="120"/>
      <c r="V2103" s="120"/>
      <c r="W2103" s="120"/>
      <c r="X2103" s="120"/>
      <c r="Y2103" s="120"/>
      <c r="Z2103" s="120"/>
      <c r="AA2103" s="120"/>
      <c r="AB2103" s="120"/>
      <c r="AC2103" s="120"/>
      <c r="AD2103" s="120"/>
      <c r="AE2103" s="120"/>
      <c r="AF2103" s="120"/>
      <c r="AG2103" s="120"/>
      <c r="AH2103" s="120"/>
      <c r="AI2103" s="120"/>
      <c r="AJ2103" s="400"/>
      <c r="AK2103" s="402"/>
      <c r="AL2103" s="404"/>
      <c r="AM2103" s="410"/>
      <c r="AN2103" s="404"/>
      <c r="AO2103" s="404"/>
      <c r="AP2103" s="404"/>
      <c r="AQ2103" s="404"/>
      <c r="AR2103" s="404"/>
      <c r="AS2103" s="404"/>
      <c r="AT2103" s="404"/>
      <c r="AU2103" s="406"/>
      <c r="AV2103" s="408"/>
      <c r="AW2103" s="406"/>
      <c r="AX2103" s="415"/>
      <c r="AY2103" s="415"/>
      <c r="AZ2103" s="415"/>
      <c r="BA2103" s="415"/>
      <c r="BB2103" s="415"/>
      <c r="BC2103" s="415"/>
    </row>
    <row r="2104" spans="1:55" s="121" customFormat="1" x14ac:dyDescent="0.25">
      <c r="A2104" s="466"/>
      <c r="B2104" s="393"/>
      <c r="C2104" s="397"/>
      <c r="D2104" s="397"/>
      <c r="E2104" s="399"/>
      <c r="F2104" s="399"/>
      <c r="G2104" s="96"/>
      <c r="H2104" s="122"/>
      <c r="I2104" s="122"/>
      <c r="J2104" s="123"/>
      <c r="K2104" s="123"/>
      <c r="L2104" s="123"/>
      <c r="M2104" s="123"/>
      <c r="N2104" s="123"/>
      <c r="O2104" s="123"/>
      <c r="P2104" s="123"/>
      <c r="Q2104" s="123"/>
      <c r="R2104" s="123"/>
      <c r="S2104" s="123"/>
      <c r="T2104" s="123"/>
      <c r="U2104" s="123"/>
      <c r="V2104" s="123"/>
      <c r="W2104" s="123"/>
      <c r="X2104" s="123"/>
      <c r="Y2104" s="123"/>
      <c r="Z2104" s="123"/>
      <c r="AA2104" s="123"/>
      <c r="AB2104" s="123"/>
      <c r="AC2104" s="123"/>
      <c r="AD2104" s="123"/>
      <c r="AE2104" s="123"/>
      <c r="AF2104" s="123"/>
      <c r="AG2104" s="123"/>
      <c r="AH2104" s="123"/>
      <c r="AI2104" s="123"/>
      <c r="AJ2104" s="401"/>
      <c r="AK2104" s="403"/>
      <c r="AL2104" s="405"/>
      <c r="AM2104" s="411"/>
      <c r="AN2104" s="405"/>
      <c r="AO2104" s="405"/>
      <c r="AP2104" s="405"/>
      <c r="AQ2104" s="405"/>
      <c r="AR2104" s="405"/>
      <c r="AS2104" s="405"/>
      <c r="AT2104" s="405"/>
      <c r="AU2104" s="407"/>
      <c r="AV2104" s="409"/>
      <c r="AW2104" s="407"/>
      <c r="AX2104" s="389"/>
      <c r="AY2104" s="389"/>
      <c r="AZ2104" s="389"/>
      <c r="BA2104" s="389"/>
      <c r="BB2104" s="389"/>
      <c r="BC2104" s="389"/>
    </row>
    <row r="2105" spans="1:55" s="121" customFormat="1" x14ac:dyDescent="0.25">
      <c r="A2105" s="474"/>
      <c r="B2105" s="392"/>
      <c r="C2105" s="396"/>
      <c r="D2105" s="396"/>
      <c r="E2105" s="398"/>
      <c r="F2105" s="398"/>
      <c r="G2105" s="95"/>
      <c r="H2105" s="119"/>
      <c r="I2105" s="119"/>
      <c r="J2105" s="120"/>
      <c r="K2105" s="120"/>
      <c r="L2105" s="120"/>
      <c r="M2105" s="120"/>
      <c r="N2105" s="120"/>
      <c r="O2105" s="120"/>
      <c r="P2105" s="120"/>
      <c r="Q2105" s="120"/>
      <c r="R2105" s="120"/>
      <c r="S2105" s="120"/>
      <c r="T2105" s="120"/>
      <c r="U2105" s="120"/>
      <c r="V2105" s="120"/>
      <c r="W2105" s="120"/>
      <c r="X2105" s="120"/>
      <c r="Y2105" s="120"/>
      <c r="Z2105" s="120"/>
      <c r="AA2105" s="120"/>
      <c r="AB2105" s="120"/>
      <c r="AC2105" s="120"/>
      <c r="AD2105" s="120"/>
      <c r="AE2105" s="120"/>
      <c r="AF2105" s="120"/>
      <c r="AG2105" s="120"/>
      <c r="AH2105" s="120"/>
      <c r="AI2105" s="120"/>
      <c r="AJ2105" s="400"/>
      <c r="AK2105" s="402"/>
      <c r="AL2105" s="404"/>
      <c r="AM2105" s="410"/>
      <c r="AN2105" s="404"/>
      <c r="AO2105" s="404"/>
      <c r="AP2105" s="404"/>
      <c r="AQ2105" s="404"/>
      <c r="AR2105" s="404"/>
      <c r="AS2105" s="404"/>
      <c r="AT2105" s="404"/>
      <c r="AU2105" s="406"/>
      <c r="AV2105" s="408"/>
      <c r="AW2105" s="406"/>
      <c r="AX2105" s="415"/>
      <c r="AY2105" s="415"/>
      <c r="AZ2105" s="415"/>
      <c r="BA2105" s="415"/>
      <c r="BB2105" s="415"/>
      <c r="BC2105" s="415"/>
    </row>
    <row r="2106" spans="1:55" s="121" customFormat="1" x14ac:dyDescent="0.25">
      <c r="A2106" s="466"/>
      <c r="B2106" s="393"/>
      <c r="C2106" s="397"/>
      <c r="D2106" s="397"/>
      <c r="E2106" s="399"/>
      <c r="F2106" s="399"/>
      <c r="G2106" s="96"/>
      <c r="H2106" s="122"/>
      <c r="I2106" s="122"/>
      <c r="J2106" s="123"/>
      <c r="K2106" s="123"/>
      <c r="L2106" s="123"/>
      <c r="M2106" s="123"/>
      <c r="N2106" s="123"/>
      <c r="O2106" s="123"/>
      <c r="P2106" s="123"/>
      <c r="Q2106" s="123"/>
      <c r="R2106" s="123"/>
      <c r="S2106" s="123"/>
      <c r="T2106" s="123"/>
      <c r="U2106" s="123"/>
      <c r="V2106" s="123"/>
      <c r="W2106" s="123"/>
      <c r="X2106" s="123"/>
      <c r="Y2106" s="123"/>
      <c r="Z2106" s="123"/>
      <c r="AA2106" s="123"/>
      <c r="AB2106" s="123"/>
      <c r="AC2106" s="123"/>
      <c r="AD2106" s="123"/>
      <c r="AE2106" s="123"/>
      <c r="AF2106" s="123"/>
      <c r="AG2106" s="123"/>
      <c r="AH2106" s="123"/>
      <c r="AI2106" s="123"/>
      <c r="AJ2106" s="401"/>
      <c r="AK2106" s="403"/>
      <c r="AL2106" s="405"/>
      <c r="AM2106" s="411"/>
      <c r="AN2106" s="405"/>
      <c r="AO2106" s="405"/>
      <c r="AP2106" s="405"/>
      <c r="AQ2106" s="405"/>
      <c r="AR2106" s="405"/>
      <c r="AS2106" s="405"/>
      <c r="AT2106" s="405"/>
      <c r="AU2106" s="407"/>
      <c r="AV2106" s="409"/>
      <c r="AW2106" s="407"/>
      <c r="AX2106" s="389"/>
      <c r="AY2106" s="389"/>
      <c r="AZ2106" s="389"/>
      <c r="BA2106" s="389"/>
      <c r="BB2106" s="389"/>
      <c r="BC2106" s="389"/>
    </row>
    <row r="2107" spans="1:55" s="121" customFormat="1" x14ac:dyDescent="0.25">
      <c r="A2107" s="474"/>
      <c r="B2107" s="392"/>
      <c r="C2107" s="396"/>
      <c r="D2107" s="396"/>
      <c r="E2107" s="398"/>
      <c r="F2107" s="398"/>
      <c r="G2107" s="95"/>
      <c r="H2107" s="119"/>
      <c r="I2107" s="119"/>
      <c r="J2107" s="120"/>
      <c r="K2107" s="120"/>
      <c r="L2107" s="120"/>
      <c r="M2107" s="120"/>
      <c r="N2107" s="120"/>
      <c r="O2107" s="120"/>
      <c r="P2107" s="120"/>
      <c r="Q2107" s="120"/>
      <c r="R2107" s="120"/>
      <c r="S2107" s="120"/>
      <c r="T2107" s="120"/>
      <c r="U2107" s="120"/>
      <c r="V2107" s="120"/>
      <c r="W2107" s="120"/>
      <c r="X2107" s="120"/>
      <c r="Y2107" s="120"/>
      <c r="Z2107" s="120"/>
      <c r="AA2107" s="120"/>
      <c r="AB2107" s="120"/>
      <c r="AC2107" s="120"/>
      <c r="AD2107" s="120"/>
      <c r="AE2107" s="120"/>
      <c r="AF2107" s="120"/>
      <c r="AG2107" s="120"/>
      <c r="AH2107" s="120"/>
      <c r="AI2107" s="120"/>
      <c r="AJ2107" s="400"/>
      <c r="AK2107" s="402"/>
      <c r="AL2107" s="404"/>
      <c r="AM2107" s="410"/>
      <c r="AN2107" s="404"/>
      <c r="AO2107" s="404"/>
      <c r="AP2107" s="404"/>
      <c r="AQ2107" s="404"/>
      <c r="AR2107" s="404"/>
      <c r="AS2107" s="404"/>
      <c r="AT2107" s="404"/>
      <c r="AU2107" s="406"/>
      <c r="AV2107" s="408"/>
      <c r="AW2107" s="406"/>
      <c r="AX2107" s="415"/>
      <c r="AY2107" s="415"/>
      <c r="AZ2107" s="415"/>
      <c r="BA2107" s="415"/>
      <c r="BB2107" s="415"/>
      <c r="BC2107" s="415"/>
    </row>
    <row r="2108" spans="1:55" s="121" customFormat="1" x14ac:dyDescent="0.25">
      <c r="A2108" s="466"/>
      <c r="B2108" s="393"/>
      <c r="C2108" s="397"/>
      <c r="D2108" s="397"/>
      <c r="E2108" s="399"/>
      <c r="F2108" s="399"/>
      <c r="G2108" s="96"/>
      <c r="H2108" s="122"/>
      <c r="I2108" s="122"/>
      <c r="J2108" s="123"/>
      <c r="K2108" s="123"/>
      <c r="L2108" s="123"/>
      <c r="M2108" s="123"/>
      <c r="N2108" s="123"/>
      <c r="O2108" s="123"/>
      <c r="P2108" s="123"/>
      <c r="Q2108" s="123"/>
      <c r="R2108" s="123"/>
      <c r="S2108" s="123"/>
      <c r="T2108" s="123"/>
      <c r="U2108" s="123"/>
      <c r="V2108" s="123"/>
      <c r="W2108" s="123"/>
      <c r="X2108" s="123"/>
      <c r="Y2108" s="123"/>
      <c r="Z2108" s="123"/>
      <c r="AA2108" s="123"/>
      <c r="AB2108" s="123"/>
      <c r="AC2108" s="123"/>
      <c r="AD2108" s="123"/>
      <c r="AE2108" s="123"/>
      <c r="AF2108" s="123"/>
      <c r="AG2108" s="123"/>
      <c r="AH2108" s="123"/>
      <c r="AI2108" s="123"/>
      <c r="AJ2108" s="401"/>
      <c r="AK2108" s="403"/>
      <c r="AL2108" s="405"/>
      <c r="AM2108" s="411"/>
      <c r="AN2108" s="405"/>
      <c r="AO2108" s="405"/>
      <c r="AP2108" s="405"/>
      <c r="AQ2108" s="405"/>
      <c r="AR2108" s="405"/>
      <c r="AS2108" s="405"/>
      <c r="AT2108" s="405"/>
      <c r="AU2108" s="407"/>
      <c r="AV2108" s="409"/>
      <c r="AW2108" s="407"/>
      <c r="AX2108" s="389"/>
      <c r="AY2108" s="389"/>
      <c r="AZ2108" s="389"/>
      <c r="BA2108" s="389"/>
      <c r="BB2108" s="389"/>
      <c r="BC2108" s="389"/>
    </row>
    <row r="2109" spans="1:55" s="121" customFormat="1" x14ac:dyDescent="0.25">
      <c r="A2109" s="474"/>
      <c r="B2109" s="392"/>
      <c r="C2109" s="396"/>
      <c r="D2109" s="396"/>
      <c r="E2109" s="398"/>
      <c r="F2109" s="398"/>
      <c r="G2109" s="95"/>
      <c r="H2109" s="119"/>
      <c r="I2109" s="119"/>
      <c r="J2109" s="120"/>
      <c r="K2109" s="120"/>
      <c r="L2109" s="120"/>
      <c r="M2109" s="120"/>
      <c r="N2109" s="120"/>
      <c r="O2109" s="120"/>
      <c r="P2109" s="120"/>
      <c r="Q2109" s="120"/>
      <c r="R2109" s="120"/>
      <c r="S2109" s="120"/>
      <c r="T2109" s="120"/>
      <c r="U2109" s="120"/>
      <c r="V2109" s="120"/>
      <c r="W2109" s="120"/>
      <c r="X2109" s="120"/>
      <c r="Y2109" s="120"/>
      <c r="Z2109" s="120"/>
      <c r="AA2109" s="120"/>
      <c r="AB2109" s="120"/>
      <c r="AC2109" s="120"/>
      <c r="AD2109" s="120"/>
      <c r="AE2109" s="120"/>
      <c r="AF2109" s="120"/>
      <c r="AG2109" s="120"/>
      <c r="AH2109" s="120"/>
      <c r="AI2109" s="120"/>
      <c r="AJ2109" s="400"/>
      <c r="AK2109" s="402"/>
      <c r="AL2109" s="404"/>
      <c r="AM2109" s="410"/>
      <c r="AN2109" s="404"/>
      <c r="AO2109" s="404"/>
      <c r="AP2109" s="404"/>
      <c r="AQ2109" s="404"/>
      <c r="AR2109" s="404"/>
      <c r="AS2109" s="404"/>
      <c r="AT2109" s="404"/>
      <c r="AU2109" s="406"/>
      <c r="AV2109" s="408"/>
      <c r="AW2109" s="406"/>
      <c r="AX2109" s="415"/>
      <c r="AY2109" s="415"/>
      <c r="AZ2109" s="415"/>
      <c r="BA2109" s="415"/>
      <c r="BB2109" s="415"/>
      <c r="BC2109" s="415"/>
    </row>
    <row r="2110" spans="1:55" s="121" customFormat="1" x14ac:dyDescent="0.25">
      <c r="A2110" s="466"/>
      <c r="B2110" s="393"/>
      <c r="C2110" s="397"/>
      <c r="D2110" s="397"/>
      <c r="E2110" s="399"/>
      <c r="F2110" s="399"/>
      <c r="G2110" s="96"/>
      <c r="H2110" s="122"/>
      <c r="I2110" s="122"/>
      <c r="J2110" s="123"/>
      <c r="K2110" s="123"/>
      <c r="L2110" s="123"/>
      <c r="M2110" s="123"/>
      <c r="N2110" s="123"/>
      <c r="O2110" s="123"/>
      <c r="P2110" s="123"/>
      <c r="Q2110" s="123"/>
      <c r="R2110" s="123"/>
      <c r="S2110" s="123"/>
      <c r="T2110" s="123"/>
      <c r="U2110" s="123"/>
      <c r="V2110" s="123"/>
      <c r="W2110" s="123"/>
      <c r="X2110" s="123"/>
      <c r="Y2110" s="123"/>
      <c r="Z2110" s="123"/>
      <c r="AA2110" s="123"/>
      <c r="AB2110" s="123"/>
      <c r="AC2110" s="123"/>
      <c r="AD2110" s="123"/>
      <c r="AE2110" s="123"/>
      <c r="AF2110" s="123"/>
      <c r="AG2110" s="123"/>
      <c r="AH2110" s="123"/>
      <c r="AI2110" s="123"/>
      <c r="AJ2110" s="401"/>
      <c r="AK2110" s="403"/>
      <c r="AL2110" s="405"/>
      <c r="AM2110" s="411"/>
      <c r="AN2110" s="405"/>
      <c r="AO2110" s="405"/>
      <c r="AP2110" s="405"/>
      <c r="AQ2110" s="405"/>
      <c r="AR2110" s="405"/>
      <c r="AS2110" s="405"/>
      <c r="AT2110" s="405"/>
      <c r="AU2110" s="407"/>
      <c r="AV2110" s="409"/>
      <c r="AW2110" s="407"/>
      <c r="AX2110" s="389"/>
      <c r="AY2110" s="389"/>
      <c r="AZ2110" s="389"/>
      <c r="BA2110" s="389"/>
      <c r="BB2110" s="389"/>
      <c r="BC2110" s="389"/>
    </row>
    <row r="2111" spans="1:55" s="121" customFormat="1" x14ac:dyDescent="0.25">
      <c r="A2111" s="474"/>
      <c r="B2111" s="392"/>
      <c r="C2111" s="396"/>
      <c r="D2111" s="396"/>
      <c r="E2111" s="398"/>
      <c r="F2111" s="398"/>
      <c r="G2111" s="95"/>
      <c r="H2111" s="119"/>
      <c r="I2111" s="119"/>
      <c r="J2111" s="120"/>
      <c r="K2111" s="120"/>
      <c r="L2111" s="120"/>
      <c r="M2111" s="120"/>
      <c r="N2111" s="120"/>
      <c r="O2111" s="120"/>
      <c r="P2111" s="120"/>
      <c r="Q2111" s="120"/>
      <c r="R2111" s="120"/>
      <c r="S2111" s="120"/>
      <c r="T2111" s="120"/>
      <c r="U2111" s="120"/>
      <c r="V2111" s="120"/>
      <c r="W2111" s="120"/>
      <c r="X2111" s="120"/>
      <c r="Y2111" s="120"/>
      <c r="Z2111" s="120"/>
      <c r="AA2111" s="120"/>
      <c r="AB2111" s="120"/>
      <c r="AC2111" s="120"/>
      <c r="AD2111" s="120"/>
      <c r="AE2111" s="120"/>
      <c r="AF2111" s="120"/>
      <c r="AG2111" s="120"/>
      <c r="AH2111" s="120"/>
      <c r="AI2111" s="120"/>
      <c r="AJ2111" s="400"/>
      <c r="AK2111" s="402"/>
      <c r="AL2111" s="404"/>
      <c r="AM2111" s="410"/>
      <c r="AN2111" s="404"/>
      <c r="AO2111" s="404"/>
      <c r="AP2111" s="404"/>
      <c r="AQ2111" s="404"/>
      <c r="AR2111" s="404"/>
      <c r="AS2111" s="404"/>
      <c r="AT2111" s="404"/>
      <c r="AU2111" s="406"/>
      <c r="AV2111" s="408"/>
      <c r="AW2111" s="406"/>
      <c r="AX2111" s="415"/>
      <c r="AY2111" s="415"/>
      <c r="AZ2111" s="415"/>
      <c r="BA2111" s="415"/>
      <c r="BB2111" s="415"/>
      <c r="BC2111" s="415"/>
    </row>
    <row r="2112" spans="1:55" s="121" customFormat="1" x14ac:dyDescent="0.25">
      <c r="A2112" s="466"/>
      <c r="B2112" s="393"/>
      <c r="C2112" s="397"/>
      <c r="D2112" s="397"/>
      <c r="E2112" s="399"/>
      <c r="F2112" s="399"/>
      <c r="G2112" s="96"/>
      <c r="H2112" s="122"/>
      <c r="I2112" s="122"/>
      <c r="J2112" s="123"/>
      <c r="K2112" s="123"/>
      <c r="L2112" s="123"/>
      <c r="M2112" s="123"/>
      <c r="N2112" s="123"/>
      <c r="O2112" s="123"/>
      <c r="P2112" s="123"/>
      <c r="Q2112" s="123"/>
      <c r="R2112" s="123"/>
      <c r="S2112" s="123"/>
      <c r="T2112" s="123"/>
      <c r="U2112" s="123"/>
      <c r="V2112" s="123"/>
      <c r="W2112" s="123"/>
      <c r="X2112" s="123"/>
      <c r="Y2112" s="123"/>
      <c r="Z2112" s="123"/>
      <c r="AA2112" s="123"/>
      <c r="AB2112" s="123"/>
      <c r="AC2112" s="123"/>
      <c r="AD2112" s="123"/>
      <c r="AE2112" s="123"/>
      <c r="AF2112" s="123"/>
      <c r="AG2112" s="123"/>
      <c r="AH2112" s="123"/>
      <c r="AI2112" s="123"/>
      <c r="AJ2112" s="401"/>
      <c r="AK2112" s="403"/>
      <c r="AL2112" s="405"/>
      <c r="AM2112" s="411"/>
      <c r="AN2112" s="405"/>
      <c r="AO2112" s="405"/>
      <c r="AP2112" s="405"/>
      <c r="AQ2112" s="405"/>
      <c r="AR2112" s="405"/>
      <c r="AS2112" s="405"/>
      <c r="AT2112" s="405"/>
      <c r="AU2112" s="407"/>
      <c r="AV2112" s="409"/>
      <c r="AW2112" s="407"/>
      <c r="AX2112" s="389"/>
      <c r="AY2112" s="389"/>
      <c r="AZ2112" s="389"/>
      <c r="BA2112" s="389"/>
      <c r="BB2112" s="389"/>
      <c r="BC2112" s="389"/>
    </row>
    <row r="2113" spans="1:55" s="121" customFormat="1" x14ac:dyDescent="0.25">
      <c r="A2113" s="474"/>
      <c r="B2113" s="392"/>
      <c r="C2113" s="396"/>
      <c r="D2113" s="396"/>
      <c r="E2113" s="398"/>
      <c r="F2113" s="398"/>
      <c r="G2113" s="95"/>
      <c r="H2113" s="119"/>
      <c r="I2113" s="119"/>
      <c r="J2113" s="120"/>
      <c r="K2113" s="120"/>
      <c r="L2113" s="120"/>
      <c r="M2113" s="120"/>
      <c r="N2113" s="120"/>
      <c r="O2113" s="120"/>
      <c r="P2113" s="120"/>
      <c r="Q2113" s="120"/>
      <c r="R2113" s="120"/>
      <c r="S2113" s="120"/>
      <c r="T2113" s="120"/>
      <c r="U2113" s="120"/>
      <c r="V2113" s="120"/>
      <c r="W2113" s="120"/>
      <c r="X2113" s="120"/>
      <c r="Y2113" s="120"/>
      <c r="Z2113" s="120"/>
      <c r="AA2113" s="120"/>
      <c r="AB2113" s="120"/>
      <c r="AC2113" s="120"/>
      <c r="AD2113" s="120"/>
      <c r="AE2113" s="120"/>
      <c r="AF2113" s="120"/>
      <c r="AG2113" s="120"/>
      <c r="AH2113" s="120"/>
      <c r="AI2113" s="120"/>
      <c r="AJ2113" s="400"/>
      <c r="AK2113" s="402"/>
      <c r="AL2113" s="404"/>
      <c r="AM2113" s="410"/>
      <c r="AN2113" s="404"/>
      <c r="AO2113" s="404"/>
      <c r="AP2113" s="404"/>
      <c r="AQ2113" s="404"/>
      <c r="AR2113" s="404"/>
      <c r="AS2113" s="404"/>
      <c r="AT2113" s="404"/>
      <c r="AU2113" s="406"/>
      <c r="AV2113" s="408"/>
      <c r="AW2113" s="406"/>
      <c r="AX2113" s="415"/>
      <c r="AY2113" s="415"/>
      <c r="AZ2113" s="415"/>
      <c r="BA2113" s="415"/>
      <c r="BB2113" s="415"/>
      <c r="BC2113" s="415"/>
    </row>
    <row r="2114" spans="1:55" s="121" customFormat="1" x14ac:dyDescent="0.25">
      <c r="A2114" s="466"/>
      <c r="B2114" s="393"/>
      <c r="C2114" s="397"/>
      <c r="D2114" s="397"/>
      <c r="E2114" s="399"/>
      <c r="F2114" s="399"/>
      <c r="G2114" s="96"/>
      <c r="H2114" s="122"/>
      <c r="I2114" s="122"/>
      <c r="J2114" s="123"/>
      <c r="K2114" s="123"/>
      <c r="L2114" s="123"/>
      <c r="M2114" s="123"/>
      <c r="N2114" s="123"/>
      <c r="O2114" s="123"/>
      <c r="P2114" s="123"/>
      <c r="Q2114" s="123"/>
      <c r="R2114" s="123"/>
      <c r="S2114" s="123"/>
      <c r="T2114" s="123"/>
      <c r="U2114" s="123"/>
      <c r="V2114" s="123"/>
      <c r="W2114" s="123"/>
      <c r="X2114" s="123"/>
      <c r="Y2114" s="123"/>
      <c r="Z2114" s="123"/>
      <c r="AA2114" s="123"/>
      <c r="AB2114" s="123"/>
      <c r="AC2114" s="123"/>
      <c r="AD2114" s="123"/>
      <c r="AE2114" s="123"/>
      <c r="AF2114" s="123"/>
      <c r="AG2114" s="123"/>
      <c r="AH2114" s="123"/>
      <c r="AI2114" s="123"/>
      <c r="AJ2114" s="401"/>
      <c r="AK2114" s="403"/>
      <c r="AL2114" s="405"/>
      <c r="AM2114" s="411"/>
      <c r="AN2114" s="405"/>
      <c r="AO2114" s="405"/>
      <c r="AP2114" s="405"/>
      <c r="AQ2114" s="405"/>
      <c r="AR2114" s="405"/>
      <c r="AS2114" s="405"/>
      <c r="AT2114" s="405"/>
      <c r="AU2114" s="407"/>
      <c r="AV2114" s="409"/>
      <c r="AW2114" s="407"/>
      <c r="AX2114" s="389"/>
      <c r="AY2114" s="389"/>
      <c r="AZ2114" s="389"/>
      <c r="BA2114" s="389"/>
      <c r="BB2114" s="389"/>
      <c r="BC2114" s="389"/>
    </row>
    <row r="2115" spans="1:55" s="121" customFormat="1" x14ac:dyDescent="0.25">
      <c r="A2115" s="474"/>
      <c r="B2115" s="392"/>
      <c r="C2115" s="396"/>
      <c r="D2115" s="396"/>
      <c r="E2115" s="398"/>
      <c r="F2115" s="398"/>
      <c r="G2115" s="95"/>
      <c r="H2115" s="119"/>
      <c r="I2115" s="119"/>
      <c r="J2115" s="120"/>
      <c r="K2115" s="120"/>
      <c r="L2115" s="120"/>
      <c r="M2115" s="120"/>
      <c r="N2115" s="120"/>
      <c r="O2115" s="120"/>
      <c r="P2115" s="120"/>
      <c r="Q2115" s="120"/>
      <c r="R2115" s="120"/>
      <c r="S2115" s="120"/>
      <c r="T2115" s="120"/>
      <c r="U2115" s="120"/>
      <c r="V2115" s="120"/>
      <c r="W2115" s="120"/>
      <c r="X2115" s="120"/>
      <c r="Y2115" s="120"/>
      <c r="Z2115" s="120"/>
      <c r="AA2115" s="120"/>
      <c r="AB2115" s="120"/>
      <c r="AC2115" s="120"/>
      <c r="AD2115" s="120"/>
      <c r="AE2115" s="120"/>
      <c r="AF2115" s="120"/>
      <c r="AG2115" s="120"/>
      <c r="AH2115" s="120"/>
      <c r="AI2115" s="120"/>
      <c r="AJ2115" s="400"/>
      <c r="AK2115" s="402"/>
      <c r="AL2115" s="404"/>
      <c r="AM2115" s="410"/>
      <c r="AN2115" s="404"/>
      <c r="AO2115" s="404"/>
      <c r="AP2115" s="404"/>
      <c r="AQ2115" s="404"/>
      <c r="AR2115" s="404"/>
      <c r="AS2115" s="404"/>
      <c r="AT2115" s="404"/>
      <c r="AU2115" s="406"/>
      <c r="AV2115" s="408"/>
      <c r="AW2115" s="406"/>
      <c r="AX2115" s="415"/>
      <c r="AY2115" s="415"/>
      <c r="AZ2115" s="415"/>
      <c r="BA2115" s="415"/>
      <c r="BB2115" s="415"/>
      <c r="BC2115" s="415"/>
    </row>
    <row r="2116" spans="1:55" s="121" customFormat="1" x14ac:dyDescent="0.25">
      <c r="A2116" s="466"/>
      <c r="B2116" s="393"/>
      <c r="C2116" s="397"/>
      <c r="D2116" s="397"/>
      <c r="E2116" s="399"/>
      <c r="F2116" s="399"/>
      <c r="G2116" s="96"/>
      <c r="H2116" s="122"/>
      <c r="I2116" s="122"/>
      <c r="J2116" s="123"/>
      <c r="K2116" s="123"/>
      <c r="L2116" s="123"/>
      <c r="M2116" s="123"/>
      <c r="N2116" s="123"/>
      <c r="O2116" s="123"/>
      <c r="P2116" s="123"/>
      <c r="Q2116" s="123"/>
      <c r="R2116" s="123"/>
      <c r="S2116" s="123"/>
      <c r="T2116" s="123"/>
      <c r="U2116" s="123"/>
      <c r="V2116" s="123"/>
      <c r="W2116" s="123"/>
      <c r="X2116" s="123"/>
      <c r="Y2116" s="123"/>
      <c r="Z2116" s="123"/>
      <c r="AA2116" s="123"/>
      <c r="AB2116" s="123"/>
      <c r="AC2116" s="123"/>
      <c r="AD2116" s="123"/>
      <c r="AE2116" s="123"/>
      <c r="AF2116" s="123"/>
      <c r="AG2116" s="123"/>
      <c r="AH2116" s="123"/>
      <c r="AI2116" s="123"/>
      <c r="AJ2116" s="401"/>
      <c r="AK2116" s="403"/>
      <c r="AL2116" s="405"/>
      <c r="AM2116" s="411"/>
      <c r="AN2116" s="405"/>
      <c r="AO2116" s="405"/>
      <c r="AP2116" s="405"/>
      <c r="AQ2116" s="405"/>
      <c r="AR2116" s="405"/>
      <c r="AS2116" s="405"/>
      <c r="AT2116" s="405"/>
      <c r="AU2116" s="407"/>
      <c r="AV2116" s="409"/>
      <c r="AW2116" s="407"/>
      <c r="AX2116" s="389"/>
      <c r="AY2116" s="389"/>
      <c r="AZ2116" s="389"/>
      <c r="BA2116" s="389"/>
      <c r="BB2116" s="389"/>
      <c r="BC2116" s="389"/>
    </row>
    <row r="2117" spans="1:55" s="121" customFormat="1" x14ac:dyDescent="0.25">
      <c r="A2117" s="474"/>
      <c r="B2117" s="392"/>
      <c r="C2117" s="396"/>
      <c r="D2117" s="396"/>
      <c r="E2117" s="398"/>
      <c r="F2117" s="398"/>
      <c r="G2117" s="95"/>
      <c r="H2117" s="119"/>
      <c r="I2117" s="119"/>
      <c r="J2117" s="120"/>
      <c r="K2117" s="120"/>
      <c r="L2117" s="120"/>
      <c r="M2117" s="120"/>
      <c r="N2117" s="120"/>
      <c r="O2117" s="120"/>
      <c r="P2117" s="120"/>
      <c r="Q2117" s="120"/>
      <c r="R2117" s="120"/>
      <c r="S2117" s="120"/>
      <c r="T2117" s="120"/>
      <c r="U2117" s="120"/>
      <c r="V2117" s="120"/>
      <c r="W2117" s="120"/>
      <c r="X2117" s="120"/>
      <c r="Y2117" s="120"/>
      <c r="Z2117" s="120"/>
      <c r="AA2117" s="120"/>
      <c r="AB2117" s="120"/>
      <c r="AC2117" s="120"/>
      <c r="AD2117" s="120"/>
      <c r="AE2117" s="120"/>
      <c r="AF2117" s="120"/>
      <c r="AG2117" s="120"/>
      <c r="AH2117" s="120"/>
      <c r="AI2117" s="120"/>
      <c r="AJ2117" s="400"/>
      <c r="AK2117" s="402"/>
      <c r="AL2117" s="404"/>
      <c r="AM2117" s="410"/>
      <c r="AN2117" s="404"/>
      <c r="AO2117" s="404"/>
      <c r="AP2117" s="404"/>
      <c r="AQ2117" s="404"/>
      <c r="AR2117" s="404"/>
      <c r="AS2117" s="404"/>
      <c r="AT2117" s="404"/>
      <c r="AU2117" s="406"/>
      <c r="AV2117" s="408"/>
      <c r="AW2117" s="406"/>
      <c r="AX2117" s="415"/>
      <c r="AY2117" s="415"/>
      <c r="AZ2117" s="415"/>
      <c r="BA2117" s="415"/>
      <c r="BB2117" s="415"/>
      <c r="BC2117" s="415"/>
    </row>
    <row r="2118" spans="1:55" s="121" customFormat="1" x14ac:dyDescent="0.25">
      <c r="A2118" s="466"/>
      <c r="B2118" s="393"/>
      <c r="C2118" s="397"/>
      <c r="D2118" s="397"/>
      <c r="E2118" s="399"/>
      <c r="F2118" s="399"/>
      <c r="G2118" s="96"/>
      <c r="H2118" s="122"/>
      <c r="I2118" s="122"/>
      <c r="J2118" s="123"/>
      <c r="K2118" s="123"/>
      <c r="L2118" s="123"/>
      <c r="M2118" s="123"/>
      <c r="N2118" s="123"/>
      <c r="O2118" s="123"/>
      <c r="P2118" s="123"/>
      <c r="Q2118" s="123"/>
      <c r="R2118" s="123"/>
      <c r="S2118" s="123"/>
      <c r="T2118" s="123"/>
      <c r="U2118" s="123"/>
      <c r="V2118" s="123"/>
      <c r="W2118" s="123"/>
      <c r="X2118" s="123"/>
      <c r="Y2118" s="123"/>
      <c r="Z2118" s="123"/>
      <c r="AA2118" s="123"/>
      <c r="AB2118" s="123"/>
      <c r="AC2118" s="123"/>
      <c r="AD2118" s="123"/>
      <c r="AE2118" s="123"/>
      <c r="AF2118" s="123"/>
      <c r="AG2118" s="123"/>
      <c r="AH2118" s="123"/>
      <c r="AI2118" s="123"/>
      <c r="AJ2118" s="401"/>
      <c r="AK2118" s="403"/>
      <c r="AL2118" s="405"/>
      <c r="AM2118" s="411"/>
      <c r="AN2118" s="405"/>
      <c r="AO2118" s="405"/>
      <c r="AP2118" s="405"/>
      <c r="AQ2118" s="405"/>
      <c r="AR2118" s="405"/>
      <c r="AS2118" s="405"/>
      <c r="AT2118" s="405"/>
      <c r="AU2118" s="407"/>
      <c r="AV2118" s="409"/>
      <c r="AW2118" s="407"/>
      <c r="AX2118" s="389"/>
      <c r="AY2118" s="389"/>
      <c r="AZ2118" s="389"/>
      <c r="BA2118" s="389"/>
      <c r="BB2118" s="389"/>
      <c r="BC2118" s="389"/>
    </row>
    <row r="2119" spans="1:55" s="121" customFormat="1" x14ac:dyDescent="0.25">
      <c r="A2119" s="474"/>
      <c r="B2119" s="392"/>
      <c r="C2119" s="396"/>
      <c r="D2119" s="396"/>
      <c r="E2119" s="398"/>
      <c r="F2119" s="398"/>
      <c r="G2119" s="95"/>
      <c r="H2119" s="119"/>
      <c r="I2119" s="119"/>
      <c r="J2119" s="120"/>
      <c r="K2119" s="120"/>
      <c r="L2119" s="120"/>
      <c r="M2119" s="120"/>
      <c r="N2119" s="120"/>
      <c r="O2119" s="120"/>
      <c r="P2119" s="120"/>
      <c r="Q2119" s="120"/>
      <c r="R2119" s="120"/>
      <c r="S2119" s="120"/>
      <c r="T2119" s="120"/>
      <c r="U2119" s="120"/>
      <c r="V2119" s="120"/>
      <c r="W2119" s="120"/>
      <c r="X2119" s="120"/>
      <c r="Y2119" s="120"/>
      <c r="Z2119" s="120"/>
      <c r="AA2119" s="120"/>
      <c r="AB2119" s="120"/>
      <c r="AC2119" s="120"/>
      <c r="AD2119" s="120"/>
      <c r="AE2119" s="120"/>
      <c r="AF2119" s="120"/>
      <c r="AG2119" s="120"/>
      <c r="AH2119" s="120"/>
      <c r="AI2119" s="120"/>
      <c r="AJ2119" s="400"/>
      <c r="AK2119" s="402"/>
      <c r="AL2119" s="404"/>
      <c r="AM2119" s="410"/>
      <c r="AN2119" s="404"/>
      <c r="AO2119" s="404"/>
      <c r="AP2119" s="404"/>
      <c r="AQ2119" s="404"/>
      <c r="AR2119" s="404"/>
      <c r="AS2119" s="404"/>
      <c r="AT2119" s="404"/>
      <c r="AU2119" s="406"/>
      <c r="AV2119" s="408"/>
      <c r="AW2119" s="406"/>
      <c r="AX2119" s="415"/>
      <c r="AY2119" s="415"/>
      <c r="AZ2119" s="415"/>
      <c r="BA2119" s="415"/>
      <c r="BB2119" s="415"/>
      <c r="BC2119" s="415"/>
    </row>
    <row r="2120" spans="1:55" s="121" customFormat="1" x14ac:dyDescent="0.25">
      <c r="A2120" s="466"/>
      <c r="B2120" s="393"/>
      <c r="C2120" s="397"/>
      <c r="D2120" s="397"/>
      <c r="E2120" s="399"/>
      <c r="F2120" s="399"/>
      <c r="G2120" s="96"/>
      <c r="H2120" s="122"/>
      <c r="I2120" s="122"/>
      <c r="J2120" s="123"/>
      <c r="K2120" s="123"/>
      <c r="L2120" s="123"/>
      <c r="M2120" s="123"/>
      <c r="N2120" s="123"/>
      <c r="O2120" s="123"/>
      <c r="P2120" s="123"/>
      <c r="Q2120" s="123"/>
      <c r="R2120" s="123"/>
      <c r="S2120" s="123"/>
      <c r="T2120" s="123"/>
      <c r="U2120" s="123"/>
      <c r="V2120" s="123"/>
      <c r="W2120" s="123"/>
      <c r="X2120" s="123"/>
      <c r="Y2120" s="123"/>
      <c r="Z2120" s="123"/>
      <c r="AA2120" s="123"/>
      <c r="AB2120" s="123"/>
      <c r="AC2120" s="123"/>
      <c r="AD2120" s="123"/>
      <c r="AE2120" s="123"/>
      <c r="AF2120" s="123"/>
      <c r="AG2120" s="123"/>
      <c r="AH2120" s="123"/>
      <c r="AI2120" s="123"/>
      <c r="AJ2120" s="401"/>
      <c r="AK2120" s="403"/>
      <c r="AL2120" s="405"/>
      <c r="AM2120" s="411"/>
      <c r="AN2120" s="405"/>
      <c r="AO2120" s="405"/>
      <c r="AP2120" s="405"/>
      <c r="AQ2120" s="405"/>
      <c r="AR2120" s="405"/>
      <c r="AS2120" s="405"/>
      <c r="AT2120" s="405"/>
      <c r="AU2120" s="407"/>
      <c r="AV2120" s="409"/>
      <c r="AW2120" s="407"/>
      <c r="AX2120" s="389"/>
      <c r="AY2120" s="389"/>
      <c r="AZ2120" s="389"/>
      <c r="BA2120" s="389"/>
      <c r="BB2120" s="389"/>
      <c r="BC2120" s="389"/>
    </row>
    <row r="2121" spans="1:55" s="121" customFormat="1" x14ac:dyDescent="0.25">
      <c r="A2121" s="474"/>
      <c r="B2121" s="392"/>
      <c r="C2121" s="396"/>
      <c r="D2121" s="396"/>
      <c r="E2121" s="398"/>
      <c r="F2121" s="398"/>
      <c r="G2121" s="95"/>
      <c r="H2121" s="119"/>
      <c r="I2121" s="119"/>
      <c r="J2121" s="120"/>
      <c r="K2121" s="120"/>
      <c r="L2121" s="120"/>
      <c r="M2121" s="120"/>
      <c r="N2121" s="120"/>
      <c r="O2121" s="120"/>
      <c r="P2121" s="120"/>
      <c r="Q2121" s="120"/>
      <c r="R2121" s="120"/>
      <c r="S2121" s="120"/>
      <c r="T2121" s="120"/>
      <c r="U2121" s="120"/>
      <c r="V2121" s="120"/>
      <c r="W2121" s="120"/>
      <c r="X2121" s="120"/>
      <c r="Y2121" s="120"/>
      <c r="Z2121" s="120"/>
      <c r="AA2121" s="120"/>
      <c r="AB2121" s="120"/>
      <c r="AC2121" s="120"/>
      <c r="AD2121" s="120"/>
      <c r="AE2121" s="120"/>
      <c r="AF2121" s="120"/>
      <c r="AG2121" s="120"/>
      <c r="AH2121" s="120"/>
      <c r="AI2121" s="120"/>
      <c r="AJ2121" s="400"/>
      <c r="AK2121" s="402"/>
      <c r="AL2121" s="404"/>
      <c r="AM2121" s="410"/>
      <c r="AN2121" s="404"/>
      <c r="AO2121" s="404"/>
      <c r="AP2121" s="404"/>
      <c r="AQ2121" s="404"/>
      <c r="AR2121" s="404"/>
      <c r="AS2121" s="404"/>
      <c r="AT2121" s="404"/>
      <c r="AU2121" s="406"/>
      <c r="AV2121" s="408"/>
      <c r="AW2121" s="406"/>
      <c r="AX2121" s="415"/>
      <c r="AY2121" s="415"/>
      <c r="AZ2121" s="415"/>
      <c r="BA2121" s="415"/>
      <c r="BB2121" s="415"/>
      <c r="BC2121" s="415"/>
    </row>
    <row r="2122" spans="1:55" s="121" customFormat="1" x14ac:dyDescent="0.25">
      <c r="A2122" s="466"/>
      <c r="B2122" s="393"/>
      <c r="C2122" s="397"/>
      <c r="D2122" s="397"/>
      <c r="E2122" s="399"/>
      <c r="F2122" s="399"/>
      <c r="G2122" s="96"/>
      <c r="H2122" s="122"/>
      <c r="I2122" s="122"/>
      <c r="J2122" s="123"/>
      <c r="K2122" s="123"/>
      <c r="L2122" s="123"/>
      <c r="M2122" s="123"/>
      <c r="N2122" s="123"/>
      <c r="O2122" s="123"/>
      <c r="P2122" s="123"/>
      <c r="Q2122" s="123"/>
      <c r="R2122" s="123"/>
      <c r="S2122" s="123"/>
      <c r="T2122" s="123"/>
      <c r="U2122" s="123"/>
      <c r="V2122" s="123"/>
      <c r="W2122" s="123"/>
      <c r="X2122" s="123"/>
      <c r="Y2122" s="123"/>
      <c r="Z2122" s="123"/>
      <c r="AA2122" s="123"/>
      <c r="AB2122" s="123"/>
      <c r="AC2122" s="123"/>
      <c r="AD2122" s="123"/>
      <c r="AE2122" s="123"/>
      <c r="AF2122" s="123"/>
      <c r="AG2122" s="123"/>
      <c r="AH2122" s="123"/>
      <c r="AI2122" s="123"/>
      <c r="AJ2122" s="401"/>
      <c r="AK2122" s="403"/>
      <c r="AL2122" s="405"/>
      <c r="AM2122" s="411"/>
      <c r="AN2122" s="405"/>
      <c r="AO2122" s="405"/>
      <c r="AP2122" s="405"/>
      <c r="AQ2122" s="405"/>
      <c r="AR2122" s="405"/>
      <c r="AS2122" s="405"/>
      <c r="AT2122" s="405"/>
      <c r="AU2122" s="407"/>
      <c r="AV2122" s="409"/>
      <c r="AW2122" s="407"/>
      <c r="AX2122" s="389"/>
      <c r="AY2122" s="389"/>
      <c r="AZ2122" s="389"/>
      <c r="BA2122" s="389"/>
      <c r="BB2122" s="389"/>
      <c r="BC2122" s="389"/>
    </row>
    <row r="2123" spans="1:55" s="121" customFormat="1" x14ac:dyDescent="0.25">
      <c r="A2123" s="474"/>
      <c r="B2123" s="392"/>
      <c r="C2123" s="396"/>
      <c r="D2123" s="396"/>
      <c r="E2123" s="398"/>
      <c r="F2123" s="398"/>
      <c r="G2123" s="95"/>
      <c r="H2123" s="119"/>
      <c r="I2123" s="119"/>
      <c r="J2123" s="120"/>
      <c r="K2123" s="120"/>
      <c r="L2123" s="120"/>
      <c r="M2123" s="120"/>
      <c r="N2123" s="120"/>
      <c r="O2123" s="120"/>
      <c r="P2123" s="120"/>
      <c r="Q2123" s="120"/>
      <c r="R2123" s="120"/>
      <c r="S2123" s="120"/>
      <c r="T2123" s="120"/>
      <c r="U2123" s="120"/>
      <c r="V2123" s="120"/>
      <c r="W2123" s="120"/>
      <c r="X2123" s="120"/>
      <c r="Y2123" s="120"/>
      <c r="Z2123" s="120"/>
      <c r="AA2123" s="120"/>
      <c r="AB2123" s="120"/>
      <c r="AC2123" s="120"/>
      <c r="AD2123" s="120"/>
      <c r="AE2123" s="120"/>
      <c r="AF2123" s="120"/>
      <c r="AG2123" s="120"/>
      <c r="AH2123" s="120"/>
      <c r="AI2123" s="120"/>
      <c r="AJ2123" s="400"/>
      <c r="AK2123" s="402"/>
      <c r="AL2123" s="404"/>
      <c r="AM2123" s="410"/>
      <c r="AN2123" s="404"/>
      <c r="AO2123" s="404"/>
      <c r="AP2123" s="404"/>
      <c r="AQ2123" s="404"/>
      <c r="AR2123" s="404"/>
      <c r="AS2123" s="404"/>
      <c r="AT2123" s="404"/>
      <c r="AU2123" s="406"/>
      <c r="AV2123" s="408"/>
      <c r="AW2123" s="406"/>
      <c r="AX2123" s="415"/>
      <c r="AY2123" s="415"/>
      <c r="AZ2123" s="415"/>
      <c r="BA2123" s="415"/>
      <c r="BB2123" s="415"/>
      <c r="BC2123" s="415"/>
    </row>
    <row r="2124" spans="1:55" s="121" customFormat="1" x14ac:dyDescent="0.25">
      <c r="A2124" s="466"/>
      <c r="B2124" s="393"/>
      <c r="C2124" s="397"/>
      <c r="D2124" s="397"/>
      <c r="E2124" s="399"/>
      <c r="F2124" s="399"/>
      <c r="G2124" s="96"/>
      <c r="H2124" s="122"/>
      <c r="I2124" s="122"/>
      <c r="J2124" s="123"/>
      <c r="K2124" s="123"/>
      <c r="L2124" s="123"/>
      <c r="M2124" s="123"/>
      <c r="N2124" s="123"/>
      <c r="O2124" s="123"/>
      <c r="P2124" s="123"/>
      <c r="Q2124" s="123"/>
      <c r="R2124" s="123"/>
      <c r="S2124" s="123"/>
      <c r="T2124" s="123"/>
      <c r="U2124" s="123"/>
      <c r="V2124" s="123"/>
      <c r="W2124" s="123"/>
      <c r="X2124" s="123"/>
      <c r="Y2124" s="123"/>
      <c r="Z2124" s="123"/>
      <c r="AA2124" s="123"/>
      <c r="AB2124" s="123"/>
      <c r="AC2124" s="123"/>
      <c r="AD2124" s="123"/>
      <c r="AE2124" s="123"/>
      <c r="AF2124" s="123"/>
      <c r="AG2124" s="123"/>
      <c r="AH2124" s="123"/>
      <c r="AI2124" s="123"/>
      <c r="AJ2124" s="401"/>
      <c r="AK2124" s="403"/>
      <c r="AL2124" s="405"/>
      <c r="AM2124" s="411"/>
      <c r="AN2124" s="405"/>
      <c r="AO2124" s="405"/>
      <c r="AP2124" s="405"/>
      <c r="AQ2124" s="405"/>
      <c r="AR2124" s="405"/>
      <c r="AS2124" s="405"/>
      <c r="AT2124" s="405"/>
      <c r="AU2124" s="407"/>
      <c r="AV2124" s="409"/>
      <c r="AW2124" s="407"/>
      <c r="AX2124" s="389"/>
      <c r="AY2124" s="389"/>
      <c r="AZ2124" s="389"/>
      <c r="BA2124" s="389"/>
      <c r="BB2124" s="389"/>
      <c r="BC2124" s="389"/>
    </row>
    <row r="2125" spans="1:55" s="121" customFormat="1" x14ac:dyDescent="0.25">
      <c r="A2125" s="474"/>
      <c r="B2125" s="392"/>
      <c r="C2125" s="396"/>
      <c r="D2125" s="396"/>
      <c r="E2125" s="398"/>
      <c r="F2125" s="398"/>
      <c r="G2125" s="95"/>
      <c r="H2125" s="119"/>
      <c r="I2125" s="119"/>
      <c r="J2125" s="120"/>
      <c r="K2125" s="120"/>
      <c r="L2125" s="120"/>
      <c r="M2125" s="120"/>
      <c r="N2125" s="120"/>
      <c r="O2125" s="120"/>
      <c r="P2125" s="120"/>
      <c r="Q2125" s="120"/>
      <c r="R2125" s="120"/>
      <c r="S2125" s="120"/>
      <c r="T2125" s="120"/>
      <c r="U2125" s="120"/>
      <c r="V2125" s="120"/>
      <c r="W2125" s="120"/>
      <c r="X2125" s="120"/>
      <c r="Y2125" s="120"/>
      <c r="Z2125" s="120"/>
      <c r="AA2125" s="120"/>
      <c r="AB2125" s="120"/>
      <c r="AC2125" s="120"/>
      <c r="AD2125" s="120"/>
      <c r="AE2125" s="120"/>
      <c r="AF2125" s="120"/>
      <c r="AG2125" s="120"/>
      <c r="AH2125" s="120"/>
      <c r="AI2125" s="120"/>
      <c r="AJ2125" s="400"/>
      <c r="AK2125" s="402"/>
      <c r="AL2125" s="404"/>
      <c r="AM2125" s="410"/>
      <c r="AN2125" s="404"/>
      <c r="AO2125" s="404"/>
      <c r="AP2125" s="404"/>
      <c r="AQ2125" s="404"/>
      <c r="AR2125" s="404"/>
      <c r="AS2125" s="404"/>
      <c r="AT2125" s="404"/>
      <c r="AU2125" s="406"/>
      <c r="AV2125" s="408"/>
      <c r="AW2125" s="406"/>
      <c r="AX2125" s="415"/>
      <c r="AY2125" s="415"/>
      <c r="AZ2125" s="415"/>
      <c r="BA2125" s="415"/>
      <c r="BB2125" s="415"/>
      <c r="BC2125" s="415"/>
    </row>
    <row r="2126" spans="1:55" s="121" customFormat="1" x14ac:dyDescent="0.25">
      <c r="A2126" s="466"/>
      <c r="B2126" s="393"/>
      <c r="C2126" s="397"/>
      <c r="D2126" s="397"/>
      <c r="E2126" s="399"/>
      <c r="F2126" s="399"/>
      <c r="G2126" s="96"/>
      <c r="H2126" s="122"/>
      <c r="I2126" s="122"/>
      <c r="J2126" s="123"/>
      <c r="K2126" s="123"/>
      <c r="L2126" s="123"/>
      <c r="M2126" s="123"/>
      <c r="N2126" s="123"/>
      <c r="O2126" s="123"/>
      <c r="P2126" s="123"/>
      <c r="Q2126" s="123"/>
      <c r="R2126" s="123"/>
      <c r="S2126" s="123"/>
      <c r="T2126" s="123"/>
      <c r="U2126" s="123"/>
      <c r="V2126" s="123"/>
      <c r="W2126" s="123"/>
      <c r="X2126" s="123"/>
      <c r="Y2126" s="123"/>
      <c r="Z2126" s="123"/>
      <c r="AA2126" s="123"/>
      <c r="AB2126" s="123"/>
      <c r="AC2126" s="123"/>
      <c r="AD2126" s="123"/>
      <c r="AE2126" s="123"/>
      <c r="AF2126" s="123"/>
      <c r="AG2126" s="123"/>
      <c r="AH2126" s="123"/>
      <c r="AI2126" s="123"/>
      <c r="AJ2126" s="401"/>
      <c r="AK2126" s="403"/>
      <c r="AL2126" s="405"/>
      <c r="AM2126" s="411"/>
      <c r="AN2126" s="405"/>
      <c r="AO2126" s="405"/>
      <c r="AP2126" s="405"/>
      <c r="AQ2126" s="405"/>
      <c r="AR2126" s="405"/>
      <c r="AS2126" s="405"/>
      <c r="AT2126" s="405"/>
      <c r="AU2126" s="407"/>
      <c r="AV2126" s="409"/>
      <c r="AW2126" s="407"/>
      <c r="AX2126" s="389"/>
      <c r="AY2126" s="389"/>
      <c r="AZ2126" s="389"/>
      <c r="BA2126" s="389"/>
      <c r="BB2126" s="389"/>
      <c r="BC2126" s="389"/>
    </row>
    <row r="2127" spans="1:55" s="121" customFormat="1" x14ac:dyDescent="0.25">
      <c r="A2127" s="474"/>
      <c r="B2127" s="392"/>
      <c r="C2127" s="396"/>
      <c r="D2127" s="396"/>
      <c r="E2127" s="398"/>
      <c r="F2127" s="398"/>
      <c r="G2127" s="95"/>
      <c r="H2127" s="119"/>
      <c r="I2127" s="119"/>
      <c r="J2127" s="120"/>
      <c r="K2127" s="120"/>
      <c r="L2127" s="120"/>
      <c r="M2127" s="120"/>
      <c r="N2127" s="120"/>
      <c r="O2127" s="120"/>
      <c r="P2127" s="120"/>
      <c r="Q2127" s="120"/>
      <c r="R2127" s="120"/>
      <c r="S2127" s="120"/>
      <c r="T2127" s="120"/>
      <c r="U2127" s="120"/>
      <c r="V2127" s="120"/>
      <c r="W2127" s="120"/>
      <c r="X2127" s="120"/>
      <c r="Y2127" s="120"/>
      <c r="Z2127" s="120"/>
      <c r="AA2127" s="120"/>
      <c r="AB2127" s="120"/>
      <c r="AC2127" s="120"/>
      <c r="AD2127" s="120"/>
      <c r="AE2127" s="120"/>
      <c r="AF2127" s="120"/>
      <c r="AG2127" s="120"/>
      <c r="AH2127" s="120"/>
      <c r="AI2127" s="120"/>
      <c r="AJ2127" s="400"/>
      <c r="AK2127" s="402"/>
      <c r="AL2127" s="404"/>
      <c r="AM2127" s="410"/>
      <c r="AN2127" s="404"/>
      <c r="AO2127" s="404"/>
      <c r="AP2127" s="404"/>
      <c r="AQ2127" s="404"/>
      <c r="AR2127" s="404"/>
      <c r="AS2127" s="404"/>
      <c r="AT2127" s="404"/>
      <c r="AU2127" s="406"/>
      <c r="AV2127" s="408"/>
      <c r="AW2127" s="406"/>
      <c r="AX2127" s="415"/>
      <c r="AY2127" s="415"/>
      <c r="AZ2127" s="415"/>
      <c r="BA2127" s="415"/>
      <c r="BB2127" s="415"/>
      <c r="BC2127" s="415"/>
    </row>
    <row r="2128" spans="1:55" s="121" customFormat="1" x14ac:dyDescent="0.25">
      <c r="A2128" s="466"/>
      <c r="B2128" s="393"/>
      <c r="C2128" s="397"/>
      <c r="D2128" s="397"/>
      <c r="E2128" s="399"/>
      <c r="F2128" s="399"/>
      <c r="G2128" s="96"/>
      <c r="H2128" s="122"/>
      <c r="I2128" s="122"/>
      <c r="J2128" s="123"/>
      <c r="K2128" s="123"/>
      <c r="L2128" s="123"/>
      <c r="M2128" s="123"/>
      <c r="N2128" s="123"/>
      <c r="O2128" s="123"/>
      <c r="P2128" s="123"/>
      <c r="Q2128" s="123"/>
      <c r="R2128" s="123"/>
      <c r="S2128" s="123"/>
      <c r="T2128" s="123"/>
      <c r="U2128" s="123"/>
      <c r="V2128" s="123"/>
      <c r="W2128" s="123"/>
      <c r="X2128" s="123"/>
      <c r="Y2128" s="123"/>
      <c r="Z2128" s="123"/>
      <c r="AA2128" s="123"/>
      <c r="AB2128" s="123"/>
      <c r="AC2128" s="123"/>
      <c r="AD2128" s="123"/>
      <c r="AE2128" s="123"/>
      <c r="AF2128" s="123"/>
      <c r="AG2128" s="123"/>
      <c r="AH2128" s="123"/>
      <c r="AI2128" s="123"/>
      <c r="AJ2128" s="401"/>
      <c r="AK2128" s="403"/>
      <c r="AL2128" s="405"/>
      <c r="AM2128" s="411"/>
      <c r="AN2128" s="405"/>
      <c r="AO2128" s="405"/>
      <c r="AP2128" s="405"/>
      <c r="AQ2128" s="405"/>
      <c r="AR2128" s="405"/>
      <c r="AS2128" s="405"/>
      <c r="AT2128" s="405"/>
      <c r="AU2128" s="407"/>
      <c r="AV2128" s="409"/>
      <c r="AW2128" s="407"/>
      <c r="AX2128" s="389"/>
      <c r="AY2128" s="389"/>
      <c r="AZ2128" s="389"/>
      <c r="BA2128" s="389"/>
      <c r="BB2128" s="389"/>
      <c r="BC2128" s="389"/>
    </row>
    <row r="2129" spans="1:55" s="121" customFormat="1" x14ac:dyDescent="0.25">
      <c r="A2129" s="474"/>
      <c r="B2129" s="392"/>
      <c r="C2129" s="396"/>
      <c r="D2129" s="396"/>
      <c r="E2129" s="398"/>
      <c r="F2129" s="398"/>
      <c r="G2129" s="95"/>
      <c r="H2129" s="119"/>
      <c r="I2129" s="119"/>
      <c r="J2129" s="120"/>
      <c r="K2129" s="120"/>
      <c r="L2129" s="120"/>
      <c r="M2129" s="120"/>
      <c r="N2129" s="120"/>
      <c r="O2129" s="120"/>
      <c r="P2129" s="120"/>
      <c r="Q2129" s="120"/>
      <c r="R2129" s="120"/>
      <c r="S2129" s="120"/>
      <c r="T2129" s="120"/>
      <c r="U2129" s="120"/>
      <c r="V2129" s="120"/>
      <c r="W2129" s="120"/>
      <c r="X2129" s="120"/>
      <c r="Y2129" s="120"/>
      <c r="Z2129" s="120"/>
      <c r="AA2129" s="120"/>
      <c r="AB2129" s="120"/>
      <c r="AC2129" s="120"/>
      <c r="AD2129" s="120"/>
      <c r="AE2129" s="120"/>
      <c r="AF2129" s="120"/>
      <c r="AG2129" s="120"/>
      <c r="AH2129" s="120"/>
      <c r="AI2129" s="120"/>
      <c r="AJ2129" s="400"/>
      <c r="AK2129" s="402"/>
      <c r="AL2129" s="404"/>
      <c r="AM2129" s="410"/>
      <c r="AN2129" s="404"/>
      <c r="AO2129" s="404"/>
      <c r="AP2129" s="404"/>
      <c r="AQ2129" s="404"/>
      <c r="AR2129" s="404"/>
      <c r="AS2129" s="404"/>
      <c r="AT2129" s="404"/>
      <c r="AU2129" s="406"/>
      <c r="AV2129" s="408"/>
      <c r="AW2129" s="406"/>
      <c r="AX2129" s="415"/>
      <c r="AY2129" s="415"/>
      <c r="AZ2129" s="415"/>
      <c r="BA2129" s="415"/>
      <c r="BB2129" s="415"/>
      <c r="BC2129" s="415"/>
    </row>
    <row r="2130" spans="1:55" s="121" customFormat="1" x14ac:dyDescent="0.25">
      <c r="A2130" s="466"/>
      <c r="B2130" s="393"/>
      <c r="C2130" s="397"/>
      <c r="D2130" s="397"/>
      <c r="E2130" s="399"/>
      <c r="F2130" s="399"/>
      <c r="G2130" s="96"/>
      <c r="H2130" s="122"/>
      <c r="I2130" s="122"/>
      <c r="J2130" s="123"/>
      <c r="K2130" s="123"/>
      <c r="L2130" s="123"/>
      <c r="M2130" s="123"/>
      <c r="N2130" s="123"/>
      <c r="O2130" s="123"/>
      <c r="P2130" s="123"/>
      <c r="Q2130" s="123"/>
      <c r="R2130" s="123"/>
      <c r="S2130" s="123"/>
      <c r="T2130" s="123"/>
      <c r="U2130" s="123"/>
      <c r="V2130" s="123"/>
      <c r="W2130" s="123"/>
      <c r="X2130" s="123"/>
      <c r="Y2130" s="123"/>
      <c r="Z2130" s="123"/>
      <c r="AA2130" s="123"/>
      <c r="AB2130" s="123"/>
      <c r="AC2130" s="123"/>
      <c r="AD2130" s="123"/>
      <c r="AE2130" s="123"/>
      <c r="AF2130" s="123"/>
      <c r="AG2130" s="123"/>
      <c r="AH2130" s="123"/>
      <c r="AI2130" s="123"/>
      <c r="AJ2130" s="401"/>
      <c r="AK2130" s="403"/>
      <c r="AL2130" s="405"/>
      <c r="AM2130" s="411"/>
      <c r="AN2130" s="405"/>
      <c r="AO2130" s="405"/>
      <c r="AP2130" s="405"/>
      <c r="AQ2130" s="405"/>
      <c r="AR2130" s="405"/>
      <c r="AS2130" s="405"/>
      <c r="AT2130" s="405"/>
      <c r="AU2130" s="407"/>
      <c r="AV2130" s="409"/>
      <c r="AW2130" s="407"/>
      <c r="AX2130" s="389"/>
      <c r="AY2130" s="389"/>
      <c r="AZ2130" s="389"/>
      <c r="BA2130" s="389"/>
      <c r="BB2130" s="389"/>
      <c r="BC2130" s="389"/>
    </row>
    <row r="2131" spans="1:55" s="121" customFormat="1" x14ac:dyDescent="0.25">
      <c r="A2131" s="474"/>
      <c r="B2131" s="392"/>
      <c r="C2131" s="396"/>
      <c r="D2131" s="396"/>
      <c r="E2131" s="398"/>
      <c r="F2131" s="398"/>
      <c r="G2131" s="95"/>
      <c r="H2131" s="119"/>
      <c r="I2131" s="119"/>
      <c r="J2131" s="120"/>
      <c r="K2131" s="120"/>
      <c r="L2131" s="120"/>
      <c r="M2131" s="120"/>
      <c r="N2131" s="120"/>
      <c r="O2131" s="120"/>
      <c r="P2131" s="120"/>
      <c r="Q2131" s="120"/>
      <c r="R2131" s="120"/>
      <c r="S2131" s="120"/>
      <c r="T2131" s="120"/>
      <c r="U2131" s="120"/>
      <c r="V2131" s="120"/>
      <c r="W2131" s="120"/>
      <c r="X2131" s="120"/>
      <c r="Y2131" s="120"/>
      <c r="Z2131" s="120"/>
      <c r="AA2131" s="120"/>
      <c r="AB2131" s="120"/>
      <c r="AC2131" s="120"/>
      <c r="AD2131" s="120"/>
      <c r="AE2131" s="120"/>
      <c r="AF2131" s="120"/>
      <c r="AG2131" s="120"/>
      <c r="AH2131" s="120"/>
      <c r="AI2131" s="120"/>
      <c r="AJ2131" s="400"/>
      <c r="AK2131" s="402"/>
      <c r="AL2131" s="404"/>
      <c r="AM2131" s="410"/>
      <c r="AN2131" s="404"/>
      <c r="AO2131" s="404"/>
      <c r="AP2131" s="404"/>
      <c r="AQ2131" s="404"/>
      <c r="AR2131" s="404"/>
      <c r="AS2131" s="404"/>
      <c r="AT2131" s="404"/>
      <c r="AU2131" s="406"/>
      <c r="AV2131" s="408"/>
      <c r="AW2131" s="406"/>
      <c r="AX2131" s="415"/>
      <c r="AY2131" s="415"/>
      <c r="AZ2131" s="415"/>
      <c r="BA2131" s="415"/>
      <c r="BB2131" s="415"/>
      <c r="BC2131" s="415"/>
    </row>
    <row r="2132" spans="1:55" s="121" customFormat="1" x14ac:dyDescent="0.25">
      <c r="A2132" s="466"/>
      <c r="B2132" s="393"/>
      <c r="C2132" s="397"/>
      <c r="D2132" s="397"/>
      <c r="E2132" s="399"/>
      <c r="F2132" s="399"/>
      <c r="G2132" s="96"/>
      <c r="H2132" s="122"/>
      <c r="I2132" s="122"/>
      <c r="J2132" s="123"/>
      <c r="K2132" s="123"/>
      <c r="L2132" s="123"/>
      <c r="M2132" s="123"/>
      <c r="N2132" s="123"/>
      <c r="O2132" s="123"/>
      <c r="P2132" s="123"/>
      <c r="Q2132" s="123"/>
      <c r="R2132" s="123"/>
      <c r="S2132" s="123"/>
      <c r="T2132" s="123"/>
      <c r="U2132" s="123"/>
      <c r="V2132" s="123"/>
      <c r="W2132" s="123"/>
      <c r="X2132" s="123"/>
      <c r="Y2132" s="123"/>
      <c r="Z2132" s="123"/>
      <c r="AA2132" s="123"/>
      <c r="AB2132" s="123"/>
      <c r="AC2132" s="123"/>
      <c r="AD2132" s="123"/>
      <c r="AE2132" s="123"/>
      <c r="AF2132" s="123"/>
      <c r="AG2132" s="123"/>
      <c r="AH2132" s="123"/>
      <c r="AI2132" s="123"/>
      <c r="AJ2132" s="401"/>
      <c r="AK2132" s="403"/>
      <c r="AL2132" s="405"/>
      <c r="AM2132" s="411"/>
      <c r="AN2132" s="405"/>
      <c r="AO2132" s="405"/>
      <c r="AP2132" s="405"/>
      <c r="AQ2132" s="405"/>
      <c r="AR2132" s="405"/>
      <c r="AS2132" s="405"/>
      <c r="AT2132" s="405"/>
      <c r="AU2132" s="407"/>
      <c r="AV2132" s="409"/>
      <c r="AW2132" s="407"/>
      <c r="AX2132" s="389"/>
      <c r="AY2132" s="389"/>
      <c r="AZ2132" s="389"/>
      <c r="BA2132" s="389"/>
      <c r="BB2132" s="389"/>
      <c r="BC2132" s="389"/>
    </row>
    <row r="2133" spans="1:55" s="121" customFormat="1" x14ac:dyDescent="0.25">
      <c r="A2133" s="474"/>
      <c r="B2133" s="392"/>
      <c r="C2133" s="396"/>
      <c r="D2133" s="396"/>
      <c r="E2133" s="398"/>
      <c r="F2133" s="398"/>
      <c r="G2133" s="95"/>
      <c r="H2133" s="119"/>
      <c r="I2133" s="119"/>
      <c r="J2133" s="120"/>
      <c r="K2133" s="120"/>
      <c r="L2133" s="120"/>
      <c r="M2133" s="120"/>
      <c r="N2133" s="120"/>
      <c r="O2133" s="120"/>
      <c r="P2133" s="120"/>
      <c r="Q2133" s="120"/>
      <c r="R2133" s="120"/>
      <c r="S2133" s="120"/>
      <c r="T2133" s="120"/>
      <c r="U2133" s="120"/>
      <c r="V2133" s="120"/>
      <c r="W2133" s="120"/>
      <c r="X2133" s="120"/>
      <c r="Y2133" s="120"/>
      <c r="Z2133" s="120"/>
      <c r="AA2133" s="120"/>
      <c r="AB2133" s="120"/>
      <c r="AC2133" s="120"/>
      <c r="AD2133" s="120"/>
      <c r="AE2133" s="120"/>
      <c r="AF2133" s="120"/>
      <c r="AG2133" s="120"/>
      <c r="AH2133" s="120"/>
      <c r="AI2133" s="120"/>
      <c r="AJ2133" s="400"/>
      <c r="AK2133" s="402"/>
      <c r="AL2133" s="404"/>
      <c r="AM2133" s="410"/>
      <c r="AN2133" s="404"/>
      <c r="AO2133" s="404"/>
      <c r="AP2133" s="404"/>
      <c r="AQ2133" s="404"/>
      <c r="AR2133" s="404"/>
      <c r="AS2133" s="404"/>
      <c r="AT2133" s="404"/>
      <c r="AU2133" s="406"/>
      <c r="AV2133" s="408"/>
      <c r="AW2133" s="406"/>
      <c r="AX2133" s="415"/>
      <c r="AY2133" s="415"/>
      <c r="AZ2133" s="415"/>
      <c r="BA2133" s="415"/>
      <c r="BB2133" s="415"/>
      <c r="BC2133" s="415"/>
    </row>
    <row r="2134" spans="1:55" s="121" customFormat="1" x14ac:dyDescent="0.25">
      <c r="A2134" s="466"/>
      <c r="B2134" s="393"/>
      <c r="C2134" s="397"/>
      <c r="D2134" s="397"/>
      <c r="E2134" s="399"/>
      <c r="F2134" s="399"/>
      <c r="G2134" s="96"/>
      <c r="H2134" s="122"/>
      <c r="I2134" s="122"/>
      <c r="J2134" s="123"/>
      <c r="K2134" s="123"/>
      <c r="L2134" s="123"/>
      <c r="M2134" s="123"/>
      <c r="N2134" s="123"/>
      <c r="O2134" s="123"/>
      <c r="P2134" s="123"/>
      <c r="Q2134" s="123"/>
      <c r="R2134" s="123"/>
      <c r="S2134" s="123"/>
      <c r="T2134" s="123"/>
      <c r="U2134" s="123"/>
      <c r="V2134" s="123"/>
      <c r="W2134" s="123"/>
      <c r="X2134" s="123"/>
      <c r="Y2134" s="123"/>
      <c r="Z2134" s="123"/>
      <c r="AA2134" s="123"/>
      <c r="AB2134" s="123"/>
      <c r="AC2134" s="123"/>
      <c r="AD2134" s="123"/>
      <c r="AE2134" s="123"/>
      <c r="AF2134" s="123"/>
      <c r="AG2134" s="123"/>
      <c r="AH2134" s="123"/>
      <c r="AI2134" s="123"/>
      <c r="AJ2134" s="401"/>
      <c r="AK2134" s="403"/>
      <c r="AL2134" s="405"/>
      <c r="AM2134" s="411"/>
      <c r="AN2134" s="405"/>
      <c r="AO2134" s="405"/>
      <c r="AP2134" s="405"/>
      <c r="AQ2134" s="405"/>
      <c r="AR2134" s="405"/>
      <c r="AS2134" s="405"/>
      <c r="AT2134" s="405"/>
      <c r="AU2134" s="407"/>
      <c r="AV2134" s="409"/>
      <c r="AW2134" s="407"/>
      <c r="AX2134" s="389"/>
      <c r="AY2134" s="389"/>
      <c r="AZ2134" s="389"/>
      <c r="BA2134" s="389"/>
      <c r="BB2134" s="389"/>
      <c r="BC2134" s="389"/>
    </row>
    <row r="2135" spans="1:55" s="121" customFormat="1" x14ac:dyDescent="0.25">
      <c r="A2135" s="474"/>
      <c r="B2135" s="392"/>
      <c r="C2135" s="396"/>
      <c r="D2135" s="396"/>
      <c r="E2135" s="398"/>
      <c r="F2135" s="398"/>
      <c r="G2135" s="95"/>
      <c r="H2135" s="119"/>
      <c r="I2135" s="119"/>
      <c r="J2135" s="120"/>
      <c r="K2135" s="120"/>
      <c r="L2135" s="120"/>
      <c r="M2135" s="120"/>
      <c r="N2135" s="120"/>
      <c r="O2135" s="120"/>
      <c r="P2135" s="120"/>
      <c r="Q2135" s="120"/>
      <c r="R2135" s="120"/>
      <c r="S2135" s="120"/>
      <c r="T2135" s="120"/>
      <c r="U2135" s="120"/>
      <c r="V2135" s="120"/>
      <c r="W2135" s="120"/>
      <c r="X2135" s="120"/>
      <c r="Y2135" s="120"/>
      <c r="Z2135" s="120"/>
      <c r="AA2135" s="120"/>
      <c r="AB2135" s="120"/>
      <c r="AC2135" s="120"/>
      <c r="AD2135" s="120"/>
      <c r="AE2135" s="120"/>
      <c r="AF2135" s="120"/>
      <c r="AG2135" s="120"/>
      <c r="AH2135" s="120"/>
      <c r="AI2135" s="120"/>
      <c r="AJ2135" s="400"/>
      <c r="AK2135" s="402"/>
      <c r="AL2135" s="404"/>
      <c r="AM2135" s="410"/>
      <c r="AN2135" s="404"/>
      <c r="AO2135" s="404"/>
      <c r="AP2135" s="404"/>
      <c r="AQ2135" s="404"/>
      <c r="AR2135" s="404"/>
      <c r="AS2135" s="404"/>
      <c r="AT2135" s="404"/>
      <c r="AU2135" s="406"/>
      <c r="AV2135" s="408"/>
      <c r="AW2135" s="406"/>
      <c r="AX2135" s="415"/>
      <c r="AY2135" s="415"/>
      <c r="AZ2135" s="415"/>
      <c r="BA2135" s="415"/>
      <c r="BB2135" s="415"/>
      <c r="BC2135" s="415"/>
    </row>
    <row r="2136" spans="1:55" s="121" customFormat="1" x14ac:dyDescent="0.25">
      <c r="A2136" s="466"/>
      <c r="B2136" s="393"/>
      <c r="C2136" s="397"/>
      <c r="D2136" s="397"/>
      <c r="E2136" s="399"/>
      <c r="F2136" s="399"/>
      <c r="G2136" s="96"/>
      <c r="H2136" s="122"/>
      <c r="I2136" s="122"/>
      <c r="J2136" s="123"/>
      <c r="K2136" s="123"/>
      <c r="L2136" s="123"/>
      <c r="M2136" s="123"/>
      <c r="N2136" s="123"/>
      <c r="O2136" s="123"/>
      <c r="P2136" s="123"/>
      <c r="Q2136" s="123"/>
      <c r="R2136" s="123"/>
      <c r="S2136" s="123"/>
      <c r="T2136" s="123"/>
      <c r="U2136" s="123"/>
      <c r="V2136" s="123"/>
      <c r="W2136" s="123"/>
      <c r="X2136" s="123"/>
      <c r="Y2136" s="123"/>
      <c r="Z2136" s="123"/>
      <c r="AA2136" s="123"/>
      <c r="AB2136" s="123"/>
      <c r="AC2136" s="123"/>
      <c r="AD2136" s="123"/>
      <c r="AE2136" s="123"/>
      <c r="AF2136" s="123"/>
      <c r="AG2136" s="123"/>
      <c r="AH2136" s="123"/>
      <c r="AI2136" s="123"/>
      <c r="AJ2136" s="401"/>
      <c r="AK2136" s="403"/>
      <c r="AL2136" s="405"/>
      <c r="AM2136" s="411"/>
      <c r="AN2136" s="405"/>
      <c r="AO2136" s="405"/>
      <c r="AP2136" s="405"/>
      <c r="AQ2136" s="405"/>
      <c r="AR2136" s="405"/>
      <c r="AS2136" s="405"/>
      <c r="AT2136" s="405"/>
      <c r="AU2136" s="407"/>
      <c r="AV2136" s="409"/>
      <c r="AW2136" s="407"/>
      <c r="AX2136" s="389"/>
      <c r="AY2136" s="389"/>
      <c r="AZ2136" s="389"/>
      <c r="BA2136" s="389"/>
      <c r="BB2136" s="389"/>
      <c r="BC2136" s="389"/>
    </row>
    <row r="2137" spans="1:55" s="121" customFormat="1" x14ac:dyDescent="0.25">
      <c r="A2137" s="474"/>
      <c r="B2137" s="392"/>
      <c r="C2137" s="396"/>
      <c r="D2137" s="396"/>
      <c r="E2137" s="398"/>
      <c r="F2137" s="398"/>
      <c r="G2137" s="95"/>
      <c r="H2137" s="119"/>
      <c r="I2137" s="119"/>
      <c r="J2137" s="120"/>
      <c r="K2137" s="120"/>
      <c r="L2137" s="120"/>
      <c r="M2137" s="120"/>
      <c r="N2137" s="120"/>
      <c r="O2137" s="120"/>
      <c r="P2137" s="120"/>
      <c r="Q2137" s="120"/>
      <c r="R2137" s="120"/>
      <c r="S2137" s="120"/>
      <c r="T2137" s="120"/>
      <c r="U2137" s="120"/>
      <c r="V2137" s="120"/>
      <c r="W2137" s="120"/>
      <c r="X2137" s="120"/>
      <c r="Y2137" s="120"/>
      <c r="Z2137" s="120"/>
      <c r="AA2137" s="120"/>
      <c r="AB2137" s="120"/>
      <c r="AC2137" s="120"/>
      <c r="AD2137" s="120"/>
      <c r="AE2137" s="120"/>
      <c r="AF2137" s="120"/>
      <c r="AG2137" s="120"/>
      <c r="AH2137" s="120"/>
      <c r="AI2137" s="120"/>
      <c r="AJ2137" s="400"/>
      <c r="AK2137" s="402"/>
      <c r="AL2137" s="404"/>
      <c r="AM2137" s="410"/>
      <c r="AN2137" s="404"/>
      <c r="AO2137" s="404"/>
      <c r="AP2137" s="404"/>
      <c r="AQ2137" s="404"/>
      <c r="AR2137" s="404"/>
      <c r="AS2137" s="404"/>
      <c r="AT2137" s="404"/>
      <c r="AU2137" s="406"/>
      <c r="AV2137" s="408"/>
      <c r="AW2137" s="406"/>
      <c r="AX2137" s="415"/>
      <c r="AY2137" s="415"/>
      <c r="AZ2137" s="415"/>
      <c r="BA2137" s="415"/>
      <c r="BB2137" s="415"/>
      <c r="BC2137" s="415"/>
    </row>
    <row r="2138" spans="1:55" s="121" customFormat="1" x14ac:dyDescent="0.25">
      <c r="A2138" s="466"/>
      <c r="B2138" s="393"/>
      <c r="C2138" s="397"/>
      <c r="D2138" s="397"/>
      <c r="E2138" s="399"/>
      <c r="F2138" s="399"/>
      <c r="G2138" s="96"/>
      <c r="H2138" s="122"/>
      <c r="I2138" s="122"/>
      <c r="J2138" s="123"/>
      <c r="K2138" s="123"/>
      <c r="L2138" s="123"/>
      <c r="M2138" s="123"/>
      <c r="N2138" s="123"/>
      <c r="O2138" s="123"/>
      <c r="P2138" s="123"/>
      <c r="Q2138" s="123"/>
      <c r="R2138" s="123"/>
      <c r="S2138" s="123"/>
      <c r="T2138" s="123"/>
      <c r="U2138" s="123"/>
      <c r="V2138" s="123"/>
      <c r="W2138" s="123"/>
      <c r="X2138" s="123"/>
      <c r="Y2138" s="123"/>
      <c r="Z2138" s="123"/>
      <c r="AA2138" s="123"/>
      <c r="AB2138" s="123"/>
      <c r="AC2138" s="123"/>
      <c r="AD2138" s="123"/>
      <c r="AE2138" s="123"/>
      <c r="AF2138" s="123"/>
      <c r="AG2138" s="123"/>
      <c r="AH2138" s="123"/>
      <c r="AI2138" s="123"/>
      <c r="AJ2138" s="401"/>
      <c r="AK2138" s="403"/>
      <c r="AL2138" s="405"/>
      <c r="AM2138" s="411"/>
      <c r="AN2138" s="405"/>
      <c r="AO2138" s="405"/>
      <c r="AP2138" s="405"/>
      <c r="AQ2138" s="405"/>
      <c r="AR2138" s="405"/>
      <c r="AS2138" s="405"/>
      <c r="AT2138" s="405"/>
      <c r="AU2138" s="407"/>
      <c r="AV2138" s="409"/>
      <c r="AW2138" s="407"/>
      <c r="AX2138" s="389"/>
      <c r="AY2138" s="389"/>
      <c r="AZ2138" s="389"/>
      <c r="BA2138" s="389"/>
      <c r="BB2138" s="389"/>
      <c r="BC2138" s="389"/>
    </row>
    <row r="2139" spans="1:55" s="121" customFormat="1" x14ac:dyDescent="0.25">
      <c r="A2139" s="474"/>
      <c r="B2139" s="392"/>
      <c r="C2139" s="396"/>
      <c r="D2139" s="396"/>
      <c r="E2139" s="398"/>
      <c r="F2139" s="398"/>
      <c r="G2139" s="95"/>
      <c r="H2139" s="119"/>
      <c r="I2139" s="119"/>
      <c r="J2139" s="120"/>
      <c r="K2139" s="120"/>
      <c r="L2139" s="120"/>
      <c r="M2139" s="120"/>
      <c r="N2139" s="120"/>
      <c r="O2139" s="120"/>
      <c r="P2139" s="120"/>
      <c r="Q2139" s="120"/>
      <c r="R2139" s="120"/>
      <c r="S2139" s="120"/>
      <c r="T2139" s="120"/>
      <c r="U2139" s="120"/>
      <c r="V2139" s="120"/>
      <c r="W2139" s="120"/>
      <c r="X2139" s="120"/>
      <c r="Y2139" s="120"/>
      <c r="Z2139" s="120"/>
      <c r="AA2139" s="120"/>
      <c r="AB2139" s="120"/>
      <c r="AC2139" s="120"/>
      <c r="AD2139" s="120"/>
      <c r="AE2139" s="120"/>
      <c r="AF2139" s="120"/>
      <c r="AG2139" s="120"/>
      <c r="AH2139" s="120"/>
      <c r="AI2139" s="120"/>
      <c r="AJ2139" s="400"/>
      <c r="AK2139" s="402"/>
      <c r="AL2139" s="404"/>
      <c r="AM2139" s="410"/>
      <c r="AN2139" s="404"/>
      <c r="AO2139" s="404"/>
      <c r="AP2139" s="404"/>
      <c r="AQ2139" s="404"/>
      <c r="AR2139" s="404"/>
      <c r="AS2139" s="404"/>
      <c r="AT2139" s="404"/>
      <c r="AU2139" s="406"/>
      <c r="AV2139" s="408"/>
      <c r="AW2139" s="406"/>
      <c r="AX2139" s="415"/>
      <c r="AY2139" s="415"/>
      <c r="AZ2139" s="415"/>
      <c r="BA2139" s="415"/>
      <c r="BB2139" s="415"/>
      <c r="BC2139" s="415"/>
    </row>
    <row r="2140" spans="1:55" s="121" customFormat="1" x14ac:dyDescent="0.25">
      <c r="A2140" s="466"/>
      <c r="B2140" s="393"/>
      <c r="C2140" s="397"/>
      <c r="D2140" s="397"/>
      <c r="E2140" s="399"/>
      <c r="F2140" s="399"/>
      <c r="G2140" s="96"/>
      <c r="H2140" s="122"/>
      <c r="I2140" s="122"/>
      <c r="J2140" s="123"/>
      <c r="K2140" s="123"/>
      <c r="L2140" s="123"/>
      <c r="M2140" s="123"/>
      <c r="N2140" s="123"/>
      <c r="O2140" s="123"/>
      <c r="P2140" s="123"/>
      <c r="Q2140" s="123"/>
      <c r="R2140" s="123"/>
      <c r="S2140" s="123"/>
      <c r="T2140" s="123"/>
      <c r="U2140" s="123"/>
      <c r="V2140" s="123"/>
      <c r="W2140" s="123"/>
      <c r="X2140" s="123"/>
      <c r="Y2140" s="123"/>
      <c r="Z2140" s="123"/>
      <c r="AA2140" s="123"/>
      <c r="AB2140" s="123"/>
      <c r="AC2140" s="123"/>
      <c r="AD2140" s="123"/>
      <c r="AE2140" s="123"/>
      <c r="AF2140" s="123"/>
      <c r="AG2140" s="123"/>
      <c r="AH2140" s="123"/>
      <c r="AI2140" s="123"/>
      <c r="AJ2140" s="401"/>
      <c r="AK2140" s="403"/>
      <c r="AL2140" s="405"/>
      <c r="AM2140" s="411"/>
      <c r="AN2140" s="405"/>
      <c r="AO2140" s="405"/>
      <c r="AP2140" s="405"/>
      <c r="AQ2140" s="405"/>
      <c r="AR2140" s="405"/>
      <c r="AS2140" s="405"/>
      <c r="AT2140" s="405"/>
      <c r="AU2140" s="407"/>
      <c r="AV2140" s="409"/>
      <c r="AW2140" s="407"/>
      <c r="AX2140" s="389"/>
      <c r="AY2140" s="389"/>
      <c r="AZ2140" s="389"/>
      <c r="BA2140" s="389"/>
      <c r="BB2140" s="389"/>
      <c r="BC2140" s="389"/>
    </row>
    <row r="2141" spans="1:55" s="121" customFormat="1" x14ac:dyDescent="0.25">
      <c r="A2141" s="474"/>
      <c r="B2141" s="392"/>
      <c r="C2141" s="396"/>
      <c r="D2141" s="396"/>
      <c r="E2141" s="398"/>
      <c r="F2141" s="398"/>
      <c r="G2141" s="95"/>
      <c r="H2141" s="119"/>
      <c r="I2141" s="119"/>
      <c r="J2141" s="120"/>
      <c r="K2141" s="120"/>
      <c r="L2141" s="120"/>
      <c r="M2141" s="120"/>
      <c r="N2141" s="120"/>
      <c r="O2141" s="120"/>
      <c r="P2141" s="120"/>
      <c r="Q2141" s="120"/>
      <c r="R2141" s="120"/>
      <c r="S2141" s="120"/>
      <c r="T2141" s="120"/>
      <c r="U2141" s="120"/>
      <c r="V2141" s="120"/>
      <c r="W2141" s="120"/>
      <c r="X2141" s="120"/>
      <c r="Y2141" s="120"/>
      <c r="Z2141" s="120"/>
      <c r="AA2141" s="120"/>
      <c r="AB2141" s="120"/>
      <c r="AC2141" s="120"/>
      <c r="AD2141" s="120"/>
      <c r="AE2141" s="120"/>
      <c r="AF2141" s="120"/>
      <c r="AG2141" s="120"/>
      <c r="AH2141" s="120"/>
      <c r="AI2141" s="120"/>
      <c r="AJ2141" s="400"/>
      <c r="AK2141" s="402"/>
      <c r="AL2141" s="404"/>
      <c r="AM2141" s="410"/>
      <c r="AN2141" s="404"/>
      <c r="AO2141" s="404"/>
      <c r="AP2141" s="404"/>
      <c r="AQ2141" s="404"/>
      <c r="AR2141" s="404"/>
      <c r="AS2141" s="404"/>
      <c r="AT2141" s="404"/>
      <c r="AU2141" s="406"/>
      <c r="AV2141" s="408"/>
      <c r="AW2141" s="406"/>
      <c r="AX2141" s="415"/>
      <c r="AY2141" s="415"/>
      <c r="AZ2141" s="415"/>
      <c r="BA2141" s="415"/>
      <c r="BB2141" s="415"/>
      <c r="BC2141" s="415"/>
    </row>
    <row r="2142" spans="1:55" s="121" customFormat="1" x14ac:dyDescent="0.25">
      <c r="A2142" s="466"/>
      <c r="B2142" s="393"/>
      <c r="C2142" s="397"/>
      <c r="D2142" s="397"/>
      <c r="E2142" s="399"/>
      <c r="F2142" s="399"/>
      <c r="G2142" s="96"/>
      <c r="H2142" s="122"/>
      <c r="I2142" s="122"/>
      <c r="J2142" s="123"/>
      <c r="K2142" s="123"/>
      <c r="L2142" s="123"/>
      <c r="M2142" s="123"/>
      <c r="N2142" s="123"/>
      <c r="O2142" s="123"/>
      <c r="P2142" s="123"/>
      <c r="Q2142" s="123"/>
      <c r="R2142" s="123"/>
      <c r="S2142" s="123"/>
      <c r="T2142" s="123"/>
      <c r="U2142" s="123"/>
      <c r="V2142" s="123"/>
      <c r="W2142" s="123"/>
      <c r="X2142" s="123"/>
      <c r="Y2142" s="123"/>
      <c r="Z2142" s="123"/>
      <c r="AA2142" s="123"/>
      <c r="AB2142" s="123"/>
      <c r="AC2142" s="123"/>
      <c r="AD2142" s="123"/>
      <c r="AE2142" s="123"/>
      <c r="AF2142" s="123"/>
      <c r="AG2142" s="123"/>
      <c r="AH2142" s="123"/>
      <c r="AI2142" s="123"/>
      <c r="AJ2142" s="401"/>
      <c r="AK2142" s="403"/>
      <c r="AL2142" s="405"/>
      <c r="AM2142" s="411"/>
      <c r="AN2142" s="405"/>
      <c r="AO2142" s="405"/>
      <c r="AP2142" s="405"/>
      <c r="AQ2142" s="405"/>
      <c r="AR2142" s="405"/>
      <c r="AS2142" s="405"/>
      <c r="AT2142" s="405"/>
      <c r="AU2142" s="407"/>
      <c r="AV2142" s="409"/>
      <c r="AW2142" s="407"/>
      <c r="AX2142" s="389"/>
      <c r="AY2142" s="389"/>
      <c r="AZ2142" s="389"/>
      <c r="BA2142" s="389"/>
      <c r="BB2142" s="389"/>
      <c r="BC2142" s="389"/>
    </row>
    <row r="2143" spans="1:55" s="121" customFormat="1" x14ac:dyDescent="0.25">
      <c r="A2143" s="474"/>
      <c r="B2143" s="392"/>
      <c r="C2143" s="396"/>
      <c r="D2143" s="396"/>
      <c r="E2143" s="398"/>
      <c r="F2143" s="398"/>
      <c r="G2143" s="95"/>
      <c r="H2143" s="119"/>
      <c r="I2143" s="119"/>
      <c r="J2143" s="120"/>
      <c r="K2143" s="120"/>
      <c r="L2143" s="120"/>
      <c r="M2143" s="120"/>
      <c r="N2143" s="120"/>
      <c r="O2143" s="120"/>
      <c r="P2143" s="120"/>
      <c r="Q2143" s="120"/>
      <c r="R2143" s="120"/>
      <c r="S2143" s="120"/>
      <c r="T2143" s="120"/>
      <c r="U2143" s="120"/>
      <c r="V2143" s="120"/>
      <c r="W2143" s="120"/>
      <c r="X2143" s="120"/>
      <c r="Y2143" s="120"/>
      <c r="Z2143" s="120"/>
      <c r="AA2143" s="120"/>
      <c r="AB2143" s="120"/>
      <c r="AC2143" s="120"/>
      <c r="AD2143" s="120"/>
      <c r="AE2143" s="120"/>
      <c r="AF2143" s="120"/>
      <c r="AG2143" s="120"/>
      <c r="AH2143" s="120"/>
      <c r="AI2143" s="120"/>
      <c r="AJ2143" s="400"/>
      <c r="AK2143" s="402"/>
      <c r="AL2143" s="404"/>
      <c r="AM2143" s="410"/>
      <c r="AN2143" s="404"/>
      <c r="AO2143" s="404"/>
      <c r="AP2143" s="404"/>
      <c r="AQ2143" s="404"/>
      <c r="AR2143" s="404"/>
      <c r="AS2143" s="404"/>
      <c r="AT2143" s="404"/>
      <c r="AU2143" s="406"/>
      <c r="AV2143" s="408"/>
      <c r="AW2143" s="406"/>
      <c r="AX2143" s="415"/>
      <c r="AY2143" s="415"/>
      <c r="AZ2143" s="415"/>
      <c r="BA2143" s="415"/>
      <c r="BB2143" s="415"/>
      <c r="BC2143" s="415"/>
    </row>
    <row r="2144" spans="1:55" s="121" customFormat="1" x14ac:dyDescent="0.25">
      <c r="A2144" s="466"/>
      <c r="B2144" s="393"/>
      <c r="C2144" s="397"/>
      <c r="D2144" s="397"/>
      <c r="E2144" s="399"/>
      <c r="F2144" s="399"/>
      <c r="G2144" s="96"/>
      <c r="H2144" s="122"/>
      <c r="I2144" s="122"/>
      <c r="J2144" s="123"/>
      <c r="K2144" s="123"/>
      <c r="L2144" s="123"/>
      <c r="M2144" s="123"/>
      <c r="N2144" s="123"/>
      <c r="O2144" s="123"/>
      <c r="P2144" s="123"/>
      <c r="Q2144" s="123"/>
      <c r="R2144" s="123"/>
      <c r="S2144" s="123"/>
      <c r="T2144" s="123"/>
      <c r="U2144" s="123"/>
      <c r="V2144" s="123"/>
      <c r="W2144" s="123"/>
      <c r="X2144" s="123"/>
      <c r="Y2144" s="123"/>
      <c r="Z2144" s="123"/>
      <c r="AA2144" s="123"/>
      <c r="AB2144" s="123"/>
      <c r="AC2144" s="123"/>
      <c r="AD2144" s="123"/>
      <c r="AE2144" s="123"/>
      <c r="AF2144" s="123"/>
      <c r="AG2144" s="123"/>
      <c r="AH2144" s="123"/>
      <c r="AI2144" s="123"/>
      <c r="AJ2144" s="401"/>
      <c r="AK2144" s="403"/>
      <c r="AL2144" s="405"/>
      <c r="AM2144" s="411"/>
      <c r="AN2144" s="405"/>
      <c r="AO2144" s="405"/>
      <c r="AP2144" s="405"/>
      <c r="AQ2144" s="405"/>
      <c r="AR2144" s="405"/>
      <c r="AS2144" s="405"/>
      <c r="AT2144" s="405"/>
      <c r="AU2144" s="407"/>
      <c r="AV2144" s="409"/>
      <c r="AW2144" s="407"/>
      <c r="AX2144" s="389"/>
      <c r="AY2144" s="389"/>
      <c r="AZ2144" s="389"/>
      <c r="BA2144" s="389"/>
      <c r="BB2144" s="389"/>
      <c r="BC2144" s="389"/>
    </row>
    <row r="2145" spans="1:55" s="121" customFormat="1" x14ac:dyDescent="0.25">
      <c r="A2145" s="474"/>
      <c r="B2145" s="392"/>
      <c r="C2145" s="396"/>
      <c r="D2145" s="396"/>
      <c r="E2145" s="398"/>
      <c r="F2145" s="398"/>
      <c r="G2145" s="95"/>
      <c r="H2145" s="119"/>
      <c r="I2145" s="119"/>
      <c r="J2145" s="120"/>
      <c r="K2145" s="120"/>
      <c r="L2145" s="120"/>
      <c r="M2145" s="120"/>
      <c r="N2145" s="120"/>
      <c r="O2145" s="120"/>
      <c r="P2145" s="120"/>
      <c r="Q2145" s="120"/>
      <c r="R2145" s="120"/>
      <c r="S2145" s="120"/>
      <c r="T2145" s="120"/>
      <c r="U2145" s="120"/>
      <c r="V2145" s="120"/>
      <c r="W2145" s="120"/>
      <c r="X2145" s="120"/>
      <c r="Y2145" s="120"/>
      <c r="Z2145" s="120"/>
      <c r="AA2145" s="120"/>
      <c r="AB2145" s="120"/>
      <c r="AC2145" s="120"/>
      <c r="AD2145" s="120"/>
      <c r="AE2145" s="120"/>
      <c r="AF2145" s="120"/>
      <c r="AG2145" s="120"/>
      <c r="AH2145" s="120"/>
      <c r="AI2145" s="120"/>
      <c r="AJ2145" s="400"/>
      <c r="AK2145" s="402"/>
      <c r="AL2145" s="404"/>
      <c r="AM2145" s="410"/>
      <c r="AN2145" s="404"/>
      <c r="AO2145" s="404"/>
      <c r="AP2145" s="404"/>
      <c r="AQ2145" s="404"/>
      <c r="AR2145" s="404"/>
      <c r="AS2145" s="404"/>
      <c r="AT2145" s="404"/>
      <c r="AU2145" s="406"/>
      <c r="AV2145" s="408"/>
      <c r="AW2145" s="406"/>
      <c r="AX2145" s="415"/>
      <c r="AY2145" s="415"/>
      <c r="AZ2145" s="415"/>
      <c r="BA2145" s="415"/>
      <c r="BB2145" s="415"/>
      <c r="BC2145" s="415"/>
    </row>
    <row r="2146" spans="1:55" s="121" customFormat="1" x14ac:dyDescent="0.25">
      <c r="A2146" s="466"/>
      <c r="B2146" s="393"/>
      <c r="C2146" s="397"/>
      <c r="D2146" s="397"/>
      <c r="E2146" s="399"/>
      <c r="F2146" s="399"/>
      <c r="G2146" s="96"/>
      <c r="H2146" s="122"/>
      <c r="I2146" s="122"/>
      <c r="J2146" s="123"/>
      <c r="K2146" s="123"/>
      <c r="L2146" s="123"/>
      <c r="M2146" s="123"/>
      <c r="N2146" s="123"/>
      <c r="O2146" s="123"/>
      <c r="P2146" s="123"/>
      <c r="Q2146" s="123"/>
      <c r="R2146" s="123"/>
      <c r="S2146" s="123"/>
      <c r="T2146" s="123"/>
      <c r="U2146" s="123"/>
      <c r="V2146" s="123"/>
      <c r="W2146" s="123"/>
      <c r="X2146" s="123"/>
      <c r="Y2146" s="123"/>
      <c r="Z2146" s="123"/>
      <c r="AA2146" s="123"/>
      <c r="AB2146" s="123"/>
      <c r="AC2146" s="123"/>
      <c r="AD2146" s="123"/>
      <c r="AE2146" s="123"/>
      <c r="AF2146" s="123"/>
      <c r="AG2146" s="123"/>
      <c r="AH2146" s="123"/>
      <c r="AI2146" s="123"/>
      <c r="AJ2146" s="401"/>
      <c r="AK2146" s="403"/>
      <c r="AL2146" s="405"/>
      <c r="AM2146" s="411"/>
      <c r="AN2146" s="405"/>
      <c r="AO2146" s="405"/>
      <c r="AP2146" s="405"/>
      <c r="AQ2146" s="405"/>
      <c r="AR2146" s="405"/>
      <c r="AS2146" s="405"/>
      <c r="AT2146" s="405"/>
      <c r="AU2146" s="407"/>
      <c r="AV2146" s="409"/>
      <c r="AW2146" s="407"/>
      <c r="AX2146" s="389"/>
      <c r="AY2146" s="389"/>
      <c r="AZ2146" s="389"/>
      <c r="BA2146" s="389"/>
      <c r="BB2146" s="389"/>
      <c r="BC2146" s="389"/>
    </row>
    <row r="2147" spans="1:55" s="121" customFormat="1" x14ac:dyDescent="0.25">
      <c r="A2147" s="474"/>
      <c r="B2147" s="392"/>
      <c r="C2147" s="396"/>
      <c r="D2147" s="396"/>
      <c r="E2147" s="398"/>
      <c r="F2147" s="398"/>
      <c r="G2147" s="95"/>
      <c r="H2147" s="119"/>
      <c r="I2147" s="119"/>
      <c r="J2147" s="120"/>
      <c r="K2147" s="120"/>
      <c r="L2147" s="120"/>
      <c r="M2147" s="120"/>
      <c r="N2147" s="120"/>
      <c r="O2147" s="120"/>
      <c r="P2147" s="120"/>
      <c r="Q2147" s="120"/>
      <c r="R2147" s="120"/>
      <c r="S2147" s="120"/>
      <c r="T2147" s="120"/>
      <c r="U2147" s="120"/>
      <c r="V2147" s="120"/>
      <c r="W2147" s="120"/>
      <c r="X2147" s="120"/>
      <c r="Y2147" s="120"/>
      <c r="Z2147" s="120"/>
      <c r="AA2147" s="120"/>
      <c r="AB2147" s="120"/>
      <c r="AC2147" s="120"/>
      <c r="AD2147" s="120"/>
      <c r="AE2147" s="120"/>
      <c r="AF2147" s="120"/>
      <c r="AG2147" s="120"/>
      <c r="AH2147" s="120"/>
      <c r="AI2147" s="120"/>
      <c r="AJ2147" s="400"/>
      <c r="AK2147" s="402"/>
      <c r="AL2147" s="404"/>
      <c r="AM2147" s="410"/>
      <c r="AN2147" s="404"/>
      <c r="AO2147" s="404"/>
      <c r="AP2147" s="404"/>
      <c r="AQ2147" s="404"/>
      <c r="AR2147" s="404"/>
      <c r="AS2147" s="404"/>
      <c r="AT2147" s="404"/>
      <c r="AU2147" s="406"/>
      <c r="AV2147" s="408"/>
      <c r="AW2147" s="406"/>
      <c r="AX2147" s="415"/>
      <c r="AY2147" s="415"/>
      <c r="AZ2147" s="415"/>
      <c r="BA2147" s="415"/>
      <c r="BB2147" s="415"/>
      <c r="BC2147" s="415"/>
    </row>
    <row r="2148" spans="1:55" s="121" customFormat="1" x14ac:dyDescent="0.25">
      <c r="A2148" s="466"/>
      <c r="B2148" s="393"/>
      <c r="C2148" s="397"/>
      <c r="D2148" s="397"/>
      <c r="E2148" s="399"/>
      <c r="F2148" s="399"/>
      <c r="G2148" s="96"/>
      <c r="H2148" s="122"/>
      <c r="I2148" s="122"/>
      <c r="J2148" s="123"/>
      <c r="K2148" s="123"/>
      <c r="L2148" s="123"/>
      <c r="M2148" s="123"/>
      <c r="N2148" s="123"/>
      <c r="O2148" s="123"/>
      <c r="P2148" s="123"/>
      <c r="Q2148" s="123"/>
      <c r="R2148" s="123"/>
      <c r="S2148" s="123"/>
      <c r="T2148" s="123"/>
      <c r="U2148" s="123"/>
      <c r="V2148" s="123"/>
      <c r="W2148" s="123"/>
      <c r="X2148" s="123"/>
      <c r="Y2148" s="123"/>
      <c r="Z2148" s="123"/>
      <c r="AA2148" s="123"/>
      <c r="AB2148" s="123"/>
      <c r="AC2148" s="123"/>
      <c r="AD2148" s="123"/>
      <c r="AE2148" s="123"/>
      <c r="AF2148" s="123"/>
      <c r="AG2148" s="123"/>
      <c r="AH2148" s="123"/>
      <c r="AI2148" s="123"/>
      <c r="AJ2148" s="401"/>
      <c r="AK2148" s="403"/>
      <c r="AL2148" s="405"/>
      <c r="AM2148" s="411"/>
      <c r="AN2148" s="405"/>
      <c r="AO2148" s="405"/>
      <c r="AP2148" s="405"/>
      <c r="AQ2148" s="405"/>
      <c r="AR2148" s="405"/>
      <c r="AS2148" s="405"/>
      <c r="AT2148" s="405"/>
      <c r="AU2148" s="407"/>
      <c r="AV2148" s="409"/>
      <c r="AW2148" s="407"/>
      <c r="AX2148" s="389"/>
      <c r="AY2148" s="389"/>
      <c r="AZ2148" s="389"/>
      <c r="BA2148" s="389"/>
      <c r="BB2148" s="389"/>
      <c r="BC2148" s="389"/>
    </row>
    <row r="2149" spans="1:55" s="121" customFormat="1" x14ac:dyDescent="0.25">
      <c r="A2149" s="474"/>
      <c r="B2149" s="392"/>
      <c r="C2149" s="396"/>
      <c r="D2149" s="396"/>
      <c r="E2149" s="398"/>
      <c r="F2149" s="398"/>
      <c r="G2149" s="95"/>
      <c r="H2149" s="119"/>
      <c r="I2149" s="119"/>
      <c r="J2149" s="120"/>
      <c r="K2149" s="120"/>
      <c r="L2149" s="120"/>
      <c r="M2149" s="120"/>
      <c r="N2149" s="120"/>
      <c r="O2149" s="120"/>
      <c r="P2149" s="120"/>
      <c r="Q2149" s="120"/>
      <c r="R2149" s="120"/>
      <c r="S2149" s="120"/>
      <c r="T2149" s="120"/>
      <c r="U2149" s="120"/>
      <c r="V2149" s="120"/>
      <c r="W2149" s="120"/>
      <c r="X2149" s="120"/>
      <c r="Y2149" s="120"/>
      <c r="Z2149" s="120"/>
      <c r="AA2149" s="120"/>
      <c r="AB2149" s="120"/>
      <c r="AC2149" s="120"/>
      <c r="AD2149" s="120"/>
      <c r="AE2149" s="120"/>
      <c r="AF2149" s="120"/>
      <c r="AG2149" s="120"/>
      <c r="AH2149" s="120"/>
      <c r="AI2149" s="120"/>
      <c r="AJ2149" s="400"/>
      <c r="AK2149" s="402"/>
      <c r="AL2149" s="404"/>
      <c r="AM2149" s="410"/>
      <c r="AN2149" s="404"/>
      <c r="AO2149" s="404"/>
      <c r="AP2149" s="404"/>
      <c r="AQ2149" s="404"/>
      <c r="AR2149" s="404"/>
      <c r="AS2149" s="404"/>
      <c r="AT2149" s="404"/>
      <c r="AU2149" s="406"/>
      <c r="AV2149" s="408"/>
      <c r="AW2149" s="406"/>
      <c r="AX2149" s="415"/>
      <c r="AY2149" s="415"/>
      <c r="AZ2149" s="415"/>
      <c r="BA2149" s="415"/>
      <c r="BB2149" s="415"/>
      <c r="BC2149" s="415"/>
    </row>
    <row r="2150" spans="1:55" s="121" customFormat="1" x14ac:dyDescent="0.25">
      <c r="A2150" s="466"/>
      <c r="B2150" s="393"/>
      <c r="C2150" s="397"/>
      <c r="D2150" s="397"/>
      <c r="E2150" s="399"/>
      <c r="F2150" s="399"/>
      <c r="G2150" s="96"/>
      <c r="H2150" s="122"/>
      <c r="I2150" s="122"/>
      <c r="J2150" s="123"/>
      <c r="K2150" s="123"/>
      <c r="L2150" s="123"/>
      <c r="M2150" s="123"/>
      <c r="N2150" s="123"/>
      <c r="O2150" s="123"/>
      <c r="P2150" s="123"/>
      <c r="Q2150" s="123"/>
      <c r="R2150" s="123"/>
      <c r="S2150" s="123"/>
      <c r="T2150" s="123"/>
      <c r="U2150" s="123"/>
      <c r="V2150" s="123"/>
      <c r="W2150" s="123"/>
      <c r="X2150" s="123"/>
      <c r="Y2150" s="123"/>
      <c r="Z2150" s="123"/>
      <c r="AA2150" s="123"/>
      <c r="AB2150" s="123"/>
      <c r="AC2150" s="123"/>
      <c r="AD2150" s="123"/>
      <c r="AE2150" s="123"/>
      <c r="AF2150" s="123"/>
      <c r="AG2150" s="123"/>
      <c r="AH2150" s="123"/>
      <c r="AI2150" s="123"/>
      <c r="AJ2150" s="401"/>
      <c r="AK2150" s="403"/>
      <c r="AL2150" s="405"/>
      <c r="AM2150" s="411"/>
      <c r="AN2150" s="405"/>
      <c r="AO2150" s="405"/>
      <c r="AP2150" s="405"/>
      <c r="AQ2150" s="405"/>
      <c r="AR2150" s="405"/>
      <c r="AS2150" s="405"/>
      <c r="AT2150" s="405"/>
      <c r="AU2150" s="407"/>
      <c r="AV2150" s="409"/>
      <c r="AW2150" s="407"/>
      <c r="AX2150" s="389"/>
      <c r="AY2150" s="389"/>
      <c r="AZ2150" s="389"/>
      <c r="BA2150" s="389"/>
      <c r="BB2150" s="389"/>
      <c r="BC2150" s="389"/>
    </row>
    <row r="2151" spans="1:55" s="121" customFormat="1" x14ac:dyDescent="0.25">
      <c r="A2151" s="474"/>
      <c r="B2151" s="392"/>
      <c r="C2151" s="396"/>
      <c r="D2151" s="396"/>
      <c r="E2151" s="398"/>
      <c r="F2151" s="398"/>
      <c r="G2151" s="95"/>
      <c r="H2151" s="119"/>
      <c r="I2151" s="119"/>
      <c r="J2151" s="120"/>
      <c r="K2151" s="120"/>
      <c r="L2151" s="120"/>
      <c r="M2151" s="120"/>
      <c r="N2151" s="120"/>
      <c r="O2151" s="120"/>
      <c r="P2151" s="120"/>
      <c r="Q2151" s="120"/>
      <c r="R2151" s="120"/>
      <c r="S2151" s="120"/>
      <c r="T2151" s="120"/>
      <c r="U2151" s="120"/>
      <c r="V2151" s="120"/>
      <c r="W2151" s="120"/>
      <c r="X2151" s="120"/>
      <c r="Y2151" s="120"/>
      <c r="Z2151" s="120"/>
      <c r="AA2151" s="120"/>
      <c r="AB2151" s="120"/>
      <c r="AC2151" s="120"/>
      <c r="AD2151" s="120"/>
      <c r="AE2151" s="120"/>
      <c r="AF2151" s="120"/>
      <c r="AG2151" s="120"/>
      <c r="AH2151" s="120"/>
      <c r="AI2151" s="120"/>
      <c r="AJ2151" s="400"/>
      <c r="AK2151" s="402"/>
      <c r="AL2151" s="404"/>
      <c r="AM2151" s="410"/>
      <c r="AN2151" s="404"/>
      <c r="AO2151" s="404"/>
      <c r="AP2151" s="404"/>
      <c r="AQ2151" s="404"/>
      <c r="AR2151" s="404"/>
      <c r="AS2151" s="404"/>
      <c r="AT2151" s="404"/>
      <c r="AU2151" s="406"/>
      <c r="AV2151" s="408"/>
      <c r="AW2151" s="406"/>
      <c r="AX2151" s="415"/>
      <c r="AY2151" s="415"/>
      <c r="AZ2151" s="415"/>
      <c r="BA2151" s="415"/>
      <c r="BB2151" s="415"/>
      <c r="BC2151" s="415"/>
    </row>
    <row r="2152" spans="1:55" s="121" customFormat="1" x14ac:dyDescent="0.25">
      <c r="A2152" s="466"/>
      <c r="B2152" s="393"/>
      <c r="C2152" s="397"/>
      <c r="D2152" s="397"/>
      <c r="E2152" s="399"/>
      <c r="F2152" s="399"/>
      <c r="G2152" s="96"/>
      <c r="H2152" s="122"/>
      <c r="I2152" s="122"/>
      <c r="J2152" s="123"/>
      <c r="K2152" s="123"/>
      <c r="L2152" s="123"/>
      <c r="M2152" s="123"/>
      <c r="N2152" s="123"/>
      <c r="O2152" s="123"/>
      <c r="P2152" s="123"/>
      <c r="Q2152" s="123"/>
      <c r="R2152" s="123"/>
      <c r="S2152" s="123"/>
      <c r="T2152" s="123"/>
      <c r="U2152" s="123"/>
      <c r="V2152" s="123"/>
      <c r="W2152" s="123"/>
      <c r="X2152" s="123"/>
      <c r="Y2152" s="123"/>
      <c r="Z2152" s="123"/>
      <c r="AA2152" s="123"/>
      <c r="AB2152" s="123"/>
      <c r="AC2152" s="123"/>
      <c r="AD2152" s="123"/>
      <c r="AE2152" s="123"/>
      <c r="AF2152" s="123"/>
      <c r="AG2152" s="123"/>
      <c r="AH2152" s="123"/>
      <c r="AI2152" s="123"/>
      <c r="AJ2152" s="401"/>
      <c r="AK2152" s="403"/>
      <c r="AL2152" s="405"/>
      <c r="AM2152" s="411"/>
      <c r="AN2152" s="405"/>
      <c r="AO2152" s="405"/>
      <c r="AP2152" s="405"/>
      <c r="AQ2152" s="405"/>
      <c r="AR2152" s="405"/>
      <c r="AS2152" s="405"/>
      <c r="AT2152" s="405"/>
      <c r="AU2152" s="407"/>
      <c r="AV2152" s="409"/>
      <c r="AW2152" s="407"/>
      <c r="AX2152" s="389"/>
      <c r="AY2152" s="389"/>
      <c r="AZ2152" s="389"/>
      <c r="BA2152" s="389"/>
      <c r="BB2152" s="389"/>
      <c r="BC2152" s="389"/>
    </row>
    <row r="2153" spans="1:55" s="121" customFormat="1" x14ac:dyDescent="0.25">
      <c r="A2153" s="474"/>
      <c r="B2153" s="392"/>
      <c r="C2153" s="396"/>
      <c r="D2153" s="396"/>
      <c r="E2153" s="398"/>
      <c r="F2153" s="398"/>
      <c r="G2153" s="95"/>
      <c r="H2153" s="119"/>
      <c r="I2153" s="119"/>
      <c r="J2153" s="120"/>
      <c r="K2153" s="120"/>
      <c r="L2153" s="120"/>
      <c r="M2153" s="120"/>
      <c r="N2153" s="120"/>
      <c r="O2153" s="120"/>
      <c r="P2153" s="120"/>
      <c r="Q2153" s="120"/>
      <c r="R2153" s="120"/>
      <c r="S2153" s="120"/>
      <c r="T2153" s="120"/>
      <c r="U2153" s="120"/>
      <c r="V2153" s="120"/>
      <c r="W2153" s="120"/>
      <c r="X2153" s="120"/>
      <c r="Y2153" s="120"/>
      <c r="Z2153" s="120"/>
      <c r="AA2153" s="120"/>
      <c r="AB2153" s="120"/>
      <c r="AC2153" s="120"/>
      <c r="AD2153" s="120"/>
      <c r="AE2153" s="120"/>
      <c r="AF2153" s="120"/>
      <c r="AG2153" s="120"/>
      <c r="AH2153" s="120"/>
      <c r="AI2153" s="120"/>
      <c r="AJ2153" s="400"/>
      <c r="AK2153" s="402"/>
      <c r="AL2153" s="404"/>
      <c r="AM2153" s="410"/>
      <c r="AN2153" s="404"/>
      <c r="AO2153" s="404"/>
      <c r="AP2153" s="404"/>
      <c r="AQ2153" s="404"/>
      <c r="AR2153" s="404"/>
      <c r="AS2153" s="404"/>
      <c r="AT2153" s="404"/>
      <c r="AU2153" s="406"/>
      <c r="AV2153" s="408"/>
      <c r="AW2153" s="406"/>
      <c r="AX2153" s="415"/>
      <c r="AY2153" s="415"/>
      <c r="AZ2153" s="415"/>
      <c r="BA2153" s="415"/>
      <c r="BB2153" s="415"/>
      <c r="BC2153" s="415"/>
    </row>
    <row r="2154" spans="1:55" s="121" customFormat="1" x14ac:dyDescent="0.25">
      <c r="A2154" s="466"/>
      <c r="B2154" s="393"/>
      <c r="C2154" s="397"/>
      <c r="D2154" s="397"/>
      <c r="E2154" s="399"/>
      <c r="F2154" s="399"/>
      <c r="G2154" s="96"/>
      <c r="H2154" s="122"/>
      <c r="I2154" s="122"/>
      <c r="J2154" s="123"/>
      <c r="K2154" s="123"/>
      <c r="L2154" s="123"/>
      <c r="M2154" s="123"/>
      <c r="N2154" s="123"/>
      <c r="O2154" s="123"/>
      <c r="P2154" s="123"/>
      <c r="Q2154" s="123"/>
      <c r="R2154" s="123"/>
      <c r="S2154" s="123"/>
      <c r="T2154" s="123"/>
      <c r="U2154" s="123"/>
      <c r="V2154" s="123"/>
      <c r="W2154" s="123"/>
      <c r="X2154" s="123"/>
      <c r="Y2154" s="123"/>
      <c r="Z2154" s="123"/>
      <c r="AA2154" s="123"/>
      <c r="AB2154" s="123"/>
      <c r="AC2154" s="123"/>
      <c r="AD2154" s="123"/>
      <c r="AE2154" s="123"/>
      <c r="AF2154" s="123"/>
      <c r="AG2154" s="123"/>
      <c r="AH2154" s="123"/>
      <c r="AI2154" s="123"/>
      <c r="AJ2154" s="401"/>
      <c r="AK2154" s="403"/>
      <c r="AL2154" s="405"/>
      <c r="AM2154" s="411"/>
      <c r="AN2154" s="405"/>
      <c r="AO2154" s="405"/>
      <c r="AP2154" s="405"/>
      <c r="AQ2154" s="405"/>
      <c r="AR2154" s="405"/>
      <c r="AS2154" s="405"/>
      <c r="AT2154" s="405"/>
      <c r="AU2154" s="407"/>
      <c r="AV2154" s="409"/>
      <c r="AW2154" s="407"/>
      <c r="AX2154" s="389"/>
      <c r="AY2154" s="389"/>
      <c r="AZ2154" s="389"/>
      <c r="BA2154" s="389"/>
      <c r="BB2154" s="389"/>
      <c r="BC2154" s="389"/>
    </row>
    <row r="2155" spans="1:55" s="121" customFormat="1" x14ac:dyDescent="0.25">
      <c r="A2155" s="474"/>
      <c r="B2155" s="392"/>
      <c r="C2155" s="396"/>
      <c r="D2155" s="396"/>
      <c r="E2155" s="398"/>
      <c r="F2155" s="398"/>
      <c r="G2155" s="95"/>
      <c r="H2155" s="119"/>
      <c r="I2155" s="119"/>
      <c r="J2155" s="120"/>
      <c r="K2155" s="120"/>
      <c r="L2155" s="120"/>
      <c r="M2155" s="120"/>
      <c r="N2155" s="120"/>
      <c r="O2155" s="120"/>
      <c r="P2155" s="120"/>
      <c r="Q2155" s="120"/>
      <c r="R2155" s="120"/>
      <c r="S2155" s="120"/>
      <c r="T2155" s="120"/>
      <c r="U2155" s="120"/>
      <c r="V2155" s="120"/>
      <c r="W2155" s="120"/>
      <c r="X2155" s="120"/>
      <c r="Y2155" s="120"/>
      <c r="Z2155" s="120"/>
      <c r="AA2155" s="120"/>
      <c r="AB2155" s="120"/>
      <c r="AC2155" s="120"/>
      <c r="AD2155" s="120"/>
      <c r="AE2155" s="120"/>
      <c r="AF2155" s="120"/>
      <c r="AG2155" s="120"/>
      <c r="AH2155" s="120"/>
      <c r="AI2155" s="120"/>
      <c r="AJ2155" s="400"/>
      <c r="AK2155" s="402"/>
      <c r="AL2155" s="404"/>
      <c r="AM2155" s="410"/>
      <c r="AN2155" s="404"/>
      <c r="AO2155" s="404"/>
      <c r="AP2155" s="404"/>
      <c r="AQ2155" s="404"/>
      <c r="AR2155" s="404"/>
      <c r="AS2155" s="404"/>
      <c r="AT2155" s="404"/>
      <c r="AU2155" s="406"/>
      <c r="AV2155" s="408"/>
      <c r="AW2155" s="406"/>
      <c r="AX2155" s="415"/>
      <c r="AY2155" s="415"/>
      <c r="AZ2155" s="415"/>
      <c r="BA2155" s="415"/>
      <c r="BB2155" s="415"/>
      <c r="BC2155" s="415"/>
    </row>
    <row r="2156" spans="1:55" s="121" customFormat="1" x14ac:dyDescent="0.25">
      <c r="A2156" s="466"/>
      <c r="B2156" s="393"/>
      <c r="C2156" s="397"/>
      <c r="D2156" s="397"/>
      <c r="E2156" s="399"/>
      <c r="F2156" s="399"/>
      <c r="G2156" s="96"/>
      <c r="H2156" s="122"/>
      <c r="I2156" s="122"/>
      <c r="J2156" s="123"/>
      <c r="K2156" s="123"/>
      <c r="L2156" s="123"/>
      <c r="M2156" s="123"/>
      <c r="N2156" s="123"/>
      <c r="O2156" s="123"/>
      <c r="P2156" s="123"/>
      <c r="Q2156" s="123"/>
      <c r="R2156" s="123"/>
      <c r="S2156" s="123"/>
      <c r="T2156" s="123"/>
      <c r="U2156" s="123"/>
      <c r="V2156" s="123"/>
      <c r="W2156" s="123"/>
      <c r="X2156" s="123"/>
      <c r="Y2156" s="123"/>
      <c r="Z2156" s="123"/>
      <c r="AA2156" s="123"/>
      <c r="AB2156" s="123"/>
      <c r="AC2156" s="123"/>
      <c r="AD2156" s="123"/>
      <c r="AE2156" s="123"/>
      <c r="AF2156" s="123"/>
      <c r="AG2156" s="123"/>
      <c r="AH2156" s="123"/>
      <c r="AI2156" s="123"/>
      <c r="AJ2156" s="401"/>
      <c r="AK2156" s="403"/>
      <c r="AL2156" s="405"/>
      <c r="AM2156" s="411"/>
      <c r="AN2156" s="405"/>
      <c r="AO2156" s="405"/>
      <c r="AP2156" s="405"/>
      <c r="AQ2156" s="405"/>
      <c r="AR2156" s="405"/>
      <c r="AS2156" s="405"/>
      <c r="AT2156" s="405"/>
      <c r="AU2156" s="407"/>
      <c r="AV2156" s="409"/>
      <c r="AW2156" s="407"/>
      <c r="AX2156" s="389"/>
      <c r="AY2156" s="389"/>
      <c r="AZ2156" s="389"/>
      <c r="BA2156" s="389"/>
      <c r="BB2156" s="389"/>
      <c r="BC2156" s="389"/>
    </row>
    <row r="2157" spans="1:55" s="121" customFormat="1" x14ac:dyDescent="0.25">
      <c r="A2157" s="474"/>
      <c r="B2157" s="392"/>
      <c r="C2157" s="396"/>
      <c r="D2157" s="396"/>
      <c r="E2157" s="398"/>
      <c r="F2157" s="398"/>
      <c r="G2157" s="95"/>
      <c r="H2157" s="119"/>
      <c r="I2157" s="119"/>
      <c r="J2157" s="120"/>
      <c r="K2157" s="120"/>
      <c r="L2157" s="120"/>
      <c r="M2157" s="120"/>
      <c r="N2157" s="120"/>
      <c r="O2157" s="120"/>
      <c r="P2157" s="120"/>
      <c r="Q2157" s="120"/>
      <c r="R2157" s="120"/>
      <c r="S2157" s="120"/>
      <c r="T2157" s="120"/>
      <c r="U2157" s="120"/>
      <c r="V2157" s="120"/>
      <c r="W2157" s="120"/>
      <c r="X2157" s="120"/>
      <c r="Y2157" s="120"/>
      <c r="Z2157" s="120"/>
      <c r="AA2157" s="120"/>
      <c r="AB2157" s="120"/>
      <c r="AC2157" s="120"/>
      <c r="AD2157" s="120"/>
      <c r="AE2157" s="120"/>
      <c r="AF2157" s="120"/>
      <c r="AG2157" s="120"/>
      <c r="AH2157" s="120"/>
      <c r="AI2157" s="120"/>
      <c r="AJ2157" s="400"/>
      <c r="AK2157" s="402"/>
      <c r="AL2157" s="404"/>
      <c r="AM2157" s="410"/>
      <c r="AN2157" s="404"/>
      <c r="AO2157" s="404"/>
      <c r="AP2157" s="404"/>
      <c r="AQ2157" s="404"/>
      <c r="AR2157" s="404"/>
      <c r="AS2157" s="404"/>
      <c r="AT2157" s="404"/>
      <c r="AU2157" s="406"/>
      <c r="AV2157" s="408"/>
      <c r="AW2157" s="406"/>
      <c r="AX2157" s="415"/>
      <c r="AY2157" s="415"/>
      <c r="AZ2157" s="415"/>
      <c r="BA2157" s="415"/>
      <c r="BB2157" s="415"/>
      <c r="BC2157" s="415"/>
    </row>
    <row r="2158" spans="1:55" s="121" customFormat="1" x14ac:dyDescent="0.25">
      <c r="A2158" s="466"/>
      <c r="B2158" s="393"/>
      <c r="C2158" s="397"/>
      <c r="D2158" s="397"/>
      <c r="E2158" s="399"/>
      <c r="F2158" s="399"/>
      <c r="G2158" s="96"/>
      <c r="H2158" s="122"/>
      <c r="I2158" s="122"/>
      <c r="J2158" s="123"/>
      <c r="K2158" s="123"/>
      <c r="L2158" s="123"/>
      <c r="M2158" s="123"/>
      <c r="N2158" s="123"/>
      <c r="O2158" s="123"/>
      <c r="P2158" s="123"/>
      <c r="Q2158" s="123"/>
      <c r="R2158" s="123"/>
      <c r="S2158" s="123"/>
      <c r="T2158" s="123"/>
      <c r="U2158" s="123"/>
      <c r="V2158" s="123"/>
      <c r="W2158" s="123"/>
      <c r="X2158" s="123"/>
      <c r="Y2158" s="123"/>
      <c r="Z2158" s="123"/>
      <c r="AA2158" s="123"/>
      <c r="AB2158" s="123"/>
      <c r="AC2158" s="123"/>
      <c r="AD2158" s="123"/>
      <c r="AE2158" s="123"/>
      <c r="AF2158" s="123"/>
      <c r="AG2158" s="123"/>
      <c r="AH2158" s="123"/>
      <c r="AI2158" s="123"/>
      <c r="AJ2158" s="401"/>
      <c r="AK2158" s="403"/>
      <c r="AL2158" s="405"/>
      <c r="AM2158" s="411"/>
      <c r="AN2158" s="405"/>
      <c r="AO2158" s="405"/>
      <c r="AP2158" s="405"/>
      <c r="AQ2158" s="405"/>
      <c r="AR2158" s="405"/>
      <c r="AS2158" s="405"/>
      <c r="AT2158" s="405"/>
      <c r="AU2158" s="407"/>
      <c r="AV2158" s="409"/>
      <c r="AW2158" s="407"/>
      <c r="AX2158" s="389"/>
      <c r="AY2158" s="389"/>
      <c r="AZ2158" s="389"/>
      <c r="BA2158" s="389"/>
      <c r="BB2158" s="389"/>
      <c r="BC2158" s="389"/>
    </row>
    <row r="2159" spans="1:55" s="121" customFormat="1" x14ac:dyDescent="0.25">
      <c r="A2159" s="474"/>
      <c r="B2159" s="392"/>
      <c r="C2159" s="396"/>
      <c r="D2159" s="396"/>
      <c r="E2159" s="398"/>
      <c r="F2159" s="398"/>
      <c r="G2159" s="95"/>
      <c r="H2159" s="119"/>
      <c r="I2159" s="119"/>
      <c r="J2159" s="120"/>
      <c r="K2159" s="120"/>
      <c r="L2159" s="120"/>
      <c r="M2159" s="120"/>
      <c r="N2159" s="120"/>
      <c r="O2159" s="120"/>
      <c r="P2159" s="120"/>
      <c r="Q2159" s="120"/>
      <c r="R2159" s="120"/>
      <c r="S2159" s="120"/>
      <c r="T2159" s="120"/>
      <c r="U2159" s="120"/>
      <c r="V2159" s="120"/>
      <c r="W2159" s="120"/>
      <c r="X2159" s="120"/>
      <c r="Y2159" s="120"/>
      <c r="Z2159" s="120"/>
      <c r="AA2159" s="120"/>
      <c r="AB2159" s="120"/>
      <c r="AC2159" s="120"/>
      <c r="AD2159" s="120"/>
      <c r="AE2159" s="120"/>
      <c r="AF2159" s="120"/>
      <c r="AG2159" s="120"/>
      <c r="AH2159" s="120"/>
      <c r="AI2159" s="120"/>
      <c r="AJ2159" s="400"/>
      <c r="AK2159" s="402"/>
      <c r="AL2159" s="404"/>
      <c r="AM2159" s="410"/>
      <c r="AN2159" s="404"/>
      <c r="AO2159" s="404"/>
      <c r="AP2159" s="404"/>
      <c r="AQ2159" s="404"/>
      <c r="AR2159" s="404"/>
      <c r="AS2159" s="404"/>
      <c r="AT2159" s="404"/>
      <c r="AU2159" s="406"/>
      <c r="AV2159" s="408"/>
      <c r="AW2159" s="406"/>
      <c r="AX2159" s="415"/>
      <c r="AY2159" s="415"/>
      <c r="AZ2159" s="415"/>
      <c r="BA2159" s="415"/>
      <c r="BB2159" s="415"/>
      <c r="BC2159" s="415"/>
    </row>
    <row r="2160" spans="1:55" s="121" customFormat="1" x14ac:dyDescent="0.25">
      <c r="A2160" s="466"/>
      <c r="B2160" s="393"/>
      <c r="C2160" s="397"/>
      <c r="D2160" s="397"/>
      <c r="E2160" s="399"/>
      <c r="F2160" s="399"/>
      <c r="G2160" s="96"/>
      <c r="H2160" s="122"/>
      <c r="I2160" s="122"/>
      <c r="J2160" s="123"/>
      <c r="K2160" s="123"/>
      <c r="L2160" s="123"/>
      <c r="M2160" s="123"/>
      <c r="N2160" s="123"/>
      <c r="O2160" s="123"/>
      <c r="P2160" s="123"/>
      <c r="Q2160" s="123"/>
      <c r="R2160" s="123"/>
      <c r="S2160" s="123"/>
      <c r="T2160" s="123"/>
      <c r="U2160" s="123"/>
      <c r="V2160" s="123"/>
      <c r="W2160" s="123"/>
      <c r="X2160" s="123"/>
      <c r="Y2160" s="123"/>
      <c r="Z2160" s="123"/>
      <c r="AA2160" s="123"/>
      <c r="AB2160" s="123"/>
      <c r="AC2160" s="123"/>
      <c r="AD2160" s="123"/>
      <c r="AE2160" s="123"/>
      <c r="AF2160" s="123"/>
      <c r="AG2160" s="123"/>
      <c r="AH2160" s="123"/>
      <c r="AI2160" s="123"/>
      <c r="AJ2160" s="401"/>
      <c r="AK2160" s="403"/>
      <c r="AL2160" s="405"/>
      <c r="AM2160" s="411"/>
      <c r="AN2160" s="405"/>
      <c r="AO2160" s="405"/>
      <c r="AP2160" s="405"/>
      <c r="AQ2160" s="405"/>
      <c r="AR2160" s="405"/>
      <c r="AS2160" s="405"/>
      <c r="AT2160" s="405"/>
      <c r="AU2160" s="407"/>
      <c r="AV2160" s="409"/>
      <c r="AW2160" s="407"/>
      <c r="AX2160" s="389"/>
      <c r="AY2160" s="389"/>
      <c r="AZ2160" s="389"/>
      <c r="BA2160" s="389"/>
      <c r="BB2160" s="389"/>
      <c r="BC2160" s="389"/>
    </row>
    <row r="2161" spans="1:55" s="121" customFormat="1" x14ac:dyDescent="0.25">
      <c r="A2161" s="474"/>
      <c r="B2161" s="392"/>
      <c r="C2161" s="396"/>
      <c r="D2161" s="396"/>
      <c r="E2161" s="398"/>
      <c r="F2161" s="398"/>
      <c r="G2161" s="95"/>
      <c r="H2161" s="119"/>
      <c r="I2161" s="119"/>
      <c r="J2161" s="120"/>
      <c r="K2161" s="120"/>
      <c r="L2161" s="120"/>
      <c r="M2161" s="120"/>
      <c r="N2161" s="120"/>
      <c r="O2161" s="120"/>
      <c r="P2161" s="120"/>
      <c r="Q2161" s="120"/>
      <c r="R2161" s="120"/>
      <c r="S2161" s="120"/>
      <c r="T2161" s="120"/>
      <c r="U2161" s="120"/>
      <c r="V2161" s="120"/>
      <c r="W2161" s="120"/>
      <c r="X2161" s="120"/>
      <c r="Y2161" s="120"/>
      <c r="Z2161" s="120"/>
      <c r="AA2161" s="120"/>
      <c r="AB2161" s="120"/>
      <c r="AC2161" s="120"/>
      <c r="AD2161" s="120"/>
      <c r="AE2161" s="120"/>
      <c r="AF2161" s="120"/>
      <c r="AG2161" s="120"/>
      <c r="AH2161" s="120"/>
      <c r="AI2161" s="120"/>
      <c r="AJ2161" s="400"/>
      <c r="AK2161" s="402"/>
      <c r="AL2161" s="404"/>
      <c r="AM2161" s="410"/>
      <c r="AN2161" s="404"/>
      <c r="AO2161" s="404"/>
      <c r="AP2161" s="404"/>
      <c r="AQ2161" s="404"/>
      <c r="AR2161" s="404"/>
      <c r="AS2161" s="404"/>
      <c r="AT2161" s="404"/>
      <c r="AU2161" s="406"/>
      <c r="AV2161" s="408"/>
      <c r="AW2161" s="406"/>
      <c r="AX2161" s="415"/>
      <c r="AY2161" s="415"/>
      <c r="AZ2161" s="415"/>
      <c r="BA2161" s="415"/>
      <c r="BB2161" s="415"/>
      <c r="BC2161" s="415"/>
    </row>
    <row r="2162" spans="1:55" s="121" customFormat="1" x14ac:dyDescent="0.25">
      <c r="A2162" s="466"/>
      <c r="B2162" s="393"/>
      <c r="C2162" s="397"/>
      <c r="D2162" s="397"/>
      <c r="E2162" s="399"/>
      <c r="F2162" s="399"/>
      <c r="G2162" s="96"/>
      <c r="H2162" s="122"/>
      <c r="I2162" s="122"/>
      <c r="J2162" s="123"/>
      <c r="K2162" s="123"/>
      <c r="L2162" s="123"/>
      <c r="M2162" s="123"/>
      <c r="N2162" s="123"/>
      <c r="O2162" s="123"/>
      <c r="P2162" s="123"/>
      <c r="Q2162" s="123"/>
      <c r="R2162" s="123"/>
      <c r="S2162" s="123"/>
      <c r="T2162" s="123"/>
      <c r="U2162" s="123"/>
      <c r="V2162" s="123"/>
      <c r="W2162" s="123"/>
      <c r="X2162" s="123"/>
      <c r="Y2162" s="123"/>
      <c r="Z2162" s="123"/>
      <c r="AA2162" s="123"/>
      <c r="AB2162" s="123"/>
      <c r="AC2162" s="123"/>
      <c r="AD2162" s="123"/>
      <c r="AE2162" s="123"/>
      <c r="AF2162" s="123"/>
      <c r="AG2162" s="123"/>
      <c r="AH2162" s="123"/>
      <c r="AI2162" s="123"/>
      <c r="AJ2162" s="401"/>
      <c r="AK2162" s="403"/>
      <c r="AL2162" s="405"/>
      <c r="AM2162" s="411"/>
      <c r="AN2162" s="405"/>
      <c r="AO2162" s="405"/>
      <c r="AP2162" s="405"/>
      <c r="AQ2162" s="405"/>
      <c r="AR2162" s="405"/>
      <c r="AS2162" s="405"/>
      <c r="AT2162" s="405"/>
      <c r="AU2162" s="407"/>
      <c r="AV2162" s="409"/>
      <c r="AW2162" s="407"/>
      <c r="AX2162" s="389"/>
      <c r="AY2162" s="389"/>
      <c r="AZ2162" s="389"/>
      <c r="BA2162" s="389"/>
      <c r="BB2162" s="389"/>
      <c r="BC2162" s="389"/>
    </row>
    <row r="2163" spans="1:55" s="121" customFormat="1" x14ac:dyDescent="0.25">
      <c r="A2163" s="474"/>
      <c r="B2163" s="392"/>
      <c r="C2163" s="396"/>
      <c r="D2163" s="396"/>
      <c r="E2163" s="398"/>
      <c r="F2163" s="398"/>
      <c r="G2163" s="95"/>
      <c r="H2163" s="119"/>
      <c r="I2163" s="119"/>
      <c r="J2163" s="120"/>
      <c r="K2163" s="120"/>
      <c r="L2163" s="120"/>
      <c r="M2163" s="120"/>
      <c r="N2163" s="120"/>
      <c r="O2163" s="120"/>
      <c r="P2163" s="120"/>
      <c r="Q2163" s="120"/>
      <c r="R2163" s="120"/>
      <c r="S2163" s="120"/>
      <c r="T2163" s="120"/>
      <c r="U2163" s="120"/>
      <c r="V2163" s="120"/>
      <c r="W2163" s="120"/>
      <c r="X2163" s="120"/>
      <c r="Y2163" s="120"/>
      <c r="Z2163" s="120"/>
      <c r="AA2163" s="120"/>
      <c r="AB2163" s="120"/>
      <c r="AC2163" s="120"/>
      <c r="AD2163" s="120"/>
      <c r="AE2163" s="120"/>
      <c r="AF2163" s="120"/>
      <c r="AG2163" s="120"/>
      <c r="AH2163" s="120"/>
      <c r="AI2163" s="120"/>
      <c r="AJ2163" s="400"/>
      <c r="AK2163" s="402"/>
      <c r="AL2163" s="404"/>
      <c r="AM2163" s="410"/>
      <c r="AN2163" s="404"/>
      <c r="AO2163" s="404"/>
      <c r="AP2163" s="404"/>
      <c r="AQ2163" s="404"/>
      <c r="AR2163" s="404"/>
      <c r="AS2163" s="404"/>
      <c r="AT2163" s="404"/>
      <c r="AU2163" s="406"/>
      <c r="AV2163" s="408"/>
      <c r="AW2163" s="406"/>
      <c r="AX2163" s="415"/>
      <c r="AY2163" s="415"/>
      <c r="AZ2163" s="415"/>
      <c r="BA2163" s="415"/>
      <c r="BB2163" s="415"/>
      <c r="BC2163" s="415"/>
    </row>
    <row r="2164" spans="1:55" s="121" customFormat="1" x14ac:dyDescent="0.25">
      <c r="A2164" s="466"/>
      <c r="B2164" s="393"/>
      <c r="C2164" s="397"/>
      <c r="D2164" s="397"/>
      <c r="E2164" s="399"/>
      <c r="F2164" s="399"/>
      <c r="G2164" s="96"/>
      <c r="H2164" s="122"/>
      <c r="I2164" s="122"/>
      <c r="J2164" s="123"/>
      <c r="K2164" s="123"/>
      <c r="L2164" s="123"/>
      <c r="M2164" s="123"/>
      <c r="N2164" s="123"/>
      <c r="O2164" s="123"/>
      <c r="P2164" s="123"/>
      <c r="Q2164" s="123"/>
      <c r="R2164" s="123"/>
      <c r="S2164" s="123"/>
      <c r="T2164" s="123"/>
      <c r="U2164" s="123"/>
      <c r="V2164" s="123"/>
      <c r="W2164" s="123"/>
      <c r="X2164" s="123"/>
      <c r="Y2164" s="123"/>
      <c r="Z2164" s="123"/>
      <c r="AA2164" s="123"/>
      <c r="AB2164" s="123"/>
      <c r="AC2164" s="123"/>
      <c r="AD2164" s="123"/>
      <c r="AE2164" s="123"/>
      <c r="AF2164" s="123"/>
      <c r="AG2164" s="123"/>
      <c r="AH2164" s="123"/>
      <c r="AI2164" s="123"/>
      <c r="AJ2164" s="401"/>
      <c r="AK2164" s="403"/>
      <c r="AL2164" s="405"/>
      <c r="AM2164" s="411"/>
      <c r="AN2164" s="405"/>
      <c r="AO2164" s="405"/>
      <c r="AP2164" s="405"/>
      <c r="AQ2164" s="405"/>
      <c r="AR2164" s="405"/>
      <c r="AS2164" s="405"/>
      <c r="AT2164" s="405"/>
      <c r="AU2164" s="407"/>
      <c r="AV2164" s="409"/>
      <c r="AW2164" s="407"/>
      <c r="AX2164" s="389"/>
      <c r="AY2164" s="389"/>
      <c r="AZ2164" s="389"/>
      <c r="BA2164" s="389"/>
      <c r="BB2164" s="389"/>
      <c r="BC2164" s="389"/>
    </row>
    <row r="2165" spans="1:55" s="121" customFormat="1" x14ac:dyDescent="0.25">
      <c r="A2165" s="474"/>
      <c r="B2165" s="392"/>
      <c r="C2165" s="396"/>
      <c r="D2165" s="396"/>
      <c r="E2165" s="398"/>
      <c r="F2165" s="398"/>
      <c r="G2165" s="95"/>
      <c r="H2165" s="119"/>
      <c r="I2165" s="119"/>
      <c r="J2165" s="120"/>
      <c r="K2165" s="120"/>
      <c r="L2165" s="120"/>
      <c r="M2165" s="120"/>
      <c r="N2165" s="120"/>
      <c r="O2165" s="120"/>
      <c r="P2165" s="120"/>
      <c r="Q2165" s="120"/>
      <c r="R2165" s="120"/>
      <c r="S2165" s="120"/>
      <c r="T2165" s="120"/>
      <c r="U2165" s="120"/>
      <c r="V2165" s="120"/>
      <c r="W2165" s="120"/>
      <c r="X2165" s="120"/>
      <c r="Y2165" s="120"/>
      <c r="Z2165" s="120"/>
      <c r="AA2165" s="120"/>
      <c r="AB2165" s="120"/>
      <c r="AC2165" s="120"/>
      <c r="AD2165" s="120"/>
      <c r="AE2165" s="120"/>
      <c r="AF2165" s="120"/>
      <c r="AG2165" s="120"/>
      <c r="AH2165" s="120"/>
      <c r="AI2165" s="120"/>
      <c r="AJ2165" s="400"/>
      <c r="AK2165" s="402"/>
      <c r="AL2165" s="404"/>
      <c r="AM2165" s="410"/>
      <c r="AN2165" s="404"/>
      <c r="AO2165" s="404"/>
      <c r="AP2165" s="404"/>
      <c r="AQ2165" s="404"/>
      <c r="AR2165" s="404"/>
      <c r="AS2165" s="404"/>
      <c r="AT2165" s="404"/>
      <c r="AU2165" s="406"/>
      <c r="AV2165" s="408"/>
      <c r="AW2165" s="406"/>
      <c r="AX2165" s="415"/>
      <c r="AY2165" s="415"/>
      <c r="AZ2165" s="415"/>
      <c r="BA2165" s="415"/>
      <c r="BB2165" s="415"/>
      <c r="BC2165" s="415"/>
    </row>
    <row r="2166" spans="1:55" s="121" customFormat="1" x14ac:dyDescent="0.25">
      <c r="A2166" s="466"/>
      <c r="B2166" s="393"/>
      <c r="C2166" s="397"/>
      <c r="D2166" s="397"/>
      <c r="E2166" s="399"/>
      <c r="F2166" s="399"/>
      <c r="G2166" s="96"/>
      <c r="H2166" s="122"/>
      <c r="I2166" s="122"/>
      <c r="J2166" s="123"/>
      <c r="K2166" s="123"/>
      <c r="L2166" s="123"/>
      <c r="M2166" s="123"/>
      <c r="N2166" s="123"/>
      <c r="O2166" s="123"/>
      <c r="P2166" s="123"/>
      <c r="Q2166" s="123"/>
      <c r="R2166" s="123"/>
      <c r="S2166" s="123"/>
      <c r="T2166" s="123"/>
      <c r="U2166" s="123"/>
      <c r="V2166" s="123"/>
      <c r="W2166" s="123"/>
      <c r="X2166" s="123"/>
      <c r="Y2166" s="123"/>
      <c r="Z2166" s="123"/>
      <c r="AA2166" s="123"/>
      <c r="AB2166" s="123"/>
      <c r="AC2166" s="123"/>
      <c r="AD2166" s="123"/>
      <c r="AE2166" s="123"/>
      <c r="AF2166" s="123"/>
      <c r="AG2166" s="123"/>
      <c r="AH2166" s="123"/>
      <c r="AI2166" s="123"/>
      <c r="AJ2166" s="401"/>
      <c r="AK2166" s="403"/>
      <c r="AL2166" s="405"/>
      <c r="AM2166" s="411"/>
      <c r="AN2166" s="405"/>
      <c r="AO2166" s="405"/>
      <c r="AP2166" s="405"/>
      <c r="AQ2166" s="405"/>
      <c r="AR2166" s="405"/>
      <c r="AS2166" s="405"/>
      <c r="AT2166" s="405"/>
      <c r="AU2166" s="407"/>
      <c r="AV2166" s="409"/>
      <c r="AW2166" s="407"/>
      <c r="AX2166" s="389"/>
      <c r="AY2166" s="389"/>
      <c r="AZ2166" s="389"/>
      <c r="BA2166" s="389"/>
      <c r="BB2166" s="389"/>
      <c r="BC2166" s="389"/>
    </row>
    <row r="2167" spans="1:55" s="121" customFormat="1" x14ac:dyDescent="0.25">
      <c r="A2167" s="474"/>
      <c r="B2167" s="392"/>
      <c r="C2167" s="396"/>
      <c r="D2167" s="396"/>
      <c r="E2167" s="398"/>
      <c r="F2167" s="398"/>
      <c r="G2167" s="95"/>
      <c r="H2167" s="119"/>
      <c r="I2167" s="119"/>
      <c r="J2167" s="120"/>
      <c r="K2167" s="120"/>
      <c r="L2167" s="120"/>
      <c r="M2167" s="120"/>
      <c r="N2167" s="120"/>
      <c r="O2167" s="120"/>
      <c r="P2167" s="120"/>
      <c r="Q2167" s="120"/>
      <c r="R2167" s="120"/>
      <c r="S2167" s="120"/>
      <c r="T2167" s="120"/>
      <c r="U2167" s="120"/>
      <c r="V2167" s="120"/>
      <c r="W2167" s="120"/>
      <c r="X2167" s="120"/>
      <c r="Y2167" s="120"/>
      <c r="Z2167" s="120"/>
      <c r="AA2167" s="120"/>
      <c r="AB2167" s="120"/>
      <c r="AC2167" s="120"/>
      <c r="AD2167" s="120"/>
      <c r="AE2167" s="120"/>
      <c r="AF2167" s="120"/>
      <c r="AG2167" s="120"/>
      <c r="AH2167" s="120"/>
      <c r="AI2167" s="120"/>
      <c r="AJ2167" s="400"/>
      <c r="AK2167" s="402"/>
      <c r="AL2167" s="404"/>
      <c r="AM2167" s="410"/>
      <c r="AN2167" s="404"/>
      <c r="AO2167" s="404"/>
      <c r="AP2167" s="404"/>
      <c r="AQ2167" s="404"/>
      <c r="AR2167" s="404"/>
      <c r="AS2167" s="404"/>
      <c r="AT2167" s="404"/>
      <c r="AU2167" s="406"/>
      <c r="AV2167" s="408"/>
      <c r="AW2167" s="406"/>
      <c r="AX2167" s="415"/>
      <c r="AY2167" s="415"/>
      <c r="AZ2167" s="415"/>
      <c r="BA2167" s="415"/>
      <c r="BB2167" s="415"/>
      <c r="BC2167" s="415"/>
    </row>
    <row r="2168" spans="1:55" s="121" customFormat="1" x14ac:dyDescent="0.25">
      <c r="A2168" s="466"/>
      <c r="B2168" s="393"/>
      <c r="C2168" s="397"/>
      <c r="D2168" s="397"/>
      <c r="E2168" s="399"/>
      <c r="F2168" s="399"/>
      <c r="G2168" s="96"/>
      <c r="H2168" s="122"/>
      <c r="I2168" s="122"/>
      <c r="J2168" s="123"/>
      <c r="K2168" s="123"/>
      <c r="L2168" s="123"/>
      <c r="M2168" s="123"/>
      <c r="N2168" s="123"/>
      <c r="O2168" s="123"/>
      <c r="P2168" s="123"/>
      <c r="Q2168" s="123"/>
      <c r="R2168" s="123"/>
      <c r="S2168" s="123"/>
      <c r="T2168" s="123"/>
      <c r="U2168" s="123"/>
      <c r="V2168" s="123"/>
      <c r="W2168" s="123"/>
      <c r="X2168" s="123"/>
      <c r="Y2168" s="123"/>
      <c r="Z2168" s="123"/>
      <c r="AA2168" s="123"/>
      <c r="AB2168" s="123"/>
      <c r="AC2168" s="123"/>
      <c r="AD2168" s="123"/>
      <c r="AE2168" s="123"/>
      <c r="AF2168" s="123"/>
      <c r="AG2168" s="123"/>
      <c r="AH2168" s="123"/>
      <c r="AI2168" s="123"/>
      <c r="AJ2168" s="401"/>
      <c r="AK2168" s="403"/>
      <c r="AL2168" s="405"/>
      <c r="AM2168" s="411"/>
      <c r="AN2168" s="405"/>
      <c r="AO2168" s="405"/>
      <c r="AP2168" s="405"/>
      <c r="AQ2168" s="405"/>
      <c r="AR2168" s="405"/>
      <c r="AS2168" s="405"/>
      <c r="AT2168" s="405"/>
      <c r="AU2168" s="407"/>
      <c r="AV2168" s="409"/>
      <c r="AW2168" s="407"/>
      <c r="AX2168" s="389"/>
      <c r="AY2168" s="389"/>
      <c r="AZ2168" s="389"/>
      <c r="BA2168" s="389"/>
      <c r="BB2168" s="389"/>
      <c r="BC2168" s="389"/>
    </row>
    <row r="2169" spans="1:55" s="121" customFormat="1" x14ac:dyDescent="0.25">
      <c r="A2169" s="474"/>
      <c r="B2169" s="392"/>
      <c r="C2169" s="396"/>
      <c r="D2169" s="396"/>
      <c r="E2169" s="398"/>
      <c r="F2169" s="398"/>
      <c r="G2169" s="95"/>
      <c r="H2169" s="119"/>
      <c r="I2169" s="119"/>
      <c r="J2169" s="120"/>
      <c r="K2169" s="120"/>
      <c r="L2169" s="120"/>
      <c r="M2169" s="120"/>
      <c r="N2169" s="120"/>
      <c r="O2169" s="120"/>
      <c r="P2169" s="120"/>
      <c r="Q2169" s="120"/>
      <c r="R2169" s="120"/>
      <c r="S2169" s="120"/>
      <c r="T2169" s="120"/>
      <c r="U2169" s="120"/>
      <c r="V2169" s="120"/>
      <c r="W2169" s="120"/>
      <c r="X2169" s="120"/>
      <c r="Y2169" s="120"/>
      <c r="Z2169" s="120"/>
      <c r="AA2169" s="120"/>
      <c r="AB2169" s="120"/>
      <c r="AC2169" s="120"/>
      <c r="AD2169" s="120"/>
      <c r="AE2169" s="120"/>
      <c r="AF2169" s="120"/>
      <c r="AG2169" s="120"/>
      <c r="AH2169" s="120"/>
      <c r="AI2169" s="120"/>
      <c r="AJ2169" s="400"/>
      <c r="AK2169" s="402"/>
      <c r="AL2169" s="404"/>
      <c r="AM2169" s="410"/>
      <c r="AN2169" s="404"/>
      <c r="AO2169" s="404"/>
      <c r="AP2169" s="404"/>
      <c r="AQ2169" s="404"/>
      <c r="AR2169" s="404"/>
      <c r="AS2169" s="404"/>
      <c r="AT2169" s="404"/>
      <c r="AU2169" s="406"/>
      <c r="AV2169" s="408"/>
      <c r="AW2169" s="406"/>
      <c r="AX2169" s="415"/>
      <c r="AY2169" s="415"/>
      <c r="AZ2169" s="415"/>
      <c r="BA2169" s="415"/>
      <c r="BB2169" s="415"/>
      <c r="BC2169" s="415"/>
    </row>
    <row r="2170" spans="1:55" s="121" customFormat="1" x14ac:dyDescent="0.25">
      <c r="A2170" s="466"/>
      <c r="B2170" s="393"/>
      <c r="C2170" s="397"/>
      <c r="D2170" s="397"/>
      <c r="E2170" s="399"/>
      <c r="F2170" s="399"/>
      <c r="G2170" s="96"/>
      <c r="H2170" s="122"/>
      <c r="I2170" s="122"/>
      <c r="J2170" s="123"/>
      <c r="K2170" s="123"/>
      <c r="L2170" s="123"/>
      <c r="M2170" s="123"/>
      <c r="N2170" s="123"/>
      <c r="O2170" s="123"/>
      <c r="P2170" s="123"/>
      <c r="Q2170" s="123"/>
      <c r="R2170" s="123"/>
      <c r="S2170" s="123"/>
      <c r="T2170" s="123"/>
      <c r="U2170" s="123"/>
      <c r="V2170" s="123"/>
      <c r="W2170" s="123"/>
      <c r="X2170" s="123"/>
      <c r="Y2170" s="123"/>
      <c r="Z2170" s="123"/>
      <c r="AA2170" s="123"/>
      <c r="AB2170" s="123"/>
      <c r="AC2170" s="123"/>
      <c r="AD2170" s="123"/>
      <c r="AE2170" s="123"/>
      <c r="AF2170" s="123"/>
      <c r="AG2170" s="123"/>
      <c r="AH2170" s="123"/>
      <c r="AI2170" s="123"/>
      <c r="AJ2170" s="401"/>
      <c r="AK2170" s="403"/>
      <c r="AL2170" s="405"/>
      <c r="AM2170" s="411"/>
      <c r="AN2170" s="405"/>
      <c r="AO2170" s="405"/>
      <c r="AP2170" s="405"/>
      <c r="AQ2170" s="405"/>
      <c r="AR2170" s="405"/>
      <c r="AS2170" s="405"/>
      <c r="AT2170" s="405"/>
      <c r="AU2170" s="407"/>
      <c r="AV2170" s="409"/>
      <c r="AW2170" s="407"/>
      <c r="AX2170" s="389"/>
      <c r="AY2170" s="389"/>
      <c r="AZ2170" s="389"/>
      <c r="BA2170" s="389"/>
      <c r="BB2170" s="389"/>
      <c r="BC2170" s="389"/>
    </row>
    <row r="2171" spans="1:55" s="121" customFormat="1" x14ac:dyDescent="0.25">
      <c r="A2171" s="474"/>
      <c r="B2171" s="392"/>
      <c r="C2171" s="396"/>
      <c r="D2171" s="396"/>
      <c r="E2171" s="398"/>
      <c r="F2171" s="398"/>
      <c r="G2171" s="95"/>
      <c r="H2171" s="119"/>
      <c r="I2171" s="119"/>
      <c r="J2171" s="120"/>
      <c r="K2171" s="120"/>
      <c r="L2171" s="120"/>
      <c r="M2171" s="120"/>
      <c r="N2171" s="120"/>
      <c r="O2171" s="120"/>
      <c r="P2171" s="120"/>
      <c r="Q2171" s="120"/>
      <c r="R2171" s="120"/>
      <c r="S2171" s="120"/>
      <c r="T2171" s="120"/>
      <c r="U2171" s="120"/>
      <c r="V2171" s="120"/>
      <c r="W2171" s="120"/>
      <c r="X2171" s="120"/>
      <c r="Y2171" s="120"/>
      <c r="Z2171" s="120"/>
      <c r="AA2171" s="120"/>
      <c r="AB2171" s="120"/>
      <c r="AC2171" s="120"/>
      <c r="AD2171" s="120"/>
      <c r="AE2171" s="120"/>
      <c r="AF2171" s="120"/>
      <c r="AG2171" s="120"/>
      <c r="AH2171" s="120"/>
      <c r="AI2171" s="120"/>
      <c r="AJ2171" s="400"/>
      <c r="AK2171" s="402"/>
      <c r="AL2171" s="404"/>
      <c r="AM2171" s="410"/>
      <c r="AN2171" s="404"/>
      <c r="AO2171" s="404"/>
      <c r="AP2171" s="404"/>
      <c r="AQ2171" s="404"/>
      <c r="AR2171" s="404"/>
      <c r="AS2171" s="404"/>
      <c r="AT2171" s="404"/>
      <c r="AU2171" s="406"/>
      <c r="AV2171" s="408"/>
      <c r="AW2171" s="406"/>
      <c r="AX2171" s="415"/>
      <c r="AY2171" s="415"/>
      <c r="AZ2171" s="415"/>
      <c r="BA2171" s="415"/>
      <c r="BB2171" s="415"/>
      <c r="BC2171" s="415"/>
    </row>
    <row r="2172" spans="1:55" s="121" customFormat="1" x14ac:dyDescent="0.25">
      <c r="A2172" s="466"/>
      <c r="B2172" s="393"/>
      <c r="C2172" s="397"/>
      <c r="D2172" s="397"/>
      <c r="E2172" s="399"/>
      <c r="F2172" s="399"/>
      <c r="G2172" s="96"/>
      <c r="H2172" s="122"/>
      <c r="I2172" s="122"/>
      <c r="J2172" s="123"/>
      <c r="K2172" s="123"/>
      <c r="L2172" s="123"/>
      <c r="M2172" s="123"/>
      <c r="N2172" s="123"/>
      <c r="O2172" s="123"/>
      <c r="P2172" s="123"/>
      <c r="Q2172" s="123"/>
      <c r="R2172" s="123"/>
      <c r="S2172" s="123"/>
      <c r="T2172" s="123"/>
      <c r="U2172" s="123"/>
      <c r="V2172" s="123"/>
      <c r="W2172" s="123"/>
      <c r="X2172" s="123"/>
      <c r="Y2172" s="123"/>
      <c r="Z2172" s="123"/>
      <c r="AA2172" s="123"/>
      <c r="AB2172" s="123"/>
      <c r="AC2172" s="123"/>
      <c r="AD2172" s="123"/>
      <c r="AE2172" s="123"/>
      <c r="AF2172" s="123"/>
      <c r="AG2172" s="123"/>
      <c r="AH2172" s="123"/>
      <c r="AI2172" s="123"/>
      <c r="AJ2172" s="401"/>
      <c r="AK2172" s="403"/>
      <c r="AL2172" s="405"/>
      <c r="AM2172" s="411"/>
      <c r="AN2172" s="405"/>
      <c r="AO2172" s="405"/>
      <c r="AP2172" s="405"/>
      <c r="AQ2172" s="405"/>
      <c r="AR2172" s="405"/>
      <c r="AS2172" s="405"/>
      <c r="AT2172" s="405"/>
      <c r="AU2172" s="407"/>
      <c r="AV2172" s="409"/>
      <c r="AW2172" s="407"/>
      <c r="AX2172" s="389"/>
      <c r="AY2172" s="389"/>
      <c r="AZ2172" s="389"/>
      <c r="BA2172" s="389"/>
      <c r="BB2172" s="389"/>
      <c r="BC2172" s="389"/>
    </row>
    <row r="2173" spans="1:55" s="121" customFormat="1" x14ac:dyDescent="0.25">
      <c r="A2173" s="474"/>
      <c r="B2173" s="392"/>
      <c r="C2173" s="396"/>
      <c r="D2173" s="396"/>
      <c r="E2173" s="398"/>
      <c r="F2173" s="398"/>
      <c r="G2173" s="95"/>
      <c r="H2173" s="119"/>
      <c r="I2173" s="119"/>
      <c r="J2173" s="120"/>
      <c r="K2173" s="120"/>
      <c r="L2173" s="120"/>
      <c r="M2173" s="120"/>
      <c r="N2173" s="120"/>
      <c r="O2173" s="120"/>
      <c r="P2173" s="120"/>
      <c r="Q2173" s="120"/>
      <c r="R2173" s="120"/>
      <c r="S2173" s="120"/>
      <c r="T2173" s="120"/>
      <c r="U2173" s="120"/>
      <c r="V2173" s="120"/>
      <c r="W2173" s="120"/>
      <c r="X2173" s="120"/>
      <c r="Y2173" s="120"/>
      <c r="Z2173" s="120"/>
      <c r="AA2173" s="120"/>
      <c r="AB2173" s="120"/>
      <c r="AC2173" s="120"/>
      <c r="AD2173" s="120"/>
      <c r="AE2173" s="120"/>
      <c r="AF2173" s="120"/>
      <c r="AG2173" s="120"/>
      <c r="AH2173" s="120"/>
      <c r="AI2173" s="120"/>
      <c r="AJ2173" s="400"/>
      <c r="AK2173" s="402"/>
      <c r="AL2173" s="404"/>
      <c r="AM2173" s="410"/>
      <c r="AN2173" s="404"/>
      <c r="AO2173" s="404"/>
      <c r="AP2173" s="404"/>
      <c r="AQ2173" s="404"/>
      <c r="AR2173" s="404"/>
      <c r="AS2173" s="404"/>
      <c r="AT2173" s="404"/>
      <c r="AU2173" s="406"/>
      <c r="AV2173" s="408"/>
      <c r="AW2173" s="406"/>
      <c r="AX2173" s="415"/>
      <c r="AY2173" s="415"/>
      <c r="AZ2173" s="415"/>
      <c r="BA2173" s="415"/>
      <c r="BB2173" s="415"/>
      <c r="BC2173" s="415"/>
    </row>
    <row r="2174" spans="1:55" s="121" customFormat="1" x14ac:dyDescent="0.25">
      <c r="A2174" s="466"/>
      <c r="B2174" s="393"/>
      <c r="C2174" s="397"/>
      <c r="D2174" s="397"/>
      <c r="E2174" s="399"/>
      <c r="F2174" s="399"/>
      <c r="G2174" s="96"/>
      <c r="H2174" s="122"/>
      <c r="I2174" s="122"/>
      <c r="J2174" s="123"/>
      <c r="K2174" s="123"/>
      <c r="L2174" s="123"/>
      <c r="M2174" s="123"/>
      <c r="N2174" s="123"/>
      <c r="O2174" s="123"/>
      <c r="P2174" s="123"/>
      <c r="Q2174" s="123"/>
      <c r="R2174" s="123"/>
      <c r="S2174" s="123"/>
      <c r="T2174" s="123"/>
      <c r="U2174" s="123"/>
      <c r="V2174" s="123"/>
      <c r="W2174" s="123"/>
      <c r="X2174" s="123"/>
      <c r="Y2174" s="123"/>
      <c r="Z2174" s="123"/>
      <c r="AA2174" s="123"/>
      <c r="AB2174" s="123"/>
      <c r="AC2174" s="123"/>
      <c r="AD2174" s="123"/>
      <c r="AE2174" s="123"/>
      <c r="AF2174" s="123"/>
      <c r="AG2174" s="123"/>
      <c r="AH2174" s="123"/>
      <c r="AI2174" s="123"/>
      <c r="AJ2174" s="401"/>
      <c r="AK2174" s="403"/>
      <c r="AL2174" s="405"/>
      <c r="AM2174" s="411"/>
      <c r="AN2174" s="405"/>
      <c r="AO2174" s="405"/>
      <c r="AP2174" s="405"/>
      <c r="AQ2174" s="405"/>
      <c r="AR2174" s="405"/>
      <c r="AS2174" s="405"/>
      <c r="AT2174" s="405"/>
      <c r="AU2174" s="407"/>
      <c r="AV2174" s="409"/>
      <c r="AW2174" s="407"/>
      <c r="AX2174" s="389"/>
      <c r="AY2174" s="389"/>
      <c r="AZ2174" s="389"/>
      <c r="BA2174" s="389"/>
      <c r="BB2174" s="389"/>
      <c r="BC2174" s="389"/>
    </row>
    <row r="2175" spans="1:55" s="121" customFormat="1" x14ac:dyDescent="0.25">
      <c r="A2175" s="474"/>
      <c r="B2175" s="392"/>
      <c r="C2175" s="396"/>
      <c r="D2175" s="396"/>
      <c r="E2175" s="398"/>
      <c r="F2175" s="398"/>
      <c r="G2175" s="95"/>
      <c r="H2175" s="119"/>
      <c r="I2175" s="119"/>
      <c r="J2175" s="120"/>
      <c r="K2175" s="120"/>
      <c r="L2175" s="120"/>
      <c r="M2175" s="120"/>
      <c r="N2175" s="120"/>
      <c r="O2175" s="120"/>
      <c r="P2175" s="120"/>
      <c r="Q2175" s="120"/>
      <c r="R2175" s="120"/>
      <c r="S2175" s="120"/>
      <c r="T2175" s="120"/>
      <c r="U2175" s="120"/>
      <c r="V2175" s="120"/>
      <c r="W2175" s="120"/>
      <c r="X2175" s="120"/>
      <c r="Y2175" s="120"/>
      <c r="Z2175" s="120"/>
      <c r="AA2175" s="120"/>
      <c r="AB2175" s="120"/>
      <c r="AC2175" s="120"/>
      <c r="AD2175" s="120"/>
      <c r="AE2175" s="120"/>
      <c r="AF2175" s="120"/>
      <c r="AG2175" s="120"/>
      <c r="AH2175" s="120"/>
      <c r="AI2175" s="120"/>
      <c r="AJ2175" s="400"/>
      <c r="AK2175" s="402"/>
      <c r="AL2175" s="404"/>
      <c r="AM2175" s="410"/>
      <c r="AN2175" s="404"/>
      <c r="AO2175" s="404"/>
      <c r="AP2175" s="404"/>
      <c r="AQ2175" s="404"/>
      <c r="AR2175" s="404"/>
      <c r="AS2175" s="404"/>
      <c r="AT2175" s="404"/>
      <c r="AU2175" s="406"/>
      <c r="AV2175" s="408"/>
      <c r="AW2175" s="406"/>
      <c r="AX2175" s="415"/>
      <c r="AY2175" s="415"/>
      <c r="AZ2175" s="415"/>
      <c r="BA2175" s="415"/>
      <c r="BB2175" s="415"/>
      <c r="BC2175" s="415"/>
    </row>
    <row r="2176" spans="1:55" s="121" customFormat="1" x14ac:dyDescent="0.25">
      <c r="A2176" s="466"/>
      <c r="B2176" s="393"/>
      <c r="C2176" s="397"/>
      <c r="D2176" s="397"/>
      <c r="E2176" s="399"/>
      <c r="F2176" s="399"/>
      <c r="G2176" s="96"/>
      <c r="H2176" s="122"/>
      <c r="I2176" s="122"/>
      <c r="J2176" s="123"/>
      <c r="K2176" s="123"/>
      <c r="L2176" s="123"/>
      <c r="M2176" s="123"/>
      <c r="N2176" s="123"/>
      <c r="O2176" s="123"/>
      <c r="P2176" s="123"/>
      <c r="Q2176" s="123"/>
      <c r="R2176" s="123"/>
      <c r="S2176" s="123"/>
      <c r="T2176" s="123"/>
      <c r="U2176" s="123"/>
      <c r="V2176" s="123"/>
      <c r="W2176" s="123"/>
      <c r="X2176" s="123"/>
      <c r="Y2176" s="123"/>
      <c r="Z2176" s="123"/>
      <c r="AA2176" s="123"/>
      <c r="AB2176" s="123"/>
      <c r="AC2176" s="123"/>
      <c r="AD2176" s="123"/>
      <c r="AE2176" s="123"/>
      <c r="AF2176" s="123"/>
      <c r="AG2176" s="123"/>
      <c r="AH2176" s="123"/>
      <c r="AI2176" s="123"/>
      <c r="AJ2176" s="401"/>
      <c r="AK2176" s="403"/>
      <c r="AL2176" s="405"/>
      <c r="AM2176" s="411"/>
      <c r="AN2176" s="405"/>
      <c r="AO2176" s="405"/>
      <c r="AP2176" s="405"/>
      <c r="AQ2176" s="405"/>
      <c r="AR2176" s="405"/>
      <c r="AS2176" s="405"/>
      <c r="AT2176" s="405"/>
      <c r="AU2176" s="407"/>
      <c r="AV2176" s="409"/>
      <c r="AW2176" s="407"/>
      <c r="AX2176" s="389"/>
      <c r="AY2176" s="389"/>
      <c r="AZ2176" s="389"/>
      <c r="BA2176" s="389"/>
      <c r="BB2176" s="389"/>
      <c r="BC2176" s="389"/>
    </row>
    <row r="2177" spans="1:55" s="121" customFormat="1" x14ac:dyDescent="0.25">
      <c r="A2177" s="474"/>
      <c r="B2177" s="392"/>
      <c r="C2177" s="396"/>
      <c r="D2177" s="396"/>
      <c r="E2177" s="398"/>
      <c r="F2177" s="398"/>
      <c r="G2177" s="95"/>
      <c r="H2177" s="119"/>
      <c r="I2177" s="119"/>
      <c r="J2177" s="120"/>
      <c r="K2177" s="120"/>
      <c r="L2177" s="120"/>
      <c r="M2177" s="120"/>
      <c r="N2177" s="120"/>
      <c r="O2177" s="120"/>
      <c r="P2177" s="120"/>
      <c r="Q2177" s="120"/>
      <c r="R2177" s="120"/>
      <c r="S2177" s="120"/>
      <c r="T2177" s="120"/>
      <c r="U2177" s="120"/>
      <c r="V2177" s="120"/>
      <c r="W2177" s="120"/>
      <c r="X2177" s="120"/>
      <c r="Y2177" s="120"/>
      <c r="Z2177" s="120"/>
      <c r="AA2177" s="120"/>
      <c r="AB2177" s="120"/>
      <c r="AC2177" s="120"/>
      <c r="AD2177" s="120"/>
      <c r="AE2177" s="120"/>
      <c r="AF2177" s="120"/>
      <c r="AG2177" s="120"/>
      <c r="AH2177" s="120"/>
      <c r="AI2177" s="120"/>
      <c r="AJ2177" s="400"/>
      <c r="AK2177" s="402"/>
      <c r="AL2177" s="404"/>
      <c r="AM2177" s="410"/>
      <c r="AN2177" s="404"/>
      <c r="AO2177" s="404"/>
      <c r="AP2177" s="404"/>
      <c r="AQ2177" s="404"/>
      <c r="AR2177" s="404"/>
      <c r="AS2177" s="404"/>
      <c r="AT2177" s="404"/>
      <c r="AU2177" s="406"/>
      <c r="AV2177" s="408"/>
      <c r="AW2177" s="406"/>
      <c r="AX2177" s="415"/>
      <c r="AY2177" s="415"/>
      <c r="AZ2177" s="415"/>
      <c r="BA2177" s="415"/>
      <c r="BB2177" s="415"/>
      <c r="BC2177" s="415"/>
    </row>
    <row r="2178" spans="1:55" s="121" customFormat="1" x14ac:dyDescent="0.25">
      <c r="A2178" s="466"/>
      <c r="B2178" s="393"/>
      <c r="C2178" s="397"/>
      <c r="D2178" s="397"/>
      <c r="E2178" s="399"/>
      <c r="F2178" s="399"/>
      <c r="G2178" s="96"/>
      <c r="H2178" s="122"/>
      <c r="I2178" s="122"/>
      <c r="J2178" s="123"/>
      <c r="K2178" s="123"/>
      <c r="L2178" s="123"/>
      <c r="M2178" s="123"/>
      <c r="N2178" s="123"/>
      <c r="O2178" s="123"/>
      <c r="P2178" s="123"/>
      <c r="Q2178" s="123"/>
      <c r="R2178" s="123"/>
      <c r="S2178" s="123"/>
      <c r="T2178" s="123"/>
      <c r="U2178" s="123"/>
      <c r="V2178" s="123"/>
      <c r="W2178" s="123"/>
      <c r="X2178" s="123"/>
      <c r="Y2178" s="123"/>
      <c r="Z2178" s="123"/>
      <c r="AA2178" s="123"/>
      <c r="AB2178" s="123"/>
      <c r="AC2178" s="123"/>
      <c r="AD2178" s="123"/>
      <c r="AE2178" s="123"/>
      <c r="AF2178" s="123"/>
      <c r="AG2178" s="123"/>
      <c r="AH2178" s="123"/>
      <c r="AI2178" s="123"/>
      <c r="AJ2178" s="401"/>
      <c r="AK2178" s="403"/>
      <c r="AL2178" s="405"/>
      <c r="AM2178" s="411"/>
      <c r="AN2178" s="405"/>
      <c r="AO2178" s="405"/>
      <c r="AP2178" s="405"/>
      <c r="AQ2178" s="405"/>
      <c r="AR2178" s="405"/>
      <c r="AS2178" s="405"/>
      <c r="AT2178" s="405"/>
      <c r="AU2178" s="407"/>
      <c r="AV2178" s="409"/>
      <c r="AW2178" s="407"/>
      <c r="AX2178" s="389"/>
      <c r="AY2178" s="389"/>
      <c r="AZ2178" s="389"/>
      <c r="BA2178" s="389"/>
      <c r="BB2178" s="389"/>
      <c r="BC2178" s="389"/>
    </row>
    <row r="2179" spans="1:55" s="121" customFormat="1" x14ac:dyDescent="0.25">
      <c r="A2179" s="474"/>
      <c r="B2179" s="392"/>
      <c r="C2179" s="396"/>
      <c r="D2179" s="396"/>
      <c r="E2179" s="398"/>
      <c r="F2179" s="398"/>
      <c r="G2179" s="95"/>
      <c r="H2179" s="119"/>
      <c r="I2179" s="119"/>
      <c r="J2179" s="120"/>
      <c r="K2179" s="120"/>
      <c r="L2179" s="120"/>
      <c r="M2179" s="120"/>
      <c r="N2179" s="120"/>
      <c r="O2179" s="120"/>
      <c r="P2179" s="120"/>
      <c r="Q2179" s="120"/>
      <c r="R2179" s="120"/>
      <c r="S2179" s="120"/>
      <c r="T2179" s="120"/>
      <c r="U2179" s="120"/>
      <c r="V2179" s="120"/>
      <c r="W2179" s="120"/>
      <c r="X2179" s="120"/>
      <c r="Y2179" s="120"/>
      <c r="Z2179" s="120"/>
      <c r="AA2179" s="120"/>
      <c r="AB2179" s="120"/>
      <c r="AC2179" s="120"/>
      <c r="AD2179" s="120"/>
      <c r="AE2179" s="120"/>
      <c r="AF2179" s="120"/>
      <c r="AG2179" s="120"/>
      <c r="AH2179" s="120"/>
      <c r="AI2179" s="120"/>
      <c r="AJ2179" s="400"/>
      <c r="AK2179" s="402"/>
      <c r="AL2179" s="404"/>
      <c r="AM2179" s="410"/>
      <c r="AN2179" s="404"/>
      <c r="AO2179" s="404"/>
      <c r="AP2179" s="404"/>
      <c r="AQ2179" s="404"/>
      <c r="AR2179" s="404"/>
      <c r="AS2179" s="404"/>
      <c r="AT2179" s="404"/>
      <c r="AU2179" s="406"/>
      <c r="AV2179" s="408"/>
      <c r="AW2179" s="406"/>
      <c r="AX2179" s="415"/>
      <c r="AY2179" s="415"/>
      <c r="AZ2179" s="415"/>
      <c r="BA2179" s="415"/>
      <c r="BB2179" s="415"/>
      <c r="BC2179" s="415"/>
    </row>
    <row r="2180" spans="1:55" s="121" customFormat="1" x14ac:dyDescent="0.25">
      <c r="A2180" s="466"/>
      <c r="B2180" s="393"/>
      <c r="C2180" s="397"/>
      <c r="D2180" s="397"/>
      <c r="E2180" s="399"/>
      <c r="F2180" s="399"/>
      <c r="G2180" s="96"/>
      <c r="H2180" s="122"/>
      <c r="I2180" s="122"/>
      <c r="J2180" s="123"/>
      <c r="K2180" s="123"/>
      <c r="L2180" s="123"/>
      <c r="M2180" s="123"/>
      <c r="N2180" s="123"/>
      <c r="O2180" s="123"/>
      <c r="P2180" s="123"/>
      <c r="Q2180" s="123"/>
      <c r="R2180" s="123"/>
      <c r="S2180" s="123"/>
      <c r="T2180" s="123"/>
      <c r="U2180" s="123"/>
      <c r="V2180" s="123"/>
      <c r="W2180" s="123"/>
      <c r="X2180" s="123"/>
      <c r="Y2180" s="123"/>
      <c r="Z2180" s="123"/>
      <c r="AA2180" s="123"/>
      <c r="AB2180" s="123"/>
      <c r="AC2180" s="123"/>
      <c r="AD2180" s="123"/>
      <c r="AE2180" s="123"/>
      <c r="AF2180" s="123"/>
      <c r="AG2180" s="123"/>
      <c r="AH2180" s="123"/>
      <c r="AI2180" s="123"/>
      <c r="AJ2180" s="401"/>
      <c r="AK2180" s="403"/>
      <c r="AL2180" s="405"/>
      <c r="AM2180" s="411"/>
      <c r="AN2180" s="405"/>
      <c r="AO2180" s="405"/>
      <c r="AP2180" s="405"/>
      <c r="AQ2180" s="405"/>
      <c r="AR2180" s="405"/>
      <c r="AS2180" s="405"/>
      <c r="AT2180" s="405"/>
      <c r="AU2180" s="407"/>
      <c r="AV2180" s="409"/>
      <c r="AW2180" s="407"/>
      <c r="AX2180" s="389"/>
      <c r="AY2180" s="389"/>
      <c r="AZ2180" s="389"/>
      <c r="BA2180" s="389"/>
      <c r="BB2180" s="389"/>
      <c r="BC2180" s="389"/>
    </row>
    <row r="2181" spans="1:55" s="121" customFormat="1" x14ac:dyDescent="0.25">
      <c r="A2181" s="474"/>
      <c r="B2181" s="392"/>
      <c r="C2181" s="396"/>
      <c r="D2181" s="396"/>
      <c r="E2181" s="398"/>
      <c r="F2181" s="398"/>
      <c r="G2181" s="95"/>
      <c r="H2181" s="119"/>
      <c r="I2181" s="119"/>
      <c r="J2181" s="120"/>
      <c r="K2181" s="120"/>
      <c r="L2181" s="120"/>
      <c r="M2181" s="120"/>
      <c r="N2181" s="120"/>
      <c r="O2181" s="120"/>
      <c r="P2181" s="120"/>
      <c r="Q2181" s="120"/>
      <c r="R2181" s="120"/>
      <c r="S2181" s="120"/>
      <c r="T2181" s="120"/>
      <c r="U2181" s="120"/>
      <c r="V2181" s="120"/>
      <c r="W2181" s="120"/>
      <c r="X2181" s="120"/>
      <c r="Y2181" s="120"/>
      <c r="Z2181" s="120"/>
      <c r="AA2181" s="120"/>
      <c r="AB2181" s="120"/>
      <c r="AC2181" s="120"/>
      <c r="AD2181" s="120"/>
      <c r="AE2181" s="120"/>
      <c r="AF2181" s="120"/>
      <c r="AG2181" s="120"/>
      <c r="AH2181" s="120"/>
      <c r="AI2181" s="120"/>
      <c r="AJ2181" s="400"/>
      <c r="AK2181" s="402"/>
      <c r="AL2181" s="404"/>
      <c r="AM2181" s="410"/>
      <c r="AN2181" s="404"/>
      <c r="AO2181" s="404"/>
      <c r="AP2181" s="404"/>
      <c r="AQ2181" s="404"/>
      <c r="AR2181" s="404"/>
      <c r="AS2181" s="404"/>
      <c r="AT2181" s="404"/>
      <c r="AU2181" s="406"/>
      <c r="AV2181" s="408"/>
      <c r="AW2181" s="406"/>
      <c r="AX2181" s="415"/>
      <c r="AY2181" s="415"/>
      <c r="AZ2181" s="415"/>
      <c r="BA2181" s="415"/>
      <c r="BB2181" s="415"/>
      <c r="BC2181" s="415"/>
    </row>
    <row r="2182" spans="1:55" s="121" customFormat="1" x14ac:dyDescent="0.25">
      <c r="A2182" s="466"/>
      <c r="B2182" s="393"/>
      <c r="C2182" s="397"/>
      <c r="D2182" s="397"/>
      <c r="E2182" s="399"/>
      <c r="F2182" s="399"/>
      <c r="G2182" s="96"/>
      <c r="H2182" s="122"/>
      <c r="I2182" s="122"/>
      <c r="J2182" s="123"/>
      <c r="K2182" s="123"/>
      <c r="L2182" s="123"/>
      <c r="M2182" s="123"/>
      <c r="N2182" s="123"/>
      <c r="O2182" s="123"/>
      <c r="P2182" s="123"/>
      <c r="Q2182" s="123"/>
      <c r="R2182" s="123"/>
      <c r="S2182" s="123"/>
      <c r="T2182" s="123"/>
      <c r="U2182" s="123"/>
      <c r="V2182" s="123"/>
      <c r="W2182" s="123"/>
      <c r="X2182" s="123"/>
      <c r="Y2182" s="123"/>
      <c r="Z2182" s="123"/>
      <c r="AA2182" s="123"/>
      <c r="AB2182" s="123"/>
      <c r="AC2182" s="123"/>
      <c r="AD2182" s="123"/>
      <c r="AE2182" s="123"/>
      <c r="AF2182" s="123"/>
      <c r="AG2182" s="123"/>
      <c r="AH2182" s="123"/>
      <c r="AI2182" s="123"/>
      <c r="AJ2182" s="401"/>
      <c r="AK2182" s="403"/>
      <c r="AL2182" s="405"/>
      <c r="AM2182" s="411"/>
      <c r="AN2182" s="405"/>
      <c r="AO2182" s="405"/>
      <c r="AP2182" s="405"/>
      <c r="AQ2182" s="405"/>
      <c r="AR2182" s="405"/>
      <c r="AS2182" s="405"/>
      <c r="AT2182" s="405"/>
      <c r="AU2182" s="407"/>
      <c r="AV2182" s="409"/>
      <c r="AW2182" s="407"/>
      <c r="AX2182" s="389"/>
      <c r="AY2182" s="389"/>
      <c r="AZ2182" s="389"/>
      <c r="BA2182" s="389"/>
      <c r="BB2182" s="389"/>
      <c r="BC2182" s="389"/>
    </row>
    <row r="2183" spans="1:55" s="121" customFormat="1" x14ac:dyDescent="0.25">
      <c r="A2183" s="474"/>
      <c r="B2183" s="392"/>
      <c r="C2183" s="396"/>
      <c r="D2183" s="396"/>
      <c r="E2183" s="398"/>
      <c r="F2183" s="398"/>
      <c r="G2183" s="95"/>
      <c r="H2183" s="119"/>
      <c r="I2183" s="119"/>
      <c r="J2183" s="120"/>
      <c r="K2183" s="120"/>
      <c r="L2183" s="120"/>
      <c r="M2183" s="120"/>
      <c r="N2183" s="120"/>
      <c r="O2183" s="120"/>
      <c r="P2183" s="120"/>
      <c r="Q2183" s="120"/>
      <c r="R2183" s="120"/>
      <c r="S2183" s="120"/>
      <c r="T2183" s="120"/>
      <c r="U2183" s="120"/>
      <c r="V2183" s="120"/>
      <c r="W2183" s="120"/>
      <c r="X2183" s="120"/>
      <c r="Y2183" s="120"/>
      <c r="Z2183" s="120"/>
      <c r="AA2183" s="120"/>
      <c r="AB2183" s="120"/>
      <c r="AC2183" s="120"/>
      <c r="AD2183" s="120"/>
      <c r="AE2183" s="120"/>
      <c r="AF2183" s="120"/>
      <c r="AG2183" s="120"/>
      <c r="AH2183" s="120"/>
      <c r="AI2183" s="120"/>
      <c r="AJ2183" s="400"/>
      <c r="AK2183" s="402"/>
      <c r="AL2183" s="404"/>
      <c r="AM2183" s="410"/>
      <c r="AN2183" s="404"/>
      <c r="AO2183" s="404"/>
      <c r="AP2183" s="404"/>
      <c r="AQ2183" s="404"/>
      <c r="AR2183" s="404"/>
      <c r="AS2183" s="404"/>
      <c r="AT2183" s="404"/>
      <c r="AU2183" s="406"/>
      <c r="AV2183" s="408"/>
      <c r="AW2183" s="406"/>
      <c r="AX2183" s="415"/>
      <c r="AY2183" s="415"/>
      <c r="AZ2183" s="415"/>
      <c r="BA2183" s="415"/>
      <c r="BB2183" s="415"/>
      <c r="BC2183" s="415"/>
    </row>
    <row r="2184" spans="1:55" s="121" customFormat="1" x14ac:dyDescent="0.25">
      <c r="A2184" s="466"/>
      <c r="B2184" s="393"/>
      <c r="C2184" s="397"/>
      <c r="D2184" s="397"/>
      <c r="E2184" s="399"/>
      <c r="F2184" s="399"/>
      <c r="G2184" s="96"/>
      <c r="H2184" s="122"/>
      <c r="I2184" s="122"/>
      <c r="J2184" s="123"/>
      <c r="K2184" s="123"/>
      <c r="L2184" s="123"/>
      <c r="M2184" s="123"/>
      <c r="N2184" s="123"/>
      <c r="O2184" s="123"/>
      <c r="P2184" s="123"/>
      <c r="Q2184" s="123"/>
      <c r="R2184" s="123"/>
      <c r="S2184" s="123"/>
      <c r="T2184" s="123"/>
      <c r="U2184" s="123"/>
      <c r="V2184" s="123"/>
      <c r="W2184" s="123"/>
      <c r="X2184" s="123"/>
      <c r="Y2184" s="123"/>
      <c r="Z2184" s="123"/>
      <c r="AA2184" s="123"/>
      <c r="AB2184" s="123"/>
      <c r="AC2184" s="123"/>
      <c r="AD2184" s="123"/>
      <c r="AE2184" s="123"/>
      <c r="AF2184" s="123"/>
      <c r="AG2184" s="123"/>
      <c r="AH2184" s="123"/>
      <c r="AI2184" s="123"/>
      <c r="AJ2184" s="401"/>
      <c r="AK2184" s="403"/>
      <c r="AL2184" s="405"/>
      <c r="AM2184" s="411"/>
      <c r="AN2184" s="405"/>
      <c r="AO2184" s="405"/>
      <c r="AP2184" s="405"/>
      <c r="AQ2184" s="405"/>
      <c r="AR2184" s="405"/>
      <c r="AS2184" s="405"/>
      <c r="AT2184" s="405"/>
      <c r="AU2184" s="407"/>
      <c r="AV2184" s="409"/>
      <c r="AW2184" s="407"/>
      <c r="AX2184" s="389"/>
      <c r="AY2184" s="389"/>
      <c r="AZ2184" s="389"/>
      <c r="BA2184" s="389"/>
      <c r="BB2184" s="389"/>
      <c r="BC2184" s="389"/>
    </row>
    <row r="2185" spans="1:55" s="144" customFormat="1" x14ac:dyDescent="0.25">
      <c r="A2185" s="476"/>
      <c r="B2185" s="392"/>
      <c r="C2185" s="477"/>
      <c r="D2185" s="477"/>
      <c r="E2185" s="478"/>
      <c r="F2185" s="478"/>
      <c r="G2185" s="141"/>
      <c r="H2185" s="142"/>
      <c r="I2185" s="142"/>
      <c r="J2185" s="143"/>
      <c r="K2185" s="143"/>
      <c r="L2185" s="143"/>
      <c r="M2185" s="143"/>
      <c r="N2185" s="143"/>
      <c r="O2185" s="143"/>
      <c r="P2185" s="143"/>
      <c r="Q2185" s="143"/>
      <c r="R2185" s="143"/>
      <c r="S2185" s="143"/>
      <c r="T2185" s="143"/>
      <c r="U2185" s="143"/>
      <c r="V2185" s="143"/>
      <c r="W2185" s="143"/>
      <c r="X2185" s="143"/>
      <c r="Y2185" s="143"/>
      <c r="Z2185" s="143"/>
      <c r="AA2185" s="143"/>
      <c r="AB2185" s="143"/>
      <c r="AC2185" s="143"/>
      <c r="AD2185" s="143"/>
      <c r="AE2185" s="143"/>
      <c r="AF2185" s="143"/>
      <c r="AG2185" s="143"/>
      <c r="AH2185" s="143"/>
      <c r="AI2185" s="143"/>
      <c r="AJ2185" s="479"/>
      <c r="AK2185" s="484"/>
      <c r="AL2185" s="482"/>
      <c r="AM2185" s="485"/>
      <c r="AN2185" s="482"/>
      <c r="AO2185" s="482"/>
      <c r="AP2185" s="482"/>
      <c r="AQ2185" s="482"/>
      <c r="AR2185" s="482"/>
      <c r="AS2185" s="482"/>
      <c r="AT2185" s="482"/>
      <c r="AU2185" s="481"/>
      <c r="AV2185" s="483"/>
      <c r="AW2185" s="481"/>
      <c r="AX2185" s="480"/>
      <c r="AY2185" s="480"/>
      <c r="AZ2185" s="480"/>
      <c r="BA2185" s="480"/>
      <c r="BB2185" s="480"/>
      <c r="BC2185" s="480"/>
    </row>
    <row r="2186" spans="1:55" s="121" customFormat="1" x14ac:dyDescent="0.25">
      <c r="A2186" s="466"/>
      <c r="B2186" s="393"/>
      <c r="C2186" s="397"/>
      <c r="D2186" s="397"/>
      <c r="E2186" s="399"/>
      <c r="F2186" s="399"/>
      <c r="G2186" s="96"/>
      <c r="H2186" s="122"/>
      <c r="I2186" s="122"/>
      <c r="J2186" s="123"/>
      <c r="K2186" s="123"/>
      <c r="L2186" s="123"/>
      <c r="M2186" s="123"/>
      <c r="N2186" s="123"/>
      <c r="O2186" s="123"/>
      <c r="P2186" s="123"/>
      <c r="Q2186" s="123"/>
      <c r="R2186" s="123"/>
      <c r="S2186" s="123"/>
      <c r="T2186" s="123"/>
      <c r="U2186" s="123"/>
      <c r="V2186" s="123"/>
      <c r="W2186" s="123"/>
      <c r="X2186" s="123"/>
      <c r="Y2186" s="123"/>
      <c r="Z2186" s="123"/>
      <c r="AA2186" s="123"/>
      <c r="AB2186" s="123"/>
      <c r="AC2186" s="123"/>
      <c r="AD2186" s="123"/>
      <c r="AE2186" s="123"/>
      <c r="AF2186" s="123"/>
      <c r="AG2186" s="123"/>
      <c r="AH2186" s="123"/>
      <c r="AI2186" s="123"/>
      <c r="AJ2186" s="401"/>
      <c r="AK2186" s="403"/>
      <c r="AL2186" s="405"/>
      <c r="AM2186" s="411"/>
      <c r="AN2186" s="405"/>
      <c r="AO2186" s="405"/>
      <c r="AP2186" s="405"/>
      <c r="AQ2186" s="405"/>
      <c r="AR2186" s="405"/>
      <c r="AS2186" s="405"/>
      <c r="AT2186" s="405"/>
      <c r="AU2186" s="407"/>
      <c r="AV2186" s="409"/>
      <c r="AW2186" s="407"/>
      <c r="AX2186" s="389"/>
      <c r="AY2186" s="389"/>
      <c r="AZ2186" s="389"/>
      <c r="BA2186" s="389"/>
      <c r="BB2186" s="389"/>
      <c r="BC2186" s="389"/>
    </row>
    <row r="2187" spans="1:55" s="121" customFormat="1" x14ac:dyDescent="0.25">
      <c r="A2187" s="474"/>
      <c r="B2187" s="392"/>
      <c r="C2187" s="396"/>
      <c r="D2187" s="396"/>
      <c r="E2187" s="398"/>
      <c r="F2187" s="398"/>
      <c r="G2187" s="95"/>
      <c r="H2187" s="119"/>
      <c r="I2187" s="119"/>
      <c r="J2187" s="120"/>
      <c r="K2187" s="120"/>
      <c r="L2187" s="120"/>
      <c r="M2187" s="120"/>
      <c r="N2187" s="120"/>
      <c r="O2187" s="120"/>
      <c r="P2187" s="120"/>
      <c r="Q2187" s="120"/>
      <c r="R2187" s="120"/>
      <c r="S2187" s="120"/>
      <c r="T2187" s="120"/>
      <c r="U2187" s="120"/>
      <c r="V2187" s="120"/>
      <c r="W2187" s="120"/>
      <c r="X2187" s="120"/>
      <c r="Y2187" s="120"/>
      <c r="Z2187" s="120"/>
      <c r="AA2187" s="120"/>
      <c r="AB2187" s="120"/>
      <c r="AC2187" s="120"/>
      <c r="AD2187" s="120"/>
      <c r="AE2187" s="120"/>
      <c r="AF2187" s="120"/>
      <c r="AG2187" s="120"/>
      <c r="AH2187" s="120"/>
      <c r="AI2187" s="120"/>
      <c r="AJ2187" s="400"/>
      <c r="AK2187" s="402"/>
      <c r="AL2187" s="404"/>
      <c r="AM2187" s="410"/>
      <c r="AN2187" s="404"/>
      <c r="AO2187" s="404"/>
      <c r="AP2187" s="404"/>
      <c r="AQ2187" s="404"/>
      <c r="AR2187" s="404"/>
      <c r="AS2187" s="404"/>
      <c r="AT2187" s="404"/>
      <c r="AU2187" s="406"/>
      <c r="AV2187" s="408"/>
      <c r="AW2187" s="406"/>
      <c r="AX2187" s="415"/>
      <c r="AY2187" s="415"/>
      <c r="AZ2187" s="415"/>
      <c r="BA2187" s="415"/>
      <c r="BB2187" s="415"/>
      <c r="BC2187" s="415"/>
    </row>
    <row r="2188" spans="1:55" s="121" customFormat="1" x14ac:dyDescent="0.25">
      <c r="A2188" s="466"/>
      <c r="B2188" s="393"/>
      <c r="C2188" s="397"/>
      <c r="D2188" s="397"/>
      <c r="E2188" s="399"/>
      <c r="F2188" s="399"/>
      <c r="G2188" s="96"/>
      <c r="H2188" s="122"/>
      <c r="I2188" s="122"/>
      <c r="J2188" s="123"/>
      <c r="K2188" s="123"/>
      <c r="L2188" s="123"/>
      <c r="M2188" s="123"/>
      <c r="N2188" s="123"/>
      <c r="O2188" s="123"/>
      <c r="P2188" s="123"/>
      <c r="Q2188" s="123"/>
      <c r="R2188" s="123"/>
      <c r="S2188" s="123"/>
      <c r="T2188" s="123"/>
      <c r="U2188" s="123"/>
      <c r="V2188" s="123"/>
      <c r="W2188" s="123"/>
      <c r="X2188" s="123"/>
      <c r="Y2188" s="123"/>
      <c r="Z2188" s="123"/>
      <c r="AA2188" s="123"/>
      <c r="AB2188" s="123"/>
      <c r="AC2188" s="123"/>
      <c r="AD2188" s="123"/>
      <c r="AE2188" s="123"/>
      <c r="AF2188" s="123"/>
      <c r="AG2188" s="123"/>
      <c r="AH2188" s="123"/>
      <c r="AI2188" s="123"/>
      <c r="AJ2188" s="401"/>
      <c r="AK2188" s="403"/>
      <c r="AL2188" s="405"/>
      <c r="AM2188" s="411"/>
      <c r="AN2188" s="405"/>
      <c r="AO2188" s="405"/>
      <c r="AP2188" s="405"/>
      <c r="AQ2188" s="405"/>
      <c r="AR2188" s="405"/>
      <c r="AS2188" s="405"/>
      <c r="AT2188" s="405"/>
      <c r="AU2188" s="407"/>
      <c r="AV2188" s="409"/>
      <c r="AW2188" s="407"/>
      <c r="AX2188" s="389"/>
      <c r="AY2188" s="389"/>
      <c r="AZ2188" s="389"/>
      <c r="BA2188" s="389"/>
      <c r="BB2188" s="389"/>
      <c r="BC2188" s="389"/>
    </row>
    <row r="2189" spans="1:55" s="121" customFormat="1" x14ac:dyDescent="0.25">
      <c r="A2189" s="474"/>
      <c r="B2189" s="392"/>
      <c r="C2189" s="396"/>
      <c r="D2189" s="396"/>
      <c r="E2189" s="398"/>
      <c r="F2189" s="398"/>
      <c r="G2189" s="95"/>
      <c r="H2189" s="119"/>
      <c r="I2189" s="119"/>
      <c r="J2189" s="120"/>
      <c r="K2189" s="120"/>
      <c r="L2189" s="120"/>
      <c r="M2189" s="120"/>
      <c r="N2189" s="120"/>
      <c r="O2189" s="120"/>
      <c r="P2189" s="120"/>
      <c r="Q2189" s="120"/>
      <c r="R2189" s="120"/>
      <c r="S2189" s="120"/>
      <c r="T2189" s="120"/>
      <c r="U2189" s="120"/>
      <c r="V2189" s="120"/>
      <c r="W2189" s="120"/>
      <c r="X2189" s="120"/>
      <c r="Y2189" s="120"/>
      <c r="Z2189" s="120"/>
      <c r="AA2189" s="120"/>
      <c r="AB2189" s="120"/>
      <c r="AC2189" s="120"/>
      <c r="AD2189" s="120"/>
      <c r="AE2189" s="120"/>
      <c r="AF2189" s="120"/>
      <c r="AG2189" s="120"/>
      <c r="AH2189" s="120"/>
      <c r="AI2189" s="120"/>
      <c r="AJ2189" s="400"/>
      <c r="AK2189" s="402"/>
      <c r="AL2189" s="404"/>
      <c r="AM2189" s="410"/>
      <c r="AN2189" s="404"/>
      <c r="AO2189" s="404"/>
      <c r="AP2189" s="404"/>
      <c r="AQ2189" s="404"/>
      <c r="AR2189" s="404"/>
      <c r="AS2189" s="404"/>
      <c r="AT2189" s="404"/>
      <c r="AU2189" s="406"/>
      <c r="AV2189" s="408"/>
      <c r="AW2189" s="406"/>
      <c r="AX2189" s="415"/>
      <c r="AY2189" s="415"/>
      <c r="AZ2189" s="415"/>
      <c r="BA2189" s="415"/>
      <c r="BB2189" s="415"/>
      <c r="BC2189" s="415"/>
    </row>
    <row r="2190" spans="1:55" s="121" customFormat="1" x14ac:dyDescent="0.25">
      <c r="A2190" s="466"/>
      <c r="B2190" s="393"/>
      <c r="C2190" s="397"/>
      <c r="D2190" s="397"/>
      <c r="E2190" s="399"/>
      <c r="F2190" s="399"/>
      <c r="G2190" s="96"/>
      <c r="H2190" s="122"/>
      <c r="I2190" s="122"/>
      <c r="J2190" s="123"/>
      <c r="K2190" s="123"/>
      <c r="L2190" s="123"/>
      <c r="M2190" s="123"/>
      <c r="N2190" s="123"/>
      <c r="O2190" s="123"/>
      <c r="P2190" s="123"/>
      <c r="Q2190" s="123"/>
      <c r="R2190" s="123"/>
      <c r="S2190" s="123"/>
      <c r="T2190" s="123"/>
      <c r="U2190" s="123"/>
      <c r="V2190" s="123"/>
      <c r="W2190" s="123"/>
      <c r="X2190" s="123"/>
      <c r="Y2190" s="123"/>
      <c r="Z2190" s="123"/>
      <c r="AA2190" s="123"/>
      <c r="AB2190" s="123"/>
      <c r="AC2190" s="123"/>
      <c r="AD2190" s="123"/>
      <c r="AE2190" s="123"/>
      <c r="AF2190" s="123"/>
      <c r="AG2190" s="123"/>
      <c r="AH2190" s="123"/>
      <c r="AI2190" s="123"/>
      <c r="AJ2190" s="401"/>
      <c r="AK2190" s="403"/>
      <c r="AL2190" s="405"/>
      <c r="AM2190" s="411"/>
      <c r="AN2190" s="405"/>
      <c r="AO2190" s="405"/>
      <c r="AP2190" s="405"/>
      <c r="AQ2190" s="405"/>
      <c r="AR2190" s="405"/>
      <c r="AS2190" s="405"/>
      <c r="AT2190" s="405"/>
      <c r="AU2190" s="407"/>
      <c r="AV2190" s="409"/>
      <c r="AW2190" s="407"/>
      <c r="AX2190" s="389"/>
      <c r="AY2190" s="389"/>
      <c r="AZ2190" s="389"/>
      <c r="BA2190" s="389"/>
      <c r="BB2190" s="389"/>
      <c r="BC2190" s="389"/>
    </row>
    <row r="2191" spans="1:55" s="121" customFormat="1" x14ac:dyDescent="0.25">
      <c r="A2191" s="474"/>
      <c r="B2191" s="392"/>
      <c r="C2191" s="396"/>
      <c r="D2191" s="396"/>
      <c r="E2191" s="398"/>
      <c r="F2191" s="398"/>
      <c r="G2191" s="95"/>
      <c r="H2191" s="119"/>
      <c r="I2191" s="119"/>
      <c r="J2191" s="120"/>
      <c r="K2191" s="120"/>
      <c r="L2191" s="120"/>
      <c r="M2191" s="120"/>
      <c r="N2191" s="120"/>
      <c r="O2191" s="120"/>
      <c r="P2191" s="120"/>
      <c r="Q2191" s="120"/>
      <c r="R2191" s="120"/>
      <c r="S2191" s="120"/>
      <c r="T2191" s="120"/>
      <c r="U2191" s="120"/>
      <c r="V2191" s="120"/>
      <c r="W2191" s="120"/>
      <c r="X2191" s="120"/>
      <c r="Y2191" s="120"/>
      <c r="Z2191" s="120"/>
      <c r="AA2191" s="120"/>
      <c r="AB2191" s="120"/>
      <c r="AC2191" s="120"/>
      <c r="AD2191" s="120"/>
      <c r="AE2191" s="120"/>
      <c r="AF2191" s="120"/>
      <c r="AG2191" s="120"/>
      <c r="AH2191" s="120"/>
      <c r="AI2191" s="120"/>
      <c r="AJ2191" s="400"/>
      <c r="AK2191" s="402"/>
      <c r="AL2191" s="404"/>
      <c r="AM2191" s="410"/>
      <c r="AN2191" s="404"/>
      <c r="AO2191" s="404"/>
      <c r="AP2191" s="404"/>
      <c r="AQ2191" s="404"/>
      <c r="AR2191" s="404"/>
      <c r="AS2191" s="404"/>
      <c r="AT2191" s="404"/>
      <c r="AU2191" s="406"/>
      <c r="AV2191" s="408"/>
      <c r="AW2191" s="406"/>
      <c r="AX2191" s="415"/>
      <c r="AY2191" s="415"/>
      <c r="AZ2191" s="415"/>
      <c r="BA2191" s="415"/>
      <c r="BB2191" s="415"/>
      <c r="BC2191" s="415"/>
    </row>
    <row r="2192" spans="1:55" s="121" customFormat="1" x14ac:dyDescent="0.25">
      <c r="A2192" s="466"/>
      <c r="B2192" s="393"/>
      <c r="C2192" s="397"/>
      <c r="D2192" s="397"/>
      <c r="E2192" s="399"/>
      <c r="F2192" s="399"/>
      <c r="G2192" s="96"/>
      <c r="H2192" s="122"/>
      <c r="I2192" s="122"/>
      <c r="J2192" s="123"/>
      <c r="K2192" s="123"/>
      <c r="L2192" s="123"/>
      <c r="M2192" s="123"/>
      <c r="N2192" s="123"/>
      <c r="O2192" s="123"/>
      <c r="P2192" s="123"/>
      <c r="Q2192" s="123"/>
      <c r="R2192" s="123"/>
      <c r="S2192" s="123"/>
      <c r="T2192" s="123"/>
      <c r="U2192" s="123"/>
      <c r="V2192" s="123"/>
      <c r="W2192" s="123"/>
      <c r="X2192" s="123"/>
      <c r="Y2192" s="123"/>
      <c r="Z2192" s="123"/>
      <c r="AA2192" s="123"/>
      <c r="AB2192" s="123"/>
      <c r="AC2192" s="123"/>
      <c r="AD2192" s="123"/>
      <c r="AE2192" s="123"/>
      <c r="AF2192" s="123"/>
      <c r="AG2192" s="123"/>
      <c r="AH2192" s="123"/>
      <c r="AI2192" s="123"/>
      <c r="AJ2192" s="401"/>
      <c r="AK2192" s="403"/>
      <c r="AL2192" s="405"/>
      <c r="AM2192" s="411"/>
      <c r="AN2192" s="405"/>
      <c r="AO2192" s="405"/>
      <c r="AP2192" s="405"/>
      <c r="AQ2192" s="405"/>
      <c r="AR2192" s="405"/>
      <c r="AS2192" s="405"/>
      <c r="AT2192" s="405"/>
      <c r="AU2192" s="407"/>
      <c r="AV2192" s="409"/>
      <c r="AW2192" s="407"/>
      <c r="AX2192" s="389"/>
      <c r="AY2192" s="389"/>
      <c r="AZ2192" s="389"/>
      <c r="BA2192" s="389"/>
      <c r="BB2192" s="389"/>
      <c r="BC2192" s="389"/>
    </row>
    <row r="2193" spans="1:55" s="121" customFormat="1" x14ac:dyDescent="0.25">
      <c r="A2193" s="474"/>
      <c r="B2193" s="392"/>
      <c r="C2193" s="396"/>
      <c r="D2193" s="396"/>
      <c r="E2193" s="398"/>
      <c r="F2193" s="398"/>
      <c r="G2193" s="95"/>
      <c r="H2193" s="119"/>
      <c r="I2193" s="119"/>
      <c r="J2193" s="120"/>
      <c r="K2193" s="120"/>
      <c r="L2193" s="120"/>
      <c r="M2193" s="120"/>
      <c r="N2193" s="120"/>
      <c r="O2193" s="120"/>
      <c r="P2193" s="120"/>
      <c r="Q2193" s="120"/>
      <c r="R2193" s="120"/>
      <c r="S2193" s="120"/>
      <c r="T2193" s="120"/>
      <c r="U2193" s="120"/>
      <c r="V2193" s="120"/>
      <c r="W2193" s="120"/>
      <c r="X2193" s="120"/>
      <c r="Y2193" s="120"/>
      <c r="Z2193" s="120"/>
      <c r="AA2193" s="120"/>
      <c r="AB2193" s="120"/>
      <c r="AC2193" s="120"/>
      <c r="AD2193" s="120"/>
      <c r="AE2193" s="120"/>
      <c r="AF2193" s="120"/>
      <c r="AG2193" s="120"/>
      <c r="AH2193" s="120"/>
      <c r="AI2193" s="120"/>
      <c r="AJ2193" s="400"/>
      <c r="AK2193" s="402"/>
      <c r="AL2193" s="404"/>
      <c r="AM2193" s="410"/>
      <c r="AN2193" s="404"/>
      <c r="AO2193" s="404"/>
      <c r="AP2193" s="404"/>
      <c r="AQ2193" s="404"/>
      <c r="AR2193" s="404"/>
      <c r="AS2193" s="404"/>
      <c r="AT2193" s="404"/>
      <c r="AU2193" s="406"/>
      <c r="AV2193" s="408"/>
      <c r="AW2193" s="406"/>
      <c r="AX2193" s="415"/>
      <c r="AY2193" s="415"/>
      <c r="AZ2193" s="415"/>
      <c r="BA2193" s="415"/>
      <c r="BB2193" s="415"/>
      <c r="BC2193" s="415"/>
    </row>
    <row r="2194" spans="1:55" s="121" customFormat="1" x14ac:dyDescent="0.25">
      <c r="A2194" s="466"/>
      <c r="B2194" s="393"/>
      <c r="C2194" s="397"/>
      <c r="D2194" s="397"/>
      <c r="E2194" s="399"/>
      <c r="F2194" s="399"/>
      <c r="G2194" s="96"/>
      <c r="H2194" s="122"/>
      <c r="I2194" s="122"/>
      <c r="J2194" s="123"/>
      <c r="K2194" s="123"/>
      <c r="L2194" s="123"/>
      <c r="M2194" s="123"/>
      <c r="N2194" s="123"/>
      <c r="O2194" s="123"/>
      <c r="P2194" s="123"/>
      <c r="Q2194" s="123"/>
      <c r="R2194" s="123"/>
      <c r="S2194" s="123"/>
      <c r="T2194" s="123"/>
      <c r="U2194" s="123"/>
      <c r="V2194" s="123"/>
      <c r="W2194" s="123"/>
      <c r="X2194" s="123"/>
      <c r="Y2194" s="123"/>
      <c r="Z2194" s="123"/>
      <c r="AA2194" s="123"/>
      <c r="AB2194" s="123"/>
      <c r="AC2194" s="123"/>
      <c r="AD2194" s="123"/>
      <c r="AE2194" s="123"/>
      <c r="AF2194" s="123"/>
      <c r="AG2194" s="123"/>
      <c r="AH2194" s="123"/>
      <c r="AI2194" s="123"/>
      <c r="AJ2194" s="401"/>
      <c r="AK2194" s="403"/>
      <c r="AL2194" s="405"/>
      <c r="AM2194" s="411"/>
      <c r="AN2194" s="405"/>
      <c r="AO2194" s="405"/>
      <c r="AP2194" s="405"/>
      <c r="AQ2194" s="405"/>
      <c r="AR2194" s="405"/>
      <c r="AS2194" s="405"/>
      <c r="AT2194" s="405"/>
      <c r="AU2194" s="407"/>
      <c r="AV2194" s="409"/>
      <c r="AW2194" s="407"/>
      <c r="AX2194" s="389"/>
      <c r="AY2194" s="389"/>
      <c r="AZ2194" s="389"/>
      <c r="BA2194" s="389"/>
      <c r="BB2194" s="389"/>
      <c r="BC2194" s="389"/>
    </row>
    <row r="2195" spans="1:55" s="121" customFormat="1" x14ac:dyDescent="0.25">
      <c r="A2195" s="474"/>
      <c r="B2195" s="392"/>
      <c r="C2195" s="396"/>
      <c r="D2195" s="396"/>
      <c r="E2195" s="398"/>
      <c r="F2195" s="398"/>
      <c r="G2195" s="95"/>
      <c r="H2195" s="119"/>
      <c r="I2195" s="119"/>
      <c r="J2195" s="120"/>
      <c r="K2195" s="120"/>
      <c r="L2195" s="120"/>
      <c r="M2195" s="120"/>
      <c r="N2195" s="120"/>
      <c r="O2195" s="120"/>
      <c r="P2195" s="120"/>
      <c r="Q2195" s="120"/>
      <c r="R2195" s="120"/>
      <c r="S2195" s="120"/>
      <c r="T2195" s="120"/>
      <c r="U2195" s="120"/>
      <c r="V2195" s="120"/>
      <c r="W2195" s="120"/>
      <c r="X2195" s="120"/>
      <c r="Y2195" s="120"/>
      <c r="Z2195" s="120"/>
      <c r="AA2195" s="120"/>
      <c r="AB2195" s="120"/>
      <c r="AC2195" s="120"/>
      <c r="AD2195" s="120"/>
      <c r="AE2195" s="120"/>
      <c r="AF2195" s="120"/>
      <c r="AG2195" s="120"/>
      <c r="AH2195" s="120"/>
      <c r="AI2195" s="120"/>
      <c r="AJ2195" s="400"/>
      <c r="AK2195" s="402"/>
      <c r="AL2195" s="404"/>
      <c r="AM2195" s="410"/>
      <c r="AN2195" s="404"/>
      <c r="AO2195" s="404"/>
      <c r="AP2195" s="404"/>
      <c r="AQ2195" s="404"/>
      <c r="AR2195" s="404"/>
      <c r="AS2195" s="404"/>
      <c r="AT2195" s="404"/>
      <c r="AU2195" s="406"/>
      <c r="AV2195" s="408"/>
      <c r="AW2195" s="406"/>
      <c r="AX2195" s="415"/>
      <c r="AY2195" s="415"/>
      <c r="AZ2195" s="415"/>
      <c r="BA2195" s="415"/>
      <c r="BB2195" s="415"/>
      <c r="BC2195" s="415"/>
    </row>
    <row r="2196" spans="1:55" s="121" customFormat="1" x14ac:dyDescent="0.25">
      <c r="A2196" s="466"/>
      <c r="B2196" s="393"/>
      <c r="C2196" s="397"/>
      <c r="D2196" s="397"/>
      <c r="E2196" s="399"/>
      <c r="F2196" s="399"/>
      <c r="G2196" s="96"/>
      <c r="H2196" s="122"/>
      <c r="I2196" s="122"/>
      <c r="J2196" s="123"/>
      <c r="K2196" s="123"/>
      <c r="L2196" s="123"/>
      <c r="M2196" s="123"/>
      <c r="N2196" s="123"/>
      <c r="O2196" s="123"/>
      <c r="P2196" s="123"/>
      <c r="Q2196" s="123"/>
      <c r="R2196" s="123"/>
      <c r="S2196" s="123"/>
      <c r="T2196" s="123"/>
      <c r="U2196" s="123"/>
      <c r="V2196" s="123"/>
      <c r="W2196" s="123"/>
      <c r="X2196" s="123"/>
      <c r="Y2196" s="123"/>
      <c r="Z2196" s="123"/>
      <c r="AA2196" s="123"/>
      <c r="AB2196" s="123"/>
      <c r="AC2196" s="123"/>
      <c r="AD2196" s="123"/>
      <c r="AE2196" s="123"/>
      <c r="AF2196" s="123"/>
      <c r="AG2196" s="123"/>
      <c r="AH2196" s="123"/>
      <c r="AI2196" s="123"/>
      <c r="AJ2196" s="401"/>
      <c r="AK2196" s="403"/>
      <c r="AL2196" s="405"/>
      <c r="AM2196" s="411"/>
      <c r="AN2196" s="405"/>
      <c r="AO2196" s="405"/>
      <c r="AP2196" s="405"/>
      <c r="AQ2196" s="405"/>
      <c r="AR2196" s="405"/>
      <c r="AS2196" s="405"/>
      <c r="AT2196" s="405"/>
      <c r="AU2196" s="407"/>
      <c r="AV2196" s="409"/>
      <c r="AW2196" s="407"/>
      <c r="AX2196" s="389"/>
      <c r="AY2196" s="389"/>
      <c r="AZ2196" s="389"/>
      <c r="BA2196" s="389"/>
      <c r="BB2196" s="389"/>
      <c r="BC2196" s="389"/>
    </row>
    <row r="2197" spans="1:55" s="121" customFormat="1" x14ac:dyDescent="0.25">
      <c r="A2197" s="474"/>
      <c r="B2197" s="392"/>
      <c r="C2197" s="396"/>
      <c r="D2197" s="396"/>
      <c r="E2197" s="398"/>
      <c r="F2197" s="398"/>
      <c r="G2197" s="95"/>
      <c r="H2197" s="119"/>
      <c r="I2197" s="119"/>
      <c r="J2197" s="120"/>
      <c r="K2197" s="120"/>
      <c r="L2197" s="120"/>
      <c r="M2197" s="120"/>
      <c r="N2197" s="120"/>
      <c r="O2197" s="120"/>
      <c r="P2197" s="120"/>
      <c r="Q2197" s="120"/>
      <c r="R2197" s="120"/>
      <c r="S2197" s="120"/>
      <c r="T2197" s="120"/>
      <c r="U2197" s="120"/>
      <c r="V2197" s="120"/>
      <c r="W2197" s="120"/>
      <c r="X2197" s="120"/>
      <c r="Y2197" s="120"/>
      <c r="Z2197" s="120"/>
      <c r="AA2197" s="120"/>
      <c r="AB2197" s="120"/>
      <c r="AC2197" s="120"/>
      <c r="AD2197" s="120"/>
      <c r="AE2197" s="120"/>
      <c r="AF2197" s="120"/>
      <c r="AG2197" s="120"/>
      <c r="AH2197" s="120"/>
      <c r="AI2197" s="120"/>
      <c r="AJ2197" s="400"/>
      <c r="AK2197" s="402"/>
      <c r="AL2197" s="404"/>
      <c r="AM2197" s="410"/>
      <c r="AN2197" s="404"/>
      <c r="AO2197" s="404"/>
      <c r="AP2197" s="404"/>
      <c r="AQ2197" s="404"/>
      <c r="AR2197" s="404"/>
      <c r="AS2197" s="404"/>
      <c r="AT2197" s="404"/>
      <c r="AU2197" s="406"/>
      <c r="AV2197" s="408"/>
      <c r="AW2197" s="406"/>
      <c r="AX2197" s="415"/>
      <c r="AY2197" s="415"/>
      <c r="AZ2197" s="415"/>
      <c r="BA2197" s="415"/>
      <c r="BB2197" s="415"/>
      <c r="BC2197" s="415"/>
    </row>
    <row r="2198" spans="1:55" s="121" customFormat="1" x14ac:dyDescent="0.25">
      <c r="A2198" s="466"/>
      <c r="B2198" s="393"/>
      <c r="C2198" s="397"/>
      <c r="D2198" s="397"/>
      <c r="E2198" s="399"/>
      <c r="F2198" s="399"/>
      <c r="G2198" s="96"/>
      <c r="H2198" s="122"/>
      <c r="I2198" s="122"/>
      <c r="J2198" s="123"/>
      <c r="K2198" s="123"/>
      <c r="L2198" s="123"/>
      <c r="M2198" s="123"/>
      <c r="N2198" s="123"/>
      <c r="O2198" s="123"/>
      <c r="P2198" s="123"/>
      <c r="Q2198" s="123"/>
      <c r="R2198" s="123"/>
      <c r="S2198" s="123"/>
      <c r="T2198" s="123"/>
      <c r="U2198" s="123"/>
      <c r="V2198" s="123"/>
      <c r="W2198" s="123"/>
      <c r="X2198" s="123"/>
      <c r="Y2198" s="123"/>
      <c r="Z2198" s="123"/>
      <c r="AA2198" s="123"/>
      <c r="AB2198" s="123"/>
      <c r="AC2198" s="123"/>
      <c r="AD2198" s="123"/>
      <c r="AE2198" s="123"/>
      <c r="AF2198" s="123"/>
      <c r="AG2198" s="123"/>
      <c r="AH2198" s="123"/>
      <c r="AI2198" s="123"/>
      <c r="AJ2198" s="401"/>
      <c r="AK2198" s="403"/>
      <c r="AL2198" s="405"/>
      <c r="AM2198" s="411"/>
      <c r="AN2198" s="405"/>
      <c r="AO2198" s="405"/>
      <c r="AP2198" s="405"/>
      <c r="AQ2198" s="405"/>
      <c r="AR2198" s="405"/>
      <c r="AS2198" s="405"/>
      <c r="AT2198" s="405"/>
      <c r="AU2198" s="407"/>
      <c r="AV2198" s="409"/>
      <c r="AW2198" s="407"/>
      <c r="AX2198" s="389"/>
      <c r="AY2198" s="389"/>
      <c r="AZ2198" s="389"/>
      <c r="BA2198" s="389"/>
      <c r="BB2198" s="389"/>
      <c r="BC2198" s="389"/>
    </row>
    <row r="2199" spans="1:55" s="121" customFormat="1" x14ac:dyDescent="0.25">
      <c r="A2199" s="474"/>
      <c r="B2199" s="392"/>
      <c r="C2199" s="396"/>
      <c r="D2199" s="396"/>
      <c r="E2199" s="398"/>
      <c r="F2199" s="398"/>
      <c r="G2199" s="95"/>
      <c r="H2199" s="119"/>
      <c r="I2199" s="119"/>
      <c r="J2199" s="120"/>
      <c r="K2199" s="120"/>
      <c r="L2199" s="120"/>
      <c r="M2199" s="120"/>
      <c r="N2199" s="120"/>
      <c r="O2199" s="120"/>
      <c r="P2199" s="120"/>
      <c r="Q2199" s="120"/>
      <c r="R2199" s="120"/>
      <c r="S2199" s="120"/>
      <c r="T2199" s="120"/>
      <c r="U2199" s="120"/>
      <c r="V2199" s="120"/>
      <c r="W2199" s="120"/>
      <c r="X2199" s="120"/>
      <c r="Y2199" s="120"/>
      <c r="Z2199" s="120"/>
      <c r="AA2199" s="120"/>
      <c r="AB2199" s="120"/>
      <c r="AC2199" s="120"/>
      <c r="AD2199" s="120"/>
      <c r="AE2199" s="120"/>
      <c r="AF2199" s="120"/>
      <c r="AG2199" s="120"/>
      <c r="AH2199" s="120"/>
      <c r="AI2199" s="120"/>
      <c r="AJ2199" s="400"/>
      <c r="AK2199" s="402"/>
      <c r="AL2199" s="404"/>
      <c r="AM2199" s="410"/>
      <c r="AN2199" s="404"/>
      <c r="AO2199" s="404"/>
      <c r="AP2199" s="404"/>
      <c r="AQ2199" s="404"/>
      <c r="AR2199" s="404"/>
      <c r="AS2199" s="404"/>
      <c r="AT2199" s="404"/>
      <c r="AU2199" s="406"/>
      <c r="AV2199" s="408"/>
      <c r="AW2199" s="406"/>
      <c r="AX2199" s="415"/>
      <c r="AY2199" s="415"/>
      <c r="AZ2199" s="415"/>
      <c r="BA2199" s="415"/>
      <c r="BB2199" s="415"/>
      <c r="BC2199" s="415"/>
    </row>
    <row r="2200" spans="1:55" s="121" customFormat="1" x14ac:dyDescent="0.25">
      <c r="A2200" s="466"/>
      <c r="B2200" s="393"/>
      <c r="C2200" s="397"/>
      <c r="D2200" s="397"/>
      <c r="E2200" s="399"/>
      <c r="F2200" s="399"/>
      <c r="G2200" s="96"/>
      <c r="H2200" s="122"/>
      <c r="I2200" s="122"/>
      <c r="J2200" s="123"/>
      <c r="K2200" s="123"/>
      <c r="L2200" s="123"/>
      <c r="M2200" s="123"/>
      <c r="N2200" s="123"/>
      <c r="O2200" s="123"/>
      <c r="P2200" s="123"/>
      <c r="Q2200" s="123"/>
      <c r="R2200" s="123"/>
      <c r="S2200" s="123"/>
      <c r="T2200" s="123"/>
      <c r="U2200" s="123"/>
      <c r="V2200" s="123"/>
      <c r="W2200" s="123"/>
      <c r="X2200" s="123"/>
      <c r="Y2200" s="123"/>
      <c r="Z2200" s="123"/>
      <c r="AA2200" s="123"/>
      <c r="AB2200" s="123"/>
      <c r="AC2200" s="123"/>
      <c r="AD2200" s="123"/>
      <c r="AE2200" s="123"/>
      <c r="AF2200" s="123"/>
      <c r="AG2200" s="123"/>
      <c r="AH2200" s="123"/>
      <c r="AI2200" s="123"/>
      <c r="AJ2200" s="401"/>
      <c r="AK2200" s="403"/>
      <c r="AL2200" s="405"/>
      <c r="AM2200" s="411"/>
      <c r="AN2200" s="405"/>
      <c r="AO2200" s="405"/>
      <c r="AP2200" s="405"/>
      <c r="AQ2200" s="405"/>
      <c r="AR2200" s="405"/>
      <c r="AS2200" s="405"/>
      <c r="AT2200" s="405"/>
      <c r="AU2200" s="407"/>
      <c r="AV2200" s="409"/>
      <c r="AW2200" s="407"/>
      <c r="AX2200" s="389"/>
      <c r="AY2200" s="389"/>
      <c r="AZ2200" s="389"/>
      <c r="BA2200" s="389"/>
      <c r="BB2200" s="389"/>
      <c r="BC2200" s="389"/>
    </row>
    <row r="2201" spans="1:55" s="121" customFormat="1" x14ac:dyDescent="0.25">
      <c r="A2201" s="474"/>
      <c r="B2201" s="392"/>
      <c r="C2201" s="396"/>
      <c r="D2201" s="396"/>
      <c r="E2201" s="398"/>
      <c r="F2201" s="398"/>
      <c r="G2201" s="95"/>
      <c r="H2201" s="119"/>
      <c r="I2201" s="119"/>
      <c r="J2201" s="120"/>
      <c r="K2201" s="120"/>
      <c r="L2201" s="120"/>
      <c r="M2201" s="120"/>
      <c r="N2201" s="120"/>
      <c r="O2201" s="120"/>
      <c r="P2201" s="120"/>
      <c r="Q2201" s="120"/>
      <c r="R2201" s="120"/>
      <c r="S2201" s="120"/>
      <c r="T2201" s="120"/>
      <c r="U2201" s="120"/>
      <c r="V2201" s="120"/>
      <c r="W2201" s="120"/>
      <c r="X2201" s="120"/>
      <c r="Y2201" s="120"/>
      <c r="Z2201" s="120"/>
      <c r="AA2201" s="120"/>
      <c r="AB2201" s="120"/>
      <c r="AC2201" s="120"/>
      <c r="AD2201" s="120"/>
      <c r="AE2201" s="120"/>
      <c r="AF2201" s="120"/>
      <c r="AG2201" s="120"/>
      <c r="AH2201" s="120"/>
      <c r="AI2201" s="120"/>
      <c r="AJ2201" s="400"/>
      <c r="AK2201" s="402"/>
      <c r="AL2201" s="404"/>
      <c r="AM2201" s="410"/>
      <c r="AN2201" s="404"/>
      <c r="AO2201" s="404"/>
      <c r="AP2201" s="404"/>
      <c r="AQ2201" s="404"/>
      <c r="AR2201" s="404"/>
      <c r="AS2201" s="404"/>
      <c r="AT2201" s="404"/>
      <c r="AU2201" s="406"/>
      <c r="AV2201" s="408"/>
      <c r="AW2201" s="406"/>
      <c r="AX2201" s="415"/>
      <c r="AY2201" s="415"/>
      <c r="AZ2201" s="415"/>
      <c r="BA2201" s="415"/>
      <c r="BB2201" s="415"/>
      <c r="BC2201" s="415"/>
    </row>
    <row r="2202" spans="1:55" s="121" customFormat="1" x14ac:dyDescent="0.25">
      <c r="A2202" s="466"/>
      <c r="B2202" s="393"/>
      <c r="C2202" s="397"/>
      <c r="D2202" s="397"/>
      <c r="E2202" s="399"/>
      <c r="F2202" s="399"/>
      <c r="G2202" s="96"/>
      <c r="H2202" s="122"/>
      <c r="I2202" s="122"/>
      <c r="J2202" s="123"/>
      <c r="K2202" s="123"/>
      <c r="L2202" s="123"/>
      <c r="M2202" s="123"/>
      <c r="N2202" s="123"/>
      <c r="O2202" s="123"/>
      <c r="P2202" s="123"/>
      <c r="Q2202" s="123"/>
      <c r="R2202" s="123"/>
      <c r="S2202" s="123"/>
      <c r="T2202" s="123"/>
      <c r="U2202" s="123"/>
      <c r="V2202" s="123"/>
      <c r="W2202" s="123"/>
      <c r="X2202" s="123"/>
      <c r="Y2202" s="123"/>
      <c r="Z2202" s="123"/>
      <c r="AA2202" s="123"/>
      <c r="AB2202" s="123"/>
      <c r="AC2202" s="123"/>
      <c r="AD2202" s="123"/>
      <c r="AE2202" s="123"/>
      <c r="AF2202" s="123"/>
      <c r="AG2202" s="123"/>
      <c r="AH2202" s="123"/>
      <c r="AI2202" s="123"/>
      <c r="AJ2202" s="401"/>
      <c r="AK2202" s="403"/>
      <c r="AL2202" s="405"/>
      <c r="AM2202" s="411"/>
      <c r="AN2202" s="405"/>
      <c r="AO2202" s="405"/>
      <c r="AP2202" s="405"/>
      <c r="AQ2202" s="405"/>
      <c r="AR2202" s="405"/>
      <c r="AS2202" s="405"/>
      <c r="AT2202" s="405"/>
      <c r="AU2202" s="407"/>
      <c r="AV2202" s="409"/>
      <c r="AW2202" s="407"/>
      <c r="AX2202" s="389"/>
      <c r="AY2202" s="389"/>
      <c r="AZ2202" s="389"/>
      <c r="BA2202" s="389"/>
      <c r="BB2202" s="389"/>
      <c r="BC2202" s="389"/>
    </row>
    <row r="2203" spans="1:55" s="121" customFormat="1" x14ac:dyDescent="0.25">
      <c r="A2203" s="474"/>
      <c r="B2203" s="392"/>
      <c r="C2203" s="396"/>
      <c r="D2203" s="396"/>
      <c r="E2203" s="398"/>
      <c r="F2203" s="398"/>
      <c r="G2203" s="95"/>
      <c r="H2203" s="119"/>
      <c r="I2203" s="119"/>
      <c r="J2203" s="120"/>
      <c r="K2203" s="120"/>
      <c r="L2203" s="120"/>
      <c r="M2203" s="120"/>
      <c r="N2203" s="120"/>
      <c r="O2203" s="120"/>
      <c r="P2203" s="120"/>
      <c r="Q2203" s="120"/>
      <c r="R2203" s="120"/>
      <c r="S2203" s="120"/>
      <c r="T2203" s="120"/>
      <c r="U2203" s="120"/>
      <c r="V2203" s="120"/>
      <c r="W2203" s="120"/>
      <c r="X2203" s="120"/>
      <c r="Y2203" s="120"/>
      <c r="Z2203" s="120"/>
      <c r="AA2203" s="120"/>
      <c r="AB2203" s="120"/>
      <c r="AC2203" s="120"/>
      <c r="AD2203" s="120"/>
      <c r="AE2203" s="120"/>
      <c r="AF2203" s="120"/>
      <c r="AG2203" s="120"/>
      <c r="AH2203" s="120"/>
      <c r="AI2203" s="120"/>
      <c r="AJ2203" s="400"/>
      <c r="AK2203" s="402"/>
      <c r="AL2203" s="404"/>
      <c r="AM2203" s="410"/>
      <c r="AN2203" s="404"/>
      <c r="AO2203" s="404"/>
      <c r="AP2203" s="404"/>
      <c r="AQ2203" s="404"/>
      <c r="AR2203" s="404"/>
      <c r="AS2203" s="404"/>
      <c r="AT2203" s="404"/>
      <c r="AU2203" s="406"/>
      <c r="AV2203" s="408"/>
      <c r="AW2203" s="406"/>
      <c r="AX2203" s="415"/>
      <c r="AY2203" s="415"/>
      <c r="AZ2203" s="415"/>
      <c r="BA2203" s="415"/>
      <c r="BB2203" s="415"/>
      <c r="BC2203" s="415"/>
    </row>
    <row r="2204" spans="1:55" s="121" customFormat="1" x14ac:dyDescent="0.25">
      <c r="A2204" s="466"/>
      <c r="B2204" s="393"/>
      <c r="C2204" s="397"/>
      <c r="D2204" s="397"/>
      <c r="E2204" s="399"/>
      <c r="F2204" s="399"/>
      <c r="G2204" s="96"/>
      <c r="H2204" s="122"/>
      <c r="I2204" s="122"/>
      <c r="J2204" s="123"/>
      <c r="K2204" s="123"/>
      <c r="L2204" s="123"/>
      <c r="M2204" s="123"/>
      <c r="N2204" s="123"/>
      <c r="O2204" s="123"/>
      <c r="P2204" s="123"/>
      <c r="Q2204" s="123"/>
      <c r="R2204" s="123"/>
      <c r="S2204" s="123"/>
      <c r="T2204" s="123"/>
      <c r="U2204" s="123"/>
      <c r="V2204" s="123"/>
      <c r="W2204" s="123"/>
      <c r="X2204" s="123"/>
      <c r="Y2204" s="123"/>
      <c r="Z2204" s="123"/>
      <c r="AA2204" s="123"/>
      <c r="AB2204" s="123"/>
      <c r="AC2204" s="123"/>
      <c r="AD2204" s="123"/>
      <c r="AE2204" s="123"/>
      <c r="AF2204" s="123"/>
      <c r="AG2204" s="123"/>
      <c r="AH2204" s="123"/>
      <c r="AI2204" s="123"/>
      <c r="AJ2204" s="401"/>
      <c r="AK2204" s="403"/>
      <c r="AL2204" s="405"/>
      <c r="AM2204" s="411"/>
      <c r="AN2204" s="405"/>
      <c r="AO2204" s="405"/>
      <c r="AP2204" s="405"/>
      <c r="AQ2204" s="405"/>
      <c r="AR2204" s="405"/>
      <c r="AS2204" s="405"/>
      <c r="AT2204" s="405"/>
      <c r="AU2204" s="407"/>
      <c r="AV2204" s="409"/>
      <c r="AW2204" s="407"/>
      <c r="AX2204" s="389"/>
      <c r="AY2204" s="389"/>
      <c r="AZ2204" s="389"/>
      <c r="BA2204" s="389"/>
      <c r="BB2204" s="389"/>
      <c r="BC2204" s="389"/>
    </row>
    <row r="2205" spans="1:55" s="121" customFormat="1" x14ac:dyDescent="0.25">
      <c r="A2205" s="474"/>
      <c r="B2205" s="392"/>
      <c r="C2205" s="396"/>
      <c r="D2205" s="396"/>
      <c r="E2205" s="398"/>
      <c r="F2205" s="398"/>
      <c r="G2205" s="95"/>
      <c r="H2205" s="119"/>
      <c r="I2205" s="119"/>
      <c r="J2205" s="120"/>
      <c r="K2205" s="120"/>
      <c r="L2205" s="120"/>
      <c r="M2205" s="120"/>
      <c r="N2205" s="120"/>
      <c r="O2205" s="120"/>
      <c r="P2205" s="120"/>
      <c r="Q2205" s="120"/>
      <c r="R2205" s="120"/>
      <c r="S2205" s="120"/>
      <c r="T2205" s="120"/>
      <c r="U2205" s="120"/>
      <c r="V2205" s="120"/>
      <c r="W2205" s="120"/>
      <c r="X2205" s="120"/>
      <c r="Y2205" s="120"/>
      <c r="Z2205" s="120"/>
      <c r="AA2205" s="120"/>
      <c r="AB2205" s="120"/>
      <c r="AC2205" s="120"/>
      <c r="AD2205" s="120"/>
      <c r="AE2205" s="120"/>
      <c r="AF2205" s="120"/>
      <c r="AG2205" s="120"/>
      <c r="AH2205" s="120"/>
      <c r="AI2205" s="120"/>
      <c r="AJ2205" s="400"/>
      <c r="AK2205" s="402"/>
      <c r="AL2205" s="404"/>
      <c r="AM2205" s="410"/>
      <c r="AN2205" s="404"/>
      <c r="AO2205" s="404"/>
      <c r="AP2205" s="404"/>
      <c r="AQ2205" s="404"/>
      <c r="AR2205" s="404"/>
      <c r="AS2205" s="404"/>
      <c r="AT2205" s="404"/>
      <c r="AU2205" s="406"/>
      <c r="AV2205" s="408"/>
      <c r="AW2205" s="406"/>
      <c r="AX2205" s="415"/>
      <c r="AY2205" s="415"/>
      <c r="AZ2205" s="415"/>
      <c r="BA2205" s="415"/>
      <c r="BB2205" s="415"/>
      <c r="BC2205" s="415"/>
    </row>
    <row r="2206" spans="1:55" s="121" customFormat="1" x14ac:dyDescent="0.25">
      <c r="A2206" s="466"/>
      <c r="B2206" s="393"/>
      <c r="C2206" s="397"/>
      <c r="D2206" s="397"/>
      <c r="E2206" s="399"/>
      <c r="F2206" s="399"/>
      <c r="G2206" s="96"/>
      <c r="H2206" s="122"/>
      <c r="I2206" s="122"/>
      <c r="J2206" s="123"/>
      <c r="K2206" s="123"/>
      <c r="L2206" s="123"/>
      <c r="M2206" s="123"/>
      <c r="N2206" s="123"/>
      <c r="O2206" s="123"/>
      <c r="P2206" s="123"/>
      <c r="Q2206" s="123"/>
      <c r="R2206" s="123"/>
      <c r="S2206" s="123"/>
      <c r="T2206" s="123"/>
      <c r="U2206" s="123"/>
      <c r="V2206" s="123"/>
      <c r="W2206" s="123"/>
      <c r="X2206" s="123"/>
      <c r="Y2206" s="123"/>
      <c r="Z2206" s="123"/>
      <c r="AA2206" s="123"/>
      <c r="AB2206" s="123"/>
      <c r="AC2206" s="123"/>
      <c r="AD2206" s="123"/>
      <c r="AE2206" s="123"/>
      <c r="AF2206" s="123"/>
      <c r="AG2206" s="123"/>
      <c r="AH2206" s="123"/>
      <c r="AI2206" s="123"/>
      <c r="AJ2206" s="401"/>
      <c r="AK2206" s="403"/>
      <c r="AL2206" s="405"/>
      <c r="AM2206" s="411"/>
      <c r="AN2206" s="405"/>
      <c r="AO2206" s="405"/>
      <c r="AP2206" s="405"/>
      <c r="AQ2206" s="405"/>
      <c r="AR2206" s="405"/>
      <c r="AS2206" s="405"/>
      <c r="AT2206" s="405"/>
      <c r="AU2206" s="407"/>
      <c r="AV2206" s="409"/>
      <c r="AW2206" s="407"/>
      <c r="AX2206" s="389"/>
      <c r="AY2206" s="389"/>
      <c r="AZ2206" s="389"/>
      <c r="BA2206" s="389"/>
      <c r="BB2206" s="389"/>
      <c r="BC2206" s="389"/>
    </row>
    <row r="2207" spans="1:55" s="121" customFormat="1" x14ac:dyDescent="0.25">
      <c r="A2207" s="474"/>
      <c r="B2207" s="392"/>
      <c r="C2207" s="396"/>
      <c r="D2207" s="396"/>
      <c r="E2207" s="398"/>
      <c r="F2207" s="398"/>
      <c r="G2207" s="95"/>
      <c r="H2207" s="119"/>
      <c r="I2207" s="119"/>
      <c r="J2207" s="120"/>
      <c r="K2207" s="120"/>
      <c r="L2207" s="120"/>
      <c r="M2207" s="120"/>
      <c r="N2207" s="120"/>
      <c r="O2207" s="120"/>
      <c r="P2207" s="120"/>
      <c r="Q2207" s="120"/>
      <c r="R2207" s="120"/>
      <c r="S2207" s="120"/>
      <c r="T2207" s="120"/>
      <c r="U2207" s="120"/>
      <c r="V2207" s="120"/>
      <c r="W2207" s="120"/>
      <c r="X2207" s="120"/>
      <c r="Y2207" s="120"/>
      <c r="Z2207" s="120"/>
      <c r="AA2207" s="120"/>
      <c r="AB2207" s="120"/>
      <c r="AC2207" s="120"/>
      <c r="AD2207" s="120"/>
      <c r="AE2207" s="120"/>
      <c r="AF2207" s="120"/>
      <c r="AG2207" s="120"/>
      <c r="AH2207" s="120"/>
      <c r="AI2207" s="120"/>
      <c r="AJ2207" s="400"/>
      <c r="AK2207" s="402"/>
      <c r="AL2207" s="404"/>
      <c r="AM2207" s="410"/>
      <c r="AN2207" s="404"/>
      <c r="AO2207" s="404"/>
      <c r="AP2207" s="404"/>
      <c r="AQ2207" s="404"/>
      <c r="AR2207" s="404"/>
      <c r="AS2207" s="404"/>
      <c r="AT2207" s="404"/>
      <c r="AU2207" s="406"/>
      <c r="AV2207" s="408"/>
      <c r="AW2207" s="406"/>
      <c r="AX2207" s="415"/>
      <c r="AY2207" s="415"/>
      <c r="AZ2207" s="415"/>
      <c r="BA2207" s="415"/>
      <c r="BB2207" s="415"/>
      <c r="BC2207" s="415"/>
    </row>
    <row r="2208" spans="1:55" s="121" customFormat="1" x14ac:dyDescent="0.25">
      <c r="A2208" s="466"/>
      <c r="B2208" s="393"/>
      <c r="C2208" s="397"/>
      <c r="D2208" s="397"/>
      <c r="E2208" s="399"/>
      <c r="F2208" s="399"/>
      <c r="G2208" s="96"/>
      <c r="H2208" s="122"/>
      <c r="I2208" s="122"/>
      <c r="J2208" s="123"/>
      <c r="K2208" s="123"/>
      <c r="L2208" s="123"/>
      <c r="M2208" s="123"/>
      <c r="N2208" s="123"/>
      <c r="O2208" s="123"/>
      <c r="P2208" s="123"/>
      <c r="Q2208" s="123"/>
      <c r="R2208" s="123"/>
      <c r="S2208" s="123"/>
      <c r="T2208" s="123"/>
      <c r="U2208" s="123"/>
      <c r="V2208" s="123"/>
      <c r="W2208" s="123"/>
      <c r="X2208" s="123"/>
      <c r="Y2208" s="123"/>
      <c r="Z2208" s="123"/>
      <c r="AA2208" s="123"/>
      <c r="AB2208" s="123"/>
      <c r="AC2208" s="123"/>
      <c r="AD2208" s="123"/>
      <c r="AE2208" s="123"/>
      <c r="AF2208" s="123"/>
      <c r="AG2208" s="123"/>
      <c r="AH2208" s="123"/>
      <c r="AI2208" s="123"/>
      <c r="AJ2208" s="401"/>
      <c r="AK2208" s="403"/>
      <c r="AL2208" s="405"/>
      <c r="AM2208" s="411"/>
      <c r="AN2208" s="405"/>
      <c r="AO2208" s="405"/>
      <c r="AP2208" s="405"/>
      <c r="AQ2208" s="405"/>
      <c r="AR2208" s="405"/>
      <c r="AS2208" s="405"/>
      <c r="AT2208" s="405"/>
      <c r="AU2208" s="407"/>
      <c r="AV2208" s="409"/>
      <c r="AW2208" s="407"/>
      <c r="AX2208" s="389"/>
      <c r="AY2208" s="389"/>
      <c r="AZ2208" s="389"/>
      <c r="BA2208" s="389"/>
      <c r="BB2208" s="389"/>
      <c r="BC2208" s="389"/>
    </row>
    <row r="2209" spans="1:55" s="121" customFormat="1" x14ac:dyDescent="0.25">
      <c r="A2209" s="474"/>
      <c r="B2209" s="392"/>
      <c r="C2209" s="396"/>
      <c r="D2209" s="396"/>
      <c r="E2209" s="398"/>
      <c r="F2209" s="398"/>
      <c r="G2209" s="95"/>
      <c r="H2209" s="119"/>
      <c r="I2209" s="119"/>
      <c r="J2209" s="120"/>
      <c r="K2209" s="120"/>
      <c r="L2209" s="120"/>
      <c r="M2209" s="120"/>
      <c r="N2209" s="120"/>
      <c r="O2209" s="120"/>
      <c r="P2209" s="120"/>
      <c r="Q2209" s="120"/>
      <c r="R2209" s="120"/>
      <c r="S2209" s="120"/>
      <c r="T2209" s="120"/>
      <c r="U2209" s="120"/>
      <c r="V2209" s="120"/>
      <c r="W2209" s="120"/>
      <c r="X2209" s="120"/>
      <c r="Y2209" s="120"/>
      <c r="Z2209" s="120"/>
      <c r="AA2209" s="120"/>
      <c r="AB2209" s="120"/>
      <c r="AC2209" s="120"/>
      <c r="AD2209" s="120"/>
      <c r="AE2209" s="120"/>
      <c r="AF2209" s="120"/>
      <c r="AG2209" s="120"/>
      <c r="AH2209" s="120"/>
      <c r="AI2209" s="120"/>
      <c r="AJ2209" s="400"/>
      <c r="AK2209" s="402"/>
      <c r="AL2209" s="404"/>
      <c r="AM2209" s="410"/>
      <c r="AN2209" s="404"/>
      <c r="AO2209" s="404"/>
      <c r="AP2209" s="404"/>
      <c r="AQ2209" s="404"/>
      <c r="AR2209" s="404"/>
      <c r="AS2209" s="404"/>
      <c r="AT2209" s="404"/>
      <c r="AU2209" s="406"/>
      <c r="AV2209" s="408"/>
      <c r="AW2209" s="406"/>
      <c r="AX2209" s="415"/>
      <c r="AY2209" s="415"/>
      <c r="AZ2209" s="415"/>
      <c r="BA2209" s="415"/>
      <c r="BB2209" s="415"/>
      <c r="BC2209" s="415"/>
    </row>
    <row r="2210" spans="1:55" s="121" customFormat="1" x14ac:dyDescent="0.25">
      <c r="A2210" s="466"/>
      <c r="B2210" s="393"/>
      <c r="C2210" s="397"/>
      <c r="D2210" s="397"/>
      <c r="E2210" s="399"/>
      <c r="F2210" s="399"/>
      <c r="G2210" s="96"/>
      <c r="H2210" s="122"/>
      <c r="I2210" s="122"/>
      <c r="J2210" s="123"/>
      <c r="K2210" s="123"/>
      <c r="L2210" s="123"/>
      <c r="M2210" s="123"/>
      <c r="N2210" s="123"/>
      <c r="O2210" s="123"/>
      <c r="P2210" s="123"/>
      <c r="Q2210" s="123"/>
      <c r="R2210" s="123"/>
      <c r="S2210" s="123"/>
      <c r="T2210" s="123"/>
      <c r="U2210" s="123"/>
      <c r="V2210" s="123"/>
      <c r="W2210" s="123"/>
      <c r="X2210" s="123"/>
      <c r="Y2210" s="123"/>
      <c r="Z2210" s="123"/>
      <c r="AA2210" s="123"/>
      <c r="AB2210" s="123"/>
      <c r="AC2210" s="123"/>
      <c r="AD2210" s="123"/>
      <c r="AE2210" s="123"/>
      <c r="AF2210" s="123"/>
      <c r="AG2210" s="123"/>
      <c r="AH2210" s="123"/>
      <c r="AI2210" s="123"/>
      <c r="AJ2210" s="401"/>
      <c r="AK2210" s="403"/>
      <c r="AL2210" s="405"/>
      <c r="AM2210" s="411"/>
      <c r="AN2210" s="405"/>
      <c r="AO2210" s="405"/>
      <c r="AP2210" s="405"/>
      <c r="AQ2210" s="405"/>
      <c r="AR2210" s="405"/>
      <c r="AS2210" s="405"/>
      <c r="AT2210" s="405"/>
      <c r="AU2210" s="407"/>
      <c r="AV2210" s="409"/>
      <c r="AW2210" s="407"/>
      <c r="AX2210" s="389"/>
      <c r="AY2210" s="389"/>
      <c r="AZ2210" s="389"/>
      <c r="BA2210" s="389"/>
      <c r="BB2210" s="389"/>
      <c r="BC2210" s="389"/>
    </row>
    <row r="2211" spans="1:55" s="121" customFormat="1" x14ac:dyDescent="0.25">
      <c r="A2211" s="474"/>
      <c r="B2211" s="392"/>
      <c r="C2211" s="396"/>
      <c r="D2211" s="396"/>
      <c r="E2211" s="398"/>
      <c r="F2211" s="398"/>
      <c r="G2211" s="95"/>
      <c r="H2211" s="119"/>
      <c r="I2211" s="119"/>
      <c r="J2211" s="120"/>
      <c r="K2211" s="120"/>
      <c r="L2211" s="120"/>
      <c r="M2211" s="120"/>
      <c r="N2211" s="120"/>
      <c r="O2211" s="120"/>
      <c r="P2211" s="120"/>
      <c r="Q2211" s="120"/>
      <c r="R2211" s="120"/>
      <c r="S2211" s="120"/>
      <c r="T2211" s="120"/>
      <c r="U2211" s="120"/>
      <c r="V2211" s="120"/>
      <c r="W2211" s="120"/>
      <c r="X2211" s="120"/>
      <c r="Y2211" s="120"/>
      <c r="Z2211" s="120"/>
      <c r="AA2211" s="120"/>
      <c r="AB2211" s="120"/>
      <c r="AC2211" s="120"/>
      <c r="AD2211" s="120"/>
      <c r="AE2211" s="120"/>
      <c r="AF2211" s="120"/>
      <c r="AG2211" s="120"/>
      <c r="AH2211" s="120"/>
      <c r="AI2211" s="120"/>
      <c r="AJ2211" s="400"/>
      <c r="AK2211" s="402"/>
      <c r="AL2211" s="404"/>
      <c r="AM2211" s="410"/>
      <c r="AN2211" s="404"/>
      <c r="AO2211" s="404"/>
      <c r="AP2211" s="404"/>
      <c r="AQ2211" s="404"/>
      <c r="AR2211" s="404"/>
      <c r="AS2211" s="404"/>
      <c r="AT2211" s="404"/>
      <c r="AU2211" s="406"/>
      <c r="AV2211" s="408"/>
      <c r="AW2211" s="406"/>
      <c r="AX2211" s="415"/>
      <c r="AY2211" s="415"/>
      <c r="AZ2211" s="415"/>
      <c r="BA2211" s="415"/>
      <c r="BB2211" s="415"/>
      <c r="BC2211" s="415"/>
    </row>
    <row r="2212" spans="1:55" s="121" customFormat="1" x14ac:dyDescent="0.25">
      <c r="A2212" s="466"/>
      <c r="B2212" s="393"/>
      <c r="C2212" s="397"/>
      <c r="D2212" s="397"/>
      <c r="E2212" s="399"/>
      <c r="F2212" s="399"/>
      <c r="G2212" s="96"/>
      <c r="H2212" s="122"/>
      <c r="I2212" s="122"/>
      <c r="J2212" s="123"/>
      <c r="K2212" s="123"/>
      <c r="L2212" s="123"/>
      <c r="M2212" s="123"/>
      <c r="N2212" s="123"/>
      <c r="O2212" s="123"/>
      <c r="P2212" s="123"/>
      <c r="Q2212" s="123"/>
      <c r="R2212" s="123"/>
      <c r="S2212" s="123"/>
      <c r="T2212" s="123"/>
      <c r="U2212" s="123"/>
      <c r="V2212" s="123"/>
      <c r="W2212" s="123"/>
      <c r="X2212" s="123"/>
      <c r="Y2212" s="123"/>
      <c r="Z2212" s="123"/>
      <c r="AA2212" s="123"/>
      <c r="AB2212" s="123"/>
      <c r="AC2212" s="123"/>
      <c r="AD2212" s="123"/>
      <c r="AE2212" s="123"/>
      <c r="AF2212" s="123"/>
      <c r="AG2212" s="123"/>
      <c r="AH2212" s="123"/>
      <c r="AI2212" s="123"/>
      <c r="AJ2212" s="401"/>
      <c r="AK2212" s="403"/>
      <c r="AL2212" s="405"/>
      <c r="AM2212" s="411"/>
      <c r="AN2212" s="405"/>
      <c r="AO2212" s="405"/>
      <c r="AP2212" s="405"/>
      <c r="AQ2212" s="405"/>
      <c r="AR2212" s="405"/>
      <c r="AS2212" s="405"/>
      <c r="AT2212" s="405"/>
      <c r="AU2212" s="407"/>
      <c r="AV2212" s="409"/>
      <c r="AW2212" s="407"/>
      <c r="AX2212" s="389"/>
      <c r="AY2212" s="389"/>
      <c r="AZ2212" s="389"/>
      <c r="BA2212" s="389"/>
      <c r="BB2212" s="389"/>
      <c r="BC2212" s="389"/>
    </row>
    <row r="2213" spans="1:55" s="121" customFormat="1" x14ac:dyDescent="0.25">
      <c r="A2213" s="474"/>
      <c r="B2213" s="392"/>
      <c r="C2213" s="396"/>
      <c r="D2213" s="396"/>
      <c r="E2213" s="398"/>
      <c r="F2213" s="398"/>
      <c r="G2213" s="95"/>
      <c r="H2213" s="119"/>
      <c r="I2213" s="119"/>
      <c r="J2213" s="120"/>
      <c r="K2213" s="120"/>
      <c r="L2213" s="120"/>
      <c r="M2213" s="120"/>
      <c r="N2213" s="120"/>
      <c r="O2213" s="120"/>
      <c r="P2213" s="120"/>
      <c r="Q2213" s="120"/>
      <c r="R2213" s="120"/>
      <c r="S2213" s="120"/>
      <c r="T2213" s="120"/>
      <c r="U2213" s="120"/>
      <c r="V2213" s="120"/>
      <c r="W2213" s="120"/>
      <c r="X2213" s="120"/>
      <c r="Y2213" s="120"/>
      <c r="Z2213" s="120"/>
      <c r="AA2213" s="120"/>
      <c r="AB2213" s="120"/>
      <c r="AC2213" s="120"/>
      <c r="AD2213" s="120"/>
      <c r="AE2213" s="120"/>
      <c r="AF2213" s="120"/>
      <c r="AG2213" s="120"/>
      <c r="AH2213" s="120"/>
      <c r="AI2213" s="120"/>
      <c r="AJ2213" s="400"/>
      <c r="AK2213" s="402"/>
      <c r="AL2213" s="404"/>
      <c r="AM2213" s="410"/>
      <c r="AN2213" s="404"/>
      <c r="AO2213" s="404"/>
      <c r="AP2213" s="404"/>
      <c r="AQ2213" s="404"/>
      <c r="AR2213" s="404"/>
      <c r="AS2213" s="404"/>
      <c r="AT2213" s="404"/>
      <c r="AU2213" s="406"/>
      <c r="AV2213" s="408"/>
      <c r="AW2213" s="406"/>
      <c r="AX2213" s="415"/>
      <c r="AY2213" s="415"/>
      <c r="AZ2213" s="415"/>
      <c r="BA2213" s="415"/>
      <c r="BB2213" s="415"/>
      <c r="BC2213" s="415"/>
    </row>
    <row r="2214" spans="1:55" s="121" customFormat="1" x14ac:dyDescent="0.25">
      <c r="A2214" s="466"/>
      <c r="B2214" s="393"/>
      <c r="C2214" s="397"/>
      <c r="D2214" s="397"/>
      <c r="E2214" s="399"/>
      <c r="F2214" s="399"/>
      <c r="G2214" s="96"/>
      <c r="H2214" s="122"/>
      <c r="I2214" s="122"/>
      <c r="J2214" s="123"/>
      <c r="K2214" s="123"/>
      <c r="L2214" s="123"/>
      <c r="M2214" s="123"/>
      <c r="N2214" s="123"/>
      <c r="O2214" s="123"/>
      <c r="P2214" s="123"/>
      <c r="Q2214" s="123"/>
      <c r="R2214" s="123"/>
      <c r="S2214" s="123"/>
      <c r="T2214" s="123"/>
      <c r="U2214" s="123"/>
      <c r="V2214" s="123"/>
      <c r="W2214" s="123"/>
      <c r="X2214" s="123"/>
      <c r="Y2214" s="123"/>
      <c r="Z2214" s="123"/>
      <c r="AA2214" s="123"/>
      <c r="AB2214" s="123"/>
      <c r="AC2214" s="123"/>
      <c r="AD2214" s="123"/>
      <c r="AE2214" s="123"/>
      <c r="AF2214" s="123"/>
      <c r="AG2214" s="123"/>
      <c r="AH2214" s="123"/>
      <c r="AI2214" s="123"/>
      <c r="AJ2214" s="401"/>
      <c r="AK2214" s="403"/>
      <c r="AL2214" s="405"/>
      <c r="AM2214" s="411"/>
      <c r="AN2214" s="405"/>
      <c r="AO2214" s="405"/>
      <c r="AP2214" s="405"/>
      <c r="AQ2214" s="405"/>
      <c r="AR2214" s="405"/>
      <c r="AS2214" s="405"/>
      <c r="AT2214" s="405"/>
      <c r="AU2214" s="407"/>
      <c r="AV2214" s="409"/>
      <c r="AW2214" s="407"/>
      <c r="AX2214" s="389"/>
      <c r="AY2214" s="389"/>
      <c r="AZ2214" s="389"/>
      <c r="BA2214" s="389"/>
      <c r="BB2214" s="389"/>
      <c r="BC2214" s="389"/>
    </row>
    <row r="2215" spans="1:55" s="121" customFormat="1" x14ac:dyDescent="0.25">
      <c r="A2215" s="474"/>
      <c r="B2215" s="392"/>
      <c r="C2215" s="396"/>
      <c r="D2215" s="396"/>
      <c r="E2215" s="398"/>
      <c r="F2215" s="398"/>
      <c r="G2215" s="95"/>
      <c r="H2215" s="119"/>
      <c r="I2215" s="119"/>
      <c r="J2215" s="120"/>
      <c r="K2215" s="120"/>
      <c r="L2215" s="120"/>
      <c r="M2215" s="120"/>
      <c r="N2215" s="120"/>
      <c r="O2215" s="120"/>
      <c r="P2215" s="120"/>
      <c r="Q2215" s="120"/>
      <c r="R2215" s="120"/>
      <c r="S2215" s="120"/>
      <c r="T2215" s="120"/>
      <c r="U2215" s="120"/>
      <c r="V2215" s="120"/>
      <c r="W2215" s="120"/>
      <c r="X2215" s="120"/>
      <c r="Y2215" s="120"/>
      <c r="Z2215" s="120"/>
      <c r="AA2215" s="120"/>
      <c r="AB2215" s="120"/>
      <c r="AC2215" s="120"/>
      <c r="AD2215" s="120"/>
      <c r="AE2215" s="120"/>
      <c r="AF2215" s="120"/>
      <c r="AG2215" s="120"/>
      <c r="AH2215" s="120"/>
      <c r="AI2215" s="120"/>
      <c r="AJ2215" s="400"/>
      <c r="AK2215" s="402"/>
      <c r="AL2215" s="404"/>
      <c r="AM2215" s="410"/>
      <c r="AN2215" s="404"/>
      <c r="AO2215" s="404"/>
      <c r="AP2215" s="404"/>
      <c r="AQ2215" s="404"/>
      <c r="AR2215" s="404"/>
      <c r="AS2215" s="404"/>
      <c r="AT2215" s="404"/>
      <c r="AU2215" s="406"/>
      <c r="AV2215" s="408"/>
      <c r="AW2215" s="406"/>
      <c r="AX2215" s="415"/>
      <c r="AY2215" s="415"/>
      <c r="AZ2215" s="415"/>
      <c r="BA2215" s="415"/>
      <c r="BB2215" s="415"/>
      <c r="BC2215" s="415"/>
    </row>
    <row r="2216" spans="1:55" s="121" customFormat="1" x14ac:dyDescent="0.25">
      <c r="A2216" s="466"/>
      <c r="B2216" s="393"/>
      <c r="C2216" s="397"/>
      <c r="D2216" s="397"/>
      <c r="E2216" s="399"/>
      <c r="F2216" s="399"/>
      <c r="G2216" s="96"/>
      <c r="H2216" s="122"/>
      <c r="I2216" s="122"/>
      <c r="J2216" s="123"/>
      <c r="K2216" s="123"/>
      <c r="L2216" s="123"/>
      <c r="M2216" s="123"/>
      <c r="N2216" s="123"/>
      <c r="O2216" s="123"/>
      <c r="P2216" s="123"/>
      <c r="Q2216" s="123"/>
      <c r="R2216" s="123"/>
      <c r="S2216" s="123"/>
      <c r="T2216" s="123"/>
      <c r="U2216" s="123"/>
      <c r="V2216" s="123"/>
      <c r="W2216" s="123"/>
      <c r="X2216" s="123"/>
      <c r="Y2216" s="123"/>
      <c r="Z2216" s="123"/>
      <c r="AA2216" s="123"/>
      <c r="AB2216" s="123"/>
      <c r="AC2216" s="123"/>
      <c r="AD2216" s="123"/>
      <c r="AE2216" s="123"/>
      <c r="AF2216" s="123"/>
      <c r="AG2216" s="123"/>
      <c r="AH2216" s="123"/>
      <c r="AI2216" s="123"/>
      <c r="AJ2216" s="401"/>
      <c r="AK2216" s="403"/>
      <c r="AL2216" s="405"/>
      <c r="AM2216" s="411"/>
      <c r="AN2216" s="405"/>
      <c r="AO2216" s="405"/>
      <c r="AP2216" s="405"/>
      <c r="AQ2216" s="405"/>
      <c r="AR2216" s="405"/>
      <c r="AS2216" s="405"/>
      <c r="AT2216" s="405"/>
      <c r="AU2216" s="407"/>
      <c r="AV2216" s="409"/>
      <c r="AW2216" s="407"/>
      <c r="AX2216" s="389"/>
      <c r="AY2216" s="389"/>
      <c r="AZ2216" s="389"/>
      <c r="BA2216" s="389"/>
      <c r="BB2216" s="389"/>
      <c r="BC2216" s="389"/>
    </row>
    <row r="2217" spans="1:55" s="121" customFormat="1" x14ac:dyDescent="0.25">
      <c r="A2217" s="474"/>
      <c r="B2217" s="392"/>
      <c r="C2217" s="396"/>
      <c r="D2217" s="396"/>
      <c r="E2217" s="398"/>
      <c r="F2217" s="398"/>
      <c r="G2217" s="95"/>
      <c r="H2217" s="119"/>
      <c r="I2217" s="119"/>
      <c r="J2217" s="120"/>
      <c r="K2217" s="120"/>
      <c r="L2217" s="120"/>
      <c r="M2217" s="120"/>
      <c r="N2217" s="120"/>
      <c r="O2217" s="120"/>
      <c r="P2217" s="120"/>
      <c r="Q2217" s="120"/>
      <c r="R2217" s="120"/>
      <c r="S2217" s="120"/>
      <c r="T2217" s="120"/>
      <c r="U2217" s="120"/>
      <c r="V2217" s="120"/>
      <c r="W2217" s="120"/>
      <c r="X2217" s="120"/>
      <c r="Y2217" s="120"/>
      <c r="Z2217" s="120"/>
      <c r="AA2217" s="120"/>
      <c r="AB2217" s="120"/>
      <c r="AC2217" s="120"/>
      <c r="AD2217" s="120"/>
      <c r="AE2217" s="120"/>
      <c r="AF2217" s="120"/>
      <c r="AG2217" s="120"/>
      <c r="AH2217" s="120"/>
      <c r="AI2217" s="120"/>
      <c r="AJ2217" s="400"/>
      <c r="AK2217" s="402"/>
      <c r="AL2217" s="404"/>
      <c r="AM2217" s="410"/>
      <c r="AN2217" s="404"/>
      <c r="AO2217" s="404"/>
      <c r="AP2217" s="404"/>
      <c r="AQ2217" s="404"/>
      <c r="AR2217" s="404"/>
      <c r="AS2217" s="404"/>
      <c r="AT2217" s="404"/>
      <c r="AU2217" s="406"/>
      <c r="AV2217" s="408"/>
      <c r="AW2217" s="406"/>
      <c r="AX2217" s="415"/>
      <c r="AY2217" s="415"/>
      <c r="AZ2217" s="415"/>
      <c r="BA2217" s="415"/>
      <c r="BB2217" s="415"/>
      <c r="BC2217" s="415"/>
    </row>
    <row r="2218" spans="1:55" s="121" customFormat="1" x14ac:dyDescent="0.25">
      <c r="A2218" s="466"/>
      <c r="B2218" s="393"/>
      <c r="C2218" s="397"/>
      <c r="D2218" s="397"/>
      <c r="E2218" s="399"/>
      <c r="F2218" s="399"/>
      <c r="G2218" s="96"/>
      <c r="H2218" s="122"/>
      <c r="I2218" s="122"/>
      <c r="J2218" s="123"/>
      <c r="K2218" s="123"/>
      <c r="L2218" s="123"/>
      <c r="M2218" s="123"/>
      <c r="N2218" s="123"/>
      <c r="O2218" s="123"/>
      <c r="P2218" s="123"/>
      <c r="Q2218" s="123"/>
      <c r="R2218" s="123"/>
      <c r="S2218" s="123"/>
      <c r="T2218" s="123"/>
      <c r="U2218" s="123"/>
      <c r="V2218" s="123"/>
      <c r="W2218" s="123"/>
      <c r="X2218" s="123"/>
      <c r="Y2218" s="123"/>
      <c r="Z2218" s="123"/>
      <c r="AA2218" s="123"/>
      <c r="AB2218" s="123"/>
      <c r="AC2218" s="123"/>
      <c r="AD2218" s="123"/>
      <c r="AE2218" s="123"/>
      <c r="AF2218" s="123"/>
      <c r="AG2218" s="123"/>
      <c r="AH2218" s="123"/>
      <c r="AI2218" s="123"/>
      <c r="AJ2218" s="401"/>
      <c r="AK2218" s="403"/>
      <c r="AL2218" s="405"/>
      <c r="AM2218" s="411"/>
      <c r="AN2218" s="405"/>
      <c r="AO2218" s="405"/>
      <c r="AP2218" s="405"/>
      <c r="AQ2218" s="405"/>
      <c r="AR2218" s="405"/>
      <c r="AS2218" s="405"/>
      <c r="AT2218" s="405"/>
      <c r="AU2218" s="407"/>
      <c r="AV2218" s="409"/>
      <c r="AW2218" s="407"/>
      <c r="AX2218" s="389"/>
      <c r="AY2218" s="389"/>
      <c r="AZ2218" s="389"/>
      <c r="BA2218" s="389"/>
      <c r="BB2218" s="389"/>
      <c r="BC2218" s="389"/>
    </row>
    <row r="2219" spans="1:55" s="121" customFormat="1" x14ac:dyDescent="0.25">
      <c r="A2219" s="474"/>
      <c r="B2219" s="392"/>
      <c r="C2219" s="396"/>
      <c r="D2219" s="396"/>
      <c r="E2219" s="398"/>
      <c r="F2219" s="398"/>
      <c r="G2219" s="95"/>
      <c r="H2219" s="119"/>
      <c r="I2219" s="119"/>
      <c r="J2219" s="120"/>
      <c r="K2219" s="120"/>
      <c r="L2219" s="120"/>
      <c r="M2219" s="120"/>
      <c r="N2219" s="120"/>
      <c r="O2219" s="120"/>
      <c r="P2219" s="120"/>
      <c r="Q2219" s="120"/>
      <c r="R2219" s="120"/>
      <c r="S2219" s="120"/>
      <c r="T2219" s="120"/>
      <c r="U2219" s="120"/>
      <c r="V2219" s="120"/>
      <c r="W2219" s="120"/>
      <c r="X2219" s="120"/>
      <c r="Y2219" s="120"/>
      <c r="Z2219" s="120"/>
      <c r="AA2219" s="120"/>
      <c r="AB2219" s="120"/>
      <c r="AC2219" s="120"/>
      <c r="AD2219" s="120"/>
      <c r="AE2219" s="120"/>
      <c r="AF2219" s="120"/>
      <c r="AG2219" s="120"/>
      <c r="AH2219" s="120"/>
      <c r="AI2219" s="120"/>
      <c r="AJ2219" s="400"/>
      <c r="AK2219" s="402"/>
      <c r="AL2219" s="404"/>
      <c r="AM2219" s="410"/>
      <c r="AN2219" s="404"/>
      <c r="AO2219" s="404"/>
      <c r="AP2219" s="404"/>
      <c r="AQ2219" s="404"/>
      <c r="AR2219" s="404"/>
      <c r="AS2219" s="404"/>
      <c r="AT2219" s="404"/>
      <c r="AU2219" s="406"/>
      <c r="AV2219" s="408"/>
      <c r="AW2219" s="406"/>
      <c r="AX2219" s="415"/>
      <c r="AY2219" s="415"/>
      <c r="AZ2219" s="415"/>
      <c r="BA2219" s="415"/>
      <c r="BB2219" s="415"/>
      <c r="BC2219" s="415"/>
    </row>
    <row r="2220" spans="1:55" s="121" customFormat="1" x14ac:dyDescent="0.25">
      <c r="A2220" s="466"/>
      <c r="B2220" s="393"/>
      <c r="C2220" s="397"/>
      <c r="D2220" s="397"/>
      <c r="E2220" s="399"/>
      <c r="F2220" s="399"/>
      <c r="G2220" s="96"/>
      <c r="H2220" s="122"/>
      <c r="I2220" s="122"/>
      <c r="J2220" s="123"/>
      <c r="K2220" s="123"/>
      <c r="L2220" s="123"/>
      <c r="M2220" s="123"/>
      <c r="N2220" s="123"/>
      <c r="O2220" s="123"/>
      <c r="P2220" s="123"/>
      <c r="Q2220" s="123"/>
      <c r="R2220" s="123"/>
      <c r="S2220" s="123"/>
      <c r="T2220" s="123"/>
      <c r="U2220" s="123"/>
      <c r="V2220" s="123"/>
      <c r="W2220" s="123"/>
      <c r="X2220" s="123"/>
      <c r="Y2220" s="123"/>
      <c r="Z2220" s="123"/>
      <c r="AA2220" s="123"/>
      <c r="AB2220" s="123"/>
      <c r="AC2220" s="123"/>
      <c r="AD2220" s="123"/>
      <c r="AE2220" s="123"/>
      <c r="AF2220" s="123"/>
      <c r="AG2220" s="123"/>
      <c r="AH2220" s="123"/>
      <c r="AI2220" s="123"/>
      <c r="AJ2220" s="401"/>
      <c r="AK2220" s="403"/>
      <c r="AL2220" s="405"/>
      <c r="AM2220" s="411"/>
      <c r="AN2220" s="405"/>
      <c r="AO2220" s="405"/>
      <c r="AP2220" s="405"/>
      <c r="AQ2220" s="405"/>
      <c r="AR2220" s="405"/>
      <c r="AS2220" s="405"/>
      <c r="AT2220" s="405"/>
      <c r="AU2220" s="407"/>
      <c r="AV2220" s="409"/>
      <c r="AW2220" s="407"/>
      <c r="AX2220" s="389"/>
      <c r="AY2220" s="389"/>
      <c r="AZ2220" s="389"/>
      <c r="BA2220" s="389"/>
      <c r="BB2220" s="389"/>
      <c r="BC2220" s="389"/>
    </row>
    <row r="2221" spans="1:55" s="140" customFormat="1" x14ac:dyDescent="0.25">
      <c r="A2221" s="475"/>
      <c r="B2221" s="392"/>
      <c r="C2221" s="460"/>
      <c r="D2221" s="460"/>
      <c r="E2221" s="442"/>
      <c r="F2221" s="442"/>
      <c r="G2221" s="137"/>
      <c r="H2221" s="138"/>
      <c r="I2221" s="138"/>
      <c r="J2221" s="139"/>
      <c r="K2221" s="139"/>
      <c r="L2221" s="139"/>
      <c r="M2221" s="139"/>
      <c r="N2221" s="139"/>
      <c r="O2221" s="139"/>
      <c r="P2221" s="139"/>
      <c r="Q2221" s="139"/>
      <c r="R2221" s="139"/>
      <c r="S2221" s="139"/>
      <c r="T2221" s="139"/>
      <c r="U2221" s="139"/>
      <c r="V2221" s="139"/>
      <c r="W2221" s="139"/>
      <c r="X2221" s="139"/>
      <c r="Y2221" s="139"/>
      <c r="Z2221" s="139"/>
      <c r="AA2221" s="139"/>
      <c r="AB2221" s="139"/>
      <c r="AC2221" s="139"/>
      <c r="AD2221" s="139"/>
      <c r="AE2221" s="139"/>
      <c r="AF2221" s="139"/>
      <c r="AG2221" s="139"/>
      <c r="AH2221" s="139"/>
      <c r="AI2221" s="139"/>
      <c r="AJ2221" s="444"/>
      <c r="AK2221" s="446"/>
      <c r="AL2221" s="448"/>
      <c r="AM2221" s="454"/>
      <c r="AN2221" s="448"/>
      <c r="AO2221" s="448"/>
      <c r="AP2221" s="448"/>
      <c r="AQ2221" s="448"/>
      <c r="AR2221" s="448"/>
      <c r="AS2221" s="448"/>
      <c r="AT2221" s="448"/>
      <c r="AU2221" s="452"/>
      <c r="AV2221" s="408"/>
      <c r="AW2221" s="452"/>
      <c r="AX2221" s="450"/>
      <c r="AY2221" s="450"/>
      <c r="AZ2221" s="450"/>
      <c r="BA2221" s="450"/>
      <c r="BB2221" s="450"/>
      <c r="BC2221" s="450"/>
    </row>
    <row r="2222" spans="1:55" s="121" customFormat="1" x14ac:dyDescent="0.25">
      <c r="A2222" s="466"/>
      <c r="B2222" s="393"/>
      <c r="C2222" s="397"/>
      <c r="D2222" s="397"/>
      <c r="E2222" s="399"/>
      <c r="F2222" s="399"/>
      <c r="G2222" s="96"/>
      <c r="H2222" s="122"/>
      <c r="I2222" s="122"/>
      <c r="J2222" s="123"/>
      <c r="K2222" s="123"/>
      <c r="L2222" s="123"/>
      <c r="M2222" s="123"/>
      <c r="N2222" s="123"/>
      <c r="O2222" s="123"/>
      <c r="P2222" s="123"/>
      <c r="Q2222" s="123"/>
      <c r="R2222" s="123"/>
      <c r="S2222" s="123"/>
      <c r="T2222" s="123"/>
      <c r="U2222" s="123"/>
      <c r="V2222" s="123"/>
      <c r="W2222" s="123"/>
      <c r="X2222" s="123"/>
      <c r="Y2222" s="123"/>
      <c r="Z2222" s="123"/>
      <c r="AA2222" s="123"/>
      <c r="AB2222" s="123"/>
      <c r="AC2222" s="123"/>
      <c r="AD2222" s="123"/>
      <c r="AE2222" s="123"/>
      <c r="AF2222" s="123"/>
      <c r="AG2222" s="123"/>
      <c r="AH2222" s="123"/>
      <c r="AI2222" s="123"/>
      <c r="AJ2222" s="401"/>
      <c r="AK2222" s="403"/>
      <c r="AL2222" s="405"/>
      <c r="AM2222" s="411"/>
      <c r="AN2222" s="405"/>
      <c r="AO2222" s="405"/>
      <c r="AP2222" s="405"/>
      <c r="AQ2222" s="405"/>
      <c r="AR2222" s="405"/>
      <c r="AS2222" s="405"/>
      <c r="AT2222" s="405"/>
      <c r="AU2222" s="407"/>
      <c r="AV2222" s="409"/>
      <c r="AW2222" s="407"/>
      <c r="AX2222" s="389"/>
      <c r="AY2222" s="389"/>
      <c r="AZ2222" s="389"/>
      <c r="BA2222" s="389"/>
      <c r="BB2222" s="389"/>
      <c r="BC2222" s="389"/>
    </row>
    <row r="2223" spans="1:55" s="121" customFormat="1" x14ac:dyDescent="0.25">
      <c r="A2223" s="474"/>
      <c r="B2223" s="392"/>
      <c r="C2223" s="396"/>
      <c r="D2223" s="396"/>
      <c r="E2223" s="398"/>
      <c r="F2223" s="398"/>
      <c r="G2223" s="95"/>
      <c r="H2223" s="119"/>
      <c r="I2223" s="119"/>
      <c r="J2223" s="120"/>
      <c r="K2223" s="120"/>
      <c r="L2223" s="120"/>
      <c r="M2223" s="120"/>
      <c r="N2223" s="120"/>
      <c r="O2223" s="120"/>
      <c r="P2223" s="120"/>
      <c r="Q2223" s="120"/>
      <c r="R2223" s="120"/>
      <c r="S2223" s="120"/>
      <c r="T2223" s="120"/>
      <c r="U2223" s="120"/>
      <c r="V2223" s="120"/>
      <c r="W2223" s="120"/>
      <c r="X2223" s="120"/>
      <c r="Y2223" s="120"/>
      <c r="Z2223" s="120"/>
      <c r="AA2223" s="120"/>
      <c r="AB2223" s="120"/>
      <c r="AC2223" s="120"/>
      <c r="AD2223" s="120"/>
      <c r="AE2223" s="120"/>
      <c r="AF2223" s="120"/>
      <c r="AG2223" s="120"/>
      <c r="AH2223" s="120"/>
      <c r="AI2223" s="120"/>
      <c r="AJ2223" s="400"/>
      <c r="AK2223" s="402"/>
      <c r="AL2223" s="404"/>
      <c r="AM2223" s="410"/>
      <c r="AN2223" s="404"/>
      <c r="AO2223" s="404"/>
      <c r="AP2223" s="404"/>
      <c r="AQ2223" s="404"/>
      <c r="AR2223" s="404"/>
      <c r="AS2223" s="404"/>
      <c r="AT2223" s="404"/>
      <c r="AU2223" s="406"/>
      <c r="AV2223" s="408"/>
      <c r="AW2223" s="406"/>
      <c r="AX2223" s="415"/>
      <c r="AY2223" s="415"/>
      <c r="AZ2223" s="415"/>
      <c r="BA2223" s="415"/>
      <c r="BB2223" s="415"/>
      <c r="BC2223" s="415"/>
    </row>
    <row r="2224" spans="1:55" s="121" customFormat="1" x14ac:dyDescent="0.25">
      <c r="A2224" s="466"/>
      <c r="B2224" s="393"/>
      <c r="C2224" s="397"/>
      <c r="D2224" s="397"/>
      <c r="E2224" s="399"/>
      <c r="F2224" s="399"/>
      <c r="G2224" s="96"/>
      <c r="H2224" s="122"/>
      <c r="I2224" s="122"/>
      <c r="J2224" s="123"/>
      <c r="K2224" s="123"/>
      <c r="L2224" s="123"/>
      <c r="M2224" s="123"/>
      <c r="N2224" s="123"/>
      <c r="O2224" s="123"/>
      <c r="P2224" s="123"/>
      <c r="Q2224" s="123"/>
      <c r="R2224" s="123"/>
      <c r="S2224" s="123"/>
      <c r="T2224" s="123"/>
      <c r="U2224" s="123"/>
      <c r="V2224" s="123"/>
      <c r="W2224" s="123"/>
      <c r="X2224" s="123"/>
      <c r="Y2224" s="123"/>
      <c r="Z2224" s="123"/>
      <c r="AA2224" s="123"/>
      <c r="AB2224" s="123"/>
      <c r="AC2224" s="123"/>
      <c r="AD2224" s="123"/>
      <c r="AE2224" s="123"/>
      <c r="AF2224" s="123"/>
      <c r="AG2224" s="123"/>
      <c r="AH2224" s="123"/>
      <c r="AI2224" s="123"/>
      <c r="AJ2224" s="401"/>
      <c r="AK2224" s="403"/>
      <c r="AL2224" s="405"/>
      <c r="AM2224" s="411"/>
      <c r="AN2224" s="405"/>
      <c r="AO2224" s="405"/>
      <c r="AP2224" s="405"/>
      <c r="AQ2224" s="405"/>
      <c r="AR2224" s="405"/>
      <c r="AS2224" s="405"/>
      <c r="AT2224" s="405"/>
      <c r="AU2224" s="407"/>
      <c r="AV2224" s="409"/>
      <c r="AW2224" s="407"/>
      <c r="AX2224" s="389"/>
      <c r="AY2224" s="389"/>
      <c r="AZ2224" s="389"/>
      <c r="BA2224" s="389"/>
      <c r="BB2224" s="389"/>
      <c r="BC2224" s="389"/>
    </row>
    <row r="2225" spans="1:55" s="121" customFormat="1" x14ac:dyDescent="0.25">
      <c r="A2225" s="474"/>
      <c r="B2225" s="392"/>
      <c r="C2225" s="396"/>
      <c r="D2225" s="396"/>
      <c r="E2225" s="398"/>
      <c r="F2225" s="398"/>
      <c r="G2225" s="95"/>
      <c r="H2225" s="119"/>
      <c r="I2225" s="119"/>
      <c r="J2225" s="120"/>
      <c r="K2225" s="120"/>
      <c r="L2225" s="120"/>
      <c r="M2225" s="120"/>
      <c r="N2225" s="120"/>
      <c r="O2225" s="120"/>
      <c r="P2225" s="120"/>
      <c r="Q2225" s="120"/>
      <c r="R2225" s="120"/>
      <c r="S2225" s="120"/>
      <c r="T2225" s="120"/>
      <c r="U2225" s="120"/>
      <c r="V2225" s="120"/>
      <c r="W2225" s="120"/>
      <c r="X2225" s="120"/>
      <c r="Y2225" s="120"/>
      <c r="Z2225" s="120"/>
      <c r="AA2225" s="120"/>
      <c r="AB2225" s="120"/>
      <c r="AC2225" s="120"/>
      <c r="AD2225" s="120"/>
      <c r="AE2225" s="120"/>
      <c r="AF2225" s="120"/>
      <c r="AG2225" s="120"/>
      <c r="AH2225" s="120"/>
      <c r="AI2225" s="120"/>
      <c r="AJ2225" s="400"/>
      <c r="AK2225" s="402"/>
      <c r="AL2225" s="404"/>
      <c r="AM2225" s="410"/>
      <c r="AN2225" s="404"/>
      <c r="AO2225" s="404"/>
      <c r="AP2225" s="404"/>
      <c r="AQ2225" s="404"/>
      <c r="AR2225" s="404"/>
      <c r="AS2225" s="404"/>
      <c r="AT2225" s="404"/>
      <c r="AU2225" s="406"/>
      <c r="AV2225" s="408"/>
      <c r="AW2225" s="406"/>
      <c r="AX2225" s="415"/>
      <c r="AY2225" s="415"/>
      <c r="AZ2225" s="415"/>
      <c r="BA2225" s="415"/>
      <c r="BB2225" s="415"/>
      <c r="BC2225" s="415"/>
    </row>
    <row r="2226" spans="1:55" s="121" customFormat="1" x14ac:dyDescent="0.25">
      <c r="A2226" s="466"/>
      <c r="B2226" s="393"/>
      <c r="C2226" s="397"/>
      <c r="D2226" s="397"/>
      <c r="E2226" s="399"/>
      <c r="F2226" s="399"/>
      <c r="G2226" s="96"/>
      <c r="H2226" s="122"/>
      <c r="I2226" s="122"/>
      <c r="J2226" s="123"/>
      <c r="K2226" s="123"/>
      <c r="L2226" s="123"/>
      <c r="M2226" s="123"/>
      <c r="N2226" s="123"/>
      <c r="O2226" s="123"/>
      <c r="P2226" s="123"/>
      <c r="Q2226" s="123"/>
      <c r="R2226" s="123"/>
      <c r="S2226" s="123"/>
      <c r="T2226" s="123"/>
      <c r="U2226" s="123"/>
      <c r="V2226" s="123"/>
      <c r="W2226" s="123"/>
      <c r="X2226" s="123"/>
      <c r="Y2226" s="123"/>
      <c r="Z2226" s="123"/>
      <c r="AA2226" s="123"/>
      <c r="AB2226" s="123"/>
      <c r="AC2226" s="123"/>
      <c r="AD2226" s="123"/>
      <c r="AE2226" s="123"/>
      <c r="AF2226" s="123"/>
      <c r="AG2226" s="123"/>
      <c r="AH2226" s="123"/>
      <c r="AI2226" s="123"/>
      <c r="AJ2226" s="401"/>
      <c r="AK2226" s="403"/>
      <c r="AL2226" s="405"/>
      <c r="AM2226" s="411"/>
      <c r="AN2226" s="405"/>
      <c r="AO2226" s="405"/>
      <c r="AP2226" s="405"/>
      <c r="AQ2226" s="405"/>
      <c r="AR2226" s="405"/>
      <c r="AS2226" s="405"/>
      <c r="AT2226" s="405"/>
      <c r="AU2226" s="407"/>
      <c r="AV2226" s="409"/>
      <c r="AW2226" s="407"/>
      <c r="AX2226" s="389"/>
      <c r="AY2226" s="389"/>
      <c r="AZ2226" s="389"/>
      <c r="BA2226" s="389"/>
      <c r="BB2226" s="389"/>
      <c r="BC2226" s="389"/>
    </row>
    <row r="2227" spans="1:55" s="121" customFormat="1" x14ac:dyDescent="0.25">
      <c r="A2227" s="474"/>
      <c r="B2227" s="392"/>
      <c r="C2227" s="396"/>
      <c r="D2227" s="396"/>
      <c r="E2227" s="398"/>
      <c r="F2227" s="398"/>
      <c r="G2227" s="95"/>
      <c r="H2227" s="119"/>
      <c r="I2227" s="119"/>
      <c r="J2227" s="120"/>
      <c r="K2227" s="120"/>
      <c r="L2227" s="120"/>
      <c r="M2227" s="120"/>
      <c r="N2227" s="120"/>
      <c r="O2227" s="120"/>
      <c r="P2227" s="120"/>
      <c r="Q2227" s="120"/>
      <c r="R2227" s="120"/>
      <c r="S2227" s="120"/>
      <c r="T2227" s="120"/>
      <c r="U2227" s="120"/>
      <c r="V2227" s="120"/>
      <c r="W2227" s="120"/>
      <c r="X2227" s="120"/>
      <c r="Y2227" s="120"/>
      <c r="Z2227" s="120"/>
      <c r="AA2227" s="120"/>
      <c r="AB2227" s="120"/>
      <c r="AC2227" s="120"/>
      <c r="AD2227" s="120"/>
      <c r="AE2227" s="120"/>
      <c r="AF2227" s="120"/>
      <c r="AG2227" s="120"/>
      <c r="AH2227" s="120"/>
      <c r="AI2227" s="120"/>
      <c r="AJ2227" s="400"/>
      <c r="AK2227" s="402"/>
      <c r="AL2227" s="404"/>
      <c r="AM2227" s="410"/>
      <c r="AN2227" s="404"/>
      <c r="AO2227" s="404"/>
      <c r="AP2227" s="404"/>
      <c r="AQ2227" s="404"/>
      <c r="AR2227" s="404"/>
      <c r="AS2227" s="404"/>
      <c r="AT2227" s="404"/>
      <c r="AU2227" s="406"/>
      <c r="AV2227" s="408"/>
      <c r="AW2227" s="406"/>
      <c r="AX2227" s="415"/>
      <c r="AY2227" s="415"/>
      <c r="AZ2227" s="415"/>
      <c r="BA2227" s="415"/>
      <c r="BB2227" s="415"/>
      <c r="BC2227" s="415"/>
    </row>
    <row r="2228" spans="1:55" s="121" customFormat="1" x14ac:dyDescent="0.25">
      <c r="A2228" s="466"/>
      <c r="B2228" s="393"/>
      <c r="C2228" s="397"/>
      <c r="D2228" s="397"/>
      <c r="E2228" s="399"/>
      <c r="F2228" s="399"/>
      <c r="G2228" s="96"/>
      <c r="H2228" s="122"/>
      <c r="I2228" s="122"/>
      <c r="J2228" s="123"/>
      <c r="K2228" s="123"/>
      <c r="L2228" s="123"/>
      <c r="M2228" s="123"/>
      <c r="N2228" s="123"/>
      <c r="O2228" s="123"/>
      <c r="P2228" s="123"/>
      <c r="Q2228" s="123"/>
      <c r="R2228" s="123"/>
      <c r="S2228" s="123"/>
      <c r="T2228" s="123"/>
      <c r="U2228" s="123"/>
      <c r="V2228" s="123"/>
      <c r="W2228" s="123"/>
      <c r="X2228" s="123"/>
      <c r="Y2228" s="123"/>
      <c r="Z2228" s="123"/>
      <c r="AA2228" s="123"/>
      <c r="AB2228" s="123"/>
      <c r="AC2228" s="123"/>
      <c r="AD2228" s="123"/>
      <c r="AE2228" s="123"/>
      <c r="AF2228" s="123"/>
      <c r="AG2228" s="123"/>
      <c r="AH2228" s="123"/>
      <c r="AI2228" s="123"/>
      <c r="AJ2228" s="401"/>
      <c r="AK2228" s="403"/>
      <c r="AL2228" s="405"/>
      <c r="AM2228" s="411"/>
      <c r="AN2228" s="405"/>
      <c r="AO2228" s="405"/>
      <c r="AP2228" s="405"/>
      <c r="AQ2228" s="405"/>
      <c r="AR2228" s="405"/>
      <c r="AS2228" s="405"/>
      <c r="AT2228" s="405"/>
      <c r="AU2228" s="407"/>
      <c r="AV2228" s="409"/>
      <c r="AW2228" s="407"/>
      <c r="AX2228" s="389"/>
      <c r="AY2228" s="389"/>
      <c r="AZ2228" s="389"/>
      <c r="BA2228" s="389"/>
      <c r="BB2228" s="389"/>
      <c r="BC2228" s="389"/>
    </row>
    <row r="2229" spans="1:55" s="121" customFormat="1" x14ac:dyDescent="0.25">
      <c r="A2229" s="474"/>
      <c r="B2229" s="392"/>
      <c r="C2229" s="396"/>
      <c r="D2229" s="396"/>
      <c r="E2229" s="398"/>
      <c r="F2229" s="398"/>
      <c r="G2229" s="95"/>
      <c r="H2229" s="119"/>
      <c r="I2229" s="119"/>
      <c r="J2229" s="120"/>
      <c r="K2229" s="120"/>
      <c r="L2229" s="120"/>
      <c r="M2229" s="120"/>
      <c r="N2229" s="120"/>
      <c r="O2229" s="120"/>
      <c r="P2229" s="120"/>
      <c r="Q2229" s="120"/>
      <c r="R2229" s="120"/>
      <c r="S2229" s="120"/>
      <c r="T2229" s="120"/>
      <c r="U2229" s="120"/>
      <c r="V2229" s="120"/>
      <c r="W2229" s="120"/>
      <c r="X2229" s="120"/>
      <c r="Y2229" s="120"/>
      <c r="Z2229" s="120"/>
      <c r="AA2229" s="120"/>
      <c r="AB2229" s="120"/>
      <c r="AC2229" s="120"/>
      <c r="AD2229" s="120"/>
      <c r="AE2229" s="120"/>
      <c r="AF2229" s="120"/>
      <c r="AG2229" s="120"/>
      <c r="AH2229" s="120"/>
      <c r="AI2229" s="120"/>
      <c r="AJ2229" s="400"/>
      <c r="AK2229" s="402"/>
      <c r="AL2229" s="404"/>
      <c r="AM2229" s="410"/>
      <c r="AN2229" s="404"/>
      <c r="AO2229" s="404"/>
      <c r="AP2229" s="404"/>
      <c r="AQ2229" s="404"/>
      <c r="AR2229" s="404"/>
      <c r="AS2229" s="404"/>
      <c r="AT2229" s="404"/>
      <c r="AU2229" s="406"/>
      <c r="AV2229" s="408"/>
      <c r="AW2229" s="406"/>
      <c r="AX2229" s="415"/>
      <c r="AY2229" s="415"/>
      <c r="AZ2229" s="415"/>
      <c r="BA2229" s="415"/>
      <c r="BB2229" s="415"/>
      <c r="BC2229" s="415"/>
    </row>
    <row r="2230" spans="1:55" s="121" customFormat="1" x14ac:dyDescent="0.25">
      <c r="A2230" s="466"/>
      <c r="B2230" s="393"/>
      <c r="C2230" s="397"/>
      <c r="D2230" s="397"/>
      <c r="E2230" s="399"/>
      <c r="F2230" s="399"/>
      <c r="G2230" s="96"/>
      <c r="H2230" s="122"/>
      <c r="I2230" s="122"/>
      <c r="J2230" s="123"/>
      <c r="K2230" s="123"/>
      <c r="L2230" s="123"/>
      <c r="M2230" s="123"/>
      <c r="N2230" s="123"/>
      <c r="O2230" s="123"/>
      <c r="P2230" s="123"/>
      <c r="Q2230" s="123"/>
      <c r="R2230" s="123"/>
      <c r="S2230" s="123"/>
      <c r="T2230" s="123"/>
      <c r="U2230" s="123"/>
      <c r="V2230" s="123"/>
      <c r="W2230" s="123"/>
      <c r="X2230" s="123"/>
      <c r="Y2230" s="123"/>
      <c r="Z2230" s="123"/>
      <c r="AA2230" s="123"/>
      <c r="AB2230" s="123"/>
      <c r="AC2230" s="123"/>
      <c r="AD2230" s="123"/>
      <c r="AE2230" s="123"/>
      <c r="AF2230" s="123"/>
      <c r="AG2230" s="123"/>
      <c r="AH2230" s="123"/>
      <c r="AI2230" s="123"/>
      <c r="AJ2230" s="401"/>
      <c r="AK2230" s="403"/>
      <c r="AL2230" s="405"/>
      <c r="AM2230" s="411"/>
      <c r="AN2230" s="405"/>
      <c r="AO2230" s="405"/>
      <c r="AP2230" s="405"/>
      <c r="AQ2230" s="405"/>
      <c r="AR2230" s="405"/>
      <c r="AS2230" s="405"/>
      <c r="AT2230" s="405"/>
      <c r="AU2230" s="407"/>
      <c r="AV2230" s="409"/>
      <c r="AW2230" s="407"/>
      <c r="AX2230" s="389"/>
      <c r="AY2230" s="389"/>
      <c r="AZ2230" s="389"/>
      <c r="BA2230" s="389"/>
      <c r="BB2230" s="389"/>
      <c r="BC2230" s="389"/>
    </row>
    <row r="2231" spans="1:55" s="121" customFormat="1" x14ac:dyDescent="0.25">
      <c r="A2231" s="474"/>
      <c r="B2231" s="392"/>
      <c r="C2231" s="396"/>
      <c r="D2231" s="396"/>
      <c r="E2231" s="398"/>
      <c r="F2231" s="398"/>
      <c r="G2231" s="95"/>
      <c r="H2231" s="119"/>
      <c r="I2231" s="119"/>
      <c r="J2231" s="120"/>
      <c r="K2231" s="120"/>
      <c r="L2231" s="120"/>
      <c r="M2231" s="120"/>
      <c r="N2231" s="120"/>
      <c r="O2231" s="120"/>
      <c r="P2231" s="120"/>
      <c r="Q2231" s="120"/>
      <c r="R2231" s="120"/>
      <c r="S2231" s="120"/>
      <c r="T2231" s="120"/>
      <c r="U2231" s="120"/>
      <c r="V2231" s="120"/>
      <c r="W2231" s="120"/>
      <c r="X2231" s="120"/>
      <c r="Y2231" s="120"/>
      <c r="Z2231" s="120"/>
      <c r="AA2231" s="120"/>
      <c r="AB2231" s="120"/>
      <c r="AC2231" s="120"/>
      <c r="AD2231" s="120"/>
      <c r="AE2231" s="120"/>
      <c r="AF2231" s="120"/>
      <c r="AG2231" s="120"/>
      <c r="AH2231" s="120"/>
      <c r="AI2231" s="120"/>
      <c r="AJ2231" s="400"/>
      <c r="AK2231" s="402"/>
      <c r="AL2231" s="404"/>
      <c r="AM2231" s="410"/>
      <c r="AN2231" s="404"/>
      <c r="AO2231" s="404"/>
      <c r="AP2231" s="404"/>
      <c r="AQ2231" s="404"/>
      <c r="AR2231" s="404"/>
      <c r="AS2231" s="404"/>
      <c r="AT2231" s="404"/>
      <c r="AU2231" s="406"/>
      <c r="AV2231" s="408"/>
      <c r="AW2231" s="406"/>
      <c r="AX2231" s="415"/>
      <c r="AY2231" s="415"/>
      <c r="AZ2231" s="415"/>
      <c r="BA2231" s="415"/>
      <c r="BB2231" s="415"/>
      <c r="BC2231" s="415"/>
    </row>
    <row r="2232" spans="1:55" s="121" customFormat="1" x14ac:dyDescent="0.25">
      <c r="A2232" s="466"/>
      <c r="B2232" s="393"/>
      <c r="C2232" s="397"/>
      <c r="D2232" s="397"/>
      <c r="E2232" s="399"/>
      <c r="F2232" s="399"/>
      <c r="G2232" s="96"/>
      <c r="H2232" s="122"/>
      <c r="I2232" s="122"/>
      <c r="J2232" s="123"/>
      <c r="K2232" s="123"/>
      <c r="L2232" s="123"/>
      <c r="M2232" s="123"/>
      <c r="N2232" s="123"/>
      <c r="O2232" s="123"/>
      <c r="P2232" s="123"/>
      <c r="Q2232" s="123"/>
      <c r="R2232" s="123"/>
      <c r="S2232" s="123"/>
      <c r="T2232" s="123"/>
      <c r="U2232" s="123"/>
      <c r="V2232" s="123"/>
      <c r="W2232" s="123"/>
      <c r="X2232" s="123"/>
      <c r="Y2232" s="123"/>
      <c r="Z2232" s="123"/>
      <c r="AA2232" s="123"/>
      <c r="AB2232" s="123"/>
      <c r="AC2232" s="123"/>
      <c r="AD2232" s="123"/>
      <c r="AE2232" s="123"/>
      <c r="AF2232" s="123"/>
      <c r="AG2232" s="123"/>
      <c r="AH2232" s="123"/>
      <c r="AI2232" s="123"/>
      <c r="AJ2232" s="401"/>
      <c r="AK2232" s="403"/>
      <c r="AL2232" s="405"/>
      <c r="AM2232" s="411"/>
      <c r="AN2232" s="405"/>
      <c r="AO2232" s="405"/>
      <c r="AP2232" s="405"/>
      <c r="AQ2232" s="405"/>
      <c r="AR2232" s="405"/>
      <c r="AS2232" s="405"/>
      <c r="AT2232" s="405"/>
      <c r="AU2232" s="407"/>
      <c r="AV2232" s="409"/>
      <c r="AW2232" s="407"/>
      <c r="AX2232" s="389"/>
      <c r="AY2232" s="389"/>
      <c r="AZ2232" s="389"/>
      <c r="BA2232" s="389"/>
      <c r="BB2232" s="389"/>
      <c r="BC2232" s="389"/>
    </row>
    <row r="2233" spans="1:55" s="121" customFormat="1" x14ac:dyDescent="0.25">
      <c r="A2233" s="474"/>
      <c r="B2233" s="392"/>
      <c r="C2233" s="396"/>
      <c r="D2233" s="396"/>
      <c r="E2233" s="398"/>
      <c r="F2233" s="398"/>
      <c r="G2233" s="95"/>
      <c r="H2233" s="119"/>
      <c r="I2233" s="119"/>
      <c r="J2233" s="120"/>
      <c r="K2233" s="120"/>
      <c r="L2233" s="120"/>
      <c r="M2233" s="120"/>
      <c r="N2233" s="120"/>
      <c r="O2233" s="120"/>
      <c r="P2233" s="120"/>
      <c r="Q2233" s="120"/>
      <c r="R2233" s="120"/>
      <c r="S2233" s="120"/>
      <c r="T2233" s="120"/>
      <c r="U2233" s="120"/>
      <c r="V2233" s="120"/>
      <c r="W2233" s="120"/>
      <c r="X2233" s="120"/>
      <c r="Y2233" s="120"/>
      <c r="Z2233" s="120"/>
      <c r="AA2233" s="120"/>
      <c r="AB2233" s="120"/>
      <c r="AC2233" s="120"/>
      <c r="AD2233" s="120"/>
      <c r="AE2233" s="120"/>
      <c r="AF2233" s="120"/>
      <c r="AG2233" s="120"/>
      <c r="AH2233" s="120"/>
      <c r="AI2233" s="120"/>
      <c r="AJ2233" s="400"/>
      <c r="AK2233" s="402"/>
      <c r="AL2233" s="404"/>
      <c r="AM2233" s="410"/>
      <c r="AN2233" s="404"/>
      <c r="AO2233" s="404"/>
      <c r="AP2233" s="404"/>
      <c r="AQ2233" s="404"/>
      <c r="AR2233" s="404"/>
      <c r="AS2233" s="404"/>
      <c r="AT2233" s="404"/>
      <c r="AU2233" s="406"/>
      <c r="AV2233" s="408"/>
      <c r="AW2233" s="406"/>
      <c r="AX2233" s="415"/>
      <c r="AY2233" s="415"/>
      <c r="AZ2233" s="415"/>
      <c r="BA2233" s="415"/>
      <c r="BB2233" s="415"/>
      <c r="BC2233" s="415"/>
    </row>
    <row r="2234" spans="1:55" s="121" customFormat="1" x14ac:dyDescent="0.25">
      <c r="A2234" s="466"/>
      <c r="B2234" s="393"/>
      <c r="C2234" s="397"/>
      <c r="D2234" s="397"/>
      <c r="E2234" s="399"/>
      <c r="F2234" s="399"/>
      <c r="G2234" s="96"/>
      <c r="H2234" s="122"/>
      <c r="I2234" s="122"/>
      <c r="J2234" s="123"/>
      <c r="K2234" s="123"/>
      <c r="L2234" s="123"/>
      <c r="M2234" s="123"/>
      <c r="N2234" s="123"/>
      <c r="O2234" s="123"/>
      <c r="P2234" s="123"/>
      <c r="Q2234" s="123"/>
      <c r="R2234" s="123"/>
      <c r="S2234" s="123"/>
      <c r="T2234" s="123"/>
      <c r="U2234" s="123"/>
      <c r="V2234" s="123"/>
      <c r="W2234" s="123"/>
      <c r="X2234" s="123"/>
      <c r="Y2234" s="123"/>
      <c r="Z2234" s="123"/>
      <c r="AA2234" s="123"/>
      <c r="AB2234" s="123"/>
      <c r="AC2234" s="123"/>
      <c r="AD2234" s="123"/>
      <c r="AE2234" s="123"/>
      <c r="AF2234" s="123"/>
      <c r="AG2234" s="123"/>
      <c r="AH2234" s="123"/>
      <c r="AI2234" s="123"/>
      <c r="AJ2234" s="401"/>
      <c r="AK2234" s="403"/>
      <c r="AL2234" s="405"/>
      <c r="AM2234" s="411"/>
      <c r="AN2234" s="405"/>
      <c r="AO2234" s="405"/>
      <c r="AP2234" s="405"/>
      <c r="AQ2234" s="405"/>
      <c r="AR2234" s="405"/>
      <c r="AS2234" s="405"/>
      <c r="AT2234" s="405"/>
      <c r="AU2234" s="407"/>
      <c r="AV2234" s="409"/>
      <c r="AW2234" s="407"/>
      <c r="AX2234" s="389"/>
      <c r="AY2234" s="389"/>
      <c r="AZ2234" s="389"/>
      <c r="BA2234" s="389"/>
      <c r="BB2234" s="389"/>
      <c r="BC2234" s="389"/>
    </row>
    <row r="2235" spans="1:55" s="121" customFormat="1" x14ac:dyDescent="0.25">
      <c r="A2235" s="474"/>
      <c r="B2235" s="392"/>
      <c r="C2235" s="396"/>
      <c r="D2235" s="396"/>
      <c r="E2235" s="398"/>
      <c r="F2235" s="398"/>
      <c r="G2235" s="95"/>
      <c r="H2235" s="119"/>
      <c r="I2235" s="119"/>
      <c r="J2235" s="120"/>
      <c r="K2235" s="120"/>
      <c r="L2235" s="120"/>
      <c r="M2235" s="120"/>
      <c r="N2235" s="120"/>
      <c r="O2235" s="120"/>
      <c r="P2235" s="120"/>
      <c r="Q2235" s="120"/>
      <c r="R2235" s="120"/>
      <c r="S2235" s="120"/>
      <c r="T2235" s="120"/>
      <c r="U2235" s="120"/>
      <c r="V2235" s="120"/>
      <c r="W2235" s="120"/>
      <c r="X2235" s="120"/>
      <c r="Y2235" s="120"/>
      <c r="Z2235" s="120"/>
      <c r="AA2235" s="120"/>
      <c r="AB2235" s="120"/>
      <c r="AC2235" s="120"/>
      <c r="AD2235" s="120"/>
      <c r="AE2235" s="120"/>
      <c r="AF2235" s="120"/>
      <c r="AG2235" s="120"/>
      <c r="AH2235" s="120"/>
      <c r="AI2235" s="120"/>
      <c r="AJ2235" s="400"/>
      <c r="AK2235" s="402"/>
      <c r="AL2235" s="404"/>
      <c r="AM2235" s="410"/>
      <c r="AN2235" s="404"/>
      <c r="AO2235" s="404"/>
      <c r="AP2235" s="404"/>
      <c r="AQ2235" s="404"/>
      <c r="AR2235" s="404"/>
      <c r="AS2235" s="404"/>
      <c r="AT2235" s="404"/>
      <c r="AU2235" s="406"/>
      <c r="AV2235" s="408"/>
      <c r="AW2235" s="406"/>
      <c r="AX2235" s="415"/>
      <c r="AY2235" s="415"/>
      <c r="AZ2235" s="415"/>
      <c r="BA2235" s="415"/>
      <c r="BB2235" s="415"/>
      <c r="BC2235" s="415"/>
    </row>
    <row r="2236" spans="1:55" s="121" customFormat="1" x14ac:dyDescent="0.25">
      <c r="A2236" s="466"/>
      <c r="B2236" s="393"/>
      <c r="C2236" s="397"/>
      <c r="D2236" s="397"/>
      <c r="E2236" s="399"/>
      <c r="F2236" s="399"/>
      <c r="G2236" s="96"/>
      <c r="H2236" s="122"/>
      <c r="I2236" s="122"/>
      <c r="J2236" s="123"/>
      <c r="K2236" s="123"/>
      <c r="L2236" s="123"/>
      <c r="M2236" s="123"/>
      <c r="N2236" s="123"/>
      <c r="O2236" s="123"/>
      <c r="P2236" s="123"/>
      <c r="Q2236" s="123"/>
      <c r="R2236" s="123"/>
      <c r="S2236" s="123"/>
      <c r="T2236" s="123"/>
      <c r="U2236" s="123"/>
      <c r="V2236" s="123"/>
      <c r="W2236" s="123"/>
      <c r="X2236" s="123"/>
      <c r="Y2236" s="123"/>
      <c r="Z2236" s="123"/>
      <c r="AA2236" s="123"/>
      <c r="AB2236" s="123"/>
      <c r="AC2236" s="123"/>
      <c r="AD2236" s="123"/>
      <c r="AE2236" s="123"/>
      <c r="AF2236" s="123"/>
      <c r="AG2236" s="123"/>
      <c r="AH2236" s="123"/>
      <c r="AI2236" s="123"/>
      <c r="AJ2236" s="401"/>
      <c r="AK2236" s="403"/>
      <c r="AL2236" s="405"/>
      <c r="AM2236" s="411"/>
      <c r="AN2236" s="405"/>
      <c r="AO2236" s="405"/>
      <c r="AP2236" s="405"/>
      <c r="AQ2236" s="405"/>
      <c r="AR2236" s="405"/>
      <c r="AS2236" s="405"/>
      <c r="AT2236" s="405"/>
      <c r="AU2236" s="407"/>
      <c r="AV2236" s="409"/>
      <c r="AW2236" s="407"/>
      <c r="AX2236" s="389"/>
      <c r="AY2236" s="389"/>
      <c r="AZ2236" s="389"/>
      <c r="BA2236" s="389"/>
      <c r="BB2236" s="389"/>
      <c r="BC2236" s="389"/>
    </row>
    <row r="2237" spans="1:55" s="121" customFormat="1" x14ac:dyDescent="0.25">
      <c r="A2237" s="474"/>
      <c r="B2237" s="392"/>
      <c r="C2237" s="396"/>
      <c r="D2237" s="396"/>
      <c r="E2237" s="398"/>
      <c r="F2237" s="398"/>
      <c r="G2237" s="95"/>
      <c r="H2237" s="119"/>
      <c r="I2237" s="119"/>
      <c r="J2237" s="120"/>
      <c r="K2237" s="120"/>
      <c r="L2237" s="120"/>
      <c r="M2237" s="120"/>
      <c r="N2237" s="120"/>
      <c r="O2237" s="120"/>
      <c r="P2237" s="120"/>
      <c r="Q2237" s="120"/>
      <c r="R2237" s="120"/>
      <c r="S2237" s="120"/>
      <c r="T2237" s="120"/>
      <c r="U2237" s="120"/>
      <c r="V2237" s="120"/>
      <c r="W2237" s="120"/>
      <c r="X2237" s="120"/>
      <c r="Y2237" s="120"/>
      <c r="Z2237" s="120"/>
      <c r="AA2237" s="120"/>
      <c r="AB2237" s="120"/>
      <c r="AC2237" s="120"/>
      <c r="AD2237" s="120"/>
      <c r="AE2237" s="120"/>
      <c r="AF2237" s="120"/>
      <c r="AG2237" s="120"/>
      <c r="AH2237" s="120"/>
      <c r="AI2237" s="120"/>
      <c r="AJ2237" s="400"/>
      <c r="AK2237" s="402"/>
      <c r="AL2237" s="404"/>
      <c r="AM2237" s="410"/>
      <c r="AN2237" s="404"/>
      <c r="AO2237" s="404"/>
      <c r="AP2237" s="404"/>
      <c r="AQ2237" s="404"/>
      <c r="AR2237" s="404"/>
      <c r="AS2237" s="404"/>
      <c r="AT2237" s="404"/>
      <c r="AU2237" s="406"/>
      <c r="AV2237" s="408"/>
      <c r="AW2237" s="406"/>
      <c r="AX2237" s="415"/>
      <c r="AY2237" s="415"/>
      <c r="AZ2237" s="415"/>
      <c r="BA2237" s="415"/>
      <c r="BB2237" s="415"/>
      <c r="BC2237" s="415"/>
    </row>
    <row r="2238" spans="1:55" s="121" customFormat="1" x14ac:dyDescent="0.25">
      <c r="A2238" s="466"/>
      <c r="B2238" s="393"/>
      <c r="C2238" s="397"/>
      <c r="D2238" s="397"/>
      <c r="E2238" s="399"/>
      <c r="F2238" s="399"/>
      <c r="G2238" s="96"/>
      <c r="H2238" s="122"/>
      <c r="I2238" s="122"/>
      <c r="J2238" s="123"/>
      <c r="K2238" s="123"/>
      <c r="L2238" s="123"/>
      <c r="M2238" s="123"/>
      <c r="N2238" s="123"/>
      <c r="O2238" s="123"/>
      <c r="P2238" s="123"/>
      <c r="Q2238" s="123"/>
      <c r="R2238" s="123"/>
      <c r="S2238" s="123"/>
      <c r="T2238" s="123"/>
      <c r="U2238" s="123"/>
      <c r="V2238" s="123"/>
      <c r="W2238" s="123"/>
      <c r="X2238" s="123"/>
      <c r="Y2238" s="123"/>
      <c r="Z2238" s="123"/>
      <c r="AA2238" s="123"/>
      <c r="AB2238" s="123"/>
      <c r="AC2238" s="123"/>
      <c r="AD2238" s="123"/>
      <c r="AE2238" s="123"/>
      <c r="AF2238" s="123"/>
      <c r="AG2238" s="123"/>
      <c r="AH2238" s="123"/>
      <c r="AI2238" s="123"/>
      <c r="AJ2238" s="401"/>
      <c r="AK2238" s="403"/>
      <c r="AL2238" s="405"/>
      <c r="AM2238" s="411"/>
      <c r="AN2238" s="405"/>
      <c r="AO2238" s="405"/>
      <c r="AP2238" s="405"/>
      <c r="AQ2238" s="405"/>
      <c r="AR2238" s="405"/>
      <c r="AS2238" s="405"/>
      <c r="AT2238" s="405"/>
      <c r="AU2238" s="407"/>
      <c r="AV2238" s="409"/>
      <c r="AW2238" s="407"/>
      <c r="AX2238" s="389"/>
      <c r="AY2238" s="389"/>
      <c r="AZ2238" s="389"/>
      <c r="BA2238" s="389"/>
      <c r="BB2238" s="389"/>
      <c r="BC2238" s="389"/>
    </row>
    <row r="2239" spans="1:55" s="121" customFormat="1" x14ac:dyDescent="0.25">
      <c r="A2239" s="474"/>
      <c r="B2239" s="392"/>
      <c r="C2239" s="396"/>
      <c r="D2239" s="396"/>
      <c r="E2239" s="398"/>
      <c r="F2239" s="398"/>
      <c r="G2239" s="95"/>
      <c r="H2239" s="119"/>
      <c r="I2239" s="119"/>
      <c r="J2239" s="120"/>
      <c r="K2239" s="120"/>
      <c r="L2239" s="120"/>
      <c r="M2239" s="120"/>
      <c r="N2239" s="120"/>
      <c r="O2239" s="120"/>
      <c r="P2239" s="120"/>
      <c r="Q2239" s="120"/>
      <c r="R2239" s="120"/>
      <c r="S2239" s="120"/>
      <c r="T2239" s="120"/>
      <c r="U2239" s="120"/>
      <c r="V2239" s="120"/>
      <c r="W2239" s="120"/>
      <c r="X2239" s="120"/>
      <c r="Y2239" s="120"/>
      <c r="Z2239" s="120"/>
      <c r="AA2239" s="120"/>
      <c r="AB2239" s="120"/>
      <c r="AC2239" s="120"/>
      <c r="AD2239" s="120"/>
      <c r="AE2239" s="120"/>
      <c r="AF2239" s="120"/>
      <c r="AG2239" s="120"/>
      <c r="AH2239" s="120"/>
      <c r="AI2239" s="120"/>
      <c r="AJ2239" s="400"/>
      <c r="AK2239" s="402"/>
      <c r="AL2239" s="404"/>
      <c r="AM2239" s="410"/>
      <c r="AN2239" s="404"/>
      <c r="AO2239" s="404"/>
      <c r="AP2239" s="404"/>
      <c r="AQ2239" s="404"/>
      <c r="AR2239" s="404"/>
      <c r="AS2239" s="404"/>
      <c r="AT2239" s="404"/>
      <c r="AU2239" s="406"/>
      <c r="AV2239" s="408"/>
      <c r="AW2239" s="406"/>
      <c r="AX2239" s="415"/>
      <c r="AY2239" s="415"/>
      <c r="AZ2239" s="415"/>
      <c r="BA2239" s="415"/>
      <c r="BB2239" s="415"/>
      <c r="BC2239" s="415"/>
    </row>
    <row r="2240" spans="1:55" s="121" customFormat="1" x14ac:dyDescent="0.25">
      <c r="A2240" s="466"/>
      <c r="B2240" s="393"/>
      <c r="C2240" s="397"/>
      <c r="D2240" s="397"/>
      <c r="E2240" s="399"/>
      <c r="F2240" s="399"/>
      <c r="G2240" s="96"/>
      <c r="H2240" s="122"/>
      <c r="I2240" s="122"/>
      <c r="J2240" s="123"/>
      <c r="K2240" s="123"/>
      <c r="L2240" s="123"/>
      <c r="M2240" s="123"/>
      <c r="N2240" s="123"/>
      <c r="O2240" s="123"/>
      <c r="P2240" s="123"/>
      <c r="Q2240" s="123"/>
      <c r="R2240" s="123"/>
      <c r="S2240" s="123"/>
      <c r="T2240" s="123"/>
      <c r="U2240" s="123"/>
      <c r="V2240" s="123"/>
      <c r="W2240" s="123"/>
      <c r="X2240" s="123"/>
      <c r="Y2240" s="123"/>
      <c r="Z2240" s="123"/>
      <c r="AA2240" s="123"/>
      <c r="AB2240" s="123"/>
      <c r="AC2240" s="123"/>
      <c r="AD2240" s="123"/>
      <c r="AE2240" s="123"/>
      <c r="AF2240" s="123"/>
      <c r="AG2240" s="123"/>
      <c r="AH2240" s="123"/>
      <c r="AI2240" s="123"/>
      <c r="AJ2240" s="401"/>
      <c r="AK2240" s="403"/>
      <c r="AL2240" s="405"/>
      <c r="AM2240" s="411"/>
      <c r="AN2240" s="405"/>
      <c r="AO2240" s="405"/>
      <c r="AP2240" s="405"/>
      <c r="AQ2240" s="405"/>
      <c r="AR2240" s="405"/>
      <c r="AS2240" s="405"/>
      <c r="AT2240" s="405"/>
      <c r="AU2240" s="407"/>
      <c r="AV2240" s="409"/>
      <c r="AW2240" s="407"/>
      <c r="AX2240" s="389"/>
      <c r="AY2240" s="389"/>
      <c r="AZ2240" s="389"/>
      <c r="BA2240" s="389"/>
      <c r="BB2240" s="389"/>
      <c r="BC2240" s="389"/>
    </row>
    <row r="2241" spans="1:55" s="121" customFormat="1" x14ac:dyDescent="0.25">
      <c r="A2241" s="474"/>
      <c r="B2241" s="392"/>
      <c r="C2241" s="396"/>
      <c r="D2241" s="396"/>
      <c r="E2241" s="398"/>
      <c r="F2241" s="398"/>
      <c r="G2241" s="95"/>
      <c r="H2241" s="119"/>
      <c r="I2241" s="119"/>
      <c r="J2241" s="120"/>
      <c r="K2241" s="120"/>
      <c r="L2241" s="120"/>
      <c r="M2241" s="120"/>
      <c r="N2241" s="120"/>
      <c r="O2241" s="120"/>
      <c r="P2241" s="120"/>
      <c r="Q2241" s="120"/>
      <c r="R2241" s="120"/>
      <c r="S2241" s="120"/>
      <c r="T2241" s="120"/>
      <c r="U2241" s="120"/>
      <c r="V2241" s="120"/>
      <c r="W2241" s="120"/>
      <c r="X2241" s="120"/>
      <c r="Y2241" s="120"/>
      <c r="Z2241" s="120"/>
      <c r="AA2241" s="120"/>
      <c r="AB2241" s="120"/>
      <c r="AC2241" s="120"/>
      <c r="AD2241" s="120"/>
      <c r="AE2241" s="120"/>
      <c r="AF2241" s="120"/>
      <c r="AG2241" s="120"/>
      <c r="AH2241" s="120"/>
      <c r="AI2241" s="120"/>
      <c r="AJ2241" s="400"/>
      <c r="AK2241" s="402"/>
      <c r="AL2241" s="404"/>
      <c r="AM2241" s="410"/>
      <c r="AN2241" s="404"/>
      <c r="AO2241" s="404"/>
      <c r="AP2241" s="404"/>
      <c r="AQ2241" s="404"/>
      <c r="AR2241" s="404"/>
      <c r="AS2241" s="404"/>
      <c r="AT2241" s="404"/>
      <c r="AU2241" s="406"/>
      <c r="AV2241" s="408"/>
      <c r="AW2241" s="406"/>
      <c r="AX2241" s="415"/>
      <c r="AY2241" s="415"/>
      <c r="AZ2241" s="415"/>
      <c r="BA2241" s="415"/>
      <c r="BB2241" s="415"/>
      <c r="BC2241" s="415"/>
    </row>
    <row r="2242" spans="1:55" s="121" customFormat="1" x14ac:dyDescent="0.25">
      <c r="A2242" s="466"/>
      <c r="B2242" s="393"/>
      <c r="C2242" s="397"/>
      <c r="D2242" s="397"/>
      <c r="E2242" s="399"/>
      <c r="F2242" s="399"/>
      <c r="G2242" s="96"/>
      <c r="H2242" s="122"/>
      <c r="I2242" s="122"/>
      <c r="J2242" s="123"/>
      <c r="K2242" s="123"/>
      <c r="L2242" s="123"/>
      <c r="M2242" s="123"/>
      <c r="N2242" s="123"/>
      <c r="O2242" s="123"/>
      <c r="P2242" s="123"/>
      <c r="Q2242" s="123"/>
      <c r="R2242" s="123"/>
      <c r="S2242" s="123"/>
      <c r="T2242" s="123"/>
      <c r="U2242" s="123"/>
      <c r="V2242" s="123"/>
      <c r="W2242" s="123"/>
      <c r="X2242" s="123"/>
      <c r="Y2242" s="123"/>
      <c r="Z2242" s="123"/>
      <c r="AA2242" s="123"/>
      <c r="AB2242" s="123"/>
      <c r="AC2242" s="123"/>
      <c r="AD2242" s="123"/>
      <c r="AE2242" s="123"/>
      <c r="AF2242" s="123"/>
      <c r="AG2242" s="123"/>
      <c r="AH2242" s="123"/>
      <c r="AI2242" s="123"/>
      <c r="AJ2242" s="401"/>
      <c r="AK2242" s="403"/>
      <c r="AL2242" s="405"/>
      <c r="AM2242" s="411"/>
      <c r="AN2242" s="405"/>
      <c r="AO2242" s="405"/>
      <c r="AP2242" s="405"/>
      <c r="AQ2242" s="405"/>
      <c r="AR2242" s="405"/>
      <c r="AS2242" s="405"/>
      <c r="AT2242" s="405"/>
      <c r="AU2242" s="407"/>
      <c r="AV2242" s="409"/>
      <c r="AW2242" s="407"/>
      <c r="AX2242" s="389"/>
      <c r="AY2242" s="389"/>
      <c r="AZ2242" s="389"/>
      <c r="BA2242" s="389"/>
      <c r="BB2242" s="389"/>
      <c r="BC2242" s="389"/>
    </row>
    <row r="2243" spans="1:55" s="121" customFormat="1" x14ac:dyDescent="0.25">
      <c r="A2243" s="474"/>
      <c r="B2243" s="392"/>
      <c r="C2243" s="396"/>
      <c r="D2243" s="396"/>
      <c r="E2243" s="398"/>
      <c r="F2243" s="398"/>
      <c r="G2243" s="95"/>
      <c r="H2243" s="119"/>
      <c r="I2243" s="119"/>
      <c r="J2243" s="120"/>
      <c r="K2243" s="120"/>
      <c r="L2243" s="120"/>
      <c r="M2243" s="120"/>
      <c r="N2243" s="120"/>
      <c r="O2243" s="120"/>
      <c r="P2243" s="120"/>
      <c r="Q2243" s="120"/>
      <c r="R2243" s="120"/>
      <c r="S2243" s="120"/>
      <c r="T2243" s="120"/>
      <c r="U2243" s="120"/>
      <c r="V2243" s="120"/>
      <c r="W2243" s="120"/>
      <c r="X2243" s="120"/>
      <c r="Y2243" s="120"/>
      <c r="Z2243" s="120"/>
      <c r="AA2243" s="120"/>
      <c r="AB2243" s="120"/>
      <c r="AC2243" s="120"/>
      <c r="AD2243" s="120"/>
      <c r="AE2243" s="120"/>
      <c r="AF2243" s="120"/>
      <c r="AG2243" s="120"/>
      <c r="AH2243" s="120"/>
      <c r="AI2243" s="120"/>
      <c r="AJ2243" s="400"/>
      <c r="AK2243" s="402"/>
      <c r="AL2243" s="404"/>
      <c r="AM2243" s="410"/>
      <c r="AN2243" s="404"/>
      <c r="AO2243" s="404"/>
      <c r="AP2243" s="404"/>
      <c r="AQ2243" s="404"/>
      <c r="AR2243" s="404"/>
      <c r="AS2243" s="404"/>
      <c r="AT2243" s="404"/>
      <c r="AU2243" s="406"/>
      <c r="AV2243" s="408"/>
      <c r="AW2243" s="406"/>
      <c r="AX2243" s="415"/>
      <c r="AY2243" s="415"/>
      <c r="AZ2243" s="415"/>
      <c r="BA2243" s="415"/>
      <c r="BB2243" s="415"/>
      <c r="BC2243" s="415"/>
    </row>
    <row r="2244" spans="1:55" s="121" customFormat="1" x14ac:dyDescent="0.25">
      <c r="A2244" s="466"/>
      <c r="B2244" s="393"/>
      <c r="C2244" s="397"/>
      <c r="D2244" s="397"/>
      <c r="E2244" s="399"/>
      <c r="F2244" s="399"/>
      <c r="G2244" s="96"/>
      <c r="H2244" s="122"/>
      <c r="I2244" s="122"/>
      <c r="J2244" s="123"/>
      <c r="K2244" s="123"/>
      <c r="L2244" s="123"/>
      <c r="M2244" s="123"/>
      <c r="N2244" s="123"/>
      <c r="O2244" s="123"/>
      <c r="P2244" s="123"/>
      <c r="Q2244" s="123"/>
      <c r="R2244" s="123"/>
      <c r="S2244" s="123"/>
      <c r="T2244" s="123"/>
      <c r="U2244" s="123"/>
      <c r="V2244" s="123"/>
      <c r="W2244" s="123"/>
      <c r="X2244" s="123"/>
      <c r="Y2244" s="123"/>
      <c r="Z2244" s="123"/>
      <c r="AA2244" s="123"/>
      <c r="AB2244" s="123"/>
      <c r="AC2244" s="123"/>
      <c r="AD2244" s="123"/>
      <c r="AE2244" s="123"/>
      <c r="AF2244" s="123"/>
      <c r="AG2244" s="123"/>
      <c r="AH2244" s="123"/>
      <c r="AI2244" s="123"/>
      <c r="AJ2244" s="401"/>
      <c r="AK2244" s="403"/>
      <c r="AL2244" s="405"/>
      <c r="AM2244" s="411"/>
      <c r="AN2244" s="405"/>
      <c r="AO2244" s="405"/>
      <c r="AP2244" s="405"/>
      <c r="AQ2244" s="405"/>
      <c r="AR2244" s="405"/>
      <c r="AS2244" s="405"/>
      <c r="AT2244" s="405"/>
      <c r="AU2244" s="407"/>
      <c r="AV2244" s="409"/>
      <c r="AW2244" s="407"/>
      <c r="AX2244" s="389"/>
      <c r="AY2244" s="389"/>
      <c r="AZ2244" s="389"/>
      <c r="BA2244" s="389"/>
      <c r="BB2244" s="389"/>
      <c r="BC2244" s="389"/>
    </row>
    <row r="2245" spans="1:55" s="121" customFormat="1" x14ac:dyDescent="0.25">
      <c r="A2245" s="474"/>
      <c r="B2245" s="392"/>
      <c r="C2245" s="396"/>
      <c r="D2245" s="396"/>
      <c r="E2245" s="398"/>
      <c r="F2245" s="398"/>
      <c r="G2245" s="95"/>
      <c r="H2245" s="119"/>
      <c r="I2245" s="119"/>
      <c r="J2245" s="120"/>
      <c r="K2245" s="120"/>
      <c r="L2245" s="120"/>
      <c r="M2245" s="120"/>
      <c r="N2245" s="120"/>
      <c r="O2245" s="120"/>
      <c r="P2245" s="120"/>
      <c r="Q2245" s="120"/>
      <c r="R2245" s="120"/>
      <c r="S2245" s="120"/>
      <c r="T2245" s="120"/>
      <c r="U2245" s="120"/>
      <c r="V2245" s="120"/>
      <c r="W2245" s="120"/>
      <c r="X2245" s="120"/>
      <c r="Y2245" s="120"/>
      <c r="Z2245" s="120"/>
      <c r="AA2245" s="120"/>
      <c r="AB2245" s="120"/>
      <c r="AC2245" s="120"/>
      <c r="AD2245" s="120"/>
      <c r="AE2245" s="120"/>
      <c r="AF2245" s="120"/>
      <c r="AG2245" s="120"/>
      <c r="AH2245" s="120"/>
      <c r="AI2245" s="120"/>
      <c r="AJ2245" s="400"/>
      <c r="AK2245" s="402"/>
      <c r="AL2245" s="404"/>
      <c r="AM2245" s="410"/>
      <c r="AN2245" s="404"/>
      <c r="AO2245" s="404"/>
      <c r="AP2245" s="404"/>
      <c r="AQ2245" s="404"/>
      <c r="AR2245" s="404"/>
      <c r="AS2245" s="404"/>
      <c r="AT2245" s="404"/>
      <c r="AU2245" s="406"/>
      <c r="AV2245" s="408"/>
      <c r="AW2245" s="406"/>
      <c r="AX2245" s="415"/>
      <c r="AY2245" s="415"/>
      <c r="AZ2245" s="415"/>
      <c r="BA2245" s="415"/>
      <c r="BB2245" s="415"/>
      <c r="BC2245" s="415"/>
    </row>
    <row r="2246" spans="1:55" s="121" customFormat="1" x14ac:dyDescent="0.25">
      <c r="A2246" s="466"/>
      <c r="B2246" s="393"/>
      <c r="C2246" s="397"/>
      <c r="D2246" s="397"/>
      <c r="E2246" s="399"/>
      <c r="F2246" s="399"/>
      <c r="G2246" s="96"/>
      <c r="H2246" s="122"/>
      <c r="I2246" s="122"/>
      <c r="J2246" s="123"/>
      <c r="K2246" s="123"/>
      <c r="L2246" s="123"/>
      <c r="M2246" s="123"/>
      <c r="N2246" s="123"/>
      <c r="O2246" s="123"/>
      <c r="P2246" s="123"/>
      <c r="Q2246" s="123"/>
      <c r="R2246" s="123"/>
      <c r="S2246" s="123"/>
      <c r="T2246" s="123"/>
      <c r="U2246" s="123"/>
      <c r="V2246" s="123"/>
      <c r="W2246" s="123"/>
      <c r="X2246" s="123"/>
      <c r="Y2246" s="123"/>
      <c r="Z2246" s="123"/>
      <c r="AA2246" s="123"/>
      <c r="AB2246" s="123"/>
      <c r="AC2246" s="123"/>
      <c r="AD2246" s="123"/>
      <c r="AE2246" s="123"/>
      <c r="AF2246" s="123"/>
      <c r="AG2246" s="123"/>
      <c r="AH2246" s="123"/>
      <c r="AI2246" s="123"/>
      <c r="AJ2246" s="401"/>
      <c r="AK2246" s="403"/>
      <c r="AL2246" s="405"/>
      <c r="AM2246" s="411"/>
      <c r="AN2246" s="405"/>
      <c r="AO2246" s="405"/>
      <c r="AP2246" s="405"/>
      <c r="AQ2246" s="405"/>
      <c r="AR2246" s="405"/>
      <c r="AS2246" s="405"/>
      <c r="AT2246" s="405"/>
      <c r="AU2246" s="407"/>
      <c r="AV2246" s="409"/>
      <c r="AW2246" s="407"/>
      <c r="AX2246" s="389"/>
      <c r="AY2246" s="389"/>
      <c r="AZ2246" s="389"/>
      <c r="BA2246" s="389"/>
      <c r="BB2246" s="389"/>
      <c r="BC2246" s="389"/>
    </row>
    <row r="2247" spans="1:55" s="121" customFormat="1" x14ac:dyDescent="0.25">
      <c r="A2247" s="474"/>
      <c r="B2247" s="392"/>
      <c r="C2247" s="396"/>
      <c r="D2247" s="396"/>
      <c r="E2247" s="398"/>
      <c r="F2247" s="398"/>
      <c r="G2247" s="95"/>
      <c r="H2247" s="119"/>
      <c r="I2247" s="119"/>
      <c r="J2247" s="120"/>
      <c r="K2247" s="120"/>
      <c r="L2247" s="120"/>
      <c r="M2247" s="120"/>
      <c r="N2247" s="120"/>
      <c r="O2247" s="120"/>
      <c r="P2247" s="120"/>
      <c r="Q2247" s="120"/>
      <c r="R2247" s="120"/>
      <c r="S2247" s="120"/>
      <c r="T2247" s="120"/>
      <c r="U2247" s="120"/>
      <c r="V2247" s="120"/>
      <c r="W2247" s="120"/>
      <c r="X2247" s="120"/>
      <c r="Y2247" s="120"/>
      <c r="Z2247" s="120"/>
      <c r="AA2247" s="120"/>
      <c r="AB2247" s="120"/>
      <c r="AC2247" s="120"/>
      <c r="AD2247" s="120"/>
      <c r="AE2247" s="120"/>
      <c r="AF2247" s="120"/>
      <c r="AG2247" s="120"/>
      <c r="AH2247" s="120"/>
      <c r="AI2247" s="120"/>
      <c r="AJ2247" s="400"/>
      <c r="AK2247" s="402"/>
      <c r="AL2247" s="404"/>
      <c r="AM2247" s="410"/>
      <c r="AN2247" s="404"/>
      <c r="AO2247" s="404"/>
      <c r="AP2247" s="404"/>
      <c r="AQ2247" s="404"/>
      <c r="AR2247" s="404"/>
      <c r="AS2247" s="404"/>
      <c r="AT2247" s="404"/>
      <c r="AU2247" s="406"/>
      <c r="AV2247" s="408"/>
      <c r="AW2247" s="406"/>
      <c r="AX2247" s="415"/>
      <c r="AY2247" s="415"/>
      <c r="AZ2247" s="415"/>
      <c r="BA2247" s="415"/>
      <c r="BB2247" s="415"/>
      <c r="BC2247" s="415"/>
    </row>
    <row r="2248" spans="1:55" s="121" customFormat="1" x14ac:dyDescent="0.25">
      <c r="A2248" s="466"/>
      <c r="B2248" s="393"/>
      <c r="C2248" s="397"/>
      <c r="D2248" s="397"/>
      <c r="E2248" s="399"/>
      <c r="F2248" s="399"/>
      <c r="G2248" s="96"/>
      <c r="H2248" s="122"/>
      <c r="I2248" s="122"/>
      <c r="J2248" s="123"/>
      <c r="K2248" s="123"/>
      <c r="L2248" s="123"/>
      <c r="M2248" s="123"/>
      <c r="N2248" s="123"/>
      <c r="O2248" s="123"/>
      <c r="P2248" s="123"/>
      <c r="Q2248" s="123"/>
      <c r="R2248" s="123"/>
      <c r="S2248" s="123"/>
      <c r="T2248" s="123"/>
      <c r="U2248" s="123"/>
      <c r="V2248" s="123"/>
      <c r="W2248" s="123"/>
      <c r="X2248" s="123"/>
      <c r="Y2248" s="123"/>
      <c r="Z2248" s="123"/>
      <c r="AA2248" s="123"/>
      <c r="AB2248" s="123"/>
      <c r="AC2248" s="123"/>
      <c r="AD2248" s="123"/>
      <c r="AE2248" s="123"/>
      <c r="AF2248" s="123"/>
      <c r="AG2248" s="123"/>
      <c r="AH2248" s="123"/>
      <c r="AI2248" s="123"/>
      <c r="AJ2248" s="401"/>
      <c r="AK2248" s="403"/>
      <c r="AL2248" s="405"/>
      <c r="AM2248" s="411"/>
      <c r="AN2248" s="405"/>
      <c r="AO2248" s="405"/>
      <c r="AP2248" s="405"/>
      <c r="AQ2248" s="405"/>
      <c r="AR2248" s="405"/>
      <c r="AS2248" s="405"/>
      <c r="AT2248" s="405"/>
      <c r="AU2248" s="407"/>
      <c r="AV2248" s="409"/>
      <c r="AW2248" s="407"/>
      <c r="AX2248" s="389"/>
      <c r="AY2248" s="389"/>
      <c r="AZ2248" s="389"/>
      <c r="BA2248" s="389"/>
      <c r="BB2248" s="389"/>
      <c r="BC2248" s="389"/>
    </row>
    <row r="2249" spans="1:55" s="121" customFormat="1" x14ac:dyDescent="0.25">
      <c r="A2249" s="474"/>
      <c r="B2249" s="392"/>
      <c r="C2249" s="396"/>
      <c r="D2249" s="396"/>
      <c r="E2249" s="398"/>
      <c r="F2249" s="398"/>
      <c r="G2249" s="95"/>
      <c r="H2249" s="119"/>
      <c r="I2249" s="119"/>
      <c r="J2249" s="120"/>
      <c r="K2249" s="120"/>
      <c r="L2249" s="120"/>
      <c r="M2249" s="120"/>
      <c r="N2249" s="120"/>
      <c r="O2249" s="120"/>
      <c r="P2249" s="120"/>
      <c r="Q2249" s="120"/>
      <c r="R2249" s="120"/>
      <c r="S2249" s="120"/>
      <c r="T2249" s="120"/>
      <c r="U2249" s="120"/>
      <c r="V2249" s="120"/>
      <c r="W2249" s="120"/>
      <c r="X2249" s="120"/>
      <c r="Y2249" s="120"/>
      <c r="Z2249" s="120"/>
      <c r="AA2249" s="120"/>
      <c r="AB2249" s="120"/>
      <c r="AC2249" s="120"/>
      <c r="AD2249" s="120"/>
      <c r="AE2249" s="120"/>
      <c r="AF2249" s="120"/>
      <c r="AG2249" s="120"/>
      <c r="AH2249" s="120"/>
      <c r="AI2249" s="120"/>
      <c r="AJ2249" s="400"/>
      <c r="AK2249" s="402"/>
      <c r="AL2249" s="404"/>
      <c r="AM2249" s="410"/>
      <c r="AN2249" s="404"/>
      <c r="AO2249" s="404"/>
      <c r="AP2249" s="404"/>
      <c r="AQ2249" s="404"/>
      <c r="AR2249" s="404"/>
      <c r="AS2249" s="404"/>
      <c r="AT2249" s="404"/>
      <c r="AU2249" s="406"/>
      <c r="AV2249" s="408"/>
      <c r="AW2249" s="406"/>
      <c r="AX2249" s="415"/>
      <c r="AY2249" s="415"/>
      <c r="AZ2249" s="415"/>
      <c r="BA2249" s="415"/>
      <c r="BB2249" s="415"/>
      <c r="BC2249" s="415"/>
    </row>
    <row r="2250" spans="1:55" s="121" customFormat="1" x14ac:dyDescent="0.25">
      <c r="A2250" s="466"/>
      <c r="B2250" s="393"/>
      <c r="C2250" s="397"/>
      <c r="D2250" s="397"/>
      <c r="E2250" s="399"/>
      <c r="F2250" s="399"/>
      <c r="G2250" s="96"/>
      <c r="H2250" s="122"/>
      <c r="I2250" s="122"/>
      <c r="J2250" s="123"/>
      <c r="K2250" s="123"/>
      <c r="L2250" s="123"/>
      <c r="M2250" s="123"/>
      <c r="N2250" s="123"/>
      <c r="O2250" s="123"/>
      <c r="P2250" s="123"/>
      <c r="Q2250" s="123"/>
      <c r="R2250" s="123"/>
      <c r="S2250" s="123"/>
      <c r="T2250" s="123"/>
      <c r="U2250" s="123"/>
      <c r="V2250" s="123"/>
      <c r="W2250" s="123"/>
      <c r="X2250" s="123"/>
      <c r="Y2250" s="123"/>
      <c r="Z2250" s="123"/>
      <c r="AA2250" s="123"/>
      <c r="AB2250" s="123"/>
      <c r="AC2250" s="123"/>
      <c r="AD2250" s="123"/>
      <c r="AE2250" s="123"/>
      <c r="AF2250" s="123"/>
      <c r="AG2250" s="123"/>
      <c r="AH2250" s="123"/>
      <c r="AI2250" s="123"/>
      <c r="AJ2250" s="401"/>
      <c r="AK2250" s="403"/>
      <c r="AL2250" s="405"/>
      <c r="AM2250" s="411"/>
      <c r="AN2250" s="405"/>
      <c r="AO2250" s="405"/>
      <c r="AP2250" s="405"/>
      <c r="AQ2250" s="405"/>
      <c r="AR2250" s="405"/>
      <c r="AS2250" s="405"/>
      <c r="AT2250" s="405"/>
      <c r="AU2250" s="407"/>
      <c r="AV2250" s="409"/>
      <c r="AW2250" s="407"/>
      <c r="AX2250" s="389"/>
      <c r="AY2250" s="389"/>
      <c r="AZ2250" s="389"/>
      <c r="BA2250" s="389"/>
      <c r="BB2250" s="389"/>
      <c r="BC2250" s="389"/>
    </row>
    <row r="2251" spans="1:55" s="121" customFormat="1" x14ac:dyDescent="0.25">
      <c r="A2251" s="474"/>
      <c r="B2251" s="392"/>
      <c r="C2251" s="396"/>
      <c r="D2251" s="396"/>
      <c r="E2251" s="398"/>
      <c r="F2251" s="398"/>
      <c r="G2251" s="95"/>
      <c r="H2251" s="119"/>
      <c r="I2251" s="119"/>
      <c r="J2251" s="120"/>
      <c r="K2251" s="120"/>
      <c r="L2251" s="120"/>
      <c r="M2251" s="120"/>
      <c r="N2251" s="120"/>
      <c r="O2251" s="120"/>
      <c r="P2251" s="120"/>
      <c r="Q2251" s="120"/>
      <c r="R2251" s="120"/>
      <c r="S2251" s="120"/>
      <c r="T2251" s="120"/>
      <c r="U2251" s="120"/>
      <c r="V2251" s="120"/>
      <c r="W2251" s="120"/>
      <c r="X2251" s="120"/>
      <c r="Y2251" s="120"/>
      <c r="Z2251" s="120"/>
      <c r="AA2251" s="120"/>
      <c r="AB2251" s="120"/>
      <c r="AC2251" s="120"/>
      <c r="AD2251" s="120"/>
      <c r="AE2251" s="120"/>
      <c r="AF2251" s="120"/>
      <c r="AG2251" s="120"/>
      <c r="AH2251" s="120"/>
      <c r="AI2251" s="120"/>
      <c r="AJ2251" s="400"/>
      <c r="AK2251" s="402"/>
      <c r="AL2251" s="404"/>
      <c r="AM2251" s="410"/>
      <c r="AN2251" s="404"/>
      <c r="AO2251" s="404"/>
      <c r="AP2251" s="404"/>
      <c r="AQ2251" s="404"/>
      <c r="AR2251" s="404"/>
      <c r="AS2251" s="404"/>
      <c r="AT2251" s="404"/>
      <c r="AU2251" s="406"/>
      <c r="AV2251" s="408"/>
      <c r="AW2251" s="406"/>
      <c r="AX2251" s="415"/>
      <c r="AY2251" s="415"/>
      <c r="AZ2251" s="415"/>
      <c r="BA2251" s="415"/>
      <c r="BB2251" s="415"/>
      <c r="BC2251" s="415"/>
    </row>
    <row r="2252" spans="1:55" s="121" customFormat="1" x14ac:dyDescent="0.25">
      <c r="A2252" s="466"/>
      <c r="B2252" s="393"/>
      <c r="C2252" s="397"/>
      <c r="D2252" s="397"/>
      <c r="E2252" s="399"/>
      <c r="F2252" s="399"/>
      <c r="G2252" s="96"/>
      <c r="H2252" s="122"/>
      <c r="I2252" s="122"/>
      <c r="J2252" s="123"/>
      <c r="K2252" s="123"/>
      <c r="L2252" s="123"/>
      <c r="M2252" s="123"/>
      <c r="N2252" s="123"/>
      <c r="O2252" s="123"/>
      <c r="P2252" s="123"/>
      <c r="Q2252" s="123"/>
      <c r="R2252" s="123"/>
      <c r="S2252" s="123"/>
      <c r="T2252" s="123"/>
      <c r="U2252" s="123"/>
      <c r="V2252" s="123"/>
      <c r="W2252" s="123"/>
      <c r="X2252" s="123"/>
      <c r="Y2252" s="123"/>
      <c r="Z2252" s="123"/>
      <c r="AA2252" s="123"/>
      <c r="AB2252" s="123"/>
      <c r="AC2252" s="123"/>
      <c r="AD2252" s="123"/>
      <c r="AE2252" s="123"/>
      <c r="AF2252" s="123"/>
      <c r="AG2252" s="123"/>
      <c r="AH2252" s="123"/>
      <c r="AI2252" s="123"/>
      <c r="AJ2252" s="401"/>
      <c r="AK2252" s="403"/>
      <c r="AL2252" s="405"/>
      <c r="AM2252" s="411"/>
      <c r="AN2252" s="405"/>
      <c r="AO2252" s="405"/>
      <c r="AP2252" s="405"/>
      <c r="AQ2252" s="405"/>
      <c r="AR2252" s="405"/>
      <c r="AS2252" s="405"/>
      <c r="AT2252" s="405"/>
      <c r="AU2252" s="407"/>
      <c r="AV2252" s="409"/>
      <c r="AW2252" s="407"/>
      <c r="AX2252" s="389"/>
      <c r="AY2252" s="389"/>
      <c r="AZ2252" s="389"/>
      <c r="BA2252" s="389"/>
      <c r="BB2252" s="389"/>
      <c r="BC2252" s="389"/>
    </row>
    <row r="2253" spans="1:55" s="121" customFormat="1" x14ac:dyDescent="0.25">
      <c r="A2253" s="474"/>
      <c r="B2253" s="392"/>
      <c r="C2253" s="396"/>
      <c r="D2253" s="396"/>
      <c r="E2253" s="398"/>
      <c r="F2253" s="398"/>
      <c r="G2253" s="95"/>
      <c r="H2253" s="119"/>
      <c r="I2253" s="119"/>
      <c r="J2253" s="120"/>
      <c r="K2253" s="120"/>
      <c r="L2253" s="120"/>
      <c r="M2253" s="120"/>
      <c r="N2253" s="120"/>
      <c r="O2253" s="120"/>
      <c r="P2253" s="120"/>
      <c r="Q2253" s="120"/>
      <c r="R2253" s="120"/>
      <c r="S2253" s="120"/>
      <c r="T2253" s="120"/>
      <c r="U2253" s="120"/>
      <c r="V2253" s="120"/>
      <c r="W2253" s="120"/>
      <c r="X2253" s="120"/>
      <c r="Y2253" s="120"/>
      <c r="Z2253" s="120"/>
      <c r="AA2253" s="120"/>
      <c r="AB2253" s="120"/>
      <c r="AC2253" s="120"/>
      <c r="AD2253" s="120"/>
      <c r="AE2253" s="120"/>
      <c r="AF2253" s="120"/>
      <c r="AG2253" s="120"/>
      <c r="AH2253" s="120"/>
      <c r="AI2253" s="120"/>
      <c r="AJ2253" s="400"/>
      <c r="AK2253" s="402"/>
      <c r="AL2253" s="404"/>
      <c r="AM2253" s="410"/>
      <c r="AN2253" s="404"/>
      <c r="AO2253" s="404"/>
      <c r="AP2253" s="404"/>
      <c r="AQ2253" s="404"/>
      <c r="AR2253" s="404"/>
      <c r="AS2253" s="404"/>
      <c r="AT2253" s="404"/>
      <c r="AU2253" s="406"/>
      <c r="AV2253" s="408"/>
      <c r="AW2253" s="406"/>
      <c r="AX2253" s="415"/>
      <c r="AY2253" s="415"/>
      <c r="AZ2253" s="415"/>
      <c r="BA2253" s="415"/>
      <c r="BB2253" s="415"/>
      <c r="BC2253" s="415"/>
    </row>
    <row r="2254" spans="1:55" s="121" customFormat="1" x14ac:dyDescent="0.25">
      <c r="A2254" s="466"/>
      <c r="B2254" s="393"/>
      <c r="C2254" s="397"/>
      <c r="D2254" s="397"/>
      <c r="E2254" s="399"/>
      <c r="F2254" s="399"/>
      <c r="G2254" s="96"/>
      <c r="H2254" s="122"/>
      <c r="I2254" s="122"/>
      <c r="J2254" s="123"/>
      <c r="K2254" s="123"/>
      <c r="L2254" s="123"/>
      <c r="M2254" s="123"/>
      <c r="N2254" s="123"/>
      <c r="O2254" s="123"/>
      <c r="P2254" s="123"/>
      <c r="Q2254" s="123"/>
      <c r="R2254" s="123"/>
      <c r="S2254" s="123"/>
      <c r="T2254" s="123"/>
      <c r="U2254" s="123"/>
      <c r="V2254" s="123"/>
      <c r="W2254" s="123"/>
      <c r="X2254" s="123"/>
      <c r="Y2254" s="123"/>
      <c r="Z2254" s="123"/>
      <c r="AA2254" s="123"/>
      <c r="AB2254" s="123"/>
      <c r="AC2254" s="123"/>
      <c r="AD2254" s="123"/>
      <c r="AE2254" s="123"/>
      <c r="AF2254" s="123"/>
      <c r="AG2254" s="123"/>
      <c r="AH2254" s="123"/>
      <c r="AI2254" s="123"/>
      <c r="AJ2254" s="401"/>
      <c r="AK2254" s="403"/>
      <c r="AL2254" s="405"/>
      <c r="AM2254" s="411"/>
      <c r="AN2254" s="405"/>
      <c r="AO2254" s="405"/>
      <c r="AP2254" s="405"/>
      <c r="AQ2254" s="405"/>
      <c r="AR2254" s="405"/>
      <c r="AS2254" s="405"/>
      <c r="AT2254" s="405"/>
      <c r="AU2254" s="407"/>
      <c r="AV2254" s="409"/>
      <c r="AW2254" s="407"/>
      <c r="AX2254" s="389"/>
      <c r="AY2254" s="389"/>
      <c r="AZ2254" s="389"/>
      <c r="BA2254" s="389"/>
      <c r="BB2254" s="389"/>
      <c r="BC2254" s="389"/>
    </row>
    <row r="2255" spans="1:55" s="121" customFormat="1" x14ac:dyDescent="0.25">
      <c r="A2255" s="474"/>
      <c r="B2255" s="392"/>
      <c r="C2255" s="396"/>
      <c r="D2255" s="396"/>
      <c r="E2255" s="398"/>
      <c r="F2255" s="398"/>
      <c r="G2255" s="95"/>
      <c r="H2255" s="119"/>
      <c r="I2255" s="119"/>
      <c r="J2255" s="120"/>
      <c r="K2255" s="120"/>
      <c r="L2255" s="120"/>
      <c r="M2255" s="120"/>
      <c r="N2255" s="120"/>
      <c r="O2255" s="120"/>
      <c r="P2255" s="120"/>
      <c r="Q2255" s="120"/>
      <c r="R2255" s="120"/>
      <c r="S2255" s="120"/>
      <c r="T2255" s="120"/>
      <c r="U2255" s="120"/>
      <c r="V2255" s="120"/>
      <c r="W2255" s="120"/>
      <c r="X2255" s="120"/>
      <c r="Y2255" s="120"/>
      <c r="Z2255" s="120"/>
      <c r="AA2255" s="120"/>
      <c r="AB2255" s="120"/>
      <c r="AC2255" s="120"/>
      <c r="AD2255" s="120"/>
      <c r="AE2255" s="120"/>
      <c r="AF2255" s="120"/>
      <c r="AG2255" s="120"/>
      <c r="AH2255" s="120"/>
      <c r="AI2255" s="120"/>
      <c r="AJ2255" s="400"/>
      <c r="AK2255" s="402"/>
      <c r="AL2255" s="404"/>
      <c r="AM2255" s="410"/>
      <c r="AN2255" s="404"/>
      <c r="AO2255" s="404"/>
      <c r="AP2255" s="404"/>
      <c r="AQ2255" s="404"/>
      <c r="AR2255" s="404"/>
      <c r="AS2255" s="404"/>
      <c r="AT2255" s="404"/>
      <c r="AU2255" s="406"/>
      <c r="AV2255" s="408"/>
      <c r="AW2255" s="406"/>
      <c r="AX2255" s="415"/>
      <c r="AY2255" s="415"/>
      <c r="AZ2255" s="415"/>
      <c r="BA2255" s="415"/>
      <c r="BB2255" s="415"/>
      <c r="BC2255" s="415"/>
    </row>
    <row r="2256" spans="1:55" s="121" customFormat="1" x14ac:dyDescent="0.25">
      <c r="A2256" s="466"/>
      <c r="B2256" s="393"/>
      <c r="C2256" s="397"/>
      <c r="D2256" s="397"/>
      <c r="E2256" s="399"/>
      <c r="F2256" s="399"/>
      <c r="G2256" s="96"/>
      <c r="H2256" s="122"/>
      <c r="I2256" s="122"/>
      <c r="J2256" s="123"/>
      <c r="K2256" s="123"/>
      <c r="L2256" s="123"/>
      <c r="M2256" s="123"/>
      <c r="N2256" s="123"/>
      <c r="O2256" s="123"/>
      <c r="P2256" s="123"/>
      <c r="Q2256" s="123"/>
      <c r="R2256" s="123"/>
      <c r="S2256" s="123"/>
      <c r="T2256" s="123"/>
      <c r="U2256" s="123"/>
      <c r="V2256" s="123"/>
      <c r="W2256" s="123"/>
      <c r="X2256" s="123"/>
      <c r="Y2256" s="123"/>
      <c r="Z2256" s="123"/>
      <c r="AA2256" s="123"/>
      <c r="AB2256" s="123"/>
      <c r="AC2256" s="123"/>
      <c r="AD2256" s="123"/>
      <c r="AE2256" s="123"/>
      <c r="AF2256" s="123"/>
      <c r="AG2256" s="123"/>
      <c r="AH2256" s="123"/>
      <c r="AI2256" s="123"/>
      <c r="AJ2256" s="401"/>
      <c r="AK2256" s="403"/>
      <c r="AL2256" s="405"/>
      <c r="AM2256" s="411"/>
      <c r="AN2256" s="405"/>
      <c r="AO2256" s="405"/>
      <c r="AP2256" s="405"/>
      <c r="AQ2256" s="405"/>
      <c r="AR2256" s="405"/>
      <c r="AS2256" s="405"/>
      <c r="AT2256" s="405"/>
      <c r="AU2256" s="407"/>
      <c r="AV2256" s="409"/>
      <c r="AW2256" s="407"/>
      <c r="AX2256" s="389"/>
      <c r="AY2256" s="389"/>
      <c r="AZ2256" s="389"/>
      <c r="BA2256" s="389"/>
      <c r="BB2256" s="389"/>
      <c r="BC2256" s="389"/>
    </row>
    <row r="2257" spans="1:55" s="121" customFormat="1" x14ac:dyDescent="0.25">
      <c r="A2257" s="474"/>
      <c r="B2257" s="392"/>
      <c r="C2257" s="396"/>
      <c r="D2257" s="396"/>
      <c r="E2257" s="398"/>
      <c r="F2257" s="398"/>
      <c r="G2257" s="95"/>
      <c r="H2257" s="119"/>
      <c r="I2257" s="119"/>
      <c r="J2257" s="120"/>
      <c r="K2257" s="120"/>
      <c r="L2257" s="120"/>
      <c r="M2257" s="120"/>
      <c r="N2257" s="120"/>
      <c r="O2257" s="120"/>
      <c r="P2257" s="120"/>
      <c r="Q2257" s="120"/>
      <c r="R2257" s="120"/>
      <c r="S2257" s="120"/>
      <c r="T2257" s="120"/>
      <c r="U2257" s="120"/>
      <c r="V2257" s="120"/>
      <c r="W2257" s="120"/>
      <c r="X2257" s="120"/>
      <c r="Y2257" s="120"/>
      <c r="Z2257" s="120"/>
      <c r="AA2257" s="120"/>
      <c r="AB2257" s="120"/>
      <c r="AC2257" s="120"/>
      <c r="AD2257" s="120"/>
      <c r="AE2257" s="120"/>
      <c r="AF2257" s="120"/>
      <c r="AG2257" s="120"/>
      <c r="AH2257" s="120"/>
      <c r="AI2257" s="120"/>
      <c r="AJ2257" s="400"/>
      <c r="AK2257" s="402"/>
      <c r="AL2257" s="404"/>
      <c r="AM2257" s="410"/>
      <c r="AN2257" s="404"/>
      <c r="AO2257" s="404"/>
      <c r="AP2257" s="404"/>
      <c r="AQ2257" s="404"/>
      <c r="AR2257" s="404"/>
      <c r="AS2257" s="404"/>
      <c r="AT2257" s="404"/>
      <c r="AU2257" s="406"/>
      <c r="AV2257" s="408"/>
      <c r="AW2257" s="406"/>
      <c r="AX2257" s="415"/>
      <c r="AY2257" s="415"/>
      <c r="AZ2257" s="415"/>
      <c r="BA2257" s="415"/>
      <c r="BB2257" s="415"/>
      <c r="BC2257" s="415"/>
    </row>
    <row r="2258" spans="1:55" s="121" customFormat="1" x14ac:dyDescent="0.25">
      <c r="A2258" s="466"/>
      <c r="B2258" s="393"/>
      <c r="C2258" s="397"/>
      <c r="D2258" s="397"/>
      <c r="E2258" s="399"/>
      <c r="F2258" s="399"/>
      <c r="G2258" s="96"/>
      <c r="H2258" s="122"/>
      <c r="I2258" s="122"/>
      <c r="J2258" s="123"/>
      <c r="K2258" s="123"/>
      <c r="L2258" s="123"/>
      <c r="M2258" s="123"/>
      <c r="N2258" s="123"/>
      <c r="O2258" s="123"/>
      <c r="P2258" s="123"/>
      <c r="Q2258" s="123"/>
      <c r="R2258" s="123"/>
      <c r="S2258" s="123"/>
      <c r="T2258" s="123"/>
      <c r="U2258" s="123"/>
      <c r="V2258" s="123"/>
      <c r="W2258" s="123"/>
      <c r="X2258" s="123"/>
      <c r="Y2258" s="123"/>
      <c r="Z2258" s="123"/>
      <c r="AA2258" s="123"/>
      <c r="AB2258" s="123"/>
      <c r="AC2258" s="123"/>
      <c r="AD2258" s="123"/>
      <c r="AE2258" s="123"/>
      <c r="AF2258" s="123"/>
      <c r="AG2258" s="123"/>
      <c r="AH2258" s="123"/>
      <c r="AI2258" s="123"/>
      <c r="AJ2258" s="401"/>
      <c r="AK2258" s="403"/>
      <c r="AL2258" s="405"/>
      <c r="AM2258" s="411"/>
      <c r="AN2258" s="405"/>
      <c r="AO2258" s="405"/>
      <c r="AP2258" s="405"/>
      <c r="AQ2258" s="405"/>
      <c r="AR2258" s="405"/>
      <c r="AS2258" s="405"/>
      <c r="AT2258" s="405"/>
      <c r="AU2258" s="407"/>
      <c r="AV2258" s="409"/>
      <c r="AW2258" s="407"/>
      <c r="AX2258" s="389"/>
      <c r="AY2258" s="389"/>
      <c r="AZ2258" s="389"/>
      <c r="BA2258" s="389"/>
      <c r="BB2258" s="389"/>
      <c r="BC2258" s="389"/>
    </row>
    <row r="2259" spans="1:55" s="121" customFormat="1" x14ac:dyDescent="0.25">
      <c r="A2259" s="474"/>
      <c r="B2259" s="392"/>
      <c r="C2259" s="396"/>
      <c r="D2259" s="396"/>
      <c r="E2259" s="398"/>
      <c r="F2259" s="398"/>
      <c r="G2259" s="95"/>
      <c r="H2259" s="119"/>
      <c r="I2259" s="119"/>
      <c r="J2259" s="120"/>
      <c r="K2259" s="120"/>
      <c r="L2259" s="120"/>
      <c r="M2259" s="120"/>
      <c r="N2259" s="120"/>
      <c r="O2259" s="120"/>
      <c r="P2259" s="120"/>
      <c r="Q2259" s="120"/>
      <c r="R2259" s="120"/>
      <c r="S2259" s="120"/>
      <c r="T2259" s="120"/>
      <c r="U2259" s="120"/>
      <c r="V2259" s="120"/>
      <c r="W2259" s="120"/>
      <c r="X2259" s="120"/>
      <c r="Y2259" s="120"/>
      <c r="Z2259" s="120"/>
      <c r="AA2259" s="120"/>
      <c r="AB2259" s="120"/>
      <c r="AC2259" s="120"/>
      <c r="AD2259" s="120"/>
      <c r="AE2259" s="120"/>
      <c r="AF2259" s="120"/>
      <c r="AG2259" s="120"/>
      <c r="AH2259" s="120"/>
      <c r="AI2259" s="120"/>
      <c r="AJ2259" s="400"/>
      <c r="AK2259" s="402"/>
      <c r="AL2259" s="404"/>
      <c r="AM2259" s="410"/>
      <c r="AN2259" s="404"/>
      <c r="AO2259" s="404"/>
      <c r="AP2259" s="404"/>
      <c r="AQ2259" s="404"/>
      <c r="AR2259" s="404"/>
      <c r="AS2259" s="404"/>
      <c r="AT2259" s="404"/>
      <c r="AU2259" s="406"/>
      <c r="AV2259" s="408"/>
      <c r="AW2259" s="406"/>
      <c r="AX2259" s="415"/>
      <c r="AY2259" s="415"/>
      <c r="AZ2259" s="415"/>
      <c r="BA2259" s="415"/>
      <c r="BB2259" s="415"/>
      <c r="BC2259" s="415"/>
    </row>
    <row r="2260" spans="1:55" s="121" customFormat="1" x14ac:dyDescent="0.25">
      <c r="A2260" s="466"/>
      <c r="B2260" s="393"/>
      <c r="C2260" s="397"/>
      <c r="D2260" s="397"/>
      <c r="E2260" s="399"/>
      <c r="F2260" s="399"/>
      <c r="G2260" s="96"/>
      <c r="H2260" s="122"/>
      <c r="I2260" s="122"/>
      <c r="J2260" s="123"/>
      <c r="K2260" s="123"/>
      <c r="L2260" s="123"/>
      <c r="M2260" s="123"/>
      <c r="N2260" s="123"/>
      <c r="O2260" s="123"/>
      <c r="P2260" s="123"/>
      <c r="Q2260" s="123"/>
      <c r="R2260" s="123"/>
      <c r="S2260" s="123"/>
      <c r="T2260" s="123"/>
      <c r="U2260" s="123"/>
      <c r="V2260" s="123"/>
      <c r="W2260" s="123"/>
      <c r="X2260" s="123"/>
      <c r="Y2260" s="123"/>
      <c r="Z2260" s="123"/>
      <c r="AA2260" s="123"/>
      <c r="AB2260" s="123"/>
      <c r="AC2260" s="123"/>
      <c r="AD2260" s="123"/>
      <c r="AE2260" s="123"/>
      <c r="AF2260" s="123"/>
      <c r="AG2260" s="123"/>
      <c r="AH2260" s="123"/>
      <c r="AI2260" s="123"/>
      <c r="AJ2260" s="401"/>
      <c r="AK2260" s="403"/>
      <c r="AL2260" s="405"/>
      <c r="AM2260" s="411"/>
      <c r="AN2260" s="405"/>
      <c r="AO2260" s="405"/>
      <c r="AP2260" s="405"/>
      <c r="AQ2260" s="405"/>
      <c r="AR2260" s="405"/>
      <c r="AS2260" s="405"/>
      <c r="AT2260" s="405"/>
      <c r="AU2260" s="407"/>
      <c r="AV2260" s="409"/>
      <c r="AW2260" s="407"/>
      <c r="AX2260" s="389"/>
      <c r="AY2260" s="389"/>
      <c r="AZ2260" s="389"/>
      <c r="BA2260" s="389"/>
      <c r="BB2260" s="389"/>
      <c r="BC2260" s="389"/>
    </row>
    <row r="2261" spans="1:55" s="121" customFormat="1" x14ac:dyDescent="0.25">
      <c r="A2261" s="474"/>
      <c r="B2261" s="392"/>
      <c r="C2261" s="396"/>
      <c r="D2261" s="396"/>
      <c r="E2261" s="398"/>
      <c r="F2261" s="398"/>
      <c r="G2261" s="95"/>
      <c r="H2261" s="119"/>
      <c r="I2261" s="119"/>
      <c r="J2261" s="120"/>
      <c r="K2261" s="120"/>
      <c r="L2261" s="120"/>
      <c r="M2261" s="120"/>
      <c r="N2261" s="120"/>
      <c r="O2261" s="120"/>
      <c r="P2261" s="120"/>
      <c r="Q2261" s="120"/>
      <c r="R2261" s="120"/>
      <c r="S2261" s="120"/>
      <c r="T2261" s="120"/>
      <c r="U2261" s="120"/>
      <c r="V2261" s="120"/>
      <c r="W2261" s="120"/>
      <c r="X2261" s="120"/>
      <c r="Y2261" s="120"/>
      <c r="Z2261" s="120"/>
      <c r="AA2261" s="120"/>
      <c r="AB2261" s="120"/>
      <c r="AC2261" s="120"/>
      <c r="AD2261" s="120"/>
      <c r="AE2261" s="120"/>
      <c r="AF2261" s="120"/>
      <c r="AG2261" s="120"/>
      <c r="AH2261" s="120"/>
      <c r="AI2261" s="120"/>
      <c r="AJ2261" s="400"/>
      <c r="AK2261" s="402"/>
      <c r="AL2261" s="404"/>
      <c r="AM2261" s="410"/>
      <c r="AN2261" s="404"/>
      <c r="AO2261" s="404"/>
      <c r="AP2261" s="404"/>
      <c r="AQ2261" s="404"/>
      <c r="AR2261" s="404"/>
      <c r="AS2261" s="404"/>
      <c r="AT2261" s="404"/>
      <c r="AU2261" s="406"/>
      <c r="AV2261" s="408"/>
      <c r="AW2261" s="406"/>
      <c r="AX2261" s="415"/>
      <c r="AY2261" s="415"/>
      <c r="AZ2261" s="415"/>
      <c r="BA2261" s="415"/>
      <c r="BB2261" s="415"/>
      <c r="BC2261" s="415"/>
    </row>
    <row r="2262" spans="1:55" s="121" customFormat="1" x14ac:dyDescent="0.25">
      <c r="A2262" s="466"/>
      <c r="B2262" s="393"/>
      <c r="C2262" s="397"/>
      <c r="D2262" s="397"/>
      <c r="E2262" s="399"/>
      <c r="F2262" s="399"/>
      <c r="G2262" s="96"/>
      <c r="H2262" s="122"/>
      <c r="I2262" s="122"/>
      <c r="J2262" s="123"/>
      <c r="K2262" s="123"/>
      <c r="L2262" s="123"/>
      <c r="M2262" s="123"/>
      <c r="N2262" s="123"/>
      <c r="O2262" s="123"/>
      <c r="P2262" s="123"/>
      <c r="Q2262" s="123"/>
      <c r="R2262" s="123"/>
      <c r="S2262" s="123"/>
      <c r="T2262" s="123"/>
      <c r="U2262" s="123"/>
      <c r="V2262" s="123"/>
      <c r="W2262" s="123"/>
      <c r="X2262" s="123"/>
      <c r="Y2262" s="123"/>
      <c r="Z2262" s="123"/>
      <c r="AA2262" s="123"/>
      <c r="AB2262" s="123"/>
      <c r="AC2262" s="123"/>
      <c r="AD2262" s="123"/>
      <c r="AE2262" s="123"/>
      <c r="AF2262" s="123"/>
      <c r="AG2262" s="123"/>
      <c r="AH2262" s="123"/>
      <c r="AI2262" s="123"/>
      <c r="AJ2262" s="401"/>
      <c r="AK2262" s="403"/>
      <c r="AL2262" s="405"/>
      <c r="AM2262" s="411"/>
      <c r="AN2262" s="405"/>
      <c r="AO2262" s="405"/>
      <c r="AP2262" s="405"/>
      <c r="AQ2262" s="405"/>
      <c r="AR2262" s="405"/>
      <c r="AS2262" s="405"/>
      <c r="AT2262" s="405"/>
      <c r="AU2262" s="407"/>
      <c r="AV2262" s="409"/>
      <c r="AW2262" s="407"/>
      <c r="AX2262" s="389"/>
      <c r="AY2262" s="389"/>
      <c r="AZ2262" s="389"/>
      <c r="BA2262" s="389"/>
      <c r="BB2262" s="389"/>
      <c r="BC2262" s="389"/>
    </row>
    <row r="2263" spans="1:55" s="121" customFormat="1" x14ac:dyDescent="0.25">
      <c r="A2263" s="474"/>
      <c r="B2263" s="392"/>
      <c r="C2263" s="396"/>
      <c r="D2263" s="396"/>
      <c r="E2263" s="398"/>
      <c r="F2263" s="398"/>
      <c r="G2263" s="95"/>
      <c r="H2263" s="119"/>
      <c r="I2263" s="119"/>
      <c r="J2263" s="120"/>
      <c r="K2263" s="120"/>
      <c r="L2263" s="120"/>
      <c r="M2263" s="120"/>
      <c r="N2263" s="120"/>
      <c r="O2263" s="120"/>
      <c r="P2263" s="120"/>
      <c r="Q2263" s="120"/>
      <c r="R2263" s="120"/>
      <c r="S2263" s="120"/>
      <c r="T2263" s="120"/>
      <c r="U2263" s="120"/>
      <c r="V2263" s="120"/>
      <c r="W2263" s="120"/>
      <c r="X2263" s="120"/>
      <c r="Y2263" s="120"/>
      <c r="Z2263" s="120"/>
      <c r="AA2263" s="120"/>
      <c r="AB2263" s="120"/>
      <c r="AC2263" s="120"/>
      <c r="AD2263" s="120"/>
      <c r="AE2263" s="120"/>
      <c r="AF2263" s="120"/>
      <c r="AG2263" s="120"/>
      <c r="AH2263" s="120"/>
      <c r="AI2263" s="120"/>
      <c r="AJ2263" s="400"/>
      <c r="AK2263" s="402"/>
      <c r="AL2263" s="404"/>
      <c r="AM2263" s="410"/>
      <c r="AN2263" s="404"/>
      <c r="AO2263" s="404"/>
      <c r="AP2263" s="404"/>
      <c r="AQ2263" s="404"/>
      <c r="AR2263" s="404"/>
      <c r="AS2263" s="404"/>
      <c r="AT2263" s="404"/>
      <c r="AU2263" s="406"/>
      <c r="AV2263" s="408"/>
      <c r="AW2263" s="406"/>
      <c r="AX2263" s="415"/>
      <c r="AY2263" s="415"/>
      <c r="AZ2263" s="415"/>
      <c r="BA2263" s="415"/>
      <c r="BB2263" s="415"/>
      <c r="BC2263" s="415"/>
    </row>
    <row r="2264" spans="1:55" s="121" customFormat="1" x14ac:dyDescent="0.25">
      <c r="A2264" s="466"/>
      <c r="B2264" s="393"/>
      <c r="C2264" s="397"/>
      <c r="D2264" s="397"/>
      <c r="E2264" s="399"/>
      <c r="F2264" s="399"/>
      <c r="G2264" s="96"/>
      <c r="H2264" s="122"/>
      <c r="I2264" s="122"/>
      <c r="J2264" s="123"/>
      <c r="K2264" s="123"/>
      <c r="L2264" s="123"/>
      <c r="M2264" s="123"/>
      <c r="N2264" s="123"/>
      <c r="O2264" s="123"/>
      <c r="P2264" s="123"/>
      <c r="Q2264" s="123"/>
      <c r="R2264" s="123"/>
      <c r="S2264" s="123"/>
      <c r="T2264" s="123"/>
      <c r="U2264" s="123"/>
      <c r="V2264" s="123"/>
      <c r="W2264" s="123"/>
      <c r="X2264" s="123"/>
      <c r="Y2264" s="123"/>
      <c r="Z2264" s="123"/>
      <c r="AA2264" s="123"/>
      <c r="AB2264" s="123"/>
      <c r="AC2264" s="123"/>
      <c r="AD2264" s="123"/>
      <c r="AE2264" s="123"/>
      <c r="AF2264" s="123"/>
      <c r="AG2264" s="123"/>
      <c r="AH2264" s="123"/>
      <c r="AI2264" s="123"/>
      <c r="AJ2264" s="401"/>
      <c r="AK2264" s="403"/>
      <c r="AL2264" s="405"/>
      <c r="AM2264" s="411"/>
      <c r="AN2264" s="405"/>
      <c r="AO2264" s="405"/>
      <c r="AP2264" s="405"/>
      <c r="AQ2264" s="405"/>
      <c r="AR2264" s="405"/>
      <c r="AS2264" s="405"/>
      <c r="AT2264" s="405"/>
      <c r="AU2264" s="407"/>
      <c r="AV2264" s="409"/>
      <c r="AW2264" s="407"/>
      <c r="AX2264" s="389"/>
      <c r="AY2264" s="389"/>
      <c r="AZ2264" s="389"/>
      <c r="BA2264" s="389"/>
      <c r="BB2264" s="389"/>
      <c r="BC2264" s="389"/>
    </row>
    <row r="2265" spans="1:55" s="121" customFormat="1" x14ac:dyDescent="0.25">
      <c r="A2265" s="474"/>
      <c r="B2265" s="392"/>
      <c r="C2265" s="396"/>
      <c r="D2265" s="396"/>
      <c r="E2265" s="398"/>
      <c r="F2265" s="398"/>
      <c r="G2265" s="95"/>
      <c r="H2265" s="119"/>
      <c r="I2265" s="119"/>
      <c r="J2265" s="120"/>
      <c r="K2265" s="120"/>
      <c r="L2265" s="120"/>
      <c r="M2265" s="120"/>
      <c r="N2265" s="120"/>
      <c r="O2265" s="120"/>
      <c r="P2265" s="120"/>
      <c r="Q2265" s="120"/>
      <c r="R2265" s="120"/>
      <c r="S2265" s="120"/>
      <c r="T2265" s="120"/>
      <c r="U2265" s="120"/>
      <c r="V2265" s="120"/>
      <c r="W2265" s="120"/>
      <c r="X2265" s="120"/>
      <c r="Y2265" s="120"/>
      <c r="Z2265" s="120"/>
      <c r="AA2265" s="120"/>
      <c r="AB2265" s="120"/>
      <c r="AC2265" s="120"/>
      <c r="AD2265" s="120"/>
      <c r="AE2265" s="120"/>
      <c r="AF2265" s="120"/>
      <c r="AG2265" s="120"/>
      <c r="AH2265" s="120"/>
      <c r="AI2265" s="120"/>
      <c r="AJ2265" s="400"/>
      <c r="AK2265" s="402"/>
      <c r="AL2265" s="404"/>
      <c r="AM2265" s="410"/>
      <c r="AN2265" s="404"/>
      <c r="AO2265" s="404"/>
      <c r="AP2265" s="404"/>
      <c r="AQ2265" s="404"/>
      <c r="AR2265" s="404"/>
      <c r="AS2265" s="404"/>
      <c r="AT2265" s="404"/>
      <c r="AU2265" s="406"/>
      <c r="AV2265" s="408"/>
      <c r="AW2265" s="406"/>
      <c r="AX2265" s="415"/>
      <c r="AY2265" s="415"/>
      <c r="AZ2265" s="415"/>
      <c r="BA2265" s="415"/>
      <c r="BB2265" s="415"/>
      <c r="BC2265" s="415"/>
    </row>
    <row r="2266" spans="1:55" s="121" customFormat="1" x14ac:dyDescent="0.25">
      <c r="A2266" s="466"/>
      <c r="B2266" s="393"/>
      <c r="C2266" s="397"/>
      <c r="D2266" s="397"/>
      <c r="E2266" s="399"/>
      <c r="F2266" s="399"/>
      <c r="G2266" s="96"/>
      <c r="H2266" s="122"/>
      <c r="I2266" s="122"/>
      <c r="J2266" s="123"/>
      <c r="K2266" s="123"/>
      <c r="L2266" s="123"/>
      <c r="M2266" s="123"/>
      <c r="N2266" s="123"/>
      <c r="O2266" s="123"/>
      <c r="P2266" s="123"/>
      <c r="Q2266" s="123"/>
      <c r="R2266" s="123"/>
      <c r="S2266" s="123"/>
      <c r="T2266" s="123"/>
      <c r="U2266" s="123"/>
      <c r="V2266" s="123"/>
      <c r="W2266" s="123"/>
      <c r="X2266" s="123"/>
      <c r="Y2266" s="123"/>
      <c r="Z2266" s="123"/>
      <c r="AA2266" s="123"/>
      <c r="AB2266" s="123"/>
      <c r="AC2266" s="123"/>
      <c r="AD2266" s="123"/>
      <c r="AE2266" s="123"/>
      <c r="AF2266" s="123"/>
      <c r="AG2266" s="123"/>
      <c r="AH2266" s="123"/>
      <c r="AI2266" s="123"/>
      <c r="AJ2266" s="401"/>
      <c r="AK2266" s="403"/>
      <c r="AL2266" s="405"/>
      <c r="AM2266" s="411"/>
      <c r="AN2266" s="405"/>
      <c r="AO2266" s="405"/>
      <c r="AP2266" s="405"/>
      <c r="AQ2266" s="405"/>
      <c r="AR2266" s="405"/>
      <c r="AS2266" s="405"/>
      <c r="AT2266" s="405"/>
      <c r="AU2266" s="407"/>
      <c r="AV2266" s="409"/>
      <c r="AW2266" s="407"/>
      <c r="AX2266" s="389"/>
      <c r="AY2266" s="389"/>
      <c r="AZ2266" s="389"/>
      <c r="BA2266" s="389"/>
      <c r="BB2266" s="389"/>
      <c r="BC2266" s="389"/>
    </row>
    <row r="2267" spans="1:55" s="121" customFormat="1" x14ac:dyDescent="0.25">
      <c r="A2267" s="474"/>
      <c r="B2267" s="392"/>
      <c r="C2267" s="396"/>
      <c r="D2267" s="396"/>
      <c r="E2267" s="398"/>
      <c r="F2267" s="398"/>
      <c r="G2267" s="95"/>
      <c r="H2267" s="119"/>
      <c r="I2267" s="119"/>
      <c r="J2267" s="120"/>
      <c r="K2267" s="120"/>
      <c r="L2267" s="120"/>
      <c r="M2267" s="120"/>
      <c r="N2267" s="120"/>
      <c r="O2267" s="120"/>
      <c r="P2267" s="120"/>
      <c r="Q2267" s="120"/>
      <c r="R2267" s="120"/>
      <c r="S2267" s="120"/>
      <c r="T2267" s="120"/>
      <c r="U2267" s="120"/>
      <c r="V2267" s="120"/>
      <c r="W2267" s="120"/>
      <c r="X2267" s="120"/>
      <c r="Y2267" s="120"/>
      <c r="Z2267" s="120"/>
      <c r="AA2267" s="120"/>
      <c r="AB2267" s="120"/>
      <c r="AC2267" s="120"/>
      <c r="AD2267" s="120"/>
      <c r="AE2267" s="120"/>
      <c r="AF2267" s="120"/>
      <c r="AG2267" s="120"/>
      <c r="AH2267" s="120"/>
      <c r="AI2267" s="120"/>
      <c r="AJ2267" s="400"/>
      <c r="AK2267" s="402"/>
      <c r="AL2267" s="404"/>
      <c r="AM2267" s="410"/>
      <c r="AN2267" s="404"/>
      <c r="AO2267" s="404"/>
      <c r="AP2267" s="404"/>
      <c r="AQ2267" s="404"/>
      <c r="AR2267" s="404"/>
      <c r="AS2267" s="404"/>
      <c r="AT2267" s="404"/>
      <c r="AU2267" s="406"/>
      <c r="AV2267" s="408"/>
      <c r="AW2267" s="406"/>
      <c r="AX2267" s="415"/>
      <c r="AY2267" s="415"/>
      <c r="AZ2267" s="415"/>
      <c r="BA2267" s="415"/>
      <c r="BB2267" s="415"/>
      <c r="BC2267" s="415"/>
    </row>
    <row r="2268" spans="1:55" s="121" customFormat="1" x14ac:dyDescent="0.25">
      <c r="A2268" s="466"/>
      <c r="B2268" s="393"/>
      <c r="C2268" s="397"/>
      <c r="D2268" s="397"/>
      <c r="E2268" s="399"/>
      <c r="F2268" s="399"/>
      <c r="G2268" s="96"/>
      <c r="H2268" s="122"/>
      <c r="I2268" s="122"/>
      <c r="J2268" s="123"/>
      <c r="K2268" s="123"/>
      <c r="L2268" s="123"/>
      <c r="M2268" s="123"/>
      <c r="N2268" s="123"/>
      <c r="O2268" s="123"/>
      <c r="P2268" s="123"/>
      <c r="Q2268" s="123"/>
      <c r="R2268" s="123"/>
      <c r="S2268" s="123"/>
      <c r="T2268" s="123"/>
      <c r="U2268" s="123"/>
      <c r="V2268" s="123"/>
      <c r="W2268" s="123"/>
      <c r="X2268" s="123"/>
      <c r="Y2268" s="123"/>
      <c r="Z2268" s="123"/>
      <c r="AA2268" s="123"/>
      <c r="AB2268" s="123"/>
      <c r="AC2268" s="123"/>
      <c r="AD2268" s="123"/>
      <c r="AE2268" s="123"/>
      <c r="AF2268" s="123"/>
      <c r="AG2268" s="123"/>
      <c r="AH2268" s="123"/>
      <c r="AI2268" s="123"/>
      <c r="AJ2268" s="401"/>
      <c r="AK2268" s="403"/>
      <c r="AL2268" s="405"/>
      <c r="AM2268" s="411"/>
      <c r="AN2268" s="405"/>
      <c r="AO2268" s="405"/>
      <c r="AP2268" s="405"/>
      <c r="AQ2268" s="405"/>
      <c r="AR2268" s="405"/>
      <c r="AS2268" s="405"/>
      <c r="AT2268" s="405"/>
      <c r="AU2268" s="407"/>
      <c r="AV2268" s="409"/>
      <c r="AW2268" s="407"/>
      <c r="AX2268" s="389"/>
      <c r="AY2268" s="389"/>
      <c r="AZ2268" s="389"/>
      <c r="BA2268" s="389"/>
      <c r="BB2268" s="389"/>
      <c r="BC2268" s="389"/>
    </row>
    <row r="2269" spans="1:55" s="121" customFormat="1" x14ac:dyDescent="0.25">
      <c r="A2269" s="474"/>
      <c r="B2269" s="392"/>
      <c r="C2269" s="396"/>
      <c r="D2269" s="396"/>
      <c r="E2269" s="398"/>
      <c r="F2269" s="398"/>
      <c r="G2269" s="95"/>
      <c r="H2269" s="119"/>
      <c r="I2269" s="119"/>
      <c r="J2269" s="120"/>
      <c r="K2269" s="120"/>
      <c r="L2269" s="120"/>
      <c r="M2269" s="120"/>
      <c r="N2269" s="120"/>
      <c r="O2269" s="120"/>
      <c r="P2269" s="120"/>
      <c r="Q2269" s="120"/>
      <c r="R2269" s="120"/>
      <c r="S2269" s="120"/>
      <c r="T2269" s="120"/>
      <c r="U2269" s="120"/>
      <c r="V2269" s="120"/>
      <c r="W2269" s="120"/>
      <c r="X2269" s="120"/>
      <c r="Y2269" s="120"/>
      <c r="Z2269" s="120"/>
      <c r="AA2269" s="120"/>
      <c r="AB2269" s="120"/>
      <c r="AC2269" s="120"/>
      <c r="AD2269" s="120"/>
      <c r="AE2269" s="120"/>
      <c r="AF2269" s="120"/>
      <c r="AG2269" s="120"/>
      <c r="AH2269" s="120"/>
      <c r="AI2269" s="120"/>
      <c r="AJ2269" s="400"/>
      <c r="AK2269" s="402"/>
      <c r="AL2269" s="404"/>
      <c r="AM2269" s="410"/>
      <c r="AN2269" s="404"/>
      <c r="AO2269" s="404"/>
      <c r="AP2269" s="404"/>
      <c r="AQ2269" s="404"/>
      <c r="AR2269" s="404"/>
      <c r="AS2269" s="404"/>
      <c r="AT2269" s="404"/>
      <c r="AU2269" s="406"/>
      <c r="AV2269" s="408"/>
      <c r="AW2269" s="406"/>
      <c r="AX2269" s="415"/>
      <c r="AY2269" s="415"/>
      <c r="AZ2269" s="415"/>
      <c r="BA2269" s="415"/>
      <c r="BB2269" s="415"/>
      <c r="BC2269" s="415"/>
    </row>
    <row r="2270" spans="1:55" s="121" customFormat="1" x14ac:dyDescent="0.25">
      <c r="A2270" s="466"/>
      <c r="B2270" s="393"/>
      <c r="C2270" s="397"/>
      <c r="D2270" s="397"/>
      <c r="E2270" s="399"/>
      <c r="F2270" s="399"/>
      <c r="G2270" s="96"/>
      <c r="H2270" s="122"/>
      <c r="I2270" s="122"/>
      <c r="J2270" s="123"/>
      <c r="K2270" s="123"/>
      <c r="L2270" s="123"/>
      <c r="M2270" s="123"/>
      <c r="N2270" s="123"/>
      <c r="O2270" s="123"/>
      <c r="P2270" s="123"/>
      <c r="Q2270" s="123"/>
      <c r="R2270" s="123"/>
      <c r="S2270" s="123"/>
      <c r="T2270" s="123"/>
      <c r="U2270" s="123"/>
      <c r="V2270" s="123"/>
      <c r="W2270" s="123"/>
      <c r="X2270" s="123"/>
      <c r="Y2270" s="123"/>
      <c r="Z2270" s="123"/>
      <c r="AA2270" s="123"/>
      <c r="AB2270" s="123"/>
      <c r="AC2270" s="123"/>
      <c r="AD2270" s="123"/>
      <c r="AE2270" s="123"/>
      <c r="AF2270" s="123"/>
      <c r="AG2270" s="123"/>
      <c r="AH2270" s="123"/>
      <c r="AI2270" s="123"/>
      <c r="AJ2270" s="401"/>
      <c r="AK2270" s="403"/>
      <c r="AL2270" s="405"/>
      <c r="AM2270" s="411"/>
      <c r="AN2270" s="405"/>
      <c r="AO2270" s="405"/>
      <c r="AP2270" s="405"/>
      <c r="AQ2270" s="405"/>
      <c r="AR2270" s="405"/>
      <c r="AS2270" s="405"/>
      <c r="AT2270" s="405"/>
      <c r="AU2270" s="407"/>
      <c r="AV2270" s="409"/>
      <c r="AW2270" s="407"/>
      <c r="AX2270" s="389"/>
      <c r="AY2270" s="389"/>
      <c r="AZ2270" s="389"/>
      <c r="BA2270" s="389"/>
      <c r="BB2270" s="389"/>
      <c r="BC2270" s="389"/>
    </row>
    <row r="2271" spans="1:55" s="121" customFormat="1" x14ac:dyDescent="0.25">
      <c r="A2271" s="474"/>
      <c r="B2271" s="392"/>
      <c r="C2271" s="396"/>
      <c r="D2271" s="396"/>
      <c r="E2271" s="398"/>
      <c r="F2271" s="398"/>
      <c r="G2271" s="95"/>
      <c r="H2271" s="119"/>
      <c r="I2271" s="119"/>
      <c r="J2271" s="120"/>
      <c r="K2271" s="120"/>
      <c r="L2271" s="120"/>
      <c r="M2271" s="120"/>
      <c r="N2271" s="120"/>
      <c r="O2271" s="120"/>
      <c r="P2271" s="120"/>
      <c r="Q2271" s="120"/>
      <c r="R2271" s="120"/>
      <c r="S2271" s="120"/>
      <c r="T2271" s="120"/>
      <c r="U2271" s="120"/>
      <c r="V2271" s="120"/>
      <c r="W2271" s="120"/>
      <c r="X2271" s="120"/>
      <c r="Y2271" s="120"/>
      <c r="Z2271" s="120"/>
      <c r="AA2271" s="120"/>
      <c r="AB2271" s="120"/>
      <c r="AC2271" s="120"/>
      <c r="AD2271" s="120"/>
      <c r="AE2271" s="120"/>
      <c r="AF2271" s="120"/>
      <c r="AG2271" s="120"/>
      <c r="AH2271" s="120"/>
      <c r="AI2271" s="120"/>
      <c r="AJ2271" s="400"/>
      <c r="AK2271" s="402"/>
      <c r="AL2271" s="404"/>
      <c r="AM2271" s="410"/>
      <c r="AN2271" s="404"/>
      <c r="AO2271" s="404"/>
      <c r="AP2271" s="404"/>
      <c r="AQ2271" s="404"/>
      <c r="AR2271" s="404"/>
      <c r="AS2271" s="404"/>
      <c r="AT2271" s="404"/>
      <c r="AU2271" s="406"/>
      <c r="AV2271" s="408"/>
      <c r="AW2271" s="406"/>
      <c r="AX2271" s="415"/>
      <c r="AY2271" s="415"/>
      <c r="AZ2271" s="415"/>
      <c r="BA2271" s="415"/>
      <c r="BB2271" s="415"/>
      <c r="BC2271" s="415"/>
    </row>
    <row r="2272" spans="1:55" s="121" customFormat="1" x14ac:dyDescent="0.25">
      <c r="A2272" s="466"/>
      <c r="B2272" s="393"/>
      <c r="C2272" s="397"/>
      <c r="D2272" s="397"/>
      <c r="E2272" s="399"/>
      <c r="F2272" s="399"/>
      <c r="G2272" s="96"/>
      <c r="H2272" s="122"/>
      <c r="I2272" s="122"/>
      <c r="J2272" s="123"/>
      <c r="K2272" s="123"/>
      <c r="L2272" s="123"/>
      <c r="M2272" s="123"/>
      <c r="N2272" s="123"/>
      <c r="O2272" s="123"/>
      <c r="P2272" s="123"/>
      <c r="Q2272" s="123"/>
      <c r="R2272" s="123"/>
      <c r="S2272" s="123"/>
      <c r="T2272" s="123"/>
      <c r="U2272" s="123"/>
      <c r="V2272" s="123"/>
      <c r="W2272" s="123"/>
      <c r="X2272" s="123"/>
      <c r="Y2272" s="123"/>
      <c r="Z2272" s="123"/>
      <c r="AA2272" s="123"/>
      <c r="AB2272" s="123"/>
      <c r="AC2272" s="123"/>
      <c r="AD2272" s="123"/>
      <c r="AE2272" s="123"/>
      <c r="AF2272" s="123"/>
      <c r="AG2272" s="123"/>
      <c r="AH2272" s="123"/>
      <c r="AI2272" s="123"/>
      <c r="AJ2272" s="401"/>
      <c r="AK2272" s="403"/>
      <c r="AL2272" s="405"/>
      <c r="AM2272" s="411"/>
      <c r="AN2272" s="405"/>
      <c r="AO2272" s="405"/>
      <c r="AP2272" s="405"/>
      <c r="AQ2272" s="405"/>
      <c r="AR2272" s="405"/>
      <c r="AS2272" s="405"/>
      <c r="AT2272" s="405"/>
      <c r="AU2272" s="407"/>
      <c r="AV2272" s="409"/>
      <c r="AW2272" s="407"/>
      <c r="AX2272" s="389"/>
      <c r="AY2272" s="389"/>
      <c r="AZ2272" s="389"/>
      <c r="BA2272" s="389"/>
      <c r="BB2272" s="389"/>
      <c r="BC2272" s="389"/>
    </row>
    <row r="2273" spans="1:55" s="121" customFormat="1" x14ac:dyDescent="0.25">
      <c r="A2273" s="474"/>
      <c r="B2273" s="392"/>
      <c r="C2273" s="396"/>
      <c r="D2273" s="396"/>
      <c r="E2273" s="398"/>
      <c r="F2273" s="398"/>
      <c r="G2273" s="95"/>
      <c r="H2273" s="119"/>
      <c r="I2273" s="119"/>
      <c r="J2273" s="120"/>
      <c r="K2273" s="120"/>
      <c r="L2273" s="120"/>
      <c r="M2273" s="120"/>
      <c r="N2273" s="120"/>
      <c r="O2273" s="120"/>
      <c r="P2273" s="120"/>
      <c r="Q2273" s="120"/>
      <c r="R2273" s="120"/>
      <c r="S2273" s="120"/>
      <c r="T2273" s="120"/>
      <c r="U2273" s="120"/>
      <c r="V2273" s="120"/>
      <c r="W2273" s="120"/>
      <c r="X2273" s="120"/>
      <c r="Y2273" s="120"/>
      <c r="Z2273" s="120"/>
      <c r="AA2273" s="120"/>
      <c r="AB2273" s="120"/>
      <c r="AC2273" s="120"/>
      <c r="AD2273" s="120"/>
      <c r="AE2273" s="120"/>
      <c r="AF2273" s="120"/>
      <c r="AG2273" s="120"/>
      <c r="AH2273" s="120"/>
      <c r="AI2273" s="120"/>
      <c r="AJ2273" s="400"/>
      <c r="AK2273" s="402"/>
      <c r="AL2273" s="404"/>
      <c r="AM2273" s="410"/>
      <c r="AN2273" s="404"/>
      <c r="AO2273" s="404"/>
      <c r="AP2273" s="404"/>
      <c r="AQ2273" s="404"/>
      <c r="AR2273" s="404"/>
      <c r="AS2273" s="404"/>
      <c r="AT2273" s="404"/>
      <c r="AU2273" s="406"/>
      <c r="AV2273" s="408"/>
      <c r="AW2273" s="406"/>
      <c r="AX2273" s="415"/>
      <c r="AY2273" s="415"/>
      <c r="AZ2273" s="415"/>
      <c r="BA2273" s="415"/>
      <c r="BB2273" s="415"/>
      <c r="BC2273" s="415"/>
    </row>
    <row r="2274" spans="1:55" s="121" customFormat="1" x14ac:dyDescent="0.25">
      <c r="A2274" s="466"/>
      <c r="B2274" s="393"/>
      <c r="C2274" s="397"/>
      <c r="D2274" s="397"/>
      <c r="E2274" s="399"/>
      <c r="F2274" s="399"/>
      <c r="G2274" s="96"/>
      <c r="H2274" s="122"/>
      <c r="I2274" s="122"/>
      <c r="J2274" s="123"/>
      <c r="K2274" s="123"/>
      <c r="L2274" s="123"/>
      <c r="M2274" s="123"/>
      <c r="N2274" s="123"/>
      <c r="O2274" s="123"/>
      <c r="P2274" s="123"/>
      <c r="Q2274" s="123"/>
      <c r="R2274" s="123"/>
      <c r="S2274" s="123"/>
      <c r="T2274" s="123"/>
      <c r="U2274" s="123"/>
      <c r="V2274" s="123"/>
      <c r="W2274" s="123"/>
      <c r="X2274" s="123"/>
      <c r="Y2274" s="123"/>
      <c r="Z2274" s="123"/>
      <c r="AA2274" s="123"/>
      <c r="AB2274" s="123"/>
      <c r="AC2274" s="123"/>
      <c r="AD2274" s="123"/>
      <c r="AE2274" s="123"/>
      <c r="AF2274" s="123"/>
      <c r="AG2274" s="123"/>
      <c r="AH2274" s="123"/>
      <c r="AI2274" s="123"/>
      <c r="AJ2274" s="401"/>
      <c r="AK2274" s="403"/>
      <c r="AL2274" s="405"/>
      <c r="AM2274" s="411"/>
      <c r="AN2274" s="405"/>
      <c r="AO2274" s="405"/>
      <c r="AP2274" s="405"/>
      <c r="AQ2274" s="405"/>
      <c r="AR2274" s="405"/>
      <c r="AS2274" s="405"/>
      <c r="AT2274" s="405"/>
      <c r="AU2274" s="407"/>
      <c r="AV2274" s="409"/>
      <c r="AW2274" s="407"/>
      <c r="AX2274" s="389"/>
      <c r="AY2274" s="389"/>
      <c r="AZ2274" s="389"/>
      <c r="BA2274" s="389"/>
      <c r="BB2274" s="389"/>
      <c r="BC2274" s="389"/>
    </row>
    <row r="2275" spans="1:55" s="121" customFormat="1" x14ac:dyDescent="0.25">
      <c r="A2275" s="474"/>
      <c r="B2275" s="392"/>
      <c r="C2275" s="396"/>
      <c r="D2275" s="396"/>
      <c r="E2275" s="398"/>
      <c r="F2275" s="398"/>
      <c r="G2275" s="95"/>
      <c r="H2275" s="119"/>
      <c r="I2275" s="119"/>
      <c r="J2275" s="120"/>
      <c r="K2275" s="120"/>
      <c r="L2275" s="120"/>
      <c r="M2275" s="120"/>
      <c r="N2275" s="120"/>
      <c r="O2275" s="120"/>
      <c r="P2275" s="120"/>
      <c r="Q2275" s="120"/>
      <c r="R2275" s="120"/>
      <c r="S2275" s="120"/>
      <c r="T2275" s="120"/>
      <c r="U2275" s="120"/>
      <c r="V2275" s="120"/>
      <c r="W2275" s="120"/>
      <c r="X2275" s="120"/>
      <c r="Y2275" s="120"/>
      <c r="Z2275" s="120"/>
      <c r="AA2275" s="120"/>
      <c r="AB2275" s="120"/>
      <c r="AC2275" s="120"/>
      <c r="AD2275" s="120"/>
      <c r="AE2275" s="120"/>
      <c r="AF2275" s="120"/>
      <c r="AG2275" s="120"/>
      <c r="AH2275" s="120"/>
      <c r="AI2275" s="120"/>
      <c r="AJ2275" s="400"/>
      <c r="AK2275" s="402"/>
      <c r="AL2275" s="404"/>
      <c r="AM2275" s="410"/>
      <c r="AN2275" s="404"/>
      <c r="AO2275" s="404"/>
      <c r="AP2275" s="404"/>
      <c r="AQ2275" s="404"/>
      <c r="AR2275" s="404"/>
      <c r="AS2275" s="404"/>
      <c r="AT2275" s="404"/>
      <c r="AU2275" s="406"/>
      <c r="AV2275" s="408"/>
      <c r="AW2275" s="406"/>
      <c r="AX2275" s="415"/>
      <c r="AY2275" s="415"/>
      <c r="AZ2275" s="415"/>
      <c r="BA2275" s="415"/>
      <c r="BB2275" s="415"/>
      <c r="BC2275" s="415"/>
    </row>
    <row r="2276" spans="1:55" s="121" customFormat="1" x14ac:dyDescent="0.25">
      <c r="A2276" s="466"/>
      <c r="B2276" s="393"/>
      <c r="C2276" s="397"/>
      <c r="D2276" s="397"/>
      <c r="E2276" s="399"/>
      <c r="F2276" s="399"/>
      <c r="G2276" s="96"/>
      <c r="H2276" s="122"/>
      <c r="I2276" s="122"/>
      <c r="J2276" s="123"/>
      <c r="K2276" s="123"/>
      <c r="L2276" s="123"/>
      <c r="M2276" s="123"/>
      <c r="N2276" s="123"/>
      <c r="O2276" s="123"/>
      <c r="P2276" s="123"/>
      <c r="Q2276" s="123"/>
      <c r="R2276" s="123"/>
      <c r="S2276" s="123"/>
      <c r="T2276" s="123"/>
      <c r="U2276" s="123"/>
      <c r="V2276" s="123"/>
      <c r="W2276" s="123"/>
      <c r="X2276" s="123"/>
      <c r="Y2276" s="123"/>
      <c r="Z2276" s="123"/>
      <c r="AA2276" s="123"/>
      <c r="AB2276" s="123"/>
      <c r="AC2276" s="123"/>
      <c r="AD2276" s="123"/>
      <c r="AE2276" s="123"/>
      <c r="AF2276" s="123"/>
      <c r="AG2276" s="123"/>
      <c r="AH2276" s="123"/>
      <c r="AI2276" s="123"/>
      <c r="AJ2276" s="401"/>
      <c r="AK2276" s="403"/>
      <c r="AL2276" s="405"/>
      <c r="AM2276" s="411"/>
      <c r="AN2276" s="405"/>
      <c r="AO2276" s="405"/>
      <c r="AP2276" s="405"/>
      <c r="AQ2276" s="405"/>
      <c r="AR2276" s="405"/>
      <c r="AS2276" s="405"/>
      <c r="AT2276" s="405"/>
      <c r="AU2276" s="407"/>
      <c r="AV2276" s="409"/>
      <c r="AW2276" s="407"/>
      <c r="AX2276" s="389"/>
      <c r="AY2276" s="389"/>
      <c r="AZ2276" s="389"/>
      <c r="BA2276" s="389"/>
      <c r="BB2276" s="389"/>
      <c r="BC2276" s="389"/>
    </row>
    <row r="2277" spans="1:55" s="121" customFormat="1" x14ac:dyDescent="0.25">
      <c r="A2277" s="474"/>
      <c r="B2277" s="392"/>
      <c r="C2277" s="396"/>
      <c r="D2277" s="396"/>
      <c r="E2277" s="398"/>
      <c r="F2277" s="398"/>
      <c r="G2277" s="95"/>
      <c r="H2277" s="119"/>
      <c r="I2277" s="119"/>
      <c r="J2277" s="120"/>
      <c r="K2277" s="120"/>
      <c r="L2277" s="120"/>
      <c r="M2277" s="120"/>
      <c r="N2277" s="120"/>
      <c r="O2277" s="120"/>
      <c r="P2277" s="120"/>
      <c r="Q2277" s="120"/>
      <c r="R2277" s="120"/>
      <c r="S2277" s="120"/>
      <c r="T2277" s="120"/>
      <c r="U2277" s="120"/>
      <c r="V2277" s="120"/>
      <c r="W2277" s="120"/>
      <c r="X2277" s="120"/>
      <c r="Y2277" s="120"/>
      <c r="Z2277" s="120"/>
      <c r="AA2277" s="120"/>
      <c r="AB2277" s="120"/>
      <c r="AC2277" s="120"/>
      <c r="AD2277" s="120"/>
      <c r="AE2277" s="120"/>
      <c r="AF2277" s="120"/>
      <c r="AG2277" s="120"/>
      <c r="AH2277" s="120"/>
      <c r="AI2277" s="120"/>
      <c r="AJ2277" s="400"/>
      <c r="AK2277" s="402"/>
      <c r="AL2277" s="404"/>
      <c r="AM2277" s="410"/>
      <c r="AN2277" s="404"/>
      <c r="AO2277" s="404"/>
      <c r="AP2277" s="404"/>
      <c r="AQ2277" s="404"/>
      <c r="AR2277" s="404"/>
      <c r="AS2277" s="404"/>
      <c r="AT2277" s="404"/>
      <c r="AU2277" s="406"/>
      <c r="AV2277" s="408"/>
      <c r="AW2277" s="406"/>
      <c r="AX2277" s="415"/>
      <c r="AY2277" s="415"/>
      <c r="AZ2277" s="415"/>
      <c r="BA2277" s="415"/>
      <c r="BB2277" s="415"/>
      <c r="BC2277" s="415"/>
    </row>
    <row r="2278" spans="1:55" s="121" customFormat="1" x14ac:dyDescent="0.25">
      <c r="A2278" s="466"/>
      <c r="B2278" s="393"/>
      <c r="C2278" s="397"/>
      <c r="D2278" s="397"/>
      <c r="E2278" s="399"/>
      <c r="F2278" s="399"/>
      <c r="G2278" s="96"/>
      <c r="H2278" s="122"/>
      <c r="I2278" s="122"/>
      <c r="J2278" s="123"/>
      <c r="K2278" s="123"/>
      <c r="L2278" s="123"/>
      <c r="M2278" s="123"/>
      <c r="N2278" s="123"/>
      <c r="O2278" s="123"/>
      <c r="P2278" s="123"/>
      <c r="Q2278" s="123"/>
      <c r="R2278" s="123"/>
      <c r="S2278" s="123"/>
      <c r="T2278" s="123"/>
      <c r="U2278" s="123"/>
      <c r="V2278" s="123"/>
      <c r="W2278" s="123"/>
      <c r="X2278" s="123"/>
      <c r="Y2278" s="123"/>
      <c r="Z2278" s="123"/>
      <c r="AA2278" s="123"/>
      <c r="AB2278" s="123"/>
      <c r="AC2278" s="123"/>
      <c r="AD2278" s="123"/>
      <c r="AE2278" s="123"/>
      <c r="AF2278" s="123"/>
      <c r="AG2278" s="123"/>
      <c r="AH2278" s="123"/>
      <c r="AI2278" s="123"/>
      <c r="AJ2278" s="401"/>
      <c r="AK2278" s="403"/>
      <c r="AL2278" s="405"/>
      <c r="AM2278" s="411"/>
      <c r="AN2278" s="405"/>
      <c r="AO2278" s="405"/>
      <c r="AP2278" s="405"/>
      <c r="AQ2278" s="405"/>
      <c r="AR2278" s="405"/>
      <c r="AS2278" s="405"/>
      <c r="AT2278" s="405"/>
      <c r="AU2278" s="407"/>
      <c r="AV2278" s="409"/>
      <c r="AW2278" s="407"/>
      <c r="AX2278" s="389"/>
      <c r="AY2278" s="389"/>
      <c r="AZ2278" s="389"/>
      <c r="BA2278" s="389"/>
      <c r="BB2278" s="389"/>
      <c r="BC2278" s="389"/>
    </row>
    <row r="2279" spans="1:55" s="121" customFormat="1" x14ac:dyDescent="0.25">
      <c r="A2279" s="474"/>
      <c r="B2279" s="392"/>
      <c r="C2279" s="396"/>
      <c r="D2279" s="396"/>
      <c r="E2279" s="398"/>
      <c r="F2279" s="398"/>
      <c r="G2279" s="95"/>
      <c r="H2279" s="119"/>
      <c r="I2279" s="119"/>
      <c r="J2279" s="120"/>
      <c r="K2279" s="120"/>
      <c r="L2279" s="120"/>
      <c r="M2279" s="120"/>
      <c r="N2279" s="120"/>
      <c r="O2279" s="120"/>
      <c r="P2279" s="120"/>
      <c r="Q2279" s="120"/>
      <c r="R2279" s="120"/>
      <c r="S2279" s="120"/>
      <c r="T2279" s="120"/>
      <c r="U2279" s="120"/>
      <c r="V2279" s="120"/>
      <c r="W2279" s="120"/>
      <c r="X2279" s="120"/>
      <c r="Y2279" s="120"/>
      <c r="Z2279" s="120"/>
      <c r="AA2279" s="120"/>
      <c r="AB2279" s="120"/>
      <c r="AC2279" s="120"/>
      <c r="AD2279" s="120"/>
      <c r="AE2279" s="120"/>
      <c r="AF2279" s="120"/>
      <c r="AG2279" s="120"/>
      <c r="AH2279" s="120"/>
      <c r="AI2279" s="120"/>
      <c r="AJ2279" s="400"/>
      <c r="AK2279" s="402"/>
      <c r="AL2279" s="404"/>
      <c r="AM2279" s="410"/>
      <c r="AN2279" s="404"/>
      <c r="AO2279" s="404"/>
      <c r="AP2279" s="404"/>
      <c r="AQ2279" s="404"/>
      <c r="AR2279" s="404"/>
      <c r="AS2279" s="404"/>
      <c r="AT2279" s="404"/>
      <c r="AU2279" s="406"/>
      <c r="AV2279" s="408"/>
      <c r="AW2279" s="406"/>
      <c r="AX2279" s="415"/>
      <c r="AY2279" s="415"/>
      <c r="AZ2279" s="415"/>
      <c r="BA2279" s="415"/>
      <c r="BB2279" s="415"/>
      <c r="BC2279" s="415"/>
    </row>
    <row r="2280" spans="1:55" s="121" customFormat="1" x14ac:dyDescent="0.25">
      <c r="A2280" s="466"/>
      <c r="B2280" s="393"/>
      <c r="C2280" s="397"/>
      <c r="D2280" s="397"/>
      <c r="E2280" s="399"/>
      <c r="F2280" s="399"/>
      <c r="G2280" s="96"/>
      <c r="H2280" s="122"/>
      <c r="I2280" s="122"/>
      <c r="J2280" s="123"/>
      <c r="K2280" s="123"/>
      <c r="L2280" s="123"/>
      <c r="M2280" s="123"/>
      <c r="N2280" s="123"/>
      <c r="O2280" s="123"/>
      <c r="P2280" s="123"/>
      <c r="Q2280" s="123"/>
      <c r="R2280" s="123"/>
      <c r="S2280" s="123"/>
      <c r="T2280" s="123"/>
      <c r="U2280" s="123"/>
      <c r="V2280" s="123"/>
      <c r="W2280" s="123"/>
      <c r="X2280" s="123"/>
      <c r="Y2280" s="123"/>
      <c r="Z2280" s="123"/>
      <c r="AA2280" s="123"/>
      <c r="AB2280" s="123"/>
      <c r="AC2280" s="123"/>
      <c r="AD2280" s="123"/>
      <c r="AE2280" s="123"/>
      <c r="AF2280" s="123"/>
      <c r="AG2280" s="123"/>
      <c r="AH2280" s="123"/>
      <c r="AI2280" s="123"/>
      <c r="AJ2280" s="401"/>
      <c r="AK2280" s="403"/>
      <c r="AL2280" s="405"/>
      <c r="AM2280" s="411"/>
      <c r="AN2280" s="405"/>
      <c r="AO2280" s="405"/>
      <c r="AP2280" s="405"/>
      <c r="AQ2280" s="405"/>
      <c r="AR2280" s="405"/>
      <c r="AS2280" s="405"/>
      <c r="AT2280" s="405"/>
      <c r="AU2280" s="407"/>
      <c r="AV2280" s="409"/>
      <c r="AW2280" s="407"/>
      <c r="AX2280" s="389"/>
      <c r="AY2280" s="389"/>
      <c r="AZ2280" s="389"/>
      <c r="BA2280" s="389"/>
      <c r="BB2280" s="389"/>
      <c r="BC2280" s="389"/>
    </row>
    <row r="2281" spans="1:55" s="121" customFormat="1" x14ac:dyDescent="0.25">
      <c r="A2281" s="474"/>
      <c r="B2281" s="392"/>
      <c r="C2281" s="396"/>
      <c r="D2281" s="396"/>
      <c r="E2281" s="398"/>
      <c r="F2281" s="398"/>
      <c r="G2281" s="95"/>
      <c r="H2281" s="119"/>
      <c r="I2281" s="119"/>
      <c r="J2281" s="120"/>
      <c r="K2281" s="120"/>
      <c r="L2281" s="120"/>
      <c r="M2281" s="120"/>
      <c r="N2281" s="120"/>
      <c r="O2281" s="120"/>
      <c r="P2281" s="120"/>
      <c r="Q2281" s="120"/>
      <c r="R2281" s="120"/>
      <c r="S2281" s="120"/>
      <c r="T2281" s="120"/>
      <c r="U2281" s="120"/>
      <c r="V2281" s="120"/>
      <c r="W2281" s="120"/>
      <c r="X2281" s="120"/>
      <c r="Y2281" s="120"/>
      <c r="Z2281" s="120"/>
      <c r="AA2281" s="120"/>
      <c r="AB2281" s="120"/>
      <c r="AC2281" s="120"/>
      <c r="AD2281" s="120"/>
      <c r="AE2281" s="120"/>
      <c r="AF2281" s="120"/>
      <c r="AG2281" s="120"/>
      <c r="AH2281" s="120"/>
      <c r="AI2281" s="120"/>
      <c r="AJ2281" s="400"/>
      <c r="AK2281" s="402"/>
      <c r="AL2281" s="404"/>
      <c r="AM2281" s="410"/>
      <c r="AN2281" s="404"/>
      <c r="AO2281" s="404"/>
      <c r="AP2281" s="404"/>
      <c r="AQ2281" s="404"/>
      <c r="AR2281" s="404"/>
      <c r="AS2281" s="404"/>
      <c r="AT2281" s="404"/>
      <c r="AU2281" s="406"/>
      <c r="AV2281" s="408"/>
      <c r="AW2281" s="406"/>
      <c r="AX2281" s="415"/>
      <c r="AY2281" s="415"/>
      <c r="AZ2281" s="415"/>
      <c r="BA2281" s="415"/>
      <c r="BB2281" s="415"/>
      <c r="BC2281" s="415"/>
    </row>
    <row r="2282" spans="1:55" s="121" customFormat="1" x14ac:dyDescent="0.25">
      <c r="A2282" s="466"/>
      <c r="B2282" s="393"/>
      <c r="C2282" s="397"/>
      <c r="D2282" s="397"/>
      <c r="E2282" s="399"/>
      <c r="F2282" s="399"/>
      <c r="G2282" s="96"/>
      <c r="H2282" s="122"/>
      <c r="I2282" s="122"/>
      <c r="J2282" s="123"/>
      <c r="K2282" s="123"/>
      <c r="L2282" s="123"/>
      <c r="M2282" s="123"/>
      <c r="N2282" s="123"/>
      <c r="O2282" s="123"/>
      <c r="P2282" s="123"/>
      <c r="Q2282" s="123"/>
      <c r="R2282" s="123"/>
      <c r="S2282" s="123"/>
      <c r="T2282" s="123"/>
      <c r="U2282" s="123"/>
      <c r="V2282" s="123"/>
      <c r="W2282" s="123"/>
      <c r="X2282" s="123"/>
      <c r="Y2282" s="123"/>
      <c r="Z2282" s="123"/>
      <c r="AA2282" s="123"/>
      <c r="AB2282" s="123"/>
      <c r="AC2282" s="123"/>
      <c r="AD2282" s="123"/>
      <c r="AE2282" s="123"/>
      <c r="AF2282" s="123"/>
      <c r="AG2282" s="123"/>
      <c r="AH2282" s="123"/>
      <c r="AI2282" s="123"/>
      <c r="AJ2282" s="401"/>
      <c r="AK2282" s="403"/>
      <c r="AL2282" s="405"/>
      <c r="AM2282" s="411"/>
      <c r="AN2282" s="405"/>
      <c r="AO2282" s="405"/>
      <c r="AP2282" s="405"/>
      <c r="AQ2282" s="405"/>
      <c r="AR2282" s="405"/>
      <c r="AS2282" s="405"/>
      <c r="AT2282" s="405"/>
      <c r="AU2282" s="407"/>
      <c r="AV2282" s="409"/>
      <c r="AW2282" s="407"/>
      <c r="AX2282" s="389"/>
      <c r="AY2282" s="389"/>
      <c r="AZ2282" s="389"/>
      <c r="BA2282" s="389"/>
      <c r="BB2282" s="389"/>
      <c r="BC2282" s="389"/>
    </row>
    <row r="2283" spans="1:55" s="121" customFormat="1" x14ac:dyDescent="0.25">
      <c r="A2283" s="474"/>
      <c r="B2283" s="392"/>
      <c r="C2283" s="396"/>
      <c r="D2283" s="396"/>
      <c r="E2283" s="398"/>
      <c r="F2283" s="398"/>
      <c r="G2283" s="95"/>
      <c r="H2283" s="119"/>
      <c r="I2283" s="119"/>
      <c r="J2283" s="120"/>
      <c r="K2283" s="120"/>
      <c r="L2283" s="120"/>
      <c r="M2283" s="120"/>
      <c r="N2283" s="120"/>
      <c r="O2283" s="120"/>
      <c r="P2283" s="120"/>
      <c r="Q2283" s="120"/>
      <c r="R2283" s="120"/>
      <c r="S2283" s="120"/>
      <c r="T2283" s="120"/>
      <c r="U2283" s="120"/>
      <c r="V2283" s="120"/>
      <c r="W2283" s="120"/>
      <c r="X2283" s="120"/>
      <c r="Y2283" s="120"/>
      <c r="Z2283" s="120"/>
      <c r="AA2283" s="120"/>
      <c r="AB2283" s="120"/>
      <c r="AC2283" s="120"/>
      <c r="AD2283" s="120"/>
      <c r="AE2283" s="120"/>
      <c r="AF2283" s="120"/>
      <c r="AG2283" s="120"/>
      <c r="AH2283" s="120"/>
      <c r="AI2283" s="120"/>
      <c r="AJ2283" s="400"/>
      <c r="AK2283" s="402"/>
      <c r="AL2283" s="404"/>
      <c r="AM2283" s="410"/>
      <c r="AN2283" s="404"/>
      <c r="AO2283" s="404"/>
      <c r="AP2283" s="404"/>
      <c r="AQ2283" s="404"/>
      <c r="AR2283" s="404"/>
      <c r="AS2283" s="404"/>
      <c r="AT2283" s="404"/>
      <c r="AU2283" s="406"/>
      <c r="AV2283" s="408"/>
      <c r="AW2283" s="406"/>
      <c r="AX2283" s="415"/>
      <c r="AY2283" s="415"/>
      <c r="AZ2283" s="415"/>
      <c r="BA2283" s="415"/>
      <c r="BB2283" s="415"/>
      <c r="BC2283" s="415"/>
    </row>
    <row r="2284" spans="1:55" s="121" customFormat="1" x14ac:dyDescent="0.25">
      <c r="A2284" s="466"/>
      <c r="B2284" s="393"/>
      <c r="C2284" s="397"/>
      <c r="D2284" s="397"/>
      <c r="E2284" s="399"/>
      <c r="F2284" s="399"/>
      <c r="G2284" s="96"/>
      <c r="H2284" s="122"/>
      <c r="I2284" s="122"/>
      <c r="J2284" s="123"/>
      <c r="K2284" s="123"/>
      <c r="L2284" s="123"/>
      <c r="M2284" s="123"/>
      <c r="N2284" s="123"/>
      <c r="O2284" s="123"/>
      <c r="P2284" s="123"/>
      <c r="Q2284" s="123"/>
      <c r="R2284" s="123"/>
      <c r="S2284" s="123"/>
      <c r="T2284" s="123"/>
      <c r="U2284" s="123"/>
      <c r="V2284" s="123"/>
      <c r="W2284" s="123"/>
      <c r="X2284" s="123"/>
      <c r="Y2284" s="123"/>
      <c r="Z2284" s="123"/>
      <c r="AA2284" s="123"/>
      <c r="AB2284" s="123"/>
      <c r="AC2284" s="123"/>
      <c r="AD2284" s="123"/>
      <c r="AE2284" s="123"/>
      <c r="AF2284" s="123"/>
      <c r="AG2284" s="123"/>
      <c r="AH2284" s="123"/>
      <c r="AI2284" s="123"/>
      <c r="AJ2284" s="401"/>
      <c r="AK2284" s="403"/>
      <c r="AL2284" s="405"/>
      <c r="AM2284" s="411"/>
      <c r="AN2284" s="405"/>
      <c r="AO2284" s="405"/>
      <c r="AP2284" s="405"/>
      <c r="AQ2284" s="405"/>
      <c r="AR2284" s="405"/>
      <c r="AS2284" s="405"/>
      <c r="AT2284" s="405"/>
      <c r="AU2284" s="407"/>
      <c r="AV2284" s="409"/>
      <c r="AW2284" s="407"/>
      <c r="AX2284" s="389"/>
      <c r="AY2284" s="389"/>
      <c r="AZ2284" s="389"/>
      <c r="BA2284" s="389"/>
      <c r="BB2284" s="389"/>
      <c r="BC2284" s="389"/>
    </row>
    <row r="2285" spans="1:55" s="121" customFormat="1" x14ac:dyDescent="0.25">
      <c r="A2285" s="474"/>
      <c r="B2285" s="392"/>
      <c r="C2285" s="396"/>
      <c r="D2285" s="396"/>
      <c r="E2285" s="398"/>
      <c r="F2285" s="398"/>
      <c r="G2285" s="95"/>
      <c r="H2285" s="119"/>
      <c r="I2285" s="119"/>
      <c r="J2285" s="120"/>
      <c r="K2285" s="120"/>
      <c r="L2285" s="120"/>
      <c r="M2285" s="120"/>
      <c r="N2285" s="120"/>
      <c r="O2285" s="120"/>
      <c r="P2285" s="120"/>
      <c r="Q2285" s="120"/>
      <c r="R2285" s="120"/>
      <c r="S2285" s="120"/>
      <c r="T2285" s="120"/>
      <c r="U2285" s="120"/>
      <c r="V2285" s="120"/>
      <c r="W2285" s="120"/>
      <c r="X2285" s="120"/>
      <c r="Y2285" s="120"/>
      <c r="Z2285" s="120"/>
      <c r="AA2285" s="120"/>
      <c r="AB2285" s="120"/>
      <c r="AC2285" s="120"/>
      <c r="AD2285" s="120"/>
      <c r="AE2285" s="120"/>
      <c r="AF2285" s="120"/>
      <c r="AG2285" s="120"/>
      <c r="AH2285" s="120"/>
      <c r="AI2285" s="120"/>
      <c r="AJ2285" s="400"/>
      <c r="AK2285" s="402"/>
      <c r="AL2285" s="404"/>
      <c r="AM2285" s="410"/>
      <c r="AN2285" s="404"/>
      <c r="AO2285" s="404"/>
      <c r="AP2285" s="404"/>
      <c r="AQ2285" s="404"/>
      <c r="AR2285" s="404"/>
      <c r="AS2285" s="404"/>
      <c r="AT2285" s="404"/>
      <c r="AU2285" s="406"/>
      <c r="AV2285" s="408"/>
      <c r="AW2285" s="406"/>
      <c r="AX2285" s="415"/>
      <c r="AY2285" s="415"/>
      <c r="AZ2285" s="415"/>
      <c r="BA2285" s="415"/>
      <c r="BB2285" s="415"/>
      <c r="BC2285" s="415"/>
    </row>
    <row r="2286" spans="1:55" s="121" customFormat="1" x14ac:dyDescent="0.25">
      <c r="A2286" s="466"/>
      <c r="B2286" s="393"/>
      <c r="C2286" s="397"/>
      <c r="D2286" s="397"/>
      <c r="E2286" s="399"/>
      <c r="F2286" s="399"/>
      <c r="G2286" s="96"/>
      <c r="H2286" s="122"/>
      <c r="I2286" s="122"/>
      <c r="J2286" s="123"/>
      <c r="K2286" s="123"/>
      <c r="L2286" s="123"/>
      <c r="M2286" s="123"/>
      <c r="N2286" s="123"/>
      <c r="O2286" s="123"/>
      <c r="P2286" s="123"/>
      <c r="Q2286" s="123"/>
      <c r="R2286" s="123"/>
      <c r="S2286" s="123"/>
      <c r="T2286" s="123"/>
      <c r="U2286" s="123"/>
      <c r="V2286" s="123"/>
      <c r="W2286" s="123"/>
      <c r="X2286" s="123"/>
      <c r="Y2286" s="123"/>
      <c r="Z2286" s="123"/>
      <c r="AA2286" s="123"/>
      <c r="AB2286" s="123"/>
      <c r="AC2286" s="123"/>
      <c r="AD2286" s="123"/>
      <c r="AE2286" s="123"/>
      <c r="AF2286" s="123"/>
      <c r="AG2286" s="123"/>
      <c r="AH2286" s="123"/>
      <c r="AI2286" s="123"/>
      <c r="AJ2286" s="401"/>
      <c r="AK2286" s="403"/>
      <c r="AL2286" s="405"/>
      <c r="AM2286" s="411"/>
      <c r="AN2286" s="405"/>
      <c r="AO2286" s="405"/>
      <c r="AP2286" s="405"/>
      <c r="AQ2286" s="405"/>
      <c r="AR2286" s="405"/>
      <c r="AS2286" s="405"/>
      <c r="AT2286" s="405"/>
      <c r="AU2286" s="407"/>
      <c r="AV2286" s="409"/>
      <c r="AW2286" s="407"/>
      <c r="AX2286" s="389"/>
      <c r="AY2286" s="389"/>
      <c r="AZ2286" s="389"/>
      <c r="BA2286" s="389"/>
      <c r="BB2286" s="389"/>
      <c r="BC2286" s="389"/>
    </row>
    <row r="2287" spans="1:55" s="121" customFormat="1" x14ac:dyDescent="0.25">
      <c r="A2287" s="474"/>
      <c r="B2287" s="392"/>
      <c r="C2287" s="396"/>
      <c r="D2287" s="396"/>
      <c r="E2287" s="398"/>
      <c r="F2287" s="398"/>
      <c r="G2287" s="95"/>
      <c r="H2287" s="119"/>
      <c r="I2287" s="119"/>
      <c r="J2287" s="120"/>
      <c r="K2287" s="120"/>
      <c r="L2287" s="120"/>
      <c r="M2287" s="120"/>
      <c r="N2287" s="120"/>
      <c r="O2287" s="120"/>
      <c r="P2287" s="120"/>
      <c r="Q2287" s="120"/>
      <c r="R2287" s="120"/>
      <c r="S2287" s="120"/>
      <c r="T2287" s="120"/>
      <c r="U2287" s="120"/>
      <c r="V2287" s="120"/>
      <c r="W2287" s="120"/>
      <c r="X2287" s="120"/>
      <c r="Y2287" s="120"/>
      <c r="Z2287" s="120"/>
      <c r="AA2287" s="120"/>
      <c r="AB2287" s="120"/>
      <c r="AC2287" s="120"/>
      <c r="AD2287" s="120"/>
      <c r="AE2287" s="120"/>
      <c r="AF2287" s="120"/>
      <c r="AG2287" s="120"/>
      <c r="AH2287" s="120"/>
      <c r="AI2287" s="120"/>
      <c r="AJ2287" s="400"/>
      <c r="AK2287" s="402"/>
      <c r="AL2287" s="404"/>
      <c r="AM2287" s="410"/>
      <c r="AN2287" s="404"/>
      <c r="AO2287" s="404"/>
      <c r="AP2287" s="404"/>
      <c r="AQ2287" s="404"/>
      <c r="AR2287" s="404"/>
      <c r="AS2287" s="404"/>
      <c r="AT2287" s="404"/>
      <c r="AU2287" s="406"/>
      <c r="AV2287" s="408"/>
      <c r="AW2287" s="406"/>
      <c r="AX2287" s="415"/>
      <c r="AY2287" s="415"/>
      <c r="AZ2287" s="415"/>
      <c r="BA2287" s="415"/>
      <c r="BB2287" s="415"/>
      <c r="BC2287" s="415"/>
    </row>
    <row r="2288" spans="1:55" s="121" customFormat="1" x14ac:dyDescent="0.25">
      <c r="A2288" s="466"/>
      <c r="B2288" s="393"/>
      <c r="C2288" s="397"/>
      <c r="D2288" s="397"/>
      <c r="E2288" s="399"/>
      <c r="F2288" s="399"/>
      <c r="G2288" s="96"/>
      <c r="H2288" s="122"/>
      <c r="I2288" s="122"/>
      <c r="J2288" s="123"/>
      <c r="K2288" s="123"/>
      <c r="L2288" s="123"/>
      <c r="M2288" s="123"/>
      <c r="N2288" s="123"/>
      <c r="O2288" s="123"/>
      <c r="P2288" s="123"/>
      <c r="Q2288" s="123"/>
      <c r="R2288" s="123"/>
      <c r="S2288" s="123"/>
      <c r="T2288" s="123"/>
      <c r="U2288" s="123"/>
      <c r="V2288" s="123"/>
      <c r="W2288" s="123"/>
      <c r="X2288" s="123"/>
      <c r="Y2288" s="123"/>
      <c r="Z2288" s="123"/>
      <c r="AA2288" s="123"/>
      <c r="AB2288" s="123"/>
      <c r="AC2288" s="123"/>
      <c r="AD2288" s="123"/>
      <c r="AE2288" s="123"/>
      <c r="AF2288" s="123"/>
      <c r="AG2288" s="123"/>
      <c r="AH2288" s="123"/>
      <c r="AI2288" s="123"/>
      <c r="AJ2288" s="401"/>
      <c r="AK2288" s="403"/>
      <c r="AL2288" s="405"/>
      <c r="AM2288" s="411"/>
      <c r="AN2288" s="405"/>
      <c r="AO2288" s="405"/>
      <c r="AP2288" s="405"/>
      <c r="AQ2288" s="405"/>
      <c r="AR2288" s="405"/>
      <c r="AS2288" s="405"/>
      <c r="AT2288" s="405"/>
      <c r="AU2288" s="407"/>
      <c r="AV2288" s="409"/>
      <c r="AW2288" s="407"/>
      <c r="AX2288" s="389"/>
      <c r="AY2288" s="389"/>
      <c r="AZ2288" s="389"/>
      <c r="BA2288" s="389"/>
      <c r="BB2288" s="389"/>
      <c r="BC2288" s="389"/>
    </row>
    <row r="2289" spans="1:55" s="121" customFormat="1" x14ac:dyDescent="0.25">
      <c r="A2289" s="474"/>
      <c r="B2289" s="392"/>
      <c r="C2289" s="396"/>
      <c r="D2289" s="396"/>
      <c r="E2289" s="398"/>
      <c r="F2289" s="398"/>
      <c r="G2289" s="95"/>
      <c r="H2289" s="119"/>
      <c r="I2289" s="119"/>
      <c r="J2289" s="120"/>
      <c r="K2289" s="120"/>
      <c r="L2289" s="120"/>
      <c r="M2289" s="120"/>
      <c r="N2289" s="120"/>
      <c r="O2289" s="120"/>
      <c r="P2289" s="120"/>
      <c r="Q2289" s="120"/>
      <c r="R2289" s="120"/>
      <c r="S2289" s="120"/>
      <c r="T2289" s="120"/>
      <c r="U2289" s="120"/>
      <c r="V2289" s="120"/>
      <c r="W2289" s="120"/>
      <c r="X2289" s="120"/>
      <c r="Y2289" s="120"/>
      <c r="Z2289" s="120"/>
      <c r="AA2289" s="120"/>
      <c r="AB2289" s="120"/>
      <c r="AC2289" s="120"/>
      <c r="AD2289" s="120"/>
      <c r="AE2289" s="120"/>
      <c r="AF2289" s="120"/>
      <c r="AG2289" s="120"/>
      <c r="AH2289" s="120"/>
      <c r="AI2289" s="120"/>
      <c r="AJ2289" s="400"/>
      <c r="AK2289" s="402"/>
      <c r="AL2289" s="404"/>
      <c r="AM2289" s="410"/>
      <c r="AN2289" s="404"/>
      <c r="AO2289" s="404"/>
      <c r="AP2289" s="404"/>
      <c r="AQ2289" s="404"/>
      <c r="AR2289" s="404"/>
      <c r="AS2289" s="404"/>
      <c r="AT2289" s="404"/>
      <c r="AU2289" s="406"/>
      <c r="AV2289" s="408"/>
      <c r="AW2289" s="406"/>
      <c r="AX2289" s="415"/>
      <c r="AY2289" s="415"/>
      <c r="AZ2289" s="415"/>
      <c r="BA2289" s="415"/>
      <c r="BB2289" s="415"/>
      <c r="BC2289" s="415"/>
    </row>
    <row r="2290" spans="1:55" s="121" customFormat="1" x14ac:dyDescent="0.25">
      <c r="A2290" s="466"/>
      <c r="B2290" s="393"/>
      <c r="C2290" s="397"/>
      <c r="D2290" s="397"/>
      <c r="E2290" s="399"/>
      <c r="F2290" s="399"/>
      <c r="G2290" s="96"/>
      <c r="H2290" s="122"/>
      <c r="I2290" s="122"/>
      <c r="J2290" s="123"/>
      <c r="K2290" s="123"/>
      <c r="L2290" s="123"/>
      <c r="M2290" s="123"/>
      <c r="N2290" s="123"/>
      <c r="O2290" s="123"/>
      <c r="P2290" s="123"/>
      <c r="Q2290" s="123"/>
      <c r="R2290" s="123"/>
      <c r="S2290" s="123"/>
      <c r="T2290" s="123"/>
      <c r="U2290" s="123"/>
      <c r="V2290" s="123"/>
      <c r="W2290" s="123"/>
      <c r="X2290" s="123"/>
      <c r="Y2290" s="123"/>
      <c r="Z2290" s="123"/>
      <c r="AA2290" s="123"/>
      <c r="AB2290" s="123"/>
      <c r="AC2290" s="123"/>
      <c r="AD2290" s="123"/>
      <c r="AE2290" s="123"/>
      <c r="AF2290" s="123"/>
      <c r="AG2290" s="123"/>
      <c r="AH2290" s="123"/>
      <c r="AI2290" s="123"/>
      <c r="AJ2290" s="401"/>
      <c r="AK2290" s="403"/>
      <c r="AL2290" s="405"/>
      <c r="AM2290" s="411"/>
      <c r="AN2290" s="405"/>
      <c r="AO2290" s="405"/>
      <c r="AP2290" s="405"/>
      <c r="AQ2290" s="405"/>
      <c r="AR2290" s="405"/>
      <c r="AS2290" s="405"/>
      <c r="AT2290" s="405"/>
      <c r="AU2290" s="407"/>
      <c r="AV2290" s="409"/>
      <c r="AW2290" s="407"/>
      <c r="AX2290" s="389"/>
      <c r="AY2290" s="389"/>
      <c r="AZ2290" s="389"/>
      <c r="BA2290" s="389"/>
      <c r="BB2290" s="389"/>
      <c r="BC2290" s="389"/>
    </row>
    <row r="2291" spans="1:55" s="121" customFormat="1" x14ac:dyDescent="0.25">
      <c r="A2291" s="474"/>
      <c r="B2291" s="392"/>
      <c r="C2291" s="396"/>
      <c r="D2291" s="396"/>
      <c r="E2291" s="398"/>
      <c r="F2291" s="398"/>
      <c r="G2291" s="95"/>
      <c r="H2291" s="119"/>
      <c r="I2291" s="119"/>
      <c r="J2291" s="120"/>
      <c r="K2291" s="120"/>
      <c r="L2291" s="120"/>
      <c r="M2291" s="120"/>
      <c r="N2291" s="120"/>
      <c r="O2291" s="120"/>
      <c r="P2291" s="120"/>
      <c r="Q2291" s="120"/>
      <c r="R2291" s="120"/>
      <c r="S2291" s="120"/>
      <c r="T2291" s="120"/>
      <c r="U2291" s="120"/>
      <c r="V2291" s="120"/>
      <c r="W2291" s="120"/>
      <c r="X2291" s="120"/>
      <c r="Y2291" s="120"/>
      <c r="Z2291" s="120"/>
      <c r="AA2291" s="120"/>
      <c r="AB2291" s="120"/>
      <c r="AC2291" s="120"/>
      <c r="AD2291" s="120"/>
      <c r="AE2291" s="120"/>
      <c r="AF2291" s="120"/>
      <c r="AG2291" s="120"/>
      <c r="AH2291" s="120"/>
      <c r="AI2291" s="120"/>
      <c r="AJ2291" s="400"/>
      <c r="AK2291" s="402"/>
      <c r="AL2291" s="404"/>
      <c r="AM2291" s="410"/>
      <c r="AN2291" s="404"/>
      <c r="AO2291" s="404"/>
      <c r="AP2291" s="404"/>
      <c r="AQ2291" s="404"/>
      <c r="AR2291" s="404"/>
      <c r="AS2291" s="404"/>
      <c r="AT2291" s="404"/>
      <c r="AU2291" s="406"/>
      <c r="AV2291" s="408"/>
      <c r="AW2291" s="406"/>
      <c r="AX2291" s="415"/>
      <c r="AY2291" s="415"/>
      <c r="AZ2291" s="415"/>
      <c r="BA2291" s="415"/>
      <c r="BB2291" s="415"/>
      <c r="BC2291" s="415"/>
    </row>
    <row r="2292" spans="1:55" s="121" customFormat="1" x14ac:dyDescent="0.25">
      <c r="A2292" s="466"/>
      <c r="B2292" s="393"/>
      <c r="C2292" s="397"/>
      <c r="D2292" s="397"/>
      <c r="E2292" s="399"/>
      <c r="F2292" s="399"/>
      <c r="G2292" s="96"/>
      <c r="H2292" s="122"/>
      <c r="I2292" s="122"/>
      <c r="J2292" s="123"/>
      <c r="K2292" s="123"/>
      <c r="L2292" s="123"/>
      <c r="M2292" s="123"/>
      <c r="N2292" s="123"/>
      <c r="O2292" s="123"/>
      <c r="P2292" s="123"/>
      <c r="Q2292" s="123"/>
      <c r="R2292" s="123"/>
      <c r="S2292" s="123"/>
      <c r="T2292" s="123"/>
      <c r="U2292" s="123"/>
      <c r="V2292" s="123"/>
      <c r="W2292" s="123"/>
      <c r="X2292" s="123"/>
      <c r="Y2292" s="123"/>
      <c r="Z2292" s="123"/>
      <c r="AA2292" s="123"/>
      <c r="AB2292" s="123"/>
      <c r="AC2292" s="123"/>
      <c r="AD2292" s="123"/>
      <c r="AE2292" s="123"/>
      <c r="AF2292" s="123"/>
      <c r="AG2292" s="123"/>
      <c r="AH2292" s="123"/>
      <c r="AI2292" s="123"/>
      <c r="AJ2292" s="401"/>
      <c r="AK2292" s="403"/>
      <c r="AL2292" s="405"/>
      <c r="AM2292" s="411"/>
      <c r="AN2292" s="405"/>
      <c r="AO2292" s="405"/>
      <c r="AP2292" s="405"/>
      <c r="AQ2292" s="405"/>
      <c r="AR2292" s="405"/>
      <c r="AS2292" s="405"/>
      <c r="AT2292" s="405"/>
      <c r="AU2292" s="407"/>
      <c r="AV2292" s="409"/>
      <c r="AW2292" s="407"/>
      <c r="AX2292" s="389"/>
      <c r="AY2292" s="389"/>
      <c r="AZ2292" s="389"/>
      <c r="BA2292" s="389"/>
      <c r="BB2292" s="389"/>
      <c r="BC2292" s="389"/>
    </row>
    <row r="2293" spans="1:55" s="121" customFormat="1" x14ac:dyDescent="0.25">
      <c r="A2293" s="474"/>
      <c r="B2293" s="392"/>
      <c r="C2293" s="396"/>
      <c r="D2293" s="396"/>
      <c r="E2293" s="398"/>
      <c r="F2293" s="398"/>
      <c r="G2293" s="95"/>
      <c r="H2293" s="119"/>
      <c r="I2293" s="119"/>
      <c r="J2293" s="120"/>
      <c r="K2293" s="120"/>
      <c r="L2293" s="120"/>
      <c r="M2293" s="120"/>
      <c r="N2293" s="120"/>
      <c r="O2293" s="120"/>
      <c r="P2293" s="120"/>
      <c r="Q2293" s="120"/>
      <c r="R2293" s="120"/>
      <c r="S2293" s="120"/>
      <c r="T2293" s="120"/>
      <c r="U2293" s="120"/>
      <c r="V2293" s="120"/>
      <c r="W2293" s="120"/>
      <c r="X2293" s="120"/>
      <c r="Y2293" s="120"/>
      <c r="Z2293" s="120"/>
      <c r="AA2293" s="120"/>
      <c r="AB2293" s="120"/>
      <c r="AC2293" s="120"/>
      <c r="AD2293" s="120"/>
      <c r="AE2293" s="120"/>
      <c r="AF2293" s="120"/>
      <c r="AG2293" s="120"/>
      <c r="AH2293" s="120"/>
      <c r="AI2293" s="120"/>
      <c r="AJ2293" s="400"/>
      <c r="AK2293" s="402"/>
      <c r="AL2293" s="404"/>
      <c r="AM2293" s="410"/>
      <c r="AN2293" s="404"/>
      <c r="AO2293" s="404"/>
      <c r="AP2293" s="404"/>
      <c r="AQ2293" s="404"/>
      <c r="AR2293" s="404"/>
      <c r="AS2293" s="404"/>
      <c r="AT2293" s="404"/>
      <c r="AU2293" s="406"/>
      <c r="AV2293" s="408"/>
      <c r="AW2293" s="406"/>
      <c r="AX2293" s="415"/>
      <c r="AY2293" s="415"/>
      <c r="AZ2293" s="415"/>
      <c r="BA2293" s="415"/>
      <c r="BB2293" s="415"/>
      <c r="BC2293" s="415"/>
    </row>
    <row r="2294" spans="1:55" s="121" customFormat="1" x14ac:dyDescent="0.25">
      <c r="A2294" s="466"/>
      <c r="B2294" s="393"/>
      <c r="C2294" s="397"/>
      <c r="D2294" s="397"/>
      <c r="E2294" s="399"/>
      <c r="F2294" s="399"/>
      <c r="G2294" s="96"/>
      <c r="H2294" s="122"/>
      <c r="I2294" s="122"/>
      <c r="J2294" s="123"/>
      <c r="K2294" s="123"/>
      <c r="L2294" s="123"/>
      <c r="M2294" s="123"/>
      <c r="N2294" s="123"/>
      <c r="O2294" s="123"/>
      <c r="P2294" s="123"/>
      <c r="Q2294" s="123"/>
      <c r="R2294" s="123"/>
      <c r="S2294" s="123"/>
      <c r="T2294" s="123"/>
      <c r="U2294" s="123"/>
      <c r="V2294" s="123"/>
      <c r="W2294" s="123"/>
      <c r="X2294" s="123"/>
      <c r="Y2294" s="123"/>
      <c r="Z2294" s="123"/>
      <c r="AA2294" s="123"/>
      <c r="AB2294" s="123"/>
      <c r="AC2294" s="123"/>
      <c r="AD2294" s="123"/>
      <c r="AE2294" s="123"/>
      <c r="AF2294" s="123"/>
      <c r="AG2294" s="123"/>
      <c r="AH2294" s="123"/>
      <c r="AI2294" s="123"/>
      <c r="AJ2294" s="401"/>
      <c r="AK2294" s="403"/>
      <c r="AL2294" s="405"/>
      <c r="AM2294" s="411"/>
      <c r="AN2294" s="405"/>
      <c r="AO2294" s="405"/>
      <c r="AP2294" s="405"/>
      <c r="AQ2294" s="405"/>
      <c r="AR2294" s="405"/>
      <c r="AS2294" s="405"/>
      <c r="AT2294" s="405"/>
      <c r="AU2294" s="407"/>
      <c r="AV2294" s="409"/>
      <c r="AW2294" s="407"/>
      <c r="AX2294" s="389"/>
      <c r="AY2294" s="389"/>
      <c r="AZ2294" s="389"/>
      <c r="BA2294" s="389"/>
      <c r="BB2294" s="389"/>
      <c r="BC2294" s="389"/>
    </row>
    <row r="2295" spans="1:55" s="121" customFormat="1" x14ac:dyDescent="0.25">
      <c r="A2295" s="474"/>
      <c r="B2295" s="392"/>
      <c r="C2295" s="396"/>
      <c r="D2295" s="396"/>
      <c r="E2295" s="398"/>
      <c r="F2295" s="398"/>
      <c r="G2295" s="95"/>
      <c r="H2295" s="119"/>
      <c r="I2295" s="119"/>
      <c r="J2295" s="120"/>
      <c r="K2295" s="120"/>
      <c r="L2295" s="120"/>
      <c r="M2295" s="120"/>
      <c r="N2295" s="120"/>
      <c r="O2295" s="120"/>
      <c r="P2295" s="120"/>
      <c r="Q2295" s="120"/>
      <c r="R2295" s="120"/>
      <c r="S2295" s="120"/>
      <c r="T2295" s="120"/>
      <c r="U2295" s="120"/>
      <c r="V2295" s="120"/>
      <c r="W2295" s="120"/>
      <c r="X2295" s="120"/>
      <c r="Y2295" s="120"/>
      <c r="Z2295" s="120"/>
      <c r="AA2295" s="120"/>
      <c r="AB2295" s="120"/>
      <c r="AC2295" s="120"/>
      <c r="AD2295" s="120"/>
      <c r="AE2295" s="120"/>
      <c r="AF2295" s="120"/>
      <c r="AG2295" s="120"/>
      <c r="AH2295" s="120"/>
      <c r="AI2295" s="120"/>
      <c r="AJ2295" s="400"/>
      <c r="AK2295" s="402"/>
      <c r="AL2295" s="404"/>
      <c r="AM2295" s="410"/>
      <c r="AN2295" s="404"/>
      <c r="AO2295" s="404"/>
      <c r="AP2295" s="404"/>
      <c r="AQ2295" s="404"/>
      <c r="AR2295" s="404"/>
      <c r="AS2295" s="404"/>
      <c r="AT2295" s="404"/>
      <c r="AU2295" s="406"/>
      <c r="AV2295" s="408"/>
      <c r="AW2295" s="406"/>
      <c r="AX2295" s="415"/>
      <c r="AY2295" s="415"/>
      <c r="AZ2295" s="415"/>
      <c r="BA2295" s="415"/>
      <c r="BB2295" s="415"/>
      <c r="BC2295" s="415"/>
    </row>
    <row r="2296" spans="1:55" s="121" customFormat="1" x14ac:dyDescent="0.25">
      <c r="A2296" s="466"/>
      <c r="B2296" s="393"/>
      <c r="C2296" s="397"/>
      <c r="D2296" s="397"/>
      <c r="E2296" s="399"/>
      <c r="F2296" s="399"/>
      <c r="G2296" s="96"/>
      <c r="H2296" s="122"/>
      <c r="I2296" s="122"/>
      <c r="J2296" s="123"/>
      <c r="K2296" s="123"/>
      <c r="L2296" s="123"/>
      <c r="M2296" s="123"/>
      <c r="N2296" s="123"/>
      <c r="O2296" s="123"/>
      <c r="P2296" s="123"/>
      <c r="Q2296" s="123"/>
      <c r="R2296" s="123"/>
      <c r="S2296" s="123"/>
      <c r="T2296" s="123"/>
      <c r="U2296" s="123"/>
      <c r="V2296" s="123"/>
      <c r="W2296" s="123"/>
      <c r="X2296" s="123"/>
      <c r="Y2296" s="123"/>
      <c r="Z2296" s="123"/>
      <c r="AA2296" s="123"/>
      <c r="AB2296" s="123"/>
      <c r="AC2296" s="123"/>
      <c r="AD2296" s="123"/>
      <c r="AE2296" s="123"/>
      <c r="AF2296" s="123"/>
      <c r="AG2296" s="123"/>
      <c r="AH2296" s="123"/>
      <c r="AI2296" s="123"/>
      <c r="AJ2296" s="401"/>
      <c r="AK2296" s="403"/>
      <c r="AL2296" s="405"/>
      <c r="AM2296" s="411"/>
      <c r="AN2296" s="405"/>
      <c r="AO2296" s="405"/>
      <c r="AP2296" s="405"/>
      <c r="AQ2296" s="405"/>
      <c r="AR2296" s="405"/>
      <c r="AS2296" s="405"/>
      <c r="AT2296" s="405"/>
      <c r="AU2296" s="407"/>
      <c r="AV2296" s="409"/>
      <c r="AW2296" s="407"/>
      <c r="AX2296" s="389"/>
      <c r="AY2296" s="389"/>
      <c r="AZ2296" s="389"/>
      <c r="BA2296" s="389"/>
      <c r="BB2296" s="389"/>
      <c r="BC2296" s="389"/>
    </row>
    <row r="2297" spans="1:55" s="121" customFormat="1" x14ac:dyDescent="0.25">
      <c r="A2297" s="474"/>
      <c r="B2297" s="392"/>
      <c r="C2297" s="396"/>
      <c r="D2297" s="396"/>
      <c r="E2297" s="398"/>
      <c r="F2297" s="398"/>
      <c r="G2297" s="95"/>
      <c r="H2297" s="119"/>
      <c r="I2297" s="119"/>
      <c r="J2297" s="120"/>
      <c r="K2297" s="120"/>
      <c r="L2297" s="120"/>
      <c r="M2297" s="120"/>
      <c r="N2297" s="120"/>
      <c r="O2297" s="120"/>
      <c r="P2297" s="120"/>
      <c r="Q2297" s="120"/>
      <c r="R2297" s="120"/>
      <c r="S2297" s="120"/>
      <c r="T2297" s="120"/>
      <c r="U2297" s="120"/>
      <c r="V2297" s="120"/>
      <c r="W2297" s="120"/>
      <c r="X2297" s="120"/>
      <c r="Y2297" s="120"/>
      <c r="Z2297" s="120"/>
      <c r="AA2297" s="120"/>
      <c r="AB2297" s="120"/>
      <c r="AC2297" s="120"/>
      <c r="AD2297" s="120"/>
      <c r="AE2297" s="120"/>
      <c r="AF2297" s="120"/>
      <c r="AG2297" s="120"/>
      <c r="AH2297" s="120"/>
      <c r="AI2297" s="120"/>
      <c r="AJ2297" s="400"/>
      <c r="AK2297" s="402"/>
      <c r="AL2297" s="404"/>
      <c r="AM2297" s="410"/>
      <c r="AN2297" s="404"/>
      <c r="AO2297" s="404"/>
      <c r="AP2297" s="404"/>
      <c r="AQ2297" s="404"/>
      <c r="AR2297" s="404"/>
      <c r="AS2297" s="404"/>
      <c r="AT2297" s="404"/>
      <c r="AU2297" s="406"/>
      <c r="AV2297" s="408"/>
      <c r="AW2297" s="406"/>
      <c r="AX2297" s="415"/>
      <c r="AY2297" s="415"/>
      <c r="AZ2297" s="415"/>
      <c r="BA2297" s="415"/>
      <c r="BB2297" s="415"/>
      <c r="BC2297" s="415"/>
    </row>
    <row r="2298" spans="1:55" s="121" customFormat="1" x14ac:dyDescent="0.25">
      <c r="A2298" s="466"/>
      <c r="B2298" s="393"/>
      <c r="C2298" s="397"/>
      <c r="D2298" s="397"/>
      <c r="E2298" s="399"/>
      <c r="F2298" s="399"/>
      <c r="G2298" s="96"/>
      <c r="H2298" s="122"/>
      <c r="I2298" s="122"/>
      <c r="J2298" s="123"/>
      <c r="K2298" s="123"/>
      <c r="L2298" s="123"/>
      <c r="M2298" s="123"/>
      <c r="N2298" s="123"/>
      <c r="O2298" s="123"/>
      <c r="P2298" s="123"/>
      <c r="Q2298" s="123"/>
      <c r="R2298" s="123"/>
      <c r="S2298" s="123"/>
      <c r="T2298" s="123"/>
      <c r="U2298" s="123"/>
      <c r="V2298" s="123"/>
      <c r="W2298" s="123"/>
      <c r="X2298" s="123"/>
      <c r="Y2298" s="123"/>
      <c r="Z2298" s="123"/>
      <c r="AA2298" s="123"/>
      <c r="AB2298" s="123"/>
      <c r="AC2298" s="123"/>
      <c r="AD2298" s="123"/>
      <c r="AE2298" s="123"/>
      <c r="AF2298" s="123"/>
      <c r="AG2298" s="123"/>
      <c r="AH2298" s="123"/>
      <c r="AI2298" s="123"/>
      <c r="AJ2298" s="401"/>
      <c r="AK2298" s="403"/>
      <c r="AL2298" s="405"/>
      <c r="AM2298" s="411"/>
      <c r="AN2298" s="405"/>
      <c r="AO2298" s="405"/>
      <c r="AP2298" s="405"/>
      <c r="AQ2298" s="405"/>
      <c r="AR2298" s="405"/>
      <c r="AS2298" s="405"/>
      <c r="AT2298" s="405"/>
      <c r="AU2298" s="407"/>
      <c r="AV2298" s="409"/>
      <c r="AW2298" s="407"/>
      <c r="AX2298" s="389"/>
      <c r="AY2298" s="389"/>
      <c r="AZ2298" s="389"/>
      <c r="BA2298" s="389"/>
      <c r="BB2298" s="389"/>
      <c r="BC2298" s="389"/>
    </row>
    <row r="2299" spans="1:55" s="121" customFormat="1" x14ac:dyDescent="0.25">
      <c r="A2299" s="474"/>
      <c r="B2299" s="392"/>
      <c r="C2299" s="396"/>
      <c r="D2299" s="396"/>
      <c r="E2299" s="398"/>
      <c r="F2299" s="398"/>
      <c r="G2299" s="95"/>
      <c r="H2299" s="119"/>
      <c r="I2299" s="119"/>
      <c r="J2299" s="120"/>
      <c r="K2299" s="120"/>
      <c r="L2299" s="120"/>
      <c r="M2299" s="120"/>
      <c r="N2299" s="120"/>
      <c r="O2299" s="120"/>
      <c r="P2299" s="120"/>
      <c r="Q2299" s="120"/>
      <c r="R2299" s="120"/>
      <c r="S2299" s="120"/>
      <c r="T2299" s="120"/>
      <c r="U2299" s="120"/>
      <c r="V2299" s="120"/>
      <c r="W2299" s="120"/>
      <c r="X2299" s="120"/>
      <c r="Y2299" s="120"/>
      <c r="Z2299" s="120"/>
      <c r="AA2299" s="120"/>
      <c r="AB2299" s="120"/>
      <c r="AC2299" s="120"/>
      <c r="AD2299" s="120"/>
      <c r="AE2299" s="120"/>
      <c r="AF2299" s="120"/>
      <c r="AG2299" s="120"/>
      <c r="AH2299" s="120"/>
      <c r="AI2299" s="120"/>
      <c r="AJ2299" s="400"/>
      <c r="AK2299" s="402"/>
      <c r="AL2299" s="404"/>
      <c r="AM2299" s="410"/>
      <c r="AN2299" s="404"/>
      <c r="AO2299" s="404"/>
      <c r="AP2299" s="404"/>
      <c r="AQ2299" s="404"/>
      <c r="AR2299" s="404"/>
      <c r="AS2299" s="404"/>
      <c r="AT2299" s="404"/>
      <c r="AU2299" s="406"/>
      <c r="AV2299" s="408"/>
      <c r="AW2299" s="406"/>
      <c r="AX2299" s="415"/>
      <c r="AY2299" s="415"/>
      <c r="AZ2299" s="415"/>
      <c r="BA2299" s="415"/>
      <c r="BB2299" s="415"/>
      <c r="BC2299" s="415"/>
    </row>
    <row r="2300" spans="1:55" s="121" customFormat="1" x14ac:dyDescent="0.25">
      <c r="A2300" s="466"/>
      <c r="B2300" s="393"/>
      <c r="C2300" s="397"/>
      <c r="D2300" s="397"/>
      <c r="E2300" s="399"/>
      <c r="F2300" s="399"/>
      <c r="G2300" s="96"/>
      <c r="H2300" s="122"/>
      <c r="I2300" s="122"/>
      <c r="J2300" s="123"/>
      <c r="K2300" s="123"/>
      <c r="L2300" s="123"/>
      <c r="M2300" s="123"/>
      <c r="N2300" s="123"/>
      <c r="O2300" s="123"/>
      <c r="P2300" s="123"/>
      <c r="Q2300" s="123"/>
      <c r="R2300" s="123"/>
      <c r="S2300" s="123"/>
      <c r="T2300" s="123"/>
      <c r="U2300" s="123"/>
      <c r="V2300" s="123"/>
      <c r="W2300" s="123"/>
      <c r="X2300" s="123"/>
      <c r="Y2300" s="123"/>
      <c r="Z2300" s="123"/>
      <c r="AA2300" s="123"/>
      <c r="AB2300" s="123"/>
      <c r="AC2300" s="123"/>
      <c r="AD2300" s="123"/>
      <c r="AE2300" s="123"/>
      <c r="AF2300" s="123"/>
      <c r="AG2300" s="123"/>
      <c r="AH2300" s="123"/>
      <c r="AI2300" s="123"/>
      <c r="AJ2300" s="401"/>
      <c r="AK2300" s="403"/>
      <c r="AL2300" s="405"/>
      <c r="AM2300" s="411"/>
      <c r="AN2300" s="405"/>
      <c r="AO2300" s="405"/>
      <c r="AP2300" s="405"/>
      <c r="AQ2300" s="405"/>
      <c r="AR2300" s="405"/>
      <c r="AS2300" s="405"/>
      <c r="AT2300" s="405"/>
      <c r="AU2300" s="407"/>
      <c r="AV2300" s="409"/>
      <c r="AW2300" s="407"/>
      <c r="AX2300" s="389"/>
      <c r="AY2300" s="389"/>
      <c r="AZ2300" s="389"/>
      <c r="BA2300" s="389"/>
      <c r="BB2300" s="389"/>
      <c r="BC2300" s="389"/>
    </row>
    <row r="2301" spans="1:55" s="121" customFormat="1" x14ac:dyDescent="0.25">
      <c r="A2301" s="474"/>
      <c r="B2301" s="392"/>
      <c r="C2301" s="396"/>
      <c r="D2301" s="396"/>
      <c r="E2301" s="398"/>
      <c r="F2301" s="398"/>
      <c r="G2301" s="95"/>
      <c r="H2301" s="119"/>
      <c r="I2301" s="119"/>
      <c r="J2301" s="120"/>
      <c r="K2301" s="120"/>
      <c r="L2301" s="120"/>
      <c r="M2301" s="120"/>
      <c r="N2301" s="120"/>
      <c r="O2301" s="120"/>
      <c r="P2301" s="120"/>
      <c r="Q2301" s="120"/>
      <c r="R2301" s="120"/>
      <c r="S2301" s="120"/>
      <c r="T2301" s="120"/>
      <c r="U2301" s="120"/>
      <c r="V2301" s="120"/>
      <c r="W2301" s="120"/>
      <c r="X2301" s="120"/>
      <c r="Y2301" s="120"/>
      <c r="Z2301" s="120"/>
      <c r="AA2301" s="120"/>
      <c r="AB2301" s="120"/>
      <c r="AC2301" s="120"/>
      <c r="AD2301" s="120"/>
      <c r="AE2301" s="120"/>
      <c r="AF2301" s="120"/>
      <c r="AG2301" s="120"/>
      <c r="AH2301" s="120"/>
      <c r="AI2301" s="120"/>
      <c r="AJ2301" s="400"/>
      <c r="AK2301" s="402"/>
      <c r="AL2301" s="404"/>
      <c r="AM2301" s="410"/>
      <c r="AN2301" s="404"/>
      <c r="AO2301" s="404"/>
      <c r="AP2301" s="404"/>
      <c r="AQ2301" s="404"/>
      <c r="AR2301" s="404"/>
      <c r="AS2301" s="404"/>
      <c r="AT2301" s="404"/>
      <c r="AU2301" s="406"/>
      <c r="AV2301" s="408"/>
      <c r="AW2301" s="406"/>
      <c r="AX2301" s="415"/>
      <c r="AY2301" s="415"/>
      <c r="AZ2301" s="415"/>
      <c r="BA2301" s="415"/>
      <c r="BB2301" s="415"/>
      <c r="BC2301" s="415"/>
    </row>
    <row r="2302" spans="1:55" s="121" customFormat="1" x14ac:dyDescent="0.25">
      <c r="A2302" s="466"/>
      <c r="B2302" s="393"/>
      <c r="C2302" s="397"/>
      <c r="D2302" s="397"/>
      <c r="E2302" s="399"/>
      <c r="F2302" s="399"/>
      <c r="G2302" s="96"/>
      <c r="H2302" s="122"/>
      <c r="I2302" s="122"/>
      <c r="J2302" s="123"/>
      <c r="K2302" s="123"/>
      <c r="L2302" s="123"/>
      <c r="M2302" s="123"/>
      <c r="N2302" s="123"/>
      <c r="O2302" s="123"/>
      <c r="P2302" s="123"/>
      <c r="Q2302" s="123"/>
      <c r="R2302" s="123"/>
      <c r="S2302" s="123"/>
      <c r="T2302" s="123"/>
      <c r="U2302" s="123"/>
      <c r="V2302" s="123"/>
      <c r="W2302" s="123"/>
      <c r="X2302" s="123"/>
      <c r="Y2302" s="123"/>
      <c r="Z2302" s="123"/>
      <c r="AA2302" s="123"/>
      <c r="AB2302" s="123"/>
      <c r="AC2302" s="123"/>
      <c r="AD2302" s="123"/>
      <c r="AE2302" s="123"/>
      <c r="AF2302" s="123"/>
      <c r="AG2302" s="123"/>
      <c r="AH2302" s="123"/>
      <c r="AI2302" s="123"/>
      <c r="AJ2302" s="401"/>
      <c r="AK2302" s="403"/>
      <c r="AL2302" s="405"/>
      <c r="AM2302" s="411"/>
      <c r="AN2302" s="405"/>
      <c r="AO2302" s="405"/>
      <c r="AP2302" s="405"/>
      <c r="AQ2302" s="405"/>
      <c r="AR2302" s="405"/>
      <c r="AS2302" s="405"/>
      <c r="AT2302" s="405"/>
      <c r="AU2302" s="407"/>
      <c r="AV2302" s="409"/>
      <c r="AW2302" s="407"/>
      <c r="AX2302" s="389"/>
      <c r="AY2302" s="389"/>
      <c r="AZ2302" s="389"/>
      <c r="BA2302" s="389"/>
      <c r="BB2302" s="389"/>
      <c r="BC2302" s="389"/>
    </row>
    <row r="2303" spans="1:55" s="121" customFormat="1" x14ac:dyDescent="0.25">
      <c r="A2303" s="474"/>
      <c r="B2303" s="392"/>
      <c r="C2303" s="396"/>
      <c r="D2303" s="396"/>
      <c r="E2303" s="398"/>
      <c r="F2303" s="398"/>
      <c r="G2303" s="95"/>
      <c r="H2303" s="119"/>
      <c r="I2303" s="119"/>
      <c r="J2303" s="120"/>
      <c r="K2303" s="120"/>
      <c r="L2303" s="120"/>
      <c r="M2303" s="120"/>
      <c r="N2303" s="120"/>
      <c r="O2303" s="120"/>
      <c r="P2303" s="120"/>
      <c r="Q2303" s="120"/>
      <c r="R2303" s="120"/>
      <c r="S2303" s="120"/>
      <c r="T2303" s="120"/>
      <c r="U2303" s="120"/>
      <c r="V2303" s="120"/>
      <c r="W2303" s="120"/>
      <c r="X2303" s="120"/>
      <c r="Y2303" s="120"/>
      <c r="Z2303" s="120"/>
      <c r="AA2303" s="120"/>
      <c r="AB2303" s="120"/>
      <c r="AC2303" s="120"/>
      <c r="AD2303" s="120"/>
      <c r="AE2303" s="120"/>
      <c r="AF2303" s="120"/>
      <c r="AG2303" s="120"/>
      <c r="AH2303" s="120"/>
      <c r="AI2303" s="120"/>
      <c r="AJ2303" s="400"/>
      <c r="AK2303" s="402"/>
      <c r="AL2303" s="404"/>
      <c r="AM2303" s="410"/>
      <c r="AN2303" s="404"/>
      <c r="AO2303" s="404"/>
      <c r="AP2303" s="404"/>
      <c r="AQ2303" s="404"/>
      <c r="AR2303" s="404"/>
      <c r="AS2303" s="404"/>
      <c r="AT2303" s="404"/>
      <c r="AU2303" s="406"/>
      <c r="AV2303" s="408"/>
      <c r="AW2303" s="406"/>
      <c r="AX2303" s="415"/>
      <c r="AY2303" s="415"/>
      <c r="AZ2303" s="415"/>
      <c r="BA2303" s="415"/>
      <c r="BB2303" s="415"/>
      <c r="BC2303" s="415"/>
    </row>
    <row r="2304" spans="1:55" s="121" customFormat="1" x14ac:dyDescent="0.25">
      <c r="A2304" s="466"/>
      <c r="B2304" s="393"/>
      <c r="C2304" s="397"/>
      <c r="D2304" s="397"/>
      <c r="E2304" s="399"/>
      <c r="F2304" s="399"/>
      <c r="G2304" s="96"/>
      <c r="H2304" s="122"/>
      <c r="I2304" s="122"/>
      <c r="J2304" s="123"/>
      <c r="K2304" s="123"/>
      <c r="L2304" s="123"/>
      <c r="M2304" s="123"/>
      <c r="N2304" s="123"/>
      <c r="O2304" s="123"/>
      <c r="P2304" s="123"/>
      <c r="Q2304" s="123"/>
      <c r="R2304" s="123"/>
      <c r="S2304" s="123"/>
      <c r="T2304" s="123"/>
      <c r="U2304" s="123"/>
      <c r="V2304" s="123"/>
      <c r="W2304" s="123"/>
      <c r="X2304" s="123"/>
      <c r="Y2304" s="123"/>
      <c r="Z2304" s="123"/>
      <c r="AA2304" s="123"/>
      <c r="AB2304" s="123"/>
      <c r="AC2304" s="123"/>
      <c r="AD2304" s="123"/>
      <c r="AE2304" s="123"/>
      <c r="AF2304" s="123"/>
      <c r="AG2304" s="123"/>
      <c r="AH2304" s="123"/>
      <c r="AI2304" s="123"/>
      <c r="AJ2304" s="401"/>
      <c r="AK2304" s="403"/>
      <c r="AL2304" s="405"/>
      <c r="AM2304" s="411"/>
      <c r="AN2304" s="405"/>
      <c r="AO2304" s="405"/>
      <c r="AP2304" s="405"/>
      <c r="AQ2304" s="405"/>
      <c r="AR2304" s="405"/>
      <c r="AS2304" s="405"/>
      <c r="AT2304" s="405"/>
      <c r="AU2304" s="407"/>
      <c r="AV2304" s="409"/>
      <c r="AW2304" s="407"/>
      <c r="AX2304" s="389"/>
      <c r="AY2304" s="389"/>
      <c r="AZ2304" s="389"/>
      <c r="BA2304" s="389"/>
      <c r="BB2304" s="389"/>
      <c r="BC2304" s="389"/>
    </row>
    <row r="2305" spans="1:55" s="121" customFormat="1" x14ac:dyDescent="0.25">
      <c r="A2305" s="474"/>
      <c r="B2305" s="392"/>
      <c r="C2305" s="396"/>
      <c r="D2305" s="396"/>
      <c r="E2305" s="398"/>
      <c r="F2305" s="398"/>
      <c r="G2305" s="95"/>
      <c r="H2305" s="119"/>
      <c r="I2305" s="119"/>
      <c r="J2305" s="120"/>
      <c r="K2305" s="120"/>
      <c r="L2305" s="120"/>
      <c r="M2305" s="120"/>
      <c r="N2305" s="120"/>
      <c r="O2305" s="120"/>
      <c r="P2305" s="120"/>
      <c r="Q2305" s="120"/>
      <c r="R2305" s="120"/>
      <c r="S2305" s="120"/>
      <c r="T2305" s="120"/>
      <c r="U2305" s="120"/>
      <c r="V2305" s="120"/>
      <c r="W2305" s="120"/>
      <c r="X2305" s="120"/>
      <c r="Y2305" s="120"/>
      <c r="Z2305" s="120"/>
      <c r="AA2305" s="120"/>
      <c r="AB2305" s="120"/>
      <c r="AC2305" s="120"/>
      <c r="AD2305" s="120"/>
      <c r="AE2305" s="120"/>
      <c r="AF2305" s="120"/>
      <c r="AG2305" s="120"/>
      <c r="AH2305" s="120"/>
      <c r="AI2305" s="120"/>
      <c r="AJ2305" s="400"/>
      <c r="AK2305" s="402"/>
      <c r="AL2305" s="404"/>
      <c r="AM2305" s="410"/>
      <c r="AN2305" s="404"/>
      <c r="AO2305" s="404"/>
      <c r="AP2305" s="404"/>
      <c r="AQ2305" s="404"/>
      <c r="AR2305" s="404"/>
      <c r="AS2305" s="404"/>
      <c r="AT2305" s="404"/>
      <c r="AU2305" s="406"/>
      <c r="AV2305" s="408"/>
      <c r="AW2305" s="406"/>
      <c r="AX2305" s="415"/>
      <c r="AY2305" s="415"/>
      <c r="AZ2305" s="415"/>
      <c r="BA2305" s="415"/>
      <c r="BB2305" s="415"/>
      <c r="BC2305" s="415"/>
    </row>
    <row r="2306" spans="1:55" s="121" customFormat="1" x14ac:dyDescent="0.25">
      <c r="A2306" s="466"/>
      <c r="B2306" s="393"/>
      <c r="C2306" s="397"/>
      <c r="D2306" s="397"/>
      <c r="E2306" s="399"/>
      <c r="F2306" s="399"/>
      <c r="G2306" s="96"/>
      <c r="H2306" s="122"/>
      <c r="I2306" s="122"/>
      <c r="J2306" s="123"/>
      <c r="K2306" s="123"/>
      <c r="L2306" s="123"/>
      <c r="M2306" s="123"/>
      <c r="N2306" s="123"/>
      <c r="O2306" s="123"/>
      <c r="P2306" s="123"/>
      <c r="Q2306" s="123"/>
      <c r="R2306" s="123"/>
      <c r="S2306" s="123"/>
      <c r="T2306" s="123"/>
      <c r="U2306" s="123"/>
      <c r="V2306" s="123"/>
      <c r="W2306" s="123"/>
      <c r="X2306" s="123"/>
      <c r="Y2306" s="123"/>
      <c r="Z2306" s="123"/>
      <c r="AA2306" s="123"/>
      <c r="AB2306" s="123"/>
      <c r="AC2306" s="123"/>
      <c r="AD2306" s="123"/>
      <c r="AE2306" s="123"/>
      <c r="AF2306" s="123"/>
      <c r="AG2306" s="123"/>
      <c r="AH2306" s="123"/>
      <c r="AI2306" s="123"/>
      <c r="AJ2306" s="401"/>
      <c r="AK2306" s="403"/>
      <c r="AL2306" s="405"/>
      <c r="AM2306" s="411"/>
      <c r="AN2306" s="405"/>
      <c r="AO2306" s="405"/>
      <c r="AP2306" s="405"/>
      <c r="AQ2306" s="405"/>
      <c r="AR2306" s="405"/>
      <c r="AS2306" s="405"/>
      <c r="AT2306" s="405"/>
      <c r="AU2306" s="407"/>
      <c r="AV2306" s="409"/>
      <c r="AW2306" s="407"/>
      <c r="AX2306" s="389"/>
      <c r="AY2306" s="389"/>
      <c r="AZ2306" s="389"/>
      <c r="BA2306" s="389"/>
      <c r="BB2306" s="389"/>
      <c r="BC2306" s="389"/>
    </row>
    <row r="2307" spans="1:55" s="121" customFormat="1" x14ac:dyDescent="0.25">
      <c r="A2307" s="474"/>
      <c r="B2307" s="392"/>
      <c r="C2307" s="396"/>
      <c r="D2307" s="396"/>
      <c r="E2307" s="398"/>
      <c r="F2307" s="398"/>
      <c r="G2307" s="95"/>
      <c r="H2307" s="119"/>
      <c r="I2307" s="119"/>
      <c r="J2307" s="120"/>
      <c r="K2307" s="120"/>
      <c r="L2307" s="120"/>
      <c r="M2307" s="120"/>
      <c r="N2307" s="120"/>
      <c r="O2307" s="120"/>
      <c r="P2307" s="120"/>
      <c r="Q2307" s="120"/>
      <c r="R2307" s="120"/>
      <c r="S2307" s="120"/>
      <c r="T2307" s="120"/>
      <c r="U2307" s="120"/>
      <c r="V2307" s="120"/>
      <c r="W2307" s="120"/>
      <c r="X2307" s="120"/>
      <c r="Y2307" s="120"/>
      <c r="Z2307" s="120"/>
      <c r="AA2307" s="120"/>
      <c r="AB2307" s="120"/>
      <c r="AC2307" s="120"/>
      <c r="AD2307" s="120"/>
      <c r="AE2307" s="120"/>
      <c r="AF2307" s="120"/>
      <c r="AG2307" s="120"/>
      <c r="AH2307" s="120"/>
      <c r="AI2307" s="120"/>
      <c r="AJ2307" s="400"/>
      <c r="AK2307" s="402"/>
      <c r="AL2307" s="404"/>
      <c r="AM2307" s="410"/>
      <c r="AN2307" s="404"/>
      <c r="AO2307" s="404"/>
      <c r="AP2307" s="404"/>
      <c r="AQ2307" s="404"/>
      <c r="AR2307" s="404"/>
      <c r="AS2307" s="404"/>
      <c r="AT2307" s="404"/>
      <c r="AU2307" s="406"/>
      <c r="AV2307" s="408"/>
      <c r="AW2307" s="406"/>
      <c r="AX2307" s="415"/>
      <c r="AY2307" s="415"/>
      <c r="AZ2307" s="415"/>
      <c r="BA2307" s="415"/>
      <c r="BB2307" s="415"/>
      <c r="BC2307" s="415"/>
    </row>
    <row r="2308" spans="1:55" s="121" customFormat="1" x14ac:dyDescent="0.25">
      <c r="A2308" s="466"/>
      <c r="B2308" s="393"/>
      <c r="C2308" s="397"/>
      <c r="D2308" s="397"/>
      <c r="E2308" s="399"/>
      <c r="F2308" s="399"/>
      <c r="G2308" s="96"/>
      <c r="H2308" s="122"/>
      <c r="I2308" s="122"/>
      <c r="J2308" s="123"/>
      <c r="K2308" s="123"/>
      <c r="L2308" s="123"/>
      <c r="M2308" s="123"/>
      <c r="N2308" s="123"/>
      <c r="O2308" s="123"/>
      <c r="P2308" s="123"/>
      <c r="Q2308" s="123"/>
      <c r="R2308" s="123"/>
      <c r="S2308" s="123"/>
      <c r="T2308" s="123"/>
      <c r="U2308" s="123"/>
      <c r="V2308" s="123"/>
      <c r="W2308" s="123"/>
      <c r="X2308" s="123"/>
      <c r="Y2308" s="123"/>
      <c r="Z2308" s="123"/>
      <c r="AA2308" s="123"/>
      <c r="AB2308" s="123"/>
      <c r="AC2308" s="123"/>
      <c r="AD2308" s="123"/>
      <c r="AE2308" s="123"/>
      <c r="AF2308" s="123"/>
      <c r="AG2308" s="123"/>
      <c r="AH2308" s="123"/>
      <c r="AI2308" s="123"/>
      <c r="AJ2308" s="401"/>
      <c r="AK2308" s="403"/>
      <c r="AL2308" s="405"/>
      <c r="AM2308" s="411"/>
      <c r="AN2308" s="405"/>
      <c r="AO2308" s="405"/>
      <c r="AP2308" s="405"/>
      <c r="AQ2308" s="405"/>
      <c r="AR2308" s="405"/>
      <c r="AS2308" s="405"/>
      <c r="AT2308" s="405"/>
      <c r="AU2308" s="407"/>
      <c r="AV2308" s="409"/>
      <c r="AW2308" s="407"/>
      <c r="AX2308" s="389"/>
      <c r="AY2308" s="389"/>
      <c r="AZ2308" s="389"/>
      <c r="BA2308" s="389"/>
      <c r="BB2308" s="389"/>
      <c r="BC2308" s="389"/>
    </row>
    <row r="2309" spans="1:55" s="121" customFormat="1" x14ac:dyDescent="0.25">
      <c r="A2309" s="474"/>
      <c r="B2309" s="392"/>
      <c r="C2309" s="396"/>
      <c r="D2309" s="396"/>
      <c r="E2309" s="398"/>
      <c r="F2309" s="398"/>
      <c r="G2309" s="95"/>
      <c r="H2309" s="119"/>
      <c r="I2309" s="119"/>
      <c r="J2309" s="120"/>
      <c r="K2309" s="120"/>
      <c r="L2309" s="120"/>
      <c r="M2309" s="120"/>
      <c r="N2309" s="120"/>
      <c r="O2309" s="120"/>
      <c r="P2309" s="120"/>
      <c r="Q2309" s="120"/>
      <c r="R2309" s="120"/>
      <c r="S2309" s="120"/>
      <c r="T2309" s="120"/>
      <c r="U2309" s="120"/>
      <c r="V2309" s="120"/>
      <c r="W2309" s="120"/>
      <c r="X2309" s="120"/>
      <c r="Y2309" s="120"/>
      <c r="Z2309" s="120"/>
      <c r="AA2309" s="120"/>
      <c r="AB2309" s="120"/>
      <c r="AC2309" s="120"/>
      <c r="AD2309" s="120"/>
      <c r="AE2309" s="120"/>
      <c r="AF2309" s="120"/>
      <c r="AG2309" s="120"/>
      <c r="AH2309" s="120"/>
      <c r="AI2309" s="120"/>
      <c r="AJ2309" s="400"/>
      <c r="AK2309" s="402"/>
      <c r="AL2309" s="404"/>
      <c r="AM2309" s="410"/>
      <c r="AN2309" s="404"/>
      <c r="AO2309" s="404"/>
      <c r="AP2309" s="404"/>
      <c r="AQ2309" s="404"/>
      <c r="AR2309" s="404"/>
      <c r="AS2309" s="404"/>
      <c r="AT2309" s="404"/>
      <c r="AU2309" s="406"/>
      <c r="AV2309" s="408"/>
      <c r="AW2309" s="406"/>
      <c r="AX2309" s="415"/>
      <c r="AY2309" s="415"/>
      <c r="AZ2309" s="415"/>
      <c r="BA2309" s="415"/>
      <c r="BB2309" s="415"/>
      <c r="BC2309" s="415"/>
    </row>
    <row r="2310" spans="1:55" s="121" customFormat="1" x14ac:dyDescent="0.25">
      <c r="A2310" s="466"/>
      <c r="B2310" s="393"/>
      <c r="C2310" s="397"/>
      <c r="D2310" s="397"/>
      <c r="E2310" s="399"/>
      <c r="F2310" s="399"/>
      <c r="G2310" s="96"/>
      <c r="H2310" s="122"/>
      <c r="I2310" s="122"/>
      <c r="J2310" s="123"/>
      <c r="K2310" s="123"/>
      <c r="L2310" s="123"/>
      <c r="M2310" s="123"/>
      <c r="N2310" s="123"/>
      <c r="O2310" s="123"/>
      <c r="P2310" s="123"/>
      <c r="Q2310" s="123"/>
      <c r="R2310" s="123"/>
      <c r="S2310" s="123"/>
      <c r="T2310" s="123"/>
      <c r="U2310" s="123"/>
      <c r="V2310" s="123"/>
      <c r="W2310" s="123"/>
      <c r="X2310" s="123"/>
      <c r="Y2310" s="123"/>
      <c r="Z2310" s="123"/>
      <c r="AA2310" s="123"/>
      <c r="AB2310" s="123"/>
      <c r="AC2310" s="123"/>
      <c r="AD2310" s="123"/>
      <c r="AE2310" s="123"/>
      <c r="AF2310" s="123"/>
      <c r="AG2310" s="123"/>
      <c r="AH2310" s="123"/>
      <c r="AI2310" s="123"/>
      <c r="AJ2310" s="401"/>
      <c r="AK2310" s="403"/>
      <c r="AL2310" s="405"/>
      <c r="AM2310" s="411"/>
      <c r="AN2310" s="405"/>
      <c r="AO2310" s="405"/>
      <c r="AP2310" s="405"/>
      <c r="AQ2310" s="405"/>
      <c r="AR2310" s="405"/>
      <c r="AS2310" s="405"/>
      <c r="AT2310" s="405"/>
      <c r="AU2310" s="407"/>
      <c r="AV2310" s="409"/>
      <c r="AW2310" s="407"/>
      <c r="AX2310" s="389"/>
      <c r="AY2310" s="389"/>
      <c r="AZ2310" s="389"/>
      <c r="BA2310" s="389"/>
      <c r="BB2310" s="389"/>
      <c r="BC2310" s="389"/>
    </row>
    <row r="2311" spans="1:55" s="121" customFormat="1" x14ac:dyDescent="0.25">
      <c r="A2311" s="474"/>
      <c r="B2311" s="392"/>
      <c r="C2311" s="396"/>
      <c r="D2311" s="396"/>
      <c r="E2311" s="398"/>
      <c r="F2311" s="398"/>
      <c r="G2311" s="95"/>
      <c r="H2311" s="119"/>
      <c r="I2311" s="119"/>
      <c r="J2311" s="120"/>
      <c r="K2311" s="120"/>
      <c r="L2311" s="120"/>
      <c r="M2311" s="120"/>
      <c r="N2311" s="120"/>
      <c r="O2311" s="120"/>
      <c r="P2311" s="120"/>
      <c r="Q2311" s="120"/>
      <c r="R2311" s="120"/>
      <c r="S2311" s="120"/>
      <c r="T2311" s="120"/>
      <c r="U2311" s="120"/>
      <c r="V2311" s="120"/>
      <c r="W2311" s="120"/>
      <c r="X2311" s="120"/>
      <c r="Y2311" s="120"/>
      <c r="Z2311" s="120"/>
      <c r="AA2311" s="120"/>
      <c r="AB2311" s="120"/>
      <c r="AC2311" s="120"/>
      <c r="AD2311" s="120"/>
      <c r="AE2311" s="120"/>
      <c r="AF2311" s="120"/>
      <c r="AG2311" s="120"/>
      <c r="AH2311" s="120"/>
      <c r="AI2311" s="120"/>
      <c r="AJ2311" s="400"/>
      <c r="AK2311" s="402"/>
      <c r="AL2311" s="404"/>
      <c r="AM2311" s="410"/>
      <c r="AN2311" s="404"/>
      <c r="AO2311" s="404"/>
      <c r="AP2311" s="404"/>
      <c r="AQ2311" s="404"/>
      <c r="AR2311" s="404"/>
      <c r="AS2311" s="404"/>
      <c r="AT2311" s="404"/>
      <c r="AU2311" s="406"/>
      <c r="AV2311" s="408"/>
      <c r="AW2311" s="406"/>
      <c r="AX2311" s="415"/>
      <c r="AY2311" s="415"/>
      <c r="AZ2311" s="415"/>
      <c r="BA2311" s="415"/>
      <c r="BB2311" s="415"/>
      <c r="BC2311" s="415"/>
    </row>
    <row r="2312" spans="1:55" s="121" customFormat="1" x14ac:dyDescent="0.25">
      <c r="A2312" s="466"/>
      <c r="B2312" s="393"/>
      <c r="C2312" s="397"/>
      <c r="D2312" s="397"/>
      <c r="E2312" s="399"/>
      <c r="F2312" s="399"/>
      <c r="G2312" s="96"/>
      <c r="H2312" s="122"/>
      <c r="I2312" s="122"/>
      <c r="J2312" s="123"/>
      <c r="K2312" s="123"/>
      <c r="L2312" s="123"/>
      <c r="M2312" s="123"/>
      <c r="N2312" s="123"/>
      <c r="O2312" s="123"/>
      <c r="P2312" s="123"/>
      <c r="Q2312" s="123"/>
      <c r="R2312" s="123"/>
      <c r="S2312" s="123"/>
      <c r="T2312" s="123"/>
      <c r="U2312" s="123"/>
      <c r="V2312" s="123"/>
      <c r="W2312" s="123"/>
      <c r="X2312" s="123"/>
      <c r="Y2312" s="123"/>
      <c r="Z2312" s="123"/>
      <c r="AA2312" s="123"/>
      <c r="AB2312" s="123"/>
      <c r="AC2312" s="123"/>
      <c r="AD2312" s="123"/>
      <c r="AE2312" s="123"/>
      <c r="AF2312" s="123"/>
      <c r="AG2312" s="123"/>
      <c r="AH2312" s="123"/>
      <c r="AI2312" s="123"/>
      <c r="AJ2312" s="401"/>
      <c r="AK2312" s="403"/>
      <c r="AL2312" s="405"/>
      <c r="AM2312" s="411"/>
      <c r="AN2312" s="405"/>
      <c r="AO2312" s="405"/>
      <c r="AP2312" s="405"/>
      <c r="AQ2312" s="405"/>
      <c r="AR2312" s="405"/>
      <c r="AS2312" s="405"/>
      <c r="AT2312" s="405"/>
      <c r="AU2312" s="407"/>
      <c r="AV2312" s="409"/>
      <c r="AW2312" s="407"/>
      <c r="AX2312" s="389"/>
      <c r="AY2312" s="389"/>
      <c r="AZ2312" s="389"/>
      <c r="BA2312" s="389"/>
      <c r="BB2312" s="389"/>
      <c r="BC2312" s="389"/>
    </row>
    <row r="2313" spans="1:55" s="121" customFormat="1" x14ac:dyDescent="0.25">
      <c r="A2313" s="474"/>
      <c r="B2313" s="392"/>
      <c r="C2313" s="396"/>
      <c r="D2313" s="396"/>
      <c r="E2313" s="398"/>
      <c r="F2313" s="398"/>
      <c r="G2313" s="95"/>
      <c r="H2313" s="119"/>
      <c r="I2313" s="119"/>
      <c r="J2313" s="120"/>
      <c r="K2313" s="120"/>
      <c r="L2313" s="120"/>
      <c r="M2313" s="120"/>
      <c r="N2313" s="120"/>
      <c r="O2313" s="120"/>
      <c r="P2313" s="120"/>
      <c r="Q2313" s="120"/>
      <c r="R2313" s="120"/>
      <c r="S2313" s="120"/>
      <c r="T2313" s="120"/>
      <c r="U2313" s="120"/>
      <c r="V2313" s="120"/>
      <c r="W2313" s="120"/>
      <c r="X2313" s="120"/>
      <c r="Y2313" s="120"/>
      <c r="Z2313" s="120"/>
      <c r="AA2313" s="120"/>
      <c r="AB2313" s="120"/>
      <c r="AC2313" s="120"/>
      <c r="AD2313" s="120"/>
      <c r="AE2313" s="120"/>
      <c r="AF2313" s="120"/>
      <c r="AG2313" s="120"/>
      <c r="AH2313" s="120"/>
      <c r="AI2313" s="120"/>
      <c r="AJ2313" s="400"/>
      <c r="AK2313" s="402"/>
      <c r="AL2313" s="404"/>
      <c r="AM2313" s="410"/>
      <c r="AN2313" s="404"/>
      <c r="AO2313" s="404"/>
      <c r="AP2313" s="404"/>
      <c r="AQ2313" s="404"/>
      <c r="AR2313" s="404"/>
      <c r="AS2313" s="404"/>
      <c r="AT2313" s="404"/>
      <c r="AU2313" s="406"/>
      <c r="AV2313" s="408"/>
      <c r="AW2313" s="406"/>
      <c r="AX2313" s="415"/>
      <c r="AY2313" s="415"/>
      <c r="AZ2313" s="415"/>
      <c r="BA2313" s="415"/>
      <c r="BB2313" s="415"/>
      <c r="BC2313" s="415"/>
    </row>
    <row r="2314" spans="1:55" s="121" customFormat="1" x14ac:dyDescent="0.25">
      <c r="A2314" s="466"/>
      <c r="B2314" s="393"/>
      <c r="C2314" s="397"/>
      <c r="D2314" s="397"/>
      <c r="E2314" s="399"/>
      <c r="F2314" s="399"/>
      <c r="G2314" s="96"/>
      <c r="H2314" s="122"/>
      <c r="I2314" s="122"/>
      <c r="J2314" s="123"/>
      <c r="K2314" s="123"/>
      <c r="L2314" s="123"/>
      <c r="M2314" s="123"/>
      <c r="N2314" s="123"/>
      <c r="O2314" s="123"/>
      <c r="P2314" s="123"/>
      <c r="Q2314" s="123"/>
      <c r="R2314" s="123"/>
      <c r="S2314" s="123"/>
      <c r="T2314" s="123"/>
      <c r="U2314" s="123"/>
      <c r="V2314" s="123"/>
      <c r="W2314" s="123"/>
      <c r="X2314" s="123"/>
      <c r="Y2314" s="123"/>
      <c r="Z2314" s="123"/>
      <c r="AA2314" s="123"/>
      <c r="AB2314" s="123"/>
      <c r="AC2314" s="123"/>
      <c r="AD2314" s="123"/>
      <c r="AE2314" s="123"/>
      <c r="AF2314" s="123"/>
      <c r="AG2314" s="123"/>
      <c r="AH2314" s="123"/>
      <c r="AI2314" s="123"/>
      <c r="AJ2314" s="401"/>
      <c r="AK2314" s="403"/>
      <c r="AL2314" s="405"/>
      <c r="AM2314" s="411"/>
      <c r="AN2314" s="405"/>
      <c r="AO2314" s="405"/>
      <c r="AP2314" s="405"/>
      <c r="AQ2314" s="405"/>
      <c r="AR2314" s="405"/>
      <c r="AS2314" s="405"/>
      <c r="AT2314" s="405"/>
      <c r="AU2314" s="407"/>
      <c r="AV2314" s="409"/>
      <c r="AW2314" s="407"/>
      <c r="AX2314" s="389"/>
      <c r="AY2314" s="389"/>
      <c r="AZ2314" s="389"/>
      <c r="BA2314" s="389"/>
      <c r="BB2314" s="389"/>
      <c r="BC2314" s="389"/>
    </row>
    <row r="2315" spans="1:55" s="121" customFormat="1" x14ac:dyDescent="0.25">
      <c r="A2315" s="474"/>
      <c r="B2315" s="392"/>
      <c r="C2315" s="396"/>
      <c r="D2315" s="396"/>
      <c r="E2315" s="398"/>
      <c r="F2315" s="398"/>
      <c r="G2315" s="95"/>
      <c r="H2315" s="119"/>
      <c r="I2315" s="119"/>
      <c r="J2315" s="120"/>
      <c r="K2315" s="120"/>
      <c r="L2315" s="120"/>
      <c r="M2315" s="120"/>
      <c r="N2315" s="120"/>
      <c r="O2315" s="120"/>
      <c r="P2315" s="120"/>
      <c r="Q2315" s="120"/>
      <c r="R2315" s="120"/>
      <c r="S2315" s="120"/>
      <c r="T2315" s="120"/>
      <c r="U2315" s="120"/>
      <c r="V2315" s="120"/>
      <c r="W2315" s="120"/>
      <c r="X2315" s="120"/>
      <c r="Y2315" s="120"/>
      <c r="Z2315" s="120"/>
      <c r="AA2315" s="120"/>
      <c r="AB2315" s="120"/>
      <c r="AC2315" s="120"/>
      <c r="AD2315" s="120"/>
      <c r="AE2315" s="120"/>
      <c r="AF2315" s="120"/>
      <c r="AG2315" s="120"/>
      <c r="AH2315" s="120"/>
      <c r="AI2315" s="120"/>
      <c r="AJ2315" s="400"/>
      <c r="AK2315" s="402"/>
      <c r="AL2315" s="404"/>
      <c r="AM2315" s="410"/>
      <c r="AN2315" s="404"/>
      <c r="AO2315" s="404"/>
      <c r="AP2315" s="404"/>
      <c r="AQ2315" s="404"/>
      <c r="AR2315" s="404"/>
      <c r="AS2315" s="404"/>
      <c r="AT2315" s="404"/>
      <c r="AU2315" s="406"/>
      <c r="AV2315" s="408"/>
      <c r="AW2315" s="406"/>
      <c r="AX2315" s="415"/>
      <c r="AY2315" s="415"/>
      <c r="AZ2315" s="415"/>
      <c r="BA2315" s="415"/>
      <c r="BB2315" s="415"/>
      <c r="BC2315" s="415"/>
    </row>
    <row r="2316" spans="1:55" s="121" customFormat="1" x14ac:dyDescent="0.25">
      <c r="A2316" s="466"/>
      <c r="B2316" s="393"/>
      <c r="C2316" s="397"/>
      <c r="D2316" s="397"/>
      <c r="E2316" s="399"/>
      <c r="F2316" s="399"/>
      <c r="G2316" s="96"/>
      <c r="H2316" s="122"/>
      <c r="I2316" s="122"/>
      <c r="J2316" s="123"/>
      <c r="K2316" s="123"/>
      <c r="L2316" s="123"/>
      <c r="M2316" s="123"/>
      <c r="N2316" s="123"/>
      <c r="O2316" s="123"/>
      <c r="P2316" s="123"/>
      <c r="Q2316" s="123"/>
      <c r="R2316" s="123"/>
      <c r="S2316" s="123"/>
      <c r="T2316" s="123"/>
      <c r="U2316" s="123"/>
      <c r="V2316" s="123"/>
      <c r="W2316" s="123"/>
      <c r="X2316" s="123"/>
      <c r="Y2316" s="123"/>
      <c r="Z2316" s="123"/>
      <c r="AA2316" s="123"/>
      <c r="AB2316" s="123"/>
      <c r="AC2316" s="123"/>
      <c r="AD2316" s="123"/>
      <c r="AE2316" s="123"/>
      <c r="AF2316" s="123"/>
      <c r="AG2316" s="123"/>
      <c r="AH2316" s="123"/>
      <c r="AI2316" s="123"/>
      <c r="AJ2316" s="401"/>
      <c r="AK2316" s="403"/>
      <c r="AL2316" s="405"/>
      <c r="AM2316" s="411"/>
      <c r="AN2316" s="405"/>
      <c r="AO2316" s="405"/>
      <c r="AP2316" s="405"/>
      <c r="AQ2316" s="405"/>
      <c r="AR2316" s="405"/>
      <c r="AS2316" s="405"/>
      <c r="AT2316" s="405"/>
      <c r="AU2316" s="407"/>
      <c r="AV2316" s="409"/>
      <c r="AW2316" s="407"/>
      <c r="AX2316" s="389"/>
      <c r="AY2316" s="389"/>
      <c r="AZ2316" s="389"/>
      <c r="BA2316" s="389"/>
      <c r="BB2316" s="389"/>
      <c r="BC2316" s="389"/>
    </row>
    <row r="2317" spans="1:55" s="121" customFormat="1" x14ac:dyDescent="0.25">
      <c r="A2317" s="474"/>
      <c r="B2317" s="392"/>
      <c r="C2317" s="396"/>
      <c r="D2317" s="396"/>
      <c r="E2317" s="398"/>
      <c r="F2317" s="398"/>
      <c r="G2317" s="95"/>
      <c r="H2317" s="119"/>
      <c r="I2317" s="119"/>
      <c r="J2317" s="120"/>
      <c r="K2317" s="120"/>
      <c r="L2317" s="120"/>
      <c r="M2317" s="120"/>
      <c r="N2317" s="120"/>
      <c r="O2317" s="120"/>
      <c r="P2317" s="120"/>
      <c r="Q2317" s="120"/>
      <c r="R2317" s="120"/>
      <c r="S2317" s="120"/>
      <c r="T2317" s="120"/>
      <c r="U2317" s="120"/>
      <c r="V2317" s="120"/>
      <c r="W2317" s="120"/>
      <c r="X2317" s="120"/>
      <c r="Y2317" s="120"/>
      <c r="Z2317" s="120"/>
      <c r="AA2317" s="120"/>
      <c r="AB2317" s="120"/>
      <c r="AC2317" s="120"/>
      <c r="AD2317" s="120"/>
      <c r="AE2317" s="120"/>
      <c r="AF2317" s="120"/>
      <c r="AG2317" s="120"/>
      <c r="AH2317" s="120"/>
      <c r="AI2317" s="120"/>
      <c r="AJ2317" s="400"/>
      <c r="AK2317" s="402"/>
      <c r="AL2317" s="404"/>
      <c r="AM2317" s="410"/>
      <c r="AN2317" s="404"/>
      <c r="AO2317" s="404"/>
      <c r="AP2317" s="404"/>
      <c r="AQ2317" s="404"/>
      <c r="AR2317" s="404"/>
      <c r="AS2317" s="404"/>
      <c r="AT2317" s="404"/>
      <c r="AU2317" s="406"/>
      <c r="AV2317" s="408"/>
      <c r="AW2317" s="406"/>
      <c r="AX2317" s="415"/>
      <c r="AY2317" s="415"/>
      <c r="AZ2317" s="415"/>
      <c r="BA2317" s="415"/>
      <c r="BB2317" s="415"/>
      <c r="BC2317" s="415"/>
    </row>
    <row r="2318" spans="1:55" s="121" customFormat="1" x14ac:dyDescent="0.25">
      <c r="A2318" s="466"/>
      <c r="B2318" s="393"/>
      <c r="C2318" s="397"/>
      <c r="D2318" s="397"/>
      <c r="E2318" s="399"/>
      <c r="F2318" s="399"/>
      <c r="G2318" s="96"/>
      <c r="H2318" s="122"/>
      <c r="I2318" s="122"/>
      <c r="J2318" s="123"/>
      <c r="K2318" s="123"/>
      <c r="L2318" s="123"/>
      <c r="M2318" s="123"/>
      <c r="N2318" s="123"/>
      <c r="O2318" s="123"/>
      <c r="P2318" s="123"/>
      <c r="Q2318" s="123"/>
      <c r="R2318" s="123"/>
      <c r="S2318" s="123"/>
      <c r="T2318" s="123"/>
      <c r="U2318" s="123"/>
      <c r="V2318" s="123"/>
      <c r="W2318" s="123"/>
      <c r="X2318" s="123"/>
      <c r="Y2318" s="123"/>
      <c r="Z2318" s="123"/>
      <c r="AA2318" s="123"/>
      <c r="AB2318" s="123"/>
      <c r="AC2318" s="123"/>
      <c r="AD2318" s="123"/>
      <c r="AE2318" s="123"/>
      <c r="AF2318" s="123"/>
      <c r="AG2318" s="123"/>
      <c r="AH2318" s="123"/>
      <c r="AI2318" s="123"/>
      <c r="AJ2318" s="401"/>
      <c r="AK2318" s="403"/>
      <c r="AL2318" s="405"/>
      <c r="AM2318" s="411"/>
      <c r="AN2318" s="405"/>
      <c r="AO2318" s="405"/>
      <c r="AP2318" s="405"/>
      <c r="AQ2318" s="405"/>
      <c r="AR2318" s="405"/>
      <c r="AS2318" s="405"/>
      <c r="AT2318" s="405"/>
      <c r="AU2318" s="407"/>
      <c r="AV2318" s="409"/>
      <c r="AW2318" s="407"/>
      <c r="AX2318" s="389"/>
      <c r="AY2318" s="389"/>
      <c r="AZ2318" s="389"/>
      <c r="BA2318" s="389"/>
      <c r="BB2318" s="389"/>
      <c r="BC2318" s="389"/>
    </row>
    <row r="2319" spans="1:55" s="121" customFormat="1" x14ac:dyDescent="0.25">
      <c r="A2319" s="474"/>
      <c r="B2319" s="392"/>
      <c r="C2319" s="396"/>
      <c r="D2319" s="396"/>
      <c r="E2319" s="398"/>
      <c r="F2319" s="398"/>
      <c r="G2319" s="95"/>
      <c r="H2319" s="119"/>
      <c r="I2319" s="119"/>
      <c r="J2319" s="120"/>
      <c r="K2319" s="120"/>
      <c r="L2319" s="120"/>
      <c r="M2319" s="120"/>
      <c r="N2319" s="120"/>
      <c r="O2319" s="120"/>
      <c r="P2319" s="120"/>
      <c r="Q2319" s="120"/>
      <c r="R2319" s="120"/>
      <c r="S2319" s="120"/>
      <c r="T2319" s="120"/>
      <c r="U2319" s="120"/>
      <c r="V2319" s="120"/>
      <c r="W2319" s="120"/>
      <c r="X2319" s="120"/>
      <c r="Y2319" s="120"/>
      <c r="Z2319" s="120"/>
      <c r="AA2319" s="120"/>
      <c r="AB2319" s="120"/>
      <c r="AC2319" s="120"/>
      <c r="AD2319" s="120"/>
      <c r="AE2319" s="120"/>
      <c r="AF2319" s="120"/>
      <c r="AG2319" s="120"/>
      <c r="AH2319" s="120"/>
      <c r="AI2319" s="120"/>
      <c r="AJ2319" s="400"/>
      <c r="AK2319" s="402"/>
      <c r="AL2319" s="404"/>
      <c r="AM2319" s="410"/>
      <c r="AN2319" s="404"/>
      <c r="AO2319" s="404"/>
      <c r="AP2319" s="404"/>
      <c r="AQ2319" s="404"/>
      <c r="AR2319" s="404"/>
      <c r="AS2319" s="404"/>
      <c r="AT2319" s="404"/>
      <c r="AU2319" s="406"/>
      <c r="AV2319" s="408"/>
      <c r="AW2319" s="406"/>
      <c r="AX2319" s="415"/>
      <c r="AY2319" s="415"/>
      <c r="AZ2319" s="415"/>
      <c r="BA2319" s="415"/>
      <c r="BB2319" s="415"/>
      <c r="BC2319" s="415"/>
    </row>
    <row r="2320" spans="1:55" s="121" customFormat="1" x14ac:dyDescent="0.25">
      <c r="A2320" s="466"/>
      <c r="B2320" s="393"/>
      <c r="C2320" s="397"/>
      <c r="D2320" s="397"/>
      <c r="E2320" s="399"/>
      <c r="F2320" s="399"/>
      <c r="G2320" s="96"/>
      <c r="H2320" s="122"/>
      <c r="I2320" s="122"/>
      <c r="J2320" s="123"/>
      <c r="K2320" s="123"/>
      <c r="L2320" s="123"/>
      <c r="M2320" s="123"/>
      <c r="N2320" s="123"/>
      <c r="O2320" s="123"/>
      <c r="P2320" s="123"/>
      <c r="Q2320" s="123"/>
      <c r="R2320" s="123"/>
      <c r="S2320" s="123"/>
      <c r="T2320" s="123"/>
      <c r="U2320" s="123"/>
      <c r="V2320" s="123"/>
      <c r="W2320" s="123"/>
      <c r="X2320" s="123"/>
      <c r="Y2320" s="123"/>
      <c r="Z2320" s="123"/>
      <c r="AA2320" s="123"/>
      <c r="AB2320" s="123"/>
      <c r="AC2320" s="123"/>
      <c r="AD2320" s="123"/>
      <c r="AE2320" s="123"/>
      <c r="AF2320" s="123"/>
      <c r="AG2320" s="123"/>
      <c r="AH2320" s="123"/>
      <c r="AI2320" s="123"/>
      <c r="AJ2320" s="401"/>
      <c r="AK2320" s="403"/>
      <c r="AL2320" s="405"/>
      <c r="AM2320" s="411"/>
      <c r="AN2320" s="405"/>
      <c r="AO2320" s="405"/>
      <c r="AP2320" s="405"/>
      <c r="AQ2320" s="405"/>
      <c r="AR2320" s="405"/>
      <c r="AS2320" s="405"/>
      <c r="AT2320" s="405"/>
      <c r="AU2320" s="407"/>
      <c r="AV2320" s="409"/>
      <c r="AW2320" s="407"/>
      <c r="AX2320" s="389"/>
      <c r="AY2320" s="389"/>
      <c r="AZ2320" s="389"/>
      <c r="BA2320" s="389"/>
      <c r="BB2320" s="389"/>
      <c r="BC2320" s="389"/>
    </row>
    <row r="2321" spans="1:55" s="121" customFormat="1" x14ac:dyDescent="0.25">
      <c r="A2321" s="474"/>
      <c r="B2321" s="392"/>
      <c r="C2321" s="396"/>
      <c r="D2321" s="396"/>
      <c r="E2321" s="398"/>
      <c r="F2321" s="398"/>
      <c r="G2321" s="95"/>
      <c r="H2321" s="119"/>
      <c r="I2321" s="119"/>
      <c r="J2321" s="120"/>
      <c r="K2321" s="120"/>
      <c r="L2321" s="120"/>
      <c r="M2321" s="120"/>
      <c r="N2321" s="120"/>
      <c r="O2321" s="120"/>
      <c r="P2321" s="120"/>
      <c r="Q2321" s="120"/>
      <c r="R2321" s="120"/>
      <c r="S2321" s="120"/>
      <c r="T2321" s="120"/>
      <c r="U2321" s="120"/>
      <c r="V2321" s="120"/>
      <c r="W2321" s="120"/>
      <c r="X2321" s="120"/>
      <c r="Y2321" s="120"/>
      <c r="Z2321" s="120"/>
      <c r="AA2321" s="120"/>
      <c r="AB2321" s="120"/>
      <c r="AC2321" s="120"/>
      <c r="AD2321" s="120"/>
      <c r="AE2321" s="120"/>
      <c r="AF2321" s="120"/>
      <c r="AG2321" s="120"/>
      <c r="AH2321" s="120"/>
      <c r="AI2321" s="120"/>
      <c r="AJ2321" s="400"/>
      <c r="AK2321" s="402"/>
      <c r="AL2321" s="404"/>
      <c r="AM2321" s="410"/>
      <c r="AN2321" s="404"/>
      <c r="AO2321" s="404"/>
      <c r="AP2321" s="404"/>
      <c r="AQ2321" s="404"/>
      <c r="AR2321" s="404"/>
      <c r="AS2321" s="404"/>
      <c r="AT2321" s="404"/>
      <c r="AU2321" s="406"/>
      <c r="AV2321" s="408"/>
      <c r="AW2321" s="406"/>
      <c r="AX2321" s="415"/>
      <c r="AY2321" s="415"/>
      <c r="AZ2321" s="415"/>
      <c r="BA2321" s="415"/>
      <c r="BB2321" s="415"/>
      <c r="BC2321" s="415"/>
    </row>
    <row r="2322" spans="1:55" s="121" customFormat="1" x14ac:dyDescent="0.25">
      <c r="A2322" s="466"/>
      <c r="B2322" s="393"/>
      <c r="C2322" s="397"/>
      <c r="D2322" s="397"/>
      <c r="E2322" s="399"/>
      <c r="F2322" s="399"/>
      <c r="G2322" s="96"/>
      <c r="H2322" s="122"/>
      <c r="I2322" s="122"/>
      <c r="J2322" s="123"/>
      <c r="K2322" s="123"/>
      <c r="L2322" s="123"/>
      <c r="M2322" s="123"/>
      <c r="N2322" s="123"/>
      <c r="O2322" s="123"/>
      <c r="P2322" s="123"/>
      <c r="Q2322" s="123"/>
      <c r="R2322" s="123"/>
      <c r="S2322" s="123"/>
      <c r="T2322" s="123"/>
      <c r="U2322" s="123"/>
      <c r="V2322" s="123"/>
      <c r="W2322" s="123"/>
      <c r="X2322" s="123"/>
      <c r="Y2322" s="123"/>
      <c r="Z2322" s="123"/>
      <c r="AA2322" s="123"/>
      <c r="AB2322" s="123"/>
      <c r="AC2322" s="123"/>
      <c r="AD2322" s="123"/>
      <c r="AE2322" s="123"/>
      <c r="AF2322" s="123"/>
      <c r="AG2322" s="123"/>
      <c r="AH2322" s="123"/>
      <c r="AI2322" s="123"/>
      <c r="AJ2322" s="401"/>
      <c r="AK2322" s="403"/>
      <c r="AL2322" s="405"/>
      <c r="AM2322" s="411"/>
      <c r="AN2322" s="405"/>
      <c r="AO2322" s="405"/>
      <c r="AP2322" s="405"/>
      <c r="AQ2322" s="405"/>
      <c r="AR2322" s="405"/>
      <c r="AS2322" s="405"/>
      <c r="AT2322" s="405"/>
      <c r="AU2322" s="407"/>
      <c r="AV2322" s="409"/>
      <c r="AW2322" s="407"/>
      <c r="AX2322" s="389"/>
      <c r="AY2322" s="389"/>
      <c r="AZ2322" s="389"/>
      <c r="BA2322" s="389"/>
      <c r="BB2322" s="389"/>
      <c r="BC2322" s="389"/>
    </row>
    <row r="2323" spans="1:55" s="121" customFormat="1" x14ac:dyDescent="0.25">
      <c r="A2323" s="474"/>
      <c r="B2323" s="392"/>
      <c r="C2323" s="396"/>
      <c r="D2323" s="396"/>
      <c r="E2323" s="398"/>
      <c r="F2323" s="398"/>
      <c r="G2323" s="95"/>
      <c r="H2323" s="119"/>
      <c r="I2323" s="119"/>
      <c r="J2323" s="120"/>
      <c r="K2323" s="120"/>
      <c r="L2323" s="120"/>
      <c r="M2323" s="120"/>
      <c r="N2323" s="120"/>
      <c r="O2323" s="120"/>
      <c r="P2323" s="120"/>
      <c r="Q2323" s="120"/>
      <c r="R2323" s="120"/>
      <c r="S2323" s="120"/>
      <c r="T2323" s="120"/>
      <c r="U2323" s="120"/>
      <c r="V2323" s="120"/>
      <c r="W2323" s="120"/>
      <c r="X2323" s="120"/>
      <c r="Y2323" s="120"/>
      <c r="Z2323" s="120"/>
      <c r="AA2323" s="120"/>
      <c r="AB2323" s="120"/>
      <c r="AC2323" s="120"/>
      <c r="AD2323" s="120"/>
      <c r="AE2323" s="120"/>
      <c r="AF2323" s="120"/>
      <c r="AG2323" s="120"/>
      <c r="AH2323" s="120"/>
      <c r="AI2323" s="120"/>
      <c r="AJ2323" s="400"/>
      <c r="AK2323" s="402"/>
      <c r="AL2323" s="404"/>
      <c r="AM2323" s="410"/>
      <c r="AN2323" s="404"/>
      <c r="AO2323" s="404"/>
      <c r="AP2323" s="404"/>
      <c r="AQ2323" s="404"/>
      <c r="AR2323" s="404"/>
      <c r="AS2323" s="404"/>
      <c r="AT2323" s="404"/>
      <c r="AU2323" s="406"/>
      <c r="AV2323" s="408"/>
      <c r="AW2323" s="406"/>
      <c r="AX2323" s="415"/>
      <c r="AY2323" s="415"/>
      <c r="AZ2323" s="415"/>
      <c r="BA2323" s="415"/>
      <c r="BB2323" s="415"/>
      <c r="BC2323" s="415"/>
    </row>
    <row r="2324" spans="1:55" s="121" customFormat="1" x14ac:dyDescent="0.25">
      <c r="A2324" s="466"/>
      <c r="B2324" s="393"/>
      <c r="C2324" s="397"/>
      <c r="D2324" s="397"/>
      <c r="E2324" s="399"/>
      <c r="F2324" s="399"/>
      <c r="G2324" s="96"/>
      <c r="H2324" s="122"/>
      <c r="I2324" s="122"/>
      <c r="J2324" s="123"/>
      <c r="K2324" s="123"/>
      <c r="L2324" s="123"/>
      <c r="M2324" s="123"/>
      <c r="N2324" s="123"/>
      <c r="O2324" s="123"/>
      <c r="P2324" s="123"/>
      <c r="Q2324" s="123"/>
      <c r="R2324" s="123"/>
      <c r="S2324" s="123"/>
      <c r="T2324" s="123"/>
      <c r="U2324" s="123"/>
      <c r="V2324" s="123"/>
      <c r="W2324" s="123"/>
      <c r="X2324" s="123"/>
      <c r="Y2324" s="123"/>
      <c r="Z2324" s="123"/>
      <c r="AA2324" s="123"/>
      <c r="AB2324" s="123"/>
      <c r="AC2324" s="123"/>
      <c r="AD2324" s="123"/>
      <c r="AE2324" s="123"/>
      <c r="AF2324" s="123"/>
      <c r="AG2324" s="123"/>
      <c r="AH2324" s="123"/>
      <c r="AI2324" s="123"/>
      <c r="AJ2324" s="401"/>
      <c r="AK2324" s="403"/>
      <c r="AL2324" s="405"/>
      <c r="AM2324" s="411"/>
      <c r="AN2324" s="405"/>
      <c r="AO2324" s="405"/>
      <c r="AP2324" s="405"/>
      <c r="AQ2324" s="405"/>
      <c r="AR2324" s="405"/>
      <c r="AS2324" s="405"/>
      <c r="AT2324" s="405"/>
      <c r="AU2324" s="407"/>
      <c r="AV2324" s="409"/>
      <c r="AW2324" s="407"/>
      <c r="AX2324" s="389"/>
      <c r="AY2324" s="389"/>
      <c r="AZ2324" s="389"/>
      <c r="BA2324" s="389"/>
      <c r="BB2324" s="389"/>
      <c r="BC2324" s="389"/>
    </row>
    <row r="2325" spans="1:55" s="121" customFormat="1" x14ac:dyDescent="0.25">
      <c r="A2325" s="474"/>
      <c r="B2325" s="392"/>
      <c r="C2325" s="396"/>
      <c r="D2325" s="396"/>
      <c r="E2325" s="398"/>
      <c r="F2325" s="398"/>
      <c r="G2325" s="95"/>
      <c r="H2325" s="119"/>
      <c r="I2325" s="119"/>
      <c r="J2325" s="120"/>
      <c r="K2325" s="120"/>
      <c r="L2325" s="120"/>
      <c r="M2325" s="120"/>
      <c r="N2325" s="120"/>
      <c r="O2325" s="120"/>
      <c r="P2325" s="120"/>
      <c r="Q2325" s="120"/>
      <c r="R2325" s="120"/>
      <c r="S2325" s="120"/>
      <c r="T2325" s="120"/>
      <c r="U2325" s="120"/>
      <c r="V2325" s="120"/>
      <c r="W2325" s="120"/>
      <c r="X2325" s="120"/>
      <c r="Y2325" s="120"/>
      <c r="Z2325" s="120"/>
      <c r="AA2325" s="120"/>
      <c r="AB2325" s="120"/>
      <c r="AC2325" s="120"/>
      <c r="AD2325" s="120"/>
      <c r="AE2325" s="120"/>
      <c r="AF2325" s="120"/>
      <c r="AG2325" s="120"/>
      <c r="AH2325" s="120"/>
      <c r="AI2325" s="120"/>
      <c r="AJ2325" s="400"/>
      <c r="AK2325" s="402"/>
      <c r="AL2325" s="404"/>
      <c r="AM2325" s="410"/>
      <c r="AN2325" s="404"/>
      <c r="AO2325" s="404"/>
      <c r="AP2325" s="404"/>
      <c r="AQ2325" s="404"/>
      <c r="AR2325" s="404"/>
      <c r="AS2325" s="404"/>
      <c r="AT2325" s="404"/>
      <c r="AU2325" s="406"/>
      <c r="AV2325" s="408"/>
      <c r="AW2325" s="406"/>
      <c r="AX2325" s="415"/>
      <c r="AY2325" s="415"/>
      <c r="AZ2325" s="415"/>
      <c r="BA2325" s="415"/>
      <c r="BB2325" s="415"/>
      <c r="BC2325" s="415"/>
    </row>
    <row r="2326" spans="1:55" s="121" customFormat="1" x14ac:dyDescent="0.25">
      <c r="A2326" s="466"/>
      <c r="B2326" s="393"/>
      <c r="C2326" s="397"/>
      <c r="D2326" s="397"/>
      <c r="E2326" s="399"/>
      <c r="F2326" s="399"/>
      <c r="G2326" s="96"/>
      <c r="H2326" s="122"/>
      <c r="I2326" s="122"/>
      <c r="J2326" s="123"/>
      <c r="K2326" s="123"/>
      <c r="L2326" s="123"/>
      <c r="M2326" s="123"/>
      <c r="N2326" s="123"/>
      <c r="O2326" s="123"/>
      <c r="P2326" s="123"/>
      <c r="Q2326" s="123"/>
      <c r="R2326" s="123"/>
      <c r="S2326" s="123"/>
      <c r="T2326" s="123"/>
      <c r="U2326" s="123"/>
      <c r="V2326" s="123"/>
      <c r="W2326" s="123"/>
      <c r="X2326" s="123"/>
      <c r="Y2326" s="123"/>
      <c r="Z2326" s="123"/>
      <c r="AA2326" s="123"/>
      <c r="AB2326" s="123"/>
      <c r="AC2326" s="123"/>
      <c r="AD2326" s="123"/>
      <c r="AE2326" s="123"/>
      <c r="AF2326" s="123"/>
      <c r="AG2326" s="123"/>
      <c r="AH2326" s="123"/>
      <c r="AI2326" s="123"/>
      <c r="AJ2326" s="401"/>
      <c r="AK2326" s="403"/>
      <c r="AL2326" s="405"/>
      <c r="AM2326" s="411"/>
      <c r="AN2326" s="405"/>
      <c r="AO2326" s="405"/>
      <c r="AP2326" s="405"/>
      <c r="AQ2326" s="405"/>
      <c r="AR2326" s="405"/>
      <c r="AS2326" s="405"/>
      <c r="AT2326" s="405"/>
      <c r="AU2326" s="407"/>
      <c r="AV2326" s="409"/>
      <c r="AW2326" s="407"/>
      <c r="AX2326" s="389"/>
      <c r="AY2326" s="389"/>
      <c r="AZ2326" s="389"/>
      <c r="BA2326" s="389"/>
      <c r="BB2326" s="389"/>
      <c r="BC2326" s="389"/>
    </row>
    <row r="2327" spans="1:55" s="121" customFormat="1" x14ac:dyDescent="0.25">
      <c r="A2327" s="474"/>
      <c r="B2327" s="392"/>
      <c r="C2327" s="396"/>
      <c r="D2327" s="396"/>
      <c r="E2327" s="398"/>
      <c r="F2327" s="398"/>
      <c r="G2327" s="95"/>
      <c r="H2327" s="119"/>
      <c r="I2327" s="119"/>
      <c r="J2327" s="120"/>
      <c r="K2327" s="120"/>
      <c r="L2327" s="120"/>
      <c r="M2327" s="120"/>
      <c r="N2327" s="120"/>
      <c r="O2327" s="120"/>
      <c r="P2327" s="120"/>
      <c r="Q2327" s="120"/>
      <c r="R2327" s="120"/>
      <c r="S2327" s="120"/>
      <c r="T2327" s="120"/>
      <c r="U2327" s="120"/>
      <c r="V2327" s="120"/>
      <c r="W2327" s="120"/>
      <c r="X2327" s="120"/>
      <c r="Y2327" s="120"/>
      <c r="Z2327" s="120"/>
      <c r="AA2327" s="120"/>
      <c r="AB2327" s="120"/>
      <c r="AC2327" s="120"/>
      <c r="AD2327" s="120"/>
      <c r="AE2327" s="120"/>
      <c r="AF2327" s="120"/>
      <c r="AG2327" s="120"/>
      <c r="AH2327" s="120"/>
      <c r="AI2327" s="120"/>
      <c r="AJ2327" s="400"/>
      <c r="AK2327" s="402"/>
      <c r="AL2327" s="404"/>
      <c r="AM2327" s="410"/>
      <c r="AN2327" s="404"/>
      <c r="AO2327" s="404"/>
      <c r="AP2327" s="404"/>
      <c r="AQ2327" s="404"/>
      <c r="AR2327" s="404"/>
      <c r="AS2327" s="404"/>
      <c r="AT2327" s="404"/>
      <c r="AU2327" s="406"/>
      <c r="AV2327" s="408"/>
      <c r="AW2327" s="406"/>
      <c r="AX2327" s="415"/>
      <c r="AY2327" s="415"/>
      <c r="AZ2327" s="415"/>
      <c r="BA2327" s="415"/>
      <c r="BB2327" s="415"/>
      <c r="BC2327" s="415"/>
    </row>
    <row r="2328" spans="1:55" s="121" customFormat="1" x14ac:dyDescent="0.25">
      <c r="A2328" s="466"/>
      <c r="B2328" s="393"/>
      <c r="C2328" s="397"/>
      <c r="D2328" s="397"/>
      <c r="E2328" s="399"/>
      <c r="F2328" s="399"/>
      <c r="G2328" s="96"/>
      <c r="H2328" s="122"/>
      <c r="I2328" s="122"/>
      <c r="J2328" s="123"/>
      <c r="K2328" s="123"/>
      <c r="L2328" s="123"/>
      <c r="M2328" s="123"/>
      <c r="N2328" s="123"/>
      <c r="O2328" s="123"/>
      <c r="P2328" s="123"/>
      <c r="Q2328" s="123"/>
      <c r="R2328" s="123"/>
      <c r="S2328" s="123"/>
      <c r="T2328" s="123"/>
      <c r="U2328" s="123"/>
      <c r="V2328" s="123"/>
      <c r="W2328" s="123"/>
      <c r="X2328" s="123"/>
      <c r="Y2328" s="123"/>
      <c r="Z2328" s="123"/>
      <c r="AA2328" s="123"/>
      <c r="AB2328" s="123"/>
      <c r="AC2328" s="123"/>
      <c r="AD2328" s="123"/>
      <c r="AE2328" s="123"/>
      <c r="AF2328" s="123"/>
      <c r="AG2328" s="123"/>
      <c r="AH2328" s="123"/>
      <c r="AI2328" s="123"/>
      <c r="AJ2328" s="401"/>
      <c r="AK2328" s="403"/>
      <c r="AL2328" s="405"/>
      <c r="AM2328" s="411"/>
      <c r="AN2328" s="405"/>
      <c r="AO2328" s="405"/>
      <c r="AP2328" s="405"/>
      <c r="AQ2328" s="405"/>
      <c r="AR2328" s="405"/>
      <c r="AS2328" s="405"/>
      <c r="AT2328" s="405"/>
      <c r="AU2328" s="407"/>
      <c r="AV2328" s="409"/>
      <c r="AW2328" s="407"/>
      <c r="AX2328" s="389"/>
      <c r="AY2328" s="389"/>
      <c r="AZ2328" s="389"/>
      <c r="BA2328" s="389"/>
      <c r="BB2328" s="389"/>
      <c r="BC2328" s="389"/>
    </row>
    <row r="2329" spans="1:55" s="121" customFormat="1" x14ac:dyDescent="0.25">
      <c r="A2329" s="474"/>
      <c r="B2329" s="392"/>
      <c r="C2329" s="396"/>
      <c r="D2329" s="396"/>
      <c r="E2329" s="398"/>
      <c r="F2329" s="398"/>
      <c r="G2329" s="95"/>
      <c r="H2329" s="119"/>
      <c r="I2329" s="119"/>
      <c r="J2329" s="120"/>
      <c r="K2329" s="120"/>
      <c r="L2329" s="120"/>
      <c r="M2329" s="120"/>
      <c r="N2329" s="120"/>
      <c r="O2329" s="120"/>
      <c r="P2329" s="120"/>
      <c r="Q2329" s="120"/>
      <c r="R2329" s="120"/>
      <c r="S2329" s="120"/>
      <c r="T2329" s="120"/>
      <c r="U2329" s="120"/>
      <c r="V2329" s="120"/>
      <c r="W2329" s="120"/>
      <c r="X2329" s="120"/>
      <c r="Y2329" s="120"/>
      <c r="Z2329" s="120"/>
      <c r="AA2329" s="120"/>
      <c r="AB2329" s="120"/>
      <c r="AC2329" s="120"/>
      <c r="AD2329" s="120"/>
      <c r="AE2329" s="120"/>
      <c r="AF2329" s="120"/>
      <c r="AG2329" s="120"/>
      <c r="AH2329" s="120"/>
      <c r="AI2329" s="120"/>
      <c r="AJ2329" s="400"/>
      <c r="AK2329" s="402"/>
      <c r="AL2329" s="404"/>
      <c r="AM2329" s="410"/>
      <c r="AN2329" s="404"/>
      <c r="AO2329" s="404"/>
      <c r="AP2329" s="404"/>
      <c r="AQ2329" s="404"/>
      <c r="AR2329" s="404"/>
      <c r="AS2329" s="404"/>
      <c r="AT2329" s="404"/>
      <c r="AU2329" s="406"/>
      <c r="AV2329" s="408"/>
      <c r="AW2329" s="406"/>
      <c r="AX2329" s="415"/>
      <c r="AY2329" s="415"/>
      <c r="AZ2329" s="415"/>
      <c r="BA2329" s="415"/>
      <c r="BB2329" s="415"/>
      <c r="BC2329" s="415"/>
    </row>
    <row r="2330" spans="1:55" s="121" customFormat="1" x14ac:dyDescent="0.25">
      <c r="A2330" s="466"/>
      <c r="B2330" s="393"/>
      <c r="C2330" s="397"/>
      <c r="D2330" s="397"/>
      <c r="E2330" s="399"/>
      <c r="F2330" s="399"/>
      <c r="G2330" s="96"/>
      <c r="H2330" s="122"/>
      <c r="I2330" s="122"/>
      <c r="J2330" s="123"/>
      <c r="K2330" s="123"/>
      <c r="L2330" s="123"/>
      <c r="M2330" s="123"/>
      <c r="N2330" s="123"/>
      <c r="O2330" s="123"/>
      <c r="P2330" s="123"/>
      <c r="Q2330" s="123"/>
      <c r="R2330" s="123"/>
      <c r="S2330" s="123"/>
      <c r="T2330" s="123"/>
      <c r="U2330" s="123"/>
      <c r="V2330" s="123"/>
      <c r="W2330" s="123"/>
      <c r="X2330" s="123"/>
      <c r="Y2330" s="123"/>
      <c r="Z2330" s="123"/>
      <c r="AA2330" s="123"/>
      <c r="AB2330" s="123"/>
      <c r="AC2330" s="123"/>
      <c r="AD2330" s="123"/>
      <c r="AE2330" s="123"/>
      <c r="AF2330" s="123"/>
      <c r="AG2330" s="123"/>
      <c r="AH2330" s="123"/>
      <c r="AI2330" s="123"/>
      <c r="AJ2330" s="401"/>
      <c r="AK2330" s="403"/>
      <c r="AL2330" s="405"/>
      <c r="AM2330" s="411"/>
      <c r="AN2330" s="405"/>
      <c r="AO2330" s="405"/>
      <c r="AP2330" s="405"/>
      <c r="AQ2330" s="405"/>
      <c r="AR2330" s="405"/>
      <c r="AS2330" s="405"/>
      <c r="AT2330" s="405"/>
      <c r="AU2330" s="407"/>
      <c r="AV2330" s="409"/>
      <c r="AW2330" s="407"/>
      <c r="AX2330" s="389"/>
      <c r="AY2330" s="389"/>
      <c r="AZ2330" s="389"/>
      <c r="BA2330" s="389"/>
      <c r="BB2330" s="389"/>
      <c r="BC2330" s="389"/>
    </row>
    <row r="2331" spans="1:55" s="121" customFormat="1" x14ac:dyDescent="0.25">
      <c r="A2331" s="474"/>
      <c r="B2331" s="392"/>
      <c r="C2331" s="396"/>
      <c r="D2331" s="396"/>
      <c r="E2331" s="398"/>
      <c r="F2331" s="398"/>
      <c r="G2331" s="95"/>
      <c r="H2331" s="119"/>
      <c r="I2331" s="119"/>
      <c r="J2331" s="120"/>
      <c r="K2331" s="120"/>
      <c r="L2331" s="120"/>
      <c r="M2331" s="120"/>
      <c r="N2331" s="120"/>
      <c r="O2331" s="120"/>
      <c r="P2331" s="120"/>
      <c r="Q2331" s="120"/>
      <c r="R2331" s="120"/>
      <c r="S2331" s="120"/>
      <c r="T2331" s="120"/>
      <c r="U2331" s="120"/>
      <c r="V2331" s="120"/>
      <c r="W2331" s="120"/>
      <c r="X2331" s="120"/>
      <c r="Y2331" s="120"/>
      <c r="Z2331" s="120"/>
      <c r="AA2331" s="120"/>
      <c r="AB2331" s="120"/>
      <c r="AC2331" s="120"/>
      <c r="AD2331" s="120"/>
      <c r="AE2331" s="120"/>
      <c r="AF2331" s="120"/>
      <c r="AG2331" s="120"/>
      <c r="AH2331" s="120"/>
      <c r="AI2331" s="120"/>
      <c r="AJ2331" s="400"/>
      <c r="AK2331" s="402"/>
      <c r="AL2331" s="404"/>
      <c r="AM2331" s="410"/>
      <c r="AN2331" s="404"/>
      <c r="AO2331" s="404"/>
      <c r="AP2331" s="404"/>
      <c r="AQ2331" s="404"/>
      <c r="AR2331" s="404"/>
      <c r="AS2331" s="404"/>
      <c r="AT2331" s="404"/>
      <c r="AU2331" s="406"/>
      <c r="AV2331" s="408"/>
      <c r="AW2331" s="406"/>
      <c r="AX2331" s="415"/>
      <c r="AY2331" s="415"/>
      <c r="AZ2331" s="415"/>
      <c r="BA2331" s="415"/>
      <c r="BB2331" s="415"/>
      <c r="BC2331" s="415"/>
    </row>
    <row r="2332" spans="1:55" s="121" customFormat="1" x14ac:dyDescent="0.25">
      <c r="A2332" s="466"/>
      <c r="B2332" s="393"/>
      <c r="C2332" s="397"/>
      <c r="D2332" s="397"/>
      <c r="E2332" s="399"/>
      <c r="F2332" s="399"/>
      <c r="G2332" s="96"/>
      <c r="H2332" s="122"/>
      <c r="I2332" s="122"/>
      <c r="J2332" s="123"/>
      <c r="K2332" s="123"/>
      <c r="L2332" s="123"/>
      <c r="M2332" s="123"/>
      <c r="N2332" s="123"/>
      <c r="O2332" s="123"/>
      <c r="P2332" s="123"/>
      <c r="Q2332" s="123"/>
      <c r="R2332" s="123"/>
      <c r="S2332" s="123"/>
      <c r="T2332" s="123"/>
      <c r="U2332" s="123"/>
      <c r="V2332" s="123"/>
      <c r="W2332" s="123"/>
      <c r="X2332" s="123"/>
      <c r="Y2332" s="123"/>
      <c r="Z2332" s="123"/>
      <c r="AA2332" s="123"/>
      <c r="AB2332" s="123"/>
      <c r="AC2332" s="123"/>
      <c r="AD2332" s="123"/>
      <c r="AE2332" s="123"/>
      <c r="AF2332" s="123"/>
      <c r="AG2332" s="123"/>
      <c r="AH2332" s="123"/>
      <c r="AI2332" s="123"/>
      <c r="AJ2332" s="401"/>
      <c r="AK2332" s="403"/>
      <c r="AL2332" s="405"/>
      <c r="AM2332" s="411"/>
      <c r="AN2332" s="405"/>
      <c r="AO2332" s="405"/>
      <c r="AP2332" s="405"/>
      <c r="AQ2332" s="405"/>
      <c r="AR2332" s="405"/>
      <c r="AS2332" s="405"/>
      <c r="AT2332" s="405"/>
      <c r="AU2332" s="407"/>
      <c r="AV2332" s="409"/>
      <c r="AW2332" s="407"/>
      <c r="AX2332" s="389"/>
      <c r="AY2332" s="389"/>
      <c r="AZ2332" s="389"/>
      <c r="BA2332" s="389"/>
      <c r="BB2332" s="389"/>
      <c r="BC2332" s="389"/>
    </row>
    <row r="2333" spans="1:55" s="121" customFormat="1" x14ac:dyDescent="0.25">
      <c r="A2333" s="474"/>
      <c r="B2333" s="392"/>
      <c r="C2333" s="396"/>
      <c r="D2333" s="396"/>
      <c r="E2333" s="398"/>
      <c r="F2333" s="398"/>
      <c r="G2333" s="95"/>
      <c r="H2333" s="119"/>
      <c r="I2333" s="119"/>
      <c r="J2333" s="120"/>
      <c r="K2333" s="120"/>
      <c r="L2333" s="120"/>
      <c r="M2333" s="120"/>
      <c r="N2333" s="120"/>
      <c r="O2333" s="120"/>
      <c r="P2333" s="120"/>
      <c r="Q2333" s="120"/>
      <c r="R2333" s="120"/>
      <c r="S2333" s="120"/>
      <c r="T2333" s="120"/>
      <c r="U2333" s="120"/>
      <c r="V2333" s="120"/>
      <c r="W2333" s="120"/>
      <c r="X2333" s="120"/>
      <c r="Y2333" s="120"/>
      <c r="Z2333" s="120"/>
      <c r="AA2333" s="120"/>
      <c r="AB2333" s="120"/>
      <c r="AC2333" s="120"/>
      <c r="AD2333" s="120"/>
      <c r="AE2333" s="120"/>
      <c r="AF2333" s="120"/>
      <c r="AG2333" s="120"/>
      <c r="AH2333" s="120"/>
      <c r="AI2333" s="120"/>
      <c r="AJ2333" s="400"/>
      <c r="AK2333" s="402"/>
      <c r="AL2333" s="404"/>
      <c r="AM2333" s="410"/>
      <c r="AN2333" s="404"/>
      <c r="AO2333" s="404"/>
      <c r="AP2333" s="404"/>
      <c r="AQ2333" s="404"/>
      <c r="AR2333" s="404"/>
      <c r="AS2333" s="404"/>
      <c r="AT2333" s="404"/>
      <c r="AU2333" s="406"/>
      <c r="AV2333" s="408"/>
      <c r="AW2333" s="406"/>
      <c r="AX2333" s="415"/>
      <c r="AY2333" s="415"/>
      <c r="AZ2333" s="415"/>
      <c r="BA2333" s="415"/>
      <c r="BB2333" s="415"/>
      <c r="BC2333" s="415"/>
    </row>
    <row r="2334" spans="1:55" s="121" customFormat="1" x14ac:dyDescent="0.25">
      <c r="A2334" s="466"/>
      <c r="B2334" s="393"/>
      <c r="C2334" s="397"/>
      <c r="D2334" s="397"/>
      <c r="E2334" s="399"/>
      <c r="F2334" s="399"/>
      <c r="G2334" s="96"/>
      <c r="H2334" s="122"/>
      <c r="I2334" s="122"/>
      <c r="J2334" s="123"/>
      <c r="K2334" s="123"/>
      <c r="L2334" s="123"/>
      <c r="M2334" s="123"/>
      <c r="N2334" s="123"/>
      <c r="O2334" s="123"/>
      <c r="P2334" s="123"/>
      <c r="Q2334" s="123"/>
      <c r="R2334" s="123"/>
      <c r="S2334" s="123"/>
      <c r="T2334" s="123"/>
      <c r="U2334" s="123"/>
      <c r="V2334" s="123"/>
      <c r="W2334" s="123"/>
      <c r="X2334" s="123"/>
      <c r="Y2334" s="123"/>
      <c r="Z2334" s="123"/>
      <c r="AA2334" s="123"/>
      <c r="AB2334" s="123"/>
      <c r="AC2334" s="123"/>
      <c r="AD2334" s="123"/>
      <c r="AE2334" s="123"/>
      <c r="AF2334" s="123"/>
      <c r="AG2334" s="123"/>
      <c r="AH2334" s="123"/>
      <c r="AI2334" s="123"/>
      <c r="AJ2334" s="401"/>
      <c r="AK2334" s="403"/>
      <c r="AL2334" s="405"/>
      <c r="AM2334" s="411"/>
      <c r="AN2334" s="405"/>
      <c r="AO2334" s="405"/>
      <c r="AP2334" s="405"/>
      <c r="AQ2334" s="405"/>
      <c r="AR2334" s="405"/>
      <c r="AS2334" s="405"/>
      <c r="AT2334" s="405"/>
      <c r="AU2334" s="407"/>
      <c r="AV2334" s="409"/>
      <c r="AW2334" s="407"/>
      <c r="AX2334" s="389"/>
      <c r="AY2334" s="389"/>
      <c r="AZ2334" s="389"/>
      <c r="BA2334" s="389"/>
      <c r="BB2334" s="389"/>
      <c r="BC2334" s="389"/>
    </row>
    <row r="2335" spans="1:55" s="144" customFormat="1" x14ac:dyDescent="0.25">
      <c r="A2335" s="476"/>
      <c r="B2335" s="392"/>
      <c r="C2335" s="477"/>
      <c r="D2335" s="477"/>
      <c r="E2335" s="478"/>
      <c r="F2335" s="478"/>
      <c r="G2335" s="141"/>
      <c r="H2335" s="142"/>
      <c r="I2335" s="142"/>
      <c r="J2335" s="143"/>
      <c r="K2335" s="143"/>
      <c r="L2335" s="143"/>
      <c r="M2335" s="143"/>
      <c r="N2335" s="143"/>
      <c r="O2335" s="143"/>
      <c r="P2335" s="143"/>
      <c r="Q2335" s="143"/>
      <c r="R2335" s="143"/>
      <c r="S2335" s="143"/>
      <c r="T2335" s="143"/>
      <c r="U2335" s="143"/>
      <c r="V2335" s="143"/>
      <c r="W2335" s="143"/>
      <c r="X2335" s="143"/>
      <c r="Y2335" s="143"/>
      <c r="Z2335" s="143"/>
      <c r="AA2335" s="143"/>
      <c r="AB2335" s="143"/>
      <c r="AC2335" s="143"/>
      <c r="AD2335" s="143"/>
      <c r="AE2335" s="143"/>
      <c r="AF2335" s="143"/>
      <c r="AG2335" s="143"/>
      <c r="AH2335" s="143"/>
      <c r="AI2335" s="143"/>
      <c r="AJ2335" s="479"/>
      <c r="AK2335" s="484"/>
      <c r="AL2335" s="482"/>
      <c r="AM2335" s="485"/>
      <c r="AN2335" s="482"/>
      <c r="AO2335" s="482"/>
      <c r="AP2335" s="482"/>
      <c r="AQ2335" s="482"/>
      <c r="AR2335" s="482"/>
      <c r="AS2335" s="482"/>
      <c r="AT2335" s="482"/>
      <c r="AU2335" s="481"/>
      <c r="AV2335" s="483"/>
      <c r="AW2335" s="481"/>
      <c r="AX2335" s="480"/>
      <c r="AY2335" s="480"/>
      <c r="AZ2335" s="480"/>
      <c r="BA2335" s="480"/>
      <c r="BB2335" s="480"/>
      <c r="BC2335" s="480"/>
    </row>
    <row r="2336" spans="1:55" s="121" customFormat="1" x14ac:dyDescent="0.25">
      <c r="A2336" s="466"/>
      <c r="B2336" s="393"/>
      <c r="C2336" s="397"/>
      <c r="D2336" s="397"/>
      <c r="E2336" s="399"/>
      <c r="F2336" s="399"/>
      <c r="G2336" s="96"/>
      <c r="H2336" s="122"/>
      <c r="I2336" s="122"/>
      <c r="J2336" s="123"/>
      <c r="K2336" s="123"/>
      <c r="L2336" s="123"/>
      <c r="M2336" s="123"/>
      <c r="N2336" s="123"/>
      <c r="O2336" s="123"/>
      <c r="P2336" s="123"/>
      <c r="Q2336" s="123"/>
      <c r="R2336" s="123"/>
      <c r="S2336" s="123"/>
      <c r="T2336" s="123"/>
      <c r="U2336" s="123"/>
      <c r="V2336" s="123"/>
      <c r="W2336" s="123"/>
      <c r="X2336" s="123"/>
      <c r="Y2336" s="123"/>
      <c r="Z2336" s="123"/>
      <c r="AA2336" s="123"/>
      <c r="AB2336" s="123"/>
      <c r="AC2336" s="123"/>
      <c r="AD2336" s="123"/>
      <c r="AE2336" s="123"/>
      <c r="AF2336" s="123"/>
      <c r="AG2336" s="123"/>
      <c r="AH2336" s="123"/>
      <c r="AI2336" s="123"/>
      <c r="AJ2336" s="401"/>
      <c r="AK2336" s="403"/>
      <c r="AL2336" s="405"/>
      <c r="AM2336" s="411"/>
      <c r="AN2336" s="405"/>
      <c r="AO2336" s="405"/>
      <c r="AP2336" s="405"/>
      <c r="AQ2336" s="405"/>
      <c r="AR2336" s="405"/>
      <c r="AS2336" s="405"/>
      <c r="AT2336" s="405"/>
      <c r="AU2336" s="407"/>
      <c r="AV2336" s="409"/>
      <c r="AW2336" s="407"/>
      <c r="AX2336" s="389"/>
      <c r="AY2336" s="389"/>
      <c r="AZ2336" s="389"/>
      <c r="BA2336" s="389"/>
      <c r="BB2336" s="389"/>
      <c r="BC2336" s="389"/>
    </row>
    <row r="2337" spans="1:55" s="121" customFormat="1" x14ac:dyDescent="0.25">
      <c r="A2337" s="474"/>
      <c r="B2337" s="392"/>
      <c r="C2337" s="396"/>
      <c r="D2337" s="396"/>
      <c r="E2337" s="398"/>
      <c r="F2337" s="398"/>
      <c r="G2337" s="95"/>
      <c r="H2337" s="119"/>
      <c r="I2337" s="119"/>
      <c r="J2337" s="120"/>
      <c r="K2337" s="120"/>
      <c r="L2337" s="120"/>
      <c r="M2337" s="120"/>
      <c r="N2337" s="120"/>
      <c r="O2337" s="120"/>
      <c r="P2337" s="120"/>
      <c r="Q2337" s="120"/>
      <c r="R2337" s="120"/>
      <c r="S2337" s="120"/>
      <c r="T2337" s="120"/>
      <c r="U2337" s="120"/>
      <c r="V2337" s="120"/>
      <c r="W2337" s="120"/>
      <c r="X2337" s="120"/>
      <c r="Y2337" s="120"/>
      <c r="Z2337" s="120"/>
      <c r="AA2337" s="120"/>
      <c r="AB2337" s="120"/>
      <c r="AC2337" s="120"/>
      <c r="AD2337" s="120"/>
      <c r="AE2337" s="120"/>
      <c r="AF2337" s="120"/>
      <c r="AG2337" s="120"/>
      <c r="AH2337" s="120"/>
      <c r="AI2337" s="120"/>
      <c r="AJ2337" s="400"/>
      <c r="AK2337" s="402"/>
      <c r="AL2337" s="404"/>
      <c r="AM2337" s="410"/>
      <c r="AN2337" s="404"/>
      <c r="AO2337" s="404"/>
      <c r="AP2337" s="404"/>
      <c r="AQ2337" s="404"/>
      <c r="AR2337" s="404"/>
      <c r="AS2337" s="404"/>
      <c r="AT2337" s="404"/>
      <c r="AU2337" s="406"/>
      <c r="AV2337" s="408"/>
      <c r="AW2337" s="406"/>
      <c r="AX2337" s="415"/>
      <c r="AY2337" s="415"/>
      <c r="AZ2337" s="415"/>
      <c r="BA2337" s="415"/>
      <c r="BB2337" s="415"/>
      <c r="BC2337" s="415"/>
    </row>
    <row r="2338" spans="1:55" s="121" customFormat="1" x14ac:dyDescent="0.25">
      <c r="A2338" s="466"/>
      <c r="B2338" s="393"/>
      <c r="C2338" s="397"/>
      <c r="D2338" s="397"/>
      <c r="E2338" s="399"/>
      <c r="F2338" s="399"/>
      <c r="G2338" s="96"/>
      <c r="H2338" s="122"/>
      <c r="I2338" s="122"/>
      <c r="J2338" s="123"/>
      <c r="K2338" s="123"/>
      <c r="L2338" s="123"/>
      <c r="M2338" s="123"/>
      <c r="N2338" s="123"/>
      <c r="O2338" s="123"/>
      <c r="P2338" s="123"/>
      <c r="Q2338" s="123"/>
      <c r="R2338" s="123"/>
      <c r="S2338" s="123"/>
      <c r="T2338" s="123"/>
      <c r="U2338" s="123"/>
      <c r="V2338" s="123"/>
      <c r="W2338" s="123"/>
      <c r="X2338" s="123"/>
      <c r="Y2338" s="123"/>
      <c r="Z2338" s="123"/>
      <c r="AA2338" s="123"/>
      <c r="AB2338" s="123"/>
      <c r="AC2338" s="123"/>
      <c r="AD2338" s="123"/>
      <c r="AE2338" s="123"/>
      <c r="AF2338" s="123"/>
      <c r="AG2338" s="123"/>
      <c r="AH2338" s="123"/>
      <c r="AI2338" s="123"/>
      <c r="AJ2338" s="401"/>
      <c r="AK2338" s="403"/>
      <c r="AL2338" s="405"/>
      <c r="AM2338" s="411"/>
      <c r="AN2338" s="405"/>
      <c r="AO2338" s="405"/>
      <c r="AP2338" s="405"/>
      <c r="AQ2338" s="405"/>
      <c r="AR2338" s="405"/>
      <c r="AS2338" s="405"/>
      <c r="AT2338" s="405"/>
      <c r="AU2338" s="407"/>
      <c r="AV2338" s="409"/>
      <c r="AW2338" s="407"/>
      <c r="AX2338" s="389"/>
      <c r="AY2338" s="389"/>
      <c r="AZ2338" s="389"/>
      <c r="BA2338" s="389"/>
      <c r="BB2338" s="389"/>
      <c r="BC2338" s="389"/>
    </row>
    <row r="2339" spans="1:55" s="121" customFormat="1" x14ac:dyDescent="0.25">
      <c r="A2339" s="474"/>
      <c r="B2339" s="392"/>
      <c r="C2339" s="396"/>
      <c r="D2339" s="396"/>
      <c r="E2339" s="398"/>
      <c r="F2339" s="398"/>
      <c r="G2339" s="95"/>
      <c r="H2339" s="119"/>
      <c r="I2339" s="119"/>
      <c r="J2339" s="120"/>
      <c r="K2339" s="120"/>
      <c r="L2339" s="120"/>
      <c r="M2339" s="120"/>
      <c r="N2339" s="120"/>
      <c r="O2339" s="120"/>
      <c r="P2339" s="120"/>
      <c r="Q2339" s="120"/>
      <c r="R2339" s="120"/>
      <c r="S2339" s="120"/>
      <c r="T2339" s="120"/>
      <c r="U2339" s="120"/>
      <c r="V2339" s="120"/>
      <c r="W2339" s="120"/>
      <c r="X2339" s="120"/>
      <c r="Y2339" s="120"/>
      <c r="Z2339" s="120"/>
      <c r="AA2339" s="120"/>
      <c r="AB2339" s="120"/>
      <c r="AC2339" s="120"/>
      <c r="AD2339" s="120"/>
      <c r="AE2339" s="120"/>
      <c r="AF2339" s="120"/>
      <c r="AG2339" s="120"/>
      <c r="AH2339" s="120"/>
      <c r="AI2339" s="120"/>
      <c r="AJ2339" s="400"/>
      <c r="AK2339" s="402"/>
      <c r="AL2339" s="404"/>
      <c r="AM2339" s="410"/>
      <c r="AN2339" s="404"/>
      <c r="AO2339" s="404"/>
      <c r="AP2339" s="404"/>
      <c r="AQ2339" s="404"/>
      <c r="AR2339" s="404"/>
      <c r="AS2339" s="404"/>
      <c r="AT2339" s="404"/>
      <c r="AU2339" s="406"/>
      <c r="AV2339" s="408"/>
      <c r="AW2339" s="406"/>
      <c r="AX2339" s="415"/>
      <c r="AY2339" s="415"/>
      <c r="AZ2339" s="415"/>
      <c r="BA2339" s="415"/>
      <c r="BB2339" s="415"/>
      <c r="BC2339" s="415"/>
    </row>
    <row r="2340" spans="1:55" s="121" customFormat="1" x14ac:dyDescent="0.25">
      <c r="A2340" s="466"/>
      <c r="B2340" s="393"/>
      <c r="C2340" s="397"/>
      <c r="D2340" s="397"/>
      <c r="E2340" s="399"/>
      <c r="F2340" s="399"/>
      <c r="G2340" s="96"/>
      <c r="H2340" s="122"/>
      <c r="I2340" s="122"/>
      <c r="J2340" s="123"/>
      <c r="K2340" s="123"/>
      <c r="L2340" s="123"/>
      <c r="M2340" s="123"/>
      <c r="N2340" s="123"/>
      <c r="O2340" s="123"/>
      <c r="P2340" s="123"/>
      <c r="Q2340" s="123"/>
      <c r="R2340" s="123"/>
      <c r="S2340" s="123"/>
      <c r="T2340" s="123"/>
      <c r="U2340" s="123"/>
      <c r="V2340" s="123"/>
      <c r="W2340" s="123"/>
      <c r="X2340" s="123"/>
      <c r="Y2340" s="123"/>
      <c r="Z2340" s="123"/>
      <c r="AA2340" s="123"/>
      <c r="AB2340" s="123"/>
      <c r="AC2340" s="123"/>
      <c r="AD2340" s="123"/>
      <c r="AE2340" s="123"/>
      <c r="AF2340" s="123"/>
      <c r="AG2340" s="123"/>
      <c r="AH2340" s="123"/>
      <c r="AI2340" s="123"/>
      <c r="AJ2340" s="401"/>
      <c r="AK2340" s="403"/>
      <c r="AL2340" s="405"/>
      <c r="AM2340" s="411"/>
      <c r="AN2340" s="405"/>
      <c r="AO2340" s="405"/>
      <c r="AP2340" s="405"/>
      <c r="AQ2340" s="405"/>
      <c r="AR2340" s="405"/>
      <c r="AS2340" s="405"/>
      <c r="AT2340" s="405"/>
      <c r="AU2340" s="407"/>
      <c r="AV2340" s="409"/>
      <c r="AW2340" s="407"/>
      <c r="AX2340" s="389"/>
      <c r="AY2340" s="389"/>
      <c r="AZ2340" s="389"/>
      <c r="BA2340" s="389"/>
      <c r="BB2340" s="389"/>
      <c r="BC2340" s="389"/>
    </row>
    <row r="2341" spans="1:55" s="121" customFormat="1" x14ac:dyDescent="0.25">
      <c r="A2341" s="474"/>
      <c r="B2341" s="392"/>
      <c r="C2341" s="396"/>
      <c r="D2341" s="396"/>
      <c r="E2341" s="398"/>
      <c r="F2341" s="398"/>
      <c r="G2341" s="95"/>
      <c r="H2341" s="119"/>
      <c r="I2341" s="119"/>
      <c r="J2341" s="120"/>
      <c r="K2341" s="120"/>
      <c r="L2341" s="120"/>
      <c r="M2341" s="120"/>
      <c r="N2341" s="120"/>
      <c r="O2341" s="120"/>
      <c r="P2341" s="120"/>
      <c r="Q2341" s="120"/>
      <c r="R2341" s="120"/>
      <c r="S2341" s="120"/>
      <c r="T2341" s="120"/>
      <c r="U2341" s="120"/>
      <c r="V2341" s="120"/>
      <c r="W2341" s="120"/>
      <c r="X2341" s="120"/>
      <c r="Y2341" s="120"/>
      <c r="Z2341" s="120"/>
      <c r="AA2341" s="120"/>
      <c r="AB2341" s="120"/>
      <c r="AC2341" s="120"/>
      <c r="AD2341" s="120"/>
      <c r="AE2341" s="120"/>
      <c r="AF2341" s="120"/>
      <c r="AG2341" s="120"/>
      <c r="AH2341" s="120"/>
      <c r="AI2341" s="120"/>
      <c r="AJ2341" s="400"/>
      <c r="AK2341" s="402"/>
      <c r="AL2341" s="404"/>
      <c r="AM2341" s="410"/>
      <c r="AN2341" s="404"/>
      <c r="AO2341" s="404"/>
      <c r="AP2341" s="404"/>
      <c r="AQ2341" s="404"/>
      <c r="AR2341" s="404"/>
      <c r="AS2341" s="404"/>
      <c r="AT2341" s="404"/>
      <c r="AU2341" s="406"/>
      <c r="AV2341" s="408"/>
      <c r="AW2341" s="406"/>
      <c r="AX2341" s="415"/>
      <c r="AY2341" s="415"/>
      <c r="AZ2341" s="415"/>
      <c r="BA2341" s="415"/>
      <c r="BB2341" s="415"/>
      <c r="BC2341" s="415"/>
    </row>
    <row r="2342" spans="1:55" s="121" customFormat="1" x14ac:dyDescent="0.25">
      <c r="A2342" s="466"/>
      <c r="B2342" s="393"/>
      <c r="C2342" s="397"/>
      <c r="D2342" s="397"/>
      <c r="E2342" s="399"/>
      <c r="F2342" s="399"/>
      <c r="G2342" s="96"/>
      <c r="H2342" s="122"/>
      <c r="I2342" s="122"/>
      <c r="J2342" s="123"/>
      <c r="K2342" s="123"/>
      <c r="L2342" s="123"/>
      <c r="M2342" s="123"/>
      <c r="N2342" s="123"/>
      <c r="O2342" s="123"/>
      <c r="P2342" s="123"/>
      <c r="Q2342" s="123"/>
      <c r="R2342" s="123"/>
      <c r="S2342" s="123"/>
      <c r="T2342" s="123"/>
      <c r="U2342" s="123"/>
      <c r="V2342" s="123"/>
      <c r="W2342" s="123"/>
      <c r="X2342" s="123"/>
      <c r="Y2342" s="123"/>
      <c r="Z2342" s="123"/>
      <c r="AA2342" s="123"/>
      <c r="AB2342" s="123"/>
      <c r="AC2342" s="123"/>
      <c r="AD2342" s="123"/>
      <c r="AE2342" s="123"/>
      <c r="AF2342" s="123"/>
      <c r="AG2342" s="123"/>
      <c r="AH2342" s="123"/>
      <c r="AI2342" s="123"/>
      <c r="AJ2342" s="401"/>
      <c r="AK2342" s="403"/>
      <c r="AL2342" s="405"/>
      <c r="AM2342" s="411"/>
      <c r="AN2342" s="405"/>
      <c r="AO2342" s="405"/>
      <c r="AP2342" s="405"/>
      <c r="AQ2342" s="405"/>
      <c r="AR2342" s="405"/>
      <c r="AS2342" s="405"/>
      <c r="AT2342" s="405"/>
      <c r="AU2342" s="407"/>
      <c r="AV2342" s="409"/>
      <c r="AW2342" s="407"/>
      <c r="AX2342" s="389"/>
      <c r="AY2342" s="389"/>
      <c r="AZ2342" s="389"/>
      <c r="BA2342" s="389"/>
      <c r="BB2342" s="389"/>
      <c r="BC2342" s="389"/>
    </row>
    <row r="2343" spans="1:55" s="121" customFormat="1" x14ac:dyDescent="0.25">
      <c r="A2343" s="474"/>
      <c r="B2343" s="392"/>
      <c r="C2343" s="396"/>
      <c r="D2343" s="396"/>
      <c r="E2343" s="398"/>
      <c r="F2343" s="398"/>
      <c r="G2343" s="95"/>
      <c r="H2343" s="119"/>
      <c r="I2343" s="119"/>
      <c r="J2343" s="120"/>
      <c r="K2343" s="120"/>
      <c r="L2343" s="120"/>
      <c r="M2343" s="120"/>
      <c r="N2343" s="120"/>
      <c r="O2343" s="120"/>
      <c r="P2343" s="120"/>
      <c r="Q2343" s="120"/>
      <c r="R2343" s="120"/>
      <c r="S2343" s="120"/>
      <c r="T2343" s="120"/>
      <c r="U2343" s="120"/>
      <c r="V2343" s="120"/>
      <c r="W2343" s="120"/>
      <c r="X2343" s="120"/>
      <c r="Y2343" s="120"/>
      <c r="Z2343" s="120"/>
      <c r="AA2343" s="120"/>
      <c r="AB2343" s="120"/>
      <c r="AC2343" s="120"/>
      <c r="AD2343" s="120"/>
      <c r="AE2343" s="120"/>
      <c r="AF2343" s="120"/>
      <c r="AG2343" s="120"/>
      <c r="AH2343" s="120"/>
      <c r="AI2343" s="120"/>
      <c r="AJ2343" s="400"/>
      <c r="AK2343" s="402"/>
      <c r="AL2343" s="404"/>
      <c r="AM2343" s="410"/>
      <c r="AN2343" s="404"/>
      <c r="AO2343" s="404"/>
      <c r="AP2343" s="404"/>
      <c r="AQ2343" s="404"/>
      <c r="AR2343" s="404"/>
      <c r="AS2343" s="404"/>
      <c r="AT2343" s="404"/>
      <c r="AU2343" s="406"/>
      <c r="AV2343" s="408"/>
      <c r="AW2343" s="406"/>
      <c r="AX2343" s="415"/>
      <c r="AY2343" s="415"/>
      <c r="AZ2343" s="415"/>
      <c r="BA2343" s="415"/>
      <c r="BB2343" s="415"/>
      <c r="BC2343" s="415"/>
    </row>
    <row r="2344" spans="1:55" s="121" customFormat="1" x14ac:dyDescent="0.25">
      <c r="A2344" s="466"/>
      <c r="B2344" s="393"/>
      <c r="C2344" s="397"/>
      <c r="D2344" s="397"/>
      <c r="E2344" s="399"/>
      <c r="F2344" s="399"/>
      <c r="G2344" s="96"/>
      <c r="H2344" s="122"/>
      <c r="I2344" s="122"/>
      <c r="J2344" s="123"/>
      <c r="K2344" s="123"/>
      <c r="L2344" s="123"/>
      <c r="M2344" s="123"/>
      <c r="N2344" s="123"/>
      <c r="O2344" s="123"/>
      <c r="P2344" s="123"/>
      <c r="Q2344" s="123"/>
      <c r="R2344" s="123"/>
      <c r="S2344" s="123"/>
      <c r="T2344" s="123"/>
      <c r="U2344" s="123"/>
      <c r="V2344" s="123"/>
      <c r="W2344" s="123"/>
      <c r="X2344" s="123"/>
      <c r="Y2344" s="123"/>
      <c r="Z2344" s="123"/>
      <c r="AA2344" s="123"/>
      <c r="AB2344" s="123"/>
      <c r="AC2344" s="123"/>
      <c r="AD2344" s="123"/>
      <c r="AE2344" s="123"/>
      <c r="AF2344" s="123"/>
      <c r="AG2344" s="123"/>
      <c r="AH2344" s="123"/>
      <c r="AI2344" s="123"/>
      <c r="AJ2344" s="401"/>
      <c r="AK2344" s="403"/>
      <c r="AL2344" s="405"/>
      <c r="AM2344" s="411"/>
      <c r="AN2344" s="405"/>
      <c r="AO2344" s="405"/>
      <c r="AP2344" s="405"/>
      <c r="AQ2344" s="405"/>
      <c r="AR2344" s="405"/>
      <c r="AS2344" s="405"/>
      <c r="AT2344" s="405"/>
      <c r="AU2344" s="407"/>
      <c r="AV2344" s="409"/>
      <c r="AW2344" s="407"/>
      <c r="AX2344" s="389"/>
      <c r="AY2344" s="389"/>
      <c r="AZ2344" s="389"/>
      <c r="BA2344" s="389"/>
      <c r="BB2344" s="389"/>
      <c r="BC2344" s="389"/>
    </row>
    <row r="2345" spans="1:55" s="121" customFormat="1" x14ac:dyDescent="0.25">
      <c r="A2345" s="474"/>
      <c r="B2345" s="392"/>
      <c r="C2345" s="396"/>
      <c r="D2345" s="396"/>
      <c r="E2345" s="398"/>
      <c r="F2345" s="398"/>
      <c r="G2345" s="95"/>
      <c r="H2345" s="119"/>
      <c r="I2345" s="119"/>
      <c r="J2345" s="120"/>
      <c r="K2345" s="120"/>
      <c r="L2345" s="120"/>
      <c r="M2345" s="120"/>
      <c r="N2345" s="120"/>
      <c r="O2345" s="120"/>
      <c r="P2345" s="120"/>
      <c r="Q2345" s="120"/>
      <c r="R2345" s="120"/>
      <c r="S2345" s="120"/>
      <c r="T2345" s="120"/>
      <c r="U2345" s="120"/>
      <c r="V2345" s="120"/>
      <c r="W2345" s="120"/>
      <c r="X2345" s="120"/>
      <c r="Y2345" s="120"/>
      <c r="Z2345" s="120"/>
      <c r="AA2345" s="120"/>
      <c r="AB2345" s="120"/>
      <c r="AC2345" s="120"/>
      <c r="AD2345" s="120"/>
      <c r="AE2345" s="120"/>
      <c r="AF2345" s="120"/>
      <c r="AG2345" s="120"/>
      <c r="AH2345" s="120"/>
      <c r="AI2345" s="120"/>
      <c r="AJ2345" s="400"/>
      <c r="AK2345" s="402"/>
      <c r="AL2345" s="404"/>
      <c r="AM2345" s="410"/>
      <c r="AN2345" s="404"/>
      <c r="AO2345" s="404"/>
      <c r="AP2345" s="404"/>
      <c r="AQ2345" s="404"/>
      <c r="AR2345" s="404"/>
      <c r="AS2345" s="404"/>
      <c r="AT2345" s="404"/>
      <c r="AU2345" s="406"/>
      <c r="AV2345" s="408"/>
      <c r="AW2345" s="406"/>
      <c r="AX2345" s="415"/>
      <c r="AY2345" s="415"/>
      <c r="AZ2345" s="415"/>
      <c r="BA2345" s="415"/>
      <c r="BB2345" s="415"/>
      <c r="BC2345" s="415"/>
    </row>
    <row r="2346" spans="1:55" s="121" customFormat="1" x14ac:dyDescent="0.25">
      <c r="A2346" s="466"/>
      <c r="B2346" s="393"/>
      <c r="C2346" s="397"/>
      <c r="D2346" s="397"/>
      <c r="E2346" s="399"/>
      <c r="F2346" s="399"/>
      <c r="G2346" s="96"/>
      <c r="H2346" s="122"/>
      <c r="I2346" s="122"/>
      <c r="J2346" s="123"/>
      <c r="K2346" s="123"/>
      <c r="L2346" s="123"/>
      <c r="M2346" s="123"/>
      <c r="N2346" s="123"/>
      <c r="O2346" s="123"/>
      <c r="P2346" s="123"/>
      <c r="Q2346" s="123"/>
      <c r="R2346" s="123"/>
      <c r="S2346" s="123"/>
      <c r="T2346" s="123"/>
      <c r="U2346" s="123"/>
      <c r="V2346" s="123"/>
      <c r="W2346" s="123"/>
      <c r="X2346" s="123"/>
      <c r="Y2346" s="123"/>
      <c r="Z2346" s="123"/>
      <c r="AA2346" s="123"/>
      <c r="AB2346" s="123"/>
      <c r="AC2346" s="123"/>
      <c r="AD2346" s="123"/>
      <c r="AE2346" s="123"/>
      <c r="AF2346" s="123"/>
      <c r="AG2346" s="123"/>
      <c r="AH2346" s="123"/>
      <c r="AI2346" s="123"/>
      <c r="AJ2346" s="401"/>
      <c r="AK2346" s="403"/>
      <c r="AL2346" s="405"/>
      <c r="AM2346" s="411"/>
      <c r="AN2346" s="405"/>
      <c r="AO2346" s="405"/>
      <c r="AP2346" s="405"/>
      <c r="AQ2346" s="405"/>
      <c r="AR2346" s="405"/>
      <c r="AS2346" s="405"/>
      <c r="AT2346" s="405"/>
      <c r="AU2346" s="407"/>
      <c r="AV2346" s="409"/>
      <c r="AW2346" s="407"/>
      <c r="AX2346" s="389"/>
      <c r="AY2346" s="389"/>
      <c r="AZ2346" s="389"/>
      <c r="BA2346" s="389"/>
      <c r="BB2346" s="389"/>
      <c r="BC2346" s="389"/>
    </row>
    <row r="2347" spans="1:55" s="121" customFormat="1" x14ac:dyDescent="0.25">
      <c r="A2347" s="474"/>
      <c r="B2347" s="392"/>
      <c r="C2347" s="396"/>
      <c r="D2347" s="396"/>
      <c r="E2347" s="398"/>
      <c r="F2347" s="398"/>
      <c r="G2347" s="95"/>
      <c r="H2347" s="119"/>
      <c r="I2347" s="119"/>
      <c r="J2347" s="120"/>
      <c r="K2347" s="120"/>
      <c r="L2347" s="120"/>
      <c r="M2347" s="120"/>
      <c r="N2347" s="120"/>
      <c r="O2347" s="120"/>
      <c r="P2347" s="120"/>
      <c r="Q2347" s="120"/>
      <c r="R2347" s="120"/>
      <c r="S2347" s="120"/>
      <c r="T2347" s="120"/>
      <c r="U2347" s="120"/>
      <c r="V2347" s="120"/>
      <c r="W2347" s="120"/>
      <c r="X2347" s="120"/>
      <c r="Y2347" s="120"/>
      <c r="Z2347" s="120"/>
      <c r="AA2347" s="120"/>
      <c r="AB2347" s="120"/>
      <c r="AC2347" s="120"/>
      <c r="AD2347" s="120"/>
      <c r="AE2347" s="120"/>
      <c r="AF2347" s="120"/>
      <c r="AG2347" s="120"/>
      <c r="AH2347" s="120"/>
      <c r="AI2347" s="120"/>
      <c r="AJ2347" s="400"/>
      <c r="AK2347" s="402"/>
      <c r="AL2347" s="404"/>
      <c r="AM2347" s="410"/>
      <c r="AN2347" s="404"/>
      <c r="AO2347" s="404"/>
      <c r="AP2347" s="404"/>
      <c r="AQ2347" s="404"/>
      <c r="AR2347" s="404"/>
      <c r="AS2347" s="404"/>
      <c r="AT2347" s="404"/>
      <c r="AU2347" s="406"/>
      <c r="AV2347" s="408"/>
      <c r="AW2347" s="406"/>
      <c r="AX2347" s="415"/>
      <c r="AY2347" s="415"/>
      <c r="AZ2347" s="415"/>
      <c r="BA2347" s="415"/>
      <c r="BB2347" s="415"/>
      <c r="BC2347" s="415"/>
    </row>
    <row r="2348" spans="1:55" s="121" customFormat="1" x14ac:dyDescent="0.25">
      <c r="A2348" s="466"/>
      <c r="B2348" s="393"/>
      <c r="C2348" s="397"/>
      <c r="D2348" s="397"/>
      <c r="E2348" s="399"/>
      <c r="F2348" s="399"/>
      <c r="G2348" s="96"/>
      <c r="H2348" s="122"/>
      <c r="I2348" s="122"/>
      <c r="J2348" s="123"/>
      <c r="K2348" s="123"/>
      <c r="L2348" s="123"/>
      <c r="M2348" s="123"/>
      <c r="N2348" s="123"/>
      <c r="O2348" s="123"/>
      <c r="P2348" s="123"/>
      <c r="Q2348" s="123"/>
      <c r="R2348" s="123"/>
      <c r="S2348" s="123"/>
      <c r="T2348" s="123"/>
      <c r="U2348" s="123"/>
      <c r="V2348" s="123"/>
      <c r="W2348" s="123"/>
      <c r="X2348" s="123"/>
      <c r="Y2348" s="123"/>
      <c r="Z2348" s="123"/>
      <c r="AA2348" s="123"/>
      <c r="AB2348" s="123"/>
      <c r="AC2348" s="123"/>
      <c r="AD2348" s="123"/>
      <c r="AE2348" s="123"/>
      <c r="AF2348" s="123"/>
      <c r="AG2348" s="123"/>
      <c r="AH2348" s="123"/>
      <c r="AI2348" s="123"/>
      <c r="AJ2348" s="401"/>
      <c r="AK2348" s="403"/>
      <c r="AL2348" s="405"/>
      <c r="AM2348" s="411"/>
      <c r="AN2348" s="405"/>
      <c r="AO2348" s="405"/>
      <c r="AP2348" s="405"/>
      <c r="AQ2348" s="405"/>
      <c r="AR2348" s="405"/>
      <c r="AS2348" s="405"/>
      <c r="AT2348" s="405"/>
      <c r="AU2348" s="407"/>
      <c r="AV2348" s="409"/>
      <c r="AW2348" s="407"/>
      <c r="AX2348" s="389"/>
      <c r="AY2348" s="389"/>
      <c r="AZ2348" s="389"/>
      <c r="BA2348" s="389"/>
      <c r="BB2348" s="389"/>
      <c r="BC2348" s="389"/>
    </row>
    <row r="2349" spans="1:55" s="121" customFormat="1" x14ac:dyDescent="0.25">
      <c r="A2349" s="474"/>
      <c r="B2349" s="392"/>
      <c r="C2349" s="396"/>
      <c r="D2349" s="396"/>
      <c r="E2349" s="398"/>
      <c r="F2349" s="398"/>
      <c r="G2349" s="95"/>
      <c r="H2349" s="119"/>
      <c r="I2349" s="119"/>
      <c r="J2349" s="120"/>
      <c r="K2349" s="120"/>
      <c r="L2349" s="120"/>
      <c r="M2349" s="120"/>
      <c r="N2349" s="120"/>
      <c r="O2349" s="120"/>
      <c r="P2349" s="120"/>
      <c r="Q2349" s="120"/>
      <c r="R2349" s="120"/>
      <c r="S2349" s="120"/>
      <c r="T2349" s="120"/>
      <c r="U2349" s="120"/>
      <c r="V2349" s="120"/>
      <c r="W2349" s="120"/>
      <c r="X2349" s="120"/>
      <c r="Y2349" s="120"/>
      <c r="Z2349" s="120"/>
      <c r="AA2349" s="120"/>
      <c r="AB2349" s="120"/>
      <c r="AC2349" s="120"/>
      <c r="AD2349" s="120"/>
      <c r="AE2349" s="120"/>
      <c r="AF2349" s="120"/>
      <c r="AG2349" s="120"/>
      <c r="AH2349" s="120"/>
      <c r="AI2349" s="120"/>
      <c r="AJ2349" s="400"/>
      <c r="AK2349" s="402"/>
      <c r="AL2349" s="404"/>
      <c r="AM2349" s="410"/>
      <c r="AN2349" s="404"/>
      <c r="AO2349" s="404"/>
      <c r="AP2349" s="404"/>
      <c r="AQ2349" s="404"/>
      <c r="AR2349" s="404"/>
      <c r="AS2349" s="404"/>
      <c r="AT2349" s="404"/>
      <c r="AU2349" s="406"/>
      <c r="AV2349" s="408"/>
      <c r="AW2349" s="406"/>
      <c r="AX2349" s="415"/>
      <c r="AY2349" s="415"/>
      <c r="AZ2349" s="415"/>
      <c r="BA2349" s="415"/>
      <c r="BB2349" s="415"/>
      <c r="BC2349" s="415"/>
    </row>
    <row r="2350" spans="1:55" s="121" customFormat="1" x14ac:dyDescent="0.25">
      <c r="A2350" s="466"/>
      <c r="B2350" s="393"/>
      <c r="C2350" s="397"/>
      <c r="D2350" s="397"/>
      <c r="E2350" s="399"/>
      <c r="F2350" s="399"/>
      <c r="G2350" s="96"/>
      <c r="H2350" s="122"/>
      <c r="I2350" s="122"/>
      <c r="J2350" s="123"/>
      <c r="K2350" s="123"/>
      <c r="L2350" s="123"/>
      <c r="M2350" s="123"/>
      <c r="N2350" s="123"/>
      <c r="O2350" s="123"/>
      <c r="P2350" s="123"/>
      <c r="Q2350" s="123"/>
      <c r="R2350" s="123"/>
      <c r="S2350" s="123"/>
      <c r="T2350" s="123"/>
      <c r="U2350" s="123"/>
      <c r="V2350" s="123"/>
      <c r="W2350" s="123"/>
      <c r="X2350" s="123"/>
      <c r="Y2350" s="123"/>
      <c r="Z2350" s="123"/>
      <c r="AA2350" s="123"/>
      <c r="AB2350" s="123"/>
      <c r="AC2350" s="123"/>
      <c r="AD2350" s="123"/>
      <c r="AE2350" s="123"/>
      <c r="AF2350" s="123"/>
      <c r="AG2350" s="123"/>
      <c r="AH2350" s="123"/>
      <c r="AI2350" s="123"/>
      <c r="AJ2350" s="401"/>
      <c r="AK2350" s="403"/>
      <c r="AL2350" s="405"/>
      <c r="AM2350" s="411"/>
      <c r="AN2350" s="405"/>
      <c r="AO2350" s="405"/>
      <c r="AP2350" s="405"/>
      <c r="AQ2350" s="405"/>
      <c r="AR2350" s="405"/>
      <c r="AS2350" s="405"/>
      <c r="AT2350" s="405"/>
      <c r="AU2350" s="407"/>
      <c r="AV2350" s="409"/>
      <c r="AW2350" s="407"/>
      <c r="AX2350" s="389"/>
      <c r="AY2350" s="389"/>
      <c r="AZ2350" s="389"/>
      <c r="BA2350" s="389"/>
      <c r="BB2350" s="389"/>
      <c r="BC2350" s="389"/>
    </row>
    <row r="2351" spans="1:55" s="121" customFormat="1" x14ac:dyDescent="0.25">
      <c r="A2351" s="474"/>
      <c r="B2351" s="392"/>
      <c r="C2351" s="396"/>
      <c r="D2351" s="396"/>
      <c r="E2351" s="398"/>
      <c r="F2351" s="398"/>
      <c r="G2351" s="95"/>
      <c r="H2351" s="119"/>
      <c r="I2351" s="119"/>
      <c r="J2351" s="120"/>
      <c r="K2351" s="120"/>
      <c r="L2351" s="120"/>
      <c r="M2351" s="120"/>
      <c r="N2351" s="120"/>
      <c r="O2351" s="120"/>
      <c r="P2351" s="120"/>
      <c r="Q2351" s="120"/>
      <c r="R2351" s="120"/>
      <c r="S2351" s="120"/>
      <c r="T2351" s="120"/>
      <c r="U2351" s="120"/>
      <c r="V2351" s="120"/>
      <c r="W2351" s="120"/>
      <c r="X2351" s="120"/>
      <c r="Y2351" s="120"/>
      <c r="Z2351" s="120"/>
      <c r="AA2351" s="120"/>
      <c r="AB2351" s="120"/>
      <c r="AC2351" s="120"/>
      <c r="AD2351" s="120"/>
      <c r="AE2351" s="120"/>
      <c r="AF2351" s="120"/>
      <c r="AG2351" s="120"/>
      <c r="AH2351" s="120"/>
      <c r="AI2351" s="120"/>
      <c r="AJ2351" s="400"/>
      <c r="AK2351" s="402"/>
      <c r="AL2351" s="404"/>
      <c r="AM2351" s="410"/>
      <c r="AN2351" s="404"/>
      <c r="AO2351" s="404"/>
      <c r="AP2351" s="404"/>
      <c r="AQ2351" s="404"/>
      <c r="AR2351" s="404"/>
      <c r="AS2351" s="404"/>
      <c r="AT2351" s="404"/>
      <c r="AU2351" s="406"/>
      <c r="AV2351" s="408"/>
      <c r="AW2351" s="406"/>
      <c r="AX2351" s="415"/>
      <c r="AY2351" s="415"/>
      <c r="AZ2351" s="415"/>
      <c r="BA2351" s="415"/>
      <c r="BB2351" s="415"/>
      <c r="BC2351" s="415"/>
    </row>
    <row r="2352" spans="1:55" s="121" customFormat="1" x14ac:dyDescent="0.25">
      <c r="A2352" s="466"/>
      <c r="B2352" s="393"/>
      <c r="C2352" s="397"/>
      <c r="D2352" s="397"/>
      <c r="E2352" s="399"/>
      <c r="F2352" s="399"/>
      <c r="G2352" s="96"/>
      <c r="H2352" s="122"/>
      <c r="I2352" s="122"/>
      <c r="J2352" s="123"/>
      <c r="K2352" s="123"/>
      <c r="L2352" s="123"/>
      <c r="M2352" s="123"/>
      <c r="N2352" s="123"/>
      <c r="O2352" s="123"/>
      <c r="P2352" s="123"/>
      <c r="Q2352" s="123"/>
      <c r="R2352" s="123"/>
      <c r="S2352" s="123"/>
      <c r="T2352" s="123"/>
      <c r="U2352" s="123"/>
      <c r="V2352" s="123"/>
      <c r="W2352" s="123"/>
      <c r="X2352" s="123"/>
      <c r="Y2352" s="123"/>
      <c r="Z2352" s="123"/>
      <c r="AA2352" s="123"/>
      <c r="AB2352" s="123"/>
      <c r="AC2352" s="123"/>
      <c r="AD2352" s="123"/>
      <c r="AE2352" s="123"/>
      <c r="AF2352" s="123"/>
      <c r="AG2352" s="123"/>
      <c r="AH2352" s="123"/>
      <c r="AI2352" s="123"/>
      <c r="AJ2352" s="401"/>
      <c r="AK2352" s="403"/>
      <c r="AL2352" s="405"/>
      <c r="AM2352" s="411"/>
      <c r="AN2352" s="405"/>
      <c r="AO2352" s="405"/>
      <c r="AP2352" s="405"/>
      <c r="AQ2352" s="405"/>
      <c r="AR2352" s="405"/>
      <c r="AS2352" s="405"/>
      <c r="AT2352" s="405"/>
      <c r="AU2352" s="407"/>
      <c r="AV2352" s="409"/>
      <c r="AW2352" s="407"/>
      <c r="AX2352" s="389"/>
      <c r="AY2352" s="389"/>
      <c r="AZ2352" s="389"/>
      <c r="BA2352" s="389"/>
      <c r="BB2352" s="389"/>
      <c r="BC2352" s="389"/>
    </row>
    <row r="2353" spans="1:55" s="121" customFormat="1" x14ac:dyDescent="0.25">
      <c r="A2353" s="474"/>
      <c r="B2353" s="392"/>
      <c r="C2353" s="396"/>
      <c r="D2353" s="396"/>
      <c r="E2353" s="398"/>
      <c r="F2353" s="398"/>
      <c r="G2353" s="95"/>
      <c r="H2353" s="119"/>
      <c r="I2353" s="119"/>
      <c r="J2353" s="120"/>
      <c r="K2353" s="120"/>
      <c r="L2353" s="120"/>
      <c r="M2353" s="120"/>
      <c r="N2353" s="120"/>
      <c r="O2353" s="120"/>
      <c r="P2353" s="120"/>
      <c r="Q2353" s="120"/>
      <c r="R2353" s="120"/>
      <c r="S2353" s="120"/>
      <c r="T2353" s="120"/>
      <c r="U2353" s="120"/>
      <c r="V2353" s="120"/>
      <c r="W2353" s="120"/>
      <c r="X2353" s="120"/>
      <c r="Y2353" s="120"/>
      <c r="Z2353" s="120"/>
      <c r="AA2353" s="120"/>
      <c r="AB2353" s="120"/>
      <c r="AC2353" s="120"/>
      <c r="AD2353" s="120"/>
      <c r="AE2353" s="120"/>
      <c r="AF2353" s="120"/>
      <c r="AG2353" s="120"/>
      <c r="AH2353" s="120"/>
      <c r="AI2353" s="120"/>
      <c r="AJ2353" s="400"/>
      <c r="AK2353" s="402"/>
      <c r="AL2353" s="404"/>
      <c r="AM2353" s="410"/>
      <c r="AN2353" s="404"/>
      <c r="AO2353" s="404"/>
      <c r="AP2353" s="404"/>
      <c r="AQ2353" s="404"/>
      <c r="AR2353" s="404"/>
      <c r="AS2353" s="404"/>
      <c r="AT2353" s="404"/>
      <c r="AU2353" s="406"/>
      <c r="AV2353" s="408"/>
      <c r="AW2353" s="406"/>
      <c r="AX2353" s="415"/>
      <c r="AY2353" s="415"/>
      <c r="AZ2353" s="415"/>
      <c r="BA2353" s="415"/>
      <c r="BB2353" s="415"/>
      <c r="BC2353" s="415"/>
    </row>
    <row r="2354" spans="1:55" s="121" customFormat="1" x14ac:dyDescent="0.25">
      <c r="A2354" s="466"/>
      <c r="B2354" s="393"/>
      <c r="C2354" s="397"/>
      <c r="D2354" s="397"/>
      <c r="E2354" s="399"/>
      <c r="F2354" s="399"/>
      <c r="G2354" s="96"/>
      <c r="H2354" s="122"/>
      <c r="I2354" s="122"/>
      <c r="J2354" s="123"/>
      <c r="K2354" s="123"/>
      <c r="L2354" s="123"/>
      <c r="M2354" s="123"/>
      <c r="N2354" s="123"/>
      <c r="O2354" s="123"/>
      <c r="P2354" s="123"/>
      <c r="Q2354" s="123"/>
      <c r="R2354" s="123"/>
      <c r="S2354" s="123"/>
      <c r="T2354" s="123"/>
      <c r="U2354" s="123"/>
      <c r="V2354" s="123"/>
      <c r="W2354" s="123"/>
      <c r="X2354" s="123"/>
      <c r="Y2354" s="123"/>
      <c r="Z2354" s="123"/>
      <c r="AA2354" s="123"/>
      <c r="AB2354" s="123"/>
      <c r="AC2354" s="123"/>
      <c r="AD2354" s="123"/>
      <c r="AE2354" s="123"/>
      <c r="AF2354" s="123"/>
      <c r="AG2354" s="123"/>
      <c r="AH2354" s="123"/>
      <c r="AI2354" s="123"/>
      <c r="AJ2354" s="401"/>
      <c r="AK2354" s="403"/>
      <c r="AL2354" s="405"/>
      <c r="AM2354" s="411"/>
      <c r="AN2354" s="405"/>
      <c r="AO2354" s="405"/>
      <c r="AP2354" s="405"/>
      <c r="AQ2354" s="405"/>
      <c r="AR2354" s="405"/>
      <c r="AS2354" s="405"/>
      <c r="AT2354" s="405"/>
      <c r="AU2354" s="407"/>
      <c r="AV2354" s="409"/>
      <c r="AW2354" s="407"/>
      <c r="AX2354" s="389"/>
      <c r="AY2354" s="389"/>
      <c r="AZ2354" s="389"/>
      <c r="BA2354" s="389"/>
      <c r="BB2354" s="389"/>
      <c r="BC2354" s="389"/>
    </row>
    <row r="2355" spans="1:55" s="144" customFormat="1" x14ac:dyDescent="0.25">
      <c r="A2355" s="476"/>
      <c r="B2355" s="489"/>
      <c r="C2355" s="477"/>
      <c r="D2355" s="477"/>
      <c r="E2355" s="478"/>
      <c r="F2355" s="478"/>
      <c r="G2355" s="141"/>
      <c r="H2355" s="142"/>
      <c r="I2355" s="142"/>
      <c r="J2355" s="143"/>
      <c r="K2355" s="143"/>
      <c r="L2355" s="143"/>
      <c r="M2355" s="143"/>
      <c r="N2355" s="143"/>
      <c r="O2355" s="143"/>
      <c r="P2355" s="143"/>
      <c r="Q2355" s="143"/>
      <c r="R2355" s="143"/>
      <c r="S2355" s="143"/>
      <c r="T2355" s="143"/>
      <c r="U2355" s="143"/>
      <c r="V2355" s="143"/>
      <c r="W2355" s="143"/>
      <c r="X2355" s="143"/>
      <c r="Y2355" s="143"/>
      <c r="Z2355" s="143"/>
      <c r="AA2355" s="143"/>
      <c r="AB2355" s="143"/>
      <c r="AC2355" s="143"/>
      <c r="AD2355" s="143"/>
      <c r="AE2355" s="143"/>
      <c r="AF2355" s="143"/>
      <c r="AG2355" s="143"/>
      <c r="AH2355" s="143"/>
      <c r="AI2355" s="143"/>
      <c r="AJ2355" s="479"/>
      <c r="AK2355" s="484"/>
      <c r="AL2355" s="482"/>
      <c r="AM2355" s="485"/>
      <c r="AN2355" s="482"/>
      <c r="AO2355" s="482"/>
      <c r="AP2355" s="482"/>
      <c r="AQ2355" s="482"/>
      <c r="AR2355" s="482"/>
      <c r="AS2355" s="482"/>
      <c r="AT2355" s="482"/>
      <c r="AU2355" s="481"/>
      <c r="AV2355" s="483"/>
      <c r="AW2355" s="481"/>
      <c r="AX2355" s="480"/>
      <c r="AY2355" s="480"/>
      <c r="AZ2355" s="480"/>
      <c r="BA2355" s="480"/>
      <c r="BB2355" s="480"/>
      <c r="BC2355" s="480"/>
    </row>
    <row r="2356" spans="1:55" s="144" customFormat="1" x14ac:dyDescent="0.25">
      <c r="A2356" s="488"/>
      <c r="B2356" s="490"/>
      <c r="C2356" s="491"/>
      <c r="D2356" s="491"/>
      <c r="E2356" s="492"/>
      <c r="F2356" s="492"/>
      <c r="G2356" s="146"/>
      <c r="H2356" s="147"/>
      <c r="I2356" s="147"/>
      <c r="J2356" s="148"/>
      <c r="K2356" s="148"/>
      <c r="L2356" s="148"/>
      <c r="M2356" s="148"/>
      <c r="N2356" s="148"/>
      <c r="O2356" s="148"/>
      <c r="P2356" s="148"/>
      <c r="Q2356" s="148"/>
      <c r="R2356" s="148"/>
      <c r="S2356" s="148"/>
      <c r="T2356" s="148"/>
      <c r="U2356" s="148"/>
      <c r="V2356" s="148"/>
      <c r="W2356" s="148"/>
      <c r="X2356" s="148"/>
      <c r="Y2356" s="148"/>
      <c r="Z2356" s="148"/>
      <c r="AA2356" s="148"/>
      <c r="AB2356" s="148"/>
      <c r="AC2356" s="148"/>
      <c r="AD2356" s="148"/>
      <c r="AE2356" s="148"/>
      <c r="AF2356" s="148"/>
      <c r="AG2356" s="148"/>
      <c r="AH2356" s="148"/>
      <c r="AI2356" s="148"/>
      <c r="AJ2356" s="497"/>
      <c r="AK2356" s="498"/>
      <c r="AL2356" s="496"/>
      <c r="AM2356" s="499"/>
      <c r="AN2356" s="496"/>
      <c r="AO2356" s="496"/>
      <c r="AP2356" s="496"/>
      <c r="AQ2356" s="496"/>
      <c r="AR2356" s="496"/>
      <c r="AS2356" s="496"/>
      <c r="AT2356" s="496"/>
      <c r="AU2356" s="494"/>
      <c r="AV2356" s="495"/>
      <c r="AW2356" s="494"/>
      <c r="AX2356" s="493"/>
      <c r="AY2356" s="493"/>
      <c r="AZ2356" s="493"/>
      <c r="BA2356" s="493"/>
      <c r="BB2356" s="493"/>
      <c r="BC2356" s="493"/>
    </row>
    <row r="2357" spans="1:55" s="121" customFormat="1" x14ac:dyDescent="0.25">
      <c r="A2357" s="474"/>
      <c r="B2357" s="392"/>
      <c r="C2357" s="396"/>
      <c r="D2357" s="396"/>
      <c r="E2357" s="398"/>
      <c r="F2357" s="398"/>
      <c r="G2357" s="95"/>
      <c r="H2357" s="119"/>
      <c r="I2357" s="119"/>
      <c r="J2357" s="120"/>
      <c r="K2357" s="120"/>
      <c r="L2357" s="120"/>
      <c r="M2357" s="120"/>
      <c r="N2357" s="120"/>
      <c r="O2357" s="120"/>
      <c r="P2357" s="120"/>
      <c r="Q2357" s="120"/>
      <c r="R2357" s="120"/>
      <c r="S2357" s="120"/>
      <c r="T2357" s="120"/>
      <c r="U2357" s="120"/>
      <c r="V2357" s="120"/>
      <c r="W2357" s="120"/>
      <c r="X2357" s="120"/>
      <c r="Y2357" s="120"/>
      <c r="Z2357" s="120"/>
      <c r="AA2357" s="120"/>
      <c r="AB2357" s="120"/>
      <c r="AC2357" s="120"/>
      <c r="AD2357" s="120"/>
      <c r="AE2357" s="120"/>
      <c r="AF2357" s="120"/>
      <c r="AG2357" s="120"/>
      <c r="AH2357" s="120"/>
      <c r="AI2357" s="120"/>
      <c r="AJ2357" s="400"/>
      <c r="AK2357" s="402"/>
      <c r="AL2357" s="404"/>
      <c r="AM2357" s="410"/>
      <c r="AN2357" s="404"/>
      <c r="AO2357" s="404"/>
      <c r="AP2357" s="404"/>
      <c r="AQ2357" s="404"/>
      <c r="AR2357" s="404"/>
      <c r="AS2357" s="404"/>
      <c r="AT2357" s="404"/>
      <c r="AU2357" s="406"/>
      <c r="AV2357" s="408"/>
      <c r="AW2357" s="406"/>
      <c r="AX2357" s="415"/>
      <c r="AY2357" s="415"/>
      <c r="AZ2357" s="415"/>
      <c r="BA2357" s="415"/>
      <c r="BB2357" s="415"/>
      <c r="BC2357" s="415"/>
    </row>
    <row r="2358" spans="1:55" s="121" customFormat="1" x14ac:dyDescent="0.25">
      <c r="A2358" s="466"/>
      <c r="B2358" s="393"/>
      <c r="C2358" s="397"/>
      <c r="D2358" s="397"/>
      <c r="E2358" s="399"/>
      <c r="F2358" s="399"/>
      <c r="G2358" s="96"/>
      <c r="H2358" s="122"/>
      <c r="I2358" s="122"/>
      <c r="J2358" s="123"/>
      <c r="K2358" s="123"/>
      <c r="L2358" s="123"/>
      <c r="M2358" s="123"/>
      <c r="N2358" s="123"/>
      <c r="O2358" s="123"/>
      <c r="P2358" s="123"/>
      <c r="Q2358" s="123"/>
      <c r="R2358" s="123"/>
      <c r="S2358" s="123"/>
      <c r="T2358" s="123"/>
      <c r="U2358" s="123"/>
      <c r="V2358" s="123"/>
      <c r="W2358" s="123"/>
      <c r="X2358" s="123"/>
      <c r="Y2358" s="123"/>
      <c r="Z2358" s="123"/>
      <c r="AA2358" s="123"/>
      <c r="AB2358" s="123"/>
      <c r="AC2358" s="123"/>
      <c r="AD2358" s="123"/>
      <c r="AE2358" s="123"/>
      <c r="AF2358" s="123"/>
      <c r="AG2358" s="123"/>
      <c r="AH2358" s="123"/>
      <c r="AI2358" s="123"/>
      <c r="AJ2358" s="401"/>
      <c r="AK2358" s="403"/>
      <c r="AL2358" s="405"/>
      <c r="AM2358" s="411"/>
      <c r="AN2358" s="405"/>
      <c r="AO2358" s="405"/>
      <c r="AP2358" s="405"/>
      <c r="AQ2358" s="405"/>
      <c r="AR2358" s="405"/>
      <c r="AS2358" s="405"/>
      <c r="AT2358" s="405"/>
      <c r="AU2358" s="407"/>
      <c r="AV2358" s="409"/>
      <c r="AW2358" s="407"/>
      <c r="AX2358" s="389"/>
      <c r="AY2358" s="389"/>
      <c r="AZ2358" s="389"/>
      <c r="BA2358" s="389"/>
      <c r="BB2358" s="389"/>
      <c r="BC2358" s="389"/>
    </row>
    <row r="2359" spans="1:55" s="121" customFormat="1" x14ac:dyDescent="0.25">
      <c r="A2359" s="474"/>
      <c r="B2359" s="392"/>
      <c r="C2359" s="396"/>
      <c r="D2359" s="396"/>
      <c r="E2359" s="398"/>
      <c r="F2359" s="398"/>
      <c r="G2359" s="95"/>
      <c r="H2359" s="119"/>
      <c r="I2359" s="119"/>
      <c r="J2359" s="120"/>
      <c r="K2359" s="120"/>
      <c r="L2359" s="120"/>
      <c r="M2359" s="120"/>
      <c r="N2359" s="120"/>
      <c r="O2359" s="120"/>
      <c r="P2359" s="120"/>
      <c r="Q2359" s="120"/>
      <c r="R2359" s="120"/>
      <c r="S2359" s="120"/>
      <c r="T2359" s="120"/>
      <c r="U2359" s="120"/>
      <c r="V2359" s="120"/>
      <c r="W2359" s="120"/>
      <c r="X2359" s="120"/>
      <c r="Y2359" s="120"/>
      <c r="Z2359" s="120"/>
      <c r="AA2359" s="120"/>
      <c r="AB2359" s="120"/>
      <c r="AC2359" s="120"/>
      <c r="AD2359" s="120"/>
      <c r="AE2359" s="120"/>
      <c r="AF2359" s="120"/>
      <c r="AG2359" s="120"/>
      <c r="AH2359" s="120"/>
      <c r="AI2359" s="120"/>
      <c r="AJ2359" s="400"/>
      <c r="AK2359" s="402"/>
      <c r="AL2359" s="404"/>
      <c r="AM2359" s="410"/>
      <c r="AN2359" s="404"/>
      <c r="AO2359" s="404"/>
      <c r="AP2359" s="404"/>
      <c r="AQ2359" s="404"/>
      <c r="AR2359" s="404"/>
      <c r="AS2359" s="404"/>
      <c r="AT2359" s="404"/>
      <c r="AU2359" s="406"/>
      <c r="AV2359" s="408"/>
      <c r="AW2359" s="406"/>
      <c r="AX2359" s="415"/>
      <c r="AY2359" s="415"/>
      <c r="AZ2359" s="415"/>
      <c r="BA2359" s="415"/>
      <c r="BB2359" s="415"/>
      <c r="BC2359" s="415"/>
    </row>
    <row r="2360" spans="1:55" s="121" customFormat="1" x14ac:dyDescent="0.25">
      <c r="A2360" s="466"/>
      <c r="B2360" s="393"/>
      <c r="C2360" s="397"/>
      <c r="D2360" s="397"/>
      <c r="E2360" s="399"/>
      <c r="F2360" s="399"/>
      <c r="G2360" s="96"/>
      <c r="H2360" s="122"/>
      <c r="I2360" s="122"/>
      <c r="J2360" s="123"/>
      <c r="K2360" s="123"/>
      <c r="L2360" s="123"/>
      <c r="M2360" s="123"/>
      <c r="N2360" s="123"/>
      <c r="O2360" s="123"/>
      <c r="P2360" s="123"/>
      <c r="Q2360" s="123"/>
      <c r="R2360" s="123"/>
      <c r="S2360" s="123"/>
      <c r="T2360" s="123"/>
      <c r="U2360" s="123"/>
      <c r="V2360" s="123"/>
      <c r="W2360" s="123"/>
      <c r="X2360" s="123"/>
      <c r="Y2360" s="123"/>
      <c r="Z2360" s="123"/>
      <c r="AA2360" s="123"/>
      <c r="AB2360" s="123"/>
      <c r="AC2360" s="123"/>
      <c r="AD2360" s="123"/>
      <c r="AE2360" s="123"/>
      <c r="AF2360" s="123"/>
      <c r="AG2360" s="123"/>
      <c r="AH2360" s="123"/>
      <c r="AI2360" s="123"/>
      <c r="AJ2360" s="401"/>
      <c r="AK2360" s="403"/>
      <c r="AL2360" s="405"/>
      <c r="AM2360" s="411"/>
      <c r="AN2360" s="405"/>
      <c r="AO2360" s="405"/>
      <c r="AP2360" s="405"/>
      <c r="AQ2360" s="405"/>
      <c r="AR2360" s="405"/>
      <c r="AS2360" s="405"/>
      <c r="AT2360" s="405"/>
      <c r="AU2360" s="407"/>
      <c r="AV2360" s="409"/>
      <c r="AW2360" s="407"/>
      <c r="AX2360" s="389"/>
      <c r="AY2360" s="389"/>
      <c r="AZ2360" s="389"/>
      <c r="BA2360" s="389"/>
      <c r="BB2360" s="389"/>
      <c r="BC2360" s="389"/>
    </row>
    <row r="2361" spans="1:55" s="121" customFormat="1" x14ac:dyDescent="0.25">
      <c r="A2361" s="474"/>
      <c r="B2361" s="392"/>
      <c r="C2361" s="396"/>
      <c r="D2361" s="396"/>
      <c r="E2361" s="398"/>
      <c r="F2361" s="398"/>
      <c r="G2361" s="95"/>
      <c r="H2361" s="119"/>
      <c r="I2361" s="119"/>
      <c r="J2361" s="120"/>
      <c r="K2361" s="120"/>
      <c r="L2361" s="120"/>
      <c r="M2361" s="120"/>
      <c r="N2361" s="120"/>
      <c r="O2361" s="120"/>
      <c r="P2361" s="120"/>
      <c r="Q2361" s="120"/>
      <c r="R2361" s="120"/>
      <c r="S2361" s="120"/>
      <c r="T2361" s="120"/>
      <c r="U2361" s="120"/>
      <c r="V2361" s="120"/>
      <c r="W2361" s="120"/>
      <c r="X2361" s="120"/>
      <c r="Y2361" s="120"/>
      <c r="Z2361" s="120"/>
      <c r="AA2361" s="120"/>
      <c r="AB2361" s="120"/>
      <c r="AC2361" s="120"/>
      <c r="AD2361" s="120"/>
      <c r="AE2361" s="120"/>
      <c r="AF2361" s="120"/>
      <c r="AG2361" s="120"/>
      <c r="AH2361" s="120"/>
      <c r="AI2361" s="120"/>
      <c r="AJ2361" s="400"/>
      <c r="AK2361" s="402"/>
      <c r="AL2361" s="404"/>
      <c r="AM2361" s="410"/>
      <c r="AN2361" s="404"/>
      <c r="AO2361" s="404"/>
      <c r="AP2361" s="404"/>
      <c r="AQ2361" s="404"/>
      <c r="AR2361" s="404"/>
      <c r="AS2361" s="404"/>
      <c r="AT2361" s="404"/>
      <c r="AU2361" s="406"/>
      <c r="AV2361" s="408"/>
      <c r="AW2361" s="406"/>
      <c r="AX2361" s="415"/>
      <c r="AY2361" s="415"/>
      <c r="AZ2361" s="415"/>
      <c r="BA2361" s="415"/>
      <c r="BB2361" s="415"/>
      <c r="BC2361" s="415"/>
    </row>
    <row r="2362" spans="1:55" s="121" customFormat="1" x14ac:dyDescent="0.25">
      <c r="A2362" s="466"/>
      <c r="B2362" s="393"/>
      <c r="C2362" s="397"/>
      <c r="D2362" s="397"/>
      <c r="E2362" s="399"/>
      <c r="F2362" s="399"/>
      <c r="G2362" s="96"/>
      <c r="H2362" s="122"/>
      <c r="I2362" s="122"/>
      <c r="J2362" s="123"/>
      <c r="K2362" s="123"/>
      <c r="L2362" s="123"/>
      <c r="M2362" s="123"/>
      <c r="N2362" s="123"/>
      <c r="O2362" s="123"/>
      <c r="P2362" s="123"/>
      <c r="Q2362" s="123"/>
      <c r="R2362" s="123"/>
      <c r="S2362" s="123"/>
      <c r="T2362" s="123"/>
      <c r="U2362" s="123"/>
      <c r="V2362" s="123"/>
      <c r="W2362" s="123"/>
      <c r="X2362" s="123"/>
      <c r="Y2362" s="123"/>
      <c r="Z2362" s="123"/>
      <c r="AA2362" s="123"/>
      <c r="AB2362" s="123"/>
      <c r="AC2362" s="123"/>
      <c r="AD2362" s="123"/>
      <c r="AE2362" s="123"/>
      <c r="AF2362" s="123"/>
      <c r="AG2362" s="123"/>
      <c r="AH2362" s="123"/>
      <c r="AI2362" s="123"/>
      <c r="AJ2362" s="401"/>
      <c r="AK2362" s="403"/>
      <c r="AL2362" s="405"/>
      <c r="AM2362" s="411"/>
      <c r="AN2362" s="405"/>
      <c r="AO2362" s="405"/>
      <c r="AP2362" s="405"/>
      <c r="AQ2362" s="405"/>
      <c r="AR2362" s="405"/>
      <c r="AS2362" s="405"/>
      <c r="AT2362" s="405"/>
      <c r="AU2362" s="407"/>
      <c r="AV2362" s="409"/>
      <c r="AW2362" s="407"/>
      <c r="AX2362" s="389"/>
      <c r="AY2362" s="389"/>
      <c r="AZ2362" s="389"/>
      <c r="BA2362" s="389"/>
      <c r="BB2362" s="389"/>
      <c r="BC2362" s="389"/>
    </row>
    <row r="2363" spans="1:55" s="144" customFormat="1" x14ac:dyDescent="0.25">
      <c r="A2363" s="476"/>
      <c r="B2363" s="489"/>
      <c r="C2363" s="477"/>
      <c r="D2363" s="477"/>
      <c r="E2363" s="478"/>
      <c r="F2363" s="478"/>
      <c r="G2363" s="141"/>
      <c r="H2363" s="142"/>
      <c r="I2363" s="142"/>
      <c r="J2363" s="143"/>
      <c r="K2363" s="143"/>
      <c r="L2363" s="143"/>
      <c r="M2363" s="143"/>
      <c r="N2363" s="143"/>
      <c r="O2363" s="143"/>
      <c r="P2363" s="143"/>
      <c r="Q2363" s="143"/>
      <c r="R2363" s="143"/>
      <c r="S2363" s="143"/>
      <c r="T2363" s="143"/>
      <c r="U2363" s="143"/>
      <c r="V2363" s="143"/>
      <c r="W2363" s="143"/>
      <c r="X2363" s="143"/>
      <c r="Y2363" s="143"/>
      <c r="Z2363" s="143"/>
      <c r="AA2363" s="143"/>
      <c r="AB2363" s="143"/>
      <c r="AC2363" s="143"/>
      <c r="AD2363" s="143"/>
      <c r="AE2363" s="143"/>
      <c r="AF2363" s="143"/>
      <c r="AG2363" s="143"/>
      <c r="AH2363" s="143"/>
      <c r="AI2363" s="143"/>
      <c r="AJ2363" s="479"/>
      <c r="AK2363" s="484"/>
      <c r="AL2363" s="482"/>
      <c r="AM2363" s="485"/>
      <c r="AN2363" s="482"/>
      <c r="AO2363" s="482"/>
      <c r="AP2363" s="482"/>
      <c r="AQ2363" s="482"/>
      <c r="AR2363" s="482"/>
      <c r="AS2363" s="482"/>
      <c r="AT2363" s="482"/>
      <c r="AU2363" s="481"/>
      <c r="AV2363" s="483"/>
      <c r="AW2363" s="481"/>
      <c r="AX2363" s="480"/>
      <c r="AY2363" s="480"/>
      <c r="AZ2363" s="480"/>
      <c r="BA2363" s="480"/>
      <c r="BB2363" s="480"/>
      <c r="BC2363" s="480"/>
    </row>
    <row r="2364" spans="1:55" s="144" customFormat="1" x14ac:dyDescent="0.25">
      <c r="A2364" s="488"/>
      <c r="B2364" s="490"/>
      <c r="C2364" s="491"/>
      <c r="D2364" s="491"/>
      <c r="E2364" s="492"/>
      <c r="F2364" s="492"/>
      <c r="G2364" s="146"/>
      <c r="H2364" s="147"/>
      <c r="I2364" s="147"/>
      <c r="J2364" s="148"/>
      <c r="K2364" s="148"/>
      <c r="L2364" s="148"/>
      <c r="M2364" s="148"/>
      <c r="N2364" s="148"/>
      <c r="O2364" s="148"/>
      <c r="P2364" s="148"/>
      <c r="Q2364" s="148"/>
      <c r="R2364" s="148"/>
      <c r="S2364" s="148"/>
      <c r="T2364" s="148"/>
      <c r="U2364" s="148"/>
      <c r="V2364" s="148"/>
      <c r="W2364" s="148"/>
      <c r="X2364" s="148"/>
      <c r="Y2364" s="148"/>
      <c r="Z2364" s="148"/>
      <c r="AA2364" s="148"/>
      <c r="AB2364" s="148"/>
      <c r="AC2364" s="148"/>
      <c r="AD2364" s="148"/>
      <c r="AE2364" s="148"/>
      <c r="AF2364" s="148"/>
      <c r="AG2364" s="148"/>
      <c r="AH2364" s="148"/>
      <c r="AI2364" s="148"/>
      <c r="AJ2364" s="497"/>
      <c r="AK2364" s="498"/>
      <c r="AL2364" s="496"/>
      <c r="AM2364" s="499"/>
      <c r="AN2364" s="496"/>
      <c r="AO2364" s="496"/>
      <c r="AP2364" s="496"/>
      <c r="AQ2364" s="496"/>
      <c r="AR2364" s="496"/>
      <c r="AS2364" s="496"/>
      <c r="AT2364" s="496"/>
      <c r="AU2364" s="494"/>
      <c r="AV2364" s="495"/>
      <c r="AW2364" s="494"/>
      <c r="AX2364" s="493"/>
      <c r="AY2364" s="493"/>
      <c r="AZ2364" s="493"/>
      <c r="BA2364" s="493"/>
      <c r="BB2364" s="493"/>
      <c r="BC2364" s="493"/>
    </row>
    <row r="2365" spans="1:55" s="121" customFormat="1" x14ac:dyDescent="0.25">
      <c r="A2365" s="474"/>
      <c r="B2365" s="392"/>
      <c r="C2365" s="396"/>
      <c r="D2365" s="396"/>
      <c r="E2365" s="398"/>
      <c r="F2365" s="398"/>
      <c r="G2365" s="95"/>
      <c r="H2365" s="119"/>
      <c r="I2365" s="119"/>
      <c r="J2365" s="120"/>
      <c r="K2365" s="120"/>
      <c r="L2365" s="120"/>
      <c r="M2365" s="120"/>
      <c r="N2365" s="120"/>
      <c r="O2365" s="120"/>
      <c r="P2365" s="120"/>
      <c r="Q2365" s="120"/>
      <c r="R2365" s="120"/>
      <c r="S2365" s="120"/>
      <c r="T2365" s="120"/>
      <c r="U2365" s="120"/>
      <c r="V2365" s="120"/>
      <c r="W2365" s="120"/>
      <c r="X2365" s="120"/>
      <c r="Y2365" s="120"/>
      <c r="Z2365" s="120"/>
      <c r="AA2365" s="120"/>
      <c r="AB2365" s="120"/>
      <c r="AC2365" s="120"/>
      <c r="AD2365" s="120"/>
      <c r="AE2365" s="120"/>
      <c r="AF2365" s="120"/>
      <c r="AG2365" s="120"/>
      <c r="AH2365" s="120"/>
      <c r="AI2365" s="120"/>
      <c r="AJ2365" s="400"/>
      <c r="AK2365" s="402"/>
      <c r="AL2365" s="404"/>
      <c r="AM2365" s="410"/>
      <c r="AN2365" s="404"/>
      <c r="AO2365" s="404"/>
      <c r="AP2365" s="404"/>
      <c r="AQ2365" s="404"/>
      <c r="AR2365" s="404"/>
      <c r="AS2365" s="404"/>
      <c r="AT2365" s="404"/>
      <c r="AU2365" s="406"/>
      <c r="AV2365" s="408"/>
      <c r="AW2365" s="406"/>
      <c r="AX2365" s="415"/>
      <c r="AY2365" s="415"/>
      <c r="AZ2365" s="415"/>
      <c r="BA2365" s="415"/>
      <c r="BB2365" s="415"/>
      <c r="BC2365" s="415"/>
    </row>
    <row r="2366" spans="1:55" s="121" customFormat="1" x14ac:dyDescent="0.25">
      <c r="A2366" s="466"/>
      <c r="B2366" s="393"/>
      <c r="C2366" s="397"/>
      <c r="D2366" s="397"/>
      <c r="E2366" s="399"/>
      <c r="F2366" s="399"/>
      <c r="G2366" s="96"/>
      <c r="H2366" s="122"/>
      <c r="I2366" s="122"/>
      <c r="J2366" s="123"/>
      <c r="K2366" s="123"/>
      <c r="L2366" s="123"/>
      <c r="M2366" s="123"/>
      <c r="N2366" s="123"/>
      <c r="O2366" s="123"/>
      <c r="P2366" s="123"/>
      <c r="Q2366" s="123"/>
      <c r="R2366" s="123"/>
      <c r="S2366" s="123"/>
      <c r="T2366" s="123"/>
      <c r="U2366" s="123"/>
      <c r="V2366" s="123"/>
      <c r="W2366" s="123"/>
      <c r="X2366" s="123"/>
      <c r="Y2366" s="123"/>
      <c r="Z2366" s="123"/>
      <c r="AA2366" s="123"/>
      <c r="AB2366" s="123"/>
      <c r="AC2366" s="123"/>
      <c r="AD2366" s="123"/>
      <c r="AE2366" s="123"/>
      <c r="AF2366" s="123"/>
      <c r="AG2366" s="123"/>
      <c r="AH2366" s="123"/>
      <c r="AI2366" s="123"/>
      <c r="AJ2366" s="401"/>
      <c r="AK2366" s="403"/>
      <c r="AL2366" s="405"/>
      <c r="AM2366" s="411"/>
      <c r="AN2366" s="405"/>
      <c r="AO2366" s="405"/>
      <c r="AP2366" s="405"/>
      <c r="AQ2366" s="405"/>
      <c r="AR2366" s="405"/>
      <c r="AS2366" s="405"/>
      <c r="AT2366" s="405"/>
      <c r="AU2366" s="407"/>
      <c r="AV2366" s="409"/>
      <c r="AW2366" s="407"/>
      <c r="AX2366" s="389"/>
      <c r="AY2366" s="389"/>
      <c r="AZ2366" s="389"/>
      <c r="BA2366" s="389"/>
      <c r="BB2366" s="389"/>
      <c r="BC2366" s="389"/>
    </row>
    <row r="2367" spans="1:55" s="121" customFormat="1" x14ac:dyDescent="0.25">
      <c r="A2367" s="474"/>
      <c r="B2367" s="392"/>
      <c r="C2367" s="396"/>
      <c r="D2367" s="396"/>
      <c r="E2367" s="398"/>
      <c r="F2367" s="398"/>
      <c r="G2367" s="95"/>
      <c r="H2367" s="119"/>
      <c r="I2367" s="119"/>
      <c r="J2367" s="120"/>
      <c r="K2367" s="120"/>
      <c r="L2367" s="120"/>
      <c r="M2367" s="120"/>
      <c r="N2367" s="120"/>
      <c r="O2367" s="120"/>
      <c r="P2367" s="120"/>
      <c r="Q2367" s="120"/>
      <c r="R2367" s="120"/>
      <c r="S2367" s="120"/>
      <c r="T2367" s="120"/>
      <c r="U2367" s="120"/>
      <c r="V2367" s="120"/>
      <c r="W2367" s="120"/>
      <c r="X2367" s="120"/>
      <c r="Y2367" s="120"/>
      <c r="Z2367" s="120"/>
      <c r="AA2367" s="120"/>
      <c r="AB2367" s="120"/>
      <c r="AC2367" s="120"/>
      <c r="AD2367" s="120"/>
      <c r="AE2367" s="120"/>
      <c r="AF2367" s="120"/>
      <c r="AG2367" s="120"/>
      <c r="AH2367" s="120"/>
      <c r="AI2367" s="120"/>
      <c r="AJ2367" s="400"/>
      <c r="AK2367" s="402"/>
      <c r="AL2367" s="404"/>
      <c r="AM2367" s="410"/>
      <c r="AN2367" s="404"/>
      <c r="AO2367" s="404"/>
      <c r="AP2367" s="404"/>
      <c r="AQ2367" s="404"/>
      <c r="AR2367" s="404"/>
      <c r="AS2367" s="404"/>
      <c r="AT2367" s="404"/>
      <c r="AU2367" s="406"/>
      <c r="AV2367" s="408"/>
      <c r="AW2367" s="406"/>
      <c r="AX2367" s="415"/>
      <c r="AY2367" s="415"/>
      <c r="AZ2367" s="415"/>
      <c r="BA2367" s="415"/>
      <c r="BB2367" s="415"/>
      <c r="BC2367" s="415"/>
    </row>
    <row r="2368" spans="1:55" s="121" customFormat="1" x14ac:dyDescent="0.25">
      <c r="A2368" s="466"/>
      <c r="B2368" s="393"/>
      <c r="C2368" s="397"/>
      <c r="D2368" s="397"/>
      <c r="E2368" s="399"/>
      <c r="F2368" s="399"/>
      <c r="G2368" s="96"/>
      <c r="H2368" s="122"/>
      <c r="I2368" s="122"/>
      <c r="J2368" s="123"/>
      <c r="K2368" s="123"/>
      <c r="L2368" s="123"/>
      <c r="M2368" s="123"/>
      <c r="N2368" s="123"/>
      <c r="O2368" s="123"/>
      <c r="P2368" s="123"/>
      <c r="Q2368" s="123"/>
      <c r="R2368" s="123"/>
      <c r="S2368" s="123"/>
      <c r="T2368" s="123"/>
      <c r="U2368" s="123"/>
      <c r="V2368" s="123"/>
      <c r="W2368" s="123"/>
      <c r="X2368" s="123"/>
      <c r="Y2368" s="123"/>
      <c r="Z2368" s="123"/>
      <c r="AA2368" s="123"/>
      <c r="AB2368" s="123"/>
      <c r="AC2368" s="123"/>
      <c r="AD2368" s="123"/>
      <c r="AE2368" s="123"/>
      <c r="AF2368" s="123"/>
      <c r="AG2368" s="123"/>
      <c r="AH2368" s="123"/>
      <c r="AI2368" s="123"/>
      <c r="AJ2368" s="401"/>
      <c r="AK2368" s="403"/>
      <c r="AL2368" s="405"/>
      <c r="AM2368" s="411"/>
      <c r="AN2368" s="405"/>
      <c r="AO2368" s="405"/>
      <c r="AP2368" s="405"/>
      <c r="AQ2368" s="405"/>
      <c r="AR2368" s="405"/>
      <c r="AS2368" s="405"/>
      <c r="AT2368" s="405"/>
      <c r="AU2368" s="407"/>
      <c r="AV2368" s="409"/>
      <c r="AW2368" s="407"/>
      <c r="AX2368" s="389"/>
      <c r="AY2368" s="389"/>
      <c r="AZ2368" s="389"/>
      <c r="BA2368" s="389"/>
      <c r="BB2368" s="389"/>
      <c r="BC2368" s="389"/>
    </row>
    <row r="2369" spans="1:55" s="121" customFormat="1" x14ac:dyDescent="0.25">
      <c r="A2369" s="474"/>
      <c r="B2369" s="392"/>
      <c r="C2369" s="396"/>
      <c r="D2369" s="396"/>
      <c r="E2369" s="398"/>
      <c r="F2369" s="398"/>
      <c r="G2369" s="95"/>
      <c r="H2369" s="119"/>
      <c r="I2369" s="119"/>
      <c r="J2369" s="120"/>
      <c r="K2369" s="120"/>
      <c r="L2369" s="120"/>
      <c r="M2369" s="120"/>
      <c r="N2369" s="120"/>
      <c r="O2369" s="120"/>
      <c r="P2369" s="120"/>
      <c r="Q2369" s="120"/>
      <c r="R2369" s="120"/>
      <c r="S2369" s="120"/>
      <c r="T2369" s="120"/>
      <c r="U2369" s="120"/>
      <c r="V2369" s="120"/>
      <c r="W2369" s="120"/>
      <c r="X2369" s="120"/>
      <c r="Y2369" s="120"/>
      <c r="Z2369" s="120"/>
      <c r="AA2369" s="120"/>
      <c r="AB2369" s="120"/>
      <c r="AC2369" s="120"/>
      <c r="AD2369" s="120"/>
      <c r="AE2369" s="120"/>
      <c r="AF2369" s="120"/>
      <c r="AG2369" s="120"/>
      <c r="AH2369" s="120"/>
      <c r="AI2369" s="120"/>
      <c r="AJ2369" s="400"/>
      <c r="AK2369" s="402"/>
      <c r="AL2369" s="404"/>
      <c r="AM2369" s="410"/>
      <c r="AN2369" s="404"/>
      <c r="AO2369" s="404"/>
      <c r="AP2369" s="404"/>
      <c r="AQ2369" s="404"/>
      <c r="AR2369" s="404"/>
      <c r="AS2369" s="404"/>
      <c r="AT2369" s="404"/>
      <c r="AU2369" s="406"/>
      <c r="AV2369" s="408"/>
      <c r="AW2369" s="406"/>
      <c r="AX2369" s="415"/>
      <c r="AY2369" s="415"/>
      <c r="AZ2369" s="415"/>
      <c r="BA2369" s="415"/>
      <c r="BB2369" s="415"/>
      <c r="BC2369" s="415"/>
    </row>
    <row r="2370" spans="1:55" s="121" customFormat="1" x14ac:dyDescent="0.25">
      <c r="A2370" s="466"/>
      <c r="B2370" s="393"/>
      <c r="C2370" s="397"/>
      <c r="D2370" s="397"/>
      <c r="E2370" s="399"/>
      <c r="F2370" s="399"/>
      <c r="G2370" s="96"/>
      <c r="H2370" s="122"/>
      <c r="I2370" s="122"/>
      <c r="J2370" s="123"/>
      <c r="K2370" s="123"/>
      <c r="L2370" s="123"/>
      <c r="M2370" s="123"/>
      <c r="N2370" s="123"/>
      <c r="O2370" s="123"/>
      <c r="P2370" s="123"/>
      <c r="Q2370" s="123"/>
      <c r="R2370" s="123"/>
      <c r="S2370" s="123"/>
      <c r="T2370" s="123"/>
      <c r="U2370" s="123"/>
      <c r="V2370" s="123"/>
      <c r="W2370" s="123"/>
      <c r="X2370" s="123"/>
      <c r="Y2370" s="123"/>
      <c r="Z2370" s="123"/>
      <c r="AA2370" s="123"/>
      <c r="AB2370" s="123"/>
      <c r="AC2370" s="123"/>
      <c r="AD2370" s="123"/>
      <c r="AE2370" s="123"/>
      <c r="AF2370" s="123"/>
      <c r="AG2370" s="123"/>
      <c r="AH2370" s="123"/>
      <c r="AI2370" s="123"/>
      <c r="AJ2370" s="401"/>
      <c r="AK2370" s="403"/>
      <c r="AL2370" s="405"/>
      <c r="AM2370" s="411"/>
      <c r="AN2370" s="405"/>
      <c r="AO2370" s="405"/>
      <c r="AP2370" s="405"/>
      <c r="AQ2370" s="405"/>
      <c r="AR2370" s="405"/>
      <c r="AS2370" s="405"/>
      <c r="AT2370" s="405"/>
      <c r="AU2370" s="407"/>
      <c r="AV2370" s="409"/>
      <c r="AW2370" s="407"/>
      <c r="AX2370" s="389"/>
      <c r="AY2370" s="389"/>
      <c r="AZ2370" s="389"/>
      <c r="BA2370" s="389"/>
      <c r="BB2370" s="389"/>
      <c r="BC2370" s="389"/>
    </row>
    <row r="2371" spans="1:55" s="121" customFormat="1" x14ac:dyDescent="0.25">
      <c r="A2371" s="474"/>
      <c r="B2371" s="392"/>
      <c r="C2371" s="396"/>
      <c r="D2371" s="396"/>
      <c r="E2371" s="398"/>
      <c r="F2371" s="398"/>
      <c r="G2371" s="95"/>
      <c r="H2371" s="119"/>
      <c r="I2371" s="119"/>
      <c r="J2371" s="120"/>
      <c r="K2371" s="120"/>
      <c r="L2371" s="120"/>
      <c r="M2371" s="120"/>
      <c r="N2371" s="120"/>
      <c r="O2371" s="120"/>
      <c r="P2371" s="120"/>
      <c r="Q2371" s="120"/>
      <c r="R2371" s="120"/>
      <c r="S2371" s="120"/>
      <c r="T2371" s="120"/>
      <c r="U2371" s="120"/>
      <c r="V2371" s="120"/>
      <c r="W2371" s="120"/>
      <c r="X2371" s="120"/>
      <c r="Y2371" s="120"/>
      <c r="Z2371" s="120"/>
      <c r="AA2371" s="120"/>
      <c r="AB2371" s="120"/>
      <c r="AC2371" s="120"/>
      <c r="AD2371" s="120"/>
      <c r="AE2371" s="120"/>
      <c r="AF2371" s="120"/>
      <c r="AG2371" s="120"/>
      <c r="AH2371" s="120"/>
      <c r="AI2371" s="120"/>
      <c r="AJ2371" s="400"/>
      <c r="AK2371" s="402"/>
      <c r="AL2371" s="404"/>
      <c r="AM2371" s="410"/>
      <c r="AN2371" s="404"/>
      <c r="AO2371" s="404"/>
      <c r="AP2371" s="404"/>
      <c r="AQ2371" s="404"/>
      <c r="AR2371" s="404"/>
      <c r="AS2371" s="404"/>
      <c r="AT2371" s="404"/>
      <c r="AU2371" s="406"/>
      <c r="AV2371" s="408"/>
      <c r="AW2371" s="406"/>
      <c r="AX2371" s="415"/>
      <c r="AY2371" s="415"/>
      <c r="AZ2371" s="415"/>
      <c r="BA2371" s="415"/>
      <c r="BB2371" s="415"/>
      <c r="BC2371" s="415"/>
    </row>
    <row r="2372" spans="1:55" s="121" customFormat="1" x14ac:dyDescent="0.25">
      <c r="A2372" s="466"/>
      <c r="B2372" s="393"/>
      <c r="C2372" s="397"/>
      <c r="D2372" s="397"/>
      <c r="E2372" s="399"/>
      <c r="F2372" s="399"/>
      <c r="G2372" s="96"/>
      <c r="H2372" s="122"/>
      <c r="I2372" s="122"/>
      <c r="J2372" s="123"/>
      <c r="K2372" s="123"/>
      <c r="L2372" s="123"/>
      <c r="M2372" s="123"/>
      <c r="N2372" s="123"/>
      <c r="O2372" s="123"/>
      <c r="P2372" s="123"/>
      <c r="Q2372" s="123"/>
      <c r="R2372" s="123"/>
      <c r="S2372" s="123"/>
      <c r="T2372" s="123"/>
      <c r="U2372" s="123"/>
      <c r="V2372" s="123"/>
      <c r="W2372" s="123"/>
      <c r="X2372" s="123"/>
      <c r="Y2372" s="123"/>
      <c r="Z2372" s="123"/>
      <c r="AA2372" s="123"/>
      <c r="AB2372" s="123"/>
      <c r="AC2372" s="123"/>
      <c r="AD2372" s="123"/>
      <c r="AE2372" s="123"/>
      <c r="AF2372" s="123"/>
      <c r="AG2372" s="123"/>
      <c r="AH2372" s="123"/>
      <c r="AI2372" s="123"/>
      <c r="AJ2372" s="401"/>
      <c r="AK2372" s="403"/>
      <c r="AL2372" s="405"/>
      <c r="AM2372" s="411"/>
      <c r="AN2372" s="405"/>
      <c r="AO2372" s="405"/>
      <c r="AP2372" s="405"/>
      <c r="AQ2372" s="405"/>
      <c r="AR2372" s="405"/>
      <c r="AS2372" s="405"/>
      <c r="AT2372" s="405"/>
      <c r="AU2372" s="407"/>
      <c r="AV2372" s="409"/>
      <c r="AW2372" s="407"/>
      <c r="AX2372" s="389"/>
      <c r="AY2372" s="389"/>
      <c r="AZ2372" s="389"/>
      <c r="BA2372" s="389"/>
      <c r="BB2372" s="389"/>
      <c r="BC2372" s="389"/>
    </row>
    <row r="2373" spans="1:55" s="121" customFormat="1" x14ac:dyDescent="0.25">
      <c r="A2373" s="474"/>
      <c r="B2373" s="392"/>
      <c r="C2373" s="396"/>
      <c r="D2373" s="396"/>
      <c r="E2373" s="398"/>
      <c r="F2373" s="398"/>
      <c r="G2373" s="95"/>
      <c r="H2373" s="119"/>
      <c r="I2373" s="119"/>
      <c r="J2373" s="120"/>
      <c r="K2373" s="120"/>
      <c r="L2373" s="120"/>
      <c r="M2373" s="120"/>
      <c r="N2373" s="120"/>
      <c r="O2373" s="120"/>
      <c r="P2373" s="120"/>
      <c r="Q2373" s="120"/>
      <c r="R2373" s="120"/>
      <c r="S2373" s="120"/>
      <c r="T2373" s="120"/>
      <c r="U2373" s="120"/>
      <c r="V2373" s="120"/>
      <c r="W2373" s="120"/>
      <c r="X2373" s="120"/>
      <c r="Y2373" s="120"/>
      <c r="Z2373" s="120"/>
      <c r="AA2373" s="120"/>
      <c r="AB2373" s="120"/>
      <c r="AC2373" s="120"/>
      <c r="AD2373" s="120"/>
      <c r="AE2373" s="120"/>
      <c r="AF2373" s="120"/>
      <c r="AG2373" s="120"/>
      <c r="AH2373" s="120"/>
      <c r="AI2373" s="120"/>
      <c r="AJ2373" s="400"/>
      <c r="AK2373" s="402"/>
      <c r="AL2373" s="404"/>
      <c r="AM2373" s="410"/>
      <c r="AN2373" s="404"/>
      <c r="AO2373" s="404"/>
      <c r="AP2373" s="404"/>
      <c r="AQ2373" s="404"/>
      <c r="AR2373" s="404"/>
      <c r="AS2373" s="404"/>
      <c r="AT2373" s="404"/>
      <c r="AU2373" s="406"/>
      <c r="AV2373" s="408"/>
      <c r="AW2373" s="406"/>
      <c r="AX2373" s="415"/>
      <c r="AY2373" s="415"/>
      <c r="AZ2373" s="415"/>
      <c r="BA2373" s="415"/>
      <c r="BB2373" s="415"/>
      <c r="BC2373" s="415"/>
    </row>
    <row r="2374" spans="1:55" s="121" customFormat="1" x14ac:dyDescent="0.25">
      <c r="A2374" s="466"/>
      <c r="B2374" s="393"/>
      <c r="C2374" s="397"/>
      <c r="D2374" s="397"/>
      <c r="E2374" s="399"/>
      <c r="F2374" s="399"/>
      <c r="G2374" s="96"/>
      <c r="H2374" s="122"/>
      <c r="I2374" s="122"/>
      <c r="J2374" s="123"/>
      <c r="K2374" s="123"/>
      <c r="L2374" s="123"/>
      <c r="M2374" s="123"/>
      <c r="N2374" s="123"/>
      <c r="O2374" s="123"/>
      <c r="P2374" s="123"/>
      <c r="Q2374" s="123"/>
      <c r="R2374" s="123"/>
      <c r="S2374" s="123"/>
      <c r="T2374" s="123"/>
      <c r="U2374" s="123"/>
      <c r="V2374" s="123"/>
      <c r="W2374" s="123"/>
      <c r="X2374" s="123"/>
      <c r="Y2374" s="123"/>
      <c r="Z2374" s="123"/>
      <c r="AA2374" s="123"/>
      <c r="AB2374" s="123"/>
      <c r="AC2374" s="123"/>
      <c r="AD2374" s="123"/>
      <c r="AE2374" s="123"/>
      <c r="AF2374" s="123"/>
      <c r="AG2374" s="123"/>
      <c r="AH2374" s="123"/>
      <c r="AI2374" s="123"/>
      <c r="AJ2374" s="401"/>
      <c r="AK2374" s="403"/>
      <c r="AL2374" s="405"/>
      <c r="AM2374" s="411"/>
      <c r="AN2374" s="405"/>
      <c r="AO2374" s="405"/>
      <c r="AP2374" s="405"/>
      <c r="AQ2374" s="405"/>
      <c r="AR2374" s="405"/>
      <c r="AS2374" s="405"/>
      <c r="AT2374" s="405"/>
      <c r="AU2374" s="407"/>
      <c r="AV2374" s="409"/>
      <c r="AW2374" s="407"/>
      <c r="AX2374" s="389"/>
      <c r="AY2374" s="389"/>
      <c r="AZ2374" s="389"/>
      <c r="BA2374" s="389"/>
      <c r="BB2374" s="389"/>
      <c r="BC2374" s="389"/>
    </row>
    <row r="2375" spans="1:55" s="121" customFormat="1" x14ac:dyDescent="0.25">
      <c r="A2375" s="474"/>
      <c r="B2375" s="392"/>
      <c r="C2375" s="396"/>
      <c r="D2375" s="396"/>
      <c r="E2375" s="398"/>
      <c r="F2375" s="398"/>
      <c r="G2375" s="95"/>
      <c r="H2375" s="119"/>
      <c r="I2375" s="119"/>
      <c r="J2375" s="120"/>
      <c r="K2375" s="120"/>
      <c r="L2375" s="120"/>
      <c r="M2375" s="120"/>
      <c r="N2375" s="120"/>
      <c r="O2375" s="120"/>
      <c r="P2375" s="120"/>
      <c r="Q2375" s="120"/>
      <c r="R2375" s="120"/>
      <c r="S2375" s="120"/>
      <c r="T2375" s="120"/>
      <c r="U2375" s="120"/>
      <c r="V2375" s="120"/>
      <c r="W2375" s="120"/>
      <c r="X2375" s="120"/>
      <c r="Y2375" s="120"/>
      <c r="Z2375" s="120"/>
      <c r="AA2375" s="120"/>
      <c r="AB2375" s="120"/>
      <c r="AC2375" s="120"/>
      <c r="AD2375" s="120"/>
      <c r="AE2375" s="120"/>
      <c r="AF2375" s="120"/>
      <c r="AG2375" s="120"/>
      <c r="AH2375" s="120"/>
      <c r="AI2375" s="120"/>
      <c r="AJ2375" s="400"/>
      <c r="AK2375" s="402"/>
      <c r="AL2375" s="404"/>
      <c r="AM2375" s="410"/>
      <c r="AN2375" s="404"/>
      <c r="AO2375" s="404"/>
      <c r="AP2375" s="404"/>
      <c r="AQ2375" s="404"/>
      <c r="AR2375" s="404"/>
      <c r="AS2375" s="404"/>
      <c r="AT2375" s="404"/>
      <c r="AU2375" s="406"/>
      <c r="AV2375" s="408"/>
      <c r="AW2375" s="406"/>
      <c r="AX2375" s="415"/>
      <c r="AY2375" s="415"/>
      <c r="AZ2375" s="415"/>
      <c r="BA2375" s="415"/>
      <c r="BB2375" s="415"/>
      <c r="BC2375" s="415"/>
    </row>
    <row r="2376" spans="1:55" s="121" customFormat="1" x14ac:dyDescent="0.25">
      <c r="A2376" s="466"/>
      <c r="B2376" s="393"/>
      <c r="C2376" s="397"/>
      <c r="D2376" s="397"/>
      <c r="E2376" s="399"/>
      <c r="F2376" s="399"/>
      <c r="G2376" s="96"/>
      <c r="H2376" s="122"/>
      <c r="I2376" s="122"/>
      <c r="J2376" s="123"/>
      <c r="K2376" s="123"/>
      <c r="L2376" s="123"/>
      <c r="M2376" s="123"/>
      <c r="N2376" s="123"/>
      <c r="O2376" s="123"/>
      <c r="P2376" s="123"/>
      <c r="Q2376" s="123"/>
      <c r="R2376" s="123"/>
      <c r="S2376" s="123"/>
      <c r="T2376" s="123"/>
      <c r="U2376" s="123"/>
      <c r="V2376" s="123"/>
      <c r="W2376" s="123"/>
      <c r="X2376" s="123"/>
      <c r="Y2376" s="123"/>
      <c r="Z2376" s="123"/>
      <c r="AA2376" s="123"/>
      <c r="AB2376" s="123"/>
      <c r="AC2376" s="123"/>
      <c r="AD2376" s="123"/>
      <c r="AE2376" s="123"/>
      <c r="AF2376" s="123"/>
      <c r="AG2376" s="123"/>
      <c r="AH2376" s="123"/>
      <c r="AI2376" s="123"/>
      <c r="AJ2376" s="401"/>
      <c r="AK2376" s="403"/>
      <c r="AL2376" s="405"/>
      <c r="AM2376" s="411"/>
      <c r="AN2376" s="405"/>
      <c r="AO2376" s="405"/>
      <c r="AP2376" s="405"/>
      <c r="AQ2376" s="405"/>
      <c r="AR2376" s="405"/>
      <c r="AS2376" s="405"/>
      <c r="AT2376" s="405"/>
      <c r="AU2376" s="407"/>
      <c r="AV2376" s="409"/>
      <c r="AW2376" s="407"/>
      <c r="AX2376" s="389"/>
      <c r="AY2376" s="389"/>
      <c r="AZ2376" s="389"/>
      <c r="BA2376" s="389"/>
      <c r="BB2376" s="389"/>
      <c r="BC2376" s="389"/>
    </row>
    <row r="2377" spans="1:55" s="121" customFormat="1" x14ac:dyDescent="0.25">
      <c r="A2377" s="474"/>
      <c r="B2377" s="392"/>
      <c r="C2377" s="396"/>
      <c r="D2377" s="396"/>
      <c r="E2377" s="398"/>
      <c r="F2377" s="398"/>
      <c r="G2377" s="95"/>
      <c r="H2377" s="119"/>
      <c r="I2377" s="119"/>
      <c r="J2377" s="120"/>
      <c r="K2377" s="120"/>
      <c r="L2377" s="120"/>
      <c r="M2377" s="120"/>
      <c r="N2377" s="120"/>
      <c r="O2377" s="120"/>
      <c r="P2377" s="120"/>
      <c r="Q2377" s="120"/>
      <c r="R2377" s="120"/>
      <c r="S2377" s="120"/>
      <c r="T2377" s="120"/>
      <c r="U2377" s="120"/>
      <c r="V2377" s="120"/>
      <c r="W2377" s="120"/>
      <c r="X2377" s="120"/>
      <c r="Y2377" s="120"/>
      <c r="Z2377" s="120"/>
      <c r="AA2377" s="120"/>
      <c r="AB2377" s="120"/>
      <c r="AC2377" s="120"/>
      <c r="AD2377" s="120"/>
      <c r="AE2377" s="120"/>
      <c r="AF2377" s="120"/>
      <c r="AG2377" s="120"/>
      <c r="AH2377" s="120"/>
      <c r="AI2377" s="120"/>
      <c r="AJ2377" s="400"/>
      <c r="AK2377" s="402"/>
      <c r="AL2377" s="404"/>
      <c r="AM2377" s="410"/>
      <c r="AN2377" s="404"/>
      <c r="AO2377" s="404"/>
      <c r="AP2377" s="404"/>
      <c r="AQ2377" s="404"/>
      <c r="AR2377" s="404"/>
      <c r="AS2377" s="404"/>
      <c r="AT2377" s="404"/>
      <c r="AU2377" s="406"/>
      <c r="AV2377" s="408"/>
      <c r="AW2377" s="406"/>
      <c r="AX2377" s="415"/>
      <c r="AY2377" s="415"/>
      <c r="AZ2377" s="415"/>
      <c r="BA2377" s="415"/>
      <c r="BB2377" s="415"/>
      <c r="BC2377" s="415"/>
    </row>
    <row r="2378" spans="1:55" s="121" customFormat="1" x14ac:dyDescent="0.25">
      <c r="A2378" s="466"/>
      <c r="B2378" s="393"/>
      <c r="C2378" s="397"/>
      <c r="D2378" s="397"/>
      <c r="E2378" s="399"/>
      <c r="F2378" s="399"/>
      <c r="G2378" s="96"/>
      <c r="H2378" s="122"/>
      <c r="I2378" s="122"/>
      <c r="J2378" s="123"/>
      <c r="K2378" s="123"/>
      <c r="L2378" s="123"/>
      <c r="M2378" s="123"/>
      <c r="N2378" s="123"/>
      <c r="O2378" s="123"/>
      <c r="P2378" s="123"/>
      <c r="Q2378" s="123"/>
      <c r="R2378" s="123"/>
      <c r="S2378" s="123"/>
      <c r="T2378" s="123"/>
      <c r="U2378" s="123"/>
      <c r="V2378" s="123"/>
      <c r="W2378" s="123"/>
      <c r="X2378" s="123"/>
      <c r="Y2378" s="123"/>
      <c r="Z2378" s="123"/>
      <c r="AA2378" s="123"/>
      <c r="AB2378" s="123"/>
      <c r="AC2378" s="123"/>
      <c r="AD2378" s="123"/>
      <c r="AE2378" s="123"/>
      <c r="AF2378" s="123"/>
      <c r="AG2378" s="123"/>
      <c r="AH2378" s="123"/>
      <c r="AI2378" s="123"/>
      <c r="AJ2378" s="401"/>
      <c r="AK2378" s="403"/>
      <c r="AL2378" s="405"/>
      <c r="AM2378" s="411"/>
      <c r="AN2378" s="405"/>
      <c r="AO2378" s="405"/>
      <c r="AP2378" s="405"/>
      <c r="AQ2378" s="405"/>
      <c r="AR2378" s="405"/>
      <c r="AS2378" s="405"/>
      <c r="AT2378" s="405"/>
      <c r="AU2378" s="407"/>
      <c r="AV2378" s="409"/>
      <c r="AW2378" s="407"/>
      <c r="AX2378" s="389"/>
      <c r="AY2378" s="389"/>
      <c r="AZ2378" s="389"/>
      <c r="BA2378" s="389"/>
      <c r="BB2378" s="389"/>
      <c r="BC2378" s="389"/>
    </row>
    <row r="2379" spans="1:55" s="121" customFormat="1" x14ac:dyDescent="0.25">
      <c r="A2379" s="474"/>
      <c r="B2379" s="392"/>
      <c r="C2379" s="396"/>
      <c r="D2379" s="396"/>
      <c r="E2379" s="398"/>
      <c r="F2379" s="398"/>
      <c r="G2379" s="95"/>
      <c r="H2379" s="119"/>
      <c r="I2379" s="119"/>
      <c r="J2379" s="120"/>
      <c r="K2379" s="120"/>
      <c r="L2379" s="120"/>
      <c r="M2379" s="120"/>
      <c r="N2379" s="120"/>
      <c r="O2379" s="120"/>
      <c r="P2379" s="120"/>
      <c r="Q2379" s="120"/>
      <c r="R2379" s="120"/>
      <c r="S2379" s="120"/>
      <c r="T2379" s="120"/>
      <c r="U2379" s="120"/>
      <c r="V2379" s="120"/>
      <c r="W2379" s="120"/>
      <c r="X2379" s="120"/>
      <c r="Y2379" s="120"/>
      <c r="Z2379" s="120"/>
      <c r="AA2379" s="120"/>
      <c r="AB2379" s="120"/>
      <c r="AC2379" s="120"/>
      <c r="AD2379" s="120"/>
      <c r="AE2379" s="120"/>
      <c r="AF2379" s="120"/>
      <c r="AG2379" s="120"/>
      <c r="AH2379" s="120"/>
      <c r="AI2379" s="120"/>
      <c r="AJ2379" s="400"/>
      <c r="AK2379" s="402"/>
      <c r="AL2379" s="404"/>
      <c r="AM2379" s="410"/>
      <c r="AN2379" s="404"/>
      <c r="AO2379" s="404"/>
      <c r="AP2379" s="404"/>
      <c r="AQ2379" s="404"/>
      <c r="AR2379" s="404"/>
      <c r="AS2379" s="404"/>
      <c r="AT2379" s="404"/>
      <c r="AU2379" s="406"/>
      <c r="AV2379" s="408"/>
      <c r="AW2379" s="406"/>
      <c r="AX2379" s="415"/>
      <c r="AY2379" s="415"/>
      <c r="AZ2379" s="415"/>
      <c r="BA2379" s="415"/>
      <c r="BB2379" s="415"/>
      <c r="BC2379" s="415"/>
    </row>
    <row r="2380" spans="1:55" s="121" customFormat="1" x14ac:dyDescent="0.25">
      <c r="A2380" s="466"/>
      <c r="B2380" s="393"/>
      <c r="C2380" s="397"/>
      <c r="D2380" s="397"/>
      <c r="E2380" s="399"/>
      <c r="F2380" s="399"/>
      <c r="G2380" s="96"/>
      <c r="H2380" s="122"/>
      <c r="I2380" s="122"/>
      <c r="J2380" s="123"/>
      <c r="K2380" s="123"/>
      <c r="L2380" s="123"/>
      <c r="M2380" s="123"/>
      <c r="N2380" s="123"/>
      <c r="O2380" s="123"/>
      <c r="P2380" s="123"/>
      <c r="Q2380" s="123"/>
      <c r="R2380" s="123"/>
      <c r="S2380" s="123"/>
      <c r="T2380" s="123"/>
      <c r="U2380" s="123"/>
      <c r="V2380" s="123"/>
      <c r="W2380" s="123"/>
      <c r="X2380" s="123"/>
      <c r="Y2380" s="123"/>
      <c r="Z2380" s="123"/>
      <c r="AA2380" s="123"/>
      <c r="AB2380" s="123"/>
      <c r="AC2380" s="123"/>
      <c r="AD2380" s="123"/>
      <c r="AE2380" s="123"/>
      <c r="AF2380" s="123"/>
      <c r="AG2380" s="123"/>
      <c r="AH2380" s="123"/>
      <c r="AI2380" s="123"/>
      <c r="AJ2380" s="401"/>
      <c r="AK2380" s="403"/>
      <c r="AL2380" s="405"/>
      <c r="AM2380" s="411"/>
      <c r="AN2380" s="405"/>
      <c r="AO2380" s="405"/>
      <c r="AP2380" s="405"/>
      <c r="AQ2380" s="405"/>
      <c r="AR2380" s="405"/>
      <c r="AS2380" s="405"/>
      <c r="AT2380" s="405"/>
      <c r="AU2380" s="407"/>
      <c r="AV2380" s="409"/>
      <c r="AW2380" s="407"/>
      <c r="AX2380" s="389"/>
      <c r="AY2380" s="389"/>
      <c r="AZ2380" s="389"/>
      <c r="BA2380" s="389"/>
      <c r="BB2380" s="389"/>
      <c r="BC2380" s="389"/>
    </row>
    <row r="2381" spans="1:55" s="121" customFormat="1" x14ac:dyDescent="0.25">
      <c r="A2381" s="474"/>
      <c r="B2381" s="392"/>
      <c r="C2381" s="396"/>
      <c r="D2381" s="396"/>
      <c r="E2381" s="398"/>
      <c r="F2381" s="398"/>
      <c r="G2381" s="95"/>
      <c r="H2381" s="119"/>
      <c r="I2381" s="119"/>
      <c r="J2381" s="120"/>
      <c r="K2381" s="120"/>
      <c r="L2381" s="120"/>
      <c r="M2381" s="120"/>
      <c r="N2381" s="120"/>
      <c r="O2381" s="120"/>
      <c r="P2381" s="120"/>
      <c r="Q2381" s="120"/>
      <c r="R2381" s="120"/>
      <c r="S2381" s="120"/>
      <c r="T2381" s="120"/>
      <c r="U2381" s="120"/>
      <c r="V2381" s="120"/>
      <c r="W2381" s="120"/>
      <c r="X2381" s="120"/>
      <c r="Y2381" s="120"/>
      <c r="Z2381" s="120"/>
      <c r="AA2381" s="120"/>
      <c r="AB2381" s="120"/>
      <c r="AC2381" s="120"/>
      <c r="AD2381" s="120"/>
      <c r="AE2381" s="120"/>
      <c r="AF2381" s="120"/>
      <c r="AG2381" s="120"/>
      <c r="AH2381" s="120"/>
      <c r="AI2381" s="120"/>
      <c r="AJ2381" s="400"/>
      <c r="AK2381" s="402"/>
      <c r="AL2381" s="404"/>
      <c r="AM2381" s="410"/>
      <c r="AN2381" s="404"/>
      <c r="AO2381" s="404"/>
      <c r="AP2381" s="404"/>
      <c r="AQ2381" s="404"/>
      <c r="AR2381" s="404"/>
      <c r="AS2381" s="404"/>
      <c r="AT2381" s="404"/>
      <c r="AU2381" s="406"/>
      <c r="AV2381" s="408"/>
      <c r="AW2381" s="406"/>
      <c r="AX2381" s="415"/>
      <c r="AY2381" s="415"/>
      <c r="AZ2381" s="415"/>
      <c r="BA2381" s="415"/>
      <c r="BB2381" s="415"/>
      <c r="BC2381" s="415"/>
    </row>
    <row r="2382" spans="1:55" s="121" customFormat="1" x14ac:dyDescent="0.25">
      <c r="A2382" s="466"/>
      <c r="B2382" s="393"/>
      <c r="C2382" s="397"/>
      <c r="D2382" s="397"/>
      <c r="E2382" s="399"/>
      <c r="F2382" s="399"/>
      <c r="G2382" s="96"/>
      <c r="H2382" s="122"/>
      <c r="I2382" s="122"/>
      <c r="J2382" s="123"/>
      <c r="K2382" s="123"/>
      <c r="L2382" s="123"/>
      <c r="M2382" s="123"/>
      <c r="N2382" s="123"/>
      <c r="O2382" s="123"/>
      <c r="P2382" s="123"/>
      <c r="Q2382" s="123"/>
      <c r="R2382" s="123"/>
      <c r="S2382" s="123"/>
      <c r="T2382" s="123"/>
      <c r="U2382" s="123"/>
      <c r="V2382" s="123"/>
      <c r="W2382" s="123"/>
      <c r="X2382" s="123"/>
      <c r="Y2382" s="123"/>
      <c r="Z2382" s="123"/>
      <c r="AA2382" s="123"/>
      <c r="AB2382" s="123"/>
      <c r="AC2382" s="123"/>
      <c r="AD2382" s="123"/>
      <c r="AE2382" s="123"/>
      <c r="AF2382" s="123"/>
      <c r="AG2382" s="123"/>
      <c r="AH2382" s="123"/>
      <c r="AI2382" s="123"/>
      <c r="AJ2382" s="401"/>
      <c r="AK2382" s="403"/>
      <c r="AL2382" s="405"/>
      <c r="AM2382" s="411"/>
      <c r="AN2382" s="405"/>
      <c r="AO2382" s="405"/>
      <c r="AP2382" s="405"/>
      <c r="AQ2382" s="405"/>
      <c r="AR2382" s="405"/>
      <c r="AS2382" s="405"/>
      <c r="AT2382" s="405"/>
      <c r="AU2382" s="407"/>
      <c r="AV2382" s="409"/>
      <c r="AW2382" s="407"/>
      <c r="AX2382" s="389"/>
      <c r="AY2382" s="389"/>
      <c r="AZ2382" s="389"/>
      <c r="BA2382" s="389"/>
      <c r="BB2382" s="389"/>
      <c r="BC2382" s="389"/>
    </row>
    <row r="2383" spans="1:55" s="121" customFormat="1" x14ac:dyDescent="0.25">
      <c r="A2383" s="474"/>
      <c r="B2383" s="392"/>
      <c r="C2383" s="396"/>
      <c r="D2383" s="396"/>
      <c r="E2383" s="398"/>
      <c r="F2383" s="398"/>
      <c r="G2383" s="95"/>
      <c r="H2383" s="119"/>
      <c r="I2383" s="119"/>
      <c r="J2383" s="120"/>
      <c r="K2383" s="120"/>
      <c r="L2383" s="120"/>
      <c r="M2383" s="120"/>
      <c r="N2383" s="120"/>
      <c r="O2383" s="120"/>
      <c r="P2383" s="120"/>
      <c r="Q2383" s="120"/>
      <c r="R2383" s="120"/>
      <c r="S2383" s="120"/>
      <c r="T2383" s="120"/>
      <c r="U2383" s="120"/>
      <c r="V2383" s="120"/>
      <c r="W2383" s="120"/>
      <c r="X2383" s="120"/>
      <c r="Y2383" s="120"/>
      <c r="Z2383" s="120"/>
      <c r="AA2383" s="120"/>
      <c r="AB2383" s="120"/>
      <c r="AC2383" s="120"/>
      <c r="AD2383" s="120"/>
      <c r="AE2383" s="120"/>
      <c r="AF2383" s="120"/>
      <c r="AG2383" s="120"/>
      <c r="AH2383" s="120"/>
      <c r="AI2383" s="120"/>
      <c r="AJ2383" s="400"/>
      <c r="AK2383" s="402"/>
      <c r="AL2383" s="404"/>
      <c r="AM2383" s="410"/>
      <c r="AN2383" s="404"/>
      <c r="AO2383" s="404"/>
      <c r="AP2383" s="404"/>
      <c r="AQ2383" s="404"/>
      <c r="AR2383" s="404"/>
      <c r="AS2383" s="404"/>
      <c r="AT2383" s="404"/>
      <c r="AU2383" s="406"/>
      <c r="AV2383" s="408"/>
      <c r="AW2383" s="406"/>
      <c r="AX2383" s="415"/>
      <c r="AY2383" s="415"/>
      <c r="AZ2383" s="415"/>
      <c r="BA2383" s="415"/>
      <c r="BB2383" s="415"/>
      <c r="BC2383" s="415"/>
    </row>
    <row r="2384" spans="1:55" s="121" customFormat="1" x14ac:dyDescent="0.25">
      <c r="A2384" s="466"/>
      <c r="B2384" s="393"/>
      <c r="C2384" s="397"/>
      <c r="D2384" s="397"/>
      <c r="E2384" s="399"/>
      <c r="F2384" s="399"/>
      <c r="G2384" s="96"/>
      <c r="H2384" s="122"/>
      <c r="I2384" s="122"/>
      <c r="J2384" s="123"/>
      <c r="K2384" s="123"/>
      <c r="L2384" s="123"/>
      <c r="M2384" s="123"/>
      <c r="N2384" s="123"/>
      <c r="O2384" s="123"/>
      <c r="P2384" s="123"/>
      <c r="Q2384" s="123"/>
      <c r="R2384" s="123"/>
      <c r="S2384" s="123"/>
      <c r="T2384" s="123"/>
      <c r="U2384" s="123"/>
      <c r="V2384" s="123"/>
      <c r="W2384" s="123"/>
      <c r="X2384" s="123"/>
      <c r="Y2384" s="123"/>
      <c r="Z2384" s="123"/>
      <c r="AA2384" s="123"/>
      <c r="AB2384" s="123"/>
      <c r="AC2384" s="123"/>
      <c r="AD2384" s="123"/>
      <c r="AE2384" s="123"/>
      <c r="AF2384" s="123"/>
      <c r="AG2384" s="123"/>
      <c r="AH2384" s="123"/>
      <c r="AI2384" s="123"/>
      <c r="AJ2384" s="401"/>
      <c r="AK2384" s="403"/>
      <c r="AL2384" s="405"/>
      <c r="AM2384" s="411"/>
      <c r="AN2384" s="405"/>
      <c r="AO2384" s="405"/>
      <c r="AP2384" s="405"/>
      <c r="AQ2384" s="405"/>
      <c r="AR2384" s="405"/>
      <c r="AS2384" s="405"/>
      <c r="AT2384" s="405"/>
      <c r="AU2384" s="407"/>
      <c r="AV2384" s="409"/>
      <c r="AW2384" s="407"/>
      <c r="AX2384" s="389"/>
      <c r="AY2384" s="389"/>
      <c r="AZ2384" s="389"/>
      <c r="BA2384" s="389"/>
      <c r="BB2384" s="389"/>
      <c r="BC2384" s="389"/>
    </row>
    <row r="2385" spans="1:55" s="121" customFormat="1" x14ac:dyDescent="0.25">
      <c r="A2385" s="474"/>
      <c r="B2385" s="392"/>
      <c r="C2385" s="396"/>
      <c r="D2385" s="396"/>
      <c r="E2385" s="398"/>
      <c r="F2385" s="398"/>
      <c r="G2385" s="95"/>
      <c r="H2385" s="119"/>
      <c r="I2385" s="119"/>
      <c r="J2385" s="120"/>
      <c r="K2385" s="120"/>
      <c r="L2385" s="120"/>
      <c r="M2385" s="120"/>
      <c r="N2385" s="120"/>
      <c r="O2385" s="120"/>
      <c r="P2385" s="120"/>
      <c r="Q2385" s="120"/>
      <c r="R2385" s="120"/>
      <c r="S2385" s="120"/>
      <c r="T2385" s="120"/>
      <c r="U2385" s="120"/>
      <c r="V2385" s="120"/>
      <c r="W2385" s="120"/>
      <c r="X2385" s="120"/>
      <c r="Y2385" s="120"/>
      <c r="Z2385" s="120"/>
      <c r="AA2385" s="120"/>
      <c r="AB2385" s="120"/>
      <c r="AC2385" s="120"/>
      <c r="AD2385" s="120"/>
      <c r="AE2385" s="120"/>
      <c r="AF2385" s="120"/>
      <c r="AG2385" s="120"/>
      <c r="AH2385" s="120"/>
      <c r="AI2385" s="120"/>
      <c r="AJ2385" s="400"/>
      <c r="AK2385" s="402"/>
      <c r="AL2385" s="404"/>
      <c r="AM2385" s="410"/>
      <c r="AN2385" s="404"/>
      <c r="AO2385" s="404"/>
      <c r="AP2385" s="404"/>
      <c r="AQ2385" s="404"/>
      <c r="AR2385" s="404"/>
      <c r="AS2385" s="404"/>
      <c r="AT2385" s="404"/>
      <c r="AU2385" s="406"/>
      <c r="AV2385" s="408"/>
      <c r="AW2385" s="406"/>
      <c r="AX2385" s="415"/>
      <c r="AY2385" s="415"/>
      <c r="AZ2385" s="415"/>
      <c r="BA2385" s="415"/>
      <c r="BB2385" s="415"/>
      <c r="BC2385" s="415"/>
    </row>
    <row r="2386" spans="1:55" s="121" customFormat="1" x14ac:dyDescent="0.25">
      <c r="A2386" s="466"/>
      <c r="B2386" s="393"/>
      <c r="C2386" s="397"/>
      <c r="D2386" s="397"/>
      <c r="E2386" s="399"/>
      <c r="F2386" s="399"/>
      <c r="G2386" s="96"/>
      <c r="H2386" s="122"/>
      <c r="I2386" s="122"/>
      <c r="J2386" s="123"/>
      <c r="K2386" s="123"/>
      <c r="L2386" s="123"/>
      <c r="M2386" s="123"/>
      <c r="N2386" s="123"/>
      <c r="O2386" s="123"/>
      <c r="P2386" s="123"/>
      <c r="Q2386" s="123"/>
      <c r="R2386" s="123"/>
      <c r="S2386" s="123"/>
      <c r="T2386" s="123"/>
      <c r="U2386" s="123"/>
      <c r="V2386" s="123"/>
      <c r="W2386" s="123"/>
      <c r="X2386" s="123"/>
      <c r="Y2386" s="123"/>
      <c r="Z2386" s="123"/>
      <c r="AA2386" s="123"/>
      <c r="AB2386" s="123"/>
      <c r="AC2386" s="123"/>
      <c r="AD2386" s="123"/>
      <c r="AE2386" s="123"/>
      <c r="AF2386" s="123"/>
      <c r="AG2386" s="123"/>
      <c r="AH2386" s="123"/>
      <c r="AI2386" s="123"/>
      <c r="AJ2386" s="401"/>
      <c r="AK2386" s="403"/>
      <c r="AL2386" s="405"/>
      <c r="AM2386" s="411"/>
      <c r="AN2386" s="405"/>
      <c r="AO2386" s="405"/>
      <c r="AP2386" s="405"/>
      <c r="AQ2386" s="405"/>
      <c r="AR2386" s="405"/>
      <c r="AS2386" s="405"/>
      <c r="AT2386" s="405"/>
      <c r="AU2386" s="407"/>
      <c r="AV2386" s="409"/>
      <c r="AW2386" s="407"/>
      <c r="AX2386" s="389"/>
      <c r="AY2386" s="389"/>
      <c r="AZ2386" s="389"/>
      <c r="BA2386" s="389"/>
      <c r="BB2386" s="389"/>
      <c r="BC2386" s="389"/>
    </row>
    <row r="2387" spans="1:55" s="121" customFormat="1" x14ac:dyDescent="0.25">
      <c r="A2387" s="474"/>
      <c r="B2387" s="392"/>
      <c r="C2387" s="396"/>
      <c r="D2387" s="396"/>
      <c r="E2387" s="398"/>
      <c r="F2387" s="398"/>
      <c r="G2387" s="95"/>
      <c r="H2387" s="119"/>
      <c r="I2387" s="119"/>
      <c r="J2387" s="120"/>
      <c r="K2387" s="120"/>
      <c r="L2387" s="120"/>
      <c r="M2387" s="120"/>
      <c r="N2387" s="120"/>
      <c r="O2387" s="120"/>
      <c r="P2387" s="120"/>
      <c r="Q2387" s="120"/>
      <c r="R2387" s="120"/>
      <c r="S2387" s="120"/>
      <c r="T2387" s="120"/>
      <c r="U2387" s="120"/>
      <c r="V2387" s="120"/>
      <c r="W2387" s="120"/>
      <c r="X2387" s="120"/>
      <c r="Y2387" s="120"/>
      <c r="Z2387" s="120"/>
      <c r="AA2387" s="120"/>
      <c r="AB2387" s="120"/>
      <c r="AC2387" s="120"/>
      <c r="AD2387" s="120"/>
      <c r="AE2387" s="120"/>
      <c r="AF2387" s="120"/>
      <c r="AG2387" s="120"/>
      <c r="AH2387" s="120"/>
      <c r="AI2387" s="120"/>
      <c r="AJ2387" s="400"/>
      <c r="AK2387" s="402"/>
      <c r="AL2387" s="404"/>
      <c r="AM2387" s="410"/>
      <c r="AN2387" s="404"/>
      <c r="AO2387" s="404"/>
      <c r="AP2387" s="404"/>
      <c r="AQ2387" s="404"/>
      <c r="AR2387" s="404"/>
      <c r="AS2387" s="404"/>
      <c r="AT2387" s="404"/>
      <c r="AU2387" s="406"/>
      <c r="AV2387" s="408"/>
      <c r="AW2387" s="406"/>
      <c r="AX2387" s="415"/>
      <c r="AY2387" s="415"/>
      <c r="AZ2387" s="415"/>
      <c r="BA2387" s="415"/>
      <c r="BB2387" s="415"/>
      <c r="BC2387" s="415"/>
    </row>
    <row r="2388" spans="1:55" s="121" customFormat="1" x14ac:dyDescent="0.25">
      <c r="A2388" s="466"/>
      <c r="B2388" s="393"/>
      <c r="C2388" s="397"/>
      <c r="D2388" s="397"/>
      <c r="E2388" s="399"/>
      <c r="F2388" s="399"/>
      <c r="G2388" s="96"/>
      <c r="H2388" s="122"/>
      <c r="I2388" s="122"/>
      <c r="J2388" s="123"/>
      <c r="K2388" s="123"/>
      <c r="L2388" s="123"/>
      <c r="M2388" s="123"/>
      <c r="N2388" s="123"/>
      <c r="O2388" s="123"/>
      <c r="P2388" s="123"/>
      <c r="Q2388" s="123"/>
      <c r="R2388" s="123"/>
      <c r="S2388" s="123"/>
      <c r="T2388" s="123"/>
      <c r="U2388" s="123"/>
      <c r="V2388" s="123"/>
      <c r="W2388" s="123"/>
      <c r="X2388" s="123"/>
      <c r="Y2388" s="123"/>
      <c r="Z2388" s="123"/>
      <c r="AA2388" s="123"/>
      <c r="AB2388" s="123"/>
      <c r="AC2388" s="123"/>
      <c r="AD2388" s="123"/>
      <c r="AE2388" s="123"/>
      <c r="AF2388" s="123"/>
      <c r="AG2388" s="123"/>
      <c r="AH2388" s="123"/>
      <c r="AI2388" s="123"/>
      <c r="AJ2388" s="401"/>
      <c r="AK2388" s="403"/>
      <c r="AL2388" s="405"/>
      <c r="AM2388" s="411"/>
      <c r="AN2388" s="405"/>
      <c r="AO2388" s="405"/>
      <c r="AP2388" s="405"/>
      <c r="AQ2388" s="405"/>
      <c r="AR2388" s="405"/>
      <c r="AS2388" s="405"/>
      <c r="AT2388" s="405"/>
      <c r="AU2388" s="407"/>
      <c r="AV2388" s="409"/>
      <c r="AW2388" s="407"/>
      <c r="AX2388" s="389"/>
      <c r="AY2388" s="389"/>
      <c r="AZ2388" s="389"/>
      <c r="BA2388" s="389"/>
      <c r="BB2388" s="389"/>
      <c r="BC2388" s="389"/>
    </row>
    <row r="2389" spans="1:55" s="121" customFormat="1" x14ac:dyDescent="0.25">
      <c r="A2389" s="474"/>
      <c r="B2389" s="392"/>
      <c r="C2389" s="396"/>
      <c r="D2389" s="396"/>
      <c r="E2389" s="398"/>
      <c r="F2389" s="398"/>
      <c r="G2389" s="95"/>
      <c r="H2389" s="119"/>
      <c r="I2389" s="119"/>
      <c r="J2389" s="120"/>
      <c r="K2389" s="120"/>
      <c r="L2389" s="120"/>
      <c r="M2389" s="120"/>
      <c r="N2389" s="120"/>
      <c r="O2389" s="120"/>
      <c r="P2389" s="120"/>
      <c r="Q2389" s="120"/>
      <c r="R2389" s="120"/>
      <c r="S2389" s="120"/>
      <c r="T2389" s="120"/>
      <c r="U2389" s="120"/>
      <c r="V2389" s="120"/>
      <c r="W2389" s="120"/>
      <c r="X2389" s="120"/>
      <c r="Y2389" s="120"/>
      <c r="Z2389" s="120"/>
      <c r="AA2389" s="120"/>
      <c r="AB2389" s="120"/>
      <c r="AC2389" s="120"/>
      <c r="AD2389" s="120"/>
      <c r="AE2389" s="120"/>
      <c r="AF2389" s="120"/>
      <c r="AG2389" s="120"/>
      <c r="AH2389" s="120"/>
      <c r="AI2389" s="120"/>
      <c r="AJ2389" s="400"/>
      <c r="AK2389" s="402"/>
      <c r="AL2389" s="404"/>
      <c r="AM2389" s="410"/>
      <c r="AN2389" s="404"/>
      <c r="AO2389" s="404"/>
      <c r="AP2389" s="404"/>
      <c r="AQ2389" s="404"/>
      <c r="AR2389" s="404"/>
      <c r="AS2389" s="404"/>
      <c r="AT2389" s="404"/>
      <c r="AU2389" s="406"/>
      <c r="AV2389" s="408"/>
      <c r="AW2389" s="406"/>
      <c r="AX2389" s="415"/>
      <c r="AY2389" s="415"/>
      <c r="AZ2389" s="415"/>
      <c r="BA2389" s="415"/>
      <c r="BB2389" s="415"/>
      <c r="BC2389" s="415"/>
    </row>
    <row r="2390" spans="1:55" s="121" customFormat="1" x14ac:dyDescent="0.25">
      <c r="A2390" s="466"/>
      <c r="B2390" s="393"/>
      <c r="C2390" s="397"/>
      <c r="D2390" s="397"/>
      <c r="E2390" s="399"/>
      <c r="F2390" s="399"/>
      <c r="G2390" s="96"/>
      <c r="H2390" s="122"/>
      <c r="I2390" s="122"/>
      <c r="J2390" s="123"/>
      <c r="K2390" s="123"/>
      <c r="L2390" s="123"/>
      <c r="M2390" s="123"/>
      <c r="N2390" s="123"/>
      <c r="O2390" s="123"/>
      <c r="P2390" s="123"/>
      <c r="Q2390" s="123"/>
      <c r="R2390" s="123"/>
      <c r="S2390" s="123"/>
      <c r="T2390" s="123"/>
      <c r="U2390" s="123"/>
      <c r="V2390" s="123"/>
      <c r="W2390" s="123"/>
      <c r="X2390" s="123"/>
      <c r="Y2390" s="123"/>
      <c r="Z2390" s="123"/>
      <c r="AA2390" s="123"/>
      <c r="AB2390" s="123"/>
      <c r="AC2390" s="123"/>
      <c r="AD2390" s="123"/>
      <c r="AE2390" s="123"/>
      <c r="AF2390" s="123"/>
      <c r="AG2390" s="123"/>
      <c r="AH2390" s="123"/>
      <c r="AI2390" s="123"/>
      <c r="AJ2390" s="401"/>
      <c r="AK2390" s="403"/>
      <c r="AL2390" s="405"/>
      <c r="AM2390" s="411"/>
      <c r="AN2390" s="405"/>
      <c r="AO2390" s="405"/>
      <c r="AP2390" s="405"/>
      <c r="AQ2390" s="405"/>
      <c r="AR2390" s="405"/>
      <c r="AS2390" s="405"/>
      <c r="AT2390" s="405"/>
      <c r="AU2390" s="407"/>
      <c r="AV2390" s="409"/>
      <c r="AW2390" s="407"/>
      <c r="AX2390" s="389"/>
      <c r="AY2390" s="389"/>
      <c r="AZ2390" s="389"/>
      <c r="BA2390" s="389"/>
      <c r="BB2390" s="389"/>
      <c r="BC2390" s="389"/>
    </row>
    <row r="2391" spans="1:55" s="121" customFormat="1" x14ac:dyDescent="0.25">
      <c r="A2391" s="474"/>
      <c r="B2391" s="392"/>
      <c r="C2391" s="396"/>
      <c r="D2391" s="396"/>
      <c r="E2391" s="398"/>
      <c r="F2391" s="398"/>
      <c r="G2391" s="95"/>
      <c r="H2391" s="119"/>
      <c r="I2391" s="119"/>
      <c r="J2391" s="120"/>
      <c r="K2391" s="120"/>
      <c r="L2391" s="120"/>
      <c r="M2391" s="120"/>
      <c r="N2391" s="120"/>
      <c r="O2391" s="120"/>
      <c r="P2391" s="120"/>
      <c r="Q2391" s="120"/>
      <c r="R2391" s="120"/>
      <c r="S2391" s="120"/>
      <c r="T2391" s="120"/>
      <c r="U2391" s="120"/>
      <c r="V2391" s="120"/>
      <c r="W2391" s="120"/>
      <c r="X2391" s="120"/>
      <c r="Y2391" s="120"/>
      <c r="Z2391" s="120"/>
      <c r="AA2391" s="120"/>
      <c r="AB2391" s="120"/>
      <c r="AC2391" s="120"/>
      <c r="AD2391" s="120"/>
      <c r="AE2391" s="120"/>
      <c r="AF2391" s="120"/>
      <c r="AG2391" s="120"/>
      <c r="AH2391" s="120"/>
      <c r="AI2391" s="120"/>
      <c r="AJ2391" s="400"/>
      <c r="AK2391" s="402"/>
      <c r="AL2391" s="404"/>
      <c r="AM2391" s="410"/>
      <c r="AN2391" s="404"/>
      <c r="AO2391" s="404"/>
      <c r="AP2391" s="404"/>
      <c r="AQ2391" s="404"/>
      <c r="AR2391" s="404"/>
      <c r="AS2391" s="404"/>
      <c r="AT2391" s="404"/>
      <c r="AU2391" s="406"/>
      <c r="AV2391" s="408"/>
      <c r="AW2391" s="406"/>
      <c r="AX2391" s="415"/>
      <c r="AY2391" s="415"/>
      <c r="AZ2391" s="415"/>
      <c r="BA2391" s="415"/>
      <c r="BB2391" s="415"/>
      <c r="BC2391" s="415"/>
    </row>
    <row r="2392" spans="1:55" s="121" customFormat="1" x14ac:dyDescent="0.25">
      <c r="A2392" s="466"/>
      <c r="B2392" s="393"/>
      <c r="C2392" s="397"/>
      <c r="D2392" s="397"/>
      <c r="E2392" s="399"/>
      <c r="F2392" s="399"/>
      <c r="G2392" s="96"/>
      <c r="H2392" s="122"/>
      <c r="I2392" s="122"/>
      <c r="J2392" s="123"/>
      <c r="K2392" s="123"/>
      <c r="L2392" s="123"/>
      <c r="M2392" s="123"/>
      <c r="N2392" s="123"/>
      <c r="O2392" s="123"/>
      <c r="P2392" s="123"/>
      <c r="Q2392" s="123"/>
      <c r="R2392" s="123"/>
      <c r="S2392" s="123"/>
      <c r="T2392" s="123"/>
      <c r="U2392" s="123"/>
      <c r="V2392" s="123"/>
      <c r="W2392" s="123"/>
      <c r="X2392" s="123"/>
      <c r="Y2392" s="123"/>
      <c r="Z2392" s="123"/>
      <c r="AA2392" s="123"/>
      <c r="AB2392" s="123"/>
      <c r="AC2392" s="123"/>
      <c r="AD2392" s="123"/>
      <c r="AE2392" s="123"/>
      <c r="AF2392" s="123"/>
      <c r="AG2392" s="123"/>
      <c r="AH2392" s="123"/>
      <c r="AI2392" s="123"/>
      <c r="AJ2392" s="401"/>
      <c r="AK2392" s="403"/>
      <c r="AL2392" s="405"/>
      <c r="AM2392" s="411"/>
      <c r="AN2392" s="405"/>
      <c r="AO2392" s="405"/>
      <c r="AP2392" s="405"/>
      <c r="AQ2392" s="405"/>
      <c r="AR2392" s="405"/>
      <c r="AS2392" s="405"/>
      <c r="AT2392" s="405"/>
      <c r="AU2392" s="407"/>
      <c r="AV2392" s="409"/>
      <c r="AW2392" s="407"/>
      <c r="AX2392" s="389"/>
      <c r="AY2392" s="389"/>
      <c r="AZ2392" s="389"/>
      <c r="BA2392" s="389"/>
      <c r="BB2392" s="389"/>
      <c r="BC2392" s="389"/>
    </row>
    <row r="2393" spans="1:55" s="121" customFormat="1" x14ac:dyDescent="0.25">
      <c r="A2393" s="474"/>
      <c r="B2393" s="392"/>
      <c r="C2393" s="396"/>
      <c r="D2393" s="396"/>
      <c r="E2393" s="398"/>
      <c r="F2393" s="398"/>
      <c r="G2393" s="95"/>
      <c r="H2393" s="119"/>
      <c r="I2393" s="119"/>
      <c r="J2393" s="120"/>
      <c r="K2393" s="120"/>
      <c r="L2393" s="120"/>
      <c r="M2393" s="120"/>
      <c r="N2393" s="120"/>
      <c r="O2393" s="120"/>
      <c r="P2393" s="120"/>
      <c r="Q2393" s="120"/>
      <c r="R2393" s="120"/>
      <c r="S2393" s="120"/>
      <c r="T2393" s="120"/>
      <c r="U2393" s="120"/>
      <c r="V2393" s="120"/>
      <c r="W2393" s="120"/>
      <c r="X2393" s="120"/>
      <c r="Y2393" s="120"/>
      <c r="Z2393" s="120"/>
      <c r="AA2393" s="120"/>
      <c r="AB2393" s="120"/>
      <c r="AC2393" s="120"/>
      <c r="AD2393" s="120"/>
      <c r="AE2393" s="120"/>
      <c r="AF2393" s="120"/>
      <c r="AG2393" s="120"/>
      <c r="AH2393" s="120"/>
      <c r="AI2393" s="120"/>
      <c r="AJ2393" s="400"/>
      <c r="AK2393" s="402"/>
      <c r="AL2393" s="404"/>
      <c r="AM2393" s="410"/>
      <c r="AN2393" s="404"/>
      <c r="AO2393" s="404"/>
      <c r="AP2393" s="404"/>
      <c r="AQ2393" s="404"/>
      <c r="AR2393" s="404"/>
      <c r="AS2393" s="404"/>
      <c r="AT2393" s="404"/>
      <c r="AU2393" s="406"/>
      <c r="AV2393" s="408"/>
      <c r="AW2393" s="406"/>
      <c r="AX2393" s="415"/>
      <c r="AY2393" s="415"/>
      <c r="AZ2393" s="415"/>
      <c r="BA2393" s="415"/>
      <c r="BB2393" s="415"/>
      <c r="BC2393" s="415"/>
    </row>
    <row r="2394" spans="1:55" s="121" customFormat="1" x14ac:dyDescent="0.25">
      <c r="A2394" s="466"/>
      <c r="B2394" s="393"/>
      <c r="C2394" s="397"/>
      <c r="D2394" s="397"/>
      <c r="E2394" s="399"/>
      <c r="F2394" s="399"/>
      <c r="G2394" s="96"/>
      <c r="H2394" s="122"/>
      <c r="I2394" s="122"/>
      <c r="J2394" s="123"/>
      <c r="K2394" s="123"/>
      <c r="L2394" s="123"/>
      <c r="M2394" s="123"/>
      <c r="N2394" s="123"/>
      <c r="O2394" s="123"/>
      <c r="P2394" s="123"/>
      <c r="Q2394" s="123"/>
      <c r="R2394" s="123"/>
      <c r="S2394" s="123"/>
      <c r="T2394" s="123"/>
      <c r="U2394" s="123"/>
      <c r="V2394" s="123"/>
      <c r="W2394" s="123"/>
      <c r="X2394" s="123"/>
      <c r="Y2394" s="123"/>
      <c r="Z2394" s="123"/>
      <c r="AA2394" s="123"/>
      <c r="AB2394" s="123"/>
      <c r="AC2394" s="123"/>
      <c r="AD2394" s="123"/>
      <c r="AE2394" s="123"/>
      <c r="AF2394" s="123"/>
      <c r="AG2394" s="123"/>
      <c r="AH2394" s="123"/>
      <c r="AI2394" s="123"/>
      <c r="AJ2394" s="401"/>
      <c r="AK2394" s="403"/>
      <c r="AL2394" s="405"/>
      <c r="AM2394" s="411"/>
      <c r="AN2394" s="405"/>
      <c r="AO2394" s="405"/>
      <c r="AP2394" s="405"/>
      <c r="AQ2394" s="405"/>
      <c r="AR2394" s="405"/>
      <c r="AS2394" s="405"/>
      <c r="AT2394" s="405"/>
      <c r="AU2394" s="407"/>
      <c r="AV2394" s="409"/>
      <c r="AW2394" s="407"/>
      <c r="AX2394" s="389"/>
      <c r="AY2394" s="389"/>
      <c r="AZ2394" s="389"/>
      <c r="BA2394" s="389"/>
      <c r="BB2394" s="389"/>
      <c r="BC2394" s="389"/>
    </row>
    <row r="2395" spans="1:55" s="121" customFormat="1" x14ac:dyDescent="0.25">
      <c r="A2395" s="474"/>
      <c r="B2395" s="392"/>
      <c r="C2395" s="396"/>
      <c r="D2395" s="396"/>
      <c r="E2395" s="398"/>
      <c r="F2395" s="398"/>
      <c r="G2395" s="95"/>
      <c r="H2395" s="119"/>
      <c r="I2395" s="119"/>
      <c r="J2395" s="120"/>
      <c r="K2395" s="120"/>
      <c r="L2395" s="120"/>
      <c r="M2395" s="120"/>
      <c r="N2395" s="120"/>
      <c r="O2395" s="120"/>
      <c r="P2395" s="120"/>
      <c r="Q2395" s="120"/>
      <c r="R2395" s="120"/>
      <c r="S2395" s="120"/>
      <c r="T2395" s="120"/>
      <c r="U2395" s="120"/>
      <c r="V2395" s="120"/>
      <c r="W2395" s="120"/>
      <c r="X2395" s="120"/>
      <c r="Y2395" s="120"/>
      <c r="Z2395" s="120"/>
      <c r="AA2395" s="120"/>
      <c r="AB2395" s="120"/>
      <c r="AC2395" s="120"/>
      <c r="AD2395" s="120"/>
      <c r="AE2395" s="120"/>
      <c r="AF2395" s="120"/>
      <c r="AG2395" s="120"/>
      <c r="AH2395" s="120"/>
      <c r="AI2395" s="120"/>
      <c r="AJ2395" s="400"/>
      <c r="AK2395" s="402"/>
      <c r="AL2395" s="404"/>
      <c r="AM2395" s="410"/>
      <c r="AN2395" s="404"/>
      <c r="AO2395" s="404"/>
      <c r="AP2395" s="404"/>
      <c r="AQ2395" s="404"/>
      <c r="AR2395" s="404"/>
      <c r="AS2395" s="404"/>
      <c r="AT2395" s="404"/>
      <c r="AU2395" s="406"/>
      <c r="AV2395" s="408"/>
      <c r="AW2395" s="406"/>
      <c r="AX2395" s="415"/>
      <c r="AY2395" s="415"/>
      <c r="AZ2395" s="415"/>
      <c r="BA2395" s="415"/>
      <c r="BB2395" s="415"/>
      <c r="BC2395" s="415"/>
    </row>
    <row r="2396" spans="1:55" s="121" customFormat="1" x14ac:dyDescent="0.25">
      <c r="A2396" s="466"/>
      <c r="B2396" s="393"/>
      <c r="C2396" s="397"/>
      <c r="D2396" s="397"/>
      <c r="E2396" s="399"/>
      <c r="F2396" s="399"/>
      <c r="G2396" s="96"/>
      <c r="H2396" s="122"/>
      <c r="I2396" s="122"/>
      <c r="J2396" s="123"/>
      <c r="K2396" s="123"/>
      <c r="L2396" s="123"/>
      <c r="M2396" s="123"/>
      <c r="N2396" s="123"/>
      <c r="O2396" s="123"/>
      <c r="P2396" s="123"/>
      <c r="Q2396" s="123"/>
      <c r="R2396" s="123"/>
      <c r="S2396" s="123"/>
      <c r="T2396" s="123"/>
      <c r="U2396" s="123"/>
      <c r="V2396" s="123"/>
      <c r="W2396" s="123"/>
      <c r="X2396" s="123"/>
      <c r="Y2396" s="123"/>
      <c r="Z2396" s="123"/>
      <c r="AA2396" s="123"/>
      <c r="AB2396" s="123"/>
      <c r="AC2396" s="123"/>
      <c r="AD2396" s="123"/>
      <c r="AE2396" s="123"/>
      <c r="AF2396" s="123"/>
      <c r="AG2396" s="123"/>
      <c r="AH2396" s="123"/>
      <c r="AI2396" s="123"/>
      <c r="AJ2396" s="401"/>
      <c r="AK2396" s="403"/>
      <c r="AL2396" s="405"/>
      <c r="AM2396" s="411"/>
      <c r="AN2396" s="405"/>
      <c r="AO2396" s="405"/>
      <c r="AP2396" s="405"/>
      <c r="AQ2396" s="405"/>
      <c r="AR2396" s="405"/>
      <c r="AS2396" s="405"/>
      <c r="AT2396" s="405"/>
      <c r="AU2396" s="407"/>
      <c r="AV2396" s="409"/>
      <c r="AW2396" s="407"/>
      <c r="AX2396" s="389"/>
      <c r="AY2396" s="389"/>
      <c r="AZ2396" s="389"/>
      <c r="BA2396" s="389"/>
      <c r="BB2396" s="389"/>
      <c r="BC2396" s="389"/>
    </row>
    <row r="2397" spans="1:55" s="121" customFormat="1" x14ac:dyDescent="0.25">
      <c r="A2397" s="474"/>
      <c r="B2397" s="392"/>
      <c r="C2397" s="396"/>
      <c r="D2397" s="396"/>
      <c r="E2397" s="398"/>
      <c r="F2397" s="398"/>
      <c r="G2397" s="95"/>
      <c r="H2397" s="119"/>
      <c r="I2397" s="119"/>
      <c r="J2397" s="120"/>
      <c r="K2397" s="120"/>
      <c r="L2397" s="120"/>
      <c r="M2397" s="120"/>
      <c r="N2397" s="120"/>
      <c r="O2397" s="120"/>
      <c r="P2397" s="120"/>
      <c r="Q2397" s="120"/>
      <c r="R2397" s="120"/>
      <c r="S2397" s="120"/>
      <c r="T2397" s="120"/>
      <c r="U2397" s="120"/>
      <c r="V2397" s="120"/>
      <c r="W2397" s="120"/>
      <c r="X2397" s="120"/>
      <c r="Y2397" s="120"/>
      <c r="Z2397" s="120"/>
      <c r="AA2397" s="120"/>
      <c r="AB2397" s="120"/>
      <c r="AC2397" s="120"/>
      <c r="AD2397" s="120"/>
      <c r="AE2397" s="120"/>
      <c r="AF2397" s="120"/>
      <c r="AG2397" s="120"/>
      <c r="AH2397" s="120"/>
      <c r="AI2397" s="120"/>
      <c r="AJ2397" s="400"/>
      <c r="AK2397" s="402"/>
      <c r="AL2397" s="404"/>
      <c r="AM2397" s="410"/>
      <c r="AN2397" s="404"/>
      <c r="AO2397" s="404"/>
      <c r="AP2397" s="404"/>
      <c r="AQ2397" s="404"/>
      <c r="AR2397" s="404"/>
      <c r="AS2397" s="404"/>
      <c r="AT2397" s="404"/>
      <c r="AU2397" s="406"/>
      <c r="AV2397" s="408"/>
      <c r="AW2397" s="406"/>
      <c r="AX2397" s="415"/>
      <c r="AY2397" s="415"/>
      <c r="AZ2397" s="415"/>
      <c r="BA2397" s="415"/>
      <c r="BB2397" s="415"/>
      <c r="BC2397" s="415"/>
    </row>
    <row r="2398" spans="1:55" s="121" customFormat="1" x14ac:dyDescent="0.25">
      <c r="A2398" s="466"/>
      <c r="B2398" s="393"/>
      <c r="C2398" s="397"/>
      <c r="D2398" s="397"/>
      <c r="E2398" s="399"/>
      <c r="F2398" s="399"/>
      <c r="G2398" s="96"/>
      <c r="H2398" s="122"/>
      <c r="I2398" s="122"/>
      <c r="J2398" s="123"/>
      <c r="K2398" s="123"/>
      <c r="L2398" s="123"/>
      <c r="M2398" s="123"/>
      <c r="N2398" s="123"/>
      <c r="O2398" s="123"/>
      <c r="P2398" s="123"/>
      <c r="Q2398" s="123"/>
      <c r="R2398" s="123"/>
      <c r="S2398" s="123"/>
      <c r="T2398" s="123"/>
      <c r="U2398" s="123"/>
      <c r="V2398" s="123"/>
      <c r="W2398" s="123"/>
      <c r="X2398" s="123"/>
      <c r="Y2398" s="123"/>
      <c r="Z2398" s="123"/>
      <c r="AA2398" s="123"/>
      <c r="AB2398" s="123"/>
      <c r="AC2398" s="123"/>
      <c r="AD2398" s="123"/>
      <c r="AE2398" s="123"/>
      <c r="AF2398" s="123"/>
      <c r="AG2398" s="123"/>
      <c r="AH2398" s="123"/>
      <c r="AI2398" s="123"/>
      <c r="AJ2398" s="401"/>
      <c r="AK2398" s="403"/>
      <c r="AL2398" s="405"/>
      <c r="AM2398" s="411"/>
      <c r="AN2398" s="405"/>
      <c r="AO2398" s="405"/>
      <c r="AP2398" s="405"/>
      <c r="AQ2398" s="405"/>
      <c r="AR2398" s="405"/>
      <c r="AS2398" s="405"/>
      <c r="AT2398" s="405"/>
      <c r="AU2398" s="407"/>
      <c r="AV2398" s="409"/>
      <c r="AW2398" s="407"/>
      <c r="AX2398" s="389"/>
      <c r="AY2398" s="389"/>
      <c r="AZ2398" s="389"/>
      <c r="BA2398" s="389"/>
      <c r="BB2398" s="389"/>
      <c r="BC2398" s="389"/>
    </row>
    <row r="2399" spans="1:55" s="121" customFormat="1" x14ac:dyDescent="0.25">
      <c r="A2399" s="474"/>
      <c r="B2399" s="392"/>
      <c r="C2399" s="396"/>
      <c r="D2399" s="396"/>
      <c r="E2399" s="398"/>
      <c r="F2399" s="398"/>
      <c r="G2399" s="95"/>
      <c r="H2399" s="119"/>
      <c r="I2399" s="119"/>
      <c r="J2399" s="120"/>
      <c r="K2399" s="120"/>
      <c r="L2399" s="120"/>
      <c r="M2399" s="120"/>
      <c r="N2399" s="120"/>
      <c r="O2399" s="120"/>
      <c r="P2399" s="120"/>
      <c r="Q2399" s="120"/>
      <c r="R2399" s="120"/>
      <c r="S2399" s="120"/>
      <c r="T2399" s="120"/>
      <c r="U2399" s="120"/>
      <c r="V2399" s="120"/>
      <c r="W2399" s="120"/>
      <c r="X2399" s="120"/>
      <c r="Y2399" s="120"/>
      <c r="Z2399" s="120"/>
      <c r="AA2399" s="120"/>
      <c r="AB2399" s="120"/>
      <c r="AC2399" s="120"/>
      <c r="AD2399" s="120"/>
      <c r="AE2399" s="120"/>
      <c r="AF2399" s="120"/>
      <c r="AG2399" s="120"/>
      <c r="AH2399" s="120"/>
      <c r="AI2399" s="120"/>
      <c r="AJ2399" s="400"/>
      <c r="AK2399" s="402"/>
      <c r="AL2399" s="404"/>
      <c r="AM2399" s="410"/>
      <c r="AN2399" s="404"/>
      <c r="AO2399" s="404"/>
      <c r="AP2399" s="404"/>
      <c r="AQ2399" s="404"/>
      <c r="AR2399" s="404"/>
      <c r="AS2399" s="404"/>
      <c r="AT2399" s="404"/>
      <c r="AU2399" s="406"/>
      <c r="AV2399" s="408"/>
      <c r="AW2399" s="406"/>
      <c r="AX2399" s="415"/>
      <c r="AY2399" s="415"/>
      <c r="AZ2399" s="415"/>
      <c r="BA2399" s="415"/>
      <c r="BB2399" s="415"/>
      <c r="BC2399" s="415"/>
    </row>
    <row r="2400" spans="1:55" s="121" customFormat="1" x14ac:dyDescent="0.25">
      <c r="A2400" s="466"/>
      <c r="B2400" s="393"/>
      <c r="C2400" s="397"/>
      <c r="D2400" s="397"/>
      <c r="E2400" s="399"/>
      <c r="F2400" s="399"/>
      <c r="G2400" s="96"/>
      <c r="H2400" s="122"/>
      <c r="I2400" s="122"/>
      <c r="J2400" s="123"/>
      <c r="K2400" s="123"/>
      <c r="L2400" s="123"/>
      <c r="M2400" s="123"/>
      <c r="N2400" s="123"/>
      <c r="O2400" s="123"/>
      <c r="P2400" s="123"/>
      <c r="Q2400" s="123"/>
      <c r="R2400" s="123"/>
      <c r="S2400" s="123"/>
      <c r="T2400" s="123"/>
      <c r="U2400" s="123"/>
      <c r="V2400" s="123"/>
      <c r="W2400" s="123"/>
      <c r="X2400" s="123"/>
      <c r="Y2400" s="123"/>
      <c r="Z2400" s="123"/>
      <c r="AA2400" s="123"/>
      <c r="AB2400" s="123"/>
      <c r="AC2400" s="123"/>
      <c r="AD2400" s="123"/>
      <c r="AE2400" s="123"/>
      <c r="AF2400" s="123"/>
      <c r="AG2400" s="123"/>
      <c r="AH2400" s="123"/>
      <c r="AI2400" s="123"/>
      <c r="AJ2400" s="401"/>
      <c r="AK2400" s="403"/>
      <c r="AL2400" s="405"/>
      <c r="AM2400" s="411"/>
      <c r="AN2400" s="405"/>
      <c r="AO2400" s="405"/>
      <c r="AP2400" s="405"/>
      <c r="AQ2400" s="405"/>
      <c r="AR2400" s="405"/>
      <c r="AS2400" s="405"/>
      <c r="AT2400" s="405"/>
      <c r="AU2400" s="407"/>
      <c r="AV2400" s="409"/>
      <c r="AW2400" s="407"/>
      <c r="AX2400" s="389"/>
      <c r="AY2400" s="389"/>
      <c r="AZ2400" s="389"/>
      <c r="BA2400" s="389"/>
      <c r="BB2400" s="389"/>
      <c r="BC2400" s="389"/>
    </row>
    <row r="2401" spans="1:55" s="121" customFormat="1" x14ac:dyDescent="0.25">
      <c r="A2401" s="474"/>
      <c r="B2401" s="392"/>
      <c r="C2401" s="396"/>
      <c r="D2401" s="396"/>
      <c r="E2401" s="398"/>
      <c r="F2401" s="398"/>
      <c r="G2401" s="95"/>
      <c r="H2401" s="119"/>
      <c r="I2401" s="119"/>
      <c r="J2401" s="120"/>
      <c r="K2401" s="120"/>
      <c r="L2401" s="120"/>
      <c r="M2401" s="120"/>
      <c r="N2401" s="120"/>
      <c r="O2401" s="120"/>
      <c r="P2401" s="120"/>
      <c r="Q2401" s="120"/>
      <c r="R2401" s="120"/>
      <c r="S2401" s="120"/>
      <c r="T2401" s="120"/>
      <c r="U2401" s="120"/>
      <c r="V2401" s="120"/>
      <c r="W2401" s="120"/>
      <c r="X2401" s="120"/>
      <c r="Y2401" s="120"/>
      <c r="Z2401" s="120"/>
      <c r="AA2401" s="120"/>
      <c r="AB2401" s="120"/>
      <c r="AC2401" s="120"/>
      <c r="AD2401" s="120"/>
      <c r="AE2401" s="120"/>
      <c r="AF2401" s="120"/>
      <c r="AG2401" s="120"/>
      <c r="AH2401" s="120"/>
      <c r="AI2401" s="120"/>
      <c r="AJ2401" s="400"/>
      <c r="AK2401" s="402"/>
      <c r="AL2401" s="404"/>
      <c r="AM2401" s="410"/>
      <c r="AN2401" s="404"/>
      <c r="AO2401" s="404"/>
      <c r="AP2401" s="404"/>
      <c r="AQ2401" s="404"/>
      <c r="AR2401" s="404"/>
      <c r="AS2401" s="404"/>
      <c r="AT2401" s="404"/>
      <c r="AU2401" s="406"/>
      <c r="AV2401" s="408"/>
      <c r="AW2401" s="406"/>
      <c r="AX2401" s="415"/>
      <c r="AY2401" s="415"/>
      <c r="AZ2401" s="415"/>
      <c r="BA2401" s="415"/>
      <c r="BB2401" s="415"/>
      <c r="BC2401" s="415"/>
    </row>
    <row r="2402" spans="1:55" s="121" customFormat="1" x14ac:dyDescent="0.25">
      <c r="A2402" s="466"/>
      <c r="B2402" s="393"/>
      <c r="C2402" s="397"/>
      <c r="D2402" s="397"/>
      <c r="E2402" s="399"/>
      <c r="F2402" s="399"/>
      <c r="G2402" s="96"/>
      <c r="H2402" s="122"/>
      <c r="I2402" s="122"/>
      <c r="J2402" s="123"/>
      <c r="K2402" s="123"/>
      <c r="L2402" s="123"/>
      <c r="M2402" s="123"/>
      <c r="N2402" s="123"/>
      <c r="O2402" s="123"/>
      <c r="P2402" s="123"/>
      <c r="Q2402" s="123"/>
      <c r="R2402" s="123"/>
      <c r="S2402" s="123"/>
      <c r="T2402" s="123"/>
      <c r="U2402" s="123"/>
      <c r="V2402" s="123"/>
      <c r="W2402" s="123"/>
      <c r="X2402" s="123"/>
      <c r="Y2402" s="123"/>
      <c r="Z2402" s="123"/>
      <c r="AA2402" s="123"/>
      <c r="AB2402" s="123"/>
      <c r="AC2402" s="123"/>
      <c r="AD2402" s="123"/>
      <c r="AE2402" s="123"/>
      <c r="AF2402" s="123"/>
      <c r="AG2402" s="123"/>
      <c r="AH2402" s="123"/>
      <c r="AI2402" s="123"/>
      <c r="AJ2402" s="401"/>
      <c r="AK2402" s="403"/>
      <c r="AL2402" s="405"/>
      <c r="AM2402" s="411"/>
      <c r="AN2402" s="405"/>
      <c r="AO2402" s="405"/>
      <c r="AP2402" s="405"/>
      <c r="AQ2402" s="405"/>
      <c r="AR2402" s="405"/>
      <c r="AS2402" s="405"/>
      <c r="AT2402" s="405"/>
      <c r="AU2402" s="407"/>
      <c r="AV2402" s="409"/>
      <c r="AW2402" s="407"/>
      <c r="AX2402" s="389"/>
      <c r="AY2402" s="389"/>
      <c r="AZ2402" s="389"/>
      <c r="BA2402" s="389"/>
      <c r="BB2402" s="389"/>
      <c r="BC2402" s="389"/>
    </row>
    <row r="2403" spans="1:55" s="144" customFormat="1" x14ac:dyDescent="0.25">
      <c r="A2403" s="476"/>
      <c r="B2403" s="392"/>
      <c r="C2403" s="477"/>
      <c r="D2403" s="477"/>
      <c r="E2403" s="478"/>
      <c r="F2403" s="478"/>
      <c r="G2403" s="141"/>
      <c r="H2403" s="142"/>
      <c r="I2403" s="142"/>
      <c r="J2403" s="143"/>
      <c r="K2403" s="143"/>
      <c r="L2403" s="143"/>
      <c r="M2403" s="143"/>
      <c r="N2403" s="143"/>
      <c r="O2403" s="143"/>
      <c r="P2403" s="143"/>
      <c r="Q2403" s="143"/>
      <c r="R2403" s="143"/>
      <c r="S2403" s="143"/>
      <c r="T2403" s="143"/>
      <c r="U2403" s="143"/>
      <c r="V2403" s="143"/>
      <c r="W2403" s="143"/>
      <c r="X2403" s="143"/>
      <c r="Y2403" s="143"/>
      <c r="Z2403" s="143"/>
      <c r="AA2403" s="143"/>
      <c r="AB2403" s="143"/>
      <c r="AC2403" s="143"/>
      <c r="AD2403" s="143"/>
      <c r="AE2403" s="143"/>
      <c r="AF2403" s="143"/>
      <c r="AG2403" s="143"/>
      <c r="AH2403" s="143"/>
      <c r="AI2403" s="143"/>
      <c r="AJ2403" s="479"/>
      <c r="AK2403" s="484"/>
      <c r="AL2403" s="482"/>
      <c r="AM2403" s="485"/>
      <c r="AN2403" s="482"/>
      <c r="AO2403" s="482"/>
      <c r="AP2403" s="482"/>
      <c r="AQ2403" s="482"/>
      <c r="AR2403" s="482"/>
      <c r="AS2403" s="482"/>
      <c r="AT2403" s="482"/>
      <c r="AU2403" s="481"/>
      <c r="AV2403" s="483"/>
      <c r="AW2403" s="481"/>
      <c r="AX2403" s="480"/>
      <c r="AY2403" s="480"/>
      <c r="AZ2403" s="480"/>
      <c r="BA2403" s="480"/>
      <c r="BB2403" s="480"/>
      <c r="BC2403" s="480"/>
    </row>
    <row r="2404" spans="1:55" s="121" customFormat="1" x14ac:dyDescent="0.25">
      <c r="A2404" s="466"/>
      <c r="B2404" s="393"/>
      <c r="C2404" s="397"/>
      <c r="D2404" s="397"/>
      <c r="E2404" s="399"/>
      <c r="F2404" s="399"/>
      <c r="G2404" s="96"/>
      <c r="H2404" s="122"/>
      <c r="I2404" s="122"/>
      <c r="J2404" s="123"/>
      <c r="K2404" s="123"/>
      <c r="L2404" s="123"/>
      <c r="M2404" s="123"/>
      <c r="N2404" s="123"/>
      <c r="O2404" s="123"/>
      <c r="P2404" s="123"/>
      <c r="Q2404" s="123"/>
      <c r="R2404" s="123"/>
      <c r="S2404" s="123"/>
      <c r="T2404" s="123"/>
      <c r="U2404" s="123"/>
      <c r="V2404" s="123"/>
      <c r="W2404" s="123"/>
      <c r="X2404" s="123"/>
      <c r="Y2404" s="123"/>
      <c r="Z2404" s="123"/>
      <c r="AA2404" s="123"/>
      <c r="AB2404" s="123"/>
      <c r="AC2404" s="123"/>
      <c r="AD2404" s="123"/>
      <c r="AE2404" s="123"/>
      <c r="AF2404" s="123"/>
      <c r="AG2404" s="123"/>
      <c r="AH2404" s="123"/>
      <c r="AI2404" s="123"/>
      <c r="AJ2404" s="401"/>
      <c r="AK2404" s="403"/>
      <c r="AL2404" s="405"/>
      <c r="AM2404" s="411"/>
      <c r="AN2404" s="405"/>
      <c r="AO2404" s="405"/>
      <c r="AP2404" s="405"/>
      <c r="AQ2404" s="405"/>
      <c r="AR2404" s="405"/>
      <c r="AS2404" s="405"/>
      <c r="AT2404" s="405"/>
      <c r="AU2404" s="407"/>
      <c r="AV2404" s="409"/>
      <c r="AW2404" s="407"/>
      <c r="AX2404" s="389"/>
      <c r="AY2404" s="389"/>
      <c r="AZ2404" s="389"/>
      <c r="BA2404" s="389"/>
      <c r="BB2404" s="389"/>
      <c r="BC2404" s="389"/>
    </row>
    <row r="2405" spans="1:55" s="121" customFormat="1" x14ac:dyDescent="0.25">
      <c r="A2405" s="474"/>
      <c r="B2405" s="392"/>
      <c r="C2405" s="396"/>
      <c r="D2405" s="396"/>
      <c r="E2405" s="398"/>
      <c r="F2405" s="398"/>
      <c r="G2405" s="95"/>
      <c r="H2405" s="119"/>
      <c r="I2405" s="119"/>
      <c r="J2405" s="120"/>
      <c r="K2405" s="120"/>
      <c r="L2405" s="120"/>
      <c r="M2405" s="120"/>
      <c r="N2405" s="120"/>
      <c r="O2405" s="120"/>
      <c r="P2405" s="120"/>
      <c r="Q2405" s="120"/>
      <c r="R2405" s="120"/>
      <c r="S2405" s="120"/>
      <c r="T2405" s="120"/>
      <c r="U2405" s="120"/>
      <c r="V2405" s="120"/>
      <c r="W2405" s="120"/>
      <c r="X2405" s="120"/>
      <c r="Y2405" s="120"/>
      <c r="Z2405" s="120"/>
      <c r="AA2405" s="120"/>
      <c r="AB2405" s="120"/>
      <c r="AC2405" s="120"/>
      <c r="AD2405" s="120"/>
      <c r="AE2405" s="120"/>
      <c r="AF2405" s="120"/>
      <c r="AG2405" s="120"/>
      <c r="AH2405" s="120"/>
      <c r="AI2405" s="120"/>
      <c r="AJ2405" s="400"/>
      <c r="AK2405" s="402"/>
      <c r="AL2405" s="404"/>
      <c r="AM2405" s="410"/>
      <c r="AN2405" s="404"/>
      <c r="AO2405" s="404"/>
      <c r="AP2405" s="404"/>
      <c r="AQ2405" s="404"/>
      <c r="AR2405" s="404"/>
      <c r="AS2405" s="404"/>
      <c r="AT2405" s="404"/>
      <c r="AU2405" s="406"/>
      <c r="AV2405" s="408"/>
      <c r="AW2405" s="406"/>
      <c r="AX2405" s="415"/>
      <c r="AY2405" s="415"/>
      <c r="AZ2405" s="415"/>
      <c r="BA2405" s="415"/>
      <c r="BB2405" s="415"/>
      <c r="BC2405" s="415"/>
    </row>
    <row r="2406" spans="1:55" s="121" customFormat="1" x14ac:dyDescent="0.25">
      <c r="A2406" s="466"/>
      <c r="B2406" s="393"/>
      <c r="C2406" s="397"/>
      <c r="D2406" s="397"/>
      <c r="E2406" s="399"/>
      <c r="F2406" s="399"/>
      <c r="G2406" s="96"/>
      <c r="H2406" s="122"/>
      <c r="I2406" s="122"/>
      <c r="J2406" s="123"/>
      <c r="K2406" s="123"/>
      <c r="L2406" s="123"/>
      <c r="M2406" s="123"/>
      <c r="N2406" s="123"/>
      <c r="O2406" s="123"/>
      <c r="P2406" s="123"/>
      <c r="Q2406" s="123"/>
      <c r="R2406" s="123"/>
      <c r="S2406" s="123"/>
      <c r="T2406" s="123"/>
      <c r="U2406" s="123"/>
      <c r="V2406" s="123"/>
      <c r="W2406" s="123"/>
      <c r="X2406" s="123"/>
      <c r="Y2406" s="123"/>
      <c r="Z2406" s="123"/>
      <c r="AA2406" s="123"/>
      <c r="AB2406" s="123"/>
      <c r="AC2406" s="123"/>
      <c r="AD2406" s="123"/>
      <c r="AE2406" s="123"/>
      <c r="AF2406" s="123"/>
      <c r="AG2406" s="123"/>
      <c r="AH2406" s="123"/>
      <c r="AI2406" s="123"/>
      <c r="AJ2406" s="401"/>
      <c r="AK2406" s="403"/>
      <c r="AL2406" s="405"/>
      <c r="AM2406" s="411"/>
      <c r="AN2406" s="405"/>
      <c r="AO2406" s="405"/>
      <c r="AP2406" s="405"/>
      <c r="AQ2406" s="405"/>
      <c r="AR2406" s="405"/>
      <c r="AS2406" s="405"/>
      <c r="AT2406" s="405"/>
      <c r="AU2406" s="407"/>
      <c r="AV2406" s="409"/>
      <c r="AW2406" s="407"/>
      <c r="AX2406" s="389"/>
      <c r="AY2406" s="389"/>
      <c r="AZ2406" s="389"/>
      <c r="BA2406" s="389"/>
      <c r="BB2406" s="389"/>
      <c r="BC2406" s="389"/>
    </row>
    <row r="2407" spans="1:55" s="121" customFormat="1" x14ac:dyDescent="0.25">
      <c r="A2407" s="474"/>
      <c r="B2407" s="392"/>
      <c r="C2407" s="396"/>
      <c r="D2407" s="396"/>
      <c r="E2407" s="398"/>
      <c r="F2407" s="398"/>
      <c r="G2407" s="95"/>
      <c r="H2407" s="119"/>
      <c r="I2407" s="119"/>
      <c r="J2407" s="120"/>
      <c r="K2407" s="120"/>
      <c r="L2407" s="120"/>
      <c r="M2407" s="120"/>
      <c r="N2407" s="120"/>
      <c r="O2407" s="120"/>
      <c r="P2407" s="120"/>
      <c r="Q2407" s="120"/>
      <c r="R2407" s="120"/>
      <c r="S2407" s="120"/>
      <c r="T2407" s="120"/>
      <c r="U2407" s="120"/>
      <c r="V2407" s="120"/>
      <c r="W2407" s="120"/>
      <c r="X2407" s="120"/>
      <c r="Y2407" s="120"/>
      <c r="Z2407" s="120"/>
      <c r="AA2407" s="120"/>
      <c r="AB2407" s="120"/>
      <c r="AC2407" s="120"/>
      <c r="AD2407" s="120"/>
      <c r="AE2407" s="120"/>
      <c r="AF2407" s="120"/>
      <c r="AG2407" s="120"/>
      <c r="AH2407" s="120"/>
      <c r="AI2407" s="120"/>
      <c r="AJ2407" s="400"/>
      <c r="AK2407" s="402"/>
      <c r="AL2407" s="404"/>
      <c r="AM2407" s="410"/>
      <c r="AN2407" s="404"/>
      <c r="AO2407" s="404"/>
      <c r="AP2407" s="404"/>
      <c r="AQ2407" s="404"/>
      <c r="AR2407" s="404"/>
      <c r="AS2407" s="404"/>
      <c r="AT2407" s="404"/>
      <c r="AU2407" s="406"/>
      <c r="AV2407" s="408"/>
      <c r="AW2407" s="406"/>
      <c r="AX2407" s="415"/>
      <c r="AY2407" s="415"/>
      <c r="AZ2407" s="415"/>
      <c r="BA2407" s="415"/>
      <c r="BB2407" s="415"/>
      <c r="BC2407" s="415"/>
    </row>
    <row r="2408" spans="1:55" s="121" customFormat="1" x14ac:dyDescent="0.25">
      <c r="A2408" s="466"/>
      <c r="B2408" s="393"/>
      <c r="C2408" s="397"/>
      <c r="D2408" s="397"/>
      <c r="E2408" s="399"/>
      <c r="F2408" s="399"/>
      <c r="G2408" s="96"/>
      <c r="H2408" s="122"/>
      <c r="I2408" s="122"/>
      <c r="J2408" s="123"/>
      <c r="K2408" s="123"/>
      <c r="L2408" s="123"/>
      <c r="M2408" s="123"/>
      <c r="N2408" s="123"/>
      <c r="O2408" s="123"/>
      <c r="P2408" s="123"/>
      <c r="Q2408" s="123"/>
      <c r="R2408" s="123"/>
      <c r="S2408" s="123"/>
      <c r="T2408" s="123"/>
      <c r="U2408" s="123"/>
      <c r="V2408" s="123"/>
      <c r="W2408" s="123"/>
      <c r="X2408" s="123"/>
      <c r="Y2408" s="123"/>
      <c r="Z2408" s="123"/>
      <c r="AA2408" s="123"/>
      <c r="AB2408" s="123"/>
      <c r="AC2408" s="123"/>
      <c r="AD2408" s="123"/>
      <c r="AE2408" s="123"/>
      <c r="AF2408" s="123"/>
      <c r="AG2408" s="123"/>
      <c r="AH2408" s="123"/>
      <c r="AI2408" s="123"/>
      <c r="AJ2408" s="401"/>
      <c r="AK2408" s="403"/>
      <c r="AL2408" s="405"/>
      <c r="AM2408" s="411"/>
      <c r="AN2408" s="405"/>
      <c r="AO2408" s="405"/>
      <c r="AP2408" s="405"/>
      <c r="AQ2408" s="405"/>
      <c r="AR2408" s="405"/>
      <c r="AS2408" s="405"/>
      <c r="AT2408" s="405"/>
      <c r="AU2408" s="407"/>
      <c r="AV2408" s="409"/>
      <c r="AW2408" s="407"/>
      <c r="AX2408" s="389"/>
      <c r="AY2408" s="389"/>
      <c r="AZ2408" s="389"/>
      <c r="BA2408" s="389"/>
      <c r="BB2408" s="389"/>
      <c r="BC2408" s="389"/>
    </row>
    <row r="2409" spans="1:55" s="121" customFormat="1" x14ac:dyDescent="0.25">
      <c r="A2409" s="474"/>
      <c r="B2409" s="392"/>
      <c r="C2409" s="396"/>
      <c r="D2409" s="396"/>
      <c r="E2409" s="398"/>
      <c r="F2409" s="398"/>
      <c r="G2409" s="95"/>
      <c r="H2409" s="119"/>
      <c r="I2409" s="119"/>
      <c r="J2409" s="120"/>
      <c r="K2409" s="120"/>
      <c r="L2409" s="120"/>
      <c r="M2409" s="120"/>
      <c r="N2409" s="120"/>
      <c r="O2409" s="120"/>
      <c r="P2409" s="120"/>
      <c r="Q2409" s="120"/>
      <c r="R2409" s="120"/>
      <c r="S2409" s="120"/>
      <c r="T2409" s="120"/>
      <c r="U2409" s="120"/>
      <c r="V2409" s="120"/>
      <c r="W2409" s="120"/>
      <c r="X2409" s="120"/>
      <c r="Y2409" s="120"/>
      <c r="Z2409" s="120"/>
      <c r="AA2409" s="120"/>
      <c r="AB2409" s="120"/>
      <c r="AC2409" s="120"/>
      <c r="AD2409" s="120"/>
      <c r="AE2409" s="120"/>
      <c r="AF2409" s="120"/>
      <c r="AG2409" s="120"/>
      <c r="AH2409" s="120"/>
      <c r="AI2409" s="120"/>
      <c r="AJ2409" s="400"/>
      <c r="AK2409" s="402"/>
      <c r="AL2409" s="404"/>
      <c r="AM2409" s="410"/>
      <c r="AN2409" s="404"/>
      <c r="AO2409" s="404"/>
      <c r="AP2409" s="404"/>
      <c r="AQ2409" s="404"/>
      <c r="AR2409" s="404"/>
      <c r="AS2409" s="404"/>
      <c r="AT2409" s="404"/>
      <c r="AU2409" s="406"/>
      <c r="AV2409" s="408"/>
      <c r="AW2409" s="406"/>
      <c r="AX2409" s="415"/>
      <c r="AY2409" s="415"/>
      <c r="AZ2409" s="415"/>
      <c r="BA2409" s="415"/>
      <c r="BB2409" s="415"/>
      <c r="BC2409" s="415"/>
    </row>
    <row r="2410" spans="1:55" s="121" customFormat="1" x14ac:dyDescent="0.25">
      <c r="A2410" s="466"/>
      <c r="B2410" s="393"/>
      <c r="C2410" s="397"/>
      <c r="D2410" s="397"/>
      <c r="E2410" s="399"/>
      <c r="F2410" s="399"/>
      <c r="G2410" s="96"/>
      <c r="H2410" s="122"/>
      <c r="I2410" s="122"/>
      <c r="J2410" s="123"/>
      <c r="K2410" s="123"/>
      <c r="L2410" s="123"/>
      <c r="M2410" s="123"/>
      <c r="N2410" s="123"/>
      <c r="O2410" s="123"/>
      <c r="P2410" s="123"/>
      <c r="Q2410" s="123"/>
      <c r="R2410" s="123"/>
      <c r="S2410" s="123"/>
      <c r="T2410" s="123"/>
      <c r="U2410" s="123"/>
      <c r="V2410" s="123"/>
      <c r="W2410" s="123"/>
      <c r="X2410" s="123"/>
      <c r="Y2410" s="123"/>
      <c r="Z2410" s="123"/>
      <c r="AA2410" s="123"/>
      <c r="AB2410" s="123"/>
      <c r="AC2410" s="123"/>
      <c r="AD2410" s="123"/>
      <c r="AE2410" s="123"/>
      <c r="AF2410" s="123"/>
      <c r="AG2410" s="123"/>
      <c r="AH2410" s="123"/>
      <c r="AI2410" s="123"/>
      <c r="AJ2410" s="401"/>
      <c r="AK2410" s="403"/>
      <c r="AL2410" s="405"/>
      <c r="AM2410" s="411"/>
      <c r="AN2410" s="405"/>
      <c r="AO2410" s="405"/>
      <c r="AP2410" s="405"/>
      <c r="AQ2410" s="405"/>
      <c r="AR2410" s="405"/>
      <c r="AS2410" s="405"/>
      <c r="AT2410" s="405"/>
      <c r="AU2410" s="407"/>
      <c r="AV2410" s="409"/>
      <c r="AW2410" s="407"/>
      <c r="AX2410" s="389"/>
      <c r="AY2410" s="389"/>
      <c r="AZ2410" s="389"/>
      <c r="BA2410" s="389"/>
      <c r="BB2410" s="389"/>
      <c r="BC2410" s="389"/>
    </row>
    <row r="2411" spans="1:55" s="121" customFormat="1" x14ac:dyDescent="0.25">
      <c r="A2411" s="474"/>
      <c r="B2411" s="392"/>
      <c r="C2411" s="396"/>
      <c r="D2411" s="396"/>
      <c r="E2411" s="398"/>
      <c r="F2411" s="398"/>
      <c r="G2411" s="95"/>
      <c r="H2411" s="119"/>
      <c r="I2411" s="119"/>
      <c r="J2411" s="120"/>
      <c r="K2411" s="120"/>
      <c r="L2411" s="120"/>
      <c r="M2411" s="120"/>
      <c r="N2411" s="120"/>
      <c r="O2411" s="120"/>
      <c r="P2411" s="120"/>
      <c r="Q2411" s="120"/>
      <c r="R2411" s="120"/>
      <c r="S2411" s="120"/>
      <c r="T2411" s="120"/>
      <c r="U2411" s="120"/>
      <c r="V2411" s="120"/>
      <c r="W2411" s="120"/>
      <c r="X2411" s="120"/>
      <c r="Y2411" s="120"/>
      <c r="Z2411" s="120"/>
      <c r="AA2411" s="120"/>
      <c r="AB2411" s="120"/>
      <c r="AC2411" s="120"/>
      <c r="AD2411" s="120"/>
      <c r="AE2411" s="120"/>
      <c r="AF2411" s="120"/>
      <c r="AG2411" s="120"/>
      <c r="AH2411" s="120"/>
      <c r="AI2411" s="120"/>
      <c r="AJ2411" s="400"/>
      <c r="AK2411" s="402"/>
      <c r="AL2411" s="404"/>
      <c r="AM2411" s="410"/>
      <c r="AN2411" s="404"/>
      <c r="AO2411" s="404"/>
      <c r="AP2411" s="404"/>
      <c r="AQ2411" s="404"/>
      <c r="AR2411" s="404"/>
      <c r="AS2411" s="404"/>
      <c r="AT2411" s="404"/>
      <c r="AU2411" s="406"/>
      <c r="AV2411" s="408"/>
      <c r="AW2411" s="406"/>
      <c r="AX2411" s="415"/>
      <c r="AY2411" s="415"/>
      <c r="AZ2411" s="415"/>
      <c r="BA2411" s="415"/>
      <c r="BB2411" s="415"/>
      <c r="BC2411" s="415"/>
    </row>
    <row r="2412" spans="1:55" s="121" customFormat="1" x14ac:dyDescent="0.25">
      <c r="A2412" s="466"/>
      <c r="B2412" s="393"/>
      <c r="C2412" s="397"/>
      <c r="D2412" s="397"/>
      <c r="E2412" s="399"/>
      <c r="F2412" s="399"/>
      <c r="G2412" s="96"/>
      <c r="H2412" s="122"/>
      <c r="I2412" s="122"/>
      <c r="J2412" s="123"/>
      <c r="K2412" s="123"/>
      <c r="L2412" s="123"/>
      <c r="M2412" s="123"/>
      <c r="N2412" s="123"/>
      <c r="O2412" s="123"/>
      <c r="P2412" s="123"/>
      <c r="Q2412" s="123"/>
      <c r="R2412" s="123"/>
      <c r="S2412" s="123"/>
      <c r="T2412" s="123"/>
      <c r="U2412" s="123"/>
      <c r="V2412" s="123"/>
      <c r="W2412" s="123"/>
      <c r="X2412" s="123"/>
      <c r="Y2412" s="123"/>
      <c r="Z2412" s="123"/>
      <c r="AA2412" s="123"/>
      <c r="AB2412" s="123"/>
      <c r="AC2412" s="123"/>
      <c r="AD2412" s="123"/>
      <c r="AE2412" s="123"/>
      <c r="AF2412" s="123"/>
      <c r="AG2412" s="123"/>
      <c r="AH2412" s="123"/>
      <c r="AI2412" s="123"/>
      <c r="AJ2412" s="401"/>
      <c r="AK2412" s="403"/>
      <c r="AL2412" s="405"/>
      <c r="AM2412" s="411"/>
      <c r="AN2412" s="405"/>
      <c r="AO2412" s="405"/>
      <c r="AP2412" s="405"/>
      <c r="AQ2412" s="405"/>
      <c r="AR2412" s="405"/>
      <c r="AS2412" s="405"/>
      <c r="AT2412" s="405"/>
      <c r="AU2412" s="407"/>
      <c r="AV2412" s="409"/>
      <c r="AW2412" s="407"/>
      <c r="AX2412" s="389"/>
      <c r="AY2412" s="389"/>
      <c r="AZ2412" s="389"/>
      <c r="BA2412" s="389"/>
      <c r="BB2412" s="389"/>
      <c r="BC2412" s="389"/>
    </row>
    <row r="2413" spans="1:55" s="121" customFormat="1" x14ac:dyDescent="0.25">
      <c r="A2413" s="474"/>
      <c r="B2413" s="392"/>
      <c r="C2413" s="396"/>
      <c r="D2413" s="396"/>
      <c r="E2413" s="398"/>
      <c r="F2413" s="398"/>
      <c r="G2413" s="95"/>
      <c r="H2413" s="119"/>
      <c r="I2413" s="119"/>
      <c r="J2413" s="120"/>
      <c r="K2413" s="120"/>
      <c r="L2413" s="120"/>
      <c r="M2413" s="120"/>
      <c r="N2413" s="120"/>
      <c r="O2413" s="120"/>
      <c r="P2413" s="120"/>
      <c r="Q2413" s="120"/>
      <c r="R2413" s="120"/>
      <c r="S2413" s="120"/>
      <c r="T2413" s="120"/>
      <c r="U2413" s="120"/>
      <c r="V2413" s="120"/>
      <c r="W2413" s="120"/>
      <c r="X2413" s="120"/>
      <c r="Y2413" s="120"/>
      <c r="Z2413" s="120"/>
      <c r="AA2413" s="120"/>
      <c r="AB2413" s="120"/>
      <c r="AC2413" s="120"/>
      <c r="AD2413" s="120"/>
      <c r="AE2413" s="120"/>
      <c r="AF2413" s="120"/>
      <c r="AG2413" s="120"/>
      <c r="AH2413" s="120"/>
      <c r="AI2413" s="120"/>
      <c r="AJ2413" s="400"/>
      <c r="AK2413" s="402"/>
      <c r="AL2413" s="404"/>
      <c r="AM2413" s="410"/>
      <c r="AN2413" s="404"/>
      <c r="AO2413" s="404"/>
      <c r="AP2413" s="404"/>
      <c r="AQ2413" s="404"/>
      <c r="AR2413" s="404"/>
      <c r="AS2413" s="404"/>
      <c r="AT2413" s="404"/>
      <c r="AU2413" s="406"/>
      <c r="AV2413" s="408"/>
      <c r="AW2413" s="406"/>
      <c r="AX2413" s="415"/>
      <c r="AY2413" s="415"/>
      <c r="AZ2413" s="415"/>
      <c r="BA2413" s="415"/>
      <c r="BB2413" s="415"/>
      <c r="BC2413" s="415"/>
    </row>
    <row r="2414" spans="1:55" s="121" customFormat="1" x14ac:dyDescent="0.25">
      <c r="A2414" s="466"/>
      <c r="B2414" s="393"/>
      <c r="C2414" s="397"/>
      <c r="D2414" s="397"/>
      <c r="E2414" s="399"/>
      <c r="F2414" s="399"/>
      <c r="G2414" s="96"/>
      <c r="H2414" s="122"/>
      <c r="I2414" s="122"/>
      <c r="J2414" s="123"/>
      <c r="K2414" s="123"/>
      <c r="L2414" s="123"/>
      <c r="M2414" s="123"/>
      <c r="N2414" s="123"/>
      <c r="O2414" s="123"/>
      <c r="P2414" s="123"/>
      <c r="Q2414" s="123"/>
      <c r="R2414" s="123"/>
      <c r="S2414" s="123"/>
      <c r="T2414" s="123"/>
      <c r="U2414" s="123"/>
      <c r="V2414" s="123"/>
      <c r="W2414" s="123"/>
      <c r="X2414" s="123"/>
      <c r="Y2414" s="123"/>
      <c r="Z2414" s="123"/>
      <c r="AA2414" s="123"/>
      <c r="AB2414" s="123"/>
      <c r="AC2414" s="123"/>
      <c r="AD2414" s="123"/>
      <c r="AE2414" s="123"/>
      <c r="AF2414" s="123"/>
      <c r="AG2414" s="123"/>
      <c r="AH2414" s="123"/>
      <c r="AI2414" s="123"/>
      <c r="AJ2414" s="401"/>
      <c r="AK2414" s="403"/>
      <c r="AL2414" s="405"/>
      <c r="AM2414" s="411"/>
      <c r="AN2414" s="405"/>
      <c r="AO2414" s="405"/>
      <c r="AP2414" s="405"/>
      <c r="AQ2414" s="405"/>
      <c r="AR2414" s="405"/>
      <c r="AS2414" s="405"/>
      <c r="AT2414" s="405"/>
      <c r="AU2414" s="407"/>
      <c r="AV2414" s="409"/>
      <c r="AW2414" s="407"/>
      <c r="AX2414" s="389"/>
      <c r="AY2414" s="389"/>
      <c r="AZ2414" s="389"/>
      <c r="BA2414" s="389"/>
      <c r="BB2414" s="389"/>
      <c r="BC2414" s="389"/>
    </row>
    <row r="2415" spans="1:55" s="144" customFormat="1" x14ac:dyDescent="0.25">
      <c r="A2415" s="476"/>
      <c r="B2415" s="489"/>
      <c r="C2415" s="477"/>
      <c r="D2415" s="477"/>
      <c r="E2415" s="478"/>
      <c r="F2415" s="478"/>
      <c r="G2415" s="141"/>
      <c r="H2415" s="142"/>
      <c r="I2415" s="142"/>
      <c r="J2415" s="143"/>
      <c r="K2415" s="143"/>
      <c r="L2415" s="143"/>
      <c r="M2415" s="143"/>
      <c r="N2415" s="143"/>
      <c r="O2415" s="143"/>
      <c r="P2415" s="143"/>
      <c r="Q2415" s="143"/>
      <c r="R2415" s="143"/>
      <c r="S2415" s="143"/>
      <c r="T2415" s="143"/>
      <c r="U2415" s="143"/>
      <c r="V2415" s="143"/>
      <c r="W2415" s="143"/>
      <c r="X2415" s="143"/>
      <c r="Y2415" s="143"/>
      <c r="Z2415" s="143"/>
      <c r="AA2415" s="143"/>
      <c r="AB2415" s="143"/>
      <c r="AC2415" s="143"/>
      <c r="AD2415" s="143"/>
      <c r="AE2415" s="143"/>
      <c r="AF2415" s="143"/>
      <c r="AG2415" s="143"/>
      <c r="AH2415" s="143"/>
      <c r="AI2415" s="143"/>
      <c r="AJ2415" s="479"/>
      <c r="AK2415" s="484"/>
      <c r="AL2415" s="482"/>
      <c r="AM2415" s="485"/>
      <c r="AN2415" s="482"/>
      <c r="AO2415" s="482"/>
      <c r="AP2415" s="482"/>
      <c r="AQ2415" s="482"/>
      <c r="AR2415" s="482"/>
      <c r="AS2415" s="482"/>
      <c r="AT2415" s="482"/>
      <c r="AU2415" s="481"/>
      <c r="AV2415" s="483"/>
      <c r="AW2415" s="481"/>
      <c r="AX2415" s="480"/>
      <c r="AY2415" s="480"/>
      <c r="AZ2415" s="480"/>
      <c r="BA2415" s="480"/>
      <c r="BB2415" s="480"/>
      <c r="BC2415" s="480"/>
    </row>
    <row r="2416" spans="1:55" s="144" customFormat="1" x14ac:dyDescent="0.25">
      <c r="A2416" s="488"/>
      <c r="B2416" s="490"/>
      <c r="C2416" s="491"/>
      <c r="D2416" s="491"/>
      <c r="E2416" s="492"/>
      <c r="F2416" s="492"/>
      <c r="G2416" s="146"/>
      <c r="H2416" s="147"/>
      <c r="I2416" s="147"/>
      <c r="J2416" s="148"/>
      <c r="K2416" s="148"/>
      <c r="L2416" s="148"/>
      <c r="M2416" s="148"/>
      <c r="N2416" s="148"/>
      <c r="O2416" s="148"/>
      <c r="P2416" s="148"/>
      <c r="Q2416" s="148"/>
      <c r="R2416" s="148"/>
      <c r="S2416" s="148"/>
      <c r="T2416" s="148"/>
      <c r="U2416" s="148"/>
      <c r="V2416" s="148"/>
      <c r="W2416" s="148"/>
      <c r="X2416" s="148"/>
      <c r="Y2416" s="148"/>
      <c r="Z2416" s="148"/>
      <c r="AA2416" s="148"/>
      <c r="AB2416" s="148"/>
      <c r="AC2416" s="148"/>
      <c r="AD2416" s="148"/>
      <c r="AE2416" s="148"/>
      <c r="AF2416" s="148"/>
      <c r="AG2416" s="148"/>
      <c r="AH2416" s="148"/>
      <c r="AI2416" s="148"/>
      <c r="AJ2416" s="497"/>
      <c r="AK2416" s="498"/>
      <c r="AL2416" s="496"/>
      <c r="AM2416" s="499"/>
      <c r="AN2416" s="496"/>
      <c r="AO2416" s="496"/>
      <c r="AP2416" s="496"/>
      <c r="AQ2416" s="496"/>
      <c r="AR2416" s="496"/>
      <c r="AS2416" s="496"/>
      <c r="AT2416" s="496"/>
      <c r="AU2416" s="494"/>
      <c r="AV2416" s="495"/>
      <c r="AW2416" s="494"/>
      <c r="AX2416" s="493"/>
      <c r="AY2416" s="493"/>
      <c r="AZ2416" s="493"/>
      <c r="BA2416" s="493"/>
      <c r="BB2416" s="493"/>
      <c r="BC2416" s="493"/>
    </row>
    <row r="2417" spans="1:55" s="121" customFormat="1" x14ac:dyDescent="0.25">
      <c r="A2417" s="474"/>
      <c r="B2417" s="392"/>
      <c r="C2417" s="396"/>
      <c r="D2417" s="396"/>
      <c r="E2417" s="398"/>
      <c r="F2417" s="398"/>
      <c r="G2417" s="95"/>
      <c r="H2417" s="119"/>
      <c r="I2417" s="119"/>
      <c r="J2417" s="120"/>
      <c r="K2417" s="120"/>
      <c r="L2417" s="120"/>
      <c r="M2417" s="120"/>
      <c r="N2417" s="120"/>
      <c r="O2417" s="120"/>
      <c r="P2417" s="120"/>
      <c r="Q2417" s="120"/>
      <c r="R2417" s="120"/>
      <c r="S2417" s="120"/>
      <c r="T2417" s="120"/>
      <c r="U2417" s="120"/>
      <c r="V2417" s="120"/>
      <c r="W2417" s="120"/>
      <c r="X2417" s="120"/>
      <c r="Y2417" s="120"/>
      <c r="Z2417" s="120"/>
      <c r="AA2417" s="120"/>
      <c r="AB2417" s="120"/>
      <c r="AC2417" s="120"/>
      <c r="AD2417" s="120"/>
      <c r="AE2417" s="120"/>
      <c r="AF2417" s="120"/>
      <c r="AG2417" s="120"/>
      <c r="AH2417" s="120"/>
      <c r="AI2417" s="120"/>
      <c r="AJ2417" s="400"/>
      <c r="AK2417" s="402"/>
      <c r="AL2417" s="404"/>
      <c r="AM2417" s="410"/>
      <c r="AN2417" s="404"/>
      <c r="AO2417" s="404"/>
      <c r="AP2417" s="404"/>
      <c r="AQ2417" s="404"/>
      <c r="AR2417" s="404"/>
      <c r="AS2417" s="404"/>
      <c r="AT2417" s="404"/>
      <c r="AU2417" s="406"/>
      <c r="AV2417" s="408"/>
      <c r="AW2417" s="406"/>
      <c r="AX2417" s="415"/>
      <c r="AY2417" s="415"/>
      <c r="AZ2417" s="415"/>
      <c r="BA2417" s="415"/>
      <c r="BB2417" s="415"/>
      <c r="BC2417" s="415"/>
    </row>
    <row r="2418" spans="1:55" s="121" customFormat="1" x14ac:dyDescent="0.25">
      <c r="A2418" s="466"/>
      <c r="B2418" s="393"/>
      <c r="C2418" s="397"/>
      <c r="D2418" s="397"/>
      <c r="E2418" s="399"/>
      <c r="F2418" s="399"/>
      <c r="G2418" s="96"/>
      <c r="H2418" s="122"/>
      <c r="I2418" s="122"/>
      <c r="J2418" s="123"/>
      <c r="K2418" s="123"/>
      <c r="L2418" s="123"/>
      <c r="M2418" s="123"/>
      <c r="N2418" s="123"/>
      <c r="O2418" s="123"/>
      <c r="P2418" s="123"/>
      <c r="Q2418" s="123"/>
      <c r="R2418" s="123"/>
      <c r="S2418" s="123"/>
      <c r="T2418" s="123"/>
      <c r="U2418" s="123"/>
      <c r="V2418" s="123"/>
      <c r="W2418" s="123"/>
      <c r="X2418" s="123"/>
      <c r="Y2418" s="123"/>
      <c r="Z2418" s="123"/>
      <c r="AA2418" s="123"/>
      <c r="AB2418" s="123"/>
      <c r="AC2418" s="123"/>
      <c r="AD2418" s="123"/>
      <c r="AE2418" s="123"/>
      <c r="AF2418" s="123"/>
      <c r="AG2418" s="123"/>
      <c r="AH2418" s="123"/>
      <c r="AI2418" s="123"/>
      <c r="AJ2418" s="401"/>
      <c r="AK2418" s="403"/>
      <c r="AL2418" s="405"/>
      <c r="AM2418" s="411"/>
      <c r="AN2418" s="405"/>
      <c r="AO2418" s="405"/>
      <c r="AP2418" s="405"/>
      <c r="AQ2418" s="405"/>
      <c r="AR2418" s="405"/>
      <c r="AS2418" s="405"/>
      <c r="AT2418" s="405"/>
      <c r="AU2418" s="407"/>
      <c r="AV2418" s="409"/>
      <c r="AW2418" s="407"/>
      <c r="AX2418" s="389"/>
      <c r="AY2418" s="389"/>
      <c r="AZ2418" s="389"/>
      <c r="BA2418" s="389"/>
      <c r="BB2418" s="389"/>
      <c r="BC2418" s="389"/>
    </row>
    <row r="2419" spans="1:55" s="121" customFormat="1" x14ac:dyDescent="0.25">
      <c r="A2419" s="474"/>
      <c r="B2419" s="392"/>
      <c r="C2419" s="396"/>
      <c r="D2419" s="396"/>
      <c r="E2419" s="398"/>
      <c r="F2419" s="398"/>
      <c r="G2419" s="95"/>
      <c r="H2419" s="119"/>
      <c r="I2419" s="119"/>
      <c r="J2419" s="120"/>
      <c r="K2419" s="120"/>
      <c r="L2419" s="120"/>
      <c r="M2419" s="120"/>
      <c r="N2419" s="120"/>
      <c r="O2419" s="120"/>
      <c r="P2419" s="120"/>
      <c r="Q2419" s="120"/>
      <c r="R2419" s="120"/>
      <c r="S2419" s="120"/>
      <c r="T2419" s="120"/>
      <c r="U2419" s="120"/>
      <c r="V2419" s="120"/>
      <c r="W2419" s="120"/>
      <c r="X2419" s="120"/>
      <c r="Y2419" s="120"/>
      <c r="Z2419" s="120"/>
      <c r="AA2419" s="120"/>
      <c r="AB2419" s="120"/>
      <c r="AC2419" s="120"/>
      <c r="AD2419" s="120"/>
      <c r="AE2419" s="120"/>
      <c r="AF2419" s="120"/>
      <c r="AG2419" s="120"/>
      <c r="AH2419" s="120"/>
      <c r="AI2419" s="120"/>
      <c r="AJ2419" s="400"/>
      <c r="AK2419" s="402"/>
      <c r="AL2419" s="404"/>
      <c r="AM2419" s="410"/>
      <c r="AN2419" s="404"/>
      <c r="AO2419" s="404"/>
      <c r="AP2419" s="404"/>
      <c r="AQ2419" s="404"/>
      <c r="AR2419" s="404"/>
      <c r="AS2419" s="404"/>
      <c r="AT2419" s="404"/>
      <c r="AU2419" s="406"/>
      <c r="AV2419" s="408"/>
      <c r="AW2419" s="406"/>
      <c r="AX2419" s="415"/>
      <c r="AY2419" s="415"/>
      <c r="AZ2419" s="415"/>
      <c r="BA2419" s="415"/>
      <c r="BB2419" s="415"/>
      <c r="BC2419" s="415"/>
    </row>
    <row r="2420" spans="1:55" s="121" customFormat="1" x14ac:dyDescent="0.25">
      <c r="A2420" s="466"/>
      <c r="B2420" s="393"/>
      <c r="C2420" s="397"/>
      <c r="D2420" s="397"/>
      <c r="E2420" s="399"/>
      <c r="F2420" s="399"/>
      <c r="G2420" s="96"/>
      <c r="H2420" s="122"/>
      <c r="I2420" s="122"/>
      <c r="J2420" s="123"/>
      <c r="K2420" s="123"/>
      <c r="L2420" s="123"/>
      <c r="M2420" s="123"/>
      <c r="N2420" s="123"/>
      <c r="O2420" s="123"/>
      <c r="P2420" s="123"/>
      <c r="Q2420" s="123"/>
      <c r="R2420" s="123"/>
      <c r="S2420" s="123"/>
      <c r="T2420" s="123"/>
      <c r="U2420" s="123"/>
      <c r="V2420" s="123"/>
      <c r="W2420" s="123"/>
      <c r="X2420" s="123"/>
      <c r="Y2420" s="123"/>
      <c r="Z2420" s="123"/>
      <c r="AA2420" s="123"/>
      <c r="AB2420" s="123"/>
      <c r="AC2420" s="123"/>
      <c r="AD2420" s="123"/>
      <c r="AE2420" s="123"/>
      <c r="AF2420" s="123"/>
      <c r="AG2420" s="123"/>
      <c r="AH2420" s="123"/>
      <c r="AI2420" s="123"/>
      <c r="AJ2420" s="401"/>
      <c r="AK2420" s="403"/>
      <c r="AL2420" s="405"/>
      <c r="AM2420" s="411"/>
      <c r="AN2420" s="405"/>
      <c r="AO2420" s="405"/>
      <c r="AP2420" s="405"/>
      <c r="AQ2420" s="405"/>
      <c r="AR2420" s="405"/>
      <c r="AS2420" s="405"/>
      <c r="AT2420" s="405"/>
      <c r="AU2420" s="407"/>
      <c r="AV2420" s="409"/>
      <c r="AW2420" s="407"/>
      <c r="AX2420" s="389"/>
      <c r="AY2420" s="389"/>
      <c r="AZ2420" s="389"/>
      <c r="BA2420" s="389"/>
      <c r="BB2420" s="389"/>
      <c r="BC2420" s="389"/>
    </row>
    <row r="2421" spans="1:55" s="121" customFormat="1" x14ac:dyDescent="0.25">
      <c r="A2421" s="474"/>
      <c r="B2421" s="392"/>
      <c r="C2421" s="396"/>
      <c r="D2421" s="396"/>
      <c r="E2421" s="398"/>
      <c r="F2421" s="398"/>
      <c r="G2421" s="95"/>
      <c r="H2421" s="119"/>
      <c r="I2421" s="119"/>
      <c r="J2421" s="120"/>
      <c r="K2421" s="120"/>
      <c r="L2421" s="120"/>
      <c r="M2421" s="120"/>
      <c r="N2421" s="120"/>
      <c r="O2421" s="120"/>
      <c r="P2421" s="120"/>
      <c r="Q2421" s="120"/>
      <c r="R2421" s="120"/>
      <c r="S2421" s="120"/>
      <c r="T2421" s="120"/>
      <c r="U2421" s="120"/>
      <c r="V2421" s="120"/>
      <c r="W2421" s="120"/>
      <c r="X2421" s="120"/>
      <c r="Y2421" s="120"/>
      <c r="Z2421" s="120"/>
      <c r="AA2421" s="120"/>
      <c r="AB2421" s="120"/>
      <c r="AC2421" s="120"/>
      <c r="AD2421" s="120"/>
      <c r="AE2421" s="120"/>
      <c r="AF2421" s="120"/>
      <c r="AG2421" s="120"/>
      <c r="AH2421" s="120"/>
      <c r="AI2421" s="120"/>
      <c r="AJ2421" s="400"/>
      <c r="AK2421" s="402"/>
      <c r="AL2421" s="404"/>
      <c r="AM2421" s="410"/>
      <c r="AN2421" s="404"/>
      <c r="AO2421" s="404"/>
      <c r="AP2421" s="404"/>
      <c r="AQ2421" s="404"/>
      <c r="AR2421" s="404"/>
      <c r="AS2421" s="404"/>
      <c r="AT2421" s="404"/>
      <c r="AU2421" s="406"/>
      <c r="AV2421" s="408"/>
      <c r="AW2421" s="406"/>
      <c r="AX2421" s="415"/>
      <c r="AY2421" s="415"/>
      <c r="AZ2421" s="415"/>
      <c r="BA2421" s="415"/>
      <c r="BB2421" s="415"/>
      <c r="BC2421" s="415"/>
    </row>
    <row r="2422" spans="1:55" s="121" customFormat="1" x14ac:dyDescent="0.25">
      <c r="A2422" s="466"/>
      <c r="B2422" s="393"/>
      <c r="C2422" s="397"/>
      <c r="D2422" s="397"/>
      <c r="E2422" s="399"/>
      <c r="F2422" s="399"/>
      <c r="G2422" s="96"/>
      <c r="H2422" s="122"/>
      <c r="I2422" s="122"/>
      <c r="J2422" s="123"/>
      <c r="K2422" s="123"/>
      <c r="L2422" s="123"/>
      <c r="M2422" s="123"/>
      <c r="N2422" s="123"/>
      <c r="O2422" s="123"/>
      <c r="P2422" s="123"/>
      <c r="Q2422" s="123"/>
      <c r="R2422" s="123"/>
      <c r="S2422" s="123"/>
      <c r="T2422" s="123"/>
      <c r="U2422" s="123"/>
      <c r="V2422" s="123"/>
      <c r="W2422" s="123"/>
      <c r="X2422" s="123"/>
      <c r="Y2422" s="123"/>
      <c r="Z2422" s="123"/>
      <c r="AA2422" s="123"/>
      <c r="AB2422" s="123"/>
      <c r="AC2422" s="123"/>
      <c r="AD2422" s="123"/>
      <c r="AE2422" s="123"/>
      <c r="AF2422" s="123"/>
      <c r="AG2422" s="123"/>
      <c r="AH2422" s="123"/>
      <c r="AI2422" s="123"/>
      <c r="AJ2422" s="401"/>
      <c r="AK2422" s="403"/>
      <c r="AL2422" s="405"/>
      <c r="AM2422" s="411"/>
      <c r="AN2422" s="405"/>
      <c r="AO2422" s="405"/>
      <c r="AP2422" s="405"/>
      <c r="AQ2422" s="405"/>
      <c r="AR2422" s="405"/>
      <c r="AS2422" s="405"/>
      <c r="AT2422" s="405"/>
      <c r="AU2422" s="407"/>
      <c r="AV2422" s="409"/>
      <c r="AW2422" s="407"/>
      <c r="AX2422" s="389"/>
      <c r="AY2422" s="389"/>
      <c r="AZ2422" s="389"/>
      <c r="BA2422" s="389"/>
      <c r="BB2422" s="389"/>
      <c r="BC2422" s="389"/>
    </row>
    <row r="2423" spans="1:55" s="121" customFormat="1" x14ac:dyDescent="0.25">
      <c r="A2423" s="474"/>
      <c r="B2423" s="392"/>
      <c r="C2423" s="396"/>
      <c r="D2423" s="396"/>
      <c r="E2423" s="398"/>
      <c r="F2423" s="398"/>
      <c r="G2423" s="95"/>
      <c r="H2423" s="119"/>
      <c r="I2423" s="119"/>
      <c r="J2423" s="120"/>
      <c r="K2423" s="120"/>
      <c r="L2423" s="120"/>
      <c r="M2423" s="120"/>
      <c r="N2423" s="120"/>
      <c r="O2423" s="120"/>
      <c r="P2423" s="120"/>
      <c r="Q2423" s="120"/>
      <c r="R2423" s="120"/>
      <c r="S2423" s="120"/>
      <c r="T2423" s="120"/>
      <c r="U2423" s="120"/>
      <c r="V2423" s="120"/>
      <c r="W2423" s="120"/>
      <c r="X2423" s="120"/>
      <c r="Y2423" s="120"/>
      <c r="Z2423" s="120"/>
      <c r="AA2423" s="120"/>
      <c r="AB2423" s="120"/>
      <c r="AC2423" s="120"/>
      <c r="AD2423" s="120"/>
      <c r="AE2423" s="120"/>
      <c r="AF2423" s="120"/>
      <c r="AG2423" s="120"/>
      <c r="AH2423" s="120"/>
      <c r="AI2423" s="120"/>
      <c r="AJ2423" s="400"/>
      <c r="AK2423" s="402"/>
      <c r="AL2423" s="404"/>
      <c r="AM2423" s="410"/>
      <c r="AN2423" s="404"/>
      <c r="AO2423" s="404"/>
      <c r="AP2423" s="404"/>
      <c r="AQ2423" s="404"/>
      <c r="AR2423" s="404"/>
      <c r="AS2423" s="404"/>
      <c r="AT2423" s="404"/>
      <c r="AU2423" s="406"/>
      <c r="AV2423" s="408"/>
      <c r="AW2423" s="406"/>
      <c r="AX2423" s="415"/>
      <c r="AY2423" s="415"/>
      <c r="AZ2423" s="415"/>
      <c r="BA2423" s="415"/>
      <c r="BB2423" s="415"/>
      <c r="BC2423" s="415"/>
    </row>
    <row r="2424" spans="1:55" s="121" customFormat="1" x14ac:dyDescent="0.25">
      <c r="A2424" s="466"/>
      <c r="B2424" s="393"/>
      <c r="C2424" s="397"/>
      <c r="D2424" s="397"/>
      <c r="E2424" s="399"/>
      <c r="F2424" s="399"/>
      <c r="G2424" s="96"/>
      <c r="H2424" s="122"/>
      <c r="I2424" s="122"/>
      <c r="J2424" s="123"/>
      <c r="K2424" s="123"/>
      <c r="L2424" s="123"/>
      <c r="M2424" s="123"/>
      <c r="N2424" s="123"/>
      <c r="O2424" s="123"/>
      <c r="P2424" s="123"/>
      <c r="Q2424" s="123"/>
      <c r="R2424" s="123"/>
      <c r="S2424" s="123"/>
      <c r="T2424" s="123"/>
      <c r="U2424" s="123"/>
      <c r="V2424" s="123"/>
      <c r="W2424" s="123"/>
      <c r="X2424" s="123"/>
      <c r="Y2424" s="123"/>
      <c r="Z2424" s="123"/>
      <c r="AA2424" s="123"/>
      <c r="AB2424" s="123"/>
      <c r="AC2424" s="123"/>
      <c r="AD2424" s="123"/>
      <c r="AE2424" s="123"/>
      <c r="AF2424" s="123"/>
      <c r="AG2424" s="123"/>
      <c r="AH2424" s="123"/>
      <c r="AI2424" s="123"/>
      <c r="AJ2424" s="401"/>
      <c r="AK2424" s="403"/>
      <c r="AL2424" s="405"/>
      <c r="AM2424" s="411"/>
      <c r="AN2424" s="405"/>
      <c r="AO2424" s="405"/>
      <c r="AP2424" s="405"/>
      <c r="AQ2424" s="405"/>
      <c r="AR2424" s="405"/>
      <c r="AS2424" s="405"/>
      <c r="AT2424" s="405"/>
      <c r="AU2424" s="407"/>
      <c r="AV2424" s="409"/>
      <c r="AW2424" s="407"/>
      <c r="AX2424" s="389"/>
      <c r="AY2424" s="389"/>
      <c r="AZ2424" s="389"/>
      <c r="BA2424" s="389"/>
      <c r="BB2424" s="389"/>
      <c r="BC2424" s="389"/>
    </row>
    <row r="2425" spans="1:55" s="121" customFormat="1" x14ac:dyDescent="0.25">
      <c r="A2425" s="474"/>
      <c r="B2425" s="392"/>
      <c r="C2425" s="396"/>
      <c r="D2425" s="396"/>
      <c r="E2425" s="398"/>
      <c r="F2425" s="398"/>
      <c r="G2425" s="95"/>
      <c r="H2425" s="119"/>
      <c r="I2425" s="119"/>
      <c r="J2425" s="120"/>
      <c r="K2425" s="120"/>
      <c r="L2425" s="120"/>
      <c r="M2425" s="120"/>
      <c r="N2425" s="120"/>
      <c r="O2425" s="120"/>
      <c r="P2425" s="120"/>
      <c r="Q2425" s="120"/>
      <c r="R2425" s="120"/>
      <c r="S2425" s="120"/>
      <c r="T2425" s="120"/>
      <c r="U2425" s="120"/>
      <c r="V2425" s="120"/>
      <c r="W2425" s="120"/>
      <c r="X2425" s="120"/>
      <c r="Y2425" s="120"/>
      <c r="Z2425" s="120"/>
      <c r="AA2425" s="120"/>
      <c r="AB2425" s="120"/>
      <c r="AC2425" s="120"/>
      <c r="AD2425" s="120"/>
      <c r="AE2425" s="120"/>
      <c r="AF2425" s="120"/>
      <c r="AG2425" s="120"/>
      <c r="AH2425" s="120"/>
      <c r="AI2425" s="120"/>
      <c r="AJ2425" s="400"/>
      <c r="AK2425" s="402"/>
      <c r="AL2425" s="404"/>
      <c r="AM2425" s="410"/>
      <c r="AN2425" s="404"/>
      <c r="AO2425" s="404"/>
      <c r="AP2425" s="404"/>
      <c r="AQ2425" s="404"/>
      <c r="AR2425" s="404"/>
      <c r="AS2425" s="404"/>
      <c r="AT2425" s="404"/>
      <c r="AU2425" s="406"/>
      <c r="AV2425" s="408"/>
      <c r="AW2425" s="406"/>
      <c r="AX2425" s="415"/>
      <c r="AY2425" s="415"/>
      <c r="AZ2425" s="415"/>
      <c r="BA2425" s="415"/>
      <c r="BB2425" s="415"/>
      <c r="BC2425" s="415"/>
    </row>
    <row r="2426" spans="1:55" s="121" customFormat="1" x14ac:dyDescent="0.25">
      <c r="A2426" s="466"/>
      <c r="B2426" s="393"/>
      <c r="C2426" s="397"/>
      <c r="D2426" s="397"/>
      <c r="E2426" s="399"/>
      <c r="F2426" s="399"/>
      <c r="G2426" s="96"/>
      <c r="H2426" s="122"/>
      <c r="I2426" s="122"/>
      <c r="J2426" s="123"/>
      <c r="K2426" s="123"/>
      <c r="L2426" s="123"/>
      <c r="M2426" s="123"/>
      <c r="N2426" s="123"/>
      <c r="O2426" s="123"/>
      <c r="P2426" s="123"/>
      <c r="Q2426" s="123"/>
      <c r="R2426" s="123"/>
      <c r="S2426" s="123"/>
      <c r="T2426" s="123"/>
      <c r="U2426" s="123"/>
      <c r="V2426" s="123"/>
      <c r="W2426" s="123"/>
      <c r="X2426" s="123"/>
      <c r="Y2426" s="123"/>
      <c r="Z2426" s="123"/>
      <c r="AA2426" s="123"/>
      <c r="AB2426" s="123"/>
      <c r="AC2426" s="123"/>
      <c r="AD2426" s="123"/>
      <c r="AE2426" s="123"/>
      <c r="AF2426" s="123"/>
      <c r="AG2426" s="123"/>
      <c r="AH2426" s="123"/>
      <c r="AI2426" s="123"/>
      <c r="AJ2426" s="401"/>
      <c r="AK2426" s="403"/>
      <c r="AL2426" s="405"/>
      <c r="AM2426" s="411"/>
      <c r="AN2426" s="405"/>
      <c r="AO2426" s="405"/>
      <c r="AP2426" s="405"/>
      <c r="AQ2426" s="405"/>
      <c r="AR2426" s="405"/>
      <c r="AS2426" s="405"/>
      <c r="AT2426" s="405"/>
      <c r="AU2426" s="407"/>
      <c r="AV2426" s="409"/>
      <c r="AW2426" s="407"/>
      <c r="AX2426" s="389"/>
      <c r="AY2426" s="389"/>
      <c r="AZ2426" s="389"/>
      <c r="BA2426" s="389"/>
      <c r="BB2426" s="389"/>
      <c r="BC2426" s="389"/>
    </row>
    <row r="2427" spans="1:55" s="121" customFormat="1" x14ac:dyDescent="0.25">
      <c r="A2427" s="474"/>
      <c r="B2427" s="392"/>
      <c r="C2427" s="396"/>
      <c r="D2427" s="396"/>
      <c r="E2427" s="398"/>
      <c r="F2427" s="398"/>
      <c r="G2427" s="95"/>
      <c r="H2427" s="119"/>
      <c r="I2427" s="119"/>
      <c r="J2427" s="120"/>
      <c r="K2427" s="120"/>
      <c r="L2427" s="120"/>
      <c r="M2427" s="120"/>
      <c r="N2427" s="120"/>
      <c r="O2427" s="120"/>
      <c r="P2427" s="120"/>
      <c r="Q2427" s="120"/>
      <c r="R2427" s="120"/>
      <c r="S2427" s="120"/>
      <c r="T2427" s="120"/>
      <c r="U2427" s="120"/>
      <c r="V2427" s="120"/>
      <c r="W2427" s="120"/>
      <c r="X2427" s="120"/>
      <c r="Y2427" s="120"/>
      <c r="Z2427" s="120"/>
      <c r="AA2427" s="120"/>
      <c r="AB2427" s="120"/>
      <c r="AC2427" s="120"/>
      <c r="AD2427" s="120"/>
      <c r="AE2427" s="120"/>
      <c r="AF2427" s="120"/>
      <c r="AG2427" s="120"/>
      <c r="AH2427" s="120"/>
      <c r="AI2427" s="120"/>
      <c r="AJ2427" s="400"/>
      <c r="AK2427" s="402"/>
      <c r="AL2427" s="404"/>
      <c r="AM2427" s="410"/>
      <c r="AN2427" s="404"/>
      <c r="AO2427" s="404"/>
      <c r="AP2427" s="404"/>
      <c r="AQ2427" s="404"/>
      <c r="AR2427" s="404"/>
      <c r="AS2427" s="404"/>
      <c r="AT2427" s="404"/>
      <c r="AU2427" s="406"/>
      <c r="AV2427" s="408"/>
      <c r="AW2427" s="406"/>
      <c r="AX2427" s="415"/>
      <c r="AY2427" s="415"/>
      <c r="AZ2427" s="415"/>
      <c r="BA2427" s="415"/>
      <c r="BB2427" s="415"/>
      <c r="BC2427" s="415"/>
    </row>
    <row r="2428" spans="1:55" s="121" customFormat="1" x14ac:dyDescent="0.25">
      <c r="A2428" s="466"/>
      <c r="B2428" s="393"/>
      <c r="C2428" s="397"/>
      <c r="D2428" s="397"/>
      <c r="E2428" s="399"/>
      <c r="F2428" s="399"/>
      <c r="G2428" s="96"/>
      <c r="H2428" s="122"/>
      <c r="I2428" s="122"/>
      <c r="J2428" s="123"/>
      <c r="K2428" s="123"/>
      <c r="L2428" s="123"/>
      <c r="M2428" s="123"/>
      <c r="N2428" s="123"/>
      <c r="O2428" s="123"/>
      <c r="P2428" s="123"/>
      <c r="Q2428" s="123"/>
      <c r="R2428" s="123"/>
      <c r="S2428" s="123"/>
      <c r="T2428" s="123"/>
      <c r="U2428" s="123"/>
      <c r="V2428" s="123"/>
      <c r="W2428" s="123"/>
      <c r="X2428" s="123"/>
      <c r="Y2428" s="123"/>
      <c r="Z2428" s="123"/>
      <c r="AA2428" s="123"/>
      <c r="AB2428" s="123"/>
      <c r="AC2428" s="123"/>
      <c r="AD2428" s="123"/>
      <c r="AE2428" s="123"/>
      <c r="AF2428" s="123"/>
      <c r="AG2428" s="123"/>
      <c r="AH2428" s="123"/>
      <c r="AI2428" s="123"/>
      <c r="AJ2428" s="401"/>
      <c r="AK2428" s="403"/>
      <c r="AL2428" s="405"/>
      <c r="AM2428" s="411"/>
      <c r="AN2428" s="405"/>
      <c r="AO2428" s="405"/>
      <c r="AP2428" s="405"/>
      <c r="AQ2428" s="405"/>
      <c r="AR2428" s="405"/>
      <c r="AS2428" s="405"/>
      <c r="AT2428" s="405"/>
      <c r="AU2428" s="407"/>
      <c r="AV2428" s="409"/>
      <c r="AW2428" s="407"/>
      <c r="AX2428" s="389"/>
      <c r="AY2428" s="389"/>
      <c r="AZ2428" s="389"/>
      <c r="BA2428" s="389"/>
      <c r="BB2428" s="389"/>
      <c r="BC2428" s="389"/>
    </row>
    <row r="2429" spans="1:55" s="121" customFormat="1" x14ac:dyDescent="0.25">
      <c r="A2429" s="474"/>
      <c r="B2429" s="392"/>
      <c r="C2429" s="396"/>
      <c r="D2429" s="396"/>
      <c r="E2429" s="398"/>
      <c r="F2429" s="398"/>
      <c r="G2429" s="95"/>
      <c r="H2429" s="119"/>
      <c r="I2429" s="119"/>
      <c r="J2429" s="120"/>
      <c r="K2429" s="120"/>
      <c r="L2429" s="120"/>
      <c r="M2429" s="120"/>
      <c r="N2429" s="120"/>
      <c r="O2429" s="120"/>
      <c r="P2429" s="120"/>
      <c r="Q2429" s="120"/>
      <c r="R2429" s="120"/>
      <c r="S2429" s="120"/>
      <c r="T2429" s="120"/>
      <c r="U2429" s="120"/>
      <c r="V2429" s="120"/>
      <c r="W2429" s="120"/>
      <c r="X2429" s="120"/>
      <c r="Y2429" s="120"/>
      <c r="Z2429" s="120"/>
      <c r="AA2429" s="120"/>
      <c r="AB2429" s="120"/>
      <c r="AC2429" s="120"/>
      <c r="AD2429" s="120"/>
      <c r="AE2429" s="120"/>
      <c r="AF2429" s="120"/>
      <c r="AG2429" s="120"/>
      <c r="AH2429" s="120"/>
      <c r="AI2429" s="120"/>
      <c r="AJ2429" s="400"/>
      <c r="AK2429" s="402"/>
      <c r="AL2429" s="404"/>
      <c r="AM2429" s="410"/>
      <c r="AN2429" s="404"/>
      <c r="AO2429" s="404"/>
      <c r="AP2429" s="404"/>
      <c r="AQ2429" s="404"/>
      <c r="AR2429" s="404"/>
      <c r="AS2429" s="404"/>
      <c r="AT2429" s="404"/>
      <c r="AU2429" s="406"/>
      <c r="AV2429" s="408"/>
      <c r="AW2429" s="406"/>
      <c r="AX2429" s="415"/>
      <c r="AY2429" s="415"/>
      <c r="AZ2429" s="415"/>
      <c r="BA2429" s="415"/>
      <c r="BB2429" s="415"/>
      <c r="BC2429" s="415"/>
    </row>
    <row r="2430" spans="1:55" s="121" customFormat="1" x14ac:dyDescent="0.25">
      <c r="A2430" s="466"/>
      <c r="B2430" s="393"/>
      <c r="C2430" s="397"/>
      <c r="D2430" s="397"/>
      <c r="E2430" s="399"/>
      <c r="F2430" s="399"/>
      <c r="G2430" s="96"/>
      <c r="H2430" s="122"/>
      <c r="I2430" s="122"/>
      <c r="J2430" s="123"/>
      <c r="K2430" s="123"/>
      <c r="L2430" s="123"/>
      <c r="M2430" s="123"/>
      <c r="N2430" s="123"/>
      <c r="O2430" s="123"/>
      <c r="P2430" s="123"/>
      <c r="Q2430" s="123"/>
      <c r="R2430" s="123"/>
      <c r="S2430" s="123"/>
      <c r="T2430" s="123"/>
      <c r="U2430" s="123"/>
      <c r="V2430" s="123"/>
      <c r="W2430" s="123"/>
      <c r="X2430" s="123"/>
      <c r="Y2430" s="123"/>
      <c r="Z2430" s="123"/>
      <c r="AA2430" s="123"/>
      <c r="AB2430" s="123"/>
      <c r="AC2430" s="123"/>
      <c r="AD2430" s="123"/>
      <c r="AE2430" s="123"/>
      <c r="AF2430" s="123"/>
      <c r="AG2430" s="123"/>
      <c r="AH2430" s="123"/>
      <c r="AI2430" s="123"/>
      <c r="AJ2430" s="401"/>
      <c r="AK2430" s="403"/>
      <c r="AL2430" s="405"/>
      <c r="AM2430" s="411"/>
      <c r="AN2430" s="405"/>
      <c r="AO2430" s="405"/>
      <c r="AP2430" s="405"/>
      <c r="AQ2430" s="405"/>
      <c r="AR2430" s="405"/>
      <c r="AS2430" s="405"/>
      <c r="AT2430" s="405"/>
      <c r="AU2430" s="407"/>
      <c r="AV2430" s="409"/>
      <c r="AW2430" s="407"/>
      <c r="AX2430" s="389"/>
      <c r="AY2430" s="389"/>
      <c r="AZ2430" s="389"/>
      <c r="BA2430" s="389"/>
      <c r="BB2430" s="389"/>
      <c r="BC2430" s="389"/>
    </row>
    <row r="2431" spans="1:55" s="121" customFormat="1" x14ac:dyDescent="0.25">
      <c r="A2431" s="474"/>
      <c r="B2431" s="392"/>
      <c r="C2431" s="396"/>
      <c r="D2431" s="396"/>
      <c r="E2431" s="398"/>
      <c r="F2431" s="398"/>
      <c r="G2431" s="95"/>
      <c r="H2431" s="119"/>
      <c r="I2431" s="119"/>
      <c r="J2431" s="120"/>
      <c r="K2431" s="120"/>
      <c r="L2431" s="120"/>
      <c r="M2431" s="120"/>
      <c r="N2431" s="120"/>
      <c r="O2431" s="120"/>
      <c r="P2431" s="120"/>
      <c r="Q2431" s="120"/>
      <c r="R2431" s="120"/>
      <c r="S2431" s="120"/>
      <c r="T2431" s="120"/>
      <c r="U2431" s="120"/>
      <c r="V2431" s="120"/>
      <c r="W2431" s="120"/>
      <c r="X2431" s="120"/>
      <c r="Y2431" s="120"/>
      <c r="Z2431" s="120"/>
      <c r="AA2431" s="120"/>
      <c r="AB2431" s="120"/>
      <c r="AC2431" s="120"/>
      <c r="AD2431" s="120"/>
      <c r="AE2431" s="120"/>
      <c r="AF2431" s="120"/>
      <c r="AG2431" s="120"/>
      <c r="AH2431" s="120"/>
      <c r="AI2431" s="120"/>
      <c r="AJ2431" s="400"/>
      <c r="AK2431" s="402"/>
      <c r="AL2431" s="404"/>
      <c r="AM2431" s="410"/>
      <c r="AN2431" s="404"/>
      <c r="AO2431" s="404"/>
      <c r="AP2431" s="404"/>
      <c r="AQ2431" s="404"/>
      <c r="AR2431" s="404"/>
      <c r="AS2431" s="404"/>
      <c r="AT2431" s="404"/>
      <c r="AU2431" s="406"/>
      <c r="AV2431" s="408"/>
      <c r="AW2431" s="406"/>
      <c r="AX2431" s="415"/>
      <c r="AY2431" s="415"/>
      <c r="AZ2431" s="415"/>
      <c r="BA2431" s="415"/>
      <c r="BB2431" s="415"/>
      <c r="BC2431" s="415"/>
    </row>
    <row r="2432" spans="1:55" s="121" customFormat="1" x14ac:dyDescent="0.25">
      <c r="A2432" s="466"/>
      <c r="B2432" s="393"/>
      <c r="C2432" s="397"/>
      <c r="D2432" s="397"/>
      <c r="E2432" s="399"/>
      <c r="F2432" s="399"/>
      <c r="G2432" s="96"/>
      <c r="H2432" s="122"/>
      <c r="I2432" s="122"/>
      <c r="J2432" s="123"/>
      <c r="K2432" s="123"/>
      <c r="L2432" s="123"/>
      <c r="M2432" s="123"/>
      <c r="N2432" s="123"/>
      <c r="O2432" s="123"/>
      <c r="P2432" s="123"/>
      <c r="Q2432" s="123"/>
      <c r="R2432" s="123"/>
      <c r="S2432" s="123"/>
      <c r="T2432" s="123"/>
      <c r="U2432" s="123"/>
      <c r="V2432" s="123"/>
      <c r="W2432" s="123"/>
      <c r="X2432" s="123"/>
      <c r="Y2432" s="123"/>
      <c r="Z2432" s="123"/>
      <c r="AA2432" s="123"/>
      <c r="AB2432" s="123"/>
      <c r="AC2432" s="123"/>
      <c r="AD2432" s="123"/>
      <c r="AE2432" s="123"/>
      <c r="AF2432" s="123"/>
      <c r="AG2432" s="123"/>
      <c r="AH2432" s="123"/>
      <c r="AI2432" s="123"/>
      <c r="AJ2432" s="401"/>
      <c r="AK2432" s="403"/>
      <c r="AL2432" s="405"/>
      <c r="AM2432" s="411"/>
      <c r="AN2432" s="405"/>
      <c r="AO2432" s="405"/>
      <c r="AP2432" s="405"/>
      <c r="AQ2432" s="405"/>
      <c r="AR2432" s="405"/>
      <c r="AS2432" s="405"/>
      <c r="AT2432" s="405"/>
      <c r="AU2432" s="407"/>
      <c r="AV2432" s="409"/>
      <c r="AW2432" s="407"/>
      <c r="AX2432" s="389"/>
      <c r="AY2432" s="389"/>
      <c r="AZ2432" s="389"/>
      <c r="BA2432" s="389"/>
      <c r="BB2432" s="389"/>
      <c r="BC2432" s="389"/>
    </row>
    <row r="2433" spans="1:55" s="121" customFormat="1" x14ac:dyDescent="0.25">
      <c r="A2433" s="474"/>
      <c r="B2433" s="392"/>
      <c r="C2433" s="396"/>
      <c r="D2433" s="396"/>
      <c r="E2433" s="398"/>
      <c r="F2433" s="398"/>
      <c r="G2433" s="95"/>
      <c r="H2433" s="119"/>
      <c r="I2433" s="119"/>
      <c r="J2433" s="120"/>
      <c r="K2433" s="120"/>
      <c r="L2433" s="120"/>
      <c r="M2433" s="120"/>
      <c r="N2433" s="120"/>
      <c r="O2433" s="120"/>
      <c r="P2433" s="120"/>
      <c r="Q2433" s="120"/>
      <c r="R2433" s="120"/>
      <c r="S2433" s="120"/>
      <c r="T2433" s="120"/>
      <c r="U2433" s="120"/>
      <c r="V2433" s="120"/>
      <c r="W2433" s="120"/>
      <c r="X2433" s="120"/>
      <c r="Y2433" s="120"/>
      <c r="Z2433" s="120"/>
      <c r="AA2433" s="120"/>
      <c r="AB2433" s="120"/>
      <c r="AC2433" s="120"/>
      <c r="AD2433" s="120"/>
      <c r="AE2433" s="120"/>
      <c r="AF2433" s="120"/>
      <c r="AG2433" s="120"/>
      <c r="AH2433" s="120"/>
      <c r="AI2433" s="120"/>
      <c r="AJ2433" s="400"/>
      <c r="AK2433" s="402"/>
      <c r="AL2433" s="404"/>
      <c r="AM2433" s="410"/>
      <c r="AN2433" s="404"/>
      <c r="AO2433" s="404"/>
      <c r="AP2433" s="404"/>
      <c r="AQ2433" s="404"/>
      <c r="AR2433" s="404"/>
      <c r="AS2433" s="404"/>
      <c r="AT2433" s="404"/>
      <c r="AU2433" s="406"/>
      <c r="AV2433" s="408"/>
      <c r="AW2433" s="406"/>
      <c r="AX2433" s="415"/>
      <c r="AY2433" s="415"/>
      <c r="AZ2433" s="415"/>
      <c r="BA2433" s="415"/>
      <c r="BB2433" s="415"/>
      <c r="BC2433" s="415"/>
    </row>
    <row r="2434" spans="1:55" s="121" customFormat="1" x14ac:dyDescent="0.25">
      <c r="A2434" s="466"/>
      <c r="B2434" s="393"/>
      <c r="C2434" s="397"/>
      <c r="D2434" s="397"/>
      <c r="E2434" s="399"/>
      <c r="F2434" s="399"/>
      <c r="G2434" s="96"/>
      <c r="H2434" s="122"/>
      <c r="I2434" s="122"/>
      <c r="J2434" s="123"/>
      <c r="K2434" s="123"/>
      <c r="L2434" s="123"/>
      <c r="M2434" s="123"/>
      <c r="N2434" s="123"/>
      <c r="O2434" s="123"/>
      <c r="P2434" s="123"/>
      <c r="Q2434" s="123"/>
      <c r="R2434" s="123"/>
      <c r="S2434" s="123"/>
      <c r="T2434" s="123"/>
      <c r="U2434" s="123"/>
      <c r="V2434" s="123"/>
      <c r="W2434" s="123"/>
      <c r="X2434" s="123"/>
      <c r="Y2434" s="123"/>
      <c r="Z2434" s="123"/>
      <c r="AA2434" s="123"/>
      <c r="AB2434" s="123"/>
      <c r="AC2434" s="123"/>
      <c r="AD2434" s="123"/>
      <c r="AE2434" s="123"/>
      <c r="AF2434" s="123"/>
      <c r="AG2434" s="123"/>
      <c r="AH2434" s="123"/>
      <c r="AI2434" s="123"/>
      <c r="AJ2434" s="401"/>
      <c r="AK2434" s="403"/>
      <c r="AL2434" s="405"/>
      <c r="AM2434" s="411"/>
      <c r="AN2434" s="405"/>
      <c r="AO2434" s="405"/>
      <c r="AP2434" s="405"/>
      <c r="AQ2434" s="405"/>
      <c r="AR2434" s="405"/>
      <c r="AS2434" s="405"/>
      <c r="AT2434" s="405"/>
      <c r="AU2434" s="407"/>
      <c r="AV2434" s="409"/>
      <c r="AW2434" s="407"/>
      <c r="AX2434" s="389"/>
      <c r="AY2434" s="389"/>
      <c r="AZ2434" s="389"/>
      <c r="BA2434" s="389"/>
      <c r="BB2434" s="389"/>
      <c r="BC2434" s="389"/>
    </row>
    <row r="2435" spans="1:55" s="121" customFormat="1" x14ac:dyDescent="0.25">
      <c r="A2435" s="474"/>
      <c r="B2435" s="392"/>
      <c r="C2435" s="396"/>
      <c r="D2435" s="396"/>
      <c r="E2435" s="398"/>
      <c r="F2435" s="398"/>
      <c r="G2435" s="95"/>
      <c r="H2435" s="119"/>
      <c r="I2435" s="119"/>
      <c r="J2435" s="120"/>
      <c r="K2435" s="120"/>
      <c r="L2435" s="120"/>
      <c r="M2435" s="120"/>
      <c r="N2435" s="120"/>
      <c r="O2435" s="120"/>
      <c r="P2435" s="120"/>
      <c r="Q2435" s="120"/>
      <c r="R2435" s="120"/>
      <c r="S2435" s="120"/>
      <c r="T2435" s="120"/>
      <c r="U2435" s="120"/>
      <c r="V2435" s="120"/>
      <c r="W2435" s="120"/>
      <c r="X2435" s="120"/>
      <c r="Y2435" s="120"/>
      <c r="Z2435" s="120"/>
      <c r="AA2435" s="120"/>
      <c r="AB2435" s="120"/>
      <c r="AC2435" s="120"/>
      <c r="AD2435" s="120"/>
      <c r="AE2435" s="120"/>
      <c r="AF2435" s="120"/>
      <c r="AG2435" s="120"/>
      <c r="AH2435" s="120"/>
      <c r="AI2435" s="120"/>
      <c r="AJ2435" s="400"/>
      <c r="AK2435" s="402"/>
      <c r="AL2435" s="404"/>
      <c r="AM2435" s="410"/>
      <c r="AN2435" s="404"/>
      <c r="AO2435" s="404"/>
      <c r="AP2435" s="404"/>
      <c r="AQ2435" s="404"/>
      <c r="AR2435" s="404"/>
      <c r="AS2435" s="404"/>
      <c r="AT2435" s="404"/>
      <c r="AU2435" s="406"/>
      <c r="AV2435" s="408"/>
      <c r="AW2435" s="406"/>
      <c r="AX2435" s="415"/>
      <c r="AY2435" s="415"/>
      <c r="AZ2435" s="415"/>
      <c r="BA2435" s="415"/>
      <c r="BB2435" s="415"/>
      <c r="BC2435" s="415"/>
    </row>
    <row r="2436" spans="1:55" s="121" customFormat="1" x14ac:dyDescent="0.25">
      <c r="A2436" s="466"/>
      <c r="B2436" s="393"/>
      <c r="C2436" s="397"/>
      <c r="D2436" s="397"/>
      <c r="E2436" s="399"/>
      <c r="F2436" s="399"/>
      <c r="G2436" s="96"/>
      <c r="H2436" s="122"/>
      <c r="I2436" s="122"/>
      <c r="J2436" s="123"/>
      <c r="K2436" s="123"/>
      <c r="L2436" s="123"/>
      <c r="M2436" s="123"/>
      <c r="N2436" s="123"/>
      <c r="O2436" s="123"/>
      <c r="P2436" s="123"/>
      <c r="Q2436" s="123"/>
      <c r="R2436" s="123"/>
      <c r="S2436" s="123"/>
      <c r="T2436" s="123"/>
      <c r="U2436" s="123"/>
      <c r="V2436" s="123"/>
      <c r="W2436" s="123"/>
      <c r="X2436" s="123"/>
      <c r="Y2436" s="123"/>
      <c r="Z2436" s="123"/>
      <c r="AA2436" s="123"/>
      <c r="AB2436" s="123"/>
      <c r="AC2436" s="123"/>
      <c r="AD2436" s="123"/>
      <c r="AE2436" s="123"/>
      <c r="AF2436" s="123"/>
      <c r="AG2436" s="123"/>
      <c r="AH2436" s="123"/>
      <c r="AI2436" s="123"/>
      <c r="AJ2436" s="401"/>
      <c r="AK2436" s="403"/>
      <c r="AL2436" s="405"/>
      <c r="AM2436" s="411"/>
      <c r="AN2436" s="405"/>
      <c r="AO2436" s="405"/>
      <c r="AP2436" s="405"/>
      <c r="AQ2436" s="405"/>
      <c r="AR2436" s="405"/>
      <c r="AS2436" s="405"/>
      <c r="AT2436" s="405"/>
      <c r="AU2436" s="407"/>
      <c r="AV2436" s="409"/>
      <c r="AW2436" s="407"/>
      <c r="AX2436" s="389"/>
      <c r="AY2436" s="389"/>
      <c r="AZ2436" s="389"/>
      <c r="BA2436" s="389"/>
      <c r="BB2436" s="389"/>
      <c r="BC2436" s="389"/>
    </row>
    <row r="2437" spans="1:55" s="121" customFormat="1" x14ac:dyDescent="0.25">
      <c r="A2437" s="474"/>
      <c r="B2437" s="392"/>
      <c r="C2437" s="396"/>
      <c r="D2437" s="396"/>
      <c r="E2437" s="398"/>
      <c r="F2437" s="398"/>
      <c r="G2437" s="95"/>
      <c r="H2437" s="119"/>
      <c r="I2437" s="119"/>
      <c r="J2437" s="120"/>
      <c r="K2437" s="120"/>
      <c r="L2437" s="120"/>
      <c r="M2437" s="120"/>
      <c r="N2437" s="120"/>
      <c r="O2437" s="120"/>
      <c r="P2437" s="120"/>
      <c r="Q2437" s="120"/>
      <c r="R2437" s="120"/>
      <c r="S2437" s="120"/>
      <c r="T2437" s="120"/>
      <c r="U2437" s="120"/>
      <c r="V2437" s="120"/>
      <c r="W2437" s="120"/>
      <c r="X2437" s="120"/>
      <c r="Y2437" s="120"/>
      <c r="Z2437" s="120"/>
      <c r="AA2437" s="120"/>
      <c r="AB2437" s="120"/>
      <c r="AC2437" s="120"/>
      <c r="AD2437" s="120"/>
      <c r="AE2437" s="120"/>
      <c r="AF2437" s="120"/>
      <c r="AG2437" s="120"/>
      <c r="AH2437" s="120"/>
      <c r="AI2437" s="120"/>
      <c r="AJ2437" s="400"/>
      <c r="AK2437" s="402"/>
      <c r="AL2437" s="404"/>
      <c r="AM2437" s="410"/>
      <c r="AN2437" s="404"/>
      <c r="AO2437" s="404"/>
      <c r="AP2437" s="404"/>
      <c r="AQ2437" s="404"/>
      <c r="AR2437" s="404"/>
      <c r="AS2437" s="404"/>
      <c r="AT2437" s="404"/>
      <c r="AU2437" s="406"/>
      <c r="AV2437" s="408"/>
      <c r="AW2437" s="406"/>
      <c r="AX2437" s="415"/>
      <c r="AY2437" s="415"/>
      <c r="AZ2437" s="415"/>
      <c r="BA2437" s="415"/>
      <c r="BB2437" s="415"/>
      <c r="BC2437" s="415"/>
    </row>
    <row r="2438" spans="1:55" s="121" customFormat="1" x14ac:dyDescent="0.25">
      <c r="A2438" s="466"/>
      <c r="B2438" s="393"/>
      <c r="C2438" s="397"/>
      <c r="D2438" s="397"/>
      <c r="E2438" s="399"/>
      <c r="F2438" s="399"/>
      <c r="G2438" s="96"/>
      <c r="H2438" s="122"/>
      <c r="I2438" s="122"/>
      <c r="J2438" s="123"/>
      <c r="K2438" s="123"/>
      <c r="L2438" s="123"/>
      <c r="M2438" s="123"/>
      <c r="N2438" s="123"/>
      <c r="O2438" s="123"/>
      <c r="P2438" s="123"/>
      <c r="Q2438" s="123"/>
      <c r="R2438" s="123"/>
      <c r="S2438" s="123"/>
      <c r="T2438" s="123"/>
      <c r="U2438" s="123"/>
      <c r="V2438" s="123"/>
      <c r="W2438" s="123"/>
      <c r="X2438" s="123"/>
      <c r="Y2438" s="123"/>
      <c r="Z2438" s="123"/>
      <c r="AA2438" s="123"/>
      <c r="AB2438" s="123"/>
      <c r="AC2438" s="123"/>
      <c r="AD2438" s="123"/>
      <c r="AE2438" s="123"/>
      <c r="AF2438" s="123"/>
      <c r="AG2438" s="123"/>
      <c r="AH2438" s="123"/>
      <c r="AI2438" s="123"/>
      <c r="AJ2438" s="401"/>
      <c r="AK2438" s="403"/>
      <c r="AL2438" s="405"/>
      <c r="AM2438" s="411"/>
      <c r="AN2438" s="405"/>
      <c r="AO2438" s="405"/>
      <c r="AP2438" s="405"/>
      <c r="AQ2438" s="405"/>
      <c r="AR2438" s="405"/>
      <c r="AS2438" s="405"/>
      <c r="AT2438" s="405"/>
      <c r="AU2438" s="407"/>
      <c r="AV2438" s="409"/>
      <c r="AW2438" s="407"/>
      <c r="AX2438" s="389"/>
      <c r="AY2438" s="389"/>
      <c r="AZ2438" s="389"/>
      <c r="BA2438" s="389"/>
      <c r="BB2438" s="389"/>
      <c r="BC2438" s="389"/>
    </row>
    <row r="2439" spans="1:55" s="121" customFormat="1" x14ac:dyDescent="0.25">
      <c r="A2439" s="474"/>
      <c r="B2439" s="392"/>
      <c r="C2439" s="396"/>
      <c r="D2439" s="396"/>
      <c r="E2439" s="398"/>
      <c r="F2439" s="398"/>
      <c r="G2439" s="95"/>
      <c r="H2439" s="119"/>
      <c r="I2439" s="119"/>
      <c r="J2439" s="120"/>
      <c r="K2439" s="120"/>
      <c r="L2439" s="120"/>
      <c r="M2439" s="120"/>
      <c r="N2439" s="120"/>
      <c r="O2439" s="120"/>
      <c r="P2439" s="120"/>
      <c r="Q2439" s="120"/>
      <c r="R2439" s="120"/>
      <c r="S2439" s="120"/>
      <c r="T2439" s="120"/>
      <c r="U2439" s="120"/>
      <c r="V2439" s="120"/>
      <c r="W2439" s="120"/>
      <c r="X2439" s="120"/>
      <c r="Y2439" s="120"/>
      <c r="Z2439" s="120"/>
      <c r="AA2439" s="120"/>
      <c r="AB2439" s="120"/>
      <c r="AC2439" s="120"/>
      <c r="AD2439" s="120"/>
      <c r="AE2439" s="120"/>
      <c r="AF2439" s="120"/>
      <c r="AG2439" s="120"/>
      <c r="AH2439" s="120"/>
      <c r="AI2439" s="120"/>
      <c r="AJ2439" s="400"/>
      <c r="AK2439" s="402"/>
      <c r="AL2439" s="404"/>
      <c r="AM2439" s="410"/>
      <c r="AN2439" s="404"/>
      <c r="AO2439" s="404"/>
      <c r="AP2439" s="404"/>
      <c r="AQ2439" s="404"/>
      <c r="AR2439" s="404"/>
      <c r="AS2439" s="404"/>
      <c r="AT2439" s="404"/>
      <c r="AU2439" s="406"/>
      <c r="AV2439" s="408"/>
      <c r="AW2439" s="406"/>
      <c r="AX2439" s="415"/>
      <c r="AY2439" s="415"/>
      <c r="AZ2439" s="415"/>
      <c r="BA2439" s="415"/>
      <c r="BB2439" s="415"/>
      <c r="BC2439" s="415"/>
    </row>
    <row r="2440" spans="1:55" s="121" customFormat="1" x14ac:dyDescent="0.25">
      <c r="A2440" s="466"/>
      <c r="B2440" s="393"/>
      <c r="C2440" s="397"/>
      <c r="D2440" s="397"/>
      <c r="E2440" s="399"/>
      <c r="F2440" s="399"/>
      <c r="G2440" s="96"/>
      <c r="H2440" s="122"/>
      <c r="I2440" s="122"/>
      <c r="J2440" s="123"/>
      <c r="K2440" s="123"/>
      <c r="L2440" s="123"/>
      <c r="M2440" s="123"/>
      <c r="N2440" s="123"/>
      <c r="O2440" s="123"/>
      <c r="P2440" s="123"/>
      <c r="Q2440" s="123"/>
      <c r="R2440" s="123"/>
      <c r="S2440" s="123"/>
      <c r="T2440" s="123"/>
      <c r="U2440" s="123"/>
      <c r="V2440" s="123"/>
      <c r="W2440" s="123"/>
      <c r="X2440" s="123"/>
      <c r="Y2440" s="123"/>
      <c r="Z2440" s="123"/>
      <c r="AA2440" s="123"/>
      <c r="AB2440" s="123"/>
      <c r="AC2440" s="123"/>
      <c r="AD2440" s="123"/>
      <c r="AE2440" s="123"/>
      <c r="AF2440" s="123"/>
      <c r="AG2440" s="123"/>
      <c r="AH2440" s="123"/>
      <c r="AI2440" s="123"/>
      <c r="AJ2440" s="401"/>
      <c r="AK2440" s="403"/>
      <c r="AL2440" s="405"/>
      <c r="AM2440" s="411"/>
      <c r="AN2440" s="405"/>
      <c r="AO2440" s="405"/>
      <c r="AP2440" s="405"/>
      <c r="AQ2440" s="405"/>
      <c r="AR2440" s="405"/>
      <c r="AS2440" s="405"/>
      <c r="AT2440" s="405"/>
      <c r="AU2440" s="407"/>
      <c r="AV2440" s="409"/>
      <c r="AW2440" s="407"/>
      <c r="AX2440" s="389"/>
      <c r="AY2440" s="389"/>
      <c r="AZ2440" s="389"/>
      <c r="BA2440" s="389"/>
      <c r="BB2440" s="389"/>
      <c r="BC2440" s="389"/>
    </row>
    <row r="2441" spans="1:55" s="121" customFormat="1" x14ac:dyDescent="0.25">
      <c r="A2441" s="474"/>
      <c r="B2441" s="392"/>
      <c r="C2441" s="396"/>
      <c r="D2441" s="396"/>
      <c r="E2441" s="398"/>
      <c r="F2441" s="398"/>
      <c r="G2441" s="95"/>
      <c r="H2441" s="119"/>
      <c r="I2441" s="119"/>
      <c r="J2441" s="120"/>
      <c r="K2441" s="120"/>
      <c r="L2441" s="120"/>
      <c r="M2441" s="120"/>
      <c r="N2441" s="120"/>
      <c r="O2441" s="120"/>
      <c r="P2441" s="120"/>
      <c r="Q2441" s="120"/>
      <c r="R2441" s="120"/>
      <c r="S2441" s="120"/>
      <c r="T2441" s="120"/>
      <c r="U2441" s="120"/>
      <c r="V2441" s="120"/>
      <c r="W2441" s="120"/>
      <c r="X2441" s="120"/>
      <c r="Y2441" s="120"/>
      <c r="Z2441" s="120"/>
      <c r="AA2441" s="120"/>
      <c r="AB2441" s="120"/>
      <c r="AC2441" s="120"/>
      <c r="AD2441" s="120"/>
      <c r="AE2441" s="120"/>
      <c r="AF2441" s="120"/>
      <c r="AG2441" s="120"/>
      <c r="AH2441" s="120"/>
      <c r="AI2441" s="120"/>
      <c r="AJ2441" s="400"/>
      <c r="AK2441" s="402"/>
      <c r="AL2441" s="404"/>
      <c r="AM2441" s="410"/>
      <c r="AN2441" s="404"/>
      <c r="AO2441" s="404"/>
      <c r="AP2441" s="404"/>
      <c r="AQ2441" s="404"/>
      <c r="AR2441" s="404"/>
      <c r="AS2441" s="404"/>
      <c r="AT2441" s="404"/>
      <c r="AU2441" s="406"/>
      <c r="AV2441" s="408"/>
      <c r="AW2441" s="406"/>
      <c r="AX2441" s="415"/>
      <c r="AY2441" s="415"/>
      <c r="AZ2441" s="415"/>
      <c r="BA2441" s="415"/>
      <c r="BB2441" s="415"/>
      <c r="BC2441" s="415"/>
    </row>
    <row r="2442" spans="1:55" s="121" customFormat="1" x14ac:dyDescent="0.25">
      <c r="A2442" s="466"/>
      <c r="B2442" s="393"/>
      <c r="C2442" s="397"/>
      <c r="D2442" s="397"/>
      <c r="E2442" s="399"/>
      <c r="F2442" s="399"/>
      <c r="G2442" s="96"/>
      <c r="H2442" s="122"/>
      <c r="I2442" s="122"/>
      <c r="J2442" s="123"/>
      <c r="K2442" s="123"/>
      <c r="L2442" s="123"/>
      <c r="M2442" s="123"/>
      <c r="N2442" s="123"/>
      <c r="O2442" s="123"/>
      <c r="P2442" s="123"/>
      <c r="Q2442" s="123"/>
      <c r="R2442" s="123"/>
      <c r="S2442" s="123"/>
      <c r="T2442" s="123"/>
      <c r="U2442" s="123"/>
      <c r="V2442" s="123"/>
      <c r="W2442" s="123"/>
      <c r="X2442" s="123"/>
      <c r="Y2442" s="123"/>
      <c r="Z2442" s="123"/>
      <c r="AA2442" s="123"/>
      <c r="AB2442" s="123"/>
      <c r="AC2442" s="123"/>
      <c r="AD2442" s="123"/>
      <c r="AE2442" s="123"/>
      <c r="AF2442" s="123"/>
      <c r="AG2442" s="123"/>
      <c r="AH2442" s="123"/>
      <c r="AI2442" s="123"/>
      <c r="AJ2442" s="401"/>
      <c r="AK2442" s="403"/>
      <c r="AL2442" s="405"/>
      <c r="AM2442" s="411"/>
      <c r="AN2442" s="405"/>
      <c r="AO2442" s="405"/>
      <c r="AP2442" s="405"/>
      <c r="AQ2442" s="405"/>
      <c r="AR2442" s="405"/>
      <c r="AS2442" s="405"/>
      <c r="AT2442" s="405"/>
      <c r="AU2442" s="407"/>
      <c r="AV2442" s="409"/>
      <c r="AW2442" s="407"/>
      <c r="AX2442" s="389"/>
      <c r="AY2442" s="389"/>
      <c r="AZ2442" s="389"/>
      <c r="BA2442" s="389"/>
      <c r="BB2442" s="389"/>
      <c r="BC2442" s="389"/>
    </row>
    <row r="2443" spans="1:55" s="121" customFormat="1" x14ac:dyDescent="0.25">
      <c r="A2443" s="474"/>
      <c r="B2443" s="392"/>
      <c r="C2443" s="396"/>
      <c r="D2443" s="396"/>
      <c r="E2443" s="398"/>
      <c r="F2443" s="398"/>
      <c r="G2443" s="95"/>
      <c r="H2443" s="119"/>
      <c r="I2443" s="119"/>
      <c r="J2443" s="120"/>
      <c r="K2443" s="120"/>
      <c r="L2443" s="120"/>
      <c r="M2443" s="120"/>
      <c r="N2443" s="120"/>
      <c r="O2443" s="120"/>
      <c r="P2443" s="120"/>
      <c r="Q2443" s="120"/>
      <c r="R2443" s="120"/>
      <c r="S2443" s="120"/>
      <c r="T2443" s="120"/>
      <c r="U2443" s="120"/>
      <c r="V2443" s="120"/>
      <c r="W2443" s="120"/>
      <c r="X2443" s="120"/>
      <c r="Y2443" s="120"/>
      <c r="Z2443" s="120"/>
      <c r="AA2443" s="120"/>
      <c r="AB2443" s="120"/>
      <c r="AC2443" s="120"/>
      <c r="AD2443" s="120"/>
      <c r="AE2443" s="120"/>
      <c r="AF2443" s="120"/>
      <c r="AG2443" s="120"/>
      <c r="AH2443" s="120"/>
      <c r="AI2443" s="120"/>
      <c r="AJ2443" s="400"/>
      <c r="AK2443" s="402"/>
      <c r="AL2443" s="404"/>
      <c r="AM2443" s="410"/>
      <c r="AN2443" s="404"/>
      <c r="AO2443" s="404"/>
      <c r="AP2443" s="404"/>
      <c r="AQ2443" s="404"/>
      <c r="AR2443" s="404"/>
      <c r="AS2443" s="404"/>
      <c r="AT2443" s="404"/>
      <c r="AU2443" s="406"/>
      <c r="AV2443" s="408"/>
      <c r="AW2443" s="406"/>
      <c r="AX2443" s="415"/>
      <c r="AY2443" s="415"/>
      <c r="AZ2443" s="415"/>
      <c r="BA2443" s="415"/>
      <c r="BB2443" s="415"/>
      <c r="BC2443" s="415"/>
    </row>
    <row r="2444" spans="1:55" s="121" customFormat="1" x14ac:dyDescent="0.25">
      <c r="A2444" s="466"/>
      <c r="B2444" s="393"/>
      <c r="C2444" s="397"/>
      <c r="D2444" s="397"/>
      <c r="E2444" s="399"/>
      <c r="F2444" s="399"/>
      <c r="G2444" s="96"/>
      <c r="H2444" s="122"/>
      <c r="I2444" s="122"/>
      <c r="J2444" s="123"/>
      <c r="K2444" s="123"/>
      <c r="L2444" s="123"/>
      <c r="M2444" s="123"/>
      <c r="N2444" s="123"/>
      <c r="O2444" s="123"/>
      <c r="P2444" s="123"/>
      <c r="Q2444" s="123"/>
      <c r="R2444" s="123"/>
      <c r="S2444" s="123"/>
      <c r="T2444" s="123"/>
      <c r="U2444" s="123"/>
      <c r="V2444" s="123"/>
      <c r="W2444" s="123"/>
      <c r="X2444" s="123"/>
      <c r="Y2444" s="123"/>
      <c r="Z2444" s="123"/>
      <c r="AA2444" s="123"/>
      <c r="AB2444" s="123"/>
      <c r="AC2444" s="123"/>
      <c r="AD2444" s="123"/>
      <c r="AE2444" s="123"/>
      <c r="AF2444" s="123"/>
      <c r="AG2444" s="123"/>
      <c r="AH2444" s="123"/>
      <c r="AI2444" s="123"/>
      <c r="AJ2444" s="401"/>
      <c r="AK2444" s="403"/>
      <c r="AL2444" s="405"/>
      <c r="AM2444" s="411"/>
      <c r="AN2444" s="405"/>
      <c r="AO2444" s="405"/>
      <c r="AP2444" s="405"/>
      <c r="AQ2444" s="405"/>
      <c r="AR2444" s="405"/>
      <c r="AS2444" s="405"/>
      <c r="AT2444" s="405"/>
      <c r="AU2444" s="407"/>
      <c r="AV2444" s="409"/>
      <c r="AW2444" s="407"/>
      <c r="AX2444" s="389"/>
      <c r="AY2444" s="389"/>
      <c r="AZ2444" s="389"/>
      <c r="BA2444" s="389"/>
      <c r="BB2444" s="389"/>
      <c r="BC2444" s="389"/>
    </row>
    <row r="2445" spans="1:55" s="121" customFormat="1" x14ac:dyDescent="0.25">
      <c r="A2445" s="474"/>
      <c r="B2445" s="392"/>
      <c r="C2445" s="396"/>
      <c r="D2445" s="396"/>
      <c r="E2445" s="398"/>
      <c r="F2445" s="398"/>
      <c r="G2445" s="95"/>
      <c r="H2445" s="119"/>
      <c r="I2445" s="119"/>
      <c r="J2445" s="120"/>
      <c r="K2445" s="120"/>
      <c r="L2445" s="120"/>
      <c r="M2445" s="120"/>
      <c r="N2445" s="120"/>
      <c r="O2445" s="120"/>
      <c r="P2445" s="120"/>
      <c r="Q2445" s="120"/>
      <c r="R2445" s="120"/>
      <c r="S2445" s="120"/>
      <c r="T2445" s="120"/>
      <c r="U2445" s="120"/>
      <c r="V2445" s="120"/>
      <c r="W2445" s="120"/>
      <c r="X2445" s="120"/>
      <c r="Y2445" s="120"/>
      <c r="Z2445" s="120"/>
      <c r="AA2445" s="120"/>
      <c r="AB2445" s="120"/>
      <c r="AC2445" s="120"/>
      <c r="AD2445" s="120"/>
      <c r="AE2445" s="120"/>
      <c r="AF2445" s="120"/>
      <c r="AG2445" s="120"/>
      <c r="AH2445" s="120"/>
      <c r="AI2445" s="120"/>
      <c r="AJ2445" s="400"/>
      <c r="AK2445" s="402"/>
      <c r="AL2445" s="404"/>
      <c r="AM2445" s="410"/>
      <c r="AN2445" s="404"/>
      <c r="AO2445" s="404"/>
      <c r="AP2445" s="404"/>
      <c r="AQ2445" s="404"/>
      <c r="AR2445" s="404"/>
      <c r="AS2445" s="404"/>
      <c r="AT2445" s="404"/>
      <c r="AU2445" s="406"/>
      <c r="AV2445" s="408"/>
      <c r="AW2445" s="406"/>
      <c r="AX2445" s="415"/>
      <c r="AY2445" s="415"/>
      <c r="AZ2445" s="415"/>
      <c r="BA2445" s="415"/>
      <c r="BB2445" s="415"/>
      <c r="BC2445" s="415"/>
    </row>
    <row r="2446" spans="1:55" s="121" customFormat="1" x14ac:dyDescent="0.25">
      <c r="A2446" s="466"/>
      <c r="B2446" s="393"/>
      <c r="C2446" s="397"/>
      <c r="D2446" s="397"/>
      <c r="E2446" s="399"/>
      <c r="F2446" s="399"/>
      <c r="G2446" s="96"/>
      <c r="H2446" s="122"/>
      <c r="I2446" s="122"/>
      <c r="J2446" s="123"/>
      <c r="K2446" s="123"/>
      <c r="L2446" s="123"/>
      <c r="M2446" s="123"/>
      <c r="N2446" s="123"/>
      <c r="O2446" s="123"/>
      <c r="P2446" s="123"/>
      <c r="Q2446" s="123"/>
      <c r="R2446" s="123"/>
      <c r="S2446" s="123"/>
      <c r="T2446" s="123"/>
      <c r="U2446" s="123"/>
      <c r="V2446" s="123"/>
      <c r="W2446" s="123"/>
      <c r="X2446" s="123"/>
      <c r="Y2446" s="123"/>
      <c r="Z2446" s="123"/>
      <c r="AA2446" s="123"/>
      <c r="AB2446" s="123"/>
      <c r="AC2446" s="123"/>
      <c r="AD2446" s="123"/>
      <c r="AE2446" s="123"/>
      <c r="AF2446" s="123"/>
      <c r="AG2446" s="123"/>
      <c r="AH2446" s="123"/>
      <c r="AI2446" s="123"/>
      <c r="AJ2446" s="401"/>
      <c r="AK2446" s="403"/>
      <c r="AL2446" s="405"/>
      <c r="AM2446" s="411"/>
      <c r="AN2446" s="405"/>
      <c r="AO2446" s="405"/>
      <c r="AP2446" s="405"/>
      <c r="AQ2446" s="405"/>
      <c r="AR2446" s="405"/>
      <c r="AS2446" s="405"/>
      <c r="AT2446" s="405"/>
      <c r="AU2446" s="407"/>
      <c r="AV2446" s="409"/>
      <c r="AW2446" s="407"/>
      <c r="AX2446" s="389"/>
      <c r="AY2446" s="389"/>
      <c r="AZ2446" s="389"/>
      <c r="BA2446" s="389"/>
      <c r="BB2446" s="389"/>
      <c r="BC2446" s="389"/>
    </row>
    <row r="2447" spans="1:55" s="121" customFormat="1" x14ac:dyDescent="0.25">
      <c r="A2447" s="474"/>
      <c r="B2447" s="392"/>
      <c r="C2447" s="396"/>
      <c r="D2447" s="396"/>
      <c r="E2447" s="398"/>
      <c r="F2447" s="398"/>
      <c r="G2447" s="95"/>
      <c r="H2447" s="119"/>
      <c r="I2447" s="119"/>
      <c r="J2447" s="120"/>
      <c r="K2447" s="120"/>
      <c r="L2447" s="120"/>
      <c r="M2447" s="120"/>
      <c r="N2447" s="120"/>
      <c r="O2447" s="120"/>
      <c r="P2447" s="120"/>
      <c r="Q2447" s="120"/>
      <c r="R2447" s="120"/>
      <c r="S2447" s="120"/>
      <c r="T2447" s="120"/>
      <c r="U2447" s="120"/>
      <c r="V2447" s="120"/>
      <c r="W2447" s="120"/>
      <c r="X2447" s="120"/>
      <c r="Y2447" s="120"/>
      <c r="Z2447" s="120"/>
      <c r="AA2447" s="120"/>
      <c r="AB2447" s="120"/>
      <c r="AC2447" s="120"/>
      <c r="AD2447" s="120"/>
      <c r="AE2447" s="120"/>
      <c r="AF2447" s="120"/>
      <c r="AG2447" s="120"/>
      <c r="AH2447" s="120"/>
      <c r="AI2447" s="120"/>
      <c r="AJ2447" s="400"/>
      <c r="AK2447" s="402"/>
      <c r="AL2447" s="404"/>
      <c r="AM2447" s="410"/>
      <c r="AN2447" s="404"/>
      <c r="AO2447" s="404"/>
      <c r="AP2447" s="404"/>
      <c r="AQ2447" s="404"/>
      <c r="AR2447" s="404"/>
      <c r="AS2447" s="404"/>
      <c r="AT2447" s="404"/>
      <c r="AU2447" s="406"/>
      <c r="AV2447" s="408"/>
      <c r="AW2447" s="406"/>
      <c r="AX2447" s="415"/>
      <c r="AY2447" s="415"/>
      <c r="AZ2447" s="415"/>
      <c r="BA2447" s="415"/>
      <c r="BB2447" s="415"/>
      <c r="BC2447" s="415"/>
    </row>
    <row r="2448" spans="1:55" s="121" customFormat="1" x14ac:dyDescent="0.25">
      <c r="A2448" s="466"/>
      <c r="B2448" s="393"/>
      <c r="C2448" s="397"/>
      <c r="D2448" s="397"/>
      <c r="E2448" s="399"/>
      <c r="F2448" s="399"/>
      <c r="G2448" s="96"/>
      <c r="H2448" s="122"/>
      <c r="I2448" s="122"/>
      <c r="J2448" s="123"/>
      <c r="K2448" s="123"/>
      <c r="L2448" s="123"/>
      <c r="M2448" s="123"/>
      <c r="N2448" s="123"/>
      <c r="O2448" s="123"/>
      <c r="P2448" s="123"/>
      <c r="Q2448" s="123"/>
      <c r="R2448" s="123"/>
      <c r="S2448" s="123"/>
      <c r="T2448" s="123"/>
      <c r="U2448" s="123"/>
      <c r="V2448" s="123"/>
      <c r="W2448" s="123"/>
      <c r="X2448" s="123"/>
      <c r="Y2448" s="123"/>
      <c r="Z2448" s="123"/>
      <c r="AA2448" s="123"/>
      <c r="AB2448" s="123"/>
      <c r="AC2448" s="123"/>
      <c r="AD2448" s="123"/>
      <c r="AE2448" s="123"/>
      <c r="AF2448" s="123"/>
      <c r="AG2448" s="123"/>
      <c r="AH2448" s="123"/>
      <c r="AI2448" s="123"/>
      <c r="AJ2448" s="401"/>
      <c r="AK2448" s="403"/>
      <c r="AL2448" s="405"/>
      <c r="AM2448" s="411"/>
      <c r="AN2448" s="405"/>
      <c r="AO2448" s="405"/>
      <c r="AP2448" s="405"/>
      <c r="AQ2448" s="405"/>
      <c r="AR2448" s="405"/>
      <c r="AS2448" s="405"/>
      <c r="AT2448" s="405"/>
      <c r="AU2448" s="407"/>
      <c r="AV2448" s="409"/>
      <c r="AW2448" s="407"/>
      <c r="AX2448" s="389"/>
      <c r="AY2448" s="389"/>
      <c r="AZ2448" s="389"/>
      <c r="BA2448" s="389"/>
      <c r="BB2448" s="389"/>
      <c r="BC2448" s="389"/>
    </row>
    <row r="2449" spans="1:55" s="121" customFormat="1" x14ac:dyDescent="0.25">
      <c r="A2449" s="474"/>
      <c r="B2449" s="392"/>
      <c r="C2449" s="396"/>
      <c r="D2449" s="396"/>
      <c r="E2449" s="398"/>
      <c r="F2449" s="398"/>
      <c r="G2449" s="95"/>
      <c r="H2449" s="119"/>
      <c r="I2449" s="119"/>
      <c r="J2449" s="120"/>
      <c r="K2449" s="120"/>
      <c r="L2449" s="120"/>
      <c r="M2449" s="120"/>
      <c r="N2449" s="120"/>
      <c r="O2449" s="120"/>
      <c r="P2449" s="120"/>
      <c r="Q2449" s="120"/>
      <c r="R2449" s="120"/>
      <c r="S2449" s="120"/>
      <c r="T2449" s="120"/>
      <c r="U2449" s="120"/>
      <c r="V2449" s="120"/>
      <c r="W2449" s="120"/>
      <c r="X2449" s="120"/>
      <c r="Y2449" s="120"/>
      <c r="Z2449" s="120"/>
      <c r="AA2449" s="120"/>
      <c r="AB2449" s="120"/>
      <c r="AC2449" s="120"/>
      <c r="AD2449" s="120"/>
      <c r="AE2449" s="120"/>
      <c r="AF2449" s="120"/>
      <c r="AG2449" s="120"/>
      <c r="AH2449" s="120"/>
      <c r="AI2449" s="120"/>
      <c r="AJ2449" s="400"/>
      <c r="AK2449" s="402"/>
      <c r="AL2449" s="404"/>
      <c r="AM2449" s="410"/>
      <c r="AN2449" s="404"/>
      <c r="AO2449" s="404"/>
      <c r="AP2449" s="404"/>
      <c r="AQ2449" s="404"/>
      <c r="AR2449" s="404"/>
      <c r="AS2449" s="404"/>
      <c r="AT2449" s="404"/>
      <c r="AU2449" s="406"/>
      <c r="AV2449" s="408"/>
      <c r="AW2449" s="406"/>
      <c r="AX2449" s="415"/>
      <c r="AY2449" s="415"/>
      <c r="AZ2449" s="415"/>
      <c r="BA2449" s="415"/>
      <c r="BB2449" s="415"/>
      <c r="BC2449" s="415"/>
    </row>
    <row r="2450" spans="1:55" s="121" customFormat="1" x14ac:dyDescent="0.25">
      <c r="A2450" s="466"/>
      <c r="B2450" s="393"/>
      <c r="C2450" s="397"/>
      <c r="D2450" s="397"/>
      <c r="E2450" s="399"/>
      <c r="F2450" s="399"/>
      <c r="G2450" s="96"/>
      <c r="H2450" s="122"/>
      <c r="I2450" s="122"/>
      <c r="J2450" s="123"/>
      <c r="K2450" s="123"/>
      <c r="L2450" s="123"/>
      <c r="M2450" s="123"/>
      <c r="N2450" s="123"/>
      <c r="O2450" s="123"/>
      <c r="P2450" s="123"/>
      <c r="Q2450" s="123"/>
      <c r="R2450" s="123"/>
      <c r="S2450" s="123"/>
      <c r="T2450" s="123"/>
      <c r="U2450" s="123"/>
      <c r="V2450" s="123"/>
      <c r="W2450" s="123"/>
      <c r="X2450" s="123"/>
      <c r="Y2450" s="123"/>
      <c r="Z2450" s="123"/>
      <c r="AA2450" s="123"/>
      <c r="AB2450" s="123"/>
      <c r="AC2450" s="123"/>
      <c r="AD2450" s="123"/>
      <c r="AE2450" s="123"/>
      <c r="AF2450" s="123"/>
      <c r="AG2450" s="123"/>
      <c r="AH2450" s="123"/>
      <c r="AI2450" s="123"/>
      <c r="AJ2450" s="401"/>
      <c r="AK2450" s="403"/>
      <c r="AL2450" s="405"/>
      <c r="AM2450" s="411"/>
      <c r="AN2450" s="405"/>
      <c r="AO2450" s="405"/>
      <c r="AP2450" s="405"/>
      <c r="AQ2450" s="405"/>
      <c r="AR2450" s="405"/>
      <c r="AS2450" s="405"/>
      <c r="AT2450" s="405"/>
      <c r="AU2450" s="407"/>
      <c r="AV2450" s="409"/>
      <c r="AW2450" s="407"/>
      <c r="AX2450" s="389"/>
      <c r="AY2450" s="389"/>
      <c r="AZ2450" s="389"/>
      <c r="BA2450" s="389"/>
      <c r="BB2450" s="389"/>
      <c r="BC2450" s="389"/>
    </row>
    <row r="2451" spans="1:55" s="121" customFormat="1" x14ac:dyDescent="0.25">
      <c r="A2451" s="474"/>
      <c r="B2451" s="392"/>
      <c r="C2451" s="396"/>
      <c r="D2451" s="396"/>
      <c r="E2451" s="398"/>
      <c r="F2451" s="398"/>
      <c r="G2451" s="95"/>
      <c r="H2451" s="119"/>
      <c r="I2451" s="119"/>
      <c r="J2451" s="120"/>
      <c r="K2451" s="120"/>
      <c r="L2451" s="120"/>
      <c r="M2451" s="120"/>
      <c r="N2451" s="120"/>
      <c r="O2451" s="120"/>
      <c r="P2451" s="120"/>
      <c r="Q2451" s="120"/>
      <c r="R2451" s="120"/>
      <c r="S2451" s="120"/>
      <c r="T2451" s="120"/>
      <c r="U2451" s="120"/>
      <c r="V2451" s="120"/>
      <c r="W2451" s="120"/>
      <c r="X2451" s="120"/>
      <c r="Y2451" s="120"/>
      <c r="Z2451" s="120"/>
      <c r="AA2451" s="120"/>
      <c r="AB2451" s="120"/>
      <c r="AC2451" s="120"/>
      <c r="AD2451" s="120"/>
      <c r="AE2451" s="120"/>
      <c r="AF2451" s="120"/>
      <c r="AG2451" s="120"/>
      <c r="AH2451" s="120"/>
      <c r="AI2451" s="120"/>
      <c r="AJ2451" s="400"/>
      <c r="AK2451" s="402"/>
      <c r="AL2451" s="404"/>
      <c r="AM2451" s="410"/>
      <c r="AN2451" s="404"/>
      <c r="AO2451" s="404"/>
      <c r="AP2451" s="404"/>
      <c r="AQ2451" s="404"/>
      <c r="AR2451" s="404"/>
      <c r="AS2451" s="404"/>
      <c r="AT2451" s="404"/>
      <c r="AU2451" s="406"/>
      <c r="AV2451" s="408"/>
      <c r="AW2451" s="406"/>
      <c r="AX2451" s="415"/>
      <c r="AY2451" s="415"/>
      <c r="AZ2451" s="415"/>
      <c r="BA2451" s="415"/>
      <c r="BB2451" s="415"/>
      <c r="BC2451" s="415"/>
    </row>
    <row r="2452" spans="1:55" s="121" customFormat="1" x14ac:dyDescent="0.25">
      <c r="A2452" s="466"/>
      <c r="B2452" s="393"/>
      <c r="C2452" s="397"/>
      <c r="D2452" s="397"/>
      <c r="E2452" s="399"/>
      <c r="F2452" s="399"/>
      <c r="G2452" s="96"/>
      <c r="H2452" s="122"/>
      <c r="I2452" s="122"/>
      <c r="J2452" s="123"/>
      <c r="K2452" s="123"/>
      <c r="L2452" s="123"/>
      <c r="M2452" s="123"/>
      <c r="N2452" s="123"/>
      <c r="O2452" s="123"/>
      <c r="P2452" s="123"/>
      <c r="Q2452" s="123"/>
      <c r="R2452" s="123"/>
      <c r="S2452" s="123"/>
      <c r="T2452" s="123"/>
      <c r="U2452" s="123"/>
      <c r="V2452" s="123"/>
      <c r="W2452" s="123"/>
      <c r="X2452" s="123"/>
      <c r="Y2452" s="123"/>
      <c r="Z2452" s="123"/>
      <c r="AA2452" s="123"/>
      <c r="AB2452" s="123"/>
      <c r="AC2452" s="123"/>
      <c r="AD2452" s="123"/>
      <c r="AE2452" s="123"/>
      <c r="AF2452" s="123"/>
      <c r="AG2452" s="123"/>
      <c r="AH2452" s="123"/>
      <c r="AI2452" s="123"/>
      <c r="AJ2452" s="401"/>
      <c r="AK2452" s="403"/>
      <c r="AL2452" s="405"/>
      <c r="AM2452" s="411"/>
      <c r="AN2452" s="405"/>
      <c r="AO2452" s="405"/>
      <c r="AP2452" s="405"/>
      <c r="AQ2452" s="405"/>
      <c r="AR2452" s="405"/>
      <c r="AS2452" s="405"/>
      <c r="AT2452" s="405"/>
      <c r="AU2452" s="407"/>
      <c r="AV2452" s="409"/>
      <c r="AW2452" s="407"/>
      <c r="AX2452" s="389"/>
      <c r="AY2452" s="389"/>
      <c r="AZ2452" s="389"/>
      <c r="BA2452" s="389"/>
      <c r="BB2452" s="389"/>
      <c r="BC2452" s="389"/>
    </row>
    <row r="2453" spans="1:55" s="121" customFormat="1" x14ac:dyDescent="0.25">
      <c r="A2453" s="474"/>
      <c r="B2453" s="392"/>
      <c r="C2453" s="396"/>
      <c r="D2453" s="396"/>
      <c r="E2453" s="398"/>
      <c r="F2453" s="398"/>
      <c r="G2453" s="95"/>
      <c r="H2453" s="119"/>
      <c r="I2453" s="119"/>
      <c r="J2453" s="120"/>
      <c r="K2453" s="120"/>
      <c r="L2453" s="120"/>
      <c r="M2453" s="120"/>
      <c r="N2453" s="120"/>
      <c r="O2453" s="120"/>
      <c r="P2453" s="120"/>
      <c r="Q2453" s="120"/>
      <c r="R2453" s="120"/>
      <c r="S2453" s="120"/>
      <c r="T2453" s="120"/>
      <c r="U2453" s="120"/>
      <c r="V2453" s="120"/>
      <c r="W2453" s="120"/>
      <c r="X2453" s="120"/>
      <c r="Y2453" s="120"/>
      <c r="Z2453" s="120"/>
      <c r="AA2453" s="120"/>
      <c r="AB2453" s="120"/>
      <c r="AC2453" s="120"/>
      <c r="AD2453" s="120"/>
      <c r="AE2453" s="120"/>
      <c r="AF2453" s="120"/>
      <c r="AG2453" s="120"/>
      <c r="AH2453" s="120"/>
      <c r="AI2453" s="120"/>
      <c r="AJ2453" s="400"/>
      <c r="AK2453" s="402"/>
      <c r="AL2453" s="404"/>
      <c r="AM2453" s="410"/>
      <c r="AN2453" s="404"/>
      <c r="AO2453" s="404"/>
      <c r="AP2453" s="404"/>
      <c r="AQ2453" s="404"/>
      <c r="AR2453" s="404"/>
      <c r="AS2453" s="404"/>
      <c r="AT2453" s="404"/>
      <c r="AU2453" s="406"/>
      <c r="AV2453" s="408"/>
      <c r="AW2453" s="406"/>
      <c r="AX2453" s="415"/>
      <c r="AY2453" s="415"/>
      <c r="AZ2453" s="415"/>
      <c r="BA2453" s="415"/>
      <c r="BB2453" s="415"/>
      <c r="BC2453" s="415"/>
    </row>
    <row r="2454" spans="1:55" s="121" customFormat="1" x14ac:dyDescent="0.25">
      <c r="A2454" s="466"/>
      <c r="B2454" s="393"/>
      <c r="C2454" s="397"/>
      <c r="D2454" s="397"/>
      <c r="E2454" s="399"/>
      <c r="F2454" s="399"/>
      <c r="G2454" s="96"/>
      <c r="H2454" s="122"/>
      <c r="I2454" s="122"/>
      <c r="J2454" s="123"/>
      <c r="K2454" s="123"/>
      <c r="L2454" s="123"/>
      <c r="M2454" s="123"/>
      <c r="N2454" s="123"/>
      <c r="O2454" s="123"/>
      <c r="P2454" s="123"/>
      <c r="Q2454" s="123"/>
      <c r="R2454" s="123"/>
      <c r="S2454" s="123"/>
      <c r="T2454" s="123"/>
      <c r="U2454" s="123"/>
      <c r="V2454" s="123"/>
      <c r="W2454" s="123"/>
      <c r="X2454" s="123"/>
      <c r="Y2454" s="123"/>
      <c r="Z2454" s="123"/>
      <c r="AA2454" s="123"/>
      <c r="AB2454" s="123"/>
      <c r="AC2454" s="123"/>
      <c r="AD2454" s="123"/>
      <c r="AE2454" s="123"/>
      <c r="AF2454" s="123"/>
      <c r="AG2454" s="123"/>
      <c r="AH2454" s="123"/>
      <c r="AI2454" s="123"/>
      <c r="AJ2454" s="401"/>
      <c r="AK2454" s="403"/>
      <c r="AL2454" s="405"/>
      <c r="AM2454" s="411"/>
      <c r="AN2454" s="405"/>
      <c r="AO2454" s="405"/>
      <c r="AP2454" s="405"/>
      <c r="AQ2454" s="405"/>
      <c r="AR2454" s="405"/>
      <c r="AS2454" s="405"/>
      <c r="AT2454" s="405"/>
      <c r="AU2454" s="407"/>
      <c r="AV2454" s="409"/>
      <c r="AW2454" s="407"/>
      <c r="AX2454" s="389"/>
      <c r="AY2454" s="389"/>
      <c r="AZ2454" s="389"/>
      <c r="BA2454" s="389"/>
      <c r="BB2454" s="389"/>
      <c r="BC2454" s="389"/>
    </row>
    <row r="2455" spans="1:55" s="121" customFormat="1" x14ac:dyDescent="0.25">
      <c r="A2455" s="474"/>
      <c r="B2455" s="392"/>
      <c r="C2455" s="396"/>
      <c r="D2455" s="396"/>
      <c r="E2455" s="398"/>
      <c r="F2455" s="398"/>
      <c r="G2455" s="95"/>
      <c r="H2455" s="119"/>
      <c r="I2455" s="119"/>
      <c r="J2455" s="120"/>
      <c r="K2455" s="120"/>
      <c r="L2455" s="120"/>
      <c r="M2455" s="120"/>
      <c r="N2455" s="120"/>
      <c r="O2455" s="120"/>
      <c r="P2455" s="120"/>
      <c r="Q2455" s="120"/>
      <c r="R2455" s="120"/>
      <c r="S2455" s="120"/>
      <c r="T2455" s="120"/>
      <c r="U2455" s="120"/>
      <c r="V2455" s="120"/>
      <c r="W2455" s="120"/>
      <c r="X2455" s="120"/>
      <c r="Y2455" s="120"/>
      <c r="Z2455" s="120"/>
      <c r="AA2455" s="120"/>
      <c r="AB2455" s="120"/>
      <c r="AC2455" s="120"/>
      <c r="AD2455" s="120"/>
      <c r="AE2455" s="120"/>
      <c r="AF2455" s="120"/>
      <c r="AG2455" s="120"/>
      <c r="AH2455" s="120"/>
      <c r="AI2455" s="120"/>
      <c r="AJ2455" s="400"/>
      <c r="AK2455" s="402"/>
      <c r="AL2455" s="404"/>
      <c r="AM2455" s="410"/>
      <c r="AN2455" s="404"/>
      <c r="AO2455" s="404"/>
      <c r="AP2455" s="404"/>
      <c r="AQ2455" s="404"/>
      <c r="AR2455" s="404"/>
      <c r="AS2455" s="404"/>
      <c r="AT2455" s="404"/>
      <c r="AU2455" s="406"/>
      <c r="AV2455" s="408"/>
      <c r="AW2455" s="406"/>
      <c r="AX2455" s="415"/>
      <c r="AY2455" s="415"/>
      <c r="AZ2455" s="415"/>
      <c r="BA2455" s="415"/>
      <c r="BB2455" s="415"/>
      <c r="BC2455" s="415"/>
    </row>
    <row r="2456" spans="1:55" s="121" customFormat="1" x14ac:dyDescent="0.25">
      <c r="A2456" s="466"/>
      <c r="B2456" s="393"/>
      <c r="C2456" s="397"/>
      <c r="D2456" s="397"/>
      <c r="E2456" s="399"/>
      <c r="F2456" s="399"/>
      <c r="G2456" s="96"/>
      <c r="H2456" s="122"/>
      <c r="I2456" s="122"/>
      <c r="J2456" s="123"/>
      <c r="K2456" s="123"/>
      <c r="L2456" s="123"/>
      <c r="M2456" s="123"/>
      <c r="N2456" s="123"/>
      <c r="O2456" s="123"/>
      <c r="P2456" s="123"/>
      <c r="Q2456" s="123"/>
      <c r="R2456" s="123"/>
      <c r="S2456" s="123"/>
      <c r="T2456" s="123"/>
      <c r="U2456" s="123"/>
      <c r="V2456" s="123"/>
      <c r="W2456" s="123"/>
      <c r="X2456" s="123"/>
      <c r="Y2456" s="123"/>
      <c r="Z2456" s="123"/>
      <c r="AA2456" s="123"/>
      <c r="AB2456" s="123"/>
      <c r="AC2456" s="123"/>
      <c r="AD2456" s="123"/>
      <c r="AE2456" s="123"/>
      <c r="AF2456" s="123"/>
      <c r="AG2456" s="123"/>
      <c r="AH2456" s="123"/>
      <c r="AI2456" s="123"/>
      <c r="AJ2456" s="401"/>
      <c r="AK2456" s="403"/>
      <c r="AL2456" s="405"/>
      <c r="AM2456" s="411"/>
      <c r="AN2456" s="405"/>
      <c r="AO2456" s="405"/>
      <c r="AP2456" s="405"/>
      <c r="AQ2456" s="405"/>
      <c r="AR2456" s="405"/>
      <c r="AS2456" s="405"/>
      <c r="AT2456" s="405"/>
      <c r="AU2456" s="407"/>
      <c r="AV2456" s="409"/>
      <c r="AW2456" s="407"/>
      <c r="AX2456" s="389"/>
      <c r="AY2456" s="389"/>
      <c r="AZ2456" s="389"/>
      <c r="BA2456" s="389"/>
      <c r="BB2456" s="389"/>
      <c r="BC2456" s="389"/>
    </row>
    <row r="2457" spans="1:55" s="121" customFormat="1" x14ac:dyDescent="0.25">
      <c r="A2457" s="406"/>
      <c r="B2457" s="500"/>
      <c r="C2457" s="501"/>
      <c r="D2457" s="502"/>
      <c r="E2457" s="474"/>
      <c r="F2457" s="398"/>
      <c r="G2457" s="95"/>
      <c r="H2457" s="119"/>
      <c r="I2457" s="119"/>
      <c r="J2457" s="119"/>
      <c r="K2457" s="119"/>
      <c r="L2457" s="119"/>
      <c r="M2457" s="119"/>
      <c r="N2457" s="119"/>
      <c r="O2457" s="119"/>
      <c r="P2457" s="119"/>
      <c r="Q2457" s="119"/>
      <c r="R2457" s="119"/>
      <c r="S2457" s="119"/>
      <c r="T2457" s="119"/>
      <c r="U2457" s="119"/>
      <c r="V2457" s="119"/>
      <c r="W2457" s="119"/>
      <c r="X2457" s="119"/>
      <c r="Y2457" s="119"/>
      <c r="Z2457" s="119"/>
      <c r="AA2457" s="119"/>
      <c r="AB2457" s="119"/>
      <c r="AC2457" s="119"/>
      <c r="AD2457" s="119"/>
      <c r="AE2457" s="119"/>
      <c r="AF2457" s="119"/>
      <c r="AG2457" s="119"/>
      <c r="AH2457" s="119"/>
      <c r="AI2457" s="119"/>
      <c r="AJ2457" s="503"/>
      <c r="AK2457" s="505"/>
      <c r="AL2457" s="404"/>
      <c r="AM2457" s="410"/>
      <c r="AN2457" s="404"/>
      <c r="AO2457" s="404"/>
      <c r="AP2457" s="404"/>
      <c r="AQ2457" s="404"/>
      <c r="AR2457" s="404"/>
      <c r="AS2457" s="404"/>
      <c r="AT2457" s="404"/>
      <c r="AU2457" s="406"/>
      <c r="AV2457" s="504"/>
      <c r="AW2457" s="406"/>
      <c r="AX2457" s="388"/>
      <c r="AY2457" s="388"/>
      <c r="AZ2457" s="388"/>
      <c r="BA2457" s="388"/>
      <c r="BB2457" s="388"/>
      <c r="BC2457" s="388"/>
    </row>
    <row r="2458" spans="1:55" s="121" customFormat="1" x14ac:dyDescent="0.25">
      <c r="A2458" s="407"/>
      <c r="B2458" s="500"/>
      <c r="C2458" s="501"/>
      <c r="D2458" s="502"/>
      <c r="E2458" s="466"/>
      <c r="F2458" s="399"/>
      <c r="G2458" s="96"/>
      <c r="H2458" s="122"/>
      <c r="I2458" s="122"/>
      <c r="J2458" s="122"/>
      <c r="K2458" s="122"/>
      <c r="L2458" s="122"/>
      <c r="M2458" s="122"/>
      <c r="N2458" s="122"/>
      <c r="O2458" s="122"/>
      <c r="P2458" s="122"/>
      <c r="Q2458" s="122"/>
      <c r="R2458" s="122"/>
      <c r="S2458" s="122"/>
      <c r="T2458" s="122"/>
      <c r="U2458" s="122"/>
      <c r="V2458" s="122"/>
      <c r="W2458" s="122"/>
      <c r="X2458" s="122"/>
      <c r="Y2458" s="122"/>
      <c r="Z2458" s="122"/>
      <c r="AA2458" s="122"/>
      <c r="AB2458" s="122"/>
      <c r="AC2458" s="122"/>
      <c r="AD2458" s="122"/>
      <c r="AE2458" s="122"/>
      <c r="AF2458" s="122"/>
      <c r="AG2458" s="122"/>
      <c r="AH2458" s="122"/>
      <c r="AI2458" s="122"/>
      <c r="AJ2458" s="401"/>
      <c r="AK2458" s="403"/>
      <c r="AL2458" s="405"/>
      <c r="AM2458" s="401"/>
      <c r="AN2458" s="405"/>
      <c r="AO2458" s="405"/>
      <c r="AP2458" s="405"/>
      <c r="AQ2458" s="405"/>
      <c r="AR2458" s="405"/>
      <c r="AS2458" s="405"/>
      <c r="AT2458" s="405"/>
      <c r="AU2458" s="403"/>
      <c r="AV2458" s="504"/>
      <c r="AW2458" s="403"/>
      <c r="AX2458" s="389"/>
      <c r="AY2458" s="389"/>
      <c r="AZ2458" s="389"/>
      <c r="BA2458" s="389"/>
      <c r="BB2458" s="389"/>
      <c r="BC2458" s="389"/>
    </row>
    <row r="2459" spans="1:55" s="121" customFormat="1" x14ac:dyDescent="0.25">
      <c r="A2459" s="406"/>
      <c r="B2459" s="500"/>
      <c r="C2459" s="501"/>
      <c r="D2459" s="502"/>
      <c r="E2459" s="474"/>
      <c r="F2459" s="398"/>
      <c r="G2459" s="95"/>
      <c r="H2459" s="119"/>
      <c r="I2459" s="119"/>
      <c r="J2459" s="119"/>
      <c r="K2459" s="119"/>
      <c r="L2459" s="119"/>
      <c r="M2459" s="119"/>
      <c r="N2459" s="119"/>
      <c r="O2459" s="119"/>
      <c r="P2459" s="119"/>
      <c r="Q2459" s="119"/>
      <c r="R2459" s="119"/>
      <c r="S2459" s="119"/>
      <c r="T2459" s="119"/>
      <c r="U2459" s="119"/>
      <c r="V2459" s="119"/>
      <c r="W2459" s="119"/>
      <c r="X2459" s="119"/>
      <c r="Y2459" s="119"/>
      <c r="Z2459" s="119"/>
      <c r="AA2459" s="119"/>
      <c r="AB2459" s="119"/>
      <c r="AC2459" s="119"/>
      <c r="AD2459" s="119"/>
      <c r="AE2459" s="119"/>
      <c r="AF2459" s="119"/>
      <c r="AG2459" s="119"/>
      <c r="AH2459" s="119"/>
      <c r="AI2459" s="119"/>
      <c r="AJ2459" s="503"/>
      <c r="AK2459" s="505"/>
      <c r="AL2459" s="404"/>
      <c r="AM2459" s="410"/>
      <c r="AN2459" s="404"/>
      <c r="AO2459" s="404"/>
      <c r="AP2459" s="404"/>
      <c r="AQ2459" s="404"/>
      <c r="AR2459" s="404"/>
      <c r="AS2459" s="404"/>
      <c r="AT2459" s="404"/>
      <c r="AU2459" s="406"/>
      <c r="AV2459" s="504"/>
      <c r="AW2459" s="406"/>
      <c r="AX2459" s="388"/>
      <c r="AY2459" s="388"/>
      <c r="AZ2459" s="388"/>
      <c r="BA2459" s="388"/>
      <c r="BB2459" s="388"/>
      <c r="BC2459" s="388"/>
    </row>
    <row r="2460" spans="1:55" s="121" customFormat="1" x14ac:dyDescent="0.25">
      <c r="A2460" s="407"/>
      <c r="B2460" s="500"/>
      <c r="C2460" s="501"/>
      <c r="D2460" s="502"/>
      <c r="E2460" s="466"/>
      <c r="F2460" s="399"/>
      <c r="G2460" s="96"/>
      <c r="H2460" s="122"/>
      <c r="I2460" s="122"/>
      <c r="J2460" s="122"/>
      <c r="K2460" s="122"/>
      <c r="L2460" s="122"/>
      <c r="M2460" s="122"/>
      <c r="N2460" s="122"/>
      <c r="O2460" s="122"/>
      <c r="P2460" s="122"/>
      <c r="Q2460" s="122"/>
      <c r="R2460" s="122"/>
      <c r="S2460" s="122"/>
      <c r="T2460" s="122"/>
      <c r="U2460" s="122"/>
      <c r="V2460" s="122"/>
      <c r="W2460" s="122"/>
      <c r="X2460" s="122"/>
      <c r="Y2460" s="122"/>
      <c r="Z2460" s="122"/>
      <c r="AA2460" s="122"/>
      <c r="AB2460" s="122"/>
      <c r="AC2460" s="122"/>
      <c r="AD2460" s="122"/>
      <c r="AE2460" s="122"/>
      <c r="AF2460" s="122"/>
      <c r="AG2460" s="122"/>
      <c r="AH2460" s="122"/>
      <c r="AI2460" s="122"/>
      <c r="AJ2460" s="401"/>
      <c r="AK2460" s="403"/>
      <c r="AL2460" s="405"/>
      <c r="AM2460" s="401"/>
      <c r="AN2460" s="405"/>
      <c r="AO2460" s="405"/>
      <c r="AP2460" s="405"/>
      <c r="AQ2460" s="405"/>
      <c r="AR2460" s="405"/>
      <c r="AS2460" s="405"/>
      <c r="AT2460" s="405"/>
      <c r="AU2460" s="403"/>
      <c r="AV2460" s="504"/>
      <c r="AW2460" s="403"/>
      <c r="AX2460" s="389"/>
      <c r="AY2460" s="389"/>
      <c r="AZ2460" s="389"/>
      <c r="BA2460" s="389"/>
      <c r="BB2460" s="389"/>
      <c r="BC2460" s="389"/>
    </row>
    <row r="2461" spans="1:55" s="121" customFormat="1" x14ac:dyDescent="0.25">
      <c r="A2461" s="406"/>
      <c r="B2461" s="500"/>
      <c r="C2461" s="501"/>
      <c r="D2461" s="502"/>
      <c r="E2461" s="474"/>
      <c r="F2461" s="398"/>
      <c r="G2461" s="95"/>
      <c r="H2461" s="119"/>
      <c r="I2461" s="119"/>
      <c r="J2461" s="119"/>
      <c r="K2461" s="119"/>
      <c r="L2461" s="119"/>
      <c r="M2461" s="119"/>
      <c r="N2461" s="119"/>
      <c r="O2461" s="119"/>
      <c r="P2461" s="119"/>
      <c r="Q2461" s="119"/>
      <c r="R2461" s="119"/>
      <c r="S2461" s="119"/>
      <c r="T2461" s="119"/>
      <c r="U2461" s="119"/>
      <c r="V2461" s="119"/>
      <c r="W2461" s="119"/>
      <c r="X2461" s="119"/>
      <c r="Y2461" s="119"/>
      <c r="Z2461" s="119"/>
      <c r="AA2461" s="119"/>
      <c r="AB2461" s="119"/>
      <c r="AC2461" s="119"/>
      <c r="AD2461" s="119"/>
      <c r="AE2461" s="119"/>
      <c r="AF2461" s="119"/>
      <c r="AG2461" s="119"/>
      <c r="AH2461" s="119"/>
      <c r="AI2461" s="119"/>
      <c r="AJ2461" s="503"/>
      <c r="AK2461" s="505"/>
      <c r="AL2461" s="404"/>
      <c r="AM2461" s="410"/>
      <c r="AN2461" s="404"/>
      <c r="AO2461" s="404"/>
      <c r="AP2461" s="404"/>
      <c r="AQ2461" s="404"/>
      <c r="AR2461" s="404"/>
      <c r="AS2461" s="404"/>
      <c r="AT2461" s="404"/>
      <c r="AU2461" s="406"/>
      <c r="AV2461" s="504"/>
      <c r="AW2461" s="406"/>
      <c r="AX2461" s="388"/>
      <c r="AY2461" s="388"/>
      <c r="AZ2461" s="388"/>
      <c r="BA2461" s="388"/>
      <c r="BB2461" s="388"/>
      <c r="BC2461" s="388"/>
    </row>
    <row r="2462" spans="1:55" s="121" customFormat="1" x14ac:dyDescent="0.25">
      <c r="A2462" s="407"/>
      <c r="B2462" s="500"/>
      <c r="C2462" s="501"/>
      <c r="D2462" s="502"/>
      <c r="E2462" s="466"/>
      <c r="F2462" s="399"/>
      <c r="G2462" s="96"/>
      <c r="H2462" s="122"/>
      <c r="I2462" s="122"/>
      <c r="J2462" s="122"/>
      <c r="K2462" s="122"/>
      <c r="L2462" s="122"/>
      <c r="M2462" s="122"/>
      <c r="N2462" s="122"/>
      <c r="O2462" s="122"/>
      <c r="P2462" s="122"/>
      <c r="Q2462" s="122"/>
      <c r="R2462" s="122"/>
      <c r="S2462" s="122"/>
      <c r="T2462" s="122"/>
      <c r="U2462" s="122"/>
      <c r="V2462" s="122"/>
      <c r="W2462" s="122"/>
      <c r="X2462" s="122"/>
      <c r="Y2462" s="122"/>
      <c r="Z2462" s="122"/>
      <c r="AA2462" s="122"/>
      <c r="AB2462" s="122"/>
      <c r="AC2462" s="122"/>
      <c r="AD2462" s="122"/>
      <c r="AE2462" s="122"/>
      <c r="AF2462" s="122"/>
      <c r="AG2462" s="122"/>
      <c r="AH2462" s="122"/>
      <c r="AI2462" s="122"/>
      <c r="AJ2462" s="401"/>
      <c r="AK2462" s="403"/>
      <c r="AL2462" s="405"/>
      <c r="AM2462" s="401"/>
      <c r="AN2462" s="405"/>
      <c r="AO2462" s="405"/>
      <c r="AP2462" s="405"/>
      <c r="AQ2462" s="405"/>
      <c r="AR2462" s="405"/>
      <c r="AS2462" s="405"/>
      <c r="AT2462" s="405"/>
      <c r="AU2462" s="403"/>
      <c r="AV2462" s="504"/>
      <c r="AW2462" s="403"/>
      <c r="AX2462" s="389"/>
      <c r="AY2462" s="389"/>
      <c r="AZ2462" s="389"/>
      <c r="BA2462" s="389"/>
      <c r="BB2462" s="389"/>
      <c r="BC2462" s="389"/>
    </row>
    <row r="2463" spans="1:55" s="121" customFormat="1" x14ac:dyDescent="0.25">
      <c r="A2463" s="406"/>
      <c r="B2463" s="500"/>
      <c r="C2463" s="501"/>
      <c r="D2463" s="502"/>
      <c r="E2463" s="474"/>
      <c r="F2463" s="398"/>
      <c r="G2463" s="95"/>
      <c r="H2463" s="119"/>
      <c r="I2463" s="119"/>
      <c r="J2463" s="119"/>
      <c r="K2463" s="119"/>
      <c r="L2463" s="119"/>
      <c r="M2463" s="119"/>
      <c r="N2463" s="119"/>
      <c r="O2463" s="119"/>
      <c r="P2463" s="119"/>
      <c r="Q2463" s="119"/>
      <c r="R2463" s="119"/>
      <c r="S2463" s="119"/>
      <c r="T2463" s="119"/>
      <c r="U2463" s="119"/>
      <c r="V2463" s="119"/>
      <c r="W2463" s="119"/>
      <c r="X2463" s="119"/>
      <c r="Y2463" s="119"/>
      <c r="Z2463" s="119"/>
      <c r="AA2463" s="119"/>
      <c r="AB2463" s="119"/>
      <c r="AC2463" s="119"/>
      <c r="AD2463" s="119"/>
      <c r="AE2463" s="119"/>
      <c r="AF2463" s="119"/>
      <c r="AG2463" s="119"/>
      <c r="AH2463" s="119"/>
      <c r="AI2463" s="119"/>
      <c r="AJ2463" s="503"/>
      <c r="AK2463" s="505"/>
      <c r="AL2463" s="404"/>
      <c r="AM2463" s="410"/>
      <c r="AN2463" s="404"/>
      <c r="AO2463" s="404"/>
      <c r="AP2463" s="404"/>
      <c r="AQ2463" s="404"/>
      <c r="AR2463" s="404"/>
      <c r="AS2463" s="404"/>
      <c r="AT2463" s="404"/>
      <c r="AU2463" s="406"/>
      <c r="AV2463" s="504"/>
      <c r="AW2463" s="406"/>
      <c r="AX2463" s="388"/>
      <c r="AY2463" s="388"/>
      <c r="AZ2463" s="388"/>
      <c r="BA2463" s="388"/>
      <c r="BB2463" s="388"/>
      <c r="BC2463" s="388"/>
    </row>
    <row r="2464" spans="1:55" s="121" customFormat="1" x14ac:dyDescent="0.25">
      <c r="A2464" s="407"/>
      <c r="B2464" s="500"/>
      <c r="C2464" s="501"/>
      <c r="D2464" s="502"/>
      <c r="E2464" s="466"/>
      <c r="F2464" s="399"/>
      <c r="G2464" s="96"/>
      <c r="H2464" s="122"/>
      <c r="I2464" s="122"/>
      <c r="J2464" s="122"/>
      <c r="K2464" s="122"/>
      <c r="L2464" s="122"/>
      <c r="M2464" s="122"/>
      <c r="N2464" s="122"/>
      <c r="O2464" s="122"/>
      <c r="P2464" s="122"/>
      <c r="Q2464" s="122"/>
      <c r="R2464" s="122"/>
      <c r="S2464" s="122"/>
      <c r="T2464" s="122"/>
      <c r="U2464" s="122"/>
      <c r="V2464" s="122"/>
      <c r="W2464" s="122"/>
      <c r="X2464" s="122"/>
      <c r="Y2464" s="122"/>
      <c r="Z2464" s="122"/>
      <c r="AA2464" s="122"/>
      <c r="AB2464" s="122"/>
      <c r="AC2464" s="122"/>
      <c r="AD2464" s="122"/>
      <c r="AE2464" s="122"/>
      <c r="AF2464" s="122"/>
      <c r="AG2464" s="122"/>
      <c r="AH2464" s="122"/>
      <c r="AI2464" s="122"/>
      <c r="AJ2464" s="401"/>
      <c r="AK2464" s="403"/>
      <c r="AL2464" s="405"/>
      <c r="AM2464" s="401"/>
      <c r="AN2464" s="405"/>
      <c r="AO2464" s="405"/>
      <c r="AP2464" s="405"/>
      <c r="AQ2464" s="405"/>
      <c r="AR2464" s="405"/>
      <c r="AS2464" s="405"/>
      <c r="AT2464" s="405"/>
      <c r="AU2464" s="403"/>
      <c r="AV2464" s="504"/>
      <c r="AW2464" s="403"/>
      <c r="AX2464" s="389"/>
      <c r="AY2464" s="389"/>
      <c r="AZ2464" s="389"/>
      <c r="BA2464" s="389"/>
      <c r="BB2464" s="389"/>
      <c r="BC2464" s="389"/>
    </row>
    <row r="2465" spans="1:55" s="121" customFormat="1" x14ac:dyDescent="0.25">
      <c r="A2465" s="406"/>
      <c r="B2465" s="500"/>
      <c r="C2465" s="501"/>
      <c r="D2465" s="502"/>
      <c r="E2465" s="474"/>
      <c r="F2465" s="398"/>
      <c r="G2465" s="95"/>
      <c r="H2465" s="119"/>
      <c r="I2465" s="119"/>
      <c r="J2465" s="119"/>
      <c r="K2465" s="119"/>
      <c r="L2465" s="119"/>
      <c r="M2465" s="119"/>
      <c r="N2465" s="119"/>
      <c r="O2465" s="119"/>
      <c r="P2465" s="119"/>
      <c r="Q2465" s="119"/>
      <c r="R2465" s="119"/>
      <c r="S2465" s="119"/>
      <c r="T2465" s="119"/>
      <c r="U2465" s="119"/>
      <c r="V2465" s="119"/>
      <c r="W2465" s="119"/>
      <c r="X2465" s="119"/>
      <c r="Y2465" s="119"/>
      <c r="Z2465" s="119"/>
      <c r="AA2465" s="119"/>
      <c r="AB2465" s="119"/>
      <c r="AC2465" s="119"/>
      <c r="AD2465" s="119"/>
      <c r="AE2465" s="119"/>
      <c r="AF2465" s="119"/>
      <c r="AG2465" s="119"/>
      <c r="AH2465" s="119"/>
      <c r="AI2465" s="119"/>
      <c r="AJ2465" s="503"/>
      <c r="AK2465" s="505"/>
      <c r="AL2465" s="404"/>
      <c r="AM2465" s="410"/>
      <c r="AN2465" s="404"/>
      <c r="AO2465" s="404"/>
      <c r="AP2465" s="404"/>
      <c r="AQ2465" s="404"/>
      <c r="AR2465" s="404"/>
      <c r="AS2465" s="404"/>
      <c r="AT2465" s="404"/>
      <c r="AU2465" s="406"/>
      <c r="AV2465" s="504"/>
      <c r="AW2465" s="406"/>
      <c r="AX2465" s="388"/>
      <c r="AY2465" s="388"/>
      <c r="AZ2465" s="388"/>
      <c r="BA2465" s="388"/>
      <c r="BB2465" s="388"/>
      <c r="BC2465" s="388"/>
    </row>
    <row r="2466" spans="1:55" s="121" customFormat="1" x14ac:dyDescent="0.25">
      <c r="A2466" s="407"/>
      <c r="B2466" s="500"/>
      <c r="C2466" s="501"/>
      <c r="D2466" s="502"/>
      <c r="E2466" s="466"/>
      <c r="F2466" s="399"/>
      <c r="G2466" s="96"/>
      <c r="H2466" s="122"/>
      <c r="I2466" s="122"/>
      <c r="J2466" s="122"/>
      <c r="K2466" s="122"/>
      <c r="L2466" s="122"/>
      <c r="M2466" s="122"/>
      <c r="N2466" s="122"/>
      <c r="O2466" s="122"/>
      <c r="P2466" s="122"/>
      <c r="Q2466" s="122"/>
      <c r="R2466" s="122"/>
      <c r="S2466" s="122"/>
      <c r="T2466" s="122"/>
      <c r="U2466" s="122"/>
      <c r="V2466" s="122"/>
      <c r="W2466" s="122"/>
      <c r="X2466" s="122"/>
      <c r="Y2466" s="122"/>
      <c r="Z2466" s="122"/>
      <c r="AA2466" s="122"/>
      <c r="AB2466" s="122"/>
      <c r="AC2466" s="122"/>
      <c r="AD2466" s="122"/>
      <c r="AE2466" s="122"/>
      <c r="AF2466" s="122"/>
      <c r="AG2466" s="122"/>
      <c r="AH2466" s="122"/>
      <c r="AI2466" s="122"/>
      <c r="AJ2466" s="401"/>
      <c r="AK2466" s="403"/>
      <c r="AL2466" s="405"/>
      <c r="AM2466" s="401"/>
      <c r="AN2466" s="405"/>
      <c r="AO2466" s="405"/>
      <c r="AP2466" s="405"/>
      <c r="AQ2466" s="405"/>
      <c r="AR2466" s="405"/>
      <c r="AS2466" s="405"/>
      <c r="AT2466" s="405"/>
      <c r="AU2466" s="403"/>
      <c r="AV2466" s="504"/>
      <c r="AW2466" s="403"/>
      <c r="AX2466" s="389"/>
      <c r="AY2466" s="389"/>
      <c r="AZ2466" s="389"/>
      <c r="BA2466" s="389"/>
      <c r="BB2466" s="389"/>
      <c r="BC2466" s="389"/>
    </row>
    <row r="2467" spans="1:55" s="121" customFormat="1" x14ac:dyDescent="0.25">
      <c r="A2467" s="406"/>
      <c r="B2467" s="500"/>
      <c r="C2467" s="501"/>
      <c r="D2467" s="502"/>
      <c r="E2467" s="474"/>
      <c r="F2467" s="398"/>
      <c r="G2467" s="95"/>
      <c r="H2467" s="119"/>
      <c r="I2467" s="119"/>
      <c r="J2467" s="119"/>
      <c r="K2467" s="119"/>
      <c r="L2467" s="119"/>
      <c r="M2467" s="119"/>
      <c r="N2467" s="119"/>
      <c r="O2467" s="119"/>
      <c r="P2467" s="119"/>
      <c r="Q2467" s="119"/>
      <c r="R2467" s="119"/>
      <c r="S2467" s="119"/>
      <c r="T2467" s="119"/>
      <c r="U2467" s="119"/>
      <c r="V2467" s="119"/>
      <c r="W2467" s="119"/>
      <c r="X2467" s="119"/>
      <c r="Y2467" s="119"/>
      <c r="Z2467" s="119"/>
      <c r="AA2467" s="119"/>
      <c r="AB2467" s="119"/>
      <c r="AC2467" s="119"/>
      <c r="AD2467" s="119"/>
      <c r="AE2467" s="119"/>
      <c r="AF2467" s="119"/>
      <c r="AG2467" s="119"/>
      <c r="AH2467" s="119"/>
      <c r="AI2467" s="119"/>
      <c r="AJ2467" s="503"/>
      <c r="AK2467" s="505"/>
      <c r="AL2467" s="404"/>
      <c r="AM2467" s="410"/>
      <c r="AN2467" s="404"/>
      <c r="AO2467" s="404"/>
      <c r="AP2467" s="404"/>
      <c r="AQ2467" s="404"/>
      <c r="AR2467" s="404"/>
      <c r="AS2467" s="404"/>
      <c r="AT2467" s="404"/>
      <c r="AU2467" s="406"/>
      <c r="AV2467" s="504"/>
      <c r="AW2467" s="406"/>
      <c r="AX2467" s="388"/>
      <c r="AY2467" s="388"/>
      <c r="AZ2467" s="388"/>
      <c r="BA2467" s="388"/>
      <c r="BB2467" s="388"/>
      <c r="BC2467" s="388"/>
    </row>
    <row r="2468" spans="1:55" s="121" customFormat="1" x14ac:dyDescent="0.25">
      <c r="A2468" s="407"/>
      <c r="B2468" s="500"/>
      <c r="C2468" s="501"/>
      <c r="D2468" s="502"/>
      <c r="E2468" s="466"/>
      <c r="F2468" s="399"/>
      <c r="G2468" s="96"/>
      <c r="H2468" s="122"/>
      <c r="I2468" s="122"/>
      <c r="J2468" s="122"/>
      <c r="K2468" s="122"/>
      <c r="L2468" s="122"/>
      <c r="M2468" s="122"/>
      <c r="N2468" s="122"/>
      <c r="O2468" s="122"/>
      <c r="P2468" s="122"/>
      <c r="Q2468" s="122"/>
      <c r="R2468" s="122"/>
      <c r="S2468" s="122"/>
      <c r="T2468" s="122"/>
      <c r="U2468" s="122"/>
      <c r="V2468" s="122"/>
      <c r="W2468" s="122"/>
      <c r="X2468" s="122"/>
      <c r="Y2468" s="122"/>
      <c r="Z2468" s="122"/>
      <c r="AA2468" s="122"/>
      <c r="AB2468" s="122"/>
      <c r="AC2468" s="122"/>
      <c r="AD2468" s="122"/>
      <c r="AE2468" s="122"/>
      <c r="AF2468" s="122"/>
      <c r="AG2468" s="122"/>
      <c r="AH2468" s="122"/>
      <c r="AI2468" s="122"/>
      <c r="AJ2468" s="401"/>
      <c r="AK2468" s="403"/>
      <c r="AL2468" s="405"/>
      <c r="AM2468" s="401"/>
      <c r="AN2468" s="405"/>
      <c r="AO2468" s="405"/>
      <c r="AP2468" s="405"/>
      <c r="AQ2468" s="405"/>
      <c r="AR2468" s="405"/>
      <c r="AS2468" s="405"/>
      <c r="AT2468" s="405"/>
      <c r="AU2468" s="403"/>
      <c r="AV2468" s="504"/>
      <c r="AW2468" s="403"/>
      <c r="AX2468" s="389"/>
      <c r="AY2468" s="389"/>
      <c r="AZ2468" s="389"/>
      <c r="BA2468" s="389"/>
      <c r="BB2468" s="389"/>
      <c r="BC2468" s="389"/>
    </row>
    <row r="2469" spans="1:55" s="121" customFormat="1" x14ac:dyDescent="0.25">
      <c r="A2469" s="406"/>
      <c r="B2469" s="500"/>
      <c r="C2469" s="501"/>
      <c r="D2469" s="502"/>
      <c r="E2469" s="474"/>
      <c r="F2469" s="398"/>
      <c r="G2469" s="95"/>
      <c r="H2469" s="119"/>
      <c r="I2469" s="119"/>
      <c r="J2469" s="119"/>
      <c r="K2469" s="119"/>
      <c r="L2469" s="119"/>
      <c r="M2469" s="119"/>
      <c r="N2469" s="119"/>
      <c r="O2469" s="119"/>
      <c r="P2469" s="119"/>
      <c r="Q2469" s="119"/>
      <c r="R2469" s="119"/>
      <c r="S2469" s="119"/>
      <c r="T2469" s="119"/>
      <c r="U2469" s="119"/>
      <c r="V2469" s="119"/>
      <c r="W2469" s="119"/>
      <c r="X2469" s="119"/>
      <c r="Y2469" s="119"/>
      <c r="Z2469" s="119"/>
      <c r="AA2469" s="119"/>
      <c r="AB2469" s="119"/>
      <c r="AC2469" s="119"/>
      <c r="AD2469" s="119"/>
      <c r="AE2469" s="119"/>
      <c r="AF2469" s="119"/>
      <c r="AG2469" s="119"/>
      <c r="AH2469" s="119"/>
      <c r="AI2469" s="119"/>
      <c r="AJ2469" s="503"/>
      <c r="AK2469" s="505"/>
      <c r="AL2469" s="404"/>
      <c r="AM2469" s="410"/>
      <c r="AN2469" s="404"/>
      <c r="AO2469" s="404"/>
      <c r="AP2469" s="404"/>
      <c r="AQ2469" s="404"/>
      <c r="AR2469" s="404"/>
      <c r="AS2469" s="404"/>
      <c r="AT2469" s="404"/>
      <c r="AU2469" s="406"/>
      <c r="AV2469" s="504"/>
      <c r="AW2469" s="406"/>
      <c r="AX2469" s="388"/>
      <c r="AY2469" s="388"/>
      <c r="AZ2469" s="388"/>
      <c r="BA2469" s="388"/>
      <c r="BB2469" s="388"/>
      <c r="BC2469" s="388"/>
    </row>
    <row r="2470" spans="1:55" s="121" customFormat="1" x14ac:dyDescent="0.25">
      <c r="A2470" s="407"/>
      <c r="B2470" s="500"/>
      <c r="C2470" s="501"/>
      <c r="D2470" s="502"/>
      <c r="E2470" s="466"/>
      <c r="F2470" s="399"/>
      <c r="G2470" s="96"/>
      <c r="H2470" s="122"/>
      <c r="I2470" s="122"/>
      <c r="J2470" s="122"/>
      <c r="K2470" s="122"/>
      <c r="L2470" s="122"/>
      <c r="M2470" s="122"/>
      <c r="N2470" s="122"/>
      <c r="O2470" s="122"/>
      <c r="P2470" s="122"/>
      <c r="Q2470" s="122"/>
      <c r="R2470" s="122"/>
      <c r="S2470" s="122"/>
      <c r="T2470" s="122"/>
      <c r="U2470" s="122"/>
      <c r="V2470" s="122"/>
      <c r="W2470" s="122"/>
      <c r="X2470" s="122"/>
      <c r="Y2470" s="122"/>
      <c r="Z2470" s="122"/>
      <c r="AA2470" s="122"/>
      <c r="AB2470" s="122"/>
      <c r="AC2470" s="122"/>
      <c r="AD2470" s="122"/>
      <c r="AE2470" s="122"/>
      <c r="AF2470" s="122"/>
      <c r="AG2470" s="122"/>
      <c r="AH2470" s="122"/>
      <c r="AI2470" s="122"/>
      <c r="AJ2470" s="401"/>
      <c r="AK2470" s="403"/>
      <c r="AL2470" s="405"/>
      <c r="AM2470" s="401"/>
      <c r="AN2470" s="405"/>
      <c r="AO2470" s="405"/>
      <c r="AP2470" s="405"/>
      <c r="AQ2470" s="405"/>
      <c r="AR2470" s="405"/>
      <c r="AS2470" s="405"/>
      <c r="AT2470" s="405"/>
      <c r="AU2470" s="403"/>
      <c r="AV2470" s="504"/>
      <c r="AW2470" s="403"/>
      <c r="AX2470" s="389"/>
      <c r="AY2470" s="389"/>
      <c r="AZ2470" s="389"/>
      <c r="BA2470" s="389"/>
      <c r="BB2470" s="389"/>
      <c r="BC2470" s="389"/>
    </row>
    <row r="2471" spans="1:55" s="121" customFormat="1" x14ac:dyDescent="0.25">
      <c r="A2471" s="406"/>
      <c r="B2471" s="500"/>
      <c r="C2471" s="501"/>
      <c r="D2471" s="502"/>
      <c r="E2471" s="474"/>
      <c r="F2471" s="398"/>
      <c r="G2471" s="95"/>
      <c r="H2471" s="119"/>
      <c r="I2471" s="119"/>
      <c r="J2471" s="119"/>
      <c r="K2471" s="119"/>
      <c r="L2471" s="119"/>
      <c r="M2471" s="119"/>
      <c r="N2471" s="119"/>
      <c r="O2471" s="119"/>
      <c r="P2471" s="119"/>
      <c r="Q2471" s="119"/>
      <c r="R2471" s="119"/>
      <c r="S2471" s="119"/>
      <c r="T2471" s="119"/>
      <c r="U2471" s="119"/>
      <c r="V2471" s="119"/>
      <c r="W2471" s="119"/>
      <c r="X2471" s="119"/>
      <c r="Y2471" s="119"/>
      <c r="Z2471" s="119"/>
      <c r="AA2471" s="119"/>
      <c r="AB2471" s="119"/>
      <c r="AC2471" s="119"/>
      <c r="AD2471" s="119"/>
      <c r="AE2471" s="119"/>
      <c r="AF2471" s="119"/>
      <c r="AG2471" s="119"/>
      <c r="AH2471" s="119"/>
      <c r="AI2471" s="119"/>
      <c r="AJ2471" s="503"/>
      <c r="AK2471" s="505"/>
      <c r="AL2471" s="404"/>
      <c r="AM2471" s="410"/>
      <c r="AN2471" s="404"/>
      <c r="AO2471" s="404"/>
      <c r="AP2471" s="404"/>
      <c r="AQ2471" s="404"/>
      <c r="AR2471" s="404"/>
      <c r="AS2471" s="404"/>
      <c r="AT2471" s="404"/>
      <c r="AU2471" s="406"/>
      <c r="AV2471" s="504"/>
      <c r="AW2471" s="406"/>
      <c r="AX2471" s="388"/>
      <c r="AY2471" s="388"/>
      <c r="AZ2471" s="388"/>
      <c r="BA2471" s="388"/>
      <c r="BB2471" s="388"/>
      <c r="BC2471" s="388"/>
    </row>
    <row r="2472" spans="1:55" s="121" customFormat="1" x14ac:dyDescent="0.25">
      <c r="A2472" s="407"/>
      <c r="B2472" s="500"/>
      <c r="C2472" s="501"/>
      <c r="D2472" s="502"/>
      <c r="E2472" s="466"/>
      <c r="F2472" s="399"/>
      <c r="G2472" s="96"/>
      <c r="H2472" s="122"/>
      <c r="I2472" s="122"/>
      <c r="J2472" s="122"/>
      <c r="K2472" s="122"/>
      <c r="L2472" s="122"/>
      <c r="M2472" s="122"/>
      <c r="N2472" s="122"/>
      <c r="O2472" s="122"/>
      <c r="P2472" s="122"/>
      <c r="Q2472" s="122"/>
      <c r="R2472" s="122"/>
      <c r="S2472" s="122"/>
      <c r="T2472" s="122"/>
      <c r="U2472" s="122"/>
      <c r="V2472" s="122"/>
      <c r="W2472" s="122"/>
      <c r="X2472" s="122"/>
      <c r="Y2472" s="122"/>
      <c r="Z2472" s="122"/>
      <c r="AA2472" s="122"/>
      <c r="AB2472" s="122"/>
      <c r="AC2472" s="122"/>
      <c r="AD2472" s="122"/>
      <c r="AE2472" s="122"/>
      <c r="AF2472" s="122"/>
      <c r="AG2472" s="122"/>
      <c r="AH2472" s="122"/>
      <c r="AI2472" s="122"/>
      <c r="AJ2472" s="401"/>
      <c r="AK2472" s="403"/>
      <c r="AL2472" s="405"/>
      <c r="AM2472" s="401"/>
      <c r="AN2472" s="405"/>
      <c r="AO2472" s="405"/>
      <c r="AP2472" s="405"/>
      <c r="AQ2472" s="405"/>
      <c r="AR2472" s="405"/>
      <c r="AS2472" s="405"/>
      <c r="AT2472" s="405"/>
      <c r="AU2472" s="403"/>
      <c r="AV2472" s="504"/>
      <c r="AW2472" s="403"/>
      <c r="AX2472" s="389"/>
      <c r="AY2472" s="389"/>
      <c r="AZ2472" s="389"/>
      <c r="BA2472" s="389"/>
      <c r="BB2472" s="389"/>
      <c r="BC2472" s="389"/>
    </row>
    <row r="2473" spans="1:55" s="121" customFormat="1" x14ac:dyDescent="0.25">
      <c r="A2473" s="406"/>
      <c r="B2473" s="500"/>
      <c r="C2473" s="501"/>
      <c r="D2473" s="502"/>
      <c r="E2473" s="474"/>
      <c r="F2473" s="398"/>
      <c r="G2473" s="95"/>
      <c r="H2473" s="119"/>
      <c r="I2473" s="119"/>
      <c r="J2473" s="119"/>
      <c r="K2473" s="119"/>
      <c r="L2473" s="119"/>
      <c r="M2473" s="119"/>
      <c r="N2473" s="119"/>
      <c r="O2473" s="119"/>
      <c r="P2473" s="119"/>
      <c r="Q2473" s="119"/>
      <c r="R2473" s="119"/>
      <c r="S2473" s="119"/>
      <c r="T2473" s="119"/>
      <c r="U2473" s="119"/>
      <c r="V2473" s="119"/>
      <c r="W2473" s="119"/>
      <c r="X2473" s="119"/>
      <c r="Y2473" s="119"/>
      <c r="Z2473" s="119"/>
      <c r="AA2473" s="119"/>
      <c r="AB2473" s="119"/>
      <c r="AC2473" s="119"/>
      <c r="AD2473" s="119"/>
      <c r="AE2473" s="119"/>
      <c r="AF2473" s="119"/>
      <c r="AG2473" s="119"/>
      <c r="AH2473" s="119"/>
      <c r="AI2473" s="119"/>
      <c r="AJ2473" s="503"/>
      <c r="AK2473" s="505"/>
      <c r="AL2473" s="404"/>
      <c r="AM2473" s="410"/>
      <c r="AN2473" s="404"/>
      <c r="AO2473" s="404"/>
      <c r="AP2473" s="404"/>
      <c r="AQ2473" s="404"/>
      <c r="AR2473" s="404"/>
      <c r="AS2473" s="404"/>
      <c r="AT2473" s="404"/>
      <c r="AU2473" s="406"/>
      <c r="AV2473" s="504"/>
      <c r="AW2473" s="406"/>
      <c r="AX2473" s="388"/>
      <c r="AY2473" s="388"/>
      <c r="AZ2473" s="388"/>
      <c r="BA2473" s="388"/>
      <c r="BB2473" s="388"/>
      <c r="BC2473" s="388"/>
    </row>
    <row r="2474" spans="1:55" s="121" customFormat="1" x14ac:dyDescent="0.25">
      <c r="A2474" s="407"/>
      <c r="B2474" s="500"/>
      <c r="C2474" s="501"/>
      <c r="D2474" s="502"/>
      <c r="E2474" s="466"/>
      <c r="F2474" s="399"/>
      <c r="G2474" s="96"/>
      <c r="H2474" s="122"/>
      <c r="I2474" s="122"/>
      <c r="J2474" s="122"/>
      <c r="K2474" s="122"/>
      <c r="L2474" s="122"/>
      <c r="M2474" s="122"/>
      <c r="N2474" s="122"/>
      <c r="O2474" s="122"/>
      <c r="P2474" s="122"/>
      <c r="Q2474" s="122"/>
      <c r="R2474" s="122"/>
      <c r="S2474" s="122"/>
      <c r="T2474" s="122"/>
      <c r="U2474" s="122"/>
      <c r="V2474" s="122"/>
      <c r="W2474" s="122"/>
      <c r="X2474" s="122"/>
      <c r="Y2474" s="122"/>
      <c r="Z2474" s="122"/>
      <c r="AA2474" s="122"/>
      <c r="AB2474" s="122"/>
      <c r="AC2474" s="122"/>
      <c r="AD2474" s="122"/>
      <c r="AE2474" s="122"/>
      <c r="AF2474" s="122"/>
      <c r="AG2474" s="122"/>
      <c r="AH2474" s="122"/>
      <c r="AI2474" s="122"/>
      <c r="AJ2474" s="401"/>
      <c r="AK2474" s="403"/>
      <c r="AL2474" s="405"/>
      <c r="AM2474" s="401"/>
      <c r="AN2474" s="405"/>
      <c r="AO2474" s="405"/>
      <c r="AP2474" s="405"/>
      <c r="AQ2474" s="405"/>
      <c r="AR2474" s="405"/>
      <c r="AS2474" s="405"/>
      <c r="AT2474" s="405"/>
      <c r="AU2474" s="403"/>
      <c r="AV2474" s="504"/>
      <c r="AW2474" s="403"/>
      <c r="AX2474" s="389"/>
      <c r="AY2474" s="389"/>
      <c r="AZ2474" s="389"/>
      <c r="BA2474" s="389"/>
      <c r="BB2474" s="389"/>
      <c r="BC2474" s="389"/>
    </row>
    <row r="2475" spans="1:55" s="121" customFormat="1" x14ac:dyDescent="0.25">
      <c r="A2475" s="406"/>
      <c r="B2475" s="500"/>
      <c r="C2475" s="501"/>
      <c r="D2475" s="502"/>
      <c r="E2475" s="474"/>
      <c r="F2475" s="398"/>
      <c r="G2475" s="95"/>
      <c r="H2475" s="119"/>
      <c r="I2475" s="119"/>
      <c r="J2475" s="119"/>
      <c r="K2475" s="119"/>
      <c r="L2475" s="119"/>
      <c r="M2475" s="119"/>
      <c r="N2475" s="119"/>
      <c r="O2475" s="119"/>
      <c r="P2475" s="119"/>
      <c r="Q2475" s="119"/>
      <c r="R2475" s="119"/>
      <c r="S2475" s="119"/>
      <c r="T2475" s="119"/>
      <c r="U2475" s="119"/>
      <c r="V2475" s="119"/>
      <c r="W2475" s="119"/>
      <c r="X2475" s="119"/>
      <c r="Y2475" s="119"/>
      <c r="Z2475" s="119"/>
      <c r="AA2475" s="119"/>
      <c r="AB2475" s="119"/>
      <c r="AC2475" s="119"/>
      <c r="AD2475" s="119"/>
      <c r="AE2475" s="119"/>
      <c r="AF2475" s="119"/>
      <c r="AG2475" s="119"/>
      <c r="AH2475" s="119"/>
      <c r="AI2475" s="119"/>
      <c r="AJ2475" s="503"/>
      <c r="AK2475" s="505"/>
      <c r="AL2475" s="404"/>
      <c r="AM2475" s="410"/>
      <c r="AN2475" s="404"/>
      <c r="AO2475" s="404"/>
      <c r="AP2475" s="404"/>
      <c r="AQ2475" s="404"/>
      <c r="AR2475" s="404"/>
      <c r="AS2475" s="404"/>
      <c r="AT2475" s="404"/>
      <c r="AU2475" s="406"/>
      <c r="AV2475" s="504"/>
      <c r="AW2475" s="406"/>
      <c r="AX2475" s="388"/>
      <c r="AY2475" s="388"/>
      <c r="AZ2475" s="388"/>
      <c r="BA2475" s="388"/>
      <c r="BB2475" s="388"/>
      <c r="BC2475" s="388"/>
    </row>
    <row r="2476" spans="1:55" s="121" customFormat="1" x14ac:dyDescent="0.25">
      <c r="A2476" s="407"/>
      <c r="B2476" s="500"/>
      <c r="C2476" s="501"/>
      <c r="D2476" s="502"/>
      <c r="E2476" s="466"/>
      <c r="F2476" s="399"/>
      <c r="G2476" s="96"/>
      <c r="H2476" s="122"/>
      <c r="I2476" s="122"/>
      <c r="J2476" s="122"/>
      <c r="K2476" s="122"/>
      <c r="L2476" s="122"/>
      <c r="M2476" s="122"/>
      <c r="N2476" s="122"/>
      <c r="O2476" s="122"/>
      <c r="P2476" s="122"/>
      <c r="Q2476" s="122"/>
      <c r="R2476" s="122"/>
      <c r="S2476" s="122"/>
      <c r="T2476" s="122"/>
      <c r="U2476" s="122"/>
      <c r="V2476" s="122"/>
      <c r="W2476" s="122"/>
      <c r="X2476" s="122"/>
      <c r="Y2476" s="122"/>
      <c r="Z2476" s="122"/>
      <c r="AA2476" s="122"/>
      <c r="AB2476" s="122"/>
      <c r="AC2476" s="122"/>
      <c r="AD2476" s="122"/>
      <c r="AE2476" s="122"/>
      <c r="AF2476" s="122"/>
      <c r="AG2476" s="122"/>
      <c r="AH2476" s="122"/>
      <c r="AI2476" s="122"/>
      <c r="AJ2476" s="401"/>
      <c r="AK2476" s="403"/>
      <c r="AL2476" s="405"/>
      <c r="AM2476" s="401"/>
      <c r="AN2476" s="405"/>
      <c r="AO2476" s="405"/>
      <c r="AP2476" s="405"/>
      <c r="AQ2476" s="405"/>
      <c r="AR2476" s="405"/>
      <c r="AS2476" s="405"/>
      <c r="AT2476" s="405"/>
      <c r="AU2476" s="403"/>
      <c r="AV2476" s="504"/>
      <c r="AW2476" s="403"/>
      <c r="AX2476" s="389"/>
      <c r="AY2476" s="389"/>
      <c r="AZ2476" s="389"/>
      <c r="BA2476" s="389"/>
      <c r="BB2476" s="389"/>
      <c r="BC2476" s="389"/>
    </row>
    <row r="2477" spans="1:55" s="121" customFormat="1" x14ac:dyDescent="0.25">
      <c r="A2477" s="406"/>
      <c r="B2477" s="500"/>
      <c r="C2477" s="501"/>
      <c r="D2477" s="502"/>
      <c r="E2477" s="474"/>
      <c r="F2477" s="398"/>
      <c r="G2477" s="95"/>
      <c r="H2477" s="119"/>
      <c r="I2477" s="119"/>
      <c r="J2477" s="119"/>
      <c r="K2477" s="119"/>
      <c r="L2477" s="119"/>
      <c r="M2477" s="119"/>
      <c r="N2477" s="119"/>
      <c r="O2477" s="119"/>
      <c r="P2477" s="119"/>
      <c r="Q2477" s="119"/>
      <c r="R2477" s="119"/>
      <c r="S2477" s="119"/>
      <c r="T2477" s="119"/>
      <c r="U2477" s="119"/>
      <c r="V2477" s="119"/>
      <c r="W2477" s="119"/>
      <c r="X2477" s="119"/>
      <c r="Y2477" s="119"/>
      <c r="Z2477" s="119"/>
      <c r="AA2477" s="119"/>
      <c r="AB2477" s="119"/>
      <c r="AC2477" s="119"/>
      <c r="AD2477" s="119"/>
      <c r="AE2477" s="119"/>
      <c r="AF2477" s="119"/>
      <c r="AG2477" s="119"/>
      <c r="AH2477" s="119"/>
      <c r="AI2477" s="119"/>
      <c r="AJ2477" s="503"/>
      <c r="AK2477" s="505"/>
      <c r="AL2477" s="404"/>
      <c r="AM2477" s="410"/>
      <c r="AN2477" s="404"/>
      <c r="AO2477" s="404"/>
      <c r="AP2477" s="404"/>
      <c r="AQ2477" s="404"/>
      <c r="AR2477" s="404"/>
      <c r="AS2477" s="404"/>
      <c r="AT2477" s="404"/>
      <c r="AU2477" s="406"/>
      <c r="AV2477" s="504"/>
      <c r="AW2477" s="406"/>
      <c r="AX2477" s="388"/>
      <c r="AY2477" s="388"/>
      <c r="AZ2477" s="388"/>
      <c r="BA2477" s="388"/>
      <c r="BB2477" s="388"/>
      <c r="BC2477" s="388"/>
    </row>
    <row r="2478" spans="1:55" s="121" customFormat="1" x14ac:dyDescent="0.25">
      <c r="A2478" s="407"/>
      <c r="B2478" s="500"/>
      <c r="C2478" s="501"/>
      <c r="D2478" s="502"/>
      <c r="E2478" s="466"/>
      <c r="F2478" s="399"/>
      <c r="G2478" s="96"/>
      <c r="H2478" s="122"/>
      <c r="I2478" s="122"/>
      <c r="J2478" s="122"/>
      <c r="K2478" s="122"/>
      <c r="L2478" s="122"/>
      <c r="M2478" s="122"/>
      <c r="N2478" s="122"/>
      <c r="O2478" s="122"/>
      <c r="P2478" s="122"/>
      <c r="Q2478" s="122"/>
      <c r="R2478" s="122"/>
      <c r="S2478" s="122"/>
      <c r="T2478" s="122"/>
      <c r="U2478" s="122"/>
      <c r="V2478" s="122"/>
      <c r="W2478" s="122"/>
      <c r="X2478" s="122"/>
      <c r="Y2478" s="122"/>
      <c r="Z2478" s="122"/>
      <c r="AA2478" s="122"/>
      <c r="AB2478" s="122"/>
      <c r="AC2478" s="122"/>
      <c r="AD2478" s="122"/>
      <c r="AE2478" s="122"/>
      <c r="AF2478" s="122"/>
      <c r="AG2478" s="122"/>
      <c r="AH2478" s="122"/>
      <c r="AI2478" s="122"/>
      <c r="AJ2478" s="401"/>
      <c r="AK2478" s="403"/>
      <c r="AL2478" s="405"/>
      <c r="AM2478" s="401"/>
      <c r="AN2478" s="405"/>
      <c r="AO2478" s="405"/>
      <c r="AP2478" s="405"/>
      <c r="AQ2478" s="405"/>
      <c r="AR2478" s="405"/>
      <c r="AS2478" s="405"/>
      <c r="AT2478" s="405"/>
      <c r="AU2478" s="403"/>
      <c r="AV2478" s="504"/>
      <c r="AW2478" s="403"/>
      <c r="AX2478" s="389"/>
      <c r="AY2478" s="389"/>
      <c r="AZ2478" s="389"/>
      <c r="BA2478" s="389"/>
      <c r="BB2478" s="389"/>
      <c r="BC2478" s="389"/>
    </row>
    <row r="2479" spans="1:55" s="121" customFormat="1" x14ac:dyDescent="0.25">
      <c r="A2479" s="406"/>
      <c r="B2479" s="500"/>
      <c r="C2479" s="501"/>
      <c r="D2479" s="502"/>
      <c r="E2479" s="474"/>
      <c r="F2479" s="398"/>
      <c r="G2479" s="95"/>
      <c r="H2479" s="119"/>
      <c r="I2479" s="119"/>
      <c r="J2479" s="119"/>
      <c r="K2479" s="119"/>
      <c r="L2479" s="119"/>
      <c r="M2479" s="119"/>
      <c r="N2479" s="119"/>
      <c r="O2479" s="119"/>
      <c r="P2479" s="119"/>
      <c r="Q2479" s="119"/>
      <c r="R2479" s="119"/>
      <c r="S2479" s="119"/>
      <c r="T2479" s="119"/>
      <c r="U2479" s="119"/>
      <c r="V2479" s="119"/>
      <c r="W2479" s="119"/>
      <c r="X2479" s="119"/>
      <c r="Y2479" s="119"/>
      <c r="Z2479" s="119"/>
      <c r="AA2479" s="119"/>
      <c r="AB2479" s="119"/>
      <c r="AC2479" s="119"/>
      <c r="AD2479" s="119"/>
      <c r="AE2479" s="119"/>
      <c r="AF2479" s="119"/>
      <c r="AG2479" s="119"/>
      <c r="AH2479" s="119"/>
      <c r="AI2479" s="119"/>
      <c r="AJ2479" s="503"/>
      <c r="AK2479" s="505"/>
      <c r="AL2479" s="404"/>
      <c r="AM2479" s="410"/>
      <c r="AN2479" s="404"/>
      <c r="AO2479" s="404"/>
      <c r="AP2479" s="404"/>
      <c r="AQ2479" s="404"/>
      <c r="AR2479" s="404"/>
      <c r="AS2479" s="404"/>
      <c r="AT2479" s="404"/>
      <c r="AU2479" s="406"/>
      <c r="AV2479" s="504"/>
      <c r="AW2479" s="406"/>
      <c r="AX2479" s="388"/>
      <c r="AY2479" s="388"/>
      <c r="AZ2479" s="388"/>
      <c r="BA2479" s="388"/>
      <c r="BB2479" s="388"/>
      <c r="BC2479" s="388"/>
    </row>
    <row r="2480" spans="1:55" s="121" customFormat="1" x14ac:dyDescent="0.25">
      <c r="A2480" s="407"/>
      <c r="B2480" s="500"/>
      <c r="C2480" s="501"/>
      <c r="D2480" s="502"/>
      <c r="E2480" s="466"/>
      <c r="F2480" s="399"/>
      <c r="G2480" s="96"/>
      <c r="H2480" s="122"/>
      <c r="I2480" s="122"/>
      <c r="J2480" s="122"/>
      <c r="K2480" s="122"/>
      <c r="L2480" s="122"/>
      <c r="M2480" s="122"/>
      <c r="N2480" s="122"/>
      <c r="O2480" s="122"/>
      <c r="P2480" s="122"/>
      <c r="Q2480" s="122"/>
      <c r="R2480" s="122"/>
      <c r="S2480" s="122"/>
      <c r="T2480" s="122"/>
      <c r="U2480" s="122"/>
      <c r="V2480" s="122"/>
      <c r="W2480" s="122"/>
      <c r="X2480" s="122"/>
      <c r="Y2480" s="122"/>
      <c r="Z2480" s="122"/>
      <c r="AA2480" s="122"/>
      <c r="AB2480" s="122"/>
      <c r="AC2480" s="122"/>
      <c r="AD2480" s="122"/>
      <c r="AE2480" s="122"/>
      <c r="AF2480" s="122"/>
      <c r="AG2480" s="122"/>
      <c r="AH2480" s="122"/>
      <c r="AI2480" s="122"/>
      <c r="AJ2480" s="401"/>
      <c r="AK2480" s="403"/>
      <c r="AL2480" s="405"/>
      <c r="AM2480" s="401"/>
      <c r="AN2480" s="405"/>
      <c r="AO2480" s="405"/>
      <c r="AP2480" s="405"/>
      <c r="AQ2480" s="405"/>
      <c r="AR2480" s="405"/>
      <c r="AS2480" s="405"/>
      <c r="AT2480" s="405"/>
      <c r="AU2480" s="403"/>
      <c r="AV2480" s="504"/>
      <c r="AW2480" s="403"/>
      <c r="AX2480" s="389"/>
      <c r="AY2480" s="389"/>
      <c r="AZ2480" s="389"/>
      <c r="BA2480" s="389"/>
      <c r="BB2480" s="389"/>
      <c r="BC2480" s="389"/>
    </row>
    <row r="2481" spans="1:55" s="121" customFormat="1" x14ac:dyDescent="0.25">
      <c r="A2481" s="406"/>
      <c r="B2481" s="500"/>
      <c r="C2481" s="501"/>
      <c r="D2481" s="502"/>
      <c r="E2481" s="474"/>
      <c r="F2481" s="398"/>
      <c r="G2481" s="95"/>
      <c r="H2481" s="119"/>
      <c r="I2481" s="119"/>
      <c r="J2481" s="119"/>
      <c r="K2481" s="119"/>
      <c r="L2481" s="119"/>
      <c r="M2481" s="119"/>
      <c r="N2481" s="119"/>
      <c r="O2481" s="119"/>
      <c r="P2481" s="119"/>
      <c r="Q2481" s="119"/>
      <c r="R2481" s="119"/>
      <c r="S2481" s="119"/>
      <c r="T2481" s="119"/>
      <c r="U2481" s="119"/>
      <c r="V2481" s="119"/>
      <c r="W2481" s="119"/>
      <c r="X2481" s="119"/>
      <c r="Y2481" s="119"/>
      <c r="Z2481" s="119"/>
      <c r="AA2481" s="119"/>
      <c r="AB2481" s="119"/>
      <c r="AC2481" s="119"/>
      <c r="AD2481" s="119"/>
      <c r="AE2481" s="119"/>
      <c r="AF2481" s="119"/>
      <c r="AG2481" s="119"/>
      <c r="AH2481" s="119"/>
      <c r="AI2481" s="119"/>
      <c r="AJ2481" s="503"/>
      <c r="AK2481" s="505"/>
      <c r="AL2481" s="404"/>
      <c r="AM2481" s="410"/>
      <c r="AN2481" s="404"/>
      <c r="AO2481" s="404"/>
      <c r="AP2481" s="404"/>
      <c r="AQ2481" s="404"/>
      <c r="AR2481" s="404"/>
      <c r="AS2481" s="404"/>
      <c r="AT2481" s="404"/>
      <c r="AU2481" s="406"/>
      <c r="AV2481" s="504"/>
      <c r="AW2481" s="406"/>
      <c r="AX2481" s="388"/>
      <c r="AY2481" s="388"/>
      <c r="AZ2481" s="388"/>
      <c r="BA2481" s="388"/>
      <c r="BB2481" s="388"/>
      <c r="BC2481" s="388"/>
    </row>
    <row r="2482" spans="1:55" s="121" customFormat="1" x14ac:dyDescent="0.25">
      <c r="A2482" s="407"/>
      <c r="B2482" s="500"/>
      <c r="C2482" s="501"/>
      <c r="D2482" s="502"/>
      <c r="E2482" s="466"/>
      <c r="F2482" s="399"/>
      <c r="G2482" s="96"/>
      <c r="H2482" s="122"/>
      <c r="I2482" s="122"/>
      <c r="J2482" s="122"/>
      <c r="K2482" s="122"/>
      <c r="L2482" s="122"/>
      <c r="M2482" s="122"/>
      <c r="N2482" s="122"/>
      <c r="O2482" s="122"/>
      <c r="P2482" s="122"/>
      <c r="Q2482" s="122"/>
      <c r="R2482" s="122"/>
      <c r="S2482" s="122"/>
      <c r="T2482" s="122"/>
      <c r="U2482" s="122"/>
      <c r="V2482" s="122"/>
      <c r="W2482" s="122"/>
      <c r="X2482" s="122"/>
      <c r="Y2482" s="122"/>
      <c r="Z2482" s="122"/>
      <c r="AA2482" s="122"/>
      <c r="AB2482" s="122"/>
      <c r="AC2482" s="122"/>
      <c r="AD2482" s="122"/>
      <c r="AE2482" s="122"/>
      <c r="AF2482" s="122"/>
      <c r="AG2482" s="122"/>
      <c r="AH2482" s="122"/>
      <c r="AI2482" s="122"/>
      <c r="AJ2482" s="401"/>
      <c r="AK2482" s="403"/>
      <c r="AL2482" s="405"/>
      <c r="AM2482" s="401"/>
      <c r="AN2482" s="405"/>
      <c r="AO2482" s="405"/>
      <c r="AP2482" s="405"/>
      <c r="AQ2482" s="405"/>
      <c r="AR2482" s="405"/>
      <c r="AS2482" s="405"/>
      <c r="AT2482" s="405"/>
      <c r="AU2482" s="403"/>
      <c r="AV2482" s="504"/>
      <c r="AW2482" s="403"/>
      <c r="AX2482" s="389"/>
      <c r="AY2482" s="389"/>
      <c r="AZ2482" s="389"/>
      <c r="BA2482" s="389"/>
      <c r="BB2482" s="389"/>
      <c r="BC2482" s="389"/>
    </row>
    <row r="2483" spans="1:55" s="121" customFormat="1" x14ac:dyDescent="0.25">
      <c r="A2483" s="406"/>
      <c r="B2483" s="500"/>
      <c r="C2483" s="501"/>
      <c r="D2483" s="502"/>
      <c r="E2483" s="474"/>
      <c r="F2483" s="398"/>
      <c r="G2483" s="95"/>
      <c r="H2483" s="119"/>
      <c r="I2483" s="119"/>
      <c r="J2483" s="119"/>
      <c r="K2483" s="119"/>
      <c r="L2483" s="119"/>
      <c r="M2483" s="119"/>
      <c r="N2483" s="119"/>
      <c r="O2483" s="119"/>
      <c r="P2483" s="119"/>
      <c r="Q2483" s="119"/>
      <c r="R2483" s="119"/>
      <c r="S2483" s="119"/>
      <c r="T2483" s="119"/>
      <c r="U2483" s="119"/>
      <c r="V2483" s="119"/>
      <c r="W2483" s="119"/>
      <c r="X2483" s="119"/>
      <c r="Y2483" s="119"/>
      <c r="Z2483" s="119"/>
      <c r="AA2483" s="119"/>
      <c r="AB2483" s="119"/>
      <c r="AC2483" s="119"/>
      <c r="AD2483" s="119"/>
      <c r="AE2483" s="119"/>
      <c r="AF2483" s="119"/>
      <c r="AG2483" s="119"/>
      <c r="AH2483" s="119"/>
      <c r="AI2483" s="119"/>
      <c r="AJ2483" s="503"/>
      <c r="AK2483" s="505"/>
      <c r="AL2483" s="404"/>
      <c r="AM2483" s="410"/>
      <c r="AN2483" s="404"/>
      <c r="AO2483" s="404"/>
      <c r="AP2483" s="404"/>
      <c r="AQ2483" s="404"/>
      <c r="AR2483" s="404"/>
      <c r="AS2483" s="404"/>
      <c r="AT2483" s="404"/>
      <c r="AU2483" s="406"/>
      <c r="AV2483" s="504"/>
      <c r="AW2483" s="406"/>
      <c r="AX2483" s="388"/>
      <c r="AY2483" s="388"/>
      <c r="AZ2483" s="388"/>
      <c r="BA2483" s="388"/>
      <c r="BB2483" s="388"/>
      <c r="BC2483" s="388"/>
    </row>
    <row r="2484" spans="1:55" s="121" customFormat="1" x14ac:dyDescent="0.25">
      <c r="A2484" s="407"/>
      <c r="B2484" s="500"/>
      <c r="C2484" s="501"/>
      <c r="D2484" s="502"/>
      <c r="E2484" s="466"/>
      <c r="F2484" s="399"/>
      <c r="G2484" s="96"/>
      <c r="H2484" s="122"/>
      <c r="I2484" s="122"/>
      <c r="J2484" s="122"/>
      <c r="K2484" s="122"/>
      <c r="L2484" s="122"/>
      <c r="M2484" s="122"/>
      <c r="N2484" s="122"/>
      <c r="O2484" s="122"/>
      <c r="P2484" s="122"/>
      <c r="Q2484" s="122"/>
      <c r="R2484" s="122"/>
      <c r="S2484" s="122"/>
      <c r="T2484" s="122"/>
      <c r="U2484" s="122"/>
      <c r="V2484" s="122"/>
      <c r="W2484" s="122"/>
      <c r="X2484" s="122"/>
      <c r="Y2484" s="122"/>
      <c r="Z2484" s="122"/>
      <c r="AA2484" s="122"/>
      <c r="AB2484" s="122"/>
      <c r="AC2484" s="122"/>
      <c r="AD2484" s="122"/>
      <c r="AE2484" s="122"/>
      <c r="AF2484" s="122"/>
      <c r="AG2484" s="122"/>
      <c r="AH2484" s="122"/>
      <c r="AI2484" s="122"/>
      <c r="AJ2484" s="401"/>
      <c r="AK2484" s="403"/>
      <c r="AL2484" s="405"/>
      <c r="AM2484" s="401"/>
      <c r="AN2484" s="405"/>
      <c r="AO2484" s="405"/>
      <c r="AP2484" s="405"/>
      <c r="AQ2484" s="405"/>
      <c r="AR2484" s="405"/>
      <c r="AS2484" s="405"/>
      <c r="AT2484" s="405"/>
      <c r="AU2484" s="403"/>
      <c r="AV2484" s="504"/>
      <c r="AW2484" s="403"/>
      <c r="AX2484" s="389"/>
      <c r="AY2484" s="389"/>
      <c r="AZ2484" s="389"/>
      <c r="BA2484" s="389"/>
      <c r="BB2484" s="389"/>
      <c r="BC2484" s="389"/>
    </row>
    <row r="2485" spans="1:55" s="121" customFormat="1" x14ac:dyDescent="0.25">
      <c r="A2485" s="406"/>
      <c r="B2485" s="500"/>
      <c r="C2485" s="501"/>
      <c r="D2485" s="502"/>
      <c r="E2485" s="474"/>
      <c r="F2485" s="398"/>
      <c r="G2485" s="95"/>
      <c r="H2485" s="119"/>
      <c r="I2485" s="119"/>
      <c r="J2485" s="119"/>
      <c r="K2485" s="119"/>
      <c r="L2485" s="119"/>
      <c r="M2485" s="119"/>
      <c r="N2485" s="119"/>
      <c r="O2485" s="119"/>
      <c r="P2485" s="119"/>
      <c r="Q2485" s="119"/>
      <c r="R2485" s="119"/>
      <c r="S2485" s="119"/>
      <c r="T2485" s="119"/>
      <c r="U2485" s="119"/>
      <c r="V2485" s="119"/>
      <c r="W2485" s="119"/>
      <c r="X2485" s="119"/>
      <c r="Y2485" s="119"/>
      <c r="Z2485" s="119"/>
      <c r="AA2485" s="119"/>
      <c r="AB2485" s="119"/>
      <c r="AC2485" s="119"/>
      <c r="AD2485" s="119"/>
      <c r="AE2485" s="119"/>
      <c r="AF2485" s="119"/>
      <c r="AG2485" s="119"/>
      <c r="AH2485" s="119"/>
      <c r="AI2485" s="119"/>
      <c r="AJ2485" s="503"/>
      <c r="AK2485" s="505"/>
      <c r="AL2485" s="404"/>
      <c r="AM2485" s="410"/>
      <c r="AN2485" s="404"/>
      <c r="AO2485" s="404"/>
      <c r="AP2485" s="404"/>
      <c r="AQ2485" s="404"/>
      <c r="AR2485" s="404"/>
      <c r="AS2485" s="404"/>
      <c r="AT2485" s="404"/>
      <c r="AU2485" s="406"/>
      <c r="AV2485" s="504"/>
      <c r="AW2485" s="406"/>
      <c r="AX2485" s="388"/>
      <c r="AY2485" s="388"/>
      <c r="AZ2485" s="388"/>
      <c r="BA2485" s="388"/>
      <c r="BB2485" s="388"/>
      <c r="BC2485" s="388"/>
    </row>
    <row r="2486" spans="1:55" s="121" customFormat="1" x14ac:dyDescent="0.25">
      <c r="A2486" s="407"/>
      <c r="B2486" s="500"/>
      <c r="C2486" s="501"/>
      <c r="D2486" s="502"/>
      <c r="E2486" s="466"/>
      <c r="F2486" s="399"/>
      <c r="G2486" s="96"/>
      <c r="H2486" s="122"/>
      <c r="I2486" s="122"/>
      <c r="J2486" s="122"/>
      <c r="K2486" s="122"/>
      <c r="L2486" s="122"/>
      <c r="M2486" s="122"/>
      <c r="N2486" s="122"/>
      <c r="O2486" s="122"/>
      <c r="P2486" s="122"/>
      <c r="Q2486" s="122"/>
      <c r="R2486" s="122"/>
      <c r="S2486" s="122"/>
      <c r="T2486" s="122"/>
      <c r="U2486" s="122"/>
      <c r="V2486" s="122"/>
      <c r="W2486" s="122"/>
      <c r="X2486" s="122"/>
      <c r="Y2486" s="122"/>
      <c r="Z2486" s="122"/>
      <c r="AA2486" s="122"/>
      <c r="AB2486" s="122"/>
      <c r="AC2486" s="122"/>
      <c r="AD2486" s="122"/>
      <c r="AE2486" s="122"/>
      <c r="AF2486" s="122"/>
      <c r="AG2486" s="122"/>
      <c r="AH2486" s="122"/>
      <c r="AI2486" s="122"/>
      <c r="AJ2486" s="401"/>
      <c r="AK2486" s="403"/>
      <c r="AL2486" s="405"/>
      <c r="AM2486" s="401"/>
      <c r="AN2486" s="405"/>
      <c r="AO2486" s="405"/>
      <c r="AP2486" s="405"/>
      <c r="AQ2486" s="405"/>
      <c r="AR2486" s="405"/>
      <c r="AS2486" s="405"/>
      <c r="AT2486" s="405"/>
      <c r="AU2486" s="403"/>
      <c r="AV2486" s="504"/>
      <c r="AW2486" s="403"/>
      <c r="AX2486" s="389"/>
      <c r="AY2486" s="389"/>
      <c r="AZ2486" s="389"/>
      <c r="BA2486" s="389"/>
      <c r="BB2486" s="389"/>
      <c r="BC2486" s="389"/>
    </row>
    <row r="2487" spans="1:55" s="121" customFormat="1" x14ac:dyDescent="0.25">
      <c r="A2487" s="406"/>
      <c r="B2487" s="500"/>
      <c r="C2487" s="501"/>
      <c r="D2487" s="502"/>
      <c r="E2487" s="474"/>
      <c r="F2487" s="398"/>
      <c r="G2487" s="95"/>
      <c r="H2487" s="119"/>
      <c r="I2487" s="119"/>
      <c r="J2487" s="119"/>
      <c r="K2487" s="119"/>
      <c r="L2487" s="119"/>
      <c r="M2487" s="119"/>
      <c r="N2487" s="119"/>
      <c r="O2487" s="119"/>
      <c r="P2487" s="119"/>
      <c r="Q2487" s="119"/>
      <c r="R2487" s="119"/>
      <c r="S2487" s="119"/>
      <c r="T2487" s="119"/>
      <c r="U2487" s="119"/>
      <c r="V2487" s="119"/>
      <c r="W2487" s="119"/>
      <c r="X2487" s="119"/>
      <c r="Y2487" s="119"/>
      <c r="Z2487" s="119"/>
      <c r="AA2487" s="119"/>
      <c r="AB2487" s="119"/>
      <c r="AC2487" s="119"/>
      <c r="AD2487" s="119"/>
      <c r="AE2487" s="119"/>
      <c r="AF2487" s="119"/>
      <c r="AG2487" s="119"/>
      <c r="AH2487" s="119"/>
      <c r="AI2487" s="119"/>
      <c r="AJ2487" s="503"/>
      <c r="AK2487" s="505"/>
      <c r="AL2487" s="404"/>
      <c r="AM2487" s="410"/>
      <c r="AN2487" s="404"/>
      <c r="AO2487" s="404"/>
      <c r="AP2487" s="404"/>
      <c r="AQ2487" s="404"/>
      <c r="AR2487" s="404"/>
      <c r="AS2487" s="404"/>
      <c r="AT2487" s="404"/>
      <c r="AU2487" s="406"/>
      <c r="AV2487" s="504"/>
      <c r="AW2487" s="406"/>
      <c r="AX2487" s="388"/>
      <c r="AY2487" s="388"/>
      <c r="AZ2487" s="388"/>
      <c r="BA2487" s="388"/>
      <c r="BB2487" s="388"/>
      <c r="BC2487" s="388"/>
    </row>
    <row r="2488" spans="1:55" s="121" customFormat="1" x14ac:dyDescent="0.25">
      <c r="A2488" s="407"/>
      <c r="B2488" s="500"/>
      <c r="C2488" s="501"/>
      <c r="D2488" s="502"/>
      <c r="E2488" s="466"/>
      <c r="F2488" s="399"/>
      <c r="G2488" s="96"/>
      <c r="H2488" s="122"/>
      <c r="I2488" s="122"/>
      <c r="J2488" s="122"/>
      <c r="K2488" s="122"/>
      <c r="L2488" s="122"/>
      <c r="M2488" s="122"/>
      <c r="N2488" s="122"/>
      <c r="O2488" s="122"/>
      <c r="P2488" s="122"/>
      <c r="Q2488" s="122"/>
      <c r="R2488" s="122"/>
      <c r="S2488" s="122"/>
      <c r="T2488" s="122"/>
      <c r="U2488" s="122"/>
      <c r="V2488" s="122"/>
      <c r="W2488" s="122"/>
      <c r="X2488" s="122"/>
      <c r="Y2488" s="122"/>
      <c r="Z2488" s="122"/>
      <c r="AA2488" s="122"/>
      <c r="AB2488" s="122"/>
      <c r="AC2488" s="122"/>
      <c r="AD2488" s="122"/>
      <c r="AE2488" s="122"/>
      <c r="AF2488" s="122"/>
      <c r="AG2488" s="122"/>
      <c r="AH2488" s="122"/>
      <c r="AI2488" s="122"/>
      <c r="AJ2488" s="401"/>
      <c r="AK2488" s="403"/>
      <c r="AL2488" s="405"/>
      <c r="AM2488" s="401"/>
      <c r="AN2488" s="405"/>
      <c r="AO2488" s="405"/>
      <c r="AP2488" s="405"/>
      <c r="AQ2488" s="405"/>
      <c r="AR2488" s="405"/>
      <c r="AS2488" s="405"/>
      <c r="AT2488" s="405"/>
      <c r="AU2488" s="403"/>
      <c r="AV2488" s="504"/>
      <c r="AW2488" s="403"/>
      <c r="AX2488" s="389"/>
      <c r="AY2488" s="389"/>
      <c r="AZ2488" s="389"/>
      <c r="BA2488" s="389"/>
      <c r="BB2488" s="389"/>
      <c r="BC2488" s="389"/>
    </row>
    <row r="2489" spans="1:55" s="121" customFormat="1" x14ac:dyDescent="0.25">
      <c r="A2489" s="406"/>
      <c r="B2489" s="500"/>
      <c r="C2489" s="501"/>
      <c r="D2489" s="502"/>
      <c r="E2489" s="474"/>
      <c r="F2489" s="398"/>
      <c r="G2489" s="95"/>
      <c r="H2489" s="119"/>
      <c r="I2489" s="119"/>
      <c r="J2489" s="119"/>
      <c r="K2489" s="119"/>
      <c r="L2489" s="119"/>
      <c r="M2489" s="119"/>
      <c r="N2489" s="119"/>
      <c r="O2489" s="119"/>
      <c r="P2489" s="119"/>
      <c r="Q2489" s="119"/>
      <c r="R2489" s="119"/>
      <c r="S2489" s="119"/>
      <c r="T2489" s="119"/>
      <c r="U2489" s="119"/>
      <c r="V2489" s="119"/>
      <c r="W2489" s="119"/>
      <c r="X2489" s="119"/>
      <c r="Y2489" s="119"/>
      <c r="Z2489" s="119"/>
      <c r="AA2489" s="119"/>
      <c r="AB2489" s="119"/>
      <c r="AC2489" s="119"/>
      <c r="AD2489" s="119"/>
      <c r="AE2489" s="119"/>
      <c r="AF2489" s="119"/>
      <c r="AG2489" s="119"/>
      <c r="AH2489" s="119"/>
      <c r="AI2489" s="119"/>
      <c r="AJ2489" s="503"/>
      <c r="AK2489" s="505"/>
      <c r="AL2489" s="404"/>
      <c r="AM2489" s="410"/>
      <c r="AN2489" s="404"/>
      <c r="AO2489" s="404"/>
      <c r="AP2489" s="404"/>
      <c r="AQ2489" s="404"/>
      <c r="AR2489" s="404"/>
      <c r="AS2489" s="404"/>
      <c r="AT2489" s="404"/>
      <c r="AU2489" s="406"/>
      <c r="AV2489" s="504"/>
      <c r="AW2489" s="406"/>
      <c r="AX2489" s="388"/>
      <c r="AY2489" s="388"/>
      <c r="AZ2489" s="388"/>
      <c r="BA2489" s="388"/>
      <c r="BB2489" s="388"/>
      <c r="BC2489" s="388"/>
    </row>
    <row r="2490" spans="1:55" s="121" customFormat="1" x14ac:dyDescent="0.25">
      <c r="A2490" s="407"/>
      <c r="B2490" s="500"/>
      <c r="C2490" s="501"/>
      <c r="D2490" s="502"/>
      <c r="E2490" s="466"/>
      <c r="F2490" s="399"/>
      <c r="G2490" s="96"/>
      <c r="H2490" s="122"/>
      <c r="I2490" s="122"/>
      <c r="J2490" s="122"/>
      <c r="K2490" s="122"/>
      <c r="L2490" s="122"/>
      <c r="M2490" s="122"/>
      <c r="N2490" s="122"/>
      <c r="O2490" s="122"/>
      <c r="P2490" s="122"/>
      <c r="Q2490" s="122"/>
      <c r="R2490" s="122"/>
      <c r="S2490" s="122"/>
      <c r="T2490" s="122"/>
      <c r="U2490" s="122"/>
      <c r="V2490" s="122"/>
      <c r="W2490" s="122"/>
      <c r="X2490" s="122"/>
      <c r="Y2490" s="122"/>
      <c r="Z2490" s="122"/>
      <c r="AA2490" s="122"/>
      <c r="AB2490" s="122"/>
      <c r="AC2490" s="122"/>
      <c r="AD2490" s="122"/>
      <c r="AE2490" s="122"/>
      <c r="AF2490" s="122"/>
      <c r="AG2490" s="122"/>
      <c r="AH2490" s="122"/>
      <c r="AI2490" s="122"/>
      <c r="AJ2490" s="401"/>
      <c r="AK2490" s="403"/>
      <c r="AL2490" s="405"/>
      <c r="AM2490" s="401"/>
      <c r="AN2490" s="405"/>
      <c r="AO2490" s="405"/>
      <c r="AP2490" s="405"/>
      <c r="AQ2490" s="405"/>
      <c r="AR2490" s="405"/>
      <c r="AS2490" s="405"/>
      <c r="AT2490" s="405"/>
      <c r="AU2490" s="403"/>
      <c r="AV2490" s="504"/>
      <c r="AW2490" s="403"/>
      <c r="AX2490" s="389"/>
      <c r="AY2490" s="389"/>
      <c r="AZ2490" s="389"/>
      <c r="BA2490" s="389"/>
      <c r="BB2490" s="389"/>
      <c r="BC2490" s="389"/>
    </row>
    <row r="2491" spans="1:55" s="121" customFormat="1" x14ac:dyDescent="0.25">
      <c r="A2491" s="406"/>
      <c r="B2491" s="500"/>
      <c r="C2491" s="501"/>
      <c r="D2491" s="502"/>
      <c r="E2491" s="474"/>
      <c r="F2491" s="398"/>
      <c r="G2491" s="95"/>
      <c r="H2491" s="119"/>
      <c r="I2491" s="119"/>
      <c r="J2491" s="119"/>
      <c r="K2491" s="119"/>
      <c r="L2491" s="119"/>
      <c r="M2491" s="119"/>
      <c r="N2491" s="119"/>
      <c r="O2491" s="119"/>
      <c r="P2491" s="119"/>
      <c r="Q2491" s="119"/>
      <c r="R2491" s="119"/>
      <c r="S2491" s="119"/>
      <c r="T2491" s="119"/>
      <c r="U2491" s="119"/>
      <c r="V2491" s="119"/>
      <c r="W2491" s="119"/>
      <c r="X2491" s="119"/>
      <c r="Y2491" s="119"/>
      <c r="Z2491" s="119"/>
      <c r="AA2491" s="119"/>
      <c r="AB2491" s="119"/>
      <c r="AC2491" s="119"/>
      <c r="AD2491" s="119"/>
      <c r="AE2491" s="119"/>
      <c r="AF2491" s="119"/>
      <c r="AG2491" s="119"/>
      <c r="AH2491" s="119"/>
      <c r="AI2491" s="119"/>
      <c r="AJ2491" s="503"/>
      <c r="AK2491" s="505"/>
      <c r="AL2491" s="404"/>
      <c r="AM2491" s="410"/>
      <c r="AN2491" s="404"/>
      <c r="AO2491" s="404"/>
      <c r="AP2491" s="404"/>
      <c r="AQ2491" s="404"/>
      <c r="AR2491" s="404"/>
      <c r="AS2491" s="404"/>
      <c r="AT2491" s="404"/>
      <c r="AU2491" s="406"/>
      <c r="AV2491" s="504"/>
      <c r="AW2491" s="406"/>
      <c r="AX2491" s="388"/>
      <c r="AY2491" s="388"/>
      <c r="AZ2491" s="388"/>
      <c r="BA2491" s="388"/>
      <c r="BB2491" s="388"/>
      <c r="BC2491" s="388"/>
    </row>
    <row r="2492" spans="1:55" s="121" customFormat="1" x14ac:dyDescent="0.25">
      <c r="A2492" s="407"/>
      <c r="B2492" s="500"/>
      <c r="C2492" s="501"/>
      <c r="D2492" s="502"/>
      <c r="E2492" s="466"/>
      <c r="F2492" s="399"/>
      <c r="G2492" s="96"/>
      <c r="H2492" s="122"/>
      <c r="I2492" s="122"/>
      <c r="J2492" s="122"/>
      <c r="K2492" s="122"/>
      <c r="L2492" s="122"/>
      <c r="M2492" s="122"/>
      <c r="N2492" s="122"/>
      <c r="O2492" s="122"/>
      <c r="P2492" s="122"/>
      <c r="Q2492" s="122"/>
      <c r="R2492" s="122"/>
      <c r="S2492" s="122"/>
      <c r="T2492" s="122"/>
      <c r="U2492" s="122"/>
      <c r="V2492" s="122"/>
      <c r="W2492" s="122"/>
      <c r="X2492" s="122"/>
      <c r="Y2492" s="122"/>
      <c r="Z2492" s="122"/>
      <c r="AA2492" s="122"/>
      <c r="AB2492" s="122"/>
      <c r="AC2492" s="122"/>
      <c r="AD2492" s="122"/>
      <c r="AE2492" s="122"/>
      <c r="AF2492" s="122"/>
      <c r="AG2492" s="122"/>
      <c r="AH2492" s="122"/>
      <c r="AI2492" s="122"/>
      <c r="AJ2492" s="401"/>
      <c r="AK2492" s="403"/>
      <c r="AL2492" s="405"/>
      <c r="AM2492" s="401"/>
      <c r="AN2492" s="405"/>
      <c r="AO2492" s="405"/>
      <c r="AP2492" s="405"/>
      <c r="AQ2492" s="405"/>
      <c r="AR2492" s="405"/>
      <c r="AS2492" s="405"/>
      <c r="AT2492" s="405"/>
      <c r="AU2492" s="403"/>
      <c r="AV2492" s="504"/>
      <c r="AW2492" s="403"/>
      <c r="AX2492" s="389"/>
      <c r="AY2492" s="389"/>
      <c r="AZ2492" s="389"/>
      <c r="BA2492" s="389"/>
      <c r="BB2492" s="389"/>
      <c r="BC2492" s="389"/>
    </row>
    <row r="2493" spans="1:55" s="121" customFormat="1" x14ac:dyDescent="0.25">
      <c r="A2493" s="406"/>
      <c r="B2493" s="500"/>
      <c r="C2493" s="501"/>
      <c r="D2493" s="502"/>
      <c r="E2493" s="474"/>
      <c r="F2493" s="398"/>
      <c r="G2493" s="95"/>
      <c r="H2493" s="119"/>
      <c r="I2493" s="119"/>
      <c r="J2493" s="119"/>
      <c r="K2493" s="119"/>
      <c r="L2493" s="119"/>
      <c r="M2493" s="119"/>
      <c r="N2493" s="119"/>
      <c r="O2493" s="119"/>
      <c r="P2493" s="119"/>
      <c r="Q2493" s="119"/>
      <c r="R2493" s="119"/>
      <c r="S2493" s="119"/>
      <c r="T2493" s="119"/>
      <c r="U2493" s="119"/>
      <c r="V2493" s="119"/>
      <c r="W2493" s="119"/>
      <c r="X2493" s="119"/>
      <c r="Y2493" s="119"/>
      <c r="Z2493" s="119"/>
      <c r="AA2493" s="119"/>
      <c r="AB2493" s="119"/>
      <c r="AC2493" s="119"/>
      <c r="AD2493" s="119"/>
      <c r="AE2493" s="119"/>
      <c r="AF2493" s="119"/>
      <c r="AG2493" s="119"/>
      <c r="AH2493" s="119"/>
      <c r="AI2493" s="119"/>
      <c r="AJ2493" s="503"/>
      <c r="AK2493" s="505"/>
      <c r="AL2493" s="404"/>
      <c r="AM2493" s="410"/>
      <c r="AN2493" s="404"/>
      <c r="AO2493" s="404"/>
      <c r="AP2493" s="404"/>
      <c r="AQ2493" s="404"/>
      <c r="AR2493" s="404"/>
      <c r="AS2493" s="404"/>
      <c r="AT2493" s="404"/>
      <c r="AU2493" s="406"/>
      <c r="AV2493" s="504"/>
      <c r="AW2493" s="406"/>
      <c r="AX2493" s="388"/>
      <c r="AY2493" s="388"/>
      <c r="AZ2493" s="388"/>
      <c r="BA2493" s="388"/>
      <c r="BB2493" s="388"/>
      <c r="BC2493" s="388"/>
    </row>
    <row r="2494" spans="1:55" s="121" customFormat="1" x14ac:dyDescent="0.25">
      <c r="A2494" s="407"/>
      <c r="B2494" s="500"/>
      <c r="C2494" s="501"/>
      <c r="D2494" s="502"/>
      <c r="E2494" s="466"/>
      <c r="F2494" s="399"/>
      <c r="G2494" s="96"/>
      <c r="H2494" s="122"/>
      <c r="I2494" s="122"/>
      <c r="J2494" s="122"/>
      <c r="K2494" s="122"/>
      <c r="L2494" s="122"/>
      <c r="M2494" s="122"/>
      <c r="N2494" s="122"/>
      <c r="O2494" s="122"/>
      <c r="P2494" s="122"/>
      <c r="Q2494" s="122"/>
      <c r="R2494" s="122"/>
      <c r="S2494" s="122"/>
      <c r="T2494" s="122"/>
      <c r="U2494" s="122"/>
      <c r="V2494" s="122"/>
      <c r="W2494" s="122"/>
      <c r="X2494" s="122"/>
      <c r="Y2494" s="122"/>
      <c r="Z2494" s="122"/>
      <c r="AA2494" s="122"/>
      <c r="AB2494" s="122"/>
      <c r="AC2494" s="122"/>
      <c r="AD2494" s="122"/>
      <c r="AE2494" s="122"/>
      <c r="AF2494" s="122"/>
      <c r="AG2494" s="122"/>
      <c r="AH2494" s="122"/>
      <c r="AI2494" s="122"/>
      <c r="AJ2494" s="401"/>
      <c r="AK2494" s="403"/>
      <c r="AL2494" s="405"/>
      <c r="AM2494" s="401"/>
      <c r="AN2494" s="405"/>
      <c r="AO2494" s="405"/>
      <c r="AP2494" s="405"/>
      <c r="AQ2494" s="405"/>
      <c r="AR2494" s="405"/>
      <c r="AS2494" s="405"/>
      <c r="AT2494" s="405"/>
      <c r="AU2494" s="403"/>
      <c r="AV2494" s="504"/>
      <c r="AW2494" s="403"/>
      <c r="AX2494" s="389"/>
      <c r="AY2494" s="389"/>
      <c r="AZ2494" s="389"/>
      <c r="BA2494" s="389"/>
      <c r="BB2494" s="389"/>
      <c r="BC2494" s="389"/>
    </row>
    <row r="2495" spans="1:55" s="121" customFormat="1" x14ac:dyDescent="0.25">
      <c r="A2495" s="406"/>
      <c r="B2495" s="500"/>
      <c r="C2495" s="501"/>
      <c r="D2495" s="502"/>
      <c r="E2495" s="474"/>
      <c r="F2495" s="398"/>
      <c r="G2495" s="95"/>
      <c r="H2495" s="119"/>
      <c r="I2495" s="119"/>
      <c r="J2495" s="119"/>
      <c r="K2495" s="119"/>
      <c r="L2495" s="119"/>
      <c r="M2495" s="119"/>
      <c r="N2495" s="119"/>
      <c r="O2495" s="119"/>
      <c r="P2495" s="119"/>
      <c r="Q2495" s="119"/>
      <c r="R2495" s="119"/>
      <c r="S2495" s="119"/>
      <c r="T2495" s="119"/>
      <c r="U2495" s="119"/>
      <c r="V2495" s="119"/>
      <c r="W2495" s="119"/>
      <c r="X2495" s="119"/>
      <c r="Y2495" s="119"/>
      <c r="Z2495" s="119"/>
      <c r="AA2495" s="119"/>
      <c r="AB2495" s="119"/>
      <c r="AC2495" s="119"/>
      <c r="AD2495" s="119"/>
      <c r="AE2495" s="119"/>
      <c r="AF2495" s="119"/>
      <c r="AG2495" s="119"/>
      <c r="AH2495" s="119"/>
      <c r="AI2495" s="119"/>
      <c r="AJ2495" s="503"/>
      <c r="AK2495" s="505"/>
      <c r="AL2495" s="404"/>
      <c r="AM2495" s="410"/>
      <c r="AN2495" s="404"/>
      <c r="AO2495" s="404"/>
      <c r="AP2495" s="404"/>
      <c r="AQ2495" s="404"/>
      <c r="AR2495" s="404"/>
      <c r="AS2495" s="404"/>
      <c r="AT2495" s="404"/>
      <c r="AU2495" s="406"/>
      <c r="AV2495" s="504"/>
      <c r="AW2495" s="406"/>
      <c r="AX2495" s="388"/>
      <c r="AY2495" s="388"/>
      <c r="AZ2495" s="388"/>
      <c r="BA2495" s="388"/>
      <c r="BB2495" s="388"/>
      <c r="BC2495" s="388"/>
    </row>
    <row r="2496" spans="1:55" s="121" customFormat="1" x14ac:dyDescent="0.25">
      <c r="A2496" s="407"/>
      <c r="B2496" s="500"/>
      <c r="C2496" s="501"/>
      <c r="D2496" s="502"/>
      <c r="E2496" s="466"/>
      <c r="F2496" s="399"/>
      <c r="G2496" s="96"/>
      <c r="H2496" s="122"/>
      <c r="I2496" s="122"/>
      <c r="J2496" s="122"/>
      <c r="K2496" s="122"/>
      <c r="L2496" s="122"/>
      <c r="M2496" s="122"/>
      <c r="N2496" s="122"/>
      <c r="O2496" s="122"/>
      <c r="P2496" s="122"/>
      <c r="Q2496" s="122"/>
      <c r="R2496" s="122"/>
      <c r="S2496" s="122"/>
      <c r="T2496" s="122"/>
      <c r="U2496" s="122"/>
      <c r="V2496" s="122"/>
      <c r="W2496" s="122"/>
      <c r="X2496" s="122"/>
      <c r="Y2496" s="122"/>
      <c r="Z2496" s="122"/>
      <c r="AA2496" s="122"/>
      <c r="AB2496" s="122"/>
      <c r="AC2496" s="122"/>
      <c r="AD2496" s="122"/>
      <c r="AE2496" s="122"/>
      <c r="AF2496" s="122"/>
      <c r="AG2496" s="122"/>
      <c r="AH2496" s="122"/>
      <c r="AI2496" s="122"/>
      <c r="AJ2496" s="401"/>
      <c r="AK2496" s="403"/>
      <c r="AL2496" s="405"/>
      <c r="AM2496" s="401"/>
      <c r="AN2496" s="405"/>
      <c r="AO2496" s="405"/>
      <c r="AP2496" s="405"/>
      <c r="AQ2496" s="405"/>
      <c r="AR2496" s="405"/>
      <c r="AS2496" s="405"/>
      <c r="AT2496" s="405"/>
      <c r="AU2496" s="403"/>
      <c r="AV2496" s="504"/>
      <c r="AW2496" s="403"/>
      <c r="AX2496" s="389"/>
      <c r="AY2496" s="389"/>
      <c r="AZ2496" s="389"/>
      <c r="BA2496" s="389"/>
      <c r="BB2496" s="389"/>
      <c r="BC2496" s="389"/>
    </row>
    <row r="2497" spans="1:55" s="121" customFormat="1" x14ac:dyDescent="0.25">
      <c r="A2497" s="406"/>
      <c r="B2497" s="500"/>
      <c r="C2497" s="501"/>
      <c r="D2497" s="502"/>
      <c r="E2497" s="474"/>
      <c r="F2497" s="398"/>
      <c r="G2497" s="95"/>
      <c r="H2497" s="119"/>
      <c r="I2497" s="119"/>
      <c r="J2497" s="119"/>
      <c r="K2497" s="119"/>
      <c r="L2497" s="119"/>
      <c r="M2497" s="119"/>
      <c r="N2497" s="119"/>
      <c r="O2497" s="119"/>
      <c r="P2497" s="119"/>
      <c r="Q2497" s="119"/>
      <c r="R2497" s="119"/>
      <c r="S2497" s="119"/>
      <c r="T2497" s="119"/>
      <c r="U2497" s="119"/>
      <c r="V2497" s="119"/>
      <c r="W2497" s="119"/>
      <c r="X2497" s="119"/>
      <c r="Y2497" s="119"/>
      <c r="Z2497" s="119"/>
      <c r="AA2497" s="119"/>
      <c r="AB2497" s="119"/>
      <c r="AC2497" s="119"/>
      <c r="AD2497" s="119"/>
      <c r="AE2497" s="119"/>
      <c r="AF2497" s="119"/>
      <c r="AG2497" s="119"/>
      <c r="AH2497" s="119"/>
      <c r="AI2497" s="119"/>
      <c r="AJ2497" s="503"/>
      <c r="AK2497" s="505"/>
      <c r="AL2497" s="404"/>
      <c r="AM2497" s="410"/>
      <c r="AN2497" s="404"/>
      <c r="AO2497" s="404"/>
      <c r="AP2497" s="404"/>
      <c r="AQ2497" s="404"/>
      <c r="AR2497" s="404"/>
      <c r="AS2497" s="404"/>
      <c r="AT2497" s="404"/>
      <c r="AU2497" s="406"/>
      <c r="AV2497" s="504"/>
      <c r="AW2497" s="406"/>
      <c r="AX2497" s="388"/>
      <c r="AY2497" s="388"/>
      <c r="AZ2497" s="388"/>
      <c r="BA2497" s="388"/>
      <c r="BB2497" s="388"/>
      <c r="BC2497" s="388"/>
    </row>
    <row r="2498" spans="1:55" s="121" customFormat="1" x14ac:dyDescent="0.25">
      <c r="A2498" s="407"/>
      <c r="B2498" s="500"/>
      <c r="C2498" s="501"/>
      <c r="D2498" s="502"/>
      <c r="E2498" s="466"/>
      <c r="F2498" s="399"/>
      <c r="G2498" s="96"/>
      <c r="H2498" s="122"/>
      <c r="I2498" s="122"/>
      <c r="J2498" s="122"/>
      <c r="K2498" s="122"/>
      <c r="L2498" s="122"/>
      <c r="M2498" s="122"/>
      <c r="N2498" s="122"/>
      <c r="O2498" s="122"/>
      <c r="P2498" s="122"/>
      <c r="Q2498" s="122"/>
      <c r="R2498" s="122"/>
      <c r="S2498" s="122"/>
      <c r="T2498" s="122"/>
      <c r="U2498" s="122"/>
      <c r="V2498" s="122"/>
      <c r="W2498" s="122"/>
      <c r="X2498" s="122"/>
      <c r="Y2498" s="122"/>
      <c r="Z2498" s="122"/>
      <c r="AA2498" s="122"/>
      <c r="AB2498" s="122"/>
      <c r="AC2498" s="122"/>
      <c r="AD2498" s="122"/>
      <c r="AE2498" s="122"/>
      <c r="AF2498" s="122"/>
      <c r="AG2498" s="122"/>
      <c r="AH2498" s="122"/>
      <c r="AI2498" s="122"/>
      <c r="AJ2498" s="401"/>
      <c r="AK2498" s="403"/>
      <c r="AL2498" s="405"/>
      <c r="AM2498" s="401"/>
      <c r="AN2498" s="405"/>
      <c r="AO2498" s="405"/>
      <c r="AP2498" s="405"/>
      <c r="AQ2498" s="405"/>
      <c r="AR2498" s="405"/>
      <c r="AS2498" s="405"/>
      <c r="AT2498" s="405"/>
      <c r="AU2498" s="403"/>
      <c r="AV2498" s="504"/>
      <c r="AW2498" s="403"/>
      <c r="AX2498" s="389"/>
      <c r="AY2498" s="389"/>
      <c r="AZ2498" s="389"/>
      <c r="BA2498" s="389"/>
      <c r="BB2498" s="389"/>
      <c r="BC2498" s="389"/>
    </row>
    <row r="2499" spans="1:55" s="121" customFormat="1" x14ac:dyDescent="0.25">
      <c r="A2499" s="406"/>
      <c r="B2499" s="500"/>
      <c r="C2499" s="501"/>
      <c r="D2499" s="502"/>
      <c r="E2499" s="474"/>
      <c r="F2499" s="398"/>
      <c r="G2499" s="95"/>
      <c r="H2499" s="119"/>
      <c r="I2499" s="119"/>
      <c r="J2499" s="119"/>
      <c r="K2499" s="119"/>
      <c r="L2499" s="119"/>
      <c r="M2499" s="119"/>
      <c r="N2499" s="119"/>
      <c r="O2499" s="119"/>
      <c r="P2499" s="119"/>
      <c r="Q2499" s="119"/>
      <c r="R2499" s="119"/>
      <c r="S2499" s="119"/>
      <c r="T2499" s="119"/>
      <c r="U2499" s="119"/>
      <c r="V2499" s="119"/>
      <c r="W2499" s="119"/>
      <c r="X2499" s="119"/>
      <c r="Y2499" s="119"/>
      <c r="Z2499" s="119"/>
      <c r="AA2499" s="119"/>
      <c r="AB2499" s="119"/>
      <c r="AC2499" s="119"/>
      <c r="AD2499" s="119"/>
      <c r="AE2499" s="119"/>
      <c r="AF2499" s="119"/>
      <c r="AG2499" s="119"/>
      <c r="AH2499" s="119"/>
      <c r="AI2499" s="119"/>
      <c r="AJ2499" s="503"/>
      <c r="AK2499" s="505"/>
      <c r="AL2499" s="404"/>
      <c r="AM2499" s="410"/>
      <c r="AN2499" s="404"/>
      <c r="AO2499" s="404"/>
      <c r="AP2499" s="404"/>
      <c r="AQ2499" s="404"/>
      <c r="AR2499" s="404"/>
      <c r="AS2499" s="404"/>
      <c r="AT2499" s="404"/>
      <c r="AU2499" s="406"/>
      <c r="AV2499" s="504"/>
      <c r="AW2499" s="406"/>
      <c r="AX2499" s="388"/>
      <c r="AY2499" s="388"/>
      <c r="AZ2499" s="388"/>
      <c r="BA2499" s="388"/>
      <c r="BB2499" s="388"/>
      <c r="BC2499" s="388"/>
    </row>
    <row r="2500" spans="1:55" s="121" customFormat="1" x14ac:dyDescent="0.25">
      <c r="A2500" s="407"/>
      <c r="B2500" s="500"/>
      <c r="C2500" s="501"/>
      <c r="D2500" s="502"/>
      <c r="E2500" s="466"/>
      <c r="F2500" s="399"/>
      <c r="G2500" s="96"/>
      <c r="H2500" s="122"/>
      <c r="I2500" s="122"/>
      <c r="J2500" s="122"/>
      <c r="K2500" s="122"/>
      <c r="L2500" s="122"/>
      <c r="M2500" s="122"/>
      <c r="N2500" s="122"/>
      <c r="O2500" s="122"/>
      <c r="P2500" s="122"/>
      <c r="Q2500" s="122"/>
      <c r="R2500" s="122"/>
      <c r="S2500" s="122"/>
      <c r="T2500" s="122"/>
      <c r="U2500" s="122"/>
      <c r="V2500" s="122"/>
      <c r="W2500" s="122"/>
      <c r="X2500" s="122"/>
      <c r="Y2500" s="122"/>
      <c r="Z2500" s="122"/>
      <c r="AA2500" s="122"/>
      <c r="AB2500" s="122"/>
      <c r="AC2500" s="122"/>
      <c r="AD2500" s="122"/>
      <c r="AE2500" s="122"/>
      <c r="AF2500" s="122"/>
      <c r="AG2500" s="122"/>
      <c r="AH2500" s="122"/>
      <c r="AI2500" s="122"/>
      <c r="AJ2500" s="401"/>
      <c r="AK2500" s="403"/>
      <c r="AL2500" s="405"/>
      <c r="AM2500" s="401"/>
      <c r="AN2500" s="405"/>
      <c r="AO2500" s="405"/>
      <c r="AP2500" s="405"/>
      <c r="AQ2500" s="405"/>
      <c r="AR2500" s="405"/>
      <c r="AS2500" s="405"/>
      <c r="AT2500" s="405"/>
      <c r="AU2500" s="403"/>
      <c r="AV2500" s="504"/>
      <c r="AW2500" s="403"/>
      <c r="AX2500" s="389"/>
      <c r="AY2500" s="389"/>
      <c r="AZ2500" s="389"/>
      <c r="BA2500" s="389"/>
      <c r="BB2500" s="389"/>
      <c r="BC2500" s="389"/>
    </row>
    <row r="2501" spans="1:55" s="121" customFormat="1" x14ac:dyDescent="0.25">
      <c r="A2501" s="406"/>
      <c r="B2501" s="500"/>
      <c r="C2501" s="501"/>
      <c r="D2501" s="502"/>
      <c r="E2501" s="474"/>
      <c r="F2501" s="398"/>
      <c r="G2501" s="95"/>
      <c r="H2501" s="119"/>
      <c r="I2501" s="119"/>
      <c r="J2501" s="119"/>
      <c r="K2501" s="119"/>
      <c r="L2501" s="119"/>
      <c r="M2501" s="119"/>
      <c r="N2501" s="119"/>
      <c r="O2501" s="119"/>
      <c r="P2501" s="119"/>
      <c r="Q2501" s="119"/>
      <c r="R2501" s="119"/>
      <c r="S2501" s="119"/>
      <c r="T2501" s="119"/>
      <c r="U2501" s="119"/>
      <c r="V2501" s="119"/>
      <c r="W2501" s="119"/>
      <c r="X2501" s="119"/>
      <c r="Y2501" s="119"/>
      <c r="Z2501" s="119"/>
      <c r="AA2501" s="119"/>
      <c r="AB2501" s="119"/>
      <c r="AC2501" s="119"/>
      <c r="AD2501" s="119"/>
      <c r="AE2501" s="119"/>
      <c r="AF2501" s="119"/>
      <c r="AG2501" s="119"/>
      <c r="AH2501" s="119"/>
      <c r="AI2501" s="119"/>
      <c r="AJ2501" s="503"/>
      <c r="AK2501" s="505"/>
      <c r="AL2501" s="404"/>
      <c r="AM2501" s="410"/>
      <c r="AN2501" s="404"/>
      <c r="AO2501" s="404"/>
      <c r="AP2501" s="404"/>
      <c r="AQ2501" s="404"/>
      <c r="AR2501" s="404"/>
      <c r="AS2501" s="404"/>
      <c r="AT2501" s="404"/>
      <c r="AU2501" s="406"/>
      <c r="AV2501" s="504"/>
      <c r="AW2501" s="406"/>
      <c r="AX2501" s="388"/>
      <c r="AY2501" s="388"/>
      <c r="AZ2501" s="388"/>
      <c r="BA2501" s="388"/>
      <c r="BB2501" s="388"/>
      <c r="BC2501" s="388"/>
    </row>
    <row r="2502" spans="1:55" s="121" customFormat="1" x14ac:dyDescent="0.25">
      <c r="A2502" s="407"/>
      <c r="B2502" s="500"/>
      <c r="C2502" s="501"/>
      <c r="D2502" s="502"/>
      <c r="E2502" s="466"/>
      <c r="F2502" s="399"/>
      <c r="G2502" s="96"/>
      <c r="H2502" s="122"/>
      <c r="I2502" s="122"/>
      <c r="J2502" s="122"/>
      <c r="K2502" s="122"/>
      <c r="L2502" s="122"/>
      <c r="M2502" s="122"/>
      <c r="N2502" s="122"/>
      <c r="O2502" s="122"/>
      <c r="P2502" s="122"/>
      <c r="Q2502" s="122"/>
      <c r="R2502" s="122"/>
      <c r="S2502" s="122"/>
      <c r="T2502" s="122"/>
      <c r="U2502" s="122"/>
      <c r="V2502" s="122"/>
      <c r="W2502" s="122"/>
      <c r="X2502" s="122"/>
      <c r="Y2502" s="122"/>
      <c r="Z2502" s="122"/>
      <c r="AA2502" s="122"/>
      <c r="AB2502" s="122"/>
      <c r="AC2502" s="122"/>
      <c r="AD2502" s="122"/>
      <c r="AE2502" s="122"/>
      <c r="AF2502" s="122"/>
      <c r="AG2502" s="122"/>
      <c r="AH2502" s="122"/>
      <c r="AI2502" s="122"/>
      <c r="AJ2502" s="401"/>
      <c r="AK2502" s="403"/>
      <c r="AL2502" s="405"/>
      <c r="AM2502" s="401"/>
      <c r="AN2502" s="405"/>
      <c r="AO2502" s="405"/>
      <c r="AP2502" s="405"/>
      <c r="AQ2502" s="405"/>
      <c r="AR2502" s="405"/>
      <c r="AS2502" s="405"/>
      <c r="AT2502" s="405"/>
      <c r="AU2502" s="403"/>
      <c r="AV2502" s="504"/>
      <c r="AW2502" s="403"/>
      <c r="AX2502" s="389"/>
      <c r="AY2502" s="389"/>
      <c r="AZ2502" s="389"/>
      <c r="BA2502" s="389"/>
      <c r="BB2502" s="389"/>
      <c r="BC2502" s="389"/>
    </row>
    <row r="2503" spans="1:55" s="121" customFormat="1" x14ac:dyDescent="0.25">
      <c r="A2503" s="406"/>
      <c r="B2503" s="500"/>
      <c r="C2503" s="501"/>
      <c r="D2503" s="502"/>
      <c r="E2503" s="474"/>
      <c r="F2503" s="398"/>
      <c r="G2503" s="95"/>
      <c r="H2503" s="119"/>
      <c r="I2503" s="119"/>
      <c r="J2503" s="119"/>
      <c r="K2503" s="119"/>
      <c r="L2503" s="119"/>
      <c r="M2503" s="119"/>
      <c r="N2503" s="119"/>
      <c r="O2503" s="119"/>
      <c r="P2503" s="119"/>
      <c r="Q2503" s="119"/>
      <c r="R2503" s="119"/>
      <c r="S2503" s="119"/>
      <c r="T2503" s="119"/>
      <c r="U2503" s="119"/>
      <c r="V2503" s="119"/>
      <c r="W2503" s="119"/>
      <c r="X2503" s="119"/>
      <c r="Y2503" s="119"/>
      <c r="Z2503" s="119"/>
      <c r="AA2503" s="119"/>
      <c r="AB2503" s="119"/>
      <c r="AC2503" s="119"/>
      <c r="AD2503" s="119"/>
      <c r="AE2503" s="119"/>
      <c r="AF2503" s="119"/>
      <c r="AG2503" s="119"/>
      <c r="AH2503" s="119"/>
      <c r="AI2503" s="119"/>
      <c r="AJ2503" s="503"/>
      <c r="AK2503" s="505"/>
      <c r="AL2503" s="404"/>
      <c r="AM2503" s="410"/>
      <c r="AN2503" s="404"/>
      <c r="AO2503" s="404"/>
      <c r="AP2503" s="404"/>
      <c r="AQ2503" s="404"/>
      <c r="AR2503" s="404"/>
      <c r="AS2503" s="404"/>
      <c r="AT2503" s="404"/>
      <c r="AU2503" s="406"/>
      <c r="AV2503" s="504"/>
      <c r="AW2503" s="406"/>
      <c r="AX2503" s="388"/>
      <c r="AY2503" s="388"/>
      <c r="AZ2503" s="388"/>
      <c r="BA2503" s="388"/>
      <c r="BB2503" s="388"/>
      <c r="BC2503" s="388"/>
    </row>
    <row r="2504" spans="1:55" s="121" customFormat="1" x14ac:dyDescent="0.25">
      <c r="A2504" s="407"/>
      <c r="B2504" s="500"/>
      <c r="C2504" s="501"/>
      <c r="D2504" s="502"/>
      <c r="E2504" s="466"/>
      <c r="F2504" s="399"/>
      <c r="G2504" s="96"/>
      <c r="H2504" s="122"/>
      <c r="I2504" s="122"/>
      <c r="J2504" s="122"/>
      <c r="K2504" s="122"/>
      <c r="L2504" s="122"/>
      <c r="M2504" s="122"/>
      <c r="N2504" s="122"/>
      <c r="O2504" s="122"/>
      <c r="P2504" s="122"/>
      <c r="Q2504" s="122"/>
      <c r="R2504" s="122"/>
      <c r="S2504" s="122"/>
      <c r="T2504" s="122"/>
      <c r="U2504" s="122"/>
      <c r="V2504" s="122"/>
      <c r="W2504" s="122"/>
      <c r="X2504" s="122"/>
      <c r="Y2504" s="122"/>
      <c r="Z2504" s="122"/>
      <c r="AA2504" s="122"/>
      <c r="AB2504" s="122"/>
      <c r="AC2504" s="122"/>
      <c r="AD2504" s="122"/>
      <c r="AE2504" s="122"/>
      <c r="AF2504" s="122"/>
      <c r="AG2504" s="122"/>
      <c r="AH2504" s="122"/>
      <c r="AI2504" s="122"/>
      <c r="AJ2504" s="401"/>
      <c r="AK2504" s="403"/>
      <c r="AL2504" s="405"/>
      <c r="AM2504" s="401"/>
      <c r="AN2504" s="405"/>
      <c r="AO2504" s="405"/>
      <c r="AP2504" s="405"/>
      <c r="AQ2504" s="405"/>
      <c r="AR2504" s="405"/>
      <c r="AS2504" s="405"/>
      <c r="AT2504" s="405"/>
      <c r="AU2504" s="403"/>
      <c r="AV2504" s="504"/>
      <c r="AW2504" s="403"/>
      <c r="AX2504" s="389"/>
      <c r="AY2504" s="389"/>
      <c r="AZ2504" s="389"/>
      <c r="BA2504" s="389"/>
      <c r="BB2504" s="389"/>
      <c r="BC2504" s="389"/>
    </row>
    <row r="2505" spans="1:55" s="121" customFormat="1" x14ac:dyDescent="0.25">
      <c r="A2505" s="406"/>
      <c r="B2505" s="500"/>
      <c r="C2505" s="501"/>
      <c r="D2505" s="502"/>
      <c r="E2505" s="474"/>
      <c r="F2505" s="398"/>
      <c r="G2505" s="95"/>
      <c r="H2505" s="119"/>
      <c r="I2505" s="119"/>
      <c r="J2505" s="119"/>
      <c r="K2505" s="119"/>
      <c r="L2505" s="119"/>
      <c r="M2505" s="119"/>
      <c r="N2505" s="119"/>
      <c r="O2505" s="119"/>
      <c r="P2505" s="119"/>
      <c r="Q2505" s="119"/>
      <c r="R2505" s="119"/>
      <c r="S2505" s="119"/>
      <c r="T2505" s="119"/>
      <c r="U2505" s="119"/>
      <c r="V2505" s="119"/>
      <c r="W2505" s="119"/>
      <c r="X2505" s="119"/>
      <c r="Y2505" s="119"/>
      <c r="Z2505" s="119"/>
      <c r="AA2505" s="119"/>
      <c r="AB2505" s="119"/>
      <c r="AC2505" s="119"/>
      <c r="AD2505" s="119"/>
      <c r="AE2505" s="119"/>
      <c r="AF2505" s="119"/>
      <c r="AG2505" s="119"/>
      <c r="AH2505" s="119"/>
      <c r="AI2505" s="119"/>
      <c r="AJ2505" s="503"/>
      <c r="AK2505" s="505"/>
      <c r="AL2505" s="404"/>
      <c r="AM2505" s="410"/>
      <c r="AN2505" s="404"/>
      <c r="AO2505" s="404"/>
      <c r="AP2505" s="404"/>
      <c r="AQ2505" s="404"/>
      <c r="AR2505" s="404"/>
      <c r="AS2505" s="404"/>
      <c r="AT2505" s="404"/>
      <c r="AU2505" s="406"/>
      <c r="AV2505" s="504"/>
      <c r="AW2505" s="406"/>
      <c r="AX2505" s="388"/>
      <c r="AY2505" s="388"/>
      <c r="AZ2505" s="388"/>
      <c r="BA2505" s="388"/>
      <c r="BB2505" s="388"/>
      <c r="BC2505" s="388"/>
    </row>
    <row r="2506" spans="1:55" s="121" customFormat="1" x14ac:dyDescent="0.25">
      <c r="A2506" s="407"/>
      <c r="B2506" s="500"/>
      <c r="C2506" s="501"/>
      <c r="D2506" s="502"/>
      <c r="E2506" s="466"/>
      <c r="F2506" s="399"/>
      <c r="G2506" s="96"/>
      <c r="H2506" s="122"/>
      <c r="I2506" s="122"/>
      <c r="J2506" s="122"/>
      <c r="K2506" s="122"/>
      <c r="L2506" s="122"/>
      <c r="M2506" s="122"/>
      <c r="N2506" s="122"/>
      <c r="O2506" s="122"/>
      <c r="P2506" s="122"/>
      <c r="Q2506" s="122"/>
      <c r="R2506" s="122"/>
      <c r="S2506" s="122"/>
      <c r="T2506" s="122"/>
      <c r="U2506" s="122"/>
      <c r="V2506" s="122"/>
      <c r="W2506" s="122"/>
      <c r="X2506" s="122"/>
      <c r="Y2506" s="122"/>
      <c r="Z2506" s="122"/>
      <c r="AA2506" s="122"/>
      <c r="AB2506" s="122"/>
      <c r="AC2506" s="122"/>
      <c r="AD2506" s="122"/>
      <c r="AE2506" s="122"/>
      <c r="AF2506" s="122"/>
      <c r="AG2506" s="122"/>
      <c r="AH2506" s="122"/>
      <c r="AI2506" s="122"/>
      <c r="AJ2506" s="401"/>
      <c r="AK2506" s="403"/>
      <c r="AL2506" s="405"/>
      <c r="AM2506" s="401"/>
      <c r="AN2506" s="405"/>
      <c r="AO2506" s="405"/>
      <c r="AP2506" s="405"/>
      <c r="AQ2506" s="405"/>
      <c r="AR2506" s="405"/>
      <c r="AS2506" s="405"/>
      <c r="AT2506" s="405"/>
      <c r="AU2506" s="403"/>
      <c r="AV2506" s="504"/>
      <c r="AW2506" s="403"/>
      <c r="AX2506" s="389"/>
      <c r="AY2506" s="389"/>
      <c r="AZ2506" s="389"/>
      <c r="BA2506" s="389"/>
      <c r="BB2506" s="389"/>
      <c r="BC2506" s="389"/>
    </row>
    <row r="2507" spans="1:55" s="121" customFormat="1" x14ac:dyDescent="0.25">
      <c r="A2507" s="406"/>
      <c r="B2507" s="500"/>
      <c r="C2507" s="501"/>
      <c r="D2507" s="502"/>
      <c r="E2507" s="474"/>
      <c r="F2507" s="398"/>
      <c r="G2507" s="95"/>
      <c r="H2507" s="119"/>
      <c r="I2507" s="119"/>
      <c r="J2507" s="119"/>
      <c r="K2507" s="119"/>
      <c r="L2507" s="119"/>
      <c r="M2507" s="119"/>
      <c r="N2507" s="119"/>
      <c r="O2507" s="119"/>
      <c r="P2507" s="119"/>
      <c r="Q2507" s="119"/>
      <c r="R2507" s="119"/>
      <c r="S2507" s="119"/>
      <c r="T2507" s="119"/>
      <c r="U2507" s="119"/>
      <c r="V2507" s="119"/>
      <c r="W2507" s="119"/>
      <c r="X2507" s="119"/>
      <c r="Y2507" s="119"/>
      <c r="Z2507" s="119"/>
      <c r="AA2507" s="119"/>
      <c r="AB2507" s="119"/>
      <c r="AC2507" s="119"/>
      <c r="AD2507" s="119"/>
      <c r="AE2507" s="119"/>
      <c r="AF2507" s="119"/>
      <c r="AG2507" s="119"/>
      <c r="AH2507" s="119"/>
      <c r="AI2507" s="119"/>
      <c r="AJ2507" s="503"/>
      <c r="AK2507" s="505"/>
      <c r="AL2507" s="404"/>
      <c r="AM2507" s="410"/>
      <c r="AN2507" s="404"/>
      <c r="AO2507" s="404"/>
      <c r="AP2507" s="404"/>
      <c r="AQ2507" s="404"/>
      <c r="AR2507" s="404"/>
      <c r="AS2507" s="404"/>
      <c r="AT2507" s="404"/>
      <c r="AU2507" s="406"/>
      <c r="AV2507" s="504"/>
      <c r="AW2507" s="406"/>
      <c r="AX2507" s="388"/>
      <c r="AY2507" s="388"/>
      <c r="AZ2507" s="388"/>
      <c r="BA2507" s="388"/>
      <c r="BB2507" s="388"/>
      <c r="BC2507" s="388"/>
    </row>
    <row r="2508" spans="1:55" s="121" customFormat="1" x14ac:dyDescent="0.25">
      <c r="A2508" s="407"/>
      <c r="B2508" s="500"/>
      <c r="C2508" s="501"/>
      <c r="D2508" s="502"/>
      <c r="E2508" s="466"/>
      <c r="F2508" s="399"/>
      <c r="G2508" s="96"/>
      <c r="H2508" s="122"/>
      <c r="I2508" s="122"/>
      <c r="J2508" s="122"/>
      <c r="K2508" s="122"/>
      <c r="L2508" s="122"/>
      <c r="M2508" s="122"/>
      <c r="N2508" s="122"/>
      <c r="O2508" s="122"/>
      <c r="P2508" s="122"/>
      <c r="Q2508" s="122"/>
      <c r="R2508" s="122"/>
      <c r="S2508" s="122"/>
      <c r="T2508" s="122"/>
      <c r="U2508" s="122"/>
      <c r="V2508" s="122"/>
      <c r="W2508" s="122"/>
      <c r="X2508" s="122"/>
      <c r="Y2508" s="122"/>
      <c r="Z2508" s="122"/>
      <c r="AA2508" s="122"/>
      <c r="AB2508" s="122"/>
      <c r="AC2508" s="122"/>
      <c r="AD2508" s="122"/>
      <c r="AE2508" s="122"/>
      <c r="AF2508" s="122"/>
      <c r="AG2508" s="122"/>
      <c r="AH2508" s="122"/>
      <c r="AI2508" s="122"/>
      <c r="AJ2508" s="401"/>
      <c r="AK2508" s="403"/>
      <c r="AL2508" s="405"/>
      <c r="AM2508" s="401"/>
      <c r="AN2508" s="405"/>
      <c r="AO2508" s="405"/>
      <c r="AP2508" s="405"/>
      <c r="AQ2508" s="405"/>
      <c r="AR2508" s="405"/>
      <c r="AS2508" s="405"/>
      <c r="AT2508" s="405"/>
      <c r="AU2508" s="403"/>
      <c r="AV2508" s="504"/>
      <c r="AW2508" s="403"/>
      <c r="AX2508" s="389"/>
      <c r="AY2508" s="389"/>
      <c r="AZ2508" s="389"/>
      <c r="BA2508" s="389"/>
      <c r="BB2508" s="389"/>
      <c r="BC2508" s="389"/>
    </row>
    <row r="2509" spans="1:55" s="121" customFormat="1" x14ac:dyDescent="0.25">
      <c r="A2509" s="406"/>
      <c r="B2509" s="500"/>
      <c r="C2509" s="501"/>
      <c r="D2509" s="502"/>
      <c r="E2509" s="474"/>
      <c r="F2509" s="398"/>
      <c r="G2509" s="95"/>
      <c r="H2509" s="119"/>
      <c r="I2509" s="119"/>
      <c r="J2509" s="119"/>
      <c r="K2509" s="119"/>
      <c r="L2509" s="119"/>
      <c r="M2509" s="119"/>
      <c r="N2509" s="119"/>
      <c r="O2509" s="119"/>
      <c r="P2509" s="119"/>
      <c r="Q2509" s="119"/>
      <c r="R2509" s="119"/>
      <c r="S2509" s="119"/>
      <c r="T2509" s="119"/>
      <c r="U2509" s="119"/>
      <c r="V2509" s="119"/>
      <c r="W2509" s="119"/>
      <c r="X2509" s="119"/>
      <c r="Y2509" s="119"/>
      <c r="Z2509" s="119"/>
      <c r="AA2509" s="119"/>
      <c r="AB2509" s="119"/>
      <c r="AC2509" s="119"/>
      <c r="AD2509" s="119"/>
      <c r="AE2509" s="119"/>
      <c r="AF2509" s="119"/>
      <c r="AG2509" s="119"/>
      <c r="AH2509" s="119"/>
      <c r="AI2509" s="119"/>
      <c r="AJ2509" s="503"/>
      <c r="AK2509" s="505"/>
      <c r="AL2509" s="404"/>
      <c r="AM2509" s="410"/>
      <c r="AN2509" s="404"/>
      <c r="AO2509" s="404"/>
      <c r="AP2509" s="404"/>
      <c r="AQ2509" s="404"/>
      <c r="AR2509" s="404"/>
      <c r="AS2509" s="404"/>
      <c r="AT2509" s="404"/>
      <c r="AU2509" s="406"/>
      <c r="AV2509" s="504"/>
      <c r="AW2509" s="406"/>
      <c r="AX2509" s="388"/>
      <c r="AY2509" s="388"/>
      <c r="AZ2509" s="388"/>
      <c r="BA2509" s="388"/>
      <c r="BB2509" s="388"/>
      <c r="BC2509" s="388"/>
    </row>
    <row r="2510" spans="1:55" s="121" customFormat="1" x14ac:dyDescent="0.25">
      <c r="A2510" s="407"/>
      <c r="B2510" s="500"/>
      <c r="C2510" s="501"/>
      <c r="D2510" s="502"/>
      <c r="E2510" s="466"/>
      <c r="F2510" s="399"/>
      <c r="G2510" s="96"/>
      <c r="H2510" s="122"/>
      <c r="I2510" s="122"/>
      <c r="J2510" s="122"/>
      <c r="K2510" s="122"/>
      <c r="L2510" s="122"/>
      <c r="M2510" s="122"/>
      <c r="N2510" s="122"/>
      <c r="O2510" s="122"/>
      <c r="P2510" s="122"/>
      <c r="Q2510" s="122"/>
      <c r="R2510" s="122"/>
      <c r="S2510" s="122"/>
      <c r="T2510" s="122"/>
      <c r="U2510" s="122"/>
      <c r="V2510" s="122"/>
      <c r="W2510" s="122"/>
      <c r="X2510" s="122"/>
      <c r="Y2510" s="122"/>
      <c r="Z2510" s="122"/>
      <c r="AA2510" s="122"/>
      <c r="AB2510" s="122"/>
      <c r="AC2510" s="122"/>
      <c r="AD2510" s="122"/>
      <c r="AE2510" s="122"/>
      <c r="AF2510" s="122"/>
      <c r="AG2510" s="122"/>
      <c r="AH2510" s="122"/>
      <c r="AI2510" s="122"/>
      <c r="AJ2510" s="401"/>
      <c r="AK2510" s="403"/>
      <c r="AL2510" s="405"/>
      <c r="AM2510" s="401"/>
      <c r="AN2510" s="405"/>
      <c r="AO2510" s="405"/>
      <c r="AP2510" s="405"/>
      <c r="AQ2510" s="405"/>
      <c r="AR2510" s="405"/>
      <c r="AS2510" s="405"/>
      <c r="AT2510" s="405"/>
      <c r="AU2510" s="403"/>
      <c r="AV2510" s="504"/>
      <c r="AW2510" s="403"/>
      <c r="AX2510" s="389"/>
      <c r="AY2510" s="389"/>
      <c r="AZ2510" s="389"/>
      <c r="BA2510" s="389"/>
      <c r="BB2510" s="389"/>
      <c r="BC2510" s="389"/>
    </row>
    <row r="2511" spans="1:55" s="121" customFormat="1" x14ac:dyDescent="0.25">
      <c r="A2511" s="406"/>
      <c r="B2511" s="500"/>
      <c r="C2511" s="501"/>
      <c r="D2511" s="502"/>
      <c r="E2511" s="474"/>
      <c r="F2511" s="398"/>
      <c r="G2511" s="95"/>
      <c r="H2511" s="119"/>
      <c r="I2511" s="119"/>
      <c r="J2511" s="119"/>
      <c r="K2511" s="119"/>
      <c r="L2511" s="119"/>
      <c r="M2511" s="119"/>
      <c r="N2511" s="119"/>
      <c r="O2511" s="119"/>
      <c r="P2511" s="119"/>
      <c r="Q2511" s="119"/>
      <c r="R2511" s="119"/>
      <c r="S2511" s="119"/>
      <c r="T2511" s="119"/>
      <c r="U2511" s="119"/>
      <c r="V2511" s="119"/>
      <c r="W2511" s="119"/>
      <c r="X2511" s="119"/>
      <c r="Y2511" s="119"/>
      <c r="Z2511" s="119"/>
      <c r="AA2511" s="119"/>
      <c r="AB2511" s="119"/>
      <c r="AC2511" s="119"/>
      <c r="AD2511" s="119"/>
      <c r="AE2511" s="119"/>
      <c r="AF2511" s="119"/>
      <c r="AG2511" s="119"/>
      <c r="AH2511" s="119"/>
      <c r="AI2511" s="119"/>
      <c r="AJ2511" s="503"/>
      <c r="AK2511" s="505"/>
      <c r="AL2511" s="404"/>
      <c r="AM2511" s="410"/>
      <c r="AN2511" s="404"/>
      <c r="AO2511" s="404"/>
      <c r="AP2511" s="404"/>
      <c r="AQ2511" s="404"/>
      <c r="AR2511" s="404"/>
      <c r="AS2511" s="404"/>
      <c r="AT2511" s="404"/>
      <c r="AU2511" s="406"/>
      <c r="AV2511" s="504"/>
      <c r="AW2511" s="406"/>
      <c r="AX2511" s="388"/>
      <c r="AY2511" s="388"/>
      <c r="AZ2511" s="388"/>
      <c r="BA2511" s="388"/>
      <c r="BB2511" s="388"/>
      <c r="BC2511" s="388"/>
    </row>
    <row r="2512" spans="1:55" s="121" customFormat="1" x14ac:dyDescent="0.25">
      <c r="A2512" s="407"/>
      <c r="B2512" s="500"/>
      <c r="C2512" s="501"/>
      <c r="D2512" s="502"/>
      <c r="E2512" s="466"/>
      <c r="F2512" s="399"/>
      <c r="G2512" s="96"/>
      <c r="H2512" s="122"/>
      <c r="I2512" s="122"/>
      <c r="J2512" s="122"/>
      <c r="K2512" s="122"/>
      <c r="L2512" s="122"/>
      <c r="M2512" s="122"/>
      <c r="N2512" s="122"/>
      <c r="O2512" s="122"/>
      <c r="P2512" s="122"/>
      <c r="Q2512" s="122"/>
      <c r="R2512" s="122"/>
      <c r="S2512" s="122"/>
      <c r="T2512" s="122"/>
      <c r="U2512" s="122"/>
      <c r="V2512" s="122"/>
      <c r="W2512" s="122"/>
      <c r="X2512" s="122"/>
      <c r="Y2512" s="122"/>
      <c r="Z2512" s="122"/>
      <c r="AA2512" s="122"/>
      <c r="AB2512" s="122"/>
      <c r="AC2512" s="122"/>
      <c r="AD2512" s="122"/>
      <c r="AE2512" s="122"/>
      <c r="AF2512" s="122"/>
      <c r="AG2512" s="122"/>
      <c r="AH2512" s="122"/>
      <c r="AI2512" s="122"/>
      <c r="AJ2512" s="401"/>
      <c r="AK2512" s="403"/>
      <c r="AL2512" s="405"/>
      <c r="AM2512" s="401"/>
      <c r="AN2512" s="405"/>
      <c r="AO2512" s="405"/>
      <c r="AP2512" s="405"/>
      <c r="AQ2512" s="405"/>
      <c r="AR2512" s="405"/>
      <c r="AS2512" s="405"/>
      <c r="AT2512" s="405"/>
      <c r="AU2512" s="403"/>
      <c r="AV2512" s="504"/>
      <c r="AW2512" s="403"/>
      <c r="AX2512" s="389"/>
      <c r="AY2512" s="389"/>
      <c r="AZ2512" s="389"/>
      <c r="BA2512" s="389"/>
      <c r="BB2512" s="389"/>
      <c r="BC2512" s="389"/>
    </row>
    <row r="2513" spans="1:55" s="121" customFormat="1" x14ac:dyDescent="0.25">
      <c r="A2513" s="406"/>
      <c r="B2513" s="500"/>
      <c r="C2513" s="501"/>
      <c r="D2513" s="502"/>
      <c r="E2513" s="474"/>
      <c r="F2513" s="398"/>
      <c r="G2513" s="95"/>
      <c r="H2513" s="119"/>
      <c r="I2513" s="119"/>
      <c r="J2513" s="119"/>
      <c r="K2513" s="119"/>
      <c r="L2513" s="119"/>
      <c r="M2513" s="119"/>
      <c r="N2513" s="119"/>
      <c r="O2513" s="119"/>
      <c r="P2513" s="119"/>
      <c r="Q2513" s="119"/>
      <c r="R2513" s="119"/>
      <c r="S2513" s="119"/>
      <c r="T2513" s="119"/>
      <c r="U2513" s="119"/>
      <c r="V2513" s="119"/>
      <c r="W2513" s="119"/>
      <c r="X2513" s="119"/>
      <c r="Y2513" s="119"/>
      <c r="Z2513" s="119"/>
      <c r="AA2513" s="119"/>
      <c r="AB2513" s="119"/>
      <c r="AC2513" s="119"/>
      <c r="AD2513" s="119"/>
      <c r="AE2513" s="119"/>
      <c r="AF2513" s="119"/>
      <c r="AG2513" s="119"/>
      <c r="AH2513" s="119"/>
      <c r="AI2513" s="119"/>
      <c r="AJ2513" s="503"/>
      <c r="AK2513" s="505"/>
      <c r="AL2513" s="404"/>
      <c r="AM2513" s="410"/>
      <c r="AN2513" s="404"/>
      <c r="AO2513" s="404"/>
      <c r="AP2513" s="404"/>
      <c r="AQ2513" s="404"/>
      <c r="AR2513" s="404"/>
      <c r="AS2513" s="404"/>
      <c r="AT2513" s="404"/>
      <c r="AU2513" s="406"/>
      <c r="AV2513" s="504"/>
      <c r="AW2513" s="406"/>
      <c r="AX2513" s="388"/>
      <c r="AY2513" s="388"/>
      <c r="AZ2513" s="388"/>
      <c r="BA2513" s="388"/>
      <c r="BB2513" s="388"/>
      <c r="BC2513" s="388"/>
    </row>
    <row r="2514" spans="1:55" s="121" customFormat="1" x14ac:dyDescent="0.25">
      <c r="A2514" s="407"/>
      <c r="B2514" s="500"/>
      <c r="C2514" s="501"/>
      <c r="D2514" s="502"/>
      <c r="E2514" s="466"/>
      <c r="F2514" s="399"/>
      <c r="G2514" s="96"/>
      <c r="H2514" s="122"/>
      <c r="I2514" s="122"/>
      <c r="J2514" s="122"/>
      <c r="K2514" s="122"/>
      <c r="L2514" s="122"/>
      <c r="M2514" s="122"/>
      <c r="N2514" s="122"/>
      <c r="O2514" s="122"/>
      <c r="P2514" s="122"/>
      <c r="Q2514" s="122"/>
      <c r="R2514" s="122"/>
      <c r="S2514" s="122"/>
      <c r="T2514" s="122"/>
      <c r="U2514" s="122"/>
      <c r="V2514" s="122"/>
      <c r="W2514" s="122"/>
      <c r="X2514" s="122"/>
      <c r="Y2514" s="122"/>
      <c r="Z2514" s="122"/>
      <c r="AA2514" s="122"/>
      <c r="AB2514" s="122"/>
      <c r="AC2514" s="122"/>
      <c r="AD2514" s="122"/>
      <c r="AE2514" s="122"/>
      <c r="AF2514" s="122"/>
      <c r="AG2514" s="122"/>
      <c r="AH2514" s="122"/>
      <c r="AI2514" s="122"/>
      <c r="AJ2514" s="401"/>
      <c r="AK2514" s="403"/>
      <c r="AL2514" s="405"/>
      <c r="AM2514" s="401"/>
      <c r="AN2514" s="405"/>
      <c r="AO2514" s="405"/>
      <c r="AP2514" s="405"/>
      <c r="AQ2514" s="405"/>
      <c r="AR2514" s="405"/>
      <c r="AS2514" s="405"/>
      <c r="AT2514" s="405"/>
      <c r="AU2514" s="403"/>
      <c r="AV2514" s="504"/>
      <c r="AW2514" s="403"/>
      <c r="AX2514" s="389"/>
      <c r="AY2514" s="389"/>
      <c r="AZ2514" s="389"/>
      <c r="BA2514" s="389"/>
      <c r="BB2514" s="389"/>
      <c r="BC2514" s="389"/>
    </row>
    <row r="2515" spans="1:55" s="121" customFormat="1" x14ac:dyDescent="0.25">
      <c r="A2515" s="406"/>
      <c r="B2515" s="500"/>
      <c r="C2515" s="501"/>
      <c r="D2515" s="502"/>
      <c r="E2515" s="474"/>
      <c r="F2515" s="398"/>
      <c r="G2515" s="95"/>
      <c r="H2515" s="119"/>
      <c r="I2515" s="119"/>
      <c r="J2515" s="119"/>
      <c r="K2515" s="119"/>
      <c r="L2515" s="119"/>
      <c r="M2515" s="119"/>
      <c r="N2515" s="119"/>
      <c r="O2515" s="119"/>
      <c r="P2515" s="119"/>
      <c r="Q2515" s="119"/>
      <c r="R2515" s="119"/>
      <c r="S2515" s="119"/>
      <c r="T2515" s="119"/>
      <c r="U2515" s="119"/>
      <c r="V2515" s="119"/>
      <c r="W2515" s="119"/>
      <c r="X2515" s="119"/>
      <c r="Y2515" s="119"/>
      <c r="Z2515" s="119"/>
      <c r="AA2515" s="119"/>
      <c r="AB2515" s="119"/>
      <c r="AC2515" s="119"/>
      <c r="AD2515" s="119"/>
      <c r="AE2515" s="119"/>
      <c r="AF2515" s="119"/>
      <c r="AG2515" s="119"/>
      <c r="AH2515" s="119"/>
      <c r="AI2515" s="119"/>
      <c r="AJ2515" s="503"/>
      <c r="AK2515" s="505"/>
      <c r="AL2515" s="404"/>
      <c r="AM2515" s="410"/>
      <c r="AN2515" s="404"/>
      <c r="AO2515" s="404"/>
      <c r="AP2515" s="404"/>
      <c r="AQ2515" s="404"/>
      <c r="AR2515" s="404"/>
      <c r="AS2515" s="404"/>
      <c r="AT2515" s="404"/>
      <c r="AU2515" s="406"/>
      <c r="AV2515" s="504"/>
      <c r="AW2515" s="406"/>
      <c r="AX2515" s="388"/>
      <c r="AY2515" s="388"/>
      <c r="AZ2515" s="388"/>
      <c r="BA2515" s="388"/>
      <c r="BB2515" s="388"/>
      <c r="BC2515" s="388"/>
    </row>
    <row r="2516" spans="1:55" s="121" customFormat="1" x14ac:dyDescent="0.25">
      <c r="A2516" s="407"/>
      <c r="B2516" s="500"/>
      <c r="C2516" s="501"/>
      <c r="D2516" s="502"/>
      <c r="E2516" s="466"/>
      <c r="F2516" s="399"/>
      <c r="G2516" s="96"/>
      <c r="H2516" s="122"/>
      <c r="I2516" s="122"/>
      <c r="J2516" s="122"/>
      <c r="K2516" s="122"/>
      <c r="L2516" s="122"/>
      <c r="M2516" s="122"/>
      <c r="N2516" s="122"/>
      <c r="O2516" s="122"/>
      <c r="P2516" s="122"/>
      <c r="Q2516" s="122"/>
      <c r="R2516" s="122"/>
      <c r="S2516" s="122"/>
      <c r="T2516" s="122"/>
      <c r="U2516" s="122"/>
      <c r="V2516" s="122"/>
      <c r="W2516" s="122"/>
      <c r="X2516" s="122"/>
      <c r="Y2516" s="122"/>
      <c r="Z2516" s="122"/>
      <c r="AA2516" s="122"/>
      <c r="AB2516" s="122"/>
      <c r="AC2516" s="122"/>
      <c r="AD2516" s="122"/>
      <c r="AE2516" s="122"/>
      <c r="AF2516" s="122"/>
      <c r="AG2516" s="122"/>
      <c r="AH2516" s="122"/>
      <c r="AI2516" s="122"/>
      <c r="AJ2516" s="401"/>
      <c r="AK2516" s="403"/>
      <c r="AL2516" s="405"/>
      <c r="AM2516" s="401"/>
      <c r="AN2516" s="405"/>
      <c r="AO2516" s="405"/>
      <c r="AP2516" s="405"/>
      <c r="AQ2516" s="405"/>
      <c r="AR2516" s="405"/>
      <c r="AS2516" s="405"/>
      <c r="AT2516" s="405"/>
      <c r="AU2516" s="403"/>
      <c r="AV2516" s="504"/>
      <c r="AW2516" s="403"/>
      <c r="AX2516" s="389"/>
      <c r="AY2516" s="389"/>
      <c r="AZ2516" s="389"/>
      <c r="BA2516" s="389"/>
      <c r="BB2516" s="389"/>
      <c r="BC2516" s="389"/>
    </row>
    <row r="2517" spans="1:55" s="121" customFormat="1" x14ac:dyDescent="0.25">
      <c r="A2517" s="406"/>
      <c r="B2517" s="500"/>
      <c r="C2517" s="501"/>
      <c r="D2517" s="502"/>
      <c r="E2517" s="474"/>
      <c r="F2517" s="398"/>
      <c r="G2517" s="95"/>
      <c r="H2517" s="119"/>
      <c r="I2517" s="119"/>
      <c r="J2517" s="119"/>
      <c r="K2517" s="119"/>
      <c r="L2517" s="119"/>
      <c r="M2517" s="119"/>
      <c r="N2517" s="119"/>
      <c r="O2517" s="119"/>
      <c r="P2517" s="119"/>
      <c r="Q2517" s="119"/>
      <c r="R2517" s="119"/>
      <c r="S2517" s="119"/>
      <c r="T2517" s="119"/>
      <c r="U2517" s="119"/>
      <c r="V2517" s="119"/>
      <c r="W2517" s="119"/>
      <c r="X2517" s="119"/>
      <c r="Y2517" s="119"/>
      <c r="Z2517" s="119"/>
      <c r="AA2517" s="119"/>
      <c r="AB2517" s="119"/>
      <c r="AC2517" s="119"/>
      <c r="AD2517" s="119"/>
      <c r="AE2517" s="119"/>
      <c r="AF2517" s="119"/>
      <c r="AG2517" s="119"/>
      <c r="AH2517" s="119"/>
      <c r="AI2517" s="119"/>
      <c r="AJ2517" s="503"/>
      <c r="AK2517" s="505"/>
      <c r="AL2517" s="404"/>
      <c r="AM2517" s="410"/>
      <c r="AN2517" s="404"/>
      <c r="AO2517" s="404"/>
      <c r="AP2517" s="404"/>
      <c r="AQ2517" s="404"/>
      <c r="AR2517" s="404"/>
      <c r="AS2517" s="404"/>
      <c r="AT2517" s="404"/>
      <c r="AU2517" s="406"/>
      <c r="AV2517" s="504"/>
      <c r="AW2517" s="406"/>
      <c r="AX2517" s="388"/>
      <c r="AY2517" s="388"/>
      <c r="AZ2517" s="388"/>
      <c r="BA2517" s="388"/>
      <c r="BB2517" s="388"/>
      <c r="BC2517" s="388"/>
    </row>
    <row r="2518" spans="1:55" s="121" customFormat="1" x14ac:dyDescent="0.25">
      <c r="A2518" s="407"/>
      <c r="B2518" s="500"/>
      <c r="C2518" s="501"/>
      <c r="D2518" s="502"/>
      <c r="E2518" s="466"/>
      <c r="F2518" s="399"/>
      <c r="G2518" s="96"/>
      <c r="H2518" s="122"/>
      <c r="I2518" s="122"/>
      <c r="J2518" s="122"/>
      <c r="K2518" s="122"/>
      <c r="L2518" s="122"/>
      <c r="M2518" s="122"/>
      <c r="N2518" s="122"/>
      <c r="O2518" s="122"/>
      <c r="P2518" s="122"/>
      <c r="Q2518" s="122"/>
      <c r="R2518" s="122"/>
      <c r="S2518" s="122"/>
      <c r="T2518" s="122"/>
      <c r="U2518" s="122"/>
      <c r="V2518" s="122"/>
      <c r="W2518" s="122"/>
      <c r="X2518" s="122"/>
      <c r="Y2518" s="122"/>
      <c r="Z2518" s="122"/>
      <c r="AA2518" s="122"/>
      <c r="AB2518" s="122"/>
      <c r="AC2518" s="122"/>
      <c r="AD2518" s="122"/>
      <c r="AE2518" s="122"/>
      <c r="AF2518" s="122"/>
      <c r="AG2518" s="122"/>
      <c r="AH2518" s="122"/>
      <c r="AI2518" s="122"/>
      <c r="AJ2518" s="401"/>
      <c r="AK2518" s="403"/>
      <c r="AL2518" s="405"/>
      <c r="AM2518" s="401"/>
      <c r="AN2518" s="405"/>
      <c r="AO2518" s="405"/>
      <c r="AP2518" s="405"/>
      <c r="AQ2518" s="405"/>
      <c r="AR2518" s="405"/>
      <c r="AS2518" s="405"/>
      <c r="AT2518" s="405"/>
      <c r="AU2518" s="403"/>
      <c r="AV2518" s="504"/>
      <c r="AW2518" s="403"/>
      <c r="AX2518" s="389"/>
      <c r="AY2518" s="389"/>
      <c r="AZ2518" s="389"/>
      <c r="BA2518" s="389"/>
      <c r="BB2518" s="389"/>
      <c r="BC2518" s="389"/>
    </row>
    <row r="2519" spans="1:55" s="121" customFormat="1" x14ac:dyDescent="0.25">
      <c r="A2519" s="406"/>
      <c r="B2519" s="500"/>
      <c r="C2519" s="501"/>
      <c r="D2519" s="502"/>
      <c r="E2519" s="474"/>
      <c r="F2519" s="398"/>
      <c r="G2519" s="95"/>
      <c r="H2519" s="119"/>
      <c r="I2519" s="119"/>
      <c r="J2519" s="119"/>
      <c r="K2519" s="119"/>
      <c r="L2519" s="119"/>
      <c r="M2519" s="119"/>
      <c r="N2519" s="119"/>
      <c r="O2519" s="119"/>
      <c r="P2519" s="119"/>
      <c r="Q2519" s="119"/>
      <c r="R2519" s="119"/>
      <c r="S2519" s="119"/>
      <c r="T2519" s="119"/>
      <c r="U2519" s="119"/>
      <c r="V2519" s="119"/>
      <c r="W2519" s="119"/>
      <c r="X2519" s="119"/>
      <c r="Y2519" s="119"/>
      <c r="Z2519" s="119"/>
      <c r="AA2519" s="119"/>
      <c r="AB2519" s="119"/>
      <c r="AC2519" s="119"/>
      <c r="AD2519" s="119"/>
      <c r="AE2519" s="119"/>
      <c r="AF2519" s="119"/>
      <c r="AG2519" s="119"/>
      <c r="AH2519" s="119"/>
      <c r="AI2519" s="119"/>
      <c r="AJ2519" s="503"/>
      <c r="AK2519" s="505"/>
      <c r="AL2519" s="404"/>
      <c r="AM2519" s="410"/>
      <c r="AN2519" s="404"/>
      <c r="AO2519" s="404"/>
      <c r="AP2519" s="404"/>
      <c r="AQ2519" s="404"/>
      <c r="AR2519" s="404"/>
      <c r="AS2519" s="404"/>
      <c r="AT2519" s="404"/>
      <c r="AU2519" s="406"/>
      <c r="AV2519" s="504"/>
      <c r="AW2519" s="406"/>
      <c r="AX2519" s="388"/>
      <c r="AY2519" s="388"/>
      <c r="AZ2519" s="388"/>
      <c r="BA2519" s="388"/>
      <c r="BB2519" s="388"/>
      <c r="BC2519" s="388"/>
    </row>
    <row r="2520" spans="1:55" s="121" customFormat="1" x14ac:dyDescent="0.25">
      <c r="A2520" s="407"/>
      <c r="B2520" s="500"/>
      <c r="C2520" s="501"/>
      <c r="D2520" s="502"/>
      <c r="E2520" s="466"/>
      <c r="F2520" s="399"/>
      <c r="G2520" s="96"/>
      <c r="H2520" s="122"/>
      <c r="I2520" s="122"/>
      <c r="J2520" s="122"/>
      <c r="K2520" s="122"/>
      <c r="L2520" s="122"/>
      <c r="M2520" s="122"/>
      <c r="N2520" s="122"/>
      <c r="O2520" s="122"/>
      <c r="P2520" s="122"/>
      <c r="Q2520" s="122"/>
      <c r="R2520" s="122"/>
      <c r="S2520" s="122"/>
      <c r="T2520" s="122"/>
      <c r="U2520" s="122"/>
      <c r="V2520" s="122"/>
      <c r="W2520" s="122"/>
      <c r="X2520" s="122"/>
      <c r="Y2520" s="122"/>
      <c r="Z2520" s="122"/>
      <c r="AA2520" s="122"/>
      <c r="AB2520" s="122"/>
      <c r="AC2520" s="122"/>
      <c r="AD2520" s="122"/>
      <c r="AE2520" s="122"/>
      <c r="AF2520" s="122"/>
      <c r="AG2520" s="122"/>
      <c r="AH2520" s="122"/>
      <c r="AI2520" s="122"/>
      <c r="AJ2520" s="401"/>
      <c r="AK2520" s="403"/>
      <c r="AL2520" s="405"/>
      <c r="AM2520" s="401"/>
      <c r="AN2520" s="405"/>
      <c r="AO2520" s="405"/>
      <c r="AP2520" s="405"/>
      <c r="AQ2520" s="405"/>
      <c r="AR2520" s="405"/>
      <c r="AS2520" s="405"/>
      <c r="AT2520" s="405"/>
      <c r="AU2520" s="403"/>
      <c r="AV2520" s="504"/>
      <c r="AW2520" s="403"/>
      <c r="AX2520" s="389"/>
      <c r="AY2520" s="389"/>
      <c r="AZ2520" s="389"/>
      <c r="BA2520" s="389"/>
      <c r="BB2520" s="389"/>
      <c r="BC2520" s="389"/>
    </row>
    <row r="2521" spans="1:55" s="121" customFormat="1" x14ac:dyDescent="0.25">
      <c r="A2521" s="406"/>
      <c r="B2521" s="500"/>
      <c r="C2521" s="501"/>
      <c r="D2521" s="502"/>
      <c r="E2521" s="474"/>
      <c r="F2521" s="398"/>
      <c r="G2521" s="95"/>
      <c r="H2521" s="119"/>
      <c r="I2521" s="119"/>
      <c r="J2521" s="119"/>
      <c r="K2521" s="119"/>
      <c r="L2521" s="119"/>
      <c r="M2521" s="119"/>
      <c r="N2521" s="119"/>
      <c r="O2521" s="119"/>
      <c r="P2521" s="119"/>
      <c r="Q2521" s="119"/>
      <c r="R2521" s="119"/>
      <c r="S2521" s="119"/>
      <c r="T2521" s="119"/>
      <c r="U2521" s="119"/>
      <c r="V2521" s="119"/>
      <c r="W2521" s="119"/>
      <c r="X2521" s="119"/>
      <c r="Y2521" s="119"/>
      <c r="Z2521" s="119"/>
      <c r="AA2521" s="119"/>
      <c r="AB2521" s="119"/>
      <c r="AC2521" s="119"/>
      <c r="AD2521" s="119"/>
      <c r="AE2521" s="119"/>
      <c r="AF2521" s="119"/>
      <c r="AG2521" s="119"/>
      <c r="AH2521" s="119"/>
      <c r="AI2521" s="119"/>
      <c r="AJ2521" s="503"/>
      <c r="AK2521" s="505"/>
      <c r="AL2521" s="404"/>
      <c r="AM2521" s="410"/>
      <c r="AN2521" s="404"/>
      <c r="AO2521" s="404"/>
      <c r="AP2521" s="404"/>
      <c r="AQ2521" s="404"/>
      <c r="AR2521" s="404"/>
      <c r="AS2521" s="404"/>
      <c r="AT2521" s="404"/>
      <c r="AU2521" s="406"/>
      <c r="AV2521" s="504"/>
      <c r="AW2521" s="406"/>
      <c r="AX2521" s="388"/>
      <c r="AY2521" s="388"/>
      <c r="AZ2521" s="388"/>
      <c r="BA2521" s="388"/>
      <c r="BB2521" s="388"/>
      <c r="BC2521" s="388"/>
    </row>
    <row r="2522" spans="1:55" s="121" customFormat="1" x14ac:dyDescent="0.25">
      <c r="A2522" s="407"/>
      <c r="B2522" s="500"/>
      <c r="C2522" s="501"/>
      <c r="D2522" s="502"/>
      <c r="E2522" s="466"/>
      <c r="F2522" s="399"/>
      <c r="G2522" s="96"/>
      <c r="H2522" s="122"/>
      <c r="I2522" s="122"/>
      <c r="J2522" s="122"/>
      <c r="K2522" s="122"/>
      <c r="L2522" s="122"/>
      <c r="M2522" s="122"/>
      <c r="N2522" s="122"/>
      <c r="O2522" s="122"/>
      <c r="P2522" s="122"/>
      <c r="Q2522" s="122"/>
      <c r="R2522" s="122"/>
      <c r="S2522" s="122"/>
      <c r="T2522" s="122"/>
      <c r="U2522" s="122"/>
      <c r="V2522" s="122"/>
      <c r="W2522" s="122"/>
      <c r="X2522" s="122"/>
      <c r="Y2522" s="122"/>
      <c r="Z2522" s="122"/>
      <c r="AA2522" s="122"/>
      <c r="AB2522" s="122"/>
      <c r="AC2522" s="122"/>
      <c r="AD2522" s="122"/>
      <c r="AE2522" s="122"/>
      <c r="AF2522" s="122"/>
      <c r="AG2522" s="122"/>
      <c r="AH2522" s="122"/>
      <c r="AI2522" s="122"/>
      <c r="AJ2522" s="401"/>
      <c r="AK2522" s="403"/>
      <c r="AL2522" s="405"/>
      <c r="AM2522" s="401"/>
      <c r="AN2522" s="405"/>
      <c r="AO2522" s="405"/>
      <c r="AP2522" s="405"/>
      <c r="AQ2522" s="405"/>
      <c r="AR2522" s="405"/>
      <c r="AS2522" s="405"/>
      <c r="AT2522" s="405"/>
      <c r="AU2522" s="403"/>
      <c r="AV2522" s="504"/>
      <c r="AW2522" s="403"/>
      <c r="AX2522" s="389"/>
      <c r="AY2522" s="389"/>
      <c r="AZ2522" s="389"/>
      <c r="BA2522" s="389"/>
      <c r="BB2522" s="389"/>
      <c r="BC2522" s="389"/>
    </row>
    <row r="2523" spans="1:55" s="121" customFormat="1" x14ac:dyDescent="0.25">
      <c r="A2523" s="406"/>
      <c r="B2523" s="500"/>
      <c r="C2523" s="501"/>
      <c r="D2523" s="502"/>
      <c r="E2523" s="474"/>
      <c r="F2523" s="398"/>
      <c r="G2523" s="95"/>
      <c r="H2523" s="119"/>
      <c r="I2523" s="119"/>
      <c r="J2523" s="119"/>
      <c r="K2523" s="119"/>
      <c r="L2523" s="119"/>
      <c r="M2523" s="119"/>
      <c r="N2523" s="119"/>
      <c r="O2523" s="119"/>
      <c r="P2523" s="119"/>
      <c r="Q2523" s="119"/>
      <c r="R2523" s="119"/>
      <c r="S2523" s="119"/>
      <c r="T2523" s="119"/>
      <c r="U2523" s="119"/>
      <c r="V2523" s="119"/>
      <c r="W2523" s="119"/>
      <c r="X2523" s="119"/>
      <c r="Y2523" s="119"/>
      <c r="Z2523" s="119"/>
      <c r="AA2523" s="119"/>
      <c r="AB2523" s="119"/>
      <c r="AC2523" s="119"/>
      <c r="AD2523" s="119"/>
      <c r="AE2523" s="119"/>
      <c r="AF2523" s="119"/>
      <c r="AG2523" s="119"/>
      <c r="AH2523" s="119"/>
      <c r="AI2523" s="119"/>
      <c r="AJ2523" s="503"/>
      <c r="AK2523" s="505"/>
      <c r="AL2523" s="404"/>
      <c r="AM2523" s="410"/>
      <c r="AN2523" s="404"/>
      <c r="AO2523" s="404"/>
      <c r="AP2523" s="404"/>
      <c r="AQ2523" s="404"/>
      <c r="AR2523" s="404"/>
      <c r="AS2523" s="404"/>
      <c r="AT2523" s="404"/>
      <c r="AU2523" s="406"/>
      <c r="AV2523" s="504"/>
      <c r="AW2523" s="406"/>
      <c r="AX2523" s="388"/>
      <c r="AY2523" s="388"/>
      <c r="AZ2523" s="388"/>
      <c r="BA2523" s="388"/>
      <c r="BB2523" s="388"/>
      <c r="BC2523" s="388"/>
    </row>
    <row r="2524" spans="1:55" s="121" customFormat="1" x14ac:dyDescent="0.25">
      <c r="A2524" s="407"/>
      <c r="B2524" s="500"/>
      <c r="C2524" s="501"/>
      <c r="D2524" s="502"/>
      <c r="E2524" s="466"/>
      <c r="F2524" s="399"/>
      <c r="G2524" s="96"/>
      <c r="H2524" s="122"/>
      <c r="I2524" s="122"/>
      <c r="J2524" s="122"/>
      <c r="K2524" s="122"/>
      <c r="L2524" s="122"/>
      <c r="M2524" s="122"/>
      <c r="N2524" s="122"/>
      <c r="O2524" s="122"/>
      <c r="P2524" s="122"/>
      <c r="Q2524" s="122"/>
      <c r="R2524" s="122"/>
      <c r="S2524" s="122"/>
      <c r="T2524" s="122"/>
      <c r="U2524" s="122"/>
      <c r="V2524" s="122"/>
      <c r="W2524" s="122"/>
      <c r="X2524" s="122"/>
      <c r="Y2524" s="122"/>
      <c r="Z2524" s="122"/>
      <c r="AA2524" s="122"/>
      <c r="AB2524" s="122"/>
      <c r="AC2524" s="122"/>
      <c r="AD2524" s="122"/>
      <c r="AE2524" s="122"/>
      <c r="AF2524" s="122"/>
      <c r="AG2524" s="122"/>
      <c r="AH2524" s="122"/>
      <c r="AI2524" s="122"/>
      <c r="AJ2524" s="401"/>
      <c r="AK2524" s="403"/>
      <c r="AL2524" s="405"/>
      <c r="AM2524" s="401"/>
      <c r="AN2524" s="405"/>
      <c r="AO2524" s="405"/>
      <c r="AP2524" s="405"/>
      <c r="AQ2524" s="405"/>
      <c r="AR2524" s="405"/>
      <c r="AS2524" s="405"/>
      <c r="AT2524" s="405"/>
      <c r="AU2524" s="403"/>
      <c r="AV2524" s="504"/>
      <c r="AW2524" s="403"/>
      <c r="AX2524" s="389"/>
      <c r="AY2524" s="389"/>
      <c r="AZ2524" s="389"/>
      <c r="BA2524" s="389"/>
      <c r="BB2524" s="389"/>
      <c r="BC2524" s="389"/>
    </row>
    <row r="2525" spans="1:55" s="121" customFormat="1" x14ac:dyDescent="0.25">
      <c r="A2525" s="406"/>
      <c r="B2525" s="500"/>
      <c r="C2525" s="501"/>
      <c r="D2525" s="502"/>
      <c r="E2525" s="474"/>
      <c r="F2525" s="398"/>
      <c r="G2525" s="95"/>
      <c r="H2525" s="119"/>
      <c r="I2525" s="119"/>
      <c r="J2525" s="119"/>
      <c r="K2525" s="119"/>
      <c r="L2525" s="119"/>
      <c r="M2525" s="119"/>
      <c r="N2525" s="119"/>
      <c r="O2525" s="119"/>
      <c r="P2525" s="119"/>
      <c r="Q2525" s="119"/>
      <c r="R2525" s="119"/>
      <c r="S2525" s="119"/>
      <c r="T2525" s="119"/>
      <c r="U2525" s="119"/>
      <c r="V2525" s="119"/>
      <c r="W2525" s="119"/>
      <c r="X2525" s="119"/>
      <c r="Y2525" s="119"/>
      <c r="Z2525" s="119"/>
      <c r="AA2525" s="119"/>
      <c r="AB2525" s="119"/>
      <c r="AC2525" s="119"/>
      <c r="AD2525" s="119"/>
      <c r="AE2525" s="119"/>
      <c r="AF2525" s="119"/>
      <c r="AG2525" s="119"/>
      <c r="AH2525" s="119"/>
      <c r="AI2525" s="119"/>
      <c r="AJ2525" s="503"/>
      <c r="AK2525" s="505"/>
      <c r="AL2525" s="404"/>
      <c r="AM2525" s="410"/>
      <c r="AN2525" s="404"/>
      <c r="AO2525" s="404"/>
      <c r="AP2525" s="404"/>
      <c r="AQ2525" s="404"/>
      <c r="AR2525" s="404"/>
      <c r="AS2525" s="404"/>
      <c r="AT2525" s="404"/>
      <c r="AU2525" s="406"/>
      <c r="AV2525" s="504"/>
      <c r="AW2525" s="406"/>
      <c r="AX2525" s="388"/>
      <c r="AY2525" s="388"/>
      <c r="AZ2525" s="388"/>
      <c r="BA2525" s="388"/>
      <c r="BB2525" s="388"/>
      <c r="BC2525" s="388"/>
    </row>
    <row r="2526" spans="1:55" s="121" customFormat="1" x14ac:dyDescent="0.25">
      <c r="A2526" s="407"/>
      <c r="B2526" s="500"/>
      <c r="C2526" s="501"/>
      <c r="D2526" s="502"/>
      <c r="E2526" s="466"/>
      <c r="F2526" s="399"/>
      <c r="G2526" s="96"/>
      <c r="H2526" s="122"/>
      <c r="I2526" s="122"/>
      <c r="J2526" s="122"/>
      <c r="K2526" s="122"/>
      <c r="L2526" s="122"/>
      <c r="M2526" s="122"/>
      <c r="N2526" s="122"/>
      <c r="O2526" s="122"/>
      <c r="P2526" s="122"/>
      <c r="Q2526" s="122"/>
      <c r="R2526" s="122"/>
      <c r="S2526" s="122"/>
      <c r="T2526" s="122"/>
      <c r="U2526" s="122"/>
      <c r="V2526" s="122"/>
      <c r="W2526" s="122"/>
      <c r="X2526" s="122"/>
      <c r="Y2526" s="122"/>
      <c r="Z2526" s="122"/>
      <c r="AA2526" s="122"/>
      <c r="AB2526" s="122"/>
      <c r="AC2526" s="122"/>
      <c r="AD2526" s="122"/>
      <c r="AE2526" s="122"/>
      <c r="AF2526" s="122"/>
      <c r="AG2526" s="122"/>
      <c r="AH2526" s="122"/>
      <c r="AI2526" s="122"/>
      <c r="AJ2526" s="401"/>
      <c r="AK2526" s="403"/>
      <c r="AL2526" s="405"/>
      <c r="AM2526" s="401"/>
      <c r="AN2526" s="405"/>
      <c r="AO2526" s="405"/>
      <c r="AP2526" s="405"/>
      <c r="AQ2526" s="405"/>
      <c r="AR2526" s="405"/>
      <c r="AS2526" s="405"/>
      <c r="AT2526" s="405"/>
      <c r="AU2526" s="403"/>
      <c r="AV2526" s="504"/>
      <c r="AW2526" s="403"/>
      <c r="AX2526" s="389"/>
      <c r="AY2526" s="389"/>
      <c r="AZ2526" s="389"/>
      <c r="BA2526" s="389"/>
      <c r="BB2526" s="389"/>
      <c r="BC2526" s="389"/>
    </row>
    <row r="2527" spans="1:55" s="121" customFormat="1" x14ac:dyDescent="0.25">
      <c r="A2527" s="406"/>
      <c r="B2527" s="500"/>
      <c r="C2527" s="501"/>
      <c r="D2527" s="502"/>
      <c r="E2527" s="474"/>
      <c r="F2527" s="398"/>
      <c r="G2527" s="95"/>
      <c r="H2527" s="119"/>
      <c r="I2527" s="119"/>
      <c r="J2527" s="119"/>
      <c r="K2527" s="119"/>
      <c r="L2527" s="119"/>
      <c r="M2527" s="119"/>
      <c r="N2527" s="119"/>
      <c r="O2527" s="119"/>
      <c r="P2527" s="119"/>
      <c r="Q2527" s="119"/>
      <c r="R2527" s="119"/>
      <c r="S2527" s="119"/>
      <c r="T2527" s="119"/>
      <c r="U2527" s="119"/>
      <c r="V2527" s="119"/>
      <c r="W2527" s="119"/>
      <c r="X2527" s="119"/>
      <c r="Y2527" s="119"/>
      <c r="Z2527" s="119"/>
      <c r="AA2527" s="119"/>
      <c r="AB2527" s="119"/>
      <c r="AC2527" s="119"/>
      <c r="AD2527" s="119"/>
      <c r="AE2527" s="119"/>
      <c r="AF2527" s="119"/>
      <c r="AG2527" s="119"/>
      <c r="AH2527" s="119"/>
      <c r="AI2527" s="119"/>
      <c r="AJ2527" s="503"/>
      <c r="AK2527" s="505"/>
      <c r="AL2527" s="404"/>
      <c r="AM2527" s="410"/>
      <c r="AN2527" s="404"/>
      <c r="AO2527" s="404"/>
      <c r="AP2527" s="404"/>
      <c r="AQ2527" s="404"/>
      <c r="AR2527" s="404"/>
      <c r="AS2527" s="404"/>
      <c r="AT2527" s="404"/>
      <c r="AU2527" s="406"/>
      <c r="AV2527" s="504"/>
      <c r="AW2527" s="406"/>
      <c r="AX2527" s="388"/>
      <c r="AY2527" s="388"/>
      <c r="AZ2527" s="388"/>
      <c r="BA2527" s="388"/>
      <c r="BB2527" s="388"/>
      <c r="BC2527" s="388"/>
    </row>
    <row r="2528" spans="1:55" s="121" customFormat="1" x14ac:dyDescent="0.25">
      <c r="A2528" s="407"/>
      <c r="B2528" s="500"/>
      <c r="C2528" s="501"/>
      <c r="D2528" s="502"/>
      <c r="E2528" s="466"/>
      <c r="F2528" s="399"/>
      <c r="G2528" s="96"/>
      <c r="H2528" s="122"/>
      <c r="I2528" s="122"/>
      <c r="J2528" s="122"/>
      <c r="K2528" s="122"/>
      <c r="L2528" s="122"/>
      <c r="M2528" s="122"/>
      <c r="N2528" s="122"/>
      <c r="O2528" s="122"/>
      <c r="P2528" s="122"/>
      <c r="Q2528" s="122"/>
      <c r="R2528" s="122"/>
      <c r="S2528" s="122"/>
      <c r="T2528" s="122"/>
      <c r="U2528" s="122"/>
      <c r="V2528" s="122"/>
      <c r="W2528" s="122"/>
      <c r="X2528" s="122"/>
      <c r="Y2528" s="122"/>
      <c r="Z2528" s="122"/>
      <c r="AA2528" s="122"/>
      <c r="AB2528" s="122"/>
      <c r="AC2528" s="122"/>
      <c r="AD2528" s="122"/>
      <c r="AE2528" s="122"/>
      <c r="AF2528" s="122"/>
      <c r="AG2528" s="122"/>
      <c r="AH2528" s="122"/>
      <c r="AI2528" s="122"/>
      <c r="AJ2528" s="401"/>
      <c r="AK2528" s="403"/>
      <c r="AL2528" s="405"/>
      <c r="AM2528" s="401"/>
      <c r="AN2528" s="405"/>
      <c r="AO2528" s="405"/>
      <c r="AP2528" s="405"/>
      <c r="AQ2528" s="405"/>
      <c r="AR2528" s="405"/>
      <c r="AS2528" s="405"/>
      <c r="AT2528" s="405"/>
      <c r="AU2528" s="403"/>
      <c r="AV2528" s="504"/>
      <c r="AW2528" s="403"/>
      <c r="AX2528" s="389"/>
      <c r="AY2528" s="389"/>
      <c r="AZ2528" s="389"/>
      <c r="BA2528" s="389"/>
      <c r="BB2528" s="389"/>
      <c r="BC2528" s="389"/>
    </row>
    <row r="2529" spans="1:55" s="121" customFormat="1" x14ac:dyDescent="0.25">
      <c r="A2529" s="406"/>
      <c r="B2529" s="500"/>
      <c r="C2529" s="501"/>
      <c r="D2529" s="502"/>
      <c r="E2529" s="474"/>
      <c r="F2529" s="398"/>
      <c r="G2529" s="95"/>
      <c r="H2529" s="119"/>
      <c r="I2529" s="119"/>
      <c r="J2529" s="119"/>
      <c r="K2529" s="119"/>
      <c r="L2529" s="119"/>
      <c r="M2529" s="119"/>
      <c r="N2529" s="119"/>
      <c r="O2529" s="119"/>
      <c r="P2529" s="119"/>
      <c r="Q2529" s="119"/>
      <c r="R2529" s="119"/>
      <c r="S2529" s="119"/>
      <c r="T2529" s="119"/>
      <c r="U2529" s="119"/>
      <c r="V2529" s="119"/>
      <c r="W2529" s="119"/>
      <c r="X2529" s="119"/>
      <c r="Y2529" s="119"/>
      <c r="Z2529" s="119"/>
      <c r="AA2529" s="119"/>
      <c r="AB2529" s="119"/>
      <c r="AC2529" s="119"/>
      <c r="AD2529" s="119"/>
      <c r="AE2529" s="119"/>
      <c r="AF2529" s="119"/>
      <c r="AG2529" s="119"/>
      <c r="AH2529" s="119"/>
      <c r="AI2529" s="119"/>
      <c r="AJ2529" s="503"/>
      <c r="AK2529" s="505"/>
      <c r="AL2529" s="404"/>
      <c r="AM2529" s="410"/>
      <c r="AN2529" s="404"/>
      <c r="AO2529" s="404"/>
      <c r="AP2529" s="404"/>
      <c r="AQ2529" s="404"/>
      <c r="AR2529" s="404"/>
      <c r="AS2529" s="404"/>
      <c r="AT2529" s="404"/>
      <c r="AU2529" s="406"/>
      <c r="AV2529" s="504"/>
      <c r="AW2529" s="406"/>
      <c r="AX2529" s="388"/>
      <c r="AY2529" s="388"/>
      <c r="AZ2529" s="388"/>
      <c r="BA2529" s="388"/>
      <c r="BB2529" s="388"/>
      <c r="BC2529" s="388"/>
    </row>
    <row r="2530" spans="1:55" s="121" customFormat="1" x14ac:dyDescent="0.25">
      <c r="A2530" s="407"/>
      <c r="B2530" s="500"/>
      <c r="C2530" s="501"/>
      <c r="D2530" s="502"/>
      <c r="E2530" s="466"/>
      <c r="F2530" s="399"/>
      <c r="G2530" s="96"/>
      <c r="H2530" s="122"/>
      <c r="I2530" s="122"/>
      <c r="J2530" s="122"/>
      <c r="K2530" s="122"/>
      <c r="L2530" s="122"/>
      <c r="M2530" s="122"/>
      <c r="N2530" s="122"/>
      <c r="O2530" s="122"/>
      <c r="P2530" s="122"/>
      <c r="Q2530" s="122"/>
      <c r="R2530" s="122"/>
      <c r="S2530" s="122"/>
      <c r="T2530" s="122"/>
      <c r="U2530" s="122"/>
      <c r="V2530" s="122"/>
      <c r="W2530" s="122"/>
      <c r="X2530" s="122"/>
      <c r="Y2530" s="122"/>
      <c r="Z2530" s="122"/>
      <c r="AA2530" s="122"/>
      <c r="AB2530" s="122"/>
      <c r="AC2530" s="122"/>
      <c r="AD2530" s="122"/>
      <c r="AE2530" s="122"/>
      <c r="AF2530" s="122"/>
      <c r="AG2530" s="122"/>
      <c r="AH2530" s="122"/>
      <c r="AI2530" s="122"/>
      <c r="AJ2530" s="401"/>
      <c r="AK2530" s="403"/>
      <c r="AL2530" s="405"/>
      <c r="AM2530" s="401"/>
      <c r="AN2530" s="405"/>
      <c r="AO2530" s="405"/>
      <c r="AP2530" s="405"/>
      <c r="AQ2530" s="405"/>
      <c r="AR2530" s="405"/>
      <c r="AS2530" s="405"/>
      <c r="AT2530" s="405"/>
      <c r="AU2530" s="403"/>
      <c r="AV2530" s="504"/>
      <c r="AW2530" s="403"/>
      <c r="AX2530" s="389"/>
      <c r="AY2530" s="389"/>
      <c r="AZ2530" s="389"/>
      <c r="BA2530" s="389"/>
      <c r="BB2530" s="389"/>
      <c r="BC2530" s="389"/>
    </row>
    <row r="2531" spans="1:55" s="121" customFormat="1" x14ac:dyDescent="0.25">
      <c r="A2531" s="406"/>
      <c r="B2531" s="500"/>
      <c r="C2531" s="501"/>
      <c r="D2531" s="502"/>
      <c r="E2531" s="474"/>
      <c r="F2531" s="398"/>
      <c r="G2531" s="95"/>
      <c r="H2531" s="119"/>
      <c r="I2531" s="119"/>
      <c r="J2531" s="119"/>
      <c r="K2531" s="119"/>
      <c r="L2531" s="119"/>
      <c r="M2531" s="119"/>
      <c r="N2531" s="119"/>
      <c r="O2531" s="119"/>
      <c r="P2531" s="119"/>
      <c r="Q2531" s="119"/>
      <c r="R2531" s="119"/>
      <c r="S2531" s="119"/>
      <c r="T2531" s="119"/>
      <c r="U2531" s="119"/>
      <c r="V2531" s="119"/>
      <c r="W2531" s="119"/>
      <c r="X2531" s="119"/>
      <c r="Y2531" s="119"/>
      <c r="Z2531" s="119"/>
      <c r="AA2531" s="119"/>
      <c r="AB2531" s="119"/>
      <c r="AC2531" s="119"/>
      <c r="AD2531" s="119"/>
      <c r="AE2531" s="119"/>
      <c r="AF2531" s="119"/>
      <c r="AG2531" s="119"/>
      <c r="AH2531" s="119"/>
      <c r="AI2531" s="119"/>
      <c r="AJ2531" s="503"/>
      <c r="AK2531" s="505"/>
      <c r="AL2531" s="404"/>
      <c r="AM2531" s="410"/>
      <c r="AN2531" s="404"/>
      <c r="AO2531" s="404"/>
      <c r="AP2531" s="404"/>
      <c r="AQ2531" s="404"/>
      <c r="AR2531" s="404"/>
      <c r="AS2531" s="404"/>
      <c r="AT2531" s="404"/>
      <c r="AU2531" s="406"/>
      <c r="AV2531" s="504"/>
      <c r="AW2531" s="406"/>
      <c r="AX2531" s="388"/>
      <c r="AY2531" s="388"/>
      <c r="AZ2531" s="388"/>
      <c r="BA2531" s="388"/>
      <c r="BB2531" s="388"/>
      <c r="BC2531" s="388"/>
    </row>
    <row r="2532" spans="1:55" s="121" customFormat="1" x14ac:dyDescent="0.25">
      <c r="A2532" s="407"/>
      <c r="B2532" s="500"/>
      <c r="C2532" s="501"/>
      <c r="D2532" s="502"/>
      <c r="E2532" s="466"/>
      <c r="F2532" s="399"/>
      <c r="G2532" s="96"/>
      <c r="H2532" s="122"/>
      <c r="I2532" s="122"/>
      <c r="J2532" s="122"/>
      <c r="K2532" s="122"/>
      <c r="L2532" s="122"/>
      <c r="M2532" s="122"/>
      <c r="N2532" s="122"/>
      <c r="O2532" s="122"/>
      <c r="P2532" s="122"/>
      <c r="Q2532" s="122"/>
      <c r="R2532" s="122"/>
      <c r="S2532" s="122"/>
      <c r="T2532" s="122"/>
      <c r="U2532" s="122"/>
      <c r="V2532" s="122"/>
      <c r="W2532" s="122"/>
      <c r="X2532" s="122"/>
      <c r="Y2532" s="122"/>
      <c r="Z2532" s="122"/>
      <c r="AA2532" s="122"/>
      <c r="AB2532" s="122"/>
      <c r="AC2532" s="122"/>
      <c r="AD2532" s="122"/>
      <c r="AE2532" s="122"/>
      <c r="AF2532" s="122"/>
      <c r="AG2532" s="122"/>
      <c r="AH2532" s="122"/>
      <c r="AI2532" s="122"/>
      <c r="AJ2532" s="401"/>
      <c r="AK2532" s="403"/>
      <c r="AL2532" s="405"/>
      <c r="AM2532" s="401"/>
      <c r="AN2532" s="405"/>
      <c r="AO2532" s="405"/>
      <c r="AP2532" s="405"/>
      <c r="AQ2532" s="405"/>
      <c r="AR2532" s="405"/>
      <c r="AS2532" s="405"/>
      <c r="AT2532" s="405"/>
      <c r="AU2532" s="403"/>
      <c r="AV2532" s="504"/>
      <c r="AW2532" s="403"/>
      <c r="AX2532" s="389"/>
      <c r="AY2532" s="389"/>
      <c r="AZ2532" s="389"/>
      <c r="BA2532" s="389"/>
      <c r="BB2532" s="389"/>
      <c r="BC2532" s="389"/>
    </row>
    <row r="2533" spans="1:55" s="121" customFormat="1" x14ac:dyDescent="0.25">
      <c r="A2533" s="406"/>
      <c r="B2533" s="500"/>
      <c r="C2533" s="501"/>
      <c r="D2533" s="502"/>
      <c r="E2533" s="474"/>
      <c r="F2533" s="398"/>
      <c r="G2533" s="95"/>
      <c r="H2533" s="119"/>
      <c r="I2533" s="119"/>
      <c r="J2533" s="119"/>
      <c r="K2533" s="119"/>
      <c r="L2533" s="119"/>
      <c r="M2533" s="119"/>
      <c r="N2533" s="119"/>
      <c r="O2533" s="119"/>
      <c r="P2533" s="119"/>
      <c r="Q2533" s="119"/>
      <c r="R2533" s="119"/>
      <c r="S2533" s="119"/>
      <c r="T2533" s="119"/>
      <c r="U2533" s="119"/>
      <c r="V2533" s="119"/>
      <c r="W2533" s="119"/>
      <c r="X2533" s="119"/>
      <c r="Y2533" s="119"/>
      <c r="Z2533" s="119"/>
      <c r="AA2533" s="119"/>
      <c r="AB2533" s="119"/>
      <c r="AC2533" s="119"/>
      <c r="AD2533" s="119"/>
      <c r="AE2533" s="119"/>
      <c r="AF2533" s="119"/>
      <c r="AG2533" s="119"/>
      <c r="AH2533" s="119"/>
      <c r="AI2533" s="119"/>
      <c r="AJ2533" s="503"/>
      <c r="AK2533" s="505"/>
      <c r="AL2533" s="404"/>
      <c r="AM2533" s="410"/>
      <c r="AN2533" s="404"/>
      <c r="AO2533" s="404"/>
      <c r="AP2533" s="404"/>
      <c r="AQ2533" s="404"/>
      <c r="AR2533" s="404"/>
      <c r="AS2533" s="404"/>
      <c r="AT2533" s="404"/>
      <c r="AU2533" s="406"/>
      <c r="AV2533" s="504"/>
      <c r="AW2533" s="406"/>
      <c r="AX2533" s="388"/>
      <c r="AY2533" s="388"/>
      <c r="AZ2533" s="388"/>
      <c r="BA2533" s="388"/>
      <c r="BB2533" s="388"/>
      <c r="BC2533" s="388"/>
    </row>
    <row r="2534" spans="1:55" s="121" customFormat="1" x14ac:dyDescent="0.25">
      <c r="A2534" s="407"/>
      <c r="B2534" s="500"/>
      <c r="C2534" s="501"/>
      <c r="D2534" s="502"/>
      <c r="E2534" s="466"/>
      <c r="F2534" s="399"/>
      <c r="G2534" s="96"/>
      <c r="H2534" s="122"/>
      <c r="I2534" s="122"/>
      <c r="J2534" s="122"/>
      <c r="K2534" s="122"/>
      <c r="L2534" s="122"/>
      <c r="M2534" s="122"/>
      <c r="N2534" s="122"/>
      <c r="O2534" s="122"/>
      <c r="P2534" s="122"/>
      <c r="Q2534" s="122"/>
      <c r="R2534" s="122"/>
      <c r="S2534" s="122"/>
      <c r="T2534" s="122"/>
      <c r="U2534" s="122"/>
      <c r="V2534" s="122"/>
      <c r="W2534" s="122"/>
      <c r="X2534" s="122"/>
      <c r="Y2534" s="122"/>
      <c r="Z2534" s="122"/>
      <c r="AA2534" s="122"/>
      <c r="AB2534" s="122"/>
      <c r="AC2534" s="122"/>
      <c r="AD2534" s="122"/>
      <c r="AE2534" s="122"/>
      <c r="AF2534" s="122"/>
      <c r="AG2534" s="122"/>
      <c r="AH2534" s="122"/>
      <c r="AI2534" s="122"/>
      <c r="AJ2534" s="401"/>
      <c r="AK2534" s="403"/>
      <c r="AL2534" s="405"/>
      <c r="AM2534" s="401"/>
      <c r="AN2534" s="405"/>
      <c r="AO2534" s="405"/>
      <c r="AP2534" s="405"/>
      <c r="AQ2534" s="405"/>
      <c r="AR2534" s="405"/>
      <c r="AS2534" s="405"/>
      <c r="AT2534" s="405"/>
      <c r="AU2534" s="403"/>
      <c r="AV2534" s="504"/>
      <c r="AW2534" s="403"/>
      <c r="AX2534" s="389"/>
      <c r="AY2534" s="389"/>
      <c r="AZ2534" s="389"/>
      <c r="BA2534" s="389"/>
      <c r="BB2534" s="389"/>
      <c r="BC2534" s="389"/>
    </row>
    <row r="2535" spans="1:55" s="121" customFormat="1" x14ac:dyDescent="0.25">
      <c r="A2535" s="406"/>
      <c r="B2535" s="500"/>
      <c r="C2535" s="501"/>
      <c r="D2535" s="502"/>
      <c r="E2535" s="474"/>
      <c r="F2535" s="398"/>
      <c r="G2535" s="95"/>
      <c r="H2535" s="119"/>
      <c r="I2535" s="119"/>
      <c r="J2535" s="119"/>
      <c r="K2535" s="119"/>
      <c r="L2535" s="119"/>
      <c r="M2535" s="119"/>
      <c r="N2535" s="119"/>
      <c r="O2535" s="119"/>
      <c r="P2535" s="119"/>
      <c r="Q2535" s="119"/>
      <c r="R2535" s="119"/>
      <c r="S2535" s="119"/>
      <c r="T2535" s="119"/>
      <c r="U2535" s="119"/>
      <c r="V2535" s="119"/>
      <c r="W2535" s="119"/>
      <c r="X2535" s="119"/>
      <c r="Y2535" s="119"/>
      <c r="Z2535" s="119"/>
      <c r="AA2535" s="119"/>
      <c r="AB2535" s="119"/>
      <c r="AC2535" s="119"/>
      <c r="AD2535" s="119"/>
      <c r="AE2535" s="119"/>
      <c r="AF2535" s="119"/>
      <c r="AG2535" s="119"/>
      <c r="AH2535" s="119"/>
      <c r="AI2535" s="119"/>
      <c r="AJ2535" s="503"/>
      <c r="AK2535" s="505"/>
      <c r="AL2535" s="404"/>
      <c r="AM2535" s="410"/>
      <c r="AN2535" s="404"/>
      <c r="AO2535" s="404"/>
      <c r="AP2535" s="404"/>
      <c r="AQ2535" s="404"/>
      <c r="AR2535" s="404"/>
      <c r="AS2535" s="404"/>
      <c r="AT2535" s="404"/>
      <c r="AU2535" s="406"/>
      <c r="AV2535" s="504"/>
      <c r="AW2535" s="406"/>
      <c r="AX2535" s="388"/>
      <c r="AY2535" s="388"/>
      <c r="AZ2535" s="388"/>
      <c r="BA2535" s="388"/>
      <c r="BB2535" s="388"/>
      <c r="BC2535" s="388"/>
    </row>
    <row r="2536" spans="1:55" s="121" customFormat="1" x14ac:dyDescent="0.25">
      <c r="A2536" s="407"/>
      <c r="B2536" s="500"/>
      <c r="C2536" s="501"/>
      <c r="D2536" s="502"/>
      <c r="E2536" s="466"/>
      <c r="F2536" s="399"/>
      <c r="G2536" s="96"/>
      <c r="H2536" s="122"/>
      <c r="I2536" s="122"/>
      <c r="J2536" s="122"/>
      <c r="K2536" s="122"/>
      <c r="L2536" s="122"/>
      <c r="M2536" s="122"/>
      <c r="N2536" s="122"/>
      <c r="O2536" s="122"/>
      <c r="P2536" s="122"/>
      <c r="Q2536" s="122"/>
      <c r="R2536" s="122"/>
      <c r="S2536" s="122"/>
      <c r="T2536" s="122"/>
      <c r="U2536" s="122"/>
      <c r="V2536" s="122"/>
      <c r="W2536" s="122"/>
      <c r="X2536" s="122"/>
      <c r="Y2536" s="122"/>
      <c r="Z2536" s="122"/>
      <c r="AA2536" s="122"/>
      <c r="AB2536" s="122"/>
      <c r="AC2536" s="122"/>
      <c r="AD2536" s="122"/>
      <c r="AE2536" s="122"/>
      <c r="AF2536" s="122"/>
      <c r="AG2536" s="122"/>
      <c r="AH2536" s="122"/>
      <c r="AI2536" s="122"/>
      <c r="AJ2536" s="401"/>
      <c r="AK2536" s="403"/>
      <c r="AL2536" s="405"/>
      <c r="AM2536" s="401"/>
      <c r="AN2536" s="405"/>
      <c r="AO2536" s="405"/>
      <c r="AP2536" s="405"/>
      <c r="AQ2536" s="405"/>
      <c r="AR2536" s="405"/>
      <c r="AS2536" s="405"/>
      <c r="AT2536" s="405"/>
      <c r="AU2536" s="403"/>
      <c r="AV2536" s="504"/>
      <c r="AW2536" s="403"/>
      <c r="AX2536" s="389"/>
      <c r="AY2536" s="389"/>
      <c r="AZ2536" s="389"/>
      <c r="BA2536" s="389"/>
      <c r="BB2536" s="389"/>
      <c r="BC2536" s="389"/>
    </row>
    <row r="2537" spans="1:55" s="121" customFormat="1" x14ac:dyDescent="0.25">
      <c r="A2537" s="406"/>
      <c r="B2537" s="500"/>
      <c r="C2537" s="501"/>
      <c r="D2537" s="502"/>
      <c r="E2537" s="474"/>
      <c r="F2537" s="398"/>
      <c r="G2537" s="95"/>
      <c r="H2537" s="119"/>
      <c r="I2537" s="119"/>
      <c r="J2537" s="119"/>
      <c r="K2537" s="119"/>
      <c r="L2537" s="119"/>
      <c r="M2537" s="119"/>
      <c r="N2537" s="119"/>
      <c r="O2537" s="119"/>
      <c r="P2537" s="119"/>
      <c r="Q2537" s="119"/>
      <c r="R2537" s="119"/>
      <c r="S2537" s="119"/>
      <c r="T2537" s="119"/>
      <c r="U2537" s="119"/>
      <c r="V2537" s="119"/>
      <c r="W2537" s="119"/>
      <c r="X2537" s="119"/>
      <c r="Y2537" s="119"/>
      <c r="Z2537" s="119"/>
      <c r="AA2537" s="119"/>
      <c r="AB2537" s="119"/>
      <c r="AC2537" s="119"/>
      <c r="AD2537" s="119"/>
      <c r="AE2537" s="119"/>
      <c r="AF2537" s="119"/>
      <c r="AG2537" s="119"/>
      <c r="AH2537" s="119"/>
      <c r="AI2537" s="119"/>
      <c r="AJ2537" s="503"/>
      <c r="AK2537" s="505"/>
      <c r="AL2537" s="404"/>
      <c r="AM2537" s="410"/>
      <c r="AN2537" s="404"/>
      <c r="AO2537" s="404"/>
      <c r="AP2537" s="404"/>
      <c r="AQ2537" s="404"/>
      <c r="AR2537" s="404"/>
      <c r="AS2537" s="404"/>
      <c r="AT2537" s="404"/>
      <c r="AU2537" s="406"/>
      <c r="AV2537" s="504"/>
      <c r="AW2537" s="406"/>
      <c r="AX2537" s="388"/>
      <c r="AY2537" s="388"/>
      <c r="AZ2537" s="388"/>
      <c r="BA2537" s="388"/>
      <c r="BB2537" s="388"/>
      <c r="BC2537" s="388"/>
    </row>
    <row r="2538" spans="1:55" s="121" customFormat="1" x14ac:dyDescent="0.25">
      <c r="A2538" s="407"/>
      <c r="B2538" s="500"/>
      <c r="C2538" s="501"/>
      <c r="D2538" s="502"/>
      <c r="E2538" s="466"/>
      <c r="F2538" s="399"/>
      <c r="G2538" s="96"/>
      <c r="H2538" s="122"/>
      <c r="I2538" s="122"/>
      <c r="J2538" s="122"/>
      <c r="K2538" s="122"/>
      <c r="L2538" s="122"/>
      <c r="M2538" s="122"/>
      <c r="N2538" s="122"/>
      <c r="O2538" s="122"/>
      <c r="P2538" s="122"/>
      <c r="Q2538" s="122"/>
      <c r="R2538" s="122"/>
      <c r="S2538" s="122"/>
      <c r="T2538" s="122"/>
      <c r="U2538" s="122"/>
      <c r="V2538" s="122"/>
      <c r="W2538" s="122"/>
      <c r="X2538" s="122"/>
      <c r="Y2538" s="122"/>
      <c r="Z2538" s="122"/>
      <c r="AA2538" s="122"/>
      <c r="AB2538" s="122"/>
      <c r="AC2538" s="122"/>
      <c r="AD2538" s="122"/>
      <c r="AE2538" s="122"/>
      <c r="AF2538" s="122"/>
      <c r="AG2538" s="122"/>
      <c r="AH2538" s="122"/>
      <c r="AI2538" s="122"/>
      <c r="AJ2538" s="401"/>
      <c r="AK2538" s="403"/>
      <c r="AL2538" s="405"/>
      <c r="AM2538" s="401"/>
      <c r="AN2538" s="405"/>
      <c r="AO2538" s="405"/>
      <c r="AP2538" s="405"/>
      <c r="AQ2538" s="405"/>
      <c r="AR2538" s="405"/>
      <c r="AS2538" s="405"/>
      <c r="AT2538" s="405"/>
      <c r="AU2538" s="403"/>
      <c r="AV2538" s="504"/>
      <c r="AW2538" s="403"/>
      <c r="AX2538" s="389"/>
      <c r="AY2538" s="389"/>
      <c r="AZ2538" s="389"/>
      <c r="BA2538" s="389"/>
      <c r="BB2538" s="389"/>
      <c r="BC2538" s="389"/>
    </row>
    <row r="2539" spans="1:55" s="121" customFormat="1" x14ac:dyDescent="0.25">
      <c r="A2539" s="406"/>
      <c r="B2539" s="500"/>
      <c r="C2539" s="501"/>
      <c r="D2539" s="502"/>
      <c r="E2539" s="474"/>
      <c r="F2539" s="398"/>
      <c r="G2539" s="95"/>
      <c r="H2539" s="119"/>
      <c r="I2539" s="119"/>
      <c r="J2539" s="119"/>
      <c r="K2539" s="119"/>
      <c r="L2539" s="119"/>
      <c r="M2539" s="119"/>
      <c r="N2539" s="119"/>
      <c r="O2539" s="119"/>
      <c r="P2539" s="119"/>
      <c r="Q2539" s="119"/>
      <c r="R2539" s="119"/>
      <c r="S2539" s="119"/>
      <c r="T2539" s="119"/>
      <c r="U2539" s="119"/>
      <c r="V2539" s="119"/>
      <c r="W2539" s="119"/>
      <c r="X2539" s="119"/>
      <c r="Y2539" s="119"/>
      <c r="Z2539" s="119"/>
      <c r="AA2539" s="119"/>
      <c r="AB2539" s="119"/>
      <c r="AC2539" s="119"/>
      <c r="AD2539" s="119"/>
      <c r="AE2539" s="119"/>
      <c r="AF2539" s="119"/>
      <c r="AG2539" s="119"/>
      <c r="AH2539" s="119"/>
      <c r="AI2539" s="119"/>
      <c r="AJ2539" s="503"/>
      <c r="AK2539" s="505"/>
      <c r="AL2539" s="404"/>
      <c r="AM2539" s="410"/>
      <c r="AN2539" s="404"/>
      <c r="AO2539" s="404"/>
      <c r="AP2539" s="404"/>
      <c r="AQ2539" s="404"/>
      <c r="AR2539" s="404"/>
      <c r="AS2539" s="404"/>
      <c r="AT2539" s="404"/>
      <c r="AU2539" s="406"/>
      <c r="AV2539" s="504"/>
      <c r="AW2539" s="406"/>
      <c r="AX2539" s="388"/>
      <c r="AY2539" s="388"/>
      <c r="AZ2539" s="388"/>
      <c r="BA2539" s="388"/>
      <c r="BB2539" s="388"/>
      <c r="BC2539" s="388"/>
    </row>
    <row r="2540" spans="1:55" s="121" customFormat="1" x14ac:dyDescent="0.25">
      <c r="A2540" s="407"/>
      <c r="B2540" s="500"/>
      <c r="C2540" s="501"/>
      <c r="D2540" s="502"/>
      <c r="E2540" s="466"/>
      <c r="F2540" s="399"/>
      <c r="G2540" s="96"/>
      <c r="H2540" s="122"/>
      <c r="I2540" s="122"/>
      <c r="J2540" s="122"/>
      <c r="K2540" s="122"/>
      <c r="L2540" s="122"/>
      <c r="M2540" s="122"/>
      <c r="N2540" s="122"/>
      <c r="O2540" s="122"/>
      <c r="P2540" s="122"/>
      <c r="Q2540" s="122"/>
      <c r="R2540" s="122"/>
      <c r="S2540" s="122"/>
      <c r="T2540" s="122"/>
      <c r="U2540" s="122"/>
      <c r="V2540" s="122"/>
      <c r="W2540" s="122"/>
      <c r="X2540" s="122"/>
      <c r="Y2540" s="122"/>
      <c r="Z2540" s="122"/>
      <c r="AA2540" s="122"/>
      <c r="AB2540" s="122"/>
      <c r="AC2540" s="122"/>
      <c r="AD2540" s="122"/>
      <c r="AE2540" s="122"/>
      <c r="AF2540" s="122"/>
      <c r="AG2540" s="122"/>
      <c r="AH2540" s="122"/>
      <c r="AI2540" s="122"/>
      <c r="AJ2540" s="401"/>
      <c r="AK2540" s="403"/>
      <c r="AL2540" s="405"/>
      <c r="AM2540" s="401"/>
      <c r="AN2540" s="405"/>
      <c r="AO2540" s="405"/>
      <c r="AP2540" s="405"/>
      <c r="AQ2540" s="405"/>
      <c r="AR2540" s="405"/>
      <c r="AS2540" s="405"/>
      <c r="AT2540" s="405"/>
      <c r="AU2540" s="403"/>
      <c r="AV2540" s="504"/>
      <c r="AW2540" s="403"/>
      <c r="AX2540" s="389"/>
      <c r="AY2540" s="389"/>
      <c r="AZ2540" s="389"/>
      <c r="BA2540" s="389"/>
      <c r="BB2540" s="389"/>
      <c r="BC2540" s="389"/>
    </row>
    <row r="2541" spans="1:55" s="121" customFormat="1" x14ac:dyDescent="0.25">
      <c r="A2541" s="406"/>
      <c r="B2541" s="500"/>
      <c r="C2541" s="501"/>
      <c r="D2541" s="502"/>
      <c r="E2541" s="474"/>
      <c r="F2541" s="398"/>
      <c r="G2541" s="95"/>
      <c r="H2541" s="119"/>
      <c r="I2541" s="119"/>
      <c r="J2541" s="119"/>
      <c r="K2541" s="119"/>
      <c r="L2541" s="119"/>
      <c r="M2541" s="119"/>
      <c r="N2541" s="119"/>
      <c r="O2541" s="119"/>
      <c r="P2541" s="119"/>
      <c r="Q2541" s="119"/>
      <c r="R2541" s="119"/>
      <c r="S2541" s="119"/>
      <c r="T2541" s="119"/>
      <c r="U2541" s="119"/>
      <c r="V2541" s="119"/>
      <c r="W2541" s="119"/>
      <c r="X2541" s="119"/>
      <c r="Y2541" s="119"/>
      <c r="Z2541" s="119"/>
      <c r="AA2541" s="119"/>
      <c r="AB2541" s="119"/>
      <c r="AC2541" s="119"/>
      <c r="AD2541" s="119"/>
      <c r="AE2541" s="119"/>
      <c r="AF2541" s="119"/>
      <c r="AG2541" s="119"/>
      <c r="AH2541" s="119"/>
      <c r="AI2541" s="119"/>
      <c r="AJ2541" s="503"/>
      <c r="AK2541" s="505"/>
      <c r="AL2541" s="404"/>
      <c r="AM2541" s="410"/>
      <c r="AN2541" s="404"/>
      <c r="AO2541" s="404"/>
      <c r="AP2541" s="404"/>
      <c r="AQ2541" s="404"/>
      <c r="AR2541" s="404"/>
      <c r="AS2541" s="404"/>
      <c r="AT2541" s="404"/>
      <c r="AU2541" s="406"/>
      <c r="AV2541" s="504"/>
      <c r="AW2541" s="406"/>
      <c r="AX2541" s="388"/>
      <c r="AY2541" s="388"/>
      <c r="AZ2541" s="388"/>
      <c r="BA2541" s="388"/>
      <c r="BB2541" s="388"/>
      <c r="BC2541" s="388"/>
    </row>
    <row r="2542" spans="1:55" s="121" customFormat="1" x14ac:dyDescent="0.25">
      <c r="A2542" s="407"/>
      <c r="B2542" s="500"/>
      <c r="C2542" s="501"/>
      <c r="D2542" s="502"/>
      <c r="E2542" s="466"/>
      <c r="F2542" s="399"/>
      <c r="G2542" s="96"/>
      <c r="H2542" s="122"/>
      <c r="I2542" s="122"/>
      <c r="J2542" s="122"/>
      <c r="K2542" s="122"/>
      <c r="L2542" s="122"/>
      <c r="M2542" s="122"/>
      <c r="N2542" s="122"/>
      <c r="O2542" s="122"/>
      <c r="P2542" s="122"/>
      <c r="Q2542" s="122"/>
      <c r="R2542" s="122"/>
      <c r="S2542" s="122"/>
      <c r="T2542" s="122"/>
      <c r="U2542" s="122"/>
      <c r="V2542" s="122"/>
      <c r="W2542" s="122"/>
      <c r="X2542" s="122"/>
      <c r="Y2542" s="122"/>
      <c r="Z2542" s="122"/>
      <c r="AA2542" s="122"/>
      <c r="AB2542" s="122"/>
      <c r="AC2542" s="122"/>
      <c r="AD2542" s="122"/>
      <c r="AE2542" s="122"/>
      <c r="AF2542" s="122"/>
      <c r="AG2542" s="122"/>
      <c r="AH2542" s="122"/>
      <c r="AI2542" s="122"/>
      <c r="AJ2542" s="401"/>
      <c r="AK2542" s="403"/>
      <c r="AL2542" s="405"/>
      <c r="AM2542" s="401"/>
      <c r="AN2542" s="405"/>
      <c r="AO2542" s="405"/>
      <c r="AP2542" s="405"/>
      <c r="AQ2542" s="405"/>
      <c r="AR2542" s="405"/>
      <c r="AS2542" s="405"/>
      <c r="AT2542" s="405"/>
      <c r="AU2542" s="403"/>
      <c r="AV2542" s="504"/>
      <c r="AW2542" s="403"/>
      <c r="AX2542" s="389"/>
      <c r="AY2542" s="389"/>
      <c r="AZ2542" s="389"/>
      <c r="BA2542" s="389"/>
      <c r="BB2542" s="389"/>
      <c r="BC2542" s="389"/>
    </row>
    <row r="2543" spans="1:55" s="121" customFormat="1" x14ac:dyDescent="0.25">
      <c r="A2543" s="406"/>
      <c r="B2543" s="500"/>
      <c r="C2543" s="501"/>
      <c r="D2543" s="502"/>
      <c r="E2543" s="474"/>
      <c r="F2543" s="398"/>
      <c r="G2543" s="95"/>
      <c r="H2543" s="119"/>
      <c r="I2543" s="119"/>
      <c r="J2543" s="119"/>
      <c r="K2543" s="119"/>
      <c r="L2543" s="119"/>
      <c r="M2543" s="119"/>
      <c r="N2543" s="119"/>
      <c r="O2543" s="119"/>
      <c r="P2543" s="119"/>
      <c r="Q2543" s="119"/>
      <c r="R2543" s="119"/>
      <c r="S2543" s="119"/>
      <c r="T2543" s="119"/>
      <c r="U2543" s="119"/>
      <c r="V2543" s="119"/>
      <c r="W2543" s="119"/>
      <c r="X2543" s="119"/>
      <c r="Y2543" s="119"/>
      <c r="Z2543" s="119"/>
      <c r="AA2543" s="119"/>
      <c r="AB2543" s="119"/>
      <c r="AC2543" s="119"/>
      <c r="AD2543" s="119"/>
      <c r="AE2543" s="119"/>
      <c r="AF2543" s="119"/>
      <c r="AG2543" s="119"/>
      <c r="AH2543" s="119"/>
      <c r="AI2543" s="119"/>
      <c r="AJ2543" s="503"/>
      <c r="AK2543" s="505"/>
      <c r="AL2543" s="404"/>
      <c r="AM2543" s="410"/>
      <c r="AN2543" s="404"/>
      <c r="AO2543" s="404"/>
      <c r="AP2543" s="404"/>
      <c r="AQ2543" s="404"/>
      <c r="AR2543" s="404"/>
      <c r="AS2543" s="404"/>
      <c r="AT2543" s="404"/>
      <c r="AU2543" s="406"/>
      <c r="AV2543" s="504"/>
      <c r="AW2543" s="406"/>
      <c r="AX2543" s="388"/>
      <c r="AY2543" s="388"/>
      <c r="AZ2543" s="388"/>
      <c r="BA2543" s="388"/>
      <c r="BB2543" s="388"/>
      <c r="BC2543" s="388"/>
    </row>
    <row r="2544" spans="1:55" s="121" customFormat="1" x14ac:dyDescent="0.25">
      <c r="A2544" s="407"/>
      <c r="B2544" s="500"/>
      <c r="C2544" s="501"/>
      <c r="D2544" s="502"/>
      <c r="E2544" s="466"/>
      <c r="F2544" s="399"/>
      <c r="G2544" s="96"/>
      <c r="H2544" s="122"/>
      <c r="I2544" s="122"/>
      <c r="J2544" s="122"/>
      <c r="K2544" s="122"/>
      <c r="L2544" s="122"/>
      <c r="M2544" s="122"/>
      <c r="N2544" s="122"/>
      <c r="O2544" s="122"/>
      <c r="P2544" s="122"/>
      <c r="Q2544" s="122"/>
      <c r="R2544" s="122"/>
      <c r="S2544" s="122"/>
      <c r="T2544" s="122"/>
      <c r="U2544" s="122"/>
      <c r="V2544" s="122"/>
      <c r="W2544" s="122"/>
      <c r="X2544" s="122"/>
      <c r="Y2544" s="122"/>
      <c r="Z2544" s="122"/>
      <c r="AA2544" s="122"/>
      <c r="AB2544" s="122"/>
      <c r="AC2544" s="122"/>
      <c r="AD2544" s="122"/>
      <c r="AE2544" s="122"/>
      <c r="AF2544" s="122"/>
      <c r="AG2544" s="122"/>
      <c r="AH2544" s="122"/>
      <c r="AI2544" s="122"/>
      <c r="AJ2544" s="401"/>
      <c r="AK2544" s="403"/>
      <c r="AL2544" s="405"/>
      <c r="AM2544" s="401"/>
      <c r="AN2544" s="405"/>
      <c r="AO2544" s="405"/>
      <c r="AP2544" s="405"/>
      <c r="AQ2544" s="405"/>
      <c r="AR2544" s="405"/>
      <c r="AS2544" s="405"/>
      <c r="AT2544" s="405"/>
      <c r="AU2544" s="403"/>
      <c r="AV2544" s="504"/>
      <c r="AW2544" s="403"/>
      <c r="AX2544" s="389"/>
      <c r="AY2544" s="389"/>
      <c r="AZ2544" s="389"/>
      <c r="BA2544" s="389"/>
      <c r="BB2544" s="389"/>
      <c r="BC2544" s="389"/>
    </row>
    <row r="2545" spans="1:55" s="121" customFormat="1" x14ac:dyDescent="0.25">
      <c r="A2545" s="406"/>
      <c r="B2545" s="500"/>
      <c r="C2545" s="501"/>
      <c r="D2545" s="502"/>
      <c r="E2545" s="474"/>
      <c r="F2545" s="398"/>
      <c r="G2545" s="95"/>
      <c r="H2545" s="119"/>
      <c r="I2545" s="119"/>
      <c r="J2545" s="119"/>
      <c r="K2545" s="119"/>
      <c r="L2545" s="119"/>
      <c r="M2545" s="119"/>
      <c r="N2545" s="119"/>
      <c r="O2545" s="119"/>
      <c r="P2545" s="119"/>
      <c r="Q2545" s="119"/>
      <c r="R2545" s="119"/>
      <c r="S2545" s="119"/>
      <c r="T2545" s="119"/>
      <c r="U2545" s="119"/>
      <c r="V2545" s="119"/>
      <c r="W2545" s="119"/>
      <c r="X2545" s="119"/>
      <c r="Y2545" s="119"/>
      <c r="Z2545" s="119"/>
      <c r="AA2545" s="119"/>
      <c r="AB2545" s="119"/>
      <c r="AC2545" s="119"/>
      <c r="AD2545" s="119"/>
      <c r="AE2545" s="119"/>
      <c r="AF2545" s="119"/>
      <c r="AG2545" s="119"/>
      <c r="AH2545" s="119"/>
      <c r="AI2545" s="119"/>
      <c r="AJ2545" s="503"/>
      <c r="AK2545" s="505"/>
      <c r="AL2545" s="404"/>
      <c r="AM2545" s="410"/>
      <c r="AN2545" s="404"/>
      <c r="AO2545" s="404"/>
      <c r="AP2545" s="404"/>
      <c r="AQ2545" s="404"/>
      <c r="AR2545" s="404"/>
      <c r="AS2545" s="404"/>
      <c r="AT2545" s="404"/>
      <c r="AU2545" s="406"/>
      <c r="AV2545" s="504"/>
      <c r="AW2545" s="406"/>
      <c r="AX2545" s="388"/>
      <c r="AY2545" s="388"/>
      <c r="AZ2545" s="388"/>
      <c r="BA2545" s="388"/>
      <c r="BB2545" s="388"/>
      <c r="BC2545" s="388"/>
    </row>
    <row r="2546" spans="1:55" s="121" customFormat="1" x14ac:dyDescent="0.25">
      <c r="A2546" s="407"/>
      <c r="B2546" s="500"/>
      <c r="C2546" s="501"/>
      <c r="D2546" s="502"/>
      <c r="E2546" s="466"/>
      <c r="F2546" s="399"/>
      <c r="G2546" s="96"/>
      <c r="H2546" s="122"/>
      <c r="I2546" s="122"/>
      <c r="J2546" s="122"/>
      <c r="K2546" s="122"/>
      <c r="L2546" s="122"/>
      <c r="M2546" s="122"/>
      <c r="N2546" s="122"/>
      <c r="O2546" s="122"/>
      <c r="P2546" s="122"/>
      <c r="Q2546" s="122"/>
      <c r="R2546" s="122"/>
      <c r="S2546" s="122"/>
      <c r="T2546" s="122"/>
      <c r="U2546" s="122"/>
      <c r="V2546" s="122"/>
      <c r="W2546" s="122"/>
      <c r="X2546" s="122"/>
      <c r="Y2546" s="122"/>
      <c r="Z2546" s="122"/>
      <c r="AA2546" s="122"/>
      <c r="AB2546" s="122"/>
      <c r="AC2546" s="122"/>
      <c r="AD2546" s="122"/>
      <c r="AE2546" s="122"/>
      <c r="AF2546" s="122"/>
      <c r="AG2546" s="122"/>
      <c r="AH2546" s="122"/>
      <c r="AI2546" s="122"/>
      <c r="AJ2546" s="401"/>
      <c r="AK2546" s="403"/>
      <c r="AL2546" s="405"/>
      <c r="AM2546" s="401"/>
      <c r="AN2546" s="405"/>
      <c r="AO2546" s="405"/>
      <c r="AP2546" s="405"/>
      <c r="AQ2546" s="405"/>
      <c r="AR2546" s="405"/>
      <c r="AS2546" s="405"/>
      <c r="AT2546" s="405"/>
      <c r="AU2546" s="403"/>
      <c r="AV2546" s="504"/>
      <c r="AW2546" s="403"/>
      <c r="AX2546" s="389"/>
      <c r="AY2546" s="389"/>
      <c r="AZ2546" s="389"/>
      <c r="BA2546" s="389"/>
      <c r="BB2546" s="389"/>
      <c r="BC2546" s="389"/>
    </row>
    <row r="2547" spans="1:55" s="121" customFormat="1" x14ac:dyDescent="0.25">
      <c r="A2547" s="406"/>
      <c r="B2547" s="500"/>
      <c r="C2547" s="501"/>
      <c r="D2547" s="502"/>
      <c r="E2547" s="474"/>
      <c r="F2547" s="398"/>
      <c r="G2547" s="95"/>
      <c r="H2547" s="119"/>
      <c r="I2547" s="119"/>
      <c r="J2547" s="119"/>
      <c r="K2547" s="119"/>
      <c r="L2547" s="119"/>
      <c r="M2547" s="119"/>
      <c r="N2547" s="119"/>
      <c r="O2547" s="119"/>
      <c r="P2547" s="119"/>
      <c r="Q2547" s="119"/>
      <c r="R2547" s="119"/>
      <c r="S2547" s="119"/>
      <c r="T2547" s="119"/>
      <c r="U2547" s="119"/>
      <c r="V2547" s="119"/>
      <c r="W2547" s="119"/>
      <c r="X2547" s="119"/>
      <c r="Y2547" s="119"/>
      <c r="Z2547" s="119"/>
      <c r="AA2547" s="119"/>
      <c r="AB2547" s="119"/>
      <c r="AC2547" s="119"/>
      <c r="AD2547" s="119"/>
      <c r="AE2547" s="119"/>
      <c r="AF2547" s="119"/>
      <c r="AG2547" s="119"/>
      <c r="AH2547" s="119"/>
      <c r="AI2547" s="119"/>
      <c r="AJ2547" s="503"/>
      <c r="AK2547" s="505"/>
      <c r="AL2547" s="404"/>
      <c r="AM2547" s="410"/>
      <c r="AN2547" s="404"/>
      <c r="AO2547" s="404"/>
      <c r="AP2547" s="404"/>
      <c r="AQ2547" s="404"/>
      <c r="AR2547" s="404"/>
      <c r="AS2547" s="404"/>
      <c r="AT2547" s="404"/>
      <c r="AU2547" s="406"/>
      <c r="AV2547" s="504"/>
      <c r="AW2547" s="406"/>
      <c r="AX2547" s="388"/>
      <c r="AY2547" s="388"/>
      <c r="AZ2547" s="388"/>
      <c r="BA2547" s="388"/>
      <c r="BB2547" s="388"/>
      <c r="BC2547" s="388"/>
    </row>
    <row r="2548" spans="1:55" s="121" customFormat="1" x14ac:dyDescent="0.25">
      <c r="A2548" s="407"/>
      <c r="B2548" s="500"/>
      <c r="C2548" s="501"/>
      <c r="D2548" s="502"/>
      <c r="E2548" s="466"/>
      <c r="F2548" s="399"/>
      <c r="G2548" s="96"/>
      <c r="H2548" s="122"/>
      <c r="I2548" s="122"/>
      <c r="J2548" s="122"/>
      <c r="K2548" s="122"/>
      <c r="L2548" s="122"/>
      <c r="M2548" s="122"/>
      <c r="N2548" s="122"/>
      <c r="O2548" s="122"/>
      <c r="P2548" s="122"/>
      <c r="Q2548" s="122"/>
      <c r="R2548" s="122"/>
      <c r="S2548" s="122"/>
      <c r="T2548" s="122"/>
      <c r="U2548" s="122"/>
      <c r="V2548" s="122"/>
      <c r="W2548" s="122"/>
      <c r="X2548" s="122"/>
      <c r="Y2548" s="122"/>
      <c r="Z2548" s="122"/>
      <c r="AA2548" s="122"/>
      <c r="AB2548" s="122"/>
      <c r="AC2548" s="122"/>
      <c r="AD2548" s="122"/>
      <c r="AE2548" s="122"/>
      <c r="AF2548" s="122"/>
      <c r="AG2548" s="122"/>
      <c r="AH2548" s="122"/>
      <c r="AI2548" s="122"/>
      <c r="AJ2548" s="401"/>
      <c r="AK2548" s="403"/>
      <c r="AL2548" s="405"/>
      <c r="AM2548" s="401"/>
      <c r="AN2548" s="405"/>
      <c r="AO2548" s="405"/>
      <c r="AP2548" s="405"/>
      <c r="AQ2548" s="405"/>
      <c r="AR2548" s="405"/>
      <c r="AS2548" s="405"/>
      <c r="AT2548" s="405"/>
      <c r="AU2548" s="403"/>
      <c r="AV2548" s="504"/>
      <c r="AW2548" s="403"/>
      <c r="AX2548" s="389"/>
      <c r="AY2548" s="389"/>
      <c r="AZ2548" s="389"/>
      <c r="BA2548" s="389"/>
      <c r="BB2548" s="389"/>
      <c r="BC2548" s="389"/>
    </row>
    <row r="2549" spans="1:55" s="121" customFormat="1" x14ac:dyDescent="0.25">
      <c r="A2549" s="406"/>
      <c r="B2549" s="500"/>
      <c r="C2549" s="501"/>
      <c r="D2549" s="502"/>
      <c r="E2549" s="474"/>
      <c r="F2549" s="398"/>
      <c r="G2549" s="95"/>
      <c r="H2549" s="119"/>
      <c r="I2549" s="119"/>
      <c r="J2549" s="119"/>
      <c r="K2549" s="119"/>
      <c r="L2549" s="119"/>
      <c r="M2549" s="119"/>
      <c r="N2549" s="119"/>
      <c r="O2549" s="119"/>
      <c r="P2549" s="119"/>
      <c r="Q2549" s="119"/>
      <c r="R2549" s="119"/>
      <c r="S2549" s="119"/>
      <c r="T2549" s="119"/>
      <c r="U2549" s="119"/>
      <c r="V2549" s="119"/>
      <c r="W2549" s="119"/>
      <c r="X2549" s="119"/>
      <c r="Y2549" s="119"/>
      <c r="Z2549" s="119"/>
      <c r="AA2549" s="119"/>
      <c r="AB2549" s="119"/>
      <c r="AC2549" s="119"/>
      <c r="AD2549" s="119"/>
      <c r="AE2549" s="119"/>
      <c r="AF2549" s="119"/>
      <c r="AG2549" s="119"/>
      <c r="AH2549" s="119"/>
      <c r="AI2549" s="119"/>
      <c r="AJ2549" s="503"/>
      <c r="AK2549" s="505"/>
      <c r="AL2549" s="404"/>
      <c r="AM2549" s="410"/>
      <c r="AN2549" s="404"/>
      <c r="AO2549" s="404"/>
      <c r="AP2549" s="404"/>
      <c r="AQ2549" s="404"/>
      <c r="AR2549" s="404"/>
      <c r="AS2549" s="404"/>
      <c r="AT2549" s="404"/>
      <c r="AU2549" s="406"/>
      <c r="AV2549" s="504"/>
      <c r="AW2549" s="406"/>
      <c r="AX2549" s="388"/>
      <c r="AY2549" s="388"/>
      <c r="AZ2549" s="388"/>
      <c r="BA2549" s="388"/>
      <c r="BB2549" s="388"/>
      <c r="BC2549" s="388"/>
    </row>
    <row r="2550" spans="1:55" s="121" customFormat="1" x14ac:dyDescent="0.25">
      <c r="A2550" s="407"/>
      <c r="B2550" s="500"/>
      <c r="C2550" s="501"/>
      <c r="D2550" s="502"/>
      <c r="E2550" s="466"/>
      <c r="F2550" s="399"/>
      <c r="G2550" s="96"/>
      <c r="H2550" s="122"/>
      <c r="I2550" s="122"/>
      <c r="J2550" s="122"/>
      <c r="K2550" s="122"/>
      <c r="L2550" s="122"/>
      <c r="M2550" s="122"/>
      <c r="N2550" s="122"/>
      <c r="O2550" s="122"/>
      <c r="P2550" s="122"/>
      <c r="Q2550" s="122"/>
      <c r="R2550" s="122"/>
      <c r="S2550" s="122"/>
      <c r="T2550" s="122"/>
      <c r="U2550" s="122"/>
      <c r="V2550" s="122"/>
      <c r="W2550" s="122"/>
      <c r="X2550" s="122"/>
      <c r="Y2550" s="122"/>
      <c r="Z2550" s="122"/>
      <c r="AA2550" s="122"/>
      <c r="AB2550" s="122"/>
      <c r="AC2550" s="122"/>
      <c r="AD2550" s="122"/>
      <c r="AE2550" s="122"/>
      <c r="AF2550" s="122"/>
      <c r="AG2550" s="122"/>
      <c r="AH2550" s="122"/>
      <c r="AI2550" s="122"/>
      <c r="AJ2550" s="401"/>
      <c r="AK2550" s="403"/>
      <c r="AL2550" s="405"/>
      <c r="AM2550" s="401"/>
      <c r="AN2550" s="405"/>
      <c r="AO2550" s="405"/>
      <c r="AP2550" s="405"/>
      <c r="AQ2550" s="405"/>
      <c r="AR2550" s="405"/>
      <c r="AS2550" s="405"/>
      <c r="AT2550" s="405"/>
      <c r="AU2550" s="403"/>
      <c r="AV2550" s="504"/>
      <c r="AW2550" s="403"/>
      <c r="AX2550" s="389"/>
      <c r="AY2550" s="389"/>
      <c r="AZ2550" s="389"/>
      <c r="BA2550" s="389"/>
      <c r="BB2550" s="389"/>
      <c r="BC2550" s="389"/>
    </row>
    <row r="2551" spans="1:55" s="121" customFormat="1" x14ac:dyDescent="0.25">
      <c r="A2551" s="406"/>
      <c r="B2551" s="500"/>
      <c r="C2551" s="501"/>
      <c r="D2551" s="502"/>
      <c r="E2551" s="474"/>
      <c r="F2551" s="398"/>
      <c r="G2551" s="95"/>
      <c r="H2551" s="119"/>
      <c r="I2551" s="119"/>
      <c r="J2551" s="119"/>
      <c r="K2551" s="119"/>
      <c r="L2551" s="119"/>
      <c r="M2551" s="119"/>
      <c r="N2551" s="119"/>
      <c r="O2551" s="119"/>
      <c r="P2551" s="119"/>
      <c r="Q2551" s="119"/>
      <c r="R2551" s="119"/>
      <c r="S2551" s="119"/>
      <c r="T2551" s="119"/>
      <c r="U2551" s="119"/>
      <c r="V2551" s="119"/>
      <c r="W2551" s="119"/>
      <c r="X2551" s="119"/>
      <c r="Y2551" s="119"/>
      <c r="Z2551" s="119"/>
      <c r="AA2551" s="119"/>
      <c r="AB2551" s="119"/>
      <c r="AC2551" s="119"/>
      <c r="AD2551" s="119"/>
      <c r="AE2551" s="119"/>
      <c r="AF2551" s="119"/>
      <c r="AG2551" s="119"/>
      <c r="AH2551" s="119"/>
      <c r="AI2551" s="119"/>
      <c r="AJ2551" s="503"/>
      <c r="AK2551" s="505"/>
      <c r="AL2551" s="404"/>
      <c r="AM2551" s="410"/>
      <c r="AN2551" s="404"/>
      <c r="AO2551" s="404"/>
      <c r="AP2551" s="404"/>
      <c r="AQ2551" s="404"/>
      <c r="AR2551" s="404"/>
      <c r="AS2551" s="404"/>
      <c r="AT2551" s="404"/>
      <c r="AU2551" s="406"/>
      <c r="AV2551" s="504"/>
      <c r="AW2551" s="406"/>
      <c r="AX2551" s="388"/>
      <c r="AY2551" s="388"/>
      <c r="AZ2551" s="388"/>
      <c r="BA2551" s="388"/>
      <c r="BB2551" s="388"/>
      <c r="BC2551" s="388"/>
    </row>
    <row r="2552" spans="1:55" s="121" customFormat="1" x14ac:dyDescent="0.25">
      <c r="A2552" s="407"/>
      <c r="B2552" s="500"/>
      <c r="C2552" s="501"/>
      <c r="D2552" s="502"/>
      <c r="E2552" s="466"/>
      <c r="F2552" s="399"/>
      <c r="G2552" s="96"/>
      <c r="H2552" s="122"/>
      <c r="I2552" s="122"/>
      <c r="J2552" s="122"/>
      <c r="K2552" s="122"/>
      <c r="L2552" s="122"/>
      <c r="M2552" s="122"/>
      <c r="N2552" s="122"/>
      <c r="O2552" s="122"/>
      <c r="P2552" s="122"/>
      <c r="Q2552" s="122"/>
      <c r="R2552" s="122"/>
      <c r="S2552" s="122"/>
      <c r="T2552" s="122"/>
      <c r="U2552" s="122"/>
      <c r="V2552" s="122"/>
      <c r="W2552" s="122"/>
      <c r="X2552" s="122"/>
      <c r="Y2552" s="122"/>
      <c r="Z2552" s="122"/>
      <c r="AA2552" s="122"/>
      <c r="AB2552" s="122"/>
      <c r="AC2552" s="122"/>
      <c r="AD2552" s="122"/>
      <c r="AE2552" s="122"/>
      <c r="AF2552" s="122"/>
      <c r="AG2552" s="122"/>
      <c r="AH2552" s="122"/>
      <c r="AI2552" s="122"/>
      <c r="AJ2552" s="401"/>
      <c r="AK2552" s="403"/>
      <c r="AL2552" s="405"/>
      <c r="AM2552" s="401"/>
      <c r="AN2552" s="405"/>
      <c r="AO2552" s="405"/>
      <c r="AP2552" s="405"/>
      <c r="AQ2552" s="405"/>
      <c r="AR2552" s="405"/>
      <c r="AS2552" s="405"/>
      <c r="AT2552" s="405"/>
      <c r="AU2552" s="403"/>
      <c r="AV2552" s="504"/>
      <c r="AW2552" s="403"/>
      <c r="AX2552" s="389"/>
      <c r="AY2552" s="389"/>
      <c r="AZ2552" s="389"/>
      <c r="BA2552" s="389"/>
      <c r="BB2552" s="389"/>
      <c r="BC2552" s="389"/>
    </row>
    <row r="2553" spans="1:55" s="121" customFormat="1" x14ac:dyDescent="0.25">
      <c r="A2553" s="406"/>
      <c r="B2553" s="500"/>
      <c r="C2553" s="501"/>
      <c r="D2553" s="502"/>
      <c r="E2553" s="474"/>
      <c r="F2553" s="398"/>
      <c r="G2553" s="95"/>
      <c r="H2553" s="119"/>
      <c r="I2553" s="119"/>
      <c r="J2553" s="119"/>
      <c r="K2553" s="119"/>
      <c r="L2553" s="119"/>
      <c r="M2553" s="119"/>
      <c r="N2553" s="119"/>
      <c r="O2553" s="119"/>
      <c r="P2553" s="119"/>
      <c r="Q2553" s="119"/>
      <c r="R2553" s="119"/>
      <c r="S2553" s="119"/>
      <c r="T2553" s="119"/>
      <c r="U2553" s="119"/>
      <c r="V2553" s="119"/>
      <c r="W2553" s="119"/>
      <c r="X2553" s="119"/>
      <c r="Y2553" s="119"/>
      <c r="Z2553" s="119"/>
      <c r="AA2553" s="119"/>
      <c r="AB2553" s="119"/>
      <c r="AC2553" s="119"/>
      <c r="AD2553" s="119"/>
      <c r="AE2553" s="119"/>
      <c r="AF2553" s="119"/>
      <c r="AG2553" s="119"/>
      <c r="AH2553" s="119"/>
      <c r="AI2553" s="119"/>
      <c r="AJ2553" s="503"/>
      <c r="AK2553" s="505"/>
      <c r="AL2553" s="404"/>
      <c r="AM2553" s="410"/>
      <c r="AN2553" s="404"/>
      <c r="AO2553" s="404"/>
      <c r="AP2553" s="404"/>
      <c r="AQ2553" s="404"/>
      <c r="AR2553" s="404"/>
      <c r="AS2553" s="404"/>
      <c r="AT2553" s="404"/>
      <c r="AU2553" s="406"/>
      <c r="AV2553" s="504"/>
      <c r="AW2553" s="406"/>
      <c r="AX2553" s="388"/>
      <c r="AY2553" s="388"/>
      <c r="AZ2553" s="388"/>
      <c r="BA2553" s="388"/>
      <c r="BB2553" s="388"/>
      <c r="BC2553" s="388"/>
    </row>
    <row r="2554" spans="1:55" s="121" customFormat="1" x14ac:dyDescent="0.25">
      <c r="A2554" s="407"/>
      <c r="B2554" s="500"/>
      <c r="C2554" s="501"/>
      <c r="D2554" s="502"/>
      <c r="E2554" s="466"/>
      <c r="F2554" s="399"/>
      <c r="G2554" s="96"/>
      <c r="H2554" s="122"/>
      <c r="I2554" s="122"/>
      <c r="J2554" s="122"/>
      <c r="K2554" s="122"/>
      <c r="L2554" s="122"/>
      <c r="M2554" s="122"/>
      <c r="N2554" s="122"/>
      <c r="O2554" s="122"/>
      <c r="P2554" s="122"/>
      <c r="Q2554" s="122"/>
      <c r="R2554" s="122"/>
      <c r="S2554" s="122"/>
      <c r="T2554" s="122"/>
      <c r="U2554" s="122"/>
      <c r="V2554" s="122"/>
      <c r="W2554" s="122"/>
      <c r="X2554" s="122"/>
      <c r="Y2554" s="122"/>
      <c r="Z2554" s="122"/>
      <c r="AA2554" s="122"/>
      <c r="AB2554" s="122"/>
      <c r="AC2554" s="122"/>
      <c r="AD2554" s="122"/>
      <c r="AE2554" s="122"/>
      <c r="AF2554" s="122"/>
      <c r="AG2554" s="122"/>
      <c r="AH2554" s="122"/>
      <c r="AI2554" s="122"/>
      <c r="AJ2554" s="401"/>
      <c r="AK2554" s="403"/>
      <c r="AL2554" s="405"/>
      <c r="AM2554" s="401"/>
      <c r="AN2554" s="405"/>
      <c r="AO2554" s="405"/>
      <c r="AP2554" s="405"/>
      <c r="AQ2554" s="405"/>
      <c r="AR2554" s="405"/>
      <c r="AS2554" s="405"/>
      <c r="AT2554" s="405"/>
      <c r="AU2554" s="403"/>
      <c r="AV2554" s="504"/>
      <c r="AW2554" s="403"/>
      <c r="AX2554" s="389"/>
      <c r="AY2554" s="389"/>
      <c r="AZ2554" s="389"/>
      <c r="BA2554" s="389"/>
      <c r="BB2554" s="389"/>
      <c r="BC2554" s="389"/>
    </row>
    <row r="2555" spans="1:55" s="121" customFormat="1" x14ac:dyDescent="0.25">
      <c r="A2555" s="406"/>
      <c r="B2555" s="500"/>
      <c r="C2555" s="501"/>
      <c r="D2555" s="502"/>
      <c r="E2555" s="474"/>
      <c r="F2555" s="398"/>
      <c r="G2555" s="95"/>
      <c r="H2555" s="119"/>
      <c r="I2555" s="119"/>
      <c r="J2555" s="119"/>
      <c r="K2555" s="119"/>
      <c r="L2555" s="119"/>
      <c r="M2555" s="119"/>
      <c r="N2555" s="119"/>
      <c r="O2555" s="119"/>
      <c r="P2555" s="119"/>
      <c r="Q2555" s="119"/>
      <c r="R2555" s="119"/>
      <c r="S2555" s="119"/>
      <c r="T2555" s="119"/>
      <c r="U2555" s="119"/>
      <c r="V2555" s="119"/>
      <c r="W2555" s="119"/>
      <c r="X2555" s="119"/>
      <c r="Y2555" s="119"/>
      <c r="Z2555" s="119"/>
      <c r="AA2555" s="119"/>
      <c r="AB2555" s="119"/>
      <c r="AC2555" s="119"/>
      <c r="AD2555" s="119"/>
      <c r="AE2555" s="119"/>
      <c r="AF2555" s="119"/>
      <c r="AG2555" s="119"/>
      <c r="AH2555" s="119"/>
      <c r="AI2555" s="119"/>
      <c r="AJ2555" s="503"/>
      <c r="AK2555" s="505"/>
      <c r="AL2555" s="404"/>
      <c r="AM2555" s="410"/>
      <c r="AN2555" s="404"/>
      <c r="AO2555" s="404"/>
      <c r="AP2555" s="404"/>
      <c r="AQ2555" s="404"/>
      <c r="AR2555" s="404"/>
      <c r="AS2555" s="404"/>
      <c r="AT2555" s="404"/>
      <c r="AU2555" s="406"/>
      <c r="AV2555" s="504"/>
      <c r="AW2555" s="406"/>
      <c r="AX2555" s="388"/>
      <c r="AY2555" s="388"/>
      <c r="AZ2555" s="388"/>
      <c r="BA2555" s="388"/>
      <c r="BB2555" s="388"/>
      <c r="BC2555" s="388"/>
    </row>
    <row r="2556" spans="1:55" s="121" customFormat="1" x14ac:dyDescent="0.25">
      <c r="A2556" s="407"/>
      <c r="B2556" s="500"/>
      <c r="C2556" s="501"/>
      <c r="D2556" s="502"/>
      <c r="E2556" s="466"/>
      <c r="F2556" s="399"/>
      <c r="G2556" s="96"/>
      <c r="H2556" s="122"/>
      <c r="I2556" s="122"/>
      <c r="J2556" s="122"/>
      <c r="K2556" s="122"/>
      <c r="L2556" s="122"/>
      <c r="M2556" s="122"/>
      <c r="N2556" s="122"/>
      <c r="O2556" s="122"/>
      <c r="P2556" s="122"/>
      <c r="Q2556" s="122"/>
      <c r="R2556" s="122"/>
      <c r="S2556" s="122"/>
      <c r="T2556" s="122"/>
      <c r="U2556" s="122"/>
      <c r="V2556" s="122"/>
      <c r="W2556" s="122"/>
      <c r="X2556" s="122"/>
      <c r="Y2556" s="122"/>
      <c r="Z2556" s="122"/>
      <c r="AA2556" s="122"/>
      <c r="AB2556" s="122"/>
      <c r="AC2556" s="122"/>
      <c r="AD2556" s="122"/>
      <c r="AE2556" s="122"/>
      <c r="AF2556" s="122"/>
      <c r="AG2556" s="122"/>
      <c r="AH2556" s="122"/>
      <c r="AI2556" s="122"/>
      <c r="AJ2556" s="401"/>
      <c r="AK2556" s="403"/>
      <c r="AL2556" s="405"/>
      <c r="AM2556" s="401"/>
      <c r="AN2556" s="405"/>
      <c r="AO2556" s="405"/>
      <c r="AP2556" s="405"/>
      <c r="AQ2556" s="405"/>
      <c r="AR2556" s="405"/>
      <c r="AS2556" s="405"/>
      <c r="AT2556" s="405"/>
      <c r="AU2556" s="403"/>
      <c r="AV2556" s="504"/>
      <c r="AW2556" s="403"/>
      <c r="AX2556" s="389"/>
      <c r="AY2556" s="389"/>
      <c r="AZ2556" s="389"/>
      <c r="BA2556" s="389"/>
      <c r="BB2556" s="389"/>
      <c r="BC2556" s="389"/>
    </row>
    <row r="2557" spans="1:55" s="121" customFormat="1" x14ac:dyDescent="0.25">
      <c r="A2557" s="406"/>
      <c r="B2557" s="500"/>
      <c r="C2557" s="501"/>
      <c r="D2557" s="502"/>
      <c r="E2557" s="474"/>
      <c r="F2557" s="398"/>
      <c r="G2557" s="95"/>
      <c r="H2557" s="119"/>
      <c r="I2557" s="119"/>
      <c r="J2557" s="119"/>
      <c r="K2557" s="119"/>
      <c r="L2557" s="119"/>
      <c r="M2557" s="119"/>
      <c r="N2557" s="119"/>
      <c r="O2557" s="119"/>
      <c r="P2557" s="119"/>
      <c r="Q2557" s="119"/>
      <c r="R2557" s="119"/>
      <c r="S2557" s="119"/>
      <c r="T2557" s="119"/>
      <c r="U2557" s="119"/>
      <c r="V2557" s="119"/>
      <c r="W2557" s="119"/>
      <c r="X2557" s="119"/>
      <c r="Y2557" s="119"/>
      <c r="Z2557" s="119"/>
      <c r="AA2557" s="119"/>
      <c r="AB2557" s="119"/>
      <c r="AC2557" s="119"/>
      <c r="AD2557" s="119"/>
      <c r="AE2557" s="119"/>
      <c r="AF2557" s="119"/>
      <c r="AG2557" s="119"/>
      <c r="AH2557" s="119"/>
      <c r="AI2557" s="119"/>
      <c r="AJ2557" s="503"/>
      <c r="AK2557" s="505"/>
      <c r="AL2557" s="404"/>
      <c r="AM2557" s="410"/>
      <c r="AN2557" s="404"/>
      <c r="AO2557" s="404"/>
      <c r="AP2557" s="404"/>
      <c r="AQ2557" s="404"/>
      <c r="AR2557" s="404"/>
      <c r="AS2557" s="404"/>
      <c r="AT2557" s="404"/>
      <c r="AU2557" s="406"/>
      <c r="AV2557" s="504"/>
      <c r="AW2557" s="406"/>
      <c r="AX2557" s="388"/>
      <c r="AY2557" s="388"/>
      <c r="AZ2557" s="388"/>
      <c r="BA2557" s="388"/>
      <c r="BB2557" s="388"/>
      <c r="BC2557" s="388"/>
    </row>
    <row r="2558" spans="1:55" s="121" customFormat="1" x14ac:dyDescent="0.25">
      <c r="A2558" s="407"/>
      <c r="B2558" s="500"/>
      <c r="C2558" s="501"/>
      <c r="D2558" s="502"/>
      <c r="E2558" s="466"/>
      <c r="F2558" s="399"/>
      <c r="G2558" s="96"/>
      <c r="H2558" s="122"/>
      <c r="I2558" s="122"/>
      <c r="J2558" s="122"/>
      <c r="K2558" s="122"/>
      <c r="L2558" s="122"/>
      <c r="M2558" s="122"/>
      <c r="N2558" s="122"/>
      <c r="O2558" s="122"/>
      <c r="P2558" s="122"/>
      <c r="Q2558" s="122"/>
      <c r="R2558" s="122"/>
      <c r="S2558" s="122"/>
      <c r="T2558" s="122"/>
      <c r="U2558" s="122"/>
      <c r="V2558" s="122"/>
      <c r="W2558" s="122"/>
      <c r="X2558" s="122"/>
      <c r="Y2558" s="122"/>
      <c r="Z2558" s="122"/>
      <c r="AA2558" s="122"/>
      <c r="AB2558" s="122"/>
      <c r="AC2558" s="122"/>
      <c r="AD2558" s="122"/>
      <c r="AE2558" s="122"/>
      <c r="AF2558" s="122"/>
      <c r="AG2558" s="122"/>
      <c r="AH2558" s="122"/>
      <c r="AI2558" s="122"/>
      <c r="AJ2558" s="401"/>
      <c r="AK2558" s="403"/>
      <c r="AL2558" s="405"/>
      <c r="AM2558" s="401"/>
      <c r="AN2558" s="405"/>
      <c r="AO2558" s="405"/>
      <c r="AP2558" s="405"/>
      <c r="AQ2558" s="405"/>
      <c r="AR2558" s="405"/>
      <c r="AS2558" s="405"/>
      <c r="AT2558" s="405"/>
      <c r="AU2558" s="403"/>
      <c r="AV2558" s="504"/>
      <c r="AW2558" s="403"/>
      <c r="AX2558" s="389"/>
      <c r="AY2558" s="389"/>
      <c r="AZ2558" s="389"/>
      <c r="BA2558" s="389"/>
      <c r="BB2558" s="389"/>
      <c r="BC2558" s="389"/>
    </row>
    <row r="2559" spans="1:55" s="121" customFormat="1" x14ac:dyDescent="0.25">
      <c r="A2559" s="406"/>
      <c r="B2559" s="500"/>
      <c r="C2559" s="501"/>
      <c r="D2559" s="502"/>
      <c r="E2559" s="474"/>
      <c r="F2559" s="398"/>
      <c r="G2559" s="95"/>
      <c r="H2559" s="119"/>
      <c r="I2559" s="119"/>
      <c r="J2559" s="119"/>
      <c r="K2559" s="119"/>
      <c r="L2559" s="119"/>
      <c r="M2559" s="119"/>
      <c r="N2559" s="119"/>
      <c r="O2559" s="119"/>
      <c r="P2559" s="119"/>
      <c r="Q2559" s="119"/>
      <c r="R2559" s="119"/>
      <c r="S2559" s="119"/>
      <c r="T2559" s="119"/>
      <c r="U2559" s="119"/>
      <c r="V2559" s="119"/>
      <c r="W2559" s="119"/>
      <c r="X2559" s="119"/>
      <c r="Y2559" s="119"/>
      <c r="Z2559" s="119"/>
      <c r="AA2559" s="119"/>
      <c r="AB2559" s="119"/>
      <c r="AC2559" s="119"/>
      <c r="AD2559" s="119"/>
      <c r="AE2559" s="119"/>
      <c r="AF2559" s="119"/>
      <c r="AG2559" s="119"/>
      <c r="AH2559" s="119"/>
      <c r="AI2559" s="119"/>
      <c r="AJ2559" s="503"/>
      <c r="AK2559" s="505"/>
      <c r="AL2559" s="404"/>
      <c r="AM2559" s="410"/>
      <c r="AN2559" s="404"/>
      <c r="AO2559" s="404"/>
      <c r="AP2559" s="404"/>
      <c r="AQ2559" s="404"/>
      <c r="AR2559" s="404"/>
      <c r="AS2559" s="404"/>
      <c r="AT2559" s="404"/>
      <c r="AU2559" s="406"/>
      <c r="AV2559" s="504"/>
      <c r="AW2559" s="406"/>
      <c r="AX2559" s="388"/>
      <c r="AY2559" s="388"/>
      <c r="AZ2559" s="388"/>
      <c r="BA2559" s="388"/>
      <c r="BB2559" s="388"/>
      <c r="BC2559" s="388"/>
    </row>
    <row r="2560" spans="1:55" s="121" customFormat="1" x14ac:dyDescent="0.25">
      <c r="A2560" s="407"/>
      <c r="B2560" s="500"/>
      <c r="C2560" s="501"/>
      <c r="D2560" s="502"/>
      <c r="E2560" s="466"/>
      <c r="F2560" s="399"/>
      <c r="G2560" s="96"/>
      <c r="H2560" s="122"/>
      <c r="I2560" s="122"/>
      <c r="J2560" s="122"/>
      <c r="K2560" s="122"/>
      <c r="L2560" s="122"/>
      <c r="M2560" s="122"/>
      <c r="N2560" s="122"/>
      <c r="O2560" s="122"/>
      <c r="P2560" s="122"/>
      <c r="Q2560" s="122"/>
      <c r="R2560" s="122"/>
      <c r="S2560" s="122"/>
      <c r="T2560" s="122"/>
      <c r="U2560" s="122"/>
      <c r="V2560" s="122"/>
      <c r="W2560" s="122"/>
      <c r="X2560" s="122"/>
      <c r="Y2560" s="122"/>
      <c r="Z2560" s="122"/>
      <c r="AA2560" s="122"/>
      <c r="AB2560" s="122"/>
      <c r="AC2560" s="122"/>
      <c r="AD2560" s="122"/>
      <c r="AE2560" s="122"/>
      <c r="AF2560" s="122"/>
      <c r="AG2560" s="122"/>
      <c r="AH2560" s="122"/>
      <c r="AI2560" s="122"/>
      <c r="AJ2560" s="401"/>
      <c r="AK2560" s="403"/>
      <c r="AL2560" s="405"/>
      <c r="AM2560" s="401"/>
      <c r="AN2560" s="405"/>
      <c r="AO2560" s="405"/>
      <c r="AP2560" s="405"/>
      <c r="AQ2560" s="405"/>
      <c r="AR2560" s="405"/>
      <c r="AS2560" s="405"/>
      <c r="AT2560" s="405"/>
      <c r="AU2560" s="403"/>
      <c r="AV2560" s="504"/>
      <c r="AW2560" s="403"/>
      <c r="AX2560" s="389"/>
      <c r="AY2560" s="389"/>
      <c r="AZ2560" s="389"/>
      <c r="BA2560" s="389"/>
      <c r="BB2560" s="389"/>
      <c r="BC2560" s="389"/>
    </row>
    <row r="2561" spans="1:55" s="121" customFormat="1" x14ac:dyDescent="0.25">
      <c r="A2561" s="406"/>
      <c r="B2561" s="500"/>
      <c r="C2561" s="501"/>
      <c r="D2561" s="502"/>
      <c r="E2561" s="474"/>
      <c r="F2561" s="398"/>
      <c r="G2561" s="95"/>
      <c r="H2561" s="119"/>
      <c r="I2561" s="119"/>
      <c r="J2561" s="119"/>
      <c r="K2561" s="119"/>
      <c r="L2561" s="119"/>
      <c r="M2561" s="119"/>
      <c r="N2561" s="119"/>
      <c r="O2561" s="119"/>
      <c r="P2561" s="119"/>
      <c r="Q2561" s="119"/>
      <c r="R2561" s="119"/>
      <c r="S2561" s="119"/>
      <c r="T2561" s="119"/>
      <c r="U2561" s="119"/>
      <c r="V2561" s="119"/>
      <c r="W2561" s="119"/>
      <c r="X2561" s="119"/>
      <c r="Y2561" s="119"/>
      <c r="Z2561" s="119"/>
      <c r="AA2561" s="119"/>
      <c r="AB2561" s="119"/>
      <c r="AC2561" s="119"/>
      <c r="AD2561" s="119"/>
      <c r="AE2561" s="119"/>
      <c r="AF2561" s="119"/>
      <c r="AG2561" s="119"/>
      <c r="AH2561" s="119"/>
      <c r="AI2561" s="119"/>
      <c r="AJ2561" s="503"/>
      <c r="AK2561" s="505"/>
      <c r="AL2561" s="404"/>
      <c r="AM2561" s="410"/>
      <c r="AN2561" s="404"/>
      <c r="AO2561" s="404"/>
      <c r="AP2561" s="404"/>
      <c r="AQ2561" s="404"/>
      <c r="AR2561" s="404"/>
      <c r="AS2561" s="404"/>
      <c r="AT2561" s="404"/>
      <c r="AU2561" s="406"/>
      <c r="AV2561" s="504"/>
      <c r="AW2561" s="406"/>
      <c r="AX2561" s="388"/>
      <c r="AY2561" s="388"/>
      <c r="AZ2561" s="388"/>
      <c r="BA2561" s="388"/>
      <c r="BB2561" s="388"/>
      <c r="BC2561" s="388"/>
    </row>
    <row r="2562" spans="1:55" s="121" customFormat="1" x14ac:dyDescent="0.25">
      <c r="A2562" s="407"/>
      <c r="B2562" s="500"/>
      <c r="C2562" s="501"/>
      <c r="D2562" s="502"/>
      <c r="E2562" s="466"/>
      <c r="F2562" s="399"/>
      <c r="G2562" s="96"/>
      <c r="H2562" s="122"/>
      <c r="I2562" s="122"/>
      <c r="J2562" s="122"/>
      <c r="K2562" s="122"/>
      <c r="L2562" s="122"/>
      <c r="M2562" s="122"/>
      <c r="N2562" s="122"/>
      <c r="O2562" s="122"/>
      <c r="P2562" s="122"/>
      <c r="Q2562" s="122"/>
      <c r="R2562" s="122"/>
      <c r="S2562" s="122"/>
      <c r="T2562" s="122"/>
      <c r="U2562" s="122"/>
      <c r="V2562" s="122"/>
      <c r="W2562" s="122"/>
      <c r="X2562" s="122"/>
      <c r="Y2562" s="122"/>
      <c r="Z2562" s="122"/>
      <c r="AA2562" s="122"/>
      <c r="AB2562" s="122"/>
      <c r="AC2562" s="122"/>
      <c r="AD2562" s="122"/>
      <c r="AE2562" s="122"/>
      <c r="AF2562" s="122"/>
      <c r="AG2562" s="122"/>
      <c r="AH2562" s="122"/>
      <c r="AI2562" s="122"/>
      <c r="AJ2562" s="401"/>
      <c r="AK2562" s="403"/>
      <c r="AL2562" s="405"/>
      <c r="AM2562" s="401"/>
      <c r="AN2562" s="405"/>
      <c r="AO2562" s="405"/>
      <c r="AP2562" s="405"/>
      <c r="AQ2562" s="405"/>
      <c r="AR2562" s="405"/>
      <c r="AS2562" s="405"/>
      <c r="AT2562" s="405"/>
      <c r="AU2562" s="403"/>
      <c r="AV2562" s="504"/>
      <c r="AW2562" s="403"/>
      <c r="AX2562" s="389"/>
      <c r="AY2562" s="389"/>
      <c r="AZ2562" s="389"/>
      <c r="BA2562" s="389"/>
      <c r="BB2562" s="389"/>
      <c r="BC2562" s="389"/>
    </row>
    <row r="2563" spans="1:55" s="121" customFormat="1" x14ac:dyDescent="0.25">
      <c r="A2563" s="406"/>
      <c r="B2563" s="500"/>
      <c r="C2563" s="501"/>
      <c r="D2563" s="502"/>
      <c r="E2563" s="474"/>
      <c r="F2563" s="398"/>
      <c r="G2563" s="95"/>
      <c r="H2563" s="119"/>
      <c r="I2563" s="119"/>
      <c r="J2563" s="119"/>
      <c r="K2563" s="119"/>
      <c r="L2563" s="119"/>
      <c r="M2563" s="119"/>
      <c r="N2563" s="119"/>
      <c r="O2563" s="119"/>
      <c r="P2563" s="119"/>
      <c r="Q2563" s="119"/>
      <c r="R2563" s="119"/>
      <c r="S2563" s="119"/>
      <c r="T2563" s="119"/>
      <c r="U2563" s="119"/>
      <c r="V2563" s="119"/>
      <c r="W2563" s="119"/>
      <c r="X2563" s="119"/>
      <c r="Y2563" s="119"/>
      <c r="Z2563" s="119"/>
      <c r="AA2563" s="119"/>
      <c r="AB2563" s="119"/>
      <c r="AC2563" s="119"/>
      <c r="AD2563" s="119"/>
      <c r="AE2563" s="119"/>
      <c r="AF2563" s="119"/>
      <c r="AG2563" s="119"/>
      <c r="AH2563" s="119"/>
      <c r="AI2563" s="119"/>
      <c r="AJ2563" s="503"/>
      <c r="AK2563" s="505"/>
      <c r="AL2563" s="404"/>
      <c r="AM2563" s="410"/>
      <c r="AN2563" s="404"/>
      <c r="AO2563" s="404"/>
      <c r="AP2563" s="404"/>
      <c r="AQ2563" s="404"/>
      <c r="AR2563" s="404"/>
      <c r="AS2563" s="404"/>
      <c r="AT2563" s="404"/>
      <c r="AU2563" s="406"/>
      <c r="AV2563" s="504"/>
      <c r="AW2563" s="406"/>
      <c r="AX2563" s="388"/>
      <c r="AY2563" s="388"/>
      <c r="AZ2563" s="388"/>
      <c r="BA2563" s="388"/>
      <c r="BB2563" s="388"/>
      <c r="BC2563" s="388"/>
    </row>
    <row r="2564" spans="1:55" s="121" customFormat="1" x14ac:dyDescent="0.25">
      <c r="A2564" s="407"/>
      <c r="B2564" s="500"/>
      <c r="C2564" s="501"/>
      <c r="D2564" s="502"/>
      <c r="E2564" s="466"/>
      <c r="F2564" s="399"/>
      <c r="G2564" s="96"/>
      <c r="H2564" s="122"/>
      <c r="I2564" s="122"/>
      <c r="J2564" s="122"/>
      <c r="K2564" s="122"/>
      <c r="L2564" s="122"/>
      <c r="M2564" s="122"/>
      <c r="N2564" s="122"/>
      <c r="O2564" s="122"/>
      <c r="P2564" s="122"/>
      <c r="Q2564" s="122"/>
      <c r="R2564" s="122"/>
      <c r="S2564" s="122"/>
      <c r="T2564" s="122"/>
      <c r="U2564" s="122"/>
      <c r="V2564" s="122"/>
      <c r="W2564" s="122"/>
      <c r="X2564" s="122"/>
      <c r="Y2564" s="122"/>
      <c r="Z2564" s="122"/>
      <c r="AA2564" s="122"/>
      <c r="AB2564" s="122"/>
      <c r="AC2564" s="122"/>
      <c r="AD2564" s="122"/>
      <c r="AE2564" s="122"/>
      <c r="AF2564" s="122"/>
      <c r="AG2564" s="122"/>
      <c r="AH2564" s="122"/>
      <c r="AI2564" s="122"/>
      <c r="AJ2564" s="401"/>
      <c r="AK2564" s="403"/>
      <c r="AL2564" s="405"/>
      <c r="AM2564" s="401"/>
      <c r="AN2564" s="405"/>
      <c r="AO2564" s="405"/>
      <c r="AP2564" s="405"/>
      <c r="AQ2564" s="405"/>
      <c r="AR2564" s="405"/>
      <c r="AS2564" s="405"/>
      <c r="AT2564" s="405"/>
      <c r="AU2564" s="403"/>
      <c r="AV2564" s="504"/>
      <c r="AW2564" s="403"/>
      <c r="AX2564" s="389"/>
      <c r="AY2564" s="389"/>
      <c r="AZ2564" s="389"/>
      <c r="BA2564" s="389"/>
      <c r="BB2564" s="389"/>
      <c r="BC2564" s="389"/>
    </row>
    <row r="2565" spans="1:55" s="121" customFormat="1" x14ac:dyDescent="0.25">
      <c r="A2565" s="406"/>
      <c r="B2565" s="500"/>
      <c r="C2565" s="501"/>
      <c r="D2565" s="502"/>
      <c r="E2565" s="474"/>
      <c r="F2565" s="398"/>
      <c r="G2565" s="95"/>
      <c r="H2565" s="119"/>
      <c r="I2565" s="119"/>
      <c r="J2565" s="119"/>
      <c r="K2565" s="119"/>
      <c r="L2565" s="119"/>
      <c r="M2565" s="119"/>
      <c r="N2565" s="119"/>
      <c r="O2565" s="119"/>
      <c r="P2565" s="119"/>
      <c r="Q2565" s="119"/>
      <c r="R2565" s="119"/>
      <c r="S2565" s="119"/>
      <c r="T2565" s="119"/>
      <c r="U2565" s="119"/>
      <c r="V2565" s="119"/>
      <c r="W2565" s="119"/>
      <c r="X2565" s="119"/>
      <c r="Y2565" s="119"/>
      <c r="Z2565" s="119"/>
      <c r="AA2565" s="119"/>
      <c r="AB2565" s="119"/>
      <c r="AC2565" s="119"/>
      <c r="AD2565" s="119"/>
      <c r="AE2565" s="119"/>
      <c r="AF2565" s="119"/>
      <c r="AG2565" s="119"/>
      <c r="AH2565" s="119"/>
      <c r="AI2565" s="119"/>
      <c r="AJ2565" s="503"/>
      <c r="AK2565" s="505"/>
      <c r="AL2565" s="404"/>
      <c r="AM2565" s="410"/>
      <c r="AN2565" s="404"/>
      <c r="AO2565" s="404"/>
      <c r="AP2565" s="404"/>
      <c r="AQ2565" s="404"/>
      <c r="AR2565" s="404"/>
      <c r="AS2565" s="404"/>
      <c r="AT2565" s="404"/>
      <c r="AU2565" s="406"/>
      <c r="AV2565" s="504"/>
      <c r="AW2565" s="406"/>
      <c r="AX2565" s="388"/>
      <c r="AY2565" s="388"/>
      <c r="AZ2565" s="388"/>
      <c r="BA2565" s="388"/>
      <c r="BB2565" s="388"/>
      <c r="BC2565" s="388"/>
    </row>
    <row r="2566" spans="1:55" s="121" customFormat="1" x14ac:dyDescent="0.25">
      <c r="A2566" s="407"/>
      <c r="B2566" s="500"/>
      <c r="C2566" s="501"/>
      <c r="D2566" s="502"/>
      <c r="E2566" s="466"/>
      <c r="F2566" s="399"/>
      <c r="G2566" s="96"/>
      <c r="H2566" s="122"/>
      <c r="I2566" s="122"/>
      <c r="J2566" s="122"/>
      <c r="K2566" s="122"/>
      <c r="L2566" s="122"/>
      <c r="M2566" s="122"/>
      <c r="N2566" s="122"/>
      <c r="O2566" s="122"/>
      <c r="P2566" s="122"/>
      <c r="Q2566" s="122"/>
      <c r="R2566" s="122"/>
      <c r="S2566" s="122"/>
      <c r="T2566" s="122"/>
      <c r="U2566" s="122"/>
      <c r="V2566" s="122"/>
      <c r="W2566" s="122"/>
      <c r="X2566" s="122"/>
      <c r="Y2566" s="122"/>
      <c r="Z2566" s="122"/>
      <c r="AA2566" s="122"/>
      <c r="AB2566" s="122"/>
      <c r="AC2566" s="122"/>
      <c r="AD2566" s="122"/>
      <c r="AE2566" s="122"/>
      <c r="AF2566" s="122"/>
      <c r="AG2566" s="122"/>
      <c r="AH2566" s="122"/>
      <c r="AI2566" s="122"/>
      <c r="AJ2566" s="401"/>
      <c r="AK2566" s="403"/>
      <c r="AL2566" s="405"/>
      <c r="AM2566" s="401"/>
      <c r="AN2566" s="405"/>
      <c r="AO2566" s="405"/>
      <c r="AP2566" s="405"/>
      <c r="AQ2566" s="405"/>
      <c r="AR2566" s="405"/>
      <c r="AS2566" s="405"/>
      <c r="AT2566" s="405"/>
      <c r="AU2566" s="403"/>
      <c r="AV2566" s="504"/>
      <c r="AW2566" s="403"/>
      <c r="AX2566" s="389"/>
      <c r="AY2566" s="389"/>
      <c r="AZ2566" s="389"/>
      <c r="BA2566" s="389"/>
      <c r="BB2566" s="389"/>
      <c r="BC2566" s="389"/>
    </row>
    <row r="2567" spans="1:55" s="121" customFormat="1" x14ac:dyDescent="0.25">
      <c r="A2567" s="406"/>
      <c r="B2567" s="500"/>
      <c r="C2567" s="501"/>
      <c r="D2567" s="502"/>
      <c r="E2567" s="474"/>
      <c r="F2567" s="398"/>
      <c r="G2567" s="95"/>
      <c r="H2567" s="119"/>
      <c r="I2567" s="119"/>
      <c r="J2567" s="119"/>
      <c r="K2567" s="119"/>
      <c r="L2567" s="119"/>
      <c r="M2567" s="119"/>
      <c r="N2567" s="119"/>
      <c r="O2567" s="119"/>
      <c r="P2567" s="119"/>
      <c r="Q2567" s="119"/>
      <c r="R2567" s="119"/>
      <c r="S2567" s="119"/>
      <c r="T2567" s="119"/>
      <c r="U2567" s="119"/>
      <c r="V2567" s="119"/>
      <c r="W2567" s="119"/>
      <c r="X2567" s="119"/>
      <c r="Y2567" s="119"/>
      <c r="Z2567" s="119"/>
      <c r="AA2567" s="119"/>
      <c r="AB2567" s="119"/>
      <c r="AC2567" s="119"/>
      <c r="AD2567" s="119"/>
      <c r="AE2567" s="119"/>
      <c r="AF2567" s="119"/>
      <c r="AG2567" s="119"/>
      <c r="AH2567" s="119"/>
      <c r="AI2567" s="119"/>
      <c r="AJ2567" s="503"/>
      <c r="AK2567" s="505"/>
      <c r="AL2567" s="404"/>
      <c r="AM2567" s="410"/>
      <c r="AN2567" s="404"/>
      <c r="AO2567" s="404"/>
      <c r="AP2567" s="404"/>
      <c r="AQ2567" s="404"/>
      <c r="AR2567" s="404"/>
      <c r="AS2567" s="404"/>
      <c r="AT2567" s="404"/>
      <c r="AU2567" s="406"/>
      <c r="AV2567" s="504"/>
      <c r="AW2567" s="406"/>
      <c r="AX2567" s="388"/>
      <c r="AY2567" s="388"/>
      <c r="AZ2567" s="388"/>
      <c r="BA2567" s="388"/>
      <c r="BB2567" s="388"/>
      <c r="BC2567" s="388"/>
    </row>
    <row r="2568" spans="1:55" s="121" customFormat="1" x14ac:dyDescent="0.25">
      <c r="A2568" s="407"/>
      <c r="B2568" s="500"/>
      <c r="C2568" s="501"/>
      <c r="D2568" s="502"/>
      <c r="E2568" s="466"/>
      <c r="F2568" s="399"/>
      <c r="G2568" s="96"/>
      <c r="H2568" s="122"/>
      <c r="I2568" s="122"/>
      <c r="J2568" s="122"/>
      <c r="K2568" s="122"/>
      <c r="L2568" s="122"/>
      <c r="M2568" s="122"/>
      <c r="N2568" s="122"/>
      <c r="O2568" s="122"/>
      <c r="P2568" s="122"/>
      <c r="Q2568" s="122"/>
      <c r="R2568" s="122"/>
      <c r="S2568" s="122"/>
      <c r="T2568" s="122"/>
      <c r="U2568" s="122"/>
      <c r="V2568" s="122"/>
      <c r="W2568" s="122"/>
      <c r="X2568" s="122"/>
      <c r="Y2568" s="122"/>
      <c r="Z2568" s="122"/>
      <c r="AA2568" s="122"/>
      <c r="AB2568" s="122"/>
      <c r="AC2568" s="122"/>
      <c r="AD2568" s="122"/>
      <c r="AE2568" s="122"/>
      <c r="AF2568" s="122"/>
      <c r="AG2568" s="122"/>
      <c r="AH2568" s="122"/>
      <c r="AI2568" s="122"/>
      <c r="AJ2568" s="401"/>
      <c r="AK2568" s="403"/>
      <c r="AL2568" s="405"/>
      <c r="AM2568" s="401"/>
      <c r="AN2568" s="405"/>
      <c r="AO2568" s="405"/>
      <c r="AP2568" s="405"/>
      <c r="AQ2568" s="405"/>
      <c r="AR2568" s="405"/>
      <c r="AS2568" s="405"/>
      <c r="AT2568" s="405"/>
      <c r="AU2568" s="403"/>
      <c r="AV2568" s="504"/>
      <c r="AW2568" s="403"/>
      <c r="AX2568" s="389"/>
      <c r="AY2568" s="389"/>
      <c r="AZ2568" s="389"/>
      <c r="BA2568" s="389"/>
      <c r="BB2568" s="389"/>
      <c r="BC2568" s="389"/>
    </row>
    <row r="2569" spans="1:55" s="121" customFormat="1" x14ac:dyDescent="0.25">
      <c r="A2569" s="406"/>
      <c r="B2569" s="500"/>
      <c r="C2569" s="501"/>
      <c r="D2569" s="502"/>
      <c r="E2569" s="474"/>
      <c r="F2569" s="398"/>
      <c r="G2569" s="95"/>
      <c r="H2569" s="119"/>
      <c r="I2569" s="119"/>
      <c r="J2569" s="119"/>
      <c r="K2569" s="119"/>
      <c r="L2569" s="119"/>
      <c r="M2569" s="119"/>
      <c r="N2569" s="119"/>
      <c r="O2569" s="119"/>
      <c r="P2569" s="119"/>
      <c r="Q2569" s="119"/>
      <c r="R2569" s="119"/>
      <c r="S2569" s="119"/>
      <c r="T2569" s="119"/>
      <c r="U2569" s="119"/>
      <c r="V2569" s="119"/>
      <c r="W2569" s="119"/>
      <c r="X2569" s="119"/>
      <c r="Y2569" s="119"/>
      <c r="Z2569" s="119"/>
      <c r="AA2569" s="119"/>
      <c r="AB2569" s="119"/>
      <c r="AC2569" s="119"/>
      <c r="AD2569" s="119"/>
      <c r="AE2569" s="119"/>
      <c r="AF2569" s="119"/>
      <c r="AG2569" s="119"/>
      <c r="AH2569" s="119"/>
      <c r="AI2569" s="119"/>
      <c r="AJ2569" s="503"/>
      <c r="AK2569" s="505"/>
      <c r="AL2569" s="404"/>
      <c r="AM2569" s="410"/>
      <c r="AN2569" s="404"/>
      <c r="AO2569" s="404"/>
      <c r="AP2569" s="404"/>
      <c r="AQ2569" s="404"/>
      <c r="AR2569" s="404"/>
      <c r="AS2569" s="404"/>
      <c r="AT2569" s="404"/>
      <c r="AU2569" s="406"/>
      <c r="AV2569" s="504"/>
      <c r="AW2569" s="406"/>
      <c r="AX2569" s="388"/>
      <c r="AY2569" s="388"/>
      <c r="AZ2569" s="388"/>
      <c r="BA2569" s="388"/>
      <c r="BB2569" s="388"/>
      <c r="BC2569" s="388"/>
    </row>
    <row r="2570" spans="1:55" s="121" customFormat="1" x14ac:dyDescent="0.25">
      <c r="A2570" s="407"/>
      <c r="B2570" s="500"/>
      <c r="C2570" s="501"/>
      <c r="D2570" s="502"/>
      <c r="E2570" s="466"/>
      <c r="F2570" s="399"/>
      <c r="G2570" s="96"/>
      <c r="H2570" s="122"/>
      <c r="I2570" s="122"/>
      <c r="J2570" s="122"/>
      <c r="K2570" s="122"/>
      <c r="L2570" s="122"/>
      <c r="M2570" s="122"/>
      <c r="N2570" s="122"/>
      <c r="O2570" s="122"/>
      <c r="P2570" s="122"/>
      <c r="Q2570" s="122"/>
      <c r="R2570" s="122"/>
      <c r="S2570" s="122"/>
      <c r="T2570" s="122"/>
      <c r="U2570" s="122"/>
      <c r="V2570" s="122"/>
      <c r="W2570" s="122"/>
      <c r="X2570" s="122"/>
      <c r="Y2570" s="122"/>
      <c r="Z2570" s="122"/>
      <c r="AA2570" s="122"/>
      <c r="AB2570" s="122"/>
      <c r="AC2570" s="122"/>
      <c r="AD2570" s="122"/>
      <c r="AE2570" s="122"/>
      <c r="AF2570" s="122"/>
      <c r="AG2570" s="122"/>
      <c r="AH2570" s="122"/>
      <c r="AI2570" s="122"/>
      <c r="AJ2570" s="401"/>
      <c r="AK2570" s="403"/>
      <c r="AL2570" s="405"/>
      <c r="AM2570" s="401"/>
      <c r="AN2570" s="405"/>
      <c r="AO2570" s="405"/>
      <c r="AP2570" s="405"/>
      <c r="AQ2570" s="405"/>
      <c r="AR2570" s="405"/>
      <c r="AS2570" s="405"/>
      <c r="AT2570" s="405"/>
      <c r="AU2570" s="403"/>
      <c r="AV2570" s="504"/>
      <c r="AW2570" s="403"/>
      <c r="AX2570" s="389"/>
      <c r="AY2570" s="389"/>
      <c r="AZ2570" s="389"/>
      <c r="BA2570" s="389"/>
      <c r="BB2570" s="389"/>
      <c r="BC2570" s="389"/>
    </row>
    <row r="2571" spans="1:55" s="121" customFormat="1" x14ac:dyDescent="0.25">
      <c r="A2571" s="406"/>
      <c r="B2571" s="500"/>
      <c r="C2571" s="501"/>
      <c r="D2571" s="502"/>
      <c r="E2571" s="474"/>
      <c r="F2571" s="398"/>
      <c r="G2571" s="95"/>
      <c r="H2571" s="119"/>
      <c r="I2571" s="119"/>
      <c r="J2571" s="119"/>
      <c r="K2571" s="119"/>
      <c r="L2571" s="119"/>
      <c r="M2571" s="119"/>
      <c r="N2571" s="119"/>
      <c r="O2571" s="119"/>
      <c r="P2571" s="119"/>
      <c r="Q2571" s="119"/>
      <c r="R2571" s="119"/>
      <c r="S2571" s="119"/>
      <c r="T2571" s="119"/>
      <c r="U2571" s="119"/>
      <c r="V2571" s="119"/>
      <c r="W2571" s="119"/>
      <c r="X2571" s="119"/>
      <c r="Y2571" s="119"/>
      <c r="Z2571" s="119"/>
      <c r="AA2571" s="119"/>
      <c r="AB2571" s="119"/>
      <c r="AC2571" s="119"/>
      <c r="AD2571" s="119"/>
      <c r="AE2571" s="119"/>
      <c r="AF2571" s="119"/>
      <c r="AG2571" s="119"/>
      <c r="AH2571" s="119"/>
      <c r="AI2571" s="119"/>
      <c r="AJ2571" s="503"/>
      <c r="AK2571" s="505"/>
      <c r="AL2571" s="404"/>
      <c r="AM2571" s="410"/>
      <c r="AN2571" s="404"/>
      <c r="AO2571" s="404"/>
      <c r="AP2571" s="404"/>
      <c r="AQ2571" s="404"/>
      <c r="AR2571" s="404"/>
      <c r="AS2571" s="404"/>
      <c r="AT2571" s="404"/>
      <c r="AU2571" s="406"/>
      <c r="AV2571" s="504"/>
      <c r="AW2571" s="406"/>
      <c r="AX2571" s="388"/>
      <c r="AY2571" s="388"/>
      <c r="AZ2571" s="388"/>
      <c r="BA2571" s="388"/>
      <c r="BB2571" s="388"/>
      <c r="BC2571" s="388"/>
    </row>
    <row r="2572" spans="1:55" s="121" customFormat="1" x14ac:dyDescent="0.25">
      <c r="A2572" s="407"/>
      <c r="B2572" s="500"/>
      <c r="C2572" s="501"/>
      <c r="D2572" s="502"/>
      <c r="E2572" s="466"/>
      <c r="F2572" s="399"/>
      <c r="G2572" s="96"/>
      <c r="H2572" s="122"/>
      <c r="I2572" s="122"/>
      <c r="J2572" s="122"/>
      <c r="K2572" s="122"/>
      <c r="L2572" s="122"/>
      <c r="M2572" s="122"/>
      <c r="N2572" s="122"/>
      <c r="O2572" s="122"/>
      <c r="P2572" s="122"/>
      <c r="Q2572" s="122"/>
      <c r="R2572" s="122"/>
      <c r="S2572" s="122"/>
      <c r="T2572" s="122"/>
      <c r="U2572" s="122"/>
      <c r="V2572" s="122"/>
      <c r="W2572" s="122"/>
      <c r="X2572" s="122"/>
      <c r="Y2572" s="122"/>
      <c r="Z2572" s="122"/>
      <c r="AA2572" s="122"/>
      <c r="AB2572" s="122"/>
      <c r="AC2572" s="122"/>
      <c r="AD2572" s="122"/>
      <c r="AE2572" s="122"/>
      <c r="AF2572" s="122"/>
      <c r="AG2572" s="122"/>
      <c r="AH2572" s="122"/>
      <c r="AI2572" s="122"/>
      <c r="AJ2572" s="401"/>
      <c r="AK2572" s="403"/>
      <c r="AL2572" s="405"/>
      <c r="AM2572" s="401"/>
      <c r="AN2572" s="405"/>
      <c r="AO2572" s="405"/>
      <c r="AP2572" s="405"/>
      <c r="AQ2572" s="405"/>
      <c r="AR2572" s="405"/>
      <c r="AS2572" s="405"/>
      <c r="AT2572" s="405"/>
      <c r="AU2572" s="403"/>
      <c r="AV2572" s="504"/>
      <c r="AW2572" s="403"/>
      <c r="AX2572" s="389"/>
      <c r="AY2572" s="389"/>
      <c r="AZ2572" s="389"/>
      <c r="BA2572" s="389"/>
      <c r="BB2572" s="389"/>
      <c r="BC2572" s="389"/>
    </row>
    <row r="2573" spans="1:55" s="121" customFormat="1" x14ac:dyDescent="0.25">
      <c r="A2573" s="406"/>
      <c r="B2573" s="500"/>
      <c r="C2573" s="501"/>
      <c r="D2573" s="502"/>
      <c r="E2573" s="474"/>
      <c r="F2573" s="398"/>
      <c r="G2573" s="95"/>
      <c r="H2573" s="119"/>
      <c r="I2573" s="119"/>
      <c r="J2573" s="119"/>
      <c r="K2573" s="119"/>
      <c r="L2573" s="119"/>
      <c r="M2573" s="119"/>
      <c r="N2573" s="119"/>
      <c r="O2573" s="119"/>
      <c r="P2573" s="119"/>
      <c r="Q2573" s="119"/>
      <c r="R2573" s="119"/>
      <c r="S2573" s="119"/>
      <c r="T2573" s="119"/>
      <c r="U2573" s="119"/>
      <c r="V2573" s="119"/>
      <c r="W2573" s="119"/>
      <c r="X2573" s="119"/>
      <c r="Y2573" s="119"/>
      <c r="Z2573" s="119"/>
      <c r="AA2573" s="119"/>
      <c r="AB2573" s="119"/>
      <c r="AC2573" s="119"/>
      <c r="AD2573" s="119"/>
      <c r="AE2573" s="119"/>
      <c r="AF2573" s="119"/>
      <c r="AG2573" s="119"/>
      <c r="AH2573" s="119"/>
      <c r="AI2573" s="119"/>
      <c r="AJ2573" s="503"/>
      <c r="AK2573" s="505"/>
      <c r="AL2573" s="404"/>
      <c r="AM2573" s="410"/>
      <c r="AN2573" s="404"/>
      <c r="AO2573" s="404"/>
      <c r="AP2573" s="404"/>
      <c r="AQ2573" s="404"/>
      <c r="AR2573" s="404"/>
      <c r="AS2573" s="404"/>
      <c r="AT2573" s="404"/>
      <c r="AU2573" s="406"/>
      <c r="AV2573" s="504"/>
      <c r="AW2573" s="406"/>
      <c r="AX2573" s="388"/>
      <c r="AY2573" s="388"/>
      <c r="AZ2573" s="388"/>
      <c r="BA2573" s="388"/>
      <c r="BB2573" s="388"/>
      <c r="BC2573" s="388"/>
    </row>
    <row r="2574" spans="1:55" s="121" customFormat="1" x14ac:dyDescent="0.25">
      <c r="A2574" s="407"/>
      <c r="B2574" s="500"/>
      <c r="C2574" s="501"/>
      <c r="D2574" s="502"/>
      <c r="E2574" s="466"/>
      <c r="F2574" s="399"/>
      <c r="G2574" s="96"/>
      <c r="H2574" s="122"/>
      <c r="I2574" s="122"/>
      <c r="J2574" s="122"/>
      <c r="K2574" s="122"/>
      <c r="L2574" s="122"/>
      <c r="M2574" s="122"/>
      <c r="N2574" s="122"/>
      <c r="O2574" s="122"/>
      <c r="P2574" s="122"/>
      <c r="Q2574" s="122"/>
      <c r="R2574" s="122"/>
      <c r="S2574" s="122"/>
      <c r="T2574" s="122"/>
      <c r="U2574" s="122"/>
      <c r="V2574" s="122"/>
      <c r="W2574" s="122"/>
      <c r="X2574" s="122"/>
      <c r="Y2574" s="122"/>
      <c r="Z2574" s="122"/>
      <c r="AA2574" s="122"/>
      <c r="AB2574" s="122"/>
      <c r="AC2574" s="122"/>
      <c r="AD2574" s="122"/>
      <c r="AE2574" s="122"/>
      <c r="AF2574" s="122"/>
      <c r="AG2574" s="122"/>
      <c r="AH2574" s="122"/>
      <c r="AI2574" s="122"/>
      <c r="AJ2574" s="401"/>
      <c r="AK2574" s="403"/>
      <c r="AL2574" s="405"/>
      <c r="AM2574" s="401"/>
      <c r="AN2574" s="405"/>
      <c r="AO2574" s="405"/>
      <c r="AP2574" s="405"/>
      <c r="AQ2574" s="405"/>
      <c r="AR2574" s="405"/>
      <c r="AS2574" s="405"/>
      <c r="AT2574" s="405"/>
      <c r="AU2574" s="403"/>
      <c r="AV2574" s="504"/>
      <c r="AW2574" s="403"/>
      <c r="AX2574" s="389"/>
      <c r="AY2574" s="389"/>
      <c r="AZ2574" s="389"/>
      <c r="BA2574" s="389"/>
      <c r="BB2574" s="389"/>
      <c r="BC2574" s="389"/>
    </row>
    <row r="2575" spans="1:55" s="121" customFormat="1" x14ac:dyDescent="0.25">
      <c r="A2575" s="406"/>
      <c r="B2575" s="500"/>
      <c r="C2575" s="501"/>
      <c r="D2575" s="502"/>
      <c r="E2575" s="474"/>
      <c r="F2575" s="398"/>
      <c r="G2575" s="95"/>
      <c r="H2575" s="119"/>
      <c r="I2575" s="119"/>
      <c r="J2575" s="119"/>
      <c r="K2575" s="119"/>
      <c r="L2575" s="119"/>
      <c r="M2575" s="119"/>
      <c r="N2575" s="119"/>
      <c r="O2575" s="119"/>
      <c r="P2575" s="119"/>
      <c r="Q2575" s="119"/>
      <c r="R2575" s="119"/>
      <c r="S2575" s="119"/>
      <c r="T2575" s="119"/>
      <c r="U2575" s="119"/>
      <c r="V2575" s="119"/>
      <c r="W2575" s="119"/>
      <c r="X2575" s="119"/>
      <c r="Y2575" s="119"/>
      <c r="Z2575" s="119"/>
      <c r="AA2575" s="119"/>
      <c r="AB2575" s="119"/>
      <c r="AC2575" s="119"/>
      <c r="AD2575" s="119"/>
      <c r="AE2575" s="119"/>
      <c r="AF2575" s="119"/>
      <c r="AG2575" s="119"/>
      <c r="AH2575" s="119"/>
      <c r="AI2575" s="119"/>
      <c r="AJ2575" s="503"/>
      <c r="AK2575" s="505"/>
      <c r="AL2575" s="404"/>
      <c r="AM2575" s="410"/>
      <c r="AN2575" s="404"/>
      <c r="AO2575" s="404"/>
      <c r="AP2575" s="404"/>
      <c r="AQ2575" s="404"/>
      <c r="AR2575" s="404"/>
      <c r="AS2575" s="404"/>
      <c r="AT2575" s="404"/>
      <c r="AU2575" s="406"/>
      <c r="AV2575" s="504"/>
      <c r="AW2575" s="406"/>
      <c r="AX2575" s="388"/>
      <c r="AY2575" s="388"/>
      <c r="AZ2575" s="388"/>
      <c r="BA2575" s="388"/>
      <c r="BB2575" s="388"/>
      <c r="BC2575" s="388"/>
    </row>
    <row r="2576" spans="1:55" s="121" customFormat="1" x14ac:dyDescent="0.25">
      <c r="A2576" s="407"/>
      <c r="B2576" s="500"/>
      <c r="C2576" s="501"/>
      <c r="D2576" s="502"/>
      <c r="E2576" s="466"/>
      <c r="F2576" s="399"/>
      <c r="G2576" s="96"/>
      <c r="H2576" s="122"/>
      <c r="I2576" s="122"/>
      <c r="J2576" s="122"/>
      <c r="K2576" s="122"/>
      <c r="L2576" s="122"/>
      <c r="M2576" s="122"/>
      <c r="N2576" s="122"/>
      <c r="O2576" s="122"/>
      <c r="P2576" s="122"/>
      <c r="Q2576" s="122"/>
      <c r="R2576" s="122"/>
      <c r="S2576" s="122"/>
      <c r="T2576" s="122"/>
      <c r="U2576" s="122"/>
      <c r="V2576" s="122"/>
      <c r="W2576" s="122"/>
      <c r="X2576" s="122"/>
      <c r="Y2576" s="122"/>
      <c r="Z2576" s="122"/>
      <c r="AA2576" s="122"/>
      <c r="AB2576" s="122"/>
      <c r="AC2576" s="122"/>
      <c r="AD2576" s="122"/>
      <c r="AE2576" s="122"/>
      <c r="AF2576" s="122"/>
      <c r="AG2576" s="122"/>
      <c r="AH2576" s="122"/>
      <c r="AI2576" s="122"/>
      <c r="AJ2576" s="401"/>
      <c r="AK2576" s="403"/>
      <c r="AL2576" s="405"/>
      <c r="AM2576" s="401"/>
      <c r="AN2576" s="405"/>
      <c r="AO2576" s="405"/>
      <c r="AP2576" s="405"/>
      <c r="AQ2576" s="405"/>
      <c r="AR2576" s="405"/>
      <c r="AS2576" s="405"/>
      <c r="AT2576" s="405"/>
      <c r="AU2576" s="403"/>
      <c r="AV2576" s="504"/>
      <c r="AW2576" s="403"/>
      <c r="AX2576" s="389"/>
      <c r="AY2576" s="389"/>
      <c r="AZ2576" s="389"/>
      <c r="BA2576" s="389"/>
      <c r="BB2576" s="389"/>
      <c r="BC2576" s="389"/>
    </row>
    <row r="2577" spans="1:55" s="121" customFormat="1" x14ac:dyDescent="0.25">
      <c r="A2577" s="406"/>
      <c r="B2577" s="500"/>
      <c r="C2577" s="501"/>
      <c r="D2577" s="502"/>
      <c r="E2577" s="474"/>
      <c r="F2577" s="398"/>
      <c r="G2577" s="95"/>
      <c r="H2577" s="119"/>
      <c r="I2577" s="119"/>
      <c r="J2577" s="119"/>
      <c r="K2577" s="119"/>
      <c r="L2577" s="119"/>
      <c r="M2577" s="119"/>
      <c r="N2577" s="119"/>
      <c r="O2577" s="119"/>
      <c r="P2577" s="119"/>
      <c r="Q2577" s="119"/>
      <c r="R2577" s="119"/>
      <c r="S2577" s="119"/>
      <c r="T2577" s="119"/>
      <c r="U2577" s="119"/>
      <c r="V2577" s="119"/>
      <c r="W2577" s="119"/>
      <c r="X2577" s="119"/>
      <c r="Y2577" s="119"/>
      <c r="Z2577" s="119"/>
      <c r="AA2577" s="119"/>
      <c r="AB2577" s="119"/>
      <c r="AC2577" s="119"/>
      <c r="AD2577" s="119"/>
      <c r="AE2577" s="119"/>
      <c r="AF2577" s="119"/>
      <c r="AG2577" s="119"/>
      <c r="AH2577" s="119"/>
      <c r="AI2577" s="119"/>
      <c r="AJ2577" s="503"/>
      <c r="AK2577" s="505"/>
      <c r="AL2577" s="404"/>
      <c r="AM2577" s="410"/>
      <c r="AN2577" s="404"/>
      <c r="AO2577" s="404"/>
      <c r="AP2577" s="404"/>
      <c r="AQ2577" s="404"/>
      <c r="AR2577" s="404"/>
      <c r="AS2577" s="404"/>
      <c r="AT2577" s="404"/>
      <c r="AU2577" s="406"/>
      <c r="AV2577" s="504"/>
      <c r="AW2577" s="406"/>
      <c r="AX2577" s="388"/>
      <c r="AY2577" s="388"/>
      <c r="AZ2577" s="388"/>
      <c r="BA2577" s="388"/>
      <c r="BB2577" s="388"/>
      <c r="BC2577" s="388"/>
    </row>
    <row r="2578" spans="1:55" s="121" customFormat="1" x14ac:dyDescent="0.25">
      <c r="A2578" s="407"/>
      <c r="B2578" s="500"/>
      <c r="C2578" s="501"/>
      <c r="D2578" s="502"/>
      <c r="E2578" s="466"/>
      <c r="F2578" s="399"/>
      <c r="G2578" s="96"/>
      <c r="H2578" s="122"/>
      <c r="I2578" s="122"/>
      <c r="J2578" s="122"/>
      <c r="K2578" s="122"/>
      <c r="L2578" s="122"/>
      <c r="M2578" s="122"/>
      <c r="N2578" s="122"/>
      <c r="O2578" s="122"/>
      <c r="P2578" s="122"/>
      <c r="Q2578" s="122"/>
      <c r="R2578" s="122"/>
      <c r="S2578" s="122"/>
      <c r="T2578" s="122"/>
      <c r="U2578" s="122"/>
      <c r="V2578" s="122"/>
      <c r="W2578" s="122"/>
      <c r="X2578" s="122"/>
      <c r="Y2578" s="122"/>
      <c r="Z2578" s="122"/>
      <c r="AA2578" s="122"/>
      <c r="AB2578" s="122"/>
      <c r="AC2578" s="122"/>
      <c r="AD2578" s="122"/>
      <c r="AE2578" s="122"/>
      <c r="AF2578" s="122"/>
      <c r="AG2578" s="122"/>
      <c r="AH2578" s="122"/>
      <c r="AI2578" s="122"/>
      <c r="AJ2578" s="401"/>
      <c r="AK2578" s="403"/>
      <c r="AL2578" s="405"/>
      <c r="AM2578" s="401"/>
      <c r="AN2578" s="405"/>
      <c r="AO2578" s="405"/>
      <c r="AP2578" s="405"/>
      <c r="AQ2578" s="405"/>
      <c r="AR2578" s="405"/>
      <c r="AS2578" s="405"/>
      <c r="AT2578" s="405"/>
      <c r="AU2578" s="403"/>
      <c r="AV2578" s="504"/>
      <c r="AW2578" s="403"/>
      <c r="AX2578" s="389"/>
      <c r="AY2578" s="389"/>
      <c r="AZ2578" s="389"/>
      <c r="BA2578" s="389"/>
      <c r="BB2578" s="389"/>
      <c r="BC2578" s="389"/>
    </row>
    <row r="2579" spans="1:55" s="121" customFormat="1" x14ac:dyDescent="0.25">
      <c r="A2579" s="406"/>
      <c r="B2579" s="500"/>
      <c r="C2579" s="501"/>
      <c r="D2579" s="502"/>
      <c r="E2579" s="474"/>
      <c r="F2579" s="398"/>
      <c r="G2579" s="95"/>
      <c r="H2579" s="119"/>
      <c r="I2579" s="119"/>
      <c r="J2579" s="119"/>
      <c r="K2579" s="119"/>
      <c r="L2579" s="119"/>
      <c r="M2579" s="119"/>
      <c r="N2579" s="119"/>
      <c r="O2579" s="119"/>
      <c r="P2579" s="119"/>
      <c r="Q2579" s="119"/>
      <c r="R2579" s="119"/>
      <c r="S2579" s="119"/>
      <c r="T2579" s="119"/>
      <c r="U2579" s="119"/>
      <c r="V2579" s="119"/>
      <c r="W2579" s="119"/>
      <c r="X2579" s="119"/>
      <c r="Y2579" s="119"/>
      <c r="Z2579" s="119"/>
      <c r="AA2579" s="119"/>
      <c r="AB2579" s="119"/>
      <c r="AC2579" s="119"/>
      <c r="AD2579" s="119"/>
      <c r="AE2579" s="119"/>
      <c r="AF2579" s="119"/>
      <c r="AG2579" s="119"/>
      <c r="AH2579" s="119"/>
      <c r="AI2579" s="119"/>
      <c r="AJ2579" s="503"/>
      <c r="AK2579" s="505"/>
      <c r="AL2579" s="404"/>
      <c r="AM2579" s="410"/>
      <c r="AN2579" s="404"/>
      <c r="AO2579" s="404"/>
      <c r="AP2579" s="404"/>
      <c r="AQ2579" s="404"/>
      <c r="AR2579" s="404"/>
      <c r="AS2579" s="404"/>
      <c r="AT2579" s="404"/>
      <c r="AU2579" s="406"/>
      <c r="AV2579" s="504"/>
      <c r="AW2579" s="406"/>
      <c r="AX2579" s="388"/>
      <c r="AY2579" s="388"/>
      <c r="AZ2579" s="388"/>
      <c r="BA2579" s="388"/>
      <c r="BB2579" s="388"/>
      <c r="BC2579" s="388"/>
    </row>
    <row r="2580" spans="1:55" s="121" customFormat="1" x14ac:dyDescent="0.25">
      <c r="A2580" s="407"/>
      <c r="B2580" s="500"/>
      <c r="C2580" s="501"/>
      <c r="D2580" s="502"/>
      <c r="E2580" s="466"/>
      <c r="F2580" s="399"/>
      <c r="G2580" s="96"/>
      <c r="H2580" s="122"/>
      <c r="I2580" s="122"/>
      <c r="J2580" s="122"/>
      <c r="K2580" s="122"/>
      <c r="L2580" s="122"/>
      <c r="M2580" s="122"/>
      <c r="N2580" s="122"/>
      <c r="O2580" s="122"/>
      <c r="P2580" s="122"/>
      <c r="Q2580" s="122"/>
      <c r="R2580" s="122"/>
      <c r="S2580" s="122"/>
      <c r="T2580" s="122"/>
      <c r="U2580" s="122"/>
      <c r="V2580" s="122"/>
      <c r="W2580" s="122"/>
      <c r="X2580" s="122"/>
      <c r="Y2580" s="122"/>
      <c r="Z2580" s="122"/>
      <c r="AA2580" s="122"/>
      <c r="AB2580" s="122"/>
      <c r="AC2580" s="122"/>
      <c r="AD2580" s="122"/>
      <c r="AE2580" s="122"/>
      <c r="AF2580" s="122"/>
      <c r="AG2580" s="122"/>
      <c r="AH2580" s="122"/>
      <c r="AI2580" s="122"/>
      <c r="AJ2580" s="401"/>
      <c r="AK2580" s="403"/>
      <c r="AL2580" s="405"/>
      <c r="AM2580" s="401"/>
      <c r="AN2580" s="405"/>
      <c r="AO2580" s="405"/>
      <c r="AP2580" s="405"/>
      <c r="AQ2580" s="405"/>
      <c r="AR2580" s="405"/>
      <c r="AS2580" s="405"/>
      <c r="AT2580" s="405"/>
      <c r="AU2580" s="403"/>
      <c r="AV2580" s="504"/>
      <c r="AW2580" s="403"/>
      <c r="AX2580" s="389"/>
      <c r="AY2580" s="389"/>
      <c r="AZ2580" s="389"/>
      <c r="BA2580" s="389"/>
      <c r="BB2580" s="389"/>
      <c r="BC2580" s="389"/>
    </row>
    <row r="2581" spans="1:55" s="121" customFormat="1" x14ac:dyDescent="0.25">
      <c r="A2581" s="406"/>
      <c r="B2581" s="500"/>
      <c r="C2581" s="501"/>
      <c r="D2581" s="502"/>
      <c r="E2581" s="474"/>
      <c r="F2581" s="398"/>
      <c r="G2581" s="95"/>
      <c r="H2581" s="119"/>
      <c r="I2581" s="119"/>
      <c r="J2581" s="119"/>
      <c r="K2581" s="119"/>
      <c r="L2581" s="119"/>
      <c r="M2581" s="119"/>
      <c r="N2581" s="119"/>
      <c r="O2581" s="119"/>
      <c r="P2581" s="119"/>
      <c r="Q2581" s="119"/>
      <c r="R2581" s="119"/>
      <c r="S2581" s="119"/>
      <c r="T2581" s="119"/>
      <c r="U2581" s="119"/>
      <c r="V2581" s="119"/>
      <c r="W2581" s="119"/>
      <c r="X2581" s="119"/>
      <c r="Y2581" s="119"/>
      <c r="Z2581" s="119"/>
      <c r="AA2581" s="119"/>
      <c r="AB2581" s="119"/>
      <c r="AC2581" s="119"/>
      <c r="AD2581" s="119"/>
      <c r="AE2581" s="119"/>
      <c r="AF2581" s="119"/>
      <c r="AG2581" s="119"/>
      <c r="AH2581" s="119"/>
      <c r="AI2581" s="119"/>
      <c r="AJ2581" s="503"/>
      <c r="AK2581" s="505"/>
      <c r="AL2581" s="404"/>
      <c r="AM2581" s="410"/>
      <c r="AN2581" s="404"/>
      <c r="AO2581" s="404"/>
      <c r="AP2581" s="404"/>
      <c r="AQ2581" s="404"/>
      <c r="AR2581" s="404"/>
      <c r="AS2581" s="404"/>
      <c r="AT2581" s="404"/>
      <c r="AU2581" s="406"/>
      <c r="AV2581" s="504"/>
      <c r="AW2581" s="406"/>
      <c r="AX2581" s="388"/>
      <c r="AY2581" s="388"/>
      <c r="AZ2581" s="388"/>
      <c r="BA2581" s="388"/>
      <c r="BB2581" s="388"/>
      <c r="BC2581" s="388"/>
    </row>
    <row r="2582" spans="1:55" s="121" customFormat="1" x14ac:dyDescent="0.25">
      <c r="A2582" s="407"/>
      <c r="B2582" s="500"/>
      <c r="C2582" s="501"/>
      <c r="D2582" s="502"/>
      <c r="E2582" s="466"/>
      <c r="F2582" s="399"/>
      <c r="G2582" s="96"/>
      <c r="H2582" s="122"/>
      <c r="I2582" s="122"/>
      <c r="J2582" s="122"/>
      <c r="K2582" s="122"/>
      <c r="L2582" s="122"/>
      <c r="M2582" s="122"/>
      <c r="N2582" s="122"/>
      <c r="O2582" s="122"/>
      <c r="P2582" s="122"/>
      <c r="Q2582" s="122"/>
      <c r="R2582" s="122"/>
      <c r="S2582" s="122"/>
      <c r="T2582" s="122"/>
      <c r="U2582" s="122"/>
      <c r="V2582" s="122"/>
      <c r="W2582" s="122"/>
      <c r="X2582" s="122"/>
      <c r="Y2582" s="122"/>
      <c r="Z2582" s="122"/>
      <c r="AA2582" s="122"/>
      <c r="AB2582" s="122"/>
      <c r="AC2582" s="122"/>
      <c r="AD2582" s="122"/>
      <c r="AE2582" s="122"/>
      <c r="AF2582" s="122"/>
      <c r="AG2582" s="122"/>
      <c r="AH2582" s="122"/>
      <c r="AI2582" s="122"/>
      <c r="AJ2582" s="401"/>
      <c r="AK2582" s="403"/>
      <c r="AL2582" s="405"/>
      <c r="AM2582" s="401"/>
      <c r="AN2582" s="405"/>
      <c r="AO2582" s="405"/>
      <c r="AP2582" s="405"/>
      <c r="AQ2582" s="405"/>
      <c r="AR2582" s="405"/>
      <c r="AS2582" s="405"/>
      <c r="AT2582" s="405"/>
      <c r="AU2582" s="403"/>
      <c r="AV2582" s="504"/>
      <c r="AW2582" s="403"/>
      <c r="AX2582" s="389"/>
      <c r="AY2582" s="389"/>
      <c r="AZ2582" s="389"/>
      <c r="BA2582" s="389"/>
      <c r="BB2582" s="389"/>
      <c r="BC2582" s="389"/>
    </row>
    <row r="2583" spans="1:55" s="121" customFormat="1" x14ac:dyDescent="0.25">
      <c r="A2583" s="406"/>
      <c r="B2583" s="500"/>
      <c r="C2583" s="501"/>
      <c r="D2583" s="502"/>
      <c r="E2583" s="474"/>
      <c r="F2583" s="398"/>
      <c r="G2583" s="95"/>
      <c r="H2583" s="119"/>
      <c r="I2583" s="119"/>
      <c r="J2583" s="119"/>
      <c r="K2583" s="119"/>
      <c r="L2583" s="119"/>
      <c r="M2583" s="119"/>
      <c r="N2583" s="119"/>
      <c r="O2583" s="119"/>
      <c r="P2583" s="119"/>
      <c r="Q2583" s="119"/>
      <c r="R2583" s="119"/>
      <c r="S2583" s="119"/>
      <c r="T2583" s="119"/>
      <c r="U2583" s="119"/>
      <c r="V2583" s="119"/>
      <c r="W2583" s="119"/>
      <c r="X2583" s="119"/>
      <c r="Y2583" s="119"/>
      <c r="Z2583" s="119"/>
      <c r="AA2583" s="119"/>
      <c r="AB2583" s="119"/>
      <c r="AC2583" s="119"/>
      <c r="AD2583" s="119"/>
      <c r="AE2583" s="119"/>
      <c r="AF2583" s="119"/>
      <c r="AG2583" s="119"/>
      <c r="AH2583" s="119"/>
      <c r="AI2583" s="119"/>
      <c r="AJ2583" s="503"/>
      <c r="AK2583" s="505"/>
      <c r="AL2583" s="404"/>
      <c r="AM2583" s="410"/>
      <c r="AN2583" s="404"/>
      <c r="AO2583" s="404"/>
      <c r="AP2583" s="404"/>
      <c r="AQ2583" s="404"/>
      <c r="AR2583" s="404"/>
      <c r="AS2583" s="404"/>
      <c r="AT2583" s="404"/>
      <c r="AU2583" s="406"/>
      <c r="AV2583" s="504"/>
      <c r="AW2583" s="406"/>
      <c r="AX2583" s="388"/>
      <c r="AY2583" s="388"/>
      <c r="AZ2583" s="388"/>
      <c r="BA2583" s="388"/>
      <c r="BB2583" s="388"/>
      <c r="BC2583" s="388"/>
    </row>
    <row r="2584" spans="1:55" s="121" customFormat="1" x14ac:dyDescent="0.25">
      <c r="A2584" s="407"/>
      <c r="B2584" s="500"/>
      <c r="C2584" s="501"/>
      <c r="D2584" s="502"/>
      <c r="E2584" s="466"/>
      <c r="F2584" s="399"/>
      <c r="G2584" s="96"/>
      <c r="H2584" s="122"/>
      <c r="I2584" s="122"/>
      <c r="J2584" s="122"/>
      <c r="K2584" s="122"/>
      <c r="L2584" s="122"/>
      <c r="M2584" s="122"/>
      <c r="N2584" s="122"/>
      <c r="O2584" s="122"/>
      <c r="P2584" s="122"/>
      <c r="Q2584" s="122"/>
      <c r="R2584" s="122"/>
      <c r="S2584" s="122"/>
      <c r="T2584" s="122"/>
      <c r="U2584" s="122"/>
      <c r="V2584" s="122"/>
      <c r="W2584" s="122"/>
      <c r="X2584" s="122"/>
      <c r="Y2584" s="122"/>
      <c r="Z2584" s="122"/>
      <c r="AA2584" s="122"/>
      <c r="AB2584" s="122"/>
      <c r="AC2584" s="122"/>
      <c r="AD2584" s="122"/>
      <c r="AE2584" s="122"/>
      <c r="AF2584" s="122"/>
      <c r="AG2584" s="122"/>
      <c r="AH2584" s="122"/>
      <c r="AI2584" s="122"/>
      <c r="AJ2584" s="401"/>
      <c r="AK2584" s="403"/>
      <c r="AL2584" s="405"/>
      <c r="AM2584" s="401"/>
      <c r="AN2584" s="405"/>
      <c r="AO2584" s="405"/>
      <c r="AP2584" s="405"/>
      <c r="AQ2584" s="405"/>
      <c r="AR2584" s="405"/>
      <c r="AS2584" s="405"/>
      <c r="AT2584" s="405"/>
      <c r="AU2584" s="403"/>
      <c r="AV2584" s="504"/>
      <c r="AW2584" s="403"/>
      <c r="AX2584" s="389"/>
      <c r="AY2584" s="389"/>
      <c r="AZ2584" s="389"/>
      <c r="BA2584" s="389"/>
      <c r="BB2584" s="389"/>
      <c r="BC2584" s="389"/>
    </row>
    <row r="2585" spans="1:55" s="121" customFormat="1" x14ac:dyDescent="0.25">
      <c r="A2585" s="406"/>
      <c r="B2585" s="500"/>
      <c r="C2585" s="501"/>
      <c r="D2585" s="502"/>
      <c r="E2585" s="474"/>
      <c r="F2585" s="398"/>
      <c r="G2585" s="95"/>
      <c r="H2585" s="119"/>
      <c r="I2585" s="119"/>
      <c r="J2585" s="119"/>
      <c r="K2585" s="119"/>
      <c r="L2585" s="119"/>
      <c r="M2585" s="119"/>
      <c r="N2585" s="119"/>
      <c r="O2585" s="119"/>
      <c r="P2585" s="119"/>
      <c r="Q2585" s="119"/>
      <c r="R2585" s="119"/>
      <c r="S2585" s="119"/>
      <c r="T2585" s="119"/>
      <c r="U2585" s="119"/>
      <c r="V2585" s="119"/>
      <c r="W2585" s="119"/>
      <c r="X2585" s="119"/>
      <c r="Y2585" s="119"/>
      <c r="Z2585" s="119"/>
      <c r="AA2585" s="119"/>
      <c r="AB2585" s="119"/>
      <c r="AC2585" s="119"/>
      <c r="AD2585" s="119"/>
      <c r="AE2585" s="119"/>
      <c r="AF2585" s="119"/>
      <c r="AG2585" s="119"/>
      <c r="AH2585" s="119"/>
      <c r="AI2585" s="119"/>
      <c r="AJ2585" s="503"/>
      <c r="AK2585" s="505"/>
      <c r="AL2585" s="404"/>
      <c r="AM2585" s="410"/>
      <c r="AN2585" s="404"/>
      <c r="AO2585" s="404"/>
      <c r="AP2585" s="404"/>
      <c r="AQ2585" s="404"/>
      <c r="AR2585" s="404"/>
      <c r="AS2585" s="404"/>
      <c r="AT2585" s="404"/>
      <c r="AU2585" s="406"/>
      <c r="AV2585" s="504"/>
      <c r="AW2585" s="406"/>
      <c r="AX2585" s="388"/>
      <c r="AY2585" s="388"/>
      <c r="AZ2585" s="388"/>
      <c r="BA2585" s="388"/>
      <c r="BB2585" s="388"/>
      <c r="BC2585" s="388"/>
    </row>
    <row r="2586" spans="1:55" s="121" customFormat="1" x14ac:dyDescent="0.25">
      <c r="A2586" s="407"/>
      <c r="B2586" s="500"/>
      <c r="C2586" s="501"/>
      <c r="D2586" s="502"/>
      <c r="E2586" s="466"/>
      <c r="F2586" s="399"/>
      <c r="G2586" s="96"/>
      <c r="H2586" s="122"/>
      <c r="I2586" s="122"/>
      <c r="J2586" s="122"/>
      <c r="K2586" s="122"/>
      <c r="L2586" s="122"/>
      <c r="M2586" s="122"/>
      <c r="N2586" s="122"/>
      <c r="O2586" s="122"/>
      <c r="P2586" s="122"/>
      <c r="Q2586" s="122"/>
      <c r="R2586" s="122"/>
      <c r="S2586" s="122"/>
      <c r="T2586" s="122"/>
      <c r="U2586" s="122"/>
      <c r="V2586" s="122"/>
      <c r="W2586" s="122"/>
      <c r="X2586" s="122"/>
      <c r="Y2586" s="122"/>
      <c r="Z2586" s="122"/>
      <c r="AA2586" s="122"/>
      <c r="AB2586" s="122"/>
      <c r="AC2586" s="122"/>
      <c r="AD2586" s="122"/>
      <c r="AE2586" s="122"/>
      <c r="AF2586" s="122"/>
      <c r="AG2586" s="122"/>
      <c r="AH2586" s="122"/>
      <c r="AI2586" s="122"/>
      <c r="AJ2586" s="401"/>
      <c r="AK2586" s="403"/>
      <c r="AL2586" s="405"/>
      <c r="AM2586" s="401"/>
      <c r="AN2586" s="405"/>
      <c r="AO2586" s="405"/>
      <c r="AP2586" s="405"/>
      <c r="AQ2586" s="405"/>
      <c r="AR2586" s="405"/>
      <c r="AS2586" s="405"/>
      <c r="AT2586" s="405"/>
      <c r="AU2586" s="403"/>
      <c r="AV2586" s="504"/>
      <c r="AW2586" s="403"/>
      <c r="AX2586" s="389"/>
      <c r="AY2586" s="389"/>
      <c r="AZ2586" s="389"/>
      <c r="BA2586" s="389"/>
      <c r="BB2586" s="389"/>
      <c r="BC2586" s="389"/>
    </row>
    <row r="2587" spans="1:55" s="121" customFormat="1" x14ac:dyDescent="0.25">
      <c r="A2587" s="406"/>
      <c r="B2587" s="500"/>
      <c r="C2587" s="501"/>
      <c r="D2587" s="502"/>
      <c r="E2587" s="474"/>
      <c r="F2587" s="398"/>
      <c r="G2587" s="95"/>
      <c r="H2587" s="119"/>
      <c r="I2587" s="119"/>
      <c r="J2587" s="119"/>
      <c r="K2587" s="119"/>
      <c r="L2587" s="119"/>
      <c r="M2587" s="119"/>
      <c r="N2587" s="119"/>
      <c r="O2587" s="119"/>
      <c r="P2587" s="119"/>
      <c r="Q2587" s="119"/>
      <c r="R2587" s="119"/>
      <c r="S2587" s="119"/>
      <c r="T2587" s="119"/>
      <c r="U2587" s="119"/>
      <c r="V2587" s="119"/>
      <c r="W2587" s="119"/>
      <c r="X2587" s="119"/>
      <c r="Y2587" s="119"/>
      <c r="Z2587" s="119"/>
      <c r="AA2587" s="119"/>
      <c r="AB2587" s="119"/>
      <c r="AC2587" s="119"/>
      <c r="AD2587" s="119"/>
      <c r="AE2587" s="119"/>
      <c r="AF2587" s="119"/>
      <c r="AG2587" s="119"/>
      <c r="AH2587" s="119"/>
      <c r="AI2587" s="119"/>
      <c r="AJ2587" s="503"/>
      <c r="AK2587" s="505"/>
      <c r="AL2587" s="404"/>
      <c r="AM2587" s="410"/>
      <c r="AN2587" s="404"/>
      <c r="AO2587" s="404"/>
      <c r="AP2587" s="404"/>
      <c r="AQ2587" s="404"/>
      <c r="AR2587" s="404"/>
      <c r="AS2587" s="404"/>
      <c r="AT2587" s="404"/>
      <c r="AU2587" s="406"/>
      <c r="AV2587" s="504"/>
      <c r="AW2587" s="406"/>
      <c r="AX2587" s="388"/>
      <c r="AY2587" s="388"/>
      <c r="AZ2587" s="388"/>
      <c r="BA2587" s="388"/>
      <c r="BB2587" s="388"/>
      <c r="BC2587" s="388"/>
    </row>
    <row r="2588" spans="1:55" s="121" customFormat="1" x14ac:dyDescent="0.25">
      <c r="A2588" s="407"/>
      <c r="B2588" s="500"/>
      <c r="C2588" s="501"/>
      <c r="D2588" s="502"/>
      <c r="E2588" s="466"/>
      <c r="F2588" s="399"/>
      <c r="G2588" s="96"/>
      <c r="H2588" s="122"/>
      <c r="I2588" s="122"/>
      <c r="J2588" s="122"/>
      <c r="K2588" s="122"/>
      <c r="L2588" s="122"/>
      <c r="M2588" s="122"/>
      <c r="N2588" s="122"/>
      <c r="O2588" s="122"/>
      <c r="P2588" s="122"/>
      <c r="Q2588" s="122"/>
      <c r="R2588" s="122"/>
      <c r="S2588" s="122"/>
      <c r="T2588" s="122"/>
      <c r="U2588" s="122"/>
      <c r="V2588" s="122"/>
      <c r="W2588" s="122"/>
      <c r="X2588" s="122"/>
      <c r="Y2588" s="122"/>
      <c r="Z2588" s="122"/>
      <c r="AA2588" s="122"/>
      <c r="AB2588" s="122"/>
      <c r="AC2588" s="122"/>
      <c r="AD2588" s="122"/>
      <c r="AE2588" s="122"/>
      <c r="AF2588" s="122"/>
      <c r="AG2588" s="122"/>
      <c r="AH2588" s="122"/>
      <c r="AI2588" s="122"/>
      <c r="AJ2588" s="401"/>
      <c r="AK2588" s="403"/>
      <c r="AL2588" s="405"/>
      <c r="AM2588" s="401"/>
      <c r="AN2588" s="405"/>
      <c r="AO2588" s="405"/>
      <c r="AP2588" s="405"/>
      <c r="AQ2588" s="405"/>
      <c r="AR2588" s="405"/>
      <c r="AS2588" s="405"/>
      <c r="AT2588" s="405"/>
      <c r="AU2588" s="403"/>
      <c r="AV2588" s="504"/>
      <c r="AW2588" s="403"/>
      <c r="AX2588" s="389"/>
      <c r="AY2588" s="389"/>
      <c r="AZ2588" s="389"/>
      <c r="BA2588" s="389"/>
      <c r="BB2588" s="389"/>
      <c r="BC2588" s="389"/>
    </row>
    <row r="2589" spans="1:55" s="121" customFormat="1" x14ac:dyDescent="0.25">
      <c r="A2589" s="406"/>
      <c r="B2589" s="500"/>
      <c r="C2589" s="501"/>
      <c r="D2589" s="502"/>
      <c r="E2589" s="474"/>
      <c r="F2589" s="398"/>
      <c r="G2589" s="95"/>
      <c r="H2589" s="119"/>
      <c r="I2589" s="119"/>
      <c r="J2589" s="119"/>
      <c r="K2589" s="119"/>
      <c r="L2589" s="119"/>
      <c r="M2589" s="119"/>
      <c r="N2589" s="119"/>
      <c r="O2589" s="119"/>
      <c r="P2589" s="119"/>
      <c r="Q2589" s="119"/>
      <c r="R2589" s="119"/>
      <c r="S2589" s="119"/>
      <c r="T2589" s="119"/>
      <c r="U2589" s="119"/>
      <c r="V2589" s="119"/>
      <c r="W2589" s="119"/>
      <c r="X2589" s="119"/>
      <c r="Y2589" s="119"/>
      <c r="Z2589" s="119"/>
      <c r="AA2589" s="119"/>
      <c r="AB2589" s="119"/>
      <c r="AC2589" s="119"/>
      <c r="AD2589" s="119"/>
      <c r="AE2589" s="119"/>
      <c r="AF2589" s="119"/>
      <c r="AG2589" s="119"/>
      <c r="AH2589" s="119"/>
      <c r="AI2589" s="119"/>
      <c r="AJ2589" s="503"/>
      <c r="AK2589" s="505"/>
      <c r="AL2589" s="404"/>
      <c r="AM2589" s="410"/>
      <c r="AN2589" s="404"/>
      <c r="AO2589" s="404"/>
      <c r="AP2589" s="404"/>
      <c r="AQ2589" s="404"/>
      <c r="AR2589" s="404"/>
      <c r="AS2589" s="404"/>
      <c r="AT2589" s="404"/>
      <c r="AU2589" s="406"/>
      <c r="AV2589" s="504"/>
      <c r="AW2589" s="406"/>
      <c r="AX2589" s="388"/>
      <c r="AY2589" s="388"/>
      <c r="AZ2589" s="388"/>
      <c r="BA2589" s="388"/>
      <c r="BB2589" s="388"/>
      <c r="BC2589" s="388"/>
    </row>
    <row r="2590" spans="1:55" s="121" customFormat="1" x14ac:dyDescent="0.25">
      <c r="A2590" s="407"/>
      <c r="B2590" s="500"/>
      <c r="C2590" s="501"/>
      <c r="D2590" s="502"/>
      <c r="E2590" s="466"/>
      <c r="F2590" s="399"/>
      <c r="G2590" s="96"/>
      <c r="H2590" s="122"/>
      <c r="I2590" s="122"/>
      <c r="J2590" s="122"/>
      <c r="K2590" s="122"/>
      <c r="L2590" s="122"/>
      <c r="M2590" s="122"/>
      <c r="N2590" s="122"/>
      <c r="O2590" s="122"/>
      <c r="P2590" s="122"/>
      <c r="Q2590" s="122"/>
      <c r="R2590" s="122"/>
      <c r="S2590" s="122"/>
      <c r="T2590" s="122"/>
      <c r="U2590" s="122"/>
      <c r="V2590" s="122"/>
      <c r="W2590" s="122"/>
      <c r="X2590" s="122"/>
      <c r="Y2590" s="122"/>
      <c r="Z2590" s="122"/>
      <c r="AA2590" s="122"/>
      <c r="AB2590" s="122"/>
      <c r="AC2590" s="122"/>
      <c r="AD2590" s="122"/>
      <c r="AE2590" s="122"/>
      <c r="AF2590" s="122"/>
      <c r="AG2590" s="122"/>
      <c r="AH2590" s="122"/>
      <c r="AI2590" s="122"/>
      <c r="AJ2590" s="401"/>
      <c r="AK2590" s="403"/>
      <c r="AL2590" s="405"/>
      <c r="AM2590" s="401"/>
      <c r="AN2590" s="405"/>
      <c r="AO2590" s="405"/>
      <c r="AP2590" s="405"/>
      <c r="AQ2590" s="405"/>
      <c r="AR2590" s="405"/>
      <c r="AS2590" s="405"/>
      <c r="AT2590" s="405"/>
      <c r="AU2590" s="403"/>
      <c r="AV2590" s="504"/>
      <c r="AW2590" s="403"/>
      <c r="AX2590" s="389"/>
      <c r="AY2590" s="389"/>
      <c r="AZ2590" s="389"/>
      <c r="BA2590" s="389"/>
      <c r="BB2590" s="389"/>
      <c r="BC2590" s="389"/>
    </row>
    <row r="2591" spans="1:55" s="121" customFormat="1" x14ac:dyDescent="0.25">
      <c r="A2591" s="406"/>
      <c r="B2591" s="500"/>
      <c r="C2591" s="501"/>
      <c r="D2591" s="502"/>
      <c r="E2591" s="474"/>
      <c r="F2591" s="398"/>
      <c r="G2591" s="95"/>
      <c r="H2591" s="119"/>
      <c r="I2591" s="119"/>
      <c r="J2591" s="119"/>
      <c r="K2591" s="119"/>
      <c r="L2591" s="119"/>
      <c r="M2591" s="119"/>
      <c r="N2591" s="119"/>
      <c r="O2591" s="119"/>
      <c r="P2591" s="119"/>
      <c r="Q2591" s="119"/>
      <c r="R2591" s="119"/>
      <c r="S2591" s="119"/>
      <c r="T2591" s="119"/>
      <c r="U2591" s="119"/>
      <c r="V2591" s="119"/>
      <c r="W2591" s="119"/>
      <c r="X2591" s="119"/>
      <c r="Y2591" s="119"/>
      <c r="Z2591" s="119"/>
      <c r="AA2591" s="119"/>
      <c r="AB2591" s="119"/>
      <c r="AC2591" s="119"/>
      <c r="AD2591" s="119"/>
      <c r="AE2591" s="119"/>
      <c r="AF2591" s="119"/>
      <c r="AG2591" s="119"/>
      <c r="AH2591" s="119"/>
      <c r="AI2591" s="119"/>
      <c r="AJ2591" s="503"/>
      <c r="AK2591" s="505"/>
      <c r="AL2591" s="404"/>
      <c r="AM2591" s="410"/>
      <c r="AN2591" s="404"/>
      <c r="AO2591" s="404"/>
      <c r="AP2591" s="404"/>
      <c r="AQ2591" s="404"/>
      <c r="AR2591" s="404"/>
      <c r="AS2591" s="404"/>
      <c r="AT2591" s="404"/>
      <c r="AU2591" s="406"/>
      <c r="AV2591" s="504"/>
      <c r="AW2591" s="406"/>
      <c r="AX2591" s="388"/>
      <c r="AY2591" s="388"/>
      <c r="AZ2591" s="388"/>
      <c r="BA2591" s="388"/>
      <c r="BB2591" s="388"/>
      <c r="BC2591" s="388"/>
    </row>
    <row r="2592" spans="1:55" s="121" customFormat="1" x14ac:dyDescent="0.25">
      <c r="A2592" s="407"/>
      <c r="B2592" s="500"/>
      <c r="C2592" s="501"/>
      <c r="D2592" s="502"/>
      <c r="E2592" s="466"/>
      <c r="F2592" s="399"/>
      <c r="G2592" s="96"/>
      <c r="H2592" s="122"/>
      <c r="I2592" s="122"/>
      <c r="J2592" s="122"/>
      <c r="K2592" s="122"/>
      <c r="L2592" s="122"/>
      <c r="M2592" s="122"/>
      <c r="N2592" s="122"/>
      <c r="O2592" s="122"/>
      <c r="P2592" s="122"/>
      <c r="Q2592" s="122"/>
      <c r="R2592" s="122"/>
      <c r="S2592" s="122"/>
      <c r="T2592" s="122"/>
      <c r="U2592" s="122"/>
      <c r="V2592" s="122"/>
      <c r="W2592" s="122"/>
      <c r="X2592" s="122"/>
      <c r="Y2592" s="122"/>
      <c r="Z2592" s="122"/>
      <c r="AA2592" s="122"/>
      <c r="AB2592" s="122"/>
      <c r="AC2592" s="122"/>
      <c r="AD2592" s="122"/>
      <c r="AE2592" s="122"/>
      <c r="AF2592" s="122"/>
      <c r="AG2592" s="122"/>
      <c r="AH2592" s="122"/>
      <c r="AI2592" s="122"/>
      <c r="AJ2592" s="401"/>
      <c r="AK2592" s="403"/>
      <c r="AL2592" s="405"/>
      <c r="AM2592" s="401"/>
      <c r="AN2592" s="405"/>
      <c r="AO2592" s="405"/>
      <c r="AP2592" s="405"/>
      <c r="AQ2592" s="405"/>
      <c r="AR2592" s="405"/>
      <c r="AS2592" s="405"/>
      <c r="AT2592" s="405"/>
      <c r="AU2592" s="403"/>
      <c r="AV2592" s="504"/>
      <c r="AW2592" s="403"/>
      <c r="AX2592" s="389"/>
      <c r="AY2592" s="389"/>
      <c r="AZ2592" s="389"/>
      <c r="BA2592" s="389"/>
      <c r="BB2592" s="389"/>
      <c r="BC2592" s="389"/>
    </row>
    <row r="2593" spans="1:55" s="121" customFormat="1" x14ac:dyDescent="0.25">
      <c r="A2593" s="406"/>
      <c r="B2593" s="500"/>
      <c r="C2593" s="501"/>
      <c r="D2593" s="502"/>
      <c r="E2593" s="474"/>
      <c r="F2593" s="398"/>
      <c r="G2593" s="95"/>
      <c r="H2593" s="119"/>
      <c r="I2593" s="119"/>
      <c r="J2593" s="119"/>
      <c r="K2593" s="119"/>
      <c r="L2593" s="119"/>
      <c r="M2593" s="119"/>
      <c r="N2593" s="119"/>
      <c r="O2593" s="119"/>
      <c r="P2593" s="119"/>
      <c r="Q2593" s="119"/>
      <c r="R2593" s="119"/>
      <c r="S2593" s="119"/>
      <c r="T2593" s="119"/>
      <c r="U2593" s="119"/>
      <c r="V2593" s="119"/>
      <c r="W2593" s="119"/>
      <c r="X2593" s="119"/>
      <c r="Y2593" s="119"/>
      <c r="Z2593" s="119"/>
      <c r="AA2593" s="119"/>
      <c r="AB2593" s="119"/>
      <c r="AC2593" s="119"/>
      <c r="AD2593" s="119"/>
      <c r="AE2593" s="119"/>
      <c r="AF2593" s="119"/>
      <c r="AG2593" s="119"/>
      <c r="AH2593" s="119"/>
      <c r="AI2593" s="119"/>
      <c r="AJ2593" s="503"/>
      <c r="AK2593" s="505"/>
      <c r="AL2593" s="404"/>
      <c r="AM2593" s="410"/>
      <c r="AN2593" s="404"/>
      <c r="AO2593" s="404"/>
      <c r="AP2593" s="404"/>
      <c r="AQ2593" s="404"/>
      <c r="AR2593" s="404"/>
      <c r="AS2593" s="404"/>
      <c r="AT2593" s="404"/>
      <c r="AU2593" s="406"/>
      <c r="AV2593" s="504"/>
      <c r="AW2593" s="406"/>
      <c r="AX2593" s="388"/>
      <c r="AY2593" s="388"/>
      <c r="AZ2593" s="388"/>
      <c r="BA2593" s="388"/>
      <c r="BB2593" s="388"/>
      <c r="BC2593" s="388"/>
    </row>
    <row r="2594" spans="1:55" s="121" customFormat="1" x14ac:dyDescent="0.25">
      <c r="A2594" s="407"/>
      <c r="B2594" s="500"/>
      <c r="C2594" s="501"/>
      <c r="D2594" s="502"/>
      <c r="E2594" s="466"/>
      <c r="F2594" s="399"/>
      <c r="G2594" s="96"/>
      <c r="H2594" s="122"/>
      <c r="I2594" s="122"/>
      <c r="J2594" s="122"/>
      <c r="K2594" s="122"/>
      <c r="L2594" s="122"/>
      <c r="M2594" s="122"/>
      <c r="N2594" s="122"/>
      <c r="O2594" s="122"/>
      <c r="P2594" s="122"/>
      <c r="Q2594" s="122"/>
      <c r="R2594" s="122"/>
      <c r="S2594" s="122"/>
      <c r="T2594" s="122"/>
      <c r="U2594" s="122"/>
      <c r="V2594" s="122"/>
      <c r="W2594" s="122"/>
      <c r="X2594" s="122"/>
      <c r="Y2594" s="122"/>
      <c r="Z2594" s="122"/>
      <c r="AA2594" s="122"/>
      <c r="AB2594" s="122"/>
      <c r="AC2594" s="122"/>
      <c r="AD2594" s="122"/>
      <c r="AE2594" s="122"/>
      <c r="AF2594" s="122"/>
      <c r="AG2594" s="122"/>
      <c r="AH2594" s="122"/>
      <c r="AI2594" s="122"/>
      <c r="AJ2594" s="401"/>
      <c r="AK2594" s="403"/>
      <c r="AL2594" s="405"/>
      <c r="AM2594" s="401"/>
      <c r="AN2594" s="405"/>
      <c r="AO2594" s="405"/>
      <c r="AP2594" s="405"/>
      <c r="AQ2594" s="405"/>
      <c r="AR2594" s="405"/>
      <c r="AS2594" s="405"/>
      <c r="AT2594" s="405"/>
      <c r="AU2594" s="403"/>
      <c r="AV2594" s="504"/>
      <c r="AW2594" s="403"/>
      <c r="AX2594" s="389"/>
      <c r="AY2594" s="389"/>
      <c r="AZ2594" s="389"/>
      <c r="BA2594" s="389"/>
      <c r="BB2594" s="389"/>
      <c r="BC2594" s="389"/>
    </row>
    <row r="2595" spans="1:55" s="121" customFormat="1" x14ac:dyDescent="0.25">
      <c r="A2595" s="406"/>
      <c r="B2595" s="500"/>
      <c r="C2595" s="501"/>
      <c r="D2595" s="502"/>
      <c r="E2595" s="474"/>
      <c r="F2595" s="398"/>
      <c r="G2595" s="95"/>
      <c r="H2595" s="119"/>
      <c r="I2595" s="119"/>
      <c r="J2595" s="119"/>
      <c r="K2595" s="119"/>
      <c r="L2595" s="119"/>
      <c r="M2595" s="119"/>
      <c r="N2595" s="119"/>
      <c r="O2595" s="119"/>
      <c r="P2595" s="119"/>
      <c r="Q2595" s="119"/>
      <c r="R2595" s="119"/>
      <c r="S2595" s="119"/>
      <c r="T2595" s="119"/>
      <c r="U2595" s="119"/>
      <c r="V2595" s="119"/>
      <c r="W2595" s="119"/>
      <c r="X2595" s="119"/>
      <c r="Y2595" s="119"/>
      <c r="Z2595" s="119"/>
      <c r="AA2595" s="119"/>
      <c r="AB2595" s="119"/>
      <c r="AC2595" s="119"/>
      <c r="AD2595" s="119"/>
      <c r="AE2595" s="119"/>
      <c r="AF2595" s="119"/>
      <c r="AG2595" s="119"/>
      <c r="AH2595" s="119"/>
      <c r="AI2595" s="119"/>
      <c r="AJ2595" s="503"/>
      <c r="AK2595" s="505"/>
      <c r="AL2595" s="404"/>
      <c r="AM2595" s="410"/>
      <c r="AN2595" s="404"/>
      <c r="AO2595" s="404"/>
      <c r="AP2595" s="404"/>
      <c r="AQ2595" s="404"/>
      <c r="AR2595" s="404"/>
      <c r="AS2595" s="404"/>
      <c r="AT2595" s="404"/>
      <c r="AU2595" s="406"/>
      <c r="AV2595" s="504"/>
      <c r="AW2595" s="406"/>
      <c r="AX2595" s="388"/>
      <c r="AY2595" s="388"/>
      <c r="AZ2595" s="388"/>
      <c r="BA2595" s="388"/>
      <c r="BB2595" s="388"/>
      <c r="BC2595" s="388"/>
    </row>
    <row r="2596" spans="1:55" s="121" customFormat="1" x14ac:dyDescent="0.25">
      <c r="A2596" s="407"/>
      <c r="B2596" s="500"/>
      <c r="C2596" s="501"/>
      <c r="D2596" s="502"/>
      <c r="E2596" s="466"/>
      <c r="F2596" s="399"/>
      <c r="G2596" s="96"/>
      <c r="H2596" s="122"/>
      <c r="I2596" s="122"/>
      <c r="J2596" s="122"/>
      <c r="K2596" s="122"/>
      <c r="L2596" s="122"/>
      <c r="M2596" s="122"/>
      <c r="N2596" s="122"/>
      <c r="O2596" s="122"/>
      <c r="P2596" s="122"/>
      <c r="Q2596" s="122"/>
      <c r="R2596" s="122"/>
      <c r="S2596" s="122"/>
      <c r="T2596" s="122"/>
      <c r="U2596" s="122"/>
      <c r="V2596" s="122"/>
      <c r="W2596" s="122"/>
      <c r="X2596" s="122"/>
      <c r="Y2596" s="122"/>
      <c r="Z2596" s="122"/>
      <c r="AA2596" s="122"/>
      <c r="AB2596" s="122"/>
      <c r="AC2596" s="122"/>
      <c r="AD2596" s="122"/>
      <c r="AE2596" s="122"/>
      <c r="AF2596" s="122"/>
      <c r="AG2596" s="122"/>
      <c r="AH2596" s="122"/>
      <c r="AI2596" s="122"/>
      <c r="AJ2596" s="401"/>
      <c r="AK2596" s="403"/>
      <c r="AL2596" s="405"/>
      <c r="AM2596" s="401"/>
      <c r="AN2596" s="405"/>
      <c r="AO2596" s="405"/>
      <c r="AP2596" s="405"/>
      <c r="AQ2596" s="405"/>
      <c r="AR2596" s="405"/>
      <c r="AS2596" s="405"/>
      <c r="AT2596" s="405"/>
      <c r="AU2596" s="403"/>
      <c r="AV2596" s="504"/>
      <c r="AW2596" s="403"/>
      <c r="AX2596" s="389"/>
      <c r="AY2596" s="389"/>
      <c r="AZ2596" s="389"/>
      <c r="BA2596" s="389"/>
      <c r="BB2596" s="389"/>
      <c r="BC2596" s="389"/>
    </row>
    <row r="2597" spans="1:55" s="121" customFormat="1" x14ac:dyDescent="0.25">
      <c r="A2597" s="406"/>
      <c r="B2597" s="500"/>
      <c r="C2597" s="501"/>
      <c r="D2597" s="502"/>
      <c r="E2597" s="474"/>
      <c r="F2597" s="398"/>
      <c r="G2597" s="95"/>
      <c r="H2597" s="119"/>
      <c r="I2597" s="119"/>
      <c r="J2597" s="119"/>
      <c r="K2597" s="119"/>
      <c r="L2597" s="119"/>
      <c r="M2597" s="119"/>
      <c r="N2597" s="119"/>
      <c r="O2597" s="119"/>
      <c r="P2597" s="119"/>
      <c r="Q2597" s="119"/>
      <c r="R2597" s="119"/>
      <c r="S2597" s="119"/>
      <c r="T2597" s="119"/>
      <c r="U2597" s="119"/>
      <c r="V2597" s="119"/>
      <c r="W2597" s="119"/>
      <c r="X2597" s="119"/>
      <c r="Y2597" s="119"/>
      <c r="Z2597" s="119"/>
      <c r="AA2597" s="119"/>
      <c r="AB2597" s="119"/>
      <c r="AC2597" s="119"/>
      <c r="AD2597" s="119"/>
      <c r="AE2597" s="119"/>
      <c r="AF2597" s="119"/>
      <c r="AG2597" s="119"/>
      <c r="AH2597" s="119"/>
      <c r="AI2597" s="119"/>
      <c r="AJ2597" s="503"/>
      <c r="AK2597" s="505"/>
      <c r="AL2597" s="404"/>
      <c r="AM2597" s="410"/>
      <c r="AN2597" s="404"/>
      <c r="AO2597" s="404"/>
      <c r="AP2597" s="404"/>
      <c r="AQ2597" s="404"/>
      <c r="AR2597" s="404"/>
      <c r="AS2597" s="404"/>
      <c r="AT2597" s="404"/>
      <c r="AU2597" s="406"/>
      <c r="AV2597" s="504"/>
      <c r="AW2597" s="406"/>
      <c r="AX2597" s="388"/>
      <c r="AY2597" s="388"/>
      <c r="AZ2597" s="388"/>
      <c r="BA2597" s="388"/>
      <c r="BB2597" s="388"/>
      <c r="BC2597" s="388"/>
    </row>
    <row r="2598" spans="1:55" s="121" customFormat="1" x14ac:dyDescent="0.25">
      <c r="A2598" s="407"/>
      <c r="B2598" s="500"/>
      <c r="C2598" s="501"/>
      <c r="D2598" s="502"/>
      <c r="E2598" s="466"/>
      <c r="F2598" s="399"/>
      <c r="G2598" s="96"/>
      <c r="H2598" s="122"/>
      <c r="I2598" s="122"/>
      <c r="J2598" s="122"/>
      <c r="K2598" s="122"/>
      <c r="L2598" s="122"/>
      <c r="M2598" s="122"/>
      <c r="N2598" s="122"/>
      <c r="O2598" s="122"/>
      <c r="P2598" s="122"/>
      <c r="Q2598" s="122"/>
      <c r="R2598" s="122"/>
      <c r="S2598" s="122"/>
      <c r="T2598" s="122"/>
      <c r="U2598" s="122"/>
      <c r="V2598" s="122"/>
      <c r="W2598" s="122"/>
      <c r="X2598" s="122"/>
      <c r="Y2598" s="122"/>
      <c r="Z2598" s="122"/>
      <c r="AA2598" s="122"/>
      <c r="AB2598" s="122"/>
      <c r="AC2598" s="122"/>
      <c r="AD2598" s="122"/>
      <c r="AE2598" s="122"/>
      <c r="AF2598" s="122"/>
      <c r="AG2598" s="122"/>
      <c r="AH2598" s="122"/>
      <c r="AI2598" s="122"/>
      <c r="AJ2598" s="401"/>
      <c r="AK2598" s="403"/>
      <c r="AL2598" s="405"/>
      <c r="AM2598" s="401"/>
      <c r="AN2598" s="405"/>
      <c r="AO2598" s="405"/>
      <c r="AP2598" s="405"/>
      <c r="AQ2598" s="405"/>
      <c r="AR2598" s="405"/>
      <c r="AS2598" s="405"/>
      <c r="AT2598" s="405"/>
      <c r="AU2598" s="403"/>
      <c r="AV2598" s="504"/>
      <c r="AW2598" s="403"/>
      <c r="AX2598" s="389"/>
      <c r="AY2598" s="389"/>
      <c r="AZ2598" s="389"/>
      <c r="BA2598" s="389"/>
      <c r="BB2598" s="389"/>
      <c r="BC2598" s="389"/>
    </row>
    <row r="2599" spans="1:55" s="121" customFormat="1" x14ac:dyDescent="0.25">
      <c r="A2599" s="406"/>
      <c r="B2599" s="500"/>
      <c r="C2599" s="501"/>
      <c r="D2599" s="502"/>
      <c r="E2599" s="474"/>
      <c r="F2599" s="398"/>
      <c r="G2599" s="95"/>
      <c r="H2599" s="119"/>
      <c r="I2599" s="119"/>
      <c r="J2599" s="119"/>
      <c r="K2599" s="119"/>
      <c r="L2599" s="119"/>
      <c r="M2599" s="119"/>
      <c r="N2599" s="119"/>
      <c r="O2599" s="119"/>
      <c r="P2599" s="119"/>
      <c r="Q2599" s="119"/>
      <c r="R2599" s="119"/>
      <c r="S2599" s="119"/>
      <c r="T2599" s="119"/>
      <c r="U2599" s="119"/>
      <c r="V2599" s="119"/>
      <c r="W2599" s="119"/>
      <c r="X2599" s="119"/>
      <c r="Y2599" s="119"/>
      <c r="Z2599" s="119"/>
      <c r="AA2599" s="119"/>
      <c r="AB2599" s="119"/>
      <c r="AC2599" s="119"/>
      <c r="AD2599" s="119"/>
      <c r="AE2599" s="119"/>
      <c r="AF2599" s="119"/>
      <c r="AG2599" s="119"/>
      <c r="AH2599" s="119"/>
      <c r="AI2599" s="119"/>
      <c r="AJ2599" s="503"/>
      <c r="AK2599" s="505"/>
      <c r="AL2599" s="404"/>
      <c r="AM2599" s="410"/>
      <c r="AN2599" s="404"/>
      <c r="AO2599" s="404"/>
      <c r="AP2599" s="404"/>
      <c r="AQ2599" s="404"/>
      <c r="AR2599" s="404"/>
      <c r="AS2599" s="404"/>
      <c r="AT2599" s="404"/>
      <c r="AU2599" s="406"/>
      <c r="AV2599" s="504"/>
      <c r="AW2599" s="406"/>
      <c r="AX2599" s="388"/>
      <c r="AY2599" s="388"/>
      <c r="AZ2599" s="388"/>
      <c r="BA2599" s="388"/>
      <c r="BB2599" s="388"/>
      <c r="BC2599" s="388"/>
    </row>
    <row r="2600" spans="1:55" s="121" customFormat="1" x14ac:dyDescent="0.25">
      <c r="A2600" s="407"/>
      <c r="B2600" s="500"/>
      <c r="C2600" s="501"/>
      <c r="D2600" s="502"/>
      <c r="E2600" s="466"/>
      <c r="F2600" s="399"/>
      <c r="G2600" s="96"/>
      <c r="H2600" s="122"/>
      <c r="I2600" s="122"/>
      <c r="J2600" s="122"/>
      <c r="K2600" s="122"/>
      <c r="L2600" s="122"/>
      <c r="M2600" s="122"/>
      <c r="N2600" s="122"/>
      <c r="O2600" s="122"/>
      <c r="P2600" s="122"/>
      <c r="Q2600" s="122"/>
      <c r="R2600" s="122"/>
      <c r="S2600" s="122"/>
      <c r="T2600" s="122"/>
      <c r="U2600" s="122"/>
      <c r="V2600" s="122"/>
      <c r="W2600" s="122"/>
      <c r="X2600" s="122"/>
      <c r="Y2600" s="122"/>
      <c r="Z2600" s="122"/>
      <c r="AA2600" s="122"/>
      <c r="AB2600" s="122"/>
      <c r="AC2600" s="122"/>
      <c r="AD2600" s="122"/>
      <c r="AE2600" s="122"/>
      <c r="AF2600" s="122"/>
      <c r="AG2600" s="122"/>
      <c r="AH2600" s="122"/>
      <c r="AI2600" s="122"/>
      <c r="AJ2600" s="401"/>
      <c r="AK2600" s="403"/>
      <c r="AL2600" s="405"/>
      <c r="AM2600" s="401"/>
      <c r="AN2600" s="405"/>
      <c r="AO2600" s="405"/>
      <c r="AP2600" s="405"/>
      <c r="AQ2600" s="405"/>
      <c r="AR2600" s="405"/>
      <c r="AS2600" s="405"/>
      <c r="AT2600" s="405"/>
      <c r="AU2600" s="403"/>
      <c r="AV2600" s="504"/>
      <c r="AW2600" s="403"/>
      <c r="AX2600" s="389"/>
      <c r="AY2600" s="389"/>
      <c r="AZ2600" s="389"/>
      <c r="BA2600" s="389"/>
      <c r="BB2600" s="389"/>
      <c r="BC2600" s="389"/>
    </row>
    <row r="2601" spans="1:55" s="121" customFormat="1" x14ac:dyDescent="0.25">
      <c r="A2601" s="406"/>
      <c r="B2601" s="500"/>
      <c r="C2601" s="501"/>
      <c r="D2601" s="502"/>
      <c r="E2601" s="474"/>
      <c r="F2601" s="398"/>
      <c r="G2601" s="95"/>
      <c r="H2601" s="119"/>
      <c r="I2601" s="119"/>
      <c r="J2601" s="119"/>
      <c r="K2601" s="119"/>
      <c r="L2601" s="119"/>
      <c r="M2601" s="119"/>
      <c r="N2601" s="119"/>
      <c r="O2601" s="119"/>
      <c r="P2601" s="119"/>
      <c r="Q2601" s="119"/>
      <c r="R2601" s="119"/>
      <c r="S2601" s="119"/>
      <c r="T2601" s="119"/>
      <c r="U2601" s="119"/>
      <c r="V2601" s="119"/>
      <c r="W2601" s="119"/>
      <c r="X2601" s="119"/>
      <c r="Y2601" s="119"/>
      <c r="Z2601" s="119"/>
      <c r="AA2601" s="119"/>
      <c r="AB2601" s="119"/>
      <c r="AC2601" s="119"/>
      <c r="AD2601" s="119"/>
      <c r="AE2601" s="119"/>
      <c r="AF2601" s="119"/>
      <c r="AG2601" s="119"/>
      <c r="AH2601" s="119"/>
      <c r="AI2601" s="119"/>
      <c r="AJ2601" s="503"/>
      <c r="AK2601" s="505"/>
      <c r="AL2601" s="404"/>
      <c r="AM2601" s="410"/>
      <c r="AN2601" s="404"/>
      <c r="AO2601" s="404"/>
      <c r="AP2601" s="404"/>
      <c r="AQ2601" s="404"/>
      <c r="AR2601" s="404"/>
      <c r="AS2601" s="404"/>
      <c r="AT2601" s="404"/>
      <c r="AU2601" s="406"/>
      <c r="AV2601" s="504"/>
      <c r="AW2601" s="406"/>
      <c r="AX2601" s="388"/>
      <c r="AY2601" s="388"/>
      <c r="AZ2601" s="388"/>
      <c r="BA2601" s="388"/>
      <c r="BB2601" s="388"/>
      <c r="BC2601" s="388"/>
    </row>
    <row r="2602" spans="1:55" s="121" customFormat="1" x14ac:dyDescent="0.25">
      <c r="A2602" s="407"/>
      <c r="B2602" s="500"/>
      <c r="C2602" s="501"/>
      <c r="D2602" s="502"/>
      <c r="E2602" s="466"/>
      <c r="F2602" s="399"/>
      <c r="G2602" s="96"/>
      <c r="H2602" s="122"/>
      <c r="I2602" s="122"/>
      <c r="J2602" s="122"/>
      <c r="K2602" s="122"/>
      <c r="L2602" s="122"/>
      <c r="M2602" s="122"/>
      <c r="N2602" s="122"/>
      <c r="O2602" s="122"/>
      <c r="P2602" s="122"/>
      <c r="Q2602" s="122"/>
      <c r="R2602" s="122"/>
      <c r="S2602" s="122"/>
      <c r="T2602" s="122"/>
      <c r="U2602" s="122"/>
      <c r="V2602" s="122"/>
      <c r="W2602" s="122"/>
      <c r="X2602" s="122"/>
      <c r="Y2602" s="122"/>
      <c r="Z2602" s="122"/>
      <c r="AA2602" s="122"/>
      <c r="AB2602" s="122"/>
      <c r="AC2602" s="122"/>
      <c r="AD2602" s="122"/>
      <c r="AE2602" s="122"/>
      <c r="AF2602" s="122"/>
      <c r="AG2602" s="122"/>
      <c r="AH2602" s="122"/>
      <c r="AI2602" s="122"/>
      <c r="AJ2602" s="401"/>
      <c r="AK2602" s="403"/>
      <c r="AL2602" s="405"/>
      <c r="AM2602" s="401"/>
      <c r="AN2602" s="405"/>
      <c r="AO2602" s="405"/>
      <c r="AP2602" s="405"/>
      <c r="AQ2602" s="405"/>
      <c r="AR2602" s="405"/>
      <c r="AS2602" s="405"/>
      <c r="AT2602" s="405"/>
      <c r="AU2602" s="403"/>
      <c r="AV2602" s="504"/>
      <c r="AW2602" s="403"/>
      <c r="AX2602" s="389"/>
      <c r="AY2602" s="389"/>
      <c r="AZ2602" s="389"/>
      <c r="BA2602" s="389"/>
      <c r="BB2602" s="389"/>
      <c r="BC2602" s="389"/>
    </row>
    <row r="2603" spans="1:55" s="121" customFormat="1" x14ac:dyDescent="0.25">
      <c r="A2603" s="406"/>
      <c r="B2603" s="500"/>
      <c r="C2603" s="501"/>
      <c r="D2603" s="502"/>
      <c r="E2603" s="474"/>
      <c r="F2603" s="398"/>
      <c r="G2603" s="95"/>
      <c r="H2603" s="119"/>
      <c r="I2603" s="119"/>
      <c r="J2603" s="119"/>
      <c r="K2603" s="119"/>
      <c r="L2603" s="119"/>
      <c r="M2603" s="119"/>
      <c r="N2603" s="119"/>
      <c r="O2603" s="119"/>
      <c r="P2603" s="119"/>
      <c r="Q2603" s="119"/>
      <c r="R2603" s="119"/>
      <c r="S2603" s="119"/>
      <c r="T2603" s="119"/>
      <c r="U2603" s="119"/>
      <c r="V2603" s="119"/>
      <c r="W2603" s="119"/>
      <c r="X2603" s="119"/>
      <c r="Y2603" s="119"/>
      <c r="Z2603" s="119"/>
      <c r="AA2603" s="119"/>
      <c r="AB2603" s="119"/>
      <c r="AC2603" s="119"/>
      <c r="AD2603" s="119"/>
      <c r="AE2603" s="119"/>
      <c r="AF2603" s="119"/>
      <c r="AG2603" s="119"/>
      <c r="AH2603" s="119"/>
      <c r="AI2603" s="119"/>
      <c r="AJ2603" s="503"/>
      <c r="AK2603" s="505"/>
      <c r="AL2603" s="404"/>
      <c r="AM2603" s="410"/>
      <c r="AN2603" s="404"/>
      <c r="AO2603" s="404"/>
      <c r="AP2603" s="404"/>
      <c r="AQ2603" s="404"/>
      <c r="AR2603" s="404"/>
      <c r="AS2603" s="404"/>
      <c r="AT2603" s="404"/>
      <c r="AU2603" s="406"/>
      <c r="AV2603" s="504"/>
      <c r="AW2603" s="406"/>
      <c r="AX2603" s="388"/>
      <c r="AY2603" s="388"/>
      <c r="AZ2603" s="388"/>
      <c r="BA2603" s="388"/>
      <c r="BB2603" s="388"/>
      <c r="BC2603" s="388"/>
    </row>
    <row r="2604" spans="1:55" s="121" customFormat="1" x14ac:dyDescent="0.25">
      <c r="A2604" s="407"/>
      <c r="B2604" s="500"/>
      <c r="C2604" s="501"/>
      <c r="D2604" s="502"/>
      <c r="E2604" s="466"/>
      <c r="F2604" s="399"/>
      <c r="G2604" s="96"/>
      <c r="H2604" s="122"/>
      <c r="I2604" s="122"/>
      <c r="J2604" s="122"/>
      <c r="K2604" s="122"/>
      <c r="L2604" s="122"/>
      <c r="M2604" s="122"/>
      <c r="N2604" s="122"/>
      <c r="O2604" s="122"/>
      <c r="P2604" s="122"/>
      <c r="Q2604" s="122"/>
      <c r="R2604" s="122"/>
      <c r="S2604" s="122"/>
      <c r="T2604" s="122"/>
      <c r="U2604" s="122"/>
      <c r="V2604" s="122"/>
      <c r="W2604" s="122"/>
      <c r="X2604" s="122"/>
      <c r="Y2604" s="122"/>
      <c r="Z2604" s="122"/>
      <c r="AA2604" s="122"/>
      <c r="AB2604" s="122"/>
      <c r="AC2604" s="122"/>
      <c r="AD2604" s="122"/>
      <c r="AE2604" s="122"/>
      <c r="AF2604" s="122"/>
      <c r="AG2604" s="122"/>
      <c r="AH2604" s="122"/>
      <c r="AI2604" s="122"/>
      <c r="AJ2604" s="401"/>
      <c r="AK2604" s="403"/>
      <c r="AL2604" s="405"/>
      <c r="AM2604" s="401"/>
      <c r="AN2604" s="405"/>
      <c r="AO2604" s="405"/>
      <c r="AP2604" s="405"/>
      <c r="AQ2604" s="405"/>
      <c r="AR2604" s="405"/>
      <c r="AS2604" s="405"/>
      <c r="AT2604" s="405"/>
      <c r="AU2604" s="403"/>
      <c r="AV2604" s="504"/>
      <c r="AW2604" s="403"/>
      <c r="AX2604" s="389"/>
      <c r="AY2604" s="389"/>
      <c r="AZ2604" s="389"/>
      <c r="BA2604" s="389"/>
      <c r="BB2604" s="389"/>
      <c r="BC2604" s="389"/>
    </row>
    <row r="2605" spans="1:55" s="121" customFormat="1" x14ac:dyDescent="0.25">
      <c r="A2605" s="406"/>
      <c r="B2605" s="500"/>
      <c r="C2605" s="501"/>
      <c r="D2605" s="502"/>
      <c r="E2605" s="474"/>
      <c r="F2605" s="398"/>
      <c r="G2605" s="95"/>
      <c r="H2605" s="119"/>
      <c r="I2605" s="119"/>
      <c r="J2605" s="119"/>
      <c r="K2605" s="119"/>
      <c r="L2605" s="119"/>
      <c r="M2605" s="119"/>
      <c r="N2605" s="119"/>
      <c r="O2605" s="119"/>
      <c r="P2605" s="119"/>
      <c r="Q2605" s="119"/>
      <c r="R2605" s="119"/>
      <c r="S2605" s="119"/>
      <c r="T2605" s="119"/>
      <c r="U2605" s="119"/>
      <c r="V2605" s="119"/>
      <c r="W2605" s="119"/>
      <c r="X2605" s="119"/>
      <c r="Y2605" s="119"/>
      <c r="Z2605" s="119"/>
      <c r="AA2605" s="119"/>
      <c r="AB2605" s="119"/>
      <c r="AC2605" s="119"/>
      <c r="AD2605" s="119"/>
      <c r="AE2605" s="119"/>
      <c r="AF2605" s="119"/>
      <c r="AG2605" s="119"/>
      <c r="AH2605" s="119"/>
      <c r="AI2605" s="119"/>
      <c r="AJ2605" s="503"/>
      <c r="AK2605" s="505"/>
      <c r="AL2605" s="404"/>
      <c r="AM2605" s="410"/>
      <c r="AN2605" s="404"/>
      <c r="AO2605" s="404"/>
      <c r="AP2605" s="404"/>
      <c r="AQ2605" s="404"/>
      <c r="AR2605" s="404"/>
      <c r="AS2605" s="404"/>
      <c r="AT2605" s="404"/>
      <c r="AU2605" s="406"/>
      <c r="AV2605" s="504"/>
      <c r="AW2605" s="406"/>
      <c r="AX2605" s="388"/>
      <c r="AY2605" s="388"/>
      <c r="AZ2605" s="388"/>
      <c r="BA2605" s="388"/>
      <c r="BB2605" s="388"/>
      <c r="BC2605" s="388"/>
    </row>
    <row r="2606" spans="1:55" s="121" customFormat="1" x14ac:dyDescent="0.25">
      <c r="A2606" s="407"/>
      <c r="B2606" s="500"/>
      <c r="C2606" s="501"/>
      <c r="D2606" s="502"/>
      <c r="E2606" s="466"/>
      <c r="F2606" s="399"/>
      <c r="G2606" s="96"/>
      <c r="H2606" s="122"/>
      <c r="I2606" s="122"/>
      <c r="J2606" s="122"/>
      <c r="K2606" s="122"/>
      <c r="L2606" s="122"/>
      <c r="M2606" s="122"/>
      <c r="N2606" s="122"/>
      <c r="O2606" s="122"/>
      <c r="P2606" s="122"/>
      <c r="Q2606" s="122"/>
      <c r="R2606" s="122"/>
      <c r="S2606" s="122"/>
      <c r="T2606" s="122"/>
      <c r="U2606" s="122"/>
      <c r="V2606" s="122"/>
      <c r="W2606" s="122"/>
      <c r="X2606" s="122"/>
      <c r="Y2606" s="122"/>
      <c r="Z2606" s="122"/>
      <c r="AA2606" s="122"/>
      <c r="AB2606" s="122"/>
      <c r="AC2606" s="122"/>
      <c r="AD2606" s="122"/>
      <c r="AE2606" s="122"/>
      <c r="AF2606" s="122"/>
      <c r="AG2606" s="122"/>
      <c r="AH2606" s="122"/>
      <c r="AI2606" s="122"/>
      <c r="AJ2606" s="401"/>
      <c r="AK2606" s="403"/>
      <c r="AL2606" s="405"/>
      <c r="AM2606" s="401"/>
      <c r="AN2606" s="405"/>
      <c r="AO2606" s="405"/>
      <c r="AP2606" s="405"/>
      <c r="AQ2606" s="405"/>
      <c r="AR2606" s="405"/>
      <c r="AS2606" s="405"/>
      <c r="AT2606" s="405"/>
      <c r="AU2606" s="403"/>
      <c r="AV2606" s="504"/>
      <c r="AW2606" s="403"/>
      <c r="AX2606" s="389"/>
      <c r="AY2606" s="389"/>
      <c r="AZ2606" s="389"/>
      <c r="BA2606" s="389"/>
      <c r="BB2606" s="389"/>
      <c r="BC2606" s="389"/>
    </row>
    <row r="2607" spans="1:55" s="121" customFormat="1" x14ac:dyDescent="0.25">
      <c r="A2607" s="406"/>
      <c r="B2607" s="500"/>
      <c r="C2607" s="501"/>
      <c r="D2607" s="502"/>
      <c r="E2607" s="474"/>
      <c r="F2607" s="398"/>
      <c r="G2607" s="95"/>
      <c r="H2607" s="119"/>
      <c r="I2607" s="119"/>
      <c r="J2607" s="119"/>
      <c r="K2607" s="119"/>
      <c r="L2607" s="119"/>
      <c r="M2607" s="119"/>
      <c r="N2607" s="119"/>
      <c r="O2607" s="119"/>
      <c r="P2607" s="119"/>
      <c r="Q2607" s="119"/>
      <c r="R2607" s="119"/>
      <c r="S2607" s="119"/>
      <c r="T2607" s="119"/>
      <c r="U2607" s="119"/>
      <c r="V2607" s="119"/>
      <c r="W2607" s="119"/>
      <c r="X2607" s="119"/>
      <c r="Y2607" s="119"/>
      <c r="Z2607" s="119"/>
      <c r="AA2607" s="119"/>
      <c r="AB2607" s="119"/>
      <c r="AC2607" s="119"/>
      <c r="AD2607" s="119"/>
      <c r="AE2607" s="119"/>
      <c r="AF2607" s="119"/>
      <c r="AG2607" s="119"/>
      <c r="AH2607" s="119"/>
      <c r="AI2607" s="119"/>
      <c r="AJ2607" s="503"/>
      <c r="AK2607" s="505"/>
      <c r="AL2607" s="404"/>
      <c r="AM2607" s="410"/>
      <c r="AN2607" s="404"/>
      <c r="AO2607" s="404"/>
      <c r="AP2607" s="404"/>
      <c r="AQ2607" s="404"/>
      <c r="AR2607" s="404"/>
      <c r="AS2607" s="404"/>
      <c r="AT2607" s="404"/>
      <c r="AU2607" s="406"/>
      <c r="AV2607" s="504"/>
      <c r="AW2607" s="406"/>
      <c r="AX2607" s="388"/>
      <c r="AY2607" s="388"/>
      <c r="AZ2607" s="388"/>
      <c r="BA2607" s="388"/>
      <c r="BB2607" s="388"/>
      <c r="BC2607" s="388"/>
    </row>
    <row r="2608" spans="1:55" s="121" customFormat="1" x14ac:dyDescent="0.25">
      <c r="A2608" s="407"/>
      <c r="B2608" s="500"/>
      <c r="C2608" s="501"/>
      <c r="D2608" s="502"/>
      <c r="E2608" s="466"/>
      <c r="F2608" s="399"/>
      <c r="G2608" s="96"/>
      <c r="H2608" s="122"/>
      <c r="I2608" s="122"/>
      <c r="J2608" s="122"/>
      <c r="K2608" s="122"/>
      <c r="L2608" s="122"/>
      <c r="M2608" s="122"/>
      <c r="N2608" s="122"/>
      <c r="O2608" s="122"/>
      <c r="P2608" s="122"/>
      <c r="Q2608" s="122"/>
      <c r="R2608" s="122"/>
      <c r="S2608" s="122"/>
      <c r="T2608" s="122"/>
      <c r="U2608" s="122"/>
      <c r="V2608" s="122"/>
      <c r="W2608" s="122"/>
      <c r="X2608" s="122"/>
      <c r="Y2608" s="122"/>
      <c r="Z2608" s="122"/>
      <c r="AA2608" s="122"/>
      <c r="AB2608" s="122"/>
      <c r="AC2608" s="122"/>
      <c r="AD2608" s="122"/>
      <c r="AE2608" s="122"/>
      <c r="AF2608" s="122"/>
      <c r="AG2608" s="122"/>
      <c r="AH2608" s="122"/>
      <c r="AI2608" s="122"/>
      <c r="AJ2608" s="401"/>
      <c r="AK2608" s="403"/>
      <c r="AL2608" s="405"/>
      <c r="AM2608" s="401"/>
      <c r="AN2608" s="405"/>
      <c r="AO2608" s="405"/>
      <c r="AP2608" s="405"/>
      <c r="AQ2608" s="405"/>
      <c r="AR2608" s="405"/>
      <c r="AS2608" s="405"/>
      <c r="AT2608" s="405"/>
      <c r="AU2608" s="403"/>
      <c r="AV2608" s="504"/>
      <c r="AW2608" s="403"/>
      <c r="AX2608" s="389"/>
      <c r="AY2608" s="389"/>
      <c r="AZ2608" s="389"/>
      <c r="BA2608" s="389"/>
      <c r="BB2608" s="389"/>
      <c r="BC2608" s="389"/>
    </row>
    <row r="2609" spans="1:55" s="121" customFormat="1" x14ac:dyDescent="0.25">
      <c r="A2609" s="406"/>
      <c r="B2609" s="500"/>
      <c r="C2609" s="501"/>
      <c r="D2609" s="502"/>
      <c r="E2609" s="474"/>
      <c r="F2609" s="398"/>
      <c r="G2609" s="95"/>
      <c r="H2609" s="119"/>
      <c r="I2609" s="119"/>
      <c r="J2609" s="119"/>
      <c r="K2609" s="119"/>
      <c r="L2609" s="119"/>
      <c r="M2609" s="119"/>
      <c r="N2609" s="119"/>
      <c r="O2609" s="119"/>
      <c r="P2609" s="119"/>
      <c r="Q2609" s="119"/>
      <c r="R2609" s="119"/>
      <c r="S2609" s="119"/>
      <c r="T2609" s="119"/>
      <c r="U2609" s="119"/>
      <c r="V2609" s="119"/>
      <c r="W2609" s="119"/>
      <c r="X2609" s="119"/>
      <c r="Y2609" s="119"/>
      <c r="Z2609" s="119"/>
      <c r="AA2609" s="119"/>
      <c r="AB2609" s="119"/>
      <c r="AC2609" s="119"/>
      <c r="AD2609" s="119"/>
      <c r="AE2609" s="119"/>
      <c r="AF2609" s="119"/>
      <c r="AG2609" s="119"/>
      <c r="AH2609" s="119"/>
      <c r="AI2609" s="119"/>
      <c r="AJ2609" s="503"/>
      <c r="AK2609" s="505"/>
      <c r="AL2609" s="404"/>
      <c r="AM2609" s="410"/>
      <c r="AN2609" s="404"/>
      <c r="AO2609" s="404"/>
      <c r="AP2609" s="404"/>
      <c r="AQ2609" s="404"/>
      <c r="AR2609" s="404"/>
      <c r="AS2609" s="404"/>
      <c r="AT2609" s="404"/>
      <c r="AU2609" s="406"/>
      <c r="AV2609" s="504"/>
      <c r="AW2609" s="406"/>
      <c r="AX2609" s="388"/>
      <c r="AY2609" s="388"/>
      <c r="AZ2609" s="388"/>
      <c r="BA2609" s="388"/>
      <c r="BB2609" s="388"/>
      <c r="BC2609" s="388"/>
    </row>
    <row r="2610" spans="1:55" s="121" customFormat="1" x14ac:dyDescent="0.25">
      <c r="A2610" s="407"/>
      <c r="B2610" s="500"/>
      <c r="C2610" s="501"/>
      <c r="D2610" s="502"/>
      <c r="E2610" s="466"/>
      <c r="F2610" s="399"/>
      <c r="G2610" s="96"/>
      <c r="H2610" s="122"/>
      <c r="I2610" s="122"/>
      <c r="J2610" s="122"/>
      <c r="K2610" s="122"/>
      <c r="L2610" s="122"/>
      <c r="M2610" s="122"/>
      <c r="N2610" s="122"/>
      <c r="O2610" s="122"/>
      <c r="P2610" s="122"/>
      <c r="Q2610" s="122"/>
      <c r="R2610" s="122"/>
      <c r="S2610" s="122"/>
      <c r="T2610" s="122"/>
      <c r="U2610" s="122"/>
      <c r="V2610" s="122"/>
      <c r="W2610" s="122"/>
      <c r="X2610" s="122"/>
      <c r="Y2610" s="122"/>
      <c r="Z2610" s="122"/>
      <c r="AA2610" s="122"/>
      <c r="AB2610" s="122"/>
      <c r="AC2610" s="122"/>
      <c r="AD2610" s="122"/>
      <c r="AE2610" s="122"/>
      <c r="AF2610" s="122"/>
      <c r="AG2610" s="122"/>
      <c r="AH2610" s="122"/>
      <c r="AI2610" s="122"/>
      <c r="AJ2610" s="401"/>
      <c r="AK2610" s="403"/>
      <c r="AL2610" s="405"/>
      <c r="AM2610" s="401"/>
      <c r="AN2610" s="405"/>
      <c r="AO2610" s="405"/>
      <c r="AP2610" s="405"/>
      <c r="AQ2610" s="405"/>
      <c r="AR2610" s="405"/>
      <c r="AS2610" s="405"/>
      <c r="AT2610" s="405"/>
      <c r="AU2610" s="403"/>
      <c r="AV2610" s="504"/>
      <c r="AW2610" s="403"/>
      <c r="AX2610" s="389"/>
      <c r="AY2610" s="389"/>
      <c r="AZ2610" s="389"/>
      <c r="BA2610" s="389"/>
      <c r="BB2610" s="389"/>
      <c r="BC2610" s="389"/>
    </row>
    <row r="2611" spans="1:55" s="121" customFormat="1" x14ac:dyDescent="0.25">
      <c r="A2611" s="406"/>
      <c r="B2611" s="500"/>
      <c r="C2611" s="501"/>
      <c r="D2611" s="502"/>
      <c r="E2611" s="474"/>
      <c r="F2611" s="398"/>
      <c r="G2611" s="95"/>
      <c r="H2611" s="119"/>
      <c r="I2611" s="119"/>
      <c r="J2611" s="119"/>
      <c r="K2611" s="119"/>
      <c r="L2611" s="119"/>
      <c r="M2611" s="119"/>
      <c r="N2611" s="119"/>
      <c r="O2611" s="119"/>
      <c r="P2611" s="119"/>
      <c r="Q2611" s="119"/>
      <c r="R2611" s="119"/>
      <c r="S2611" s="119"/>
      <c r="T2611" s="119"/>
      <c r="U2611" s="119"/>
      <c r="V2611" s="119"/>
      <c r="W2611" s="119"/>
      <c r="X2611" s="119"/>
      <c r="Y2611" s="119"/>
      <c r="Z2611" s="119"/>
      <c r="AA2611" s="119"/>
      <c r="AB2611" s="119"/>
      <c r="AC2611" s="119"/>
      <c r="AD2611" s="119"/>
      <c r="AE2611" s="119"/>
      <c r="AF2611" s="119"/>
      <c r="AG2611" s="119"/>
      <c r="AH2611" s="119"/>
      <c r="AI2611" s="119"/>
      <c r="AJ2611" s="503"/>
      <c r="AK2611" s="505"/>
      <c r="AL2611" s="404"/>
      <c r="AM2611" s="410"/>
      <c r="AN2611" s="404"/>
      <c r="AO2611" s="404"/>
      <c r="AP2611" s="404"/>
      <c r="AQ2611" s="404"/>
      <c r="AR2611" s="404"/>
      <c r="AS2611" s="404"/>
      <c r="AT2611" s="404"/>
      <c r="AU2611" s="406"/>
      <c r="AV2611" s="504"/>
      <c r="AW2611" s="406"/>
      <c r="AX2611" s="388"/>
      <c r="AY2611" s="388"/>
      <c r="AZ2611" s="388"/>
      <c r="BA2611" s="388"/>
      <c r="BB2611" s="388"/>
      <c r="BC2611" s="388"/>
    </row>
    <row r="2612" spans="1:55" s="121" customFormat="1" x14ac:dyDescent="0.25">
      <c r="A2612" s="407"/>
      <c r="B2612" s="500"/>
      <c r="C2612" s="501"/>
      <c r="D2612" s="502"/>
      <c r="E2612" s="466"/>
      <c r="F2612" s="399"/>
      <c r="G2612" s="96"/>
      <c r="H2612" s="122"/>
      <c r="I2612" s="122"/>
      <c r="J2612" s="122"/>
      <c r="K2612" s="122"/>
      <c r="L2612" s="122"/>
      <c r="M2612" s="122"/>
      <c r="N2612" s="122"/>
      <c r="O2612" s="122"/>
      <c r="P2612" s="122"/>
      <c r="Q2612" s="122"/>
      <c r="R2612" s="122"/>
      <c r="S2612" s="122"/>
      <c r="T2612" s="122"/>
      <c r="U2612" s="122"/>
      <c r="V2612" s="122"/>
      <c r="W2612" s="122"/>
      <c r="X2612" s="122"/>
      <c r="Y2612" s="122"/>
      <c r="Z2612" s="122"/>
      <c r="AA2612" s="122"/>
      <c r="AB2612" s="122"/>
      <c r="AC2612" s="122"/>
      <c r="AD2612" s="122"/>
      <c r="AE2612" s="122"/>
      <c r="AF2612" s="122"/>
      <c r="AG2612" s="122"/>
      <c r="AH2612" s="122"/>
      <c r="AI2612" s="122"/>
      <c r="AJ2612" s="401"/>
      <c r="AK2612" s="403"/>
      <c r="AL2612" s="405"/>
      <c r="AM2612" s="401"/>
      <c r="AN2612" s="405"/>
      <c r="AO2612" s="405"/>
      <c r="AP2612" s="405"/>
      <c r="AQ2612" s="405"/>
      <c r="AR2612" s="405"/>
      <c r="AS2612" s="405"/>
      <c r="AT2612" s="405"/>
      <c r="AU2612" s="403"/>
      <c r="AV2612" s="504"/>
      <c r="AW2612" s="403"/>
      <c r="AX2612" s="389"/>
      <c r="AY2612" s="389"/>
      <c r="AZ2612" s="389"/>
      <c r="BA2612" s="389"/>
      <c r="BB2612" s="389"/>
      <c r="BC2612" s="389"/>
    </row>
    <row r="2613" spans="1:55" s="121" customFormat="1" x14ac:dyDescent="0.25">
      <c r="A2613" s="406"/>
      <c r="B2613" s="500"/>
      <c r="C2613" s="501"/>
      <c r="D2613" s="502"/>
      <c r="E2613" s="474"/>
      <c r="F2613" s="398"/>
      <c r="G2613" s="95"/>
      <c r="H2613" s="119"/>
      <c r="I2613" s="119"/>
      <c r="J2613" s="119"/>
      <c r="K2613" s="119"/>
      <c r="L2613" s="119"/>
      <c r="M2613" s="119"/>
      <c r="N2613" s="119"/>
      <c r="O2613" s="119"/>
      <c r="P2613" s="119"/>
      <c r="Q2613" s="119"/>
      <c r="R2613" s="119"/>
      <c r="S2613" s="119"/>
      <c r="T2613" s="119"/>
      <c r="U2613" s="119"/>
      <c r="V2613" s="119"/>
      <c r="W2613" s="119"/>
      <c r="X2613" s="119"/>
      <c r="Y2613" s="119"/>
      <c r="Z2613" s="119"/>
      <c r="AA2613" s="119"/>
      <c r="AB2613" s="119"/>
      <c r="AC2613" s="119"/>
      <c r="AD2613" s="119"/>
      <c r="AE2613" s="119"/>
      <c r="AF2613" s="119"/>
      <c r="AG2613" s="119"/>
      <c r="AH2613" s="119"/>
      <c r="AI2613" s="119"/>
      <c r="AJ2613" s="503"/>
      <c r="AK2613" s="505"/>
      <c r="AL2613" s="404"/>
      <c r="AM2613" s="410"/>
      <c r="AN2613" s="404"/>
      <c r="AO2613" s="404"/>
      <c r="AP2613" s="404"/>
      <c r="AQ2613" s="404"/>
      <c r="AR2613" s="404"/>
      <c r="AS2613" s="404"/>
      <c r="AT2613" s="404"/>
      <c r="AU2613" s="406"/>
      <c r="AV2613" s="504"/>
      <c r="AW2613" s="406"/>
      <c r="AX2613" s="388"/>
      <c r="AY2613" s="388"/>
      <c r="AZ2613" s="388"/>
      <c r="BA2613" s="388"/>
      <c r="BB2613" s="388"/>
      <c r="BC2613" s="388"/>
    </row>
    <row r="2614" spans="1:55" s="121" customFormat="1" x14ac:dyDescent="0.25">
      <c r="A2614" s="407"/>
      <c r="B2614" s="500"/>
      <c r="C2614" s="501"/>
      <c r="D2614" s="502"/>
      <c r="E2614" s="466"/>
      <c r="F2614" s="399"/>
      <c r="G2614" s="96"/>
      <c r="H2614" s="122"/>
      <c r="I2614" s="122"/>
      <c r="J2614" s="122"/>
      <c r="K2614" s="122"/>
      <c r="L2614" s="122"/>
      <c r="M2614" s="122"/>
      <c r="N2614" s="122"/>
      <c r="O2614" s="122"/>
      <c r="P2614" s="122"/>
      <c r="Q2614" s="122"/>
      <c r="R2614" s="122"/>
      <c r="S2614" s="122"/>
      <c r="T2614" s="122"/>
      <c r="U2614" s="122"/>
      <c r="V2614" s="122"/>
      <c r="W2614" s="122"/>
      <c r="X2614" s="122"/>
      <c r="Y2614" s="122"/>
      <c r="Z2614" s="122"/>
      <c r="AA2614" s="122"/>
      <c r="AB2614" s="122"/>
      <c r="AC2614" s="122"/>
      <c r="AD2614" s="122"/>
      <c r="AE2614" s="122"/>
      <c r="AF2614" s="122"/>
      <c r="AG2614" s="122"/>
      <c r="AH2614" s="122"/>
      <c r="AI2614" s="122"/>
      <c r="AJ2614" s="401"/>
      <c r="AK2614" s="403"/>
      <c r="AL2614" s="405"/>
      <c r="AM2614" s="401"/>
      <c r="AN2614" s="405"/>
      <c r="AO2614" s="405"/>
      <c r="AP2614" s="405"/>
      <c r="AQ2614" s="405"/>
      <c r="AR2614" s="405"/>
      <c r="AS2614" s="405"/>
      <c r="AT2614" s="405"/>
      <c r="AU2614" s="403"/>
      <c r="AV2614" s="504"/>
      <c r="AW2614" s="403"/>
      <c r="AX2614" s="389"/>
      <c r="AY2614" s="389"/>
      <c r="AZ2614" s="389"/>
      <c r="BA2614" s="389"/>
      <c r="BB2614" s="389"/>
      <c r="BC2614" s="389"/>
    </row>
    <row r="2615" spans="1:55" s="121" customFormat="1" x14ac:dyDescent="0.25">
      <c r="A2615" s="406"/>
      <c r="B2615" s="500"/>
      <c r="C2615" s="501"/>
      <c r="D2615" s="502"/>
      <c r="E2615" s="474"/>
      <c r="F2615" s="398"/>
      <c r="G2615" s="95"/>
      <c r="H2615" s="119"/>
      <c r="I2615" s="119"/>
      <c r="J2615" s="119"/>
      <c r="K2615" s="119"/>
      <c r="L2615" s="119"/>
      <c r="M2615" s="119"/>
      <c r="N2615" s="119"/>
      <c r="O2615" s="119"/>
      <c r="P2615" s="119"/>
      <c r="Q2615" s="119"/>
      <c r="R2615" s="119"/>
      <c r="S2615" s="119"/>
      <c r="T2615" s="119"/>
      <c r="U2615" s="119"/>
      <c r="V2615" s="119"/>
      <c r="W2615" s="119"/>
      <c r="X2615" s="119"/>
      <c r="Y2615" s="119"/>
      <c r="Z2615" s="119"/>
      <c r="AA2615" s="119"/>
      <c r="AB2615" s="119"/>
      <c r="AC2615" s="119"/>
      <c r="AD2615" s="119"/>
      <c r="AE2615" s="119"/>
      <c r="AF2615" s="119"/>
      <c r="AG2615" s="119"/>
      <c r="AH2615" s="119"/>
      <c r="AI2615" s="119"/>
      <c r="AJ2615" s="503"/>
      <c r="AK2615" s="505"/>
      <c r="AL2615" s="404"/>
      <c r="AM2615" s="410"/>
      <c r="AN2615" s="404"/>
      <c r="AO2615" s="404"/>
      <c r="AP2615" s="404"/>
      <c r="AQ2615" s="404"/>
      <c r="AR2615" s="404"/>
      <c r="AS2615" s="404"/>
      <c r="AT2615" s="404"/>
      <c r="AU2615" s="406"/>
      <c r="AV2615" s="504"/>
      <c r="AW2615" s="406"/>
      <c r="AX2615" s="388"/>
      <c r="AY2615" s="388"/>
      <c r="AZ2615" s="388"/>
      <c r="BA2615" s="388"/>
      <c r="BB2615" s="388"/>
      <c r="BC2615" s="388"/>
    </row>
    <row r="2616" spans="1:55" s="121" customFormat="1" x14ac:dyDescent="0.25">
      <c r="A2616" s="407"/>
      <c r="B2616" s="500"/>
      <c r="C2616" s="501"/>
      <c r="D2616" s="502"/>
      <c r="E2616" s="466"/>
      <c r="F2616" s="399"/>
      <c r="G2616" s="96"/>
      <c r="H2616" s="122"/>
      <c r="I2616" s="122"/>
      <c r="J2616" s="122"/>
      <c r="K2616" s="122"/>
      <c r="L2616" s="122"/>
      <c r="M2616" s="122"/>
      <c r="N2616" s="122"/>
      <c r="O2616" s="122"/>
      <c r="P2616" s="122"/>
      <c r="Q2616" s="122"/>
      <c r="R2616" s="122"/>
      <c r="S2616" s="122"/>
      <c r="T2616" s="122"/>
      <c r="U2616" s="122"/>
      <c r="V2616" s="122"/>
      <c r="W2616" s="122"/>
      <c r="X2616" s="122"/>
      <c r="Y2616" s="122"/>
      <c r="Z2616" s="122"/>
      <c r="AA2616" s="122"/>
      <c r="AB2616" s="122"/>
      <c r="AC2616" s="122"/>
      <c r="AD2616" s="122"/>
      <c r="AE2616" s="122"/>
      <c r="AF2616" s="122"/>
      <c r="AG2616" s="122"/>
      <c r="AH2616" s="122"/>
      <c r="AI2616" s="122"/>
      <c r="AJ2616" s="401"/>
      <c r="AK2616" s="403"/>
      <c r="AL2616" s="405"/>
      <c r="AM2616" s="401"/>
      <c r="AN2616" s="405"/>
      <c r="AO2616" s="405"/>
      <c r="AP2616" s="405"/>
      <c r="AQ2616" s="405"/>
      <c r="AR2616" s="405"/>
      <c r="AS2616" s="405"/>
      <c r="AT2616" s="405"/>
      <c r="AU2616" s="403"/>
      <c r="AV2616" s="504"/>
      <c r="AW2616" s="403"/>
      <c r="AX2616" s="389"/>
      <c r="AY2616" s="389"/>
      <c r="AZ2616" s="389"/>
      <c r="BA2616" s="389"/>
      <c r="BB2616" s="389"/>
      <c r="BC2616" s="389"/>
    </row>
    <row r="2617" spans="1:55" s="121" customFormat="1" x14ac:dyDescent="0.25">
      <c r="A2617" s="406"/>
      <c r="B2617" s="500"/>
      <c r="C2617" s="501"/>
      <c r="D2617" s="502"/>
      <c r="E2617" s="474"/>
      <c r="F2617" s="398"/>
      <c r="G2617" s="95"/>
      <c r="H2617" s="119"/>
      <c r="I2617" s="119"/>
      <c r="J2617" s="119"/>
      <c r="K2617" s="119"/>
      <c r="L2617" s="119"/>
      <c r="M2617" s="119"/>
      <c r="N2617" s="119"/>
      <c r="O2617" s="119"/>
      <c r="P2617" s="119"/>
      <c r="Q2617" s="119"/>
      <c r="R2617" s="119"/>
      <c r="S2617" s="119"/>
      <c r="T2617" s="119"/>
      <c r="U2617" s="119"/>
      <c r="V2617" s="119"/>
      <c r="W2617" s="119"/>
      <c r="X2617" s="119"/>
      <c r="Y2617" s="119"/>
      <c r="Z2617" s="119"/>
      <c r="AA2617" s="119"/>
      <c r="AB2617" s="119"/>
      <c r="AC2617" s="119"/>
      <c r="AD2617" s="119"/>
      <c r="AE2617" s="119"/>
      <c r="AF2617" s="119"/>
      <c r="AG2617" s="119"/>
      <c r="AH2617" s="119"/>
      <c r="AI2617" s="119"/>
      <c r="AJ2617" s="503"/>
      <c r="AK2617" s="505"/>
      <c r="AL2617" s="404"/>
      <c r="AM2617" s="410"/>
      <c r="AN2617" s="404"/>
      <c r="AO2617" s="404"/>
      <c r="AP2617" s="404"/>
      <c r="AQ2617" s="404"/>
      <c r="AR2617" s="404"/>
      <c r="AS2617" s="404"/>
      <c r="AT2617" s="404"/>
      <c r="AU2617" s="406"/>
      <c r="AV2617" s="504"/>
      <c r="AW2617" s="406"/>
      <c r="AX2617" s="388"/>
      <c r="AY2617" s="388"/>
      <c r="AZ2617" s="388"/>
      <c r="BA2617" s="388"/>
      <c r="BB2617" s="388"/>
      <c r="BC2617" s="388"/>
    </row>
    <row r="2618" spans="1:55" s="121" customFormat="1" x14ac:dyDescent="0.25">
      <c r="A2618" s="407"/>
      <c r="B2618" s="500"/>
      <c r="C2618" s="501"/>
      <c r="D2618" s="502"/>
      <c r="E2618" s="466"/>
      <c r="F2618" s="399"/>
      <c r="G2618" s="96"/>
      <c r="H2618" s="122"/>
      <c r="I2618" s="122"/>
      <c r="J2618" s="122"/>
      <c r="K2618" s="122"/>
      <c r="L2618" s="122"/>
      <c r="M2618" s="122"/>
      <c r="N2618" s="122"/>
      <c r="O2618" s="122"/>
      <c r="P2618" s="122"/>
      <c r="Q2618" s="122"/>
      <c r="R2618" s="122"/>
      <c r="S2618" s="122"/>
      <c r="T2618" s="122"/>
      <c r="U2618" s="122"/>
      <c r="V2618" s="122"/>
      <c r="W2618" s="122"/>
      <c r="X2618" s="122"/>
      <c r="Y2618" s="122"/>
      <c r="Z2618" s="122"/>
      <c r="AA2618" s="122"/>
      <c r="AB2618" s="122"/>
      <c r="AC2618" s="122"/>
      <c r="AD2618" s="122"/>
      <c r="AE2618" s="122"/>
      <c r="AF2618" s="122"/>
      <c r="AG2618" s="122"/>
      <c r="AH2618" s="122"/>
      <c r="AI2618" s="122"/>
      <c r="AJ2618" s="401"/>
      <c r="AK2618" s="403"/>
      <c r="AL2618" s="405"/>
      <c r="AM2618" s="401"/>
      <c r="AN2618" s="405"/>
      <c r="AO2618" s="405"/>
      <c r="AP2618" s="405"/>
      <c r="AQ2618" s="405"/>
      <c r="AR2618" s="405"/>
      <c r="AS2618" s="405"/>
      <c r="AT2618" s="405"/>
      <c r="AU2618" s="403"/>
      <c r="AV2618" s="504"/>
      <c r="AW2618" s="403"/>
      <c r="AX2618" s="389"/>
      <c r="AY2618" s="389"/>
      <c r="AZ2618" s="389"/>
      <c r="BA2618" s="389"/>
      <c r="BB2618" s="389"/>
      <c r="BC2618" s="389"/>
    </row>
    <row r="2619" spans="1:55" s="121" customFormat="1" x14ac:dyDescent="0.25">
      <c r="A2619" s="406"/>
      <c r="B2619" s="500"/>
      <c r="C2619" s="501"/>
      <c r="D2619" s="502"/>
      <c r="E2619" s="474"/>
      <c r="F2619" s="398"/>
      <c r="G2619" s="95"/>
      <c r="H2619" s="119"/>
      <c r="I2619" s="119"/>
      <c r="J2619" s="119"/>
      <c r="K2619" s="119"/>
      <c r="L2619" s="119"/>
      <c r="M2619" s="119"/>
      <c r="N2619" s="119"/>
      <c r="O2619" s="119"/>
      <c r="P2619" s="119"/>
      <c r="Q2619" s="119"/>
      <c r="R2619" s="119"/>
      <c r="S2619" s="119"/>
      <c r="T2619" s="119"/>
      <c r="U2619" s="119"/>
      <c r="V2619" s="119"/>
      <c r="W2619" s="119"/>
      <c r="X2619" s="119"/>
      <c r="Y2619" s="119"/>
      <c r="Z2619" s="119"/>
      <c r="AA2619" s="119"/>
      <c r="AB2619" s="119"/>
      <c r="AC2619" s="119"/>
      <c r="AD2619" s="119"/>
      <c r="AE2619" s="119"/>
      <c r="AF2619" s="119"/>
      <c r="AG2619" s="119"/>
      <c r="AH2619" s="119"/>
      <c r="AI2619" s="119"/>
      <c r="AJ2619" s="503"/>
      <c r="AK2619" s="505"/>
      <c r="AL2619" s="404"/>
      <c r="AM2619" s="410"/>
      <c r="AN2619" s="404"/>
      <c r="AO2619" s="404"/>
      <c r="AP2619" s="404"/>
      <c r="AQ2619" s="404"/>
      <c r="AR2619" s="404"/>
      <c r="AS2619" s="404"/>
      <c r="AT2619" s="404"/>
      <c r="AU2619" s="406"/>
      <c r="AV2619" s="504"/>
      <c r="AW2619" s="406"/>
      <c r="AX2619" s="388"/>
      <c r="AY2619" s="388"/>
      <c r="AZ2619" s="388"/>
      <c r="BA2619" s="388"/>
      <c r="BB2619" s="388"/>
      <c r="BC2619" s="388"/>
    </row>
    <row r="2620" spans="1:55" s="121" customFormat="1" x14ac:dyDescent="0.25">
      <c r="A2620" s="407"/>
      <c r="B2620" s="500"/>
      <c r="C2620" s="501"/>
      <c r="D2620" s="502"/>
      <c r="E2620" s="466"/>
      <c r="F2620" s="399"/>
      <c r="G2620" s="96"/>
      <c r="H2620" s="122"/>
      <c r="I2620" s="122"/>
      <c r="J2620" s="122"/>
      <c r="K2620" s="122"/>
      <c r="L2620" s="122"/>
      <c r="M2620" s="122"/>
      <c r="N2620" s="122"/>
      <c r="O2620" s="122"/>
      <c r="P2620" s="122"/>
      <c r="Q2620" s="122"/>
      <c r="R2620" s="122"/>
      <c r="S2620" s="122"/>
      <c r="T2620" s="122"/>
      <c r="U2620" s="122"/>
      <c r="V2620" s="122"/>
      <c r="W2620" s="122"/>
      <c r="X2620" s="122"/>
      <c r="Y2620" s="122"/>
      <c r="Z2620" s="122"/>
      <c r="AA2620" s="122"/>
      <c r="AB2620" s="122"/>
      <c r="AC2620" s="122"/>
      <c r="AD2620" s="122"/>
      <c r="AE2620" s="122"/>
      <c r="AF2620" s="122"/>
      <c r="AG2620" s="122"/>
      <c r="AH2620" s="122"/>
      <c r="AI2620" s="122"/>
      <c r="AJ2620" s="401"/>
      <c r="AK2620" s="403"/>
      <c r="AL2620" s="405"/>
      <c r="AM2620" s="401"/>
      <c r="AN2620" s="405"/>
      <c r="AO2620" s="405"/>
      <c r="AP2620" s="405"/>
      <c r="AQ2620" s="405"/>
      <c r="AR2620" s="405"/>
      <c r="AS2620" s="405"/>
      <c r="AT2620" s="405"/>
      <c r="AU2620" s="403"/>
      <c r="AV2620" s="504"/>
      <c r="AW2620" s="403"/>
      <c r="AX2620" s="389"/>
      <c r="AY2620" s="389"/>
      <c r="AZ2620" s="389"/>
      <c r="BA2620" s="389"/>
      <c r="BB2620" s="389"/>
      <c r="BC2620" s="389"/>
    </row>
    <row r="2621" spans="1:55" s="121" customFormat="1" x14ac:dyDescent="0.25">
      <c r="A2621" s="406"/>
      <c r="B2621" s="500"/>
      <c r="C2621" s="501"/>
      <c r="D2621" s="502"/>
      <c r="E2621" s="474"/>
      <c r="F2621" s="398"/>
      <c r="G2621" s="95"/>
      <c r="H2621" s="119"/>
      <c r="I2621" s="119"/>
      <c r="J2621" s="119"/>
      <c r="K2621" s="119"/>
      <c r="L2621" s="119"/>
      <c r="M2621" s="119"/>
      <c r="N2621" s="119"/>
      <c r="O2621" s="119"/>
      <c r="P2621" s="119"/>
      <c r="Q2621" s="119"/>
      <c r="R2621" s="119"/>
      <c r="S2621" s="119"/>
      <c r="T2621" s="119"/>
      <c r="U2621" s="119"/>
      <c r="V2621" s="119"/>
      <c r="W2621" s="119"/>
      <c r="X2621" s="119"/>
      <c r="Y2621" s="119"/>
      <c r="Z2621" s="119"/>
      <c r="AA2621" s="119"/>
      <c r="AB2621" s="119"/>
      <c r="AC2621" s="119"/>
      <c r="AD2621" s="119"/>
      <c r="AE2621" s="119"/>
      <c r="AF2621" s="119"/>
      <c r="AG2621" s="119"/>
      <c r="AH2621" s="119"/>
      <c r="AI2621" s="119"/>
      <c r="AJ2621" s="503"/>
      <c r="AK2621" s="505"/>
      <c r="AL2621" s="404"/>
      <c r="AM2621" s="410"/>
      <c r="AN2621" s="404"/>
      <c r="AO2621" s="404"/>
      <c r="AP2621" s="404"/>
      <c r="AQ2621" s="404"/>
      <c r="AR2621" s="404"/>
      <c r="AS2621" s="404"/>
      <c r="AT2621" s="404"/>
      <c r="AU2621" s="406"/>
      <c r="AV2621" s="504"/>
      <c r="AW2621" s="406"/>
      <c r="AX2621" s="388"/>
      <c r="AY2621" s="388"/>
      <c r="AZ2621" s="388"/>
      <c r="BA2621" s="388"/>
      <c r="BB2621" s="388"/>
      <c r="BC2621" s="388"/>
    </row>
    <row r="2622" spans="1:55" s="121" customFormat="1" x14ac:dyDescent="0.25">
      <c r="A2622" s="407"/>
      <c r="B2622" s="500"/>
      <c r="C2622" s="501"/>
      <c r="D2622" s="502"/>
      <c r="E2622" s="466"/>
      <c r="F2622" s="399"/>
      <c r="G2622" s="96"/>
      <c r="H2622" s="122"/>
      <c r="I2622" s="122"/>
      <c r="J2622" s="122"/>
      <c r="K2622" s="122"/>
      <c r="L2622" s="122"/>
      <c r="M2622" s="122"/>
      <c r="N2622" s="122"/>
      <c r="O2622" s="122"/>
      <c r="P2622" s="122"/>
      <c r="Q2622" s="122"/>
      <c r="R2622" s="122"/>
      <c r="S2622" s="122"/>
      <c r="T2622" s="122"/>
      <c r="U2622" s="122"/>
      <c r="V2622" s="122"/>
      <c r="W2622" s="122"/>
      <c r="X2622" s="122"/>
      <c r="Y2622" s="122"/>
      <c r="Z2622" s="122"/>
      <c r="AA2622" s="122"/>
      <c r="AB2622" s="122"/>
      <c r="AC2622" s="122"/>
      <c r="AD2622" s="122"/>
      <c r="AE2622" s="122"/>
      <c r="AF2622" s="122"/>
      <c r="AG2622" s="122"/>
      <c r="AH2622" s="122"/>
      <c r="AI2622" s="122"/>
      <c r="AJ2622" s="401"/>
      <c r="AK2622" s="403"/>
      <c r="AL2622" s="405"/>
      <c r="AM2622" s="401"/>
      <c r="AN2622" s="405"/>
      <c r="AO2622" s="405"/>
      <c r="AP2622" s="405"/>
      <c r="AQ2622" s="405"/>
      <c r="AR2622" s="405"/>
      <c r="AS2622" s="405"/>
      <c r="AT2622" s="405"/>
      <c r="AU2622" s="403"/>
      <c r="AV2622" s="504"/>
      <c r="AW2622" s="403"/>
      <c r="AX2622" s="389"/>
      <c r="AY2622" s="389"/>
      <c r="AZ2622" s="389"/>
      <c r="BA2622" s="389"/>
      <c r="BB2622" s="389"/>
      <c r="BC2622" s="389"/>
    </row>
    <row r="2623" spans="1:55" s="121" customFormat="1" x14ac:dyDescent="0.25">
      <c r="A2623" s="406"/>
      <c r="B2623" s="500"/>
      <c r="C2623" s="501"/>
      <c r="D2623" s="502"/>
      <c r="E2623" s="474"/>
      <c r="F2623" s="398"/>
      <c r="G2623" s="95"/>
      <c r="H2623" s="119"/>
      <c r="I2623" s="119"/>
      <c r="J2623" s="119"/>
      <c r="K2623" s="119"/>
      <c r="L2623" s="119"/>
      <c r="M2623" s="119"/>
      <c r="N2623" s="119"/>
      <c r="O2623" s="119"/>
      <c r="P2623" s="119"/>
      <c r="Q2623" s="119"/>
      <c r="R2623" s="119"/>
      <c r="S2623" s="119"/>
      <c r="T2623" s="119"/>
      <c r="U2623" s="119"/>
      <c r="V2623" s="119"/>
      <c r="W2623" s="119"/>
      <c r="X2623" s="119"/>
      <c r="Y2623" s="119"/>
      <c r="Z2623" s="119"/>
      <c r="AA2623" s="119"/>
      <c r="AB2623" s="119"/>
      <c r="AC2623" s="119"/>
      <c r="AD2623" s="119"/>
      <c r="AE2623" s="119"/>
      <c r="AF2623" s="119"/>
      <c r="AG2623" s="119"/>
      <c r="AH2623" s="119"/>
      <c r="AI2623" s="119"/>
      <c r="AJ2623" s="503"/>
      <c r="AK2623" s="505"/>
      <c r="AL2623" s="404"/>
      <c r="AM2623" s="410"/>
      <c r="AN2623" s="404"/>
      <c r="AO2623" s="404"/>
      <c r="AP2623" s="404"/>
      <c r="AQ2623" s="404"/>
      <c r="AR2623" s="404"/>
      <c r="AS2623" s="404"/>
      <c r="AT2623" s="404"/>
      <c r="AU2623" s="406"/>
      <c r="AV2623" s="504"/>
      <c r="AW2623" s="406"/>
      <c r="AX2623" s="388"/>
      <c r="AY2623" s="388"/>
      <c r="AZ2623" s="388"/>
      <c r="BA2623" s="388"/>
      <c r="BB2623" s="388"/>
      <c r="BC2623" s="388"/>
    </row>
    <row r="2624" spans="1:55" s="121" customFormat="1" x14ac:dyDescent="0.25">
      <c r="A2624" s="407"/>
      <c r="B2624" s="500"/>
      <c r="C2624" s="501"/>
      <c r="D2624" s="502"/>
      <c r="E2624" s="466"/>
      <c r="F2624" s="399"/>
      <c r="G2624" s="96"/>
      <c r="H2624" s="122"/>
      <c r="I2624" s="122"/>
      <c r="J2624" s="122"/>
      <c r="K2624" s="122"/>
      <c r="L2624" s="122"/>
      <c r="M2624" s="122"/>
      <c r="N2624" s="122"/>
      <c r="O2624" s="122"/>
      <c r="P2624" s="122"/>
      <c r="Q2624" s="122"/>
      <c r="R2624" s="122"/>
      <c r="S2624" s="122"/>
      <c r="T2624" s="122"/>
      <c r="U2624" s="122"/>
      <c r="V2624" s="122"/>
      <c r="W2624" s="122"/>
      <c r="X2624" s="122"/>
      <c r="Y2624" s="122"/>
      <c r="Z2624" s="122"/>
      <c r="AA2624" s="122"/>
      <c r="AB2624" s="122"/>
      <c r="AC2624" s="122"/>
      <c r="AD2624" s="122"/>
      <c r="AE2624" s="122"/>
      <c r="AF2624" s="122"/>
      <c r="AG2624" s="122"/>
      <c r="AH2624" s="122"/>
      <c r="AI2624" s="122"/>
      <c r="AJ2624" s="401"/>
      <c r="AK2624" s="403"/>
      <c r="AL2624" s="405"/>
      <c r="AM2624" s="401"/>
      <c r="AN2624" s="405"/>
      <c r="AO2624" s="405"/>
      <c r="AP2624" s="405"/>
      <c r="AQ2624" s="405"/>
      <c r="AR2624" s="405"/>
      <c r="AS2624" s="405"/>
      <c r="AT2624" s="405"/>
      <c r="AU2624" s="403"/>
      <c r="AV2624" s="504"/>
      <c r="AW2624" s="403"/>
      <c r="AX2624" s="389"/>
      <c r="AY2624" s="389"/>
      <c r="AZ2624" s="389"/>
      <c r="BA2624" s="389"/>
      <c r="BB2624" s="389"/>
      <c r="BC2624" s="389"/>
    </row>
    <row r="2625" spans="1:55" s="121" customFormat="1" x14ac:dyDescent="0.25">
      <c r="A2625" s="406"/>
      <c r="B2625" s="500"/>
      <c r="C2625" s="501"/>
      <c r="D2625" s="502"/>
      <c r="E2625" s="474"/>
      <c r="F2625" s="398"/>
      <c r="G2625" s="95"/>
      <c r="H2625" s="119"/>
      <c r="I2625" s="119"/>
      <c r="J2625" s="119"/>
      <c r="K2625" s="119"/>
      <c r="L2625" s="119"/>
      <c r="M2625" s="119"/>
      <c r="N2625" s="119"/>
      <c r="O2625" s="119"/>
      <c r="P2625" s="119"/>
      <c r="Q2625" s="119"/>
      <c r="R2625" s="119"/>
      <c r="S2625" s="119"/>
      <c r="T2625" s="119"/>
      <c r="U2625" s="119"/>
      <c r="V2625" s="119"/>
      <c r="W2625" s="119"/>
      <c r="X2625" s="119"/>
      <c r="Y2625" s="119"/>
      <c r="Z2625" s="119"/>
      <c r="AA2625" s="119"/>
      <c r="AB2625" s="119"/>
      <c r="AC2625" s="119"/>
      <c r="AD2625" s="119"/>
      <c r="AE2625" s="119"/>
      <c r="AF2625" s="119"/>
      <c r="AG2625" s="119"/>
      <c r="AH2625" s="119"/>
      <c r="AI2625" s="119"/>
      <c r="AJ2625" s="503"/>
      <c r="AK2625" s="505"/>
      <c r="AL2625" s="404"/>
      <c r="AM2625" s="410"/>
      <c r="AN2625" s="404"/>
      <c r="AO2625" s="404"/>
      <c r="AP2625" s="404"/>
      <c r="AQ2625" s="404"/>
      <c r="AR2625" s="404"/>
      <c r="AS2625" s="404"/>
      <c r="AT2625" s="404"/>
      <c r="AU2625" s="406"/>
      <c r="AV2625" s="504"/>
      <c r="AW2625" s="406"/>
      <c r="AX2625" s="388"/>
      <c r="AY2625" s="388"/>
      <c r="AZ2625" s="388"/>
      <c r="BA2625" s="388"/>
      <c r="BB2625" s="388"/>
      <c r="BC2625" s="388"/>
    </row>
    <row r="2626" spans="1:55" s="121" customFormat="1" x14ac:dyDescent="0.25">
      <c r="A2626" s="407"/>
      <c r="B2626" s="500"/>
      <c r="C2626" s="501"/>
      <c r="D2626" s="502"/>
      <c r="E2626" s="466"/>
      <c r="F2626" s="399"/>
      <c r="G2626" s="96"/>
      <c r="H2626" s="122"/>
      <c r="I2626" s="122"/>
      <c r="J2626" s="122"/>
      <c r="K2626" s="122"/>
      <c r="L2626" s="122"/>
      <c r="M2626" s="122"/>
      <c r="N2626" s="122"/>
      <c r="O2626" s="122"/>
      <c r="P2626" s="122"/>
      <c r="Q2626" s="122"/>
      <c r="R2626" s="122"/>
      <c r="S2626" s="122"/>
      <c r="T2626" s="122"/>
      <c r="U2626" s="122"/>
      <c r="V2626" s="122"/>
      <c r="W2626" s="122"/>
      <c r="X2626" s="122"/>
      <c r="Y2626" s="122"/>
      <c r="Z2626" s="122"/>
      <c r="AA2626" s="122"/>
      <c r="AB2626" s="122"/>
      <c r="AC2626" s="122"/>
      <c r="AD2626" s="122"/>
      <c r="AE2626" s="122"/>
      <c r="AF2626" s="122"/>
      <c r="AG2626" s="122"/>
      <c r="AH2626" s="122"/>
      <c r="AI2626" s="122"/>
      <c r="AJ2626" s="401"/>
      <c r="AK2626" s="403"/>
      <c r="AL2626" s="405"/>
      <c r="AM2626" s="401"/>
      <c r="AN2626" s="405"/>
      <c r="AO2626" s="405"/>
      <c r="AP2626" s="405"/>
      <c r="AQ2626" s="405"/>
      <c r="AR2626" s="405"/>
      <c r="AS2626" s="405"/>
      <c r="AT2626" s="405"/>
      <c r="AU2626" s="403"/>
      <c r="AV2626" s="504"/>
      <c r="AW2626" s="403"/>
      <c r="AX2626" s="389"/>
      <c r="AY2626" s="389"/>
      <c r="AZ2626" s="389"/>
      <c r="BA2626" s="389"/>
      <c r="BB2626" s="389"/>
      <c r="BC2626" s="389"/>
    </row>
    <row r="2627" spans="1:55" s="121" customFormat="1" x14ac:dyDescent="0.25">
      <c r="A2627" s="406"/>
      <c r="B2627" s="500"/>
      <c r="C2627" s="501"/>
      <c r="D2627" s="502"/>
      <c r="E2627" s="474"/>
      <c r="F2627" s="398"/>
      <c r="G2627" s="95"/>
      <c r="H2627" s="119"/>
      <c r="I2627" s="119"/>
      <c r="J2627" s="119"/>
      <c r="K2627" s="119"/>
      <c r="L2627" s="119"/>
      <c r="M2627" s="119"/>
      <c r="N2627" s="119"/>
      <c r="O2627" s="119"/>
      <c r="P2627" s="119"/>
      <c r="Q2627" s="119"/>
      <c r="R2627" s="119"/>
      <c r="S2627" s="119"/>
      <c r="T2627" s="119"/>
      <c r="U2627" s="119"/>
      <c r="V2627" s="119"/>
      <c r="W2627" s="119"/>
      <c r="X2627" s="119"/>
      <c r="Y2627" s="119"/>
      <c r="Z2627" s="119"/>
      <c r="AA2627" s="119"/>
      <c r="AB2627" s="119"/>
      <c r="AC2627" s="119"/>
      <c r="AD2627" s="119"/>
      <c r="AE2627" s="119"/>
      <c r="AF2627" s="119"/>
      <c r="AG2627" s="119"/>
      <c r="AH2627" s="119"/>
      <c r="AI2627" s="119"/>
      <c r="AJ2627" s="503"/>
      <c r="AK2627" s="505"/>
      <c r="AL2627" s="404"/>
      <c r="AM2627" s="410"/>
      <c r="AN2627" s="404"/>
      <c r="AO2627" s="404"/>
      <c r="AP2627" s="404"/>
      <c r="AQ2627" s="404"/>
      <c r="AR2627" s="404"/>
      <c r="AS2627" s="404"/>
      <c r="AT2627" s="404"/>
      <c r="AU2627" s="406"/>
      <c r="AV2627" s="504"/>
      <c r="AW2627" s="406"/>
      <c r="AX2627" s="388"/>
      <c r="AY2627" s="388"/>
      <c r="AZ2627" s="388"/>
      <c r="BA2627" s="388"/>
      <c r="BB2627" s="388"/>
      <c r="BC2627" s="388"/>
    </row>
    <row r="2628" spans="1:55" s="121" customFormat="1" x14ac:dyDescent="0.25">
      <c r="A2628" s="407"/>
      <c r="B2628" s="500"/>
      <c r="C2628" s="501"/>
      <c r="D2628" s="502"/>
      <c r="E2628" s="466"/>
      <c r="F2628" s="399"/>
      <c r="G2628" s="96"/>
      <c r="H2628" s="122"/>
      <c r="I2628" s="122"/>
      <c r="J2628" s="122"/>
      <c r="K2628" s="122"/>
      <c r="L2628" s="122"/>
      <c r="M2628" s="122"/>
      <c r="N2628" s="122"/>
      <c r="O2628" s="122"/>
      <c r="P2628" s="122"/>
      <c r="Q2628" s="122"/>
      <c r="R2628" s="122"/>
      <c r="S2628" s="122"/>
      <c r="T2628" s="122"/>
      <c r="U2628" s="122"/>
      <c r="V2628" s="122"/>
      <c r="W2628" s="122"/>
      <c r="X2628" s="122"/>
      <c r="Y2628" s="122"/>
      <c r="Z2628" s="122"/>
      <c r="AA2628" s="122"/>
      <c r="AB2628" s="122"/>
      <c r="AC2628" s="122"/>
      <c r="AD2628" s="122"/>
      <c r="AE2628" s="122"/>
      <c r="AF2628" s="122"/>
      <c r="AG2628" s="122"/>
      <c r="AH2628" s="122"/>
      <c r="AI2628" s="122"/>
      <c r="AJ2628" s="401"/>
      <c r="AK2628" s="403"/>
      <c r="AL2628" s="405"/>
      <c r="AM2628" s="401"/>
      <c r="AN2628" s="405"/>
      <c r="AO2628" s="405"/>
      <c r="AP2628" s="405"/>
      <c r="AQ2628" s="405"/>
      <c r="AR2628" s="405"/>
      <c r="AS2628" s="405"/>
      <c r="AT2628" s="405"/>
      <c r="AU2628" s="403"/>
      <c r="AV2628" s="504"/>
      <c r="AW2628" s="403"/>
      <c r="AX2628" s="389"/>
      <c r="AY2628" s="389"/>
      <c r="AZ2628" s="389"/>
      <c r="BA2628" s="389"/>
      <c r="BB2628" s="389"/>
      <c r="BC2628" s="389"/>
    </row>
    <row r="2629" spans="1:55" s="121" customFormat="1" x14ac:dyDescent="0.25">
      <c r="A2629" s="406"/>
      <c r="B2629" s="500"/>
      <c r="C2629" s="501"/>
      <c r="D2629" s="502"/>
      <c r="E2629" s="474"/>
      <c r="F2629" s="398"/>
      <c r="G2629" s="95"/>
      <c r="H2629" s="119"/>
      <c r="I2629" s="119"/>
      <c r="J2629" s="119"/>
      <c r="K2629" s="119"/>
      <c r="L2629" s="119"/>
      <c r="M2629" s="119"/>
      <c r="N2629" s="119"/>
      <c r="O2629" s="119"/>
      <c r="P2629" s="119"/>
      <c r="Q2629" s="119"/>
      <c r="R2629" s="119"/>
      <c r="S2629" s="119"/>
      <c r="T2629" s="119"/>
      <c r="U2629" s="119"/>
      <c r="V2629" s="119"/>
      <c r="W2629" s="119"/>
      <c r="X2629" s="119"/>
      <c r="Y2629" s="119"/>
      <c r="Z2629" s="119"/>
      <c r="AA2629" s="119"/>
      <c r="AB2629" s="119"/>
      <c r="AC2629" s="119"/>
      <c r="AD2629" s="119"/>
      <c r="AE2629" s="119"/>
      <c r="AF2629" s="119"/>
      <c r="AG2629" s="119"/>
      <c r="AH2629" s="119"/>
      <c r="AI2629" s="119"/>
      <c r="AJ2629" s="503"/>
      <c r="AK2629" s="505"/>
      <c r="AL2629" s="404"/>
      <c r="AM2629" s="410"/>
      <c r="AN2629" s="404"/>
      <c r="AO2629" s="404"/>
      <c r="AP2629" s="404"/>
      <c r="AQ2629" s="404"/>
      <c r="AR2629" s="404"/>
      <c r="AS2629" s="404"/>
      <c r="AT2629" s="404"/>
      <c r="AU2629" s="406"/>
      <c r="AV2629" s="504"/>
      <c r="AW2629" s="406"/>
      <c r="AX2629" s="388"/>
      <c r="AY2629" s="388"/>
      <c r="AZ2629" s="388"/>
      <c r="BA2629" s="388"/>
      <c r="BB2629" s="388"/>
      <c r="BC2629" s="388"/>
    </row>
    <row r="2630" spans="1:55" s="121" customFormat="1" x14ac:dyDescent="0.25">
      <c r="A2630" s="407"/>
      <c r="B2630" s="500"/>
      <c r="C2630" s="501"/>
      <c r="D2630" s="502"/>
      <c r="E2630" s="466"/>
      <c r="F2630" s="399"/>
      <c r="G2630" s="96"/>
      <c r="H2630" s="122"/>
      <c r="I2630" s="122"/>
      <c r="J2630" s="122"/>
      <c r="K2630" s="122"/>
      <c r="L2630" s="122"/>
      <c r="M2630" s="122"/>
      <c r="N2630" s="122"/>
      <c r="O2630" s="122"/>
      <c r="P2630" s="122"/>
      <c r="Q2630" s="122"/>
      <c r="R2630" s="122"/>
      <c r="S2630" s="122"/>
      <c r="T2630" s="122"/>
      <c r="U2630" s="122"/>
      <c r="V2630" s="122"/>
      <c r="W2630" s="122"/>
      <c r="X2630" s="122"/>
      <c r="Y2630" s="122"/>
      <c r="Z2630" s="122"/>
      <c r="AA2630" s="122"/>
      <c r="AB2630" s="122"/>
      <c r="AC2630" s="122"/>
      <c r="AD2630" s="122"/>
      <c r="AE2630" s="122"/>
      <c r="AF2630" s="122"/>
      <c r="AG2630" s="122"/>
      <c r="AH2630" s="122"/>
      <c r="AI2630" s="122"/>
      <c r="AJ2630" s="401"/>
      <c r="AK2630" s="403"/>
      <c r="AL2630" s="405"/>
      <c r="AM2630" s="401"/>
      <c r="AN2630" s="405"/>
      <c r="AO2630" s="405"/>
      <c r="AP2630" s="405"/>
      <c r="AQ2630" s="405"/>
      <c r="AR2630" s="405"/>
      <c r="AS2630" s="405"/>
      <c r="AT2630" s="405"/>
      <c r="AU2630" s="403"/>
      <c r="AV2630" s="504"/>
      <c r="AW2630" s="403"/>
      <c r="AX2630" s="389"/>
      <c r="AY2630" s="389"/>
      <c r="AZ2630" s="389"/>
      <c r="BA2630" s="389"/>
      <c r="BB2630" s="389"/>
      <c r="BC2630" s="389"/>
    </row>
    <row r="2631" spans="1:55" s="121" customFormat="1" x14ac:dyDescent="0.25">
      <c r="A2631" s="406"/>
      <c r="B2631" s="500"/>
      <c r="C2631" s="501"/>
      <c r="D2631" s="502"/>
      <c r="E2631" s="474"/>
      <c r="F2631" s="398"/>
      <c r="G2631" s="95"/>
      <c r="H2631" s="119"/>
      <c r="I2631" s="119"/>
      <c r="J2631" s="119"/>
      <c r="K2631" s="119"/>
      <c r="L2631" s="119"/>
      <c r="M2631" s="119"/>
      <c r="N2631" s="119"/>
      <c r="O2631" s="119"/>
      <c r="P2631" s="119"/>
      <c r="Q2631" s="119"/>
      <c r="R2631" s="119"/>
      <c r="S2631" s="119"/>
      <c r="T2631" s="119"/>
      <c r="U2631" s="119"/>
      <c r="V2631" s="119"/>
      <c r="W2631" s="119"/>
      <c r="X2631" s="119"/>
      <c r="Y2631" s="119"/>
      <c r="Z2631" s="119"/>
      <c r="AA2631" s="119"/>
      <c r="AB2631" s="119"/>
      <c r="AC2631" s="119"/>
      <c r="AD2631" s="119"/>
      <c r="AE2631" s="119"/>
      <c r="AF2631" s="119"/>
      <c r="AG2631" s="119"/>
      <c r="AH2631" s="119"/>
      <c r="AI2631" s="119"/>
      <c r="AJ2631" s="503"/>
      <c r="AK2631" s="505"/>
      <c r="AL2631" s="404"/>
      <c r="AM2631" s="410"/>
      <c r="AN2631" s="404"/>
      <c r="AO2631" s="404"/>
      <c r="AP2631" s="404"/>
      <c r="AQ2631" s="404"/>
      <c r="AR2631" s="404"/>
      <c r="AS2631" s="404"/>
      <c r="AT2631" s="404"/>
      <c r="AU2631" s="406"/>
      <c r="AV2631" s="504"/>
      <c r="AW2631" s="406"/>
      <c r="AX2631" s="388"/>
      <c r="AY2631" s="388"/>
      <c r="AZ2631" s="388"/>
      <c r="BA2631" s="388"/>
      <c r="BB2631" s="388"/>
      <c r="BC2631" s="388"/>
    </row>
    <row r="2632" spans="1:55" s="121" customFormat="1" x14ac:dyDescent="0.25">
      <c r="A2632" s="407"/>
      <c r="B2632" s="500"/>
      <c r="C2632" s="501"/>
      <c r="D2632" s="502"/>
      <c r="E2632" s="466"/>
      <c r="F2632" s="399"/>
      <c r="G2632" s="96"/>
      <c r="H2632" s="122"/>
      <c r="I2632" s="122"/>
      <c r="J2632" s="122"/>
      <c r="K2632" s="122"/>
      <c r="L2632" s="122"/>
      <c r="M2632" s="122"/>
      <c r="N2632" s="122"/>
      <c r="O2632" s="122"/>
      <c r="P2632" s="122"/>
      <c r="Q2632" s="122"/>
      <c r="R2632" s="122"/>
      <c r="S2632" s="122"/>
      <c r="T2632" s="122"/>
      <c r="U2632" s="122"/>
      <c r="V2632" s="122"/>
      <c r="W2632" s="122"/>
      <c r="X2632" s="122"/>
      <c r="Y2632" s="122"/>
      <c r="Z2632" s="122"/>
      <c r="AA2632" s="122"/>
      <c r="AB2632" s="122"/>
      <c r="AC2632" s="122"/>
      <c r="AD2632" s="122"/>
      <c r="AE2632" s="122"/>
      <c r="AF2632" s="122"/>
      <c r="AG2632" s="122"/>
      <c r="AH2632" s="122"/>
      <c r="AI2632" s="122"/>
      <c r="AJ2632" s="401"/>
      <c r="AK2632" s="403"/>
      <c r="AL2632" s="405"/>
      <c r="AM2632" s="401"/>
      <c r="AN2632" s="405"/>
      <c r="AO2632" s="405"/>
      <c r="AP2632" s="405"/>
      <c r="AQ2632" s="405"/>
      <c r="AR2632" s="405"/>
      <c r="AS2632" s="405"/>
      <c r="AT2632" s="405"/>
      <c r="AU2632" s="403"/>
      <c r="AV2632" s="504"/>
      <c r="AW2632" s="403"/>
      <c r="AX2632" s="389"/>
      <c r="AY2632" s="389"/>
      <c r="AZ2632" s="389"/>
      <c r="BA2632" s="389"/>
      <c r="BB2632" s="389"/>
      <c r="BC2632" s="389"/>
    </row>
    <row r="2633" spans="1:55" s="121" customFormat="1" x14ac:dyDescent="0.25">
      <c r="A2633" s="406"/>
      <c r="B2633" s="500"/>
      <c r="C2633" s="501"/>
      <c r="D2633" s="502"/>
      <c r="E2633" s="474"/>
      <c r="F2633" s="398"/>
      <c r="G2633" s="95"/>
      <c r="H2633" s="119"/>
      <c r="I2633" s="119"/>
      <c r="J2633" s="119"/>
      <c r="K2633" s="119"/>
      <c r="L2633" s="119"/>
      <c r="M2633" s="119"/>
      <c r="N2633" s="119"/>
      <c r="O2633" s="119"/>
      <c r="P2633" s="119"/>
      <c r="Q2633" s="119"/>
      <c r="R2633" s="119"/>
      <c r="S2633" s="119"/>
      <c r="T2633" s="119"/>
      <c r="U2633" s="119"/>
      <c r="V2633" s="119"/>
      <c r="W2633" s="119"/>
      <c r="X2633" s="119"/>
      <c r="Y2633" s="119"/>
      <c r="Z2633" s="119"/>
      <c r="AA2633" s="119"/>
      <c r="AB2633" s="119"/>
      <c r="AC2633" s="119"/>
      <c r="AD2633" s="119"/>
      <c r="AE2633" s="119"/>
      <c r="AF2633" s="119"/>
      <c r="AG2633" s="119"/>
      <c r="AH2633" s="119"/>
      <c r="AI2633" s="119"/>
      <c r="AJ2633" s="503"/>
      <c r="AK2633" s="505"/>
      <c r="AL2633" s="404"/>
      <c r="AM2633" s="410"/>
      <c r="AN2633" s="404"/>
      <c r="AO2633" s="404"/>
      <c r="AP2633" s="404"/>
      <c r="AQ2633" s="404"/>
      <c r="AR2633" s="404"/>
      <c r="AS2633" s="404"/>
      <c r="AT2633" s="404"/>
      <c r="AU2633" s="406"/>
      <c r="AV2633" s="504"/>
      <c r="AW2633" s="406"/>
      <c r="AX2633" s="388"/>
      <c r="AY2633" s="388"/>
      <c r="AZ2633" s="388"/>
      <c r="BA2633" s="388"/>
      <c r="BB2633" s="388"/>
      <c r="BC2633" s="388"/>
    </row>
    <row r="2634" spans="1:55" s="121" customFormat="1" x14ac:dyDescent="0.25">
      <c r="A2634" s="407"/>
      <c r="B2634" s="500"/>
      <c r="C2634" s="501"/>
      <c r="D2634" s="502"/>
      <c r="E2634" s="466"/>
      <c r="F2634" s="399"/>
      <c r="G2634" s="96"/>
      <c r="H2634" s="122"/>
      <c r="I2634" s="122"/>
      <c r="J2634" s="122"/>
      <c r="K2634" s="122"/>
      <c r="L2634" s="122"/>
      <c r="M2634" s="122"/>
      <c r="N2634" s="122"/>
      <c r="O2634" s="122"/>
      <c r="P2634" s="122"/>
      <c r="Q2634" s="122"/>
      <c r="R2634" s="122"/>
      <c r="S2634" s="122"/>
      <c r="T2634" s="122"/>
      <c r="U2634" s="122"/>
      <c r="V2634" s="122"/>
      <c r="W2634" s="122"/>
      <c r="X2634" s="122"/>
      <c r="Y2634" s="122"/>
      <c r="Z2634" s="122"/>
      <c r="AA2634" s="122"/>
      <c r="AB2634" s="122"/>
      <c r="AC2634" s="122"/>
      <c r="AD2634" s="122"/>
      <c r="AE2634" s="122"/>
      <c r="AF2634" s="122"/>
      <c r="AG2634" s="122"/>
      <c r="AH2634" s="122"/>
      <c r="AI2634" s="122"/>
      <c r="AJ2634" s="401"/>
      <c r="AK2634" s="403"/>
      <c r="AL2634" s="405"/>
      <c r="AM2634" s="401"/>
      <c r="AN2634" s="405"/>
      <c r="AO2634" s="405"/>
      <c r="AP2634" s="405"/>
      <c r="AQ2634" s="405"/>
      <c r="AR2634" s="405"/>
      <c r="AS2634" s="405"/>
      <c r="AT2634" s="405"/>
      <c r="AU2634" s="403"/>
      <c r="AV2634" s="504"/>
      <c r="AW2634" s="403"/>
      <c r="AX2634" s="389"/>
      <c r="AY2634" s="389"/>
      <c r="AZ2634" s="389"/>
      <c r="BA2634" s="389"/>
      <c r="BB2634" s="389"/>
      <c r="BC2634" s="389"/>
    </row>
    <row r="2635" spans="1:55" s="121" customFormat="1" x14ac:dyDescent="0.25">
      <c r="A2635" s="406"/>
      <c r="B2635" s="500"/>
      <c r="C2635" s="501"/>
      <c r="D2635" s="502"/>
      <c r="E2635" s="474"/>
      <c r="F2635" s="398"/>
      <c r="G2635" s="95"/>
      <c r="H2635" s="119"/>
      <c r="I2635" s="119"/>
      <c r="J2635" s="119"/>
      <c r="K2635" s="119"/>
      <c r="L2635" s="119"/>
      <c r="M2635" s="119"/>
      <c r="N2635" s="119"/>
      <c r="O2635" s="119"/>
      <c r="P2635" s="119"/>
      <c r="Q2635" s="119"/>
      <c r="R2635" s="119"/>
      <c r="S2635" s="119"/>
      <c r="T2635" s="119"/>
      <c r="U2635" s="119"/>
      <c r="V2635" s="119"/>
      <c r="W2635" s="119"/>
      <c r="X2635" s="119"/>
      <c r="Y2635" s="119"/>
      <c r="Z2635" s="119"/>
      <c r="AA2635" s="119"/>
      <c r="AB2635" s="119"/>
      <c r="AC2635" s="119"/>
      <c r="AD2635" s="119"/>
      <c r="AE2635" s="119"/>
      <c r="AF2635" s="119"/>
      <c r="AG2635" s="119"/>
      <c r="AH2635" s="119"/>
      <c r="AI2635" s="119"/>
      <c r="AJ2635" s="503"/>
      <c r="AK2635" s="505"/>
      <c r="AL2635" s="404"/>
      <c r="AM2635" s="410"/>
      <c r="AN2635" s="404"/>
      <c r="AO2635" s="404"/>
      <c r="AP2635" s="404"/>
      <c r="AQ2635" s="404"/>
      <c r="AR2635" s="404"/>
      <c r="AS2635" s="404"/>
      <c r="AT2635" s="404"/>
      <c r="AU2635" s="406"/>
      <c r="AV2635" s="504"/>
      <c r="AW2635" s="406"/>
      <c r="AX2635" s="388"/>
      <c r="AY2635" s="388"/>
      <c r="AZ2635" s="388"/>
      <c r="BA2635" s="388"/>
      <c r="BB2635" s="388"/>
      <c r="BC2635" s="388"/>
    </row>
    <row r="2636" spans="1:55" s="121" customFormat="1" x14ac:dyDescent="0.25">
      <c r="A2636" s="407"/>
      <c r="B2636" s="500"/>
      <c r="C2636" s="501"/>
      <c r="D2636" s="502"/>
      <c r="E2636" s="466"/>
      <c r="F2636" s="399"/>
      <c r="G2636" s="96"/>
      <c r="H2636" s="122"/>
      <c r="I2636" s="122"/>
      <c r="J2636" s="122"/>
      <c r="K2636" s="122"/>
      <c r="L2636" s="122"/>
      <c r="M2636" s="122"/>
      <c r="N2636" s="122"/>
      <c r="O2636" s="122"/>
      <c r="P2636" s="122"/>
      <c r="Q2636" s="122"/>
      <c r="R2636" s="122"/>
      <c r="S2636" s="122"/>
      <c r="T2636" s="122"/>
      <c r="U2636" s="122"/>
      <c r="V2636" s="122"/>
      <c r="W2636" s="122"/>
      <c r="X2636" s="122"/>
      <c r="Y2636" s="122"/>
      <c r="Z2636" s="122"/>
      <c r="AA2636" s="122"/>
      <c r="AB2636" s="122"/>
      <c r="AC2636" s="122"/>
      <c r="AD2636" s="122"/>
      <c r="AE2636" s="122"/>
      <c r="AF2636" s="122"/>
      <c r="AG2636" s="122"/>
      <c r="AH2636" s="122"/>
      <c r="AI2636" s="122"/>
      <c r="AJ2636" s="401"/>
      <c r="AK2636" s="403"/>
      <c r="AL2636" s="405"/>
      <c r="AM2636" s="401"/>
      <c r="AN2636" s="405"/>
      <c r="AO2636" s="405"/>
      <c r="AP2636" s="405"/>
      <c r="AQ2636" s="405"/>
      <c r="AR2636" s="405"/>
      <c r="AS2636" s="405"/>
      <c r="AT2636" s="405"/>
      <c r="AU2636" s="403"/>
      <c r="AV2636" s="504"/>
      <c r="AW2636" s="403"/>
      <c r="AX2636" s="389"/>
      <c r="AY2636" s="389"/>
      <c r="AZ2636" s="389"/>
      <c r="BA2636" s="389"/>
      <c r="BB2636" s="389"/>
      <c r="BC2636" s="389"/>
    </row>
    <row r="2637" spans="1:55" s="121" customFormat="1" x14ac:dyDescent="0.25">
      <c r="A2637" s="406"/>
      <c r="B2637" s="500"/>
      <c r="C2637" s="501"/>
      <c r="D2637" s="502"/>
      <c r="E2637" s="474"/>
      <c r="F2637" s="398"/>
      <c r="G2637" s="95"/>
      <c r="H2637" s="119"/>
      <c r="I2637" s="119"/>
      <c r="J2637" s="119"/>
      <c r="K2637" s="119"/>
      <c r="L2637" s="119"/>
      <c r="M2637" s="119"/>
      <c r="N2637" s="119"/>
      <c r="O2637" s="119"/>
      <c r="P2637" s="119"/>
      <c r="Q2637" s="119"/>
      <c r="R2637" s="119"/>
      <c r="S2637" s="119"/>
      <c r="T2637" s="119"/>
      <c r="U2637" s="119"/>
      <c r="V2637" s="119"/>
      <c r="W2637" s="119"/>
      <c r="X2637" s="119"/>
      <c r="Y2637" s="119"/>
      <c r="Z2637" s="119"/>
      <c r="AA2637" s="119"/>
      <c r="AB2637" s="119"/>
      <c r="AC2637" s="119"/>
      <c r="AD2637" s="119"/>
      <c r="AE2637" s="119"/>
      <c r="AF2637" s="119"/>
      <c r="AG2637" s="119"/>
      <c r="AH2637" s="119"/>
      <c r="AI2637" s="119"/>
      <c r="AJ2637" s="503"/>
      <c r="AK2637" s="505"/>
      <c r="AL2637" s="404"/>
      <c r="AM2637" s="410"/>
      <c r="AN2637" s="404"/>
      <c r="AO2637" s="404"/>
      <c r="AP2637" s="404"/>
      <c r="AQ2637" s="404"/>
      <c r="AR2637" s="404"/>
      <c r="AS2637" s="404"/>
      <c r="AT2637" s="404"/>
      <c r="AU2637" s="406"/>
      <c r="AV2637" s="504"/>
      <c r="AW2637" s="406"/>
      <c r="AX2637" s="388"/>
      <c r="AY2637" s="388"/>
      <c r="AZ2637" s="388"/>
      <c r="BA2637" s="388"/>
      <c r="BB2637" s="388"/>
      <c r="BC2637" s="388"/>
    </row>
    <row r="2638" spans="1:55" s="121" customFormat="1" x14ac:dyDescent="0.25">
      <c r="A2638" s="407"/>
      <c r="B2638" s="500"/>
      <c r="C2638" s="501"/>
      <c r="D2638" s="502"/>
      <c r="E2638" s="466"/>
      <c r="F2638" s="399"/>
      <c r="G2638" s="96"/>
      <c r="H2638" s="122"/>
      <c r="I2638" s="122"/>
      <c r="J2638" s="122"/>
      <c r="K2638" s="122"/>
      <c r="L2638" s="122"/>
      <c r="M2638" s="122"/>
      <c r="N2638" s="122"/>
      <c r="O2638" s="122"/>
      <c r="P2638" s="122"/>
      <c r="Q2638" s="122"/>
      <c r="R2638" s="122"/>
      <c r="S2638" s="122"/>
      <c r="T2638" s="122"/>
      <c r="U2638" s="122"/>
      <c r="V2638" s="122"/>
      <c r="W2638" s="122"/>
      <c r="X2638" s="122"/>
      <c r="Y2638" s="122"/>
      <c r="Z2638" s="122"/>
      <c r="AA2638" s="122"/>
      <c r="AB2638" s="122"/>
      <c r="AC2638" s="122"/>
      <c r="AD2638" s="122"/>
      <c r="AE2638" s="122"/>
      <c r="AF2638" s="122"/>
      <c r="AG2638" s="122"/>
      <c r="AH2638" s="122"/>
      <c r="AI2638" s="122"/>
      <c r="AJ2638" s="401"/>
      <c r="AK2638" s="403"/>
      <c r="AL2638" s="405"/>
      <c r="AM2638" s="401"/>
      <c r="AN2638" s="405"/>
      <c r="AO2638" s="405"/>
      <c r="AP2638" s="405"/>
      <c r="AQ2638" s="405"/>
      <c r="AR2638" s="405"/>
      <c r="AS2638" s="405"/>
      <c r="AT2638" s="405"/>
      <c r="AU2638" s="403"/>
      <c r="AV2638" s="504"/>
      <c r="AW2638" s="403"/>
      <c r="AX2638" s="389"/>
      <c r="AY2638" s="389"/>
      <c r="AZ2638" s="389"/>
      <c r="BA2638" s="389"/>
      <c r="BB2638" s="389"/>
      <c r="BC2638" s="389"/>
    </row>
    <row r="2639" spans="1:55" s="121" customFormat="1" x14ac:dyDescent="0.25">
      <c r="A2639" s="406"/>
      <c r="B2639" s="500"/>
      <c r="C2639" s="501"/>
      <c r="D2639" s="502"/>
      <c r="E2639" s="474"/>
      <c r="F2639" s="398"/>
      <c r="G2639" s="95"/>
      <c r="H2639" s="119"/>
      <c r="I2639" s="119"/>
      <c r="J2639" s="119"/>
      <c r="K2639" s="119"/>
      <c r="L2639" s="119"/>
      <c r="M2639" s="119"/>
      <c r="N2639" s="119"/>
      <c r="O2639" s="119"/>
      <c r="P2639" s="119"/>
      <c r="Q2639" s="119"/>
      <c r="R2639" s="119"/>
      <c r="S2639" s="119"/>
      <c r="T2639" s="119"/>
      <c r="U2639" s="119"/>
      <c r="V2639" s="119"/>
      <c r="W2639" s="119"/>
      <c r="X2639" s="119"/>
      <c r="Y2639" s="119"/>
      <c r="Z2639" s="119"/>
      <c r="AA2639" s="119"/>
      <c r="AB2639" s="119"/>
      <c r="AC2639" s="119"/>
      <c r="AD2639" s="119"/>
      <c r="AE2639" s="119"/>
      <c r="AF2639" s="119"/>
      <c r="AG2639" s="119"/>
      <c r="AH2639" s="119"/>
      <c r="AI2639" s="119"/>
      <c r="AJ2639" s="503"/>
      <c r="AK2639" s="505"/>
      <c r="AL2639" s="404"/>
      <c r="AM2639" s="410"/>
      <c r="AN2639" s="404"/>
      <c r="AO2639" s="404"/>
      <c r="AP2639" s="404"/>
      <c r="AQ2639" s="404"/>
      <c r="AR2639" s="404"/>
      <c r="AS2639" s="404"/>
      <c r="AT2639" s="404"/>
      <c r="AU2639" s="406"/>
      <c r="AV2639" s="504"/>
      <c r="AW2639" s="406"/>
      <c r="AX2639" s="388"/>
      <c r="AY2639" s="388"/>
      <c r="AZ2639" s="388"/>
      <c r="BA2639" s="388"/>
      <c r="BB2639" s="388"/>
      <c r="BC2639" s="388"/>
    </row>
    <row r="2640" spans="1:55" s="121" customFormat="1" x14ac:dyDescent="0.25">
      <c r="A2640" s="407"/>
      <c r="B2640" s="500"/>
      <c r="C2640" s="501"/>
      <c r="D2640" s="502"/>
      <c r="E2640" s="466"/>
      <c r="F2640" s="399"/>
      <c r="G2640" s="96"/>
      <c r="H2640" s="122"/>
      <c r="I2640" s="122"/>
      <c r="J2640" s="122"/>
      <c r="K2640" s="122"/>
      <c r="L2640" s="122"/>
      <c r="M2640" s="122"/>
      <c r="N2640" s="122"/>
      <c r="O2640" s="122"/>
      <c r="P2640" s="122"/>
      <c r="Q2640" s="122"/>
      <c r="R2640" s="122"/>
      <c r="S2640" s="122"/>
      <c r="T2640" s="122"/>
      <c r="U2640" s="122"/>
      <c r="V2640" s="122"/>
      <c r="W2640" s="122"/>
      <c r="X2640" s="122"/>
      <c r="Y2640" s="122"/>
      <c r="Z2640" s="122"/>
      <c r="AA2640" s="122"/>
      <c r="AB2640" s="122"/>
      <c r="AC2640" s="122"/>
      <c r="AD2640" s="122"/>
      <c r="AE2640" s="122"/>
      <c r="AF2640" s="122"/>
      <c r="AG2640" s="122"/>
      <c r="AH2640" s="122"/>
      <c r="AI2640" s="122"/>
      <c r="AJ2640" s="401"/>
      <c r="AK2640" s="403"/>
      <c r="AL2640" s="405"/>
      <c r="AM2640" s="401"/>
      <c r="AN2640" s="405"/>
      <c r="AO2640" s="405"/>
      <c r="AP2640" s="405"/>
      <c r="AQ2640" s="405"/>
      <c r="AR2640" s="405"/>
      <c r="AS2640" s="405"/>
      <c r="AT2640" s="405"/>
      <c r="AU2640" s="403"/>
      <c r="AV2640" s="504"/>
      <c r="AW2640" s="403"/>
      <c r="AX2640" s="389"/>
      <c r="AY2640" s="389"/>
      <c r="AZ2640" s="389"/>
      <c r="BA2640" s="389"/>
      <c r="BB2640" s="389"/>
      <c r="BC2640" s="389"/>
    </row>
    <row r="2641" spans="1:55" s="121" customFormat="1" x14ac:dyDescent="0.25">
      <c r="A2641" s="406"/>
      <c r="B2641" s="500"/>
      <c r="C2641" s="501"/>
      <c r="D2641" s="502"/>
      <c r="E2641" s="474"/>
      <c r="F2641" s="398"/>
      <c r="G2641" s="95"/>
      <c r="H2641" s="119"/>
      <c r="I2641" s="119"/>
      <c r="J2641" s="119"/>
      <c r="K2641" s="119"/>
      <c r="L2641" s="119"/>
      <c r="M2641" s="119"/>
      <c r="N2641" s="119"/>
      <c r="O2641" s="119"/>
      <c r="P2641" s="119"/>
      <c r="Q2641" s="119"/>
      <c r="R2641" s="119"/>
      <c r="S2641" s="119"/>
      <c r="T2641" s="119"/>
      <c r="U2641" s="119"/>
      <c r="V2641" s="119"/>
      <c r="W2641" s="119"/>
      <c r="X2641" s="119"/>
      <c r="Y2641" s="119"/>
      <c r="Z2641" s="119"/>
      <c r="AA2641" s="119"/>
      <c r="AB2641" s="119"/>
      <c r="AC2641" s="119"/>
      <c r="AD2641" s="119"/>
      <c r="AE2641" s="119"/>
      <c r="AF2641" s="119"/>
      <c r="AG2641" s="119"/>
      <c r="AH2641" s="119"/>
      <c r="AI2641" s="119"/>
      <c r="AJ2641" s="503"/>
      <c r="AK2641" s="505"/>
      <c r="AL2641" s="404"/>
      <c r="AM2641" s="410"/>
      <c r="AN2641" s="404"/>
      <c r="AO2641" s="404"/>
      <c r="AP2641" s="404"/>
      <c r="AQ2641" s="404"/>
      <c r="AR2641" s="404"/>
      <c r="AS2641" s="404"/>
      <c r="AT2641" s="404"/>
      <c r="AU2641" s="406"/>
      <c r="AV2641" s="504"/>
      <c r="AW2641" s="406"/>
      <c r="AX2641" s="388"/>
      <c r="AY2641" s="388"/>
      <c r="AZ2641" s="388"/>
      <c r="BA2641" s="388"/>
      <c r="BB2641" s="388"/>
      <c r="BC2641" s="388"/>
    </row>
    <row r="2642" spans="1:55" s="121" customFormat="1" x14ac:dyDescent="0.25">
      <c r="A2642" s="407"/>
      <c r="B2642" s="500"/>
      <c r="C2642" s="501"/>
      <c r="D2642" s="502"/>
      <c r="E2642" s="466"/>
      <c r="F2642" s="399"/>
      <c r="G2642" s="96"/>
      <c r="H2642" s="122"/>
      <c r="I2642" s="122"/>
      <c r="J2642" s="122"/>
      <c r="K2642" s="122"/>
      <c r="L2642" s="122"/>
      <c r="M2642" s="122"/>
      <c r="N2642" s="122"/>
      <c r="O2642" s="122"/>
      <c r="P2642" s="122"/>
      <c r="Q2642" s="122"/>
      <c r="R2642" s="122"/>
      <c r="S2642" s="122"/>
      <c r="T2642" s="122"/>
      <c r="U2642" s="122"/>
      <c r="V2642" s="122"/>
      <c r="W2642" s="122"/>
      <c r="X2642" s="122"/>
      <c r="Y2642" s="122"/>
      <c r="Z2642" s="122"/>
      <c r="AA2642" s="122"/>
      <c r="AB2642" s="122"/>
      <c r="AC2642" s="122"/>
      <c r="AD2642" s="122"/>
      <c r="AE2642" s="122"/>
      <c r="AF2642" s="122"/>
      <c r="AG2642" s="122"/>
      <c r="AH2642" s="122"/>
      <c r="AI2642" s="122"/>
      <c r="AJ2642" s="401"/>
      <c r="AK2642" s="403"/>
      <c r="AL2642" s="405"/>
      <c r="AM2642" s="401"/>
      <c r="AN2642" s="405"/>
      <c r="AO2642" s="405"/>
      <c r="AP2642" s="405"/>
      <c r="AQ2642" s="405"/>
      <c r="AR2642" s="405"/>
      <c r="AS2642" s="405"/>
      <c r="AT2642" s="405"/>
      <c r="AU2642" s="403"/>
      <c r="AV2642" s="504"/>
      <c r="AW2642" s="403"/>
      <c r="AX2642" s="389"/>
      <c r="AY2642" s="389"/>
      <c r="AZ2642" s="389"/>
      <c r="BA2642" s="389"/>
      <c r="BB2642" s="389"/>
      <c r="BC2642" s="389"/>
    </row>
    <row r="2643" spans="1:55" s="121" customFormat="1" x14ac:dyDescent="0.25">
      <c r="A2643" s="406"/>
      <c r="B2643" s="500"/>
      <c r="C2643" s="501"/>
      <c r="D2643" s="502"/>
      <c r="E2643" s="474"/>
      <c r="F2643" s="398"/>
      <c r="G2643" s="95"/>
      <c r="H2643" s="119"/>
      <c r="I2643" s="119"/>
      <c r="J2643" s="119"/>
      <c r="K2643" s="119"/>
      <c r="L2643" s="119"/>
      <c r="M2643" s="119"/>
      <c r="N2643" s="119"/>
      <c r="O2643" s="119"/>
      <c r="P2643" s="119"/>
      <c r="Q2643" s="119"/>
      <c r="R2643" s="119"/>
      <c r="S2643" s="119"/>
      <c r="T2643" s="119"/>
      <c r="U2643" s="119"/>
      <c r="V2643" s="119"/>
      <c r="W2643" s="119"/>
      <c r="X2643" s="119"/>
      <c r="Y2643" s="119"/>
      <c r="Z2643" s="119"/>
      <c r="AA2643" s="119"/>
      <c r="AB2643" s="119"/>
      <c r="AC2643" s="119"/>
      <c r="AD2643" s="119"/>
      <c r="AE2643" s="119"/>
      <c r="AF2643" s="119"/>
      <c r="AG2643" s="119"/>
      <c r="AH2643" s="119"/>
      <c r="AI2643" s="119"/>
      <c r="AJ2643" s="503"/>
      <c r="AK2643" s="505"/>
      <c r="AL2643" s="404"/>
      <c r="AM2643" s="410"/>
      <c r="AN2643" s="404"/>
      <c r="AO2643" s="404"/>
      <c r="AP2643" s="404"/>
      <c r="AQ2643" s="404"/>
      <c r="AR2643" s="404"/>
      <c r="AS2643" s="404"/>
      <c r="AT2643" s="404"/>
      <c r="AU2643" s="406"/>
      <c r="AV2643" s="504"/>
      <c r="AW2643" s="406"/>
      <c r="AX2643" s="388"/>
      <c r="AY2643" s="388"/>
      <c r="AZ2643" s="388"/>
      <c r="BA2643" s="388"/>
      <c r="BB2643" s="388"/>
      <c r="BC2643" s="388"/>
    </row>
    <row r="2644" spans="1:55" s="121" customFormat="1" x14ac:dyDescent="0.25">
      <c r="A2644" s="407"/>
      <c r="B2644" s="500"/>
      <c r="C2644" s="501"/>
      <c r="D2644" s="502"/>
      <c r="E2644" s="466"/>
      <c r="F2644" s="399"/>
      <c r="G2644" s="96"/>
      <c r="H2644" s="122"/>
      <c r="I2644" s="122"/>
      <c r="J2644" s="122"/>
      <c r="K2644" s="122"/>
      <c r="L2644" s="122"/>
      <c r="M2644" s="122"/>
      <c r="N2644" s="122"/>
      <c r="O2644" s="122"/>
      <c r="P2644" s="122"/>
      <c r="Q2644" s="122"/>
      <c r="R2644" s="122"/>
      <c r="S2644" s="122"/>
      <c r="T2644" s="122"/>
      <c r="U2644" s="122"/>
      <c r="V2644" s="122"/>
      <c r="W2644" s="122"/>
      <c r="X2644" s="122"/>
      <c r="Y2644" s="122"/>
      <c r="Z2644" s="122"/>
      <c r="AA2644" s="122"/>
      <c r="AB2644" s="122"/>
      <c r="AC2644" s="122"/>
      <c r="AD2644" s="122"/>
      <c r="AE2644" s="122"/>
      <c r="AF2644" s="122"/>
      <c r="AG2644" s="122"/>
      <c r="AH2644" s="122"/>
      <c r="AI2644" s="122"/>
      <c r="AJ2644" s="401"/>
      <c r="AK2644" s="403"/>
      <c r="AL2644" s="405"/>
      <c r="AM2644" s="401"/>
      <c r="AN2644" s="405"/>
      <c r="AO2644" s="405"/>
      <c r="AP2644" s="405"/>
      <c r="AQ2644" s="405"/>
      <c r="AR2644" s="405"/>
      <c r="AS2644" s="405"/>
      <c r="AT2644" s="405"/>
      <c r="AU2644" s="403"/>
      <c r="AV2644" s="504"/>
      <c r="AW2644" s="403"/>
      <c r="AX2644" s="389"/>
      <c r="AY2644" s="389"/>
      <c r="AZ2644" s="389"/>
      <c r="BA2644" s="389"/>
      <c r="BB2644" s="389"/>
      <c r="BC2644" s="389"/>
    </row>
    <row r="2645" spans="1:55" s="121" customFormat="1" x14ac:dyDescent="0.25">
      <c r="A2645" s="406"/>
      <c r="B2645" s="500"/>
      <c r="C2645" s="501"/>
      <c r="D2645" s="502"/>
      <c r="E2645" s="474"/>
      <c r="F2645" s="398"/>
      <c r="G2645" s="95"/>
      <c r="H2645" s="119"/>
      <c r="I2645" s="119"/>
      <c r="J2645" s="119"/>
      <c r="K2645" s="119"/>
      <c r="L2645" s="119"/>
      <c r="M2645" s="119"/>
      <c r="N2645" s="119"/>
      <c r="O2645" s="119"/>
      <c r="P2645" s="119"/>
      <c r="Q2645" s="119"/>
      <c r="R2645" s="119"/>
      <c r="S2645" s="119"/>
      <c r="T2645" s="119"/>
      <c r="U2645" s="119"/>
      <c r="V2645" s="119"/>
      <c r="W2645" s="119"/>
      <c r="X2645" s="119"/>
      <c r="Y2645" s="119"/>
      <c r="Z2645" s="119"/>
      <c r="AA2645" s="119"/>
      <c r="AB2645" s="119"/>
      <c r="AC2645" s="119"/>
      <c r="AD2645" s="119"/>
      <c r="AE2645" s="119"/>
      <c r="AF2645" s="119"/>
      <c r="AG2645" s="119"/>
      <c r="AH2645" s="119"/>
      <c r="AI2645" s="119"/>
      <c r="AJ2645" s="503"/>
      <c r="AK2645" s="505"/>
      <c r="AL2645" s="404"/>
      <c r="AM2645" s="410"/>
      <c r="AN2645" s="404"/>
      <c r="AO2645" s="404"/>
      <c r="AP2645" s="404"/>
      <c r="AQ2645" s="404"/>
      <c r="AR2645" s="404"/>
      <c r="AS2645" s="404"/>
      <c r="AT2645" s="404"/>
      <c r="AU2645" s="406"/>
      <c r="AV2645" s="504"/>
      <c r="AW2645" s="406"/>
      <c r="AX2645" s="388"/>
      <c r="AY2645" s="388"/>
      <c r="AZ2645" s="388"/>
      <c r="BA2645" s="388"/>
      <c r="BB2645" s="388"/>
      <c r="BC2645" s="388"/>
    </row>
    <row r="2646" spans="1:55" s="121" customFormat="1" x14ac:dyDescent="0.25">
      <c r="A2646" s="407"/>
      <c r="B2646" s="500"/>
      <c r="C2646" s="501"/>
      <c r="D2646" s="502"/>
      <c r="E2646" s="466"/>
      <c r="F2646" s="399"/>
      <c r="G2646" s="96"/>
      <c r="H2646" s="122"/>
      <c r="I2646" s="122"/>
      <c r="J2646" s="122"/>
      <c r="K2646" s="122"/>
      <c r="L2646" s="122"/>
      <c r="M2646" s="122"/>
      <c r="N2646" s="122"/>
      <c r="O2646" s="122"/>
      <c r="P2646" s="122"/>
      <c r="Q2646" s="122"/>
      <c r="R2646" s="122"/>
      <c r="S2646" s="122"/>
      <c r="T2646" s="122"/>
      <c r="U2646" s="122"/>
      <c r="V2646" s="122"/>
      <c r="W2646" s="122"/>
      <c r="X2646" s="122"/>
      <c r="Y2646" s="122"/>
      <c r="Z2646" s="122"/>
      <c r="AA2646" s="122"/>
      <c r="AB2646" s="122"/>
      <c r="AC2646" s="122"/>
      <c r="AD2646" s="122"/>
      <c r="AE2646" s="122"/>
      <c r="AF2646" s="122"/>
      <c r="AG2646" s="122"/>
      <c r="AH2646" s="122"/>
      <c r="AI2646" s="122"/>
      <c r="AJ2646" s="401"/>
      <c r="AK2646" s="403"/>
      <c r="AL2646" s="405"/>
      <c r="AM2646" s="401"/>
      <c r="AN2646" s="405"/>
      <c r="AO2646" s="405"/>
      <c r="AP2646" s="405"/>
      <c r="AQ2646" s="405"/>
      <c r="AR2646" s="405"/>
      <c r="AS2646" s="405"/>
      <c r="AT2646" s="405"/>
      <c r="AU2646" s="403"/>
      <c r="AV2646" s="504"/>
      <c r="AW2646" s="403"/>
      <c r="AX2646" s="389"/>
      <c r="AY2646" s="389"/>
      <c r="AZ2646" s="389"/>
      <c r="BA2646" s="389"/>
      <c r="BB2646" s="389"/>
      <c r="BC2646" s="389"/>
    </row>
    <row r="2647" spans="1:55" s="121" customFormat="1" x14ac:dyDescent="0.25">
      <c r="A2647" s="406"/>
      <c r="B2647" s="500"/>
      <c r="C2647" s="501"/>
      <c r="D2647" s="502"/>
      <c r="E2647" s="474"/>
      <c r="F2647" s="398"/>
      <c r="G2647" s="95"/>
      <c r="H2647" s="119"/>
      <c r="I2647" s="119"/>
      <c r="J2647" s="119"/>
      <c r="K2647" s="119"/>
      <c r="L2647" s="119"/>
      <c r="M2647" s="119"/>
      <c r="N2647" s="119"/>
      <c r="O2647" s="119"/>
      <c r="P2647" s="119"/>
      <c r="Q2647" s="119"/>
      <c r="R2647" s="119"/>
      <c r="S2647" s="119"/>
      <c r="T2647" s="119"/>
      <c r="U2647" s="119"/>
      <c r="V2647" s="119"/>
      <c r="W2647" s="119"/>
      <c r="X2647" s="119"/>
      <c r="Y2647" s="119"/>
      <c r="Z2647" s="119"/>
      <c r="AA2647" s="119"/>
      <c r="AB2647" s="119"/>
      <c r="AC2647" s="119"/>
      <c r="AD2647" s="119"/>
      <c r="AE2647" s="119"/>
      <c r="AF2647" s="119"/>
      <c r="AG2647" s="119"/>
      <c r="AH2647" s="119"/>
      <c r="AI2647" s="119"/>
      <c r="AJ2647" s="503"/>
      <c r="AK2647" s="505"/>
      <c r="AL2647" s="404"/>
      <c r="AM2647" s="410"/>
      <c r="AN2647" s="404"/>
      <c r="AO2647" s="404"/>
      <c r="AP2647" s="404"/>
      <c r="AQ2647" s="404"/>
      <c r="AR2647" s="404"/>
      <c r="AS2647" s="404"/>
      <c r="AT2647" s="404"/>
      <c r="AU2647" s="406"/>
      <c r="AV2647" s="504"/>
      <c r="AW2647" s="406"/>
      <c r="AX2647" s="388"/>
      <c r="AY2647" s="388"/>
      <c r="AZ2647" s="388"/>
      <c r="BA2647" s="388"/>
      <c r="BB2647" s="388"/>
      <c r="BC2647" s="388"/>
    </row>
    <row r="2648" spans="1:55" s="121" customFormat="1" x14ac:dyDescent="0.25">
      <c r="A2648" s="407"/>
      <c r="B2648" s="500"/>
      <c r="C2648" s="501"/>
      <c r="D2648" s="502"/>
      <c r="E2648" s="466"/>
      <c r="F2648" s="399"/>
      <c r="G2648" s="96"/>
      <c r="H2648" s="122"/>
      <c r="I2648" s="122"/>
      <c r="J2648" s="122"/>
      <c r="K2648" s="122"/>
      <c r="L2648" s="122"/>
      <c r="M2648" s="122"/>
      <c r="N2648" s="122"/>
      <c r="O2648" s="122"/>
      <c r="P2648" s="122"/>
      <c r="Q2648" s="122"/>
      <c r="R2648" s="122"/>
      <c r="S2648" s="122"/>
      <c r="T2648" s="122"/>
      <c r="U2648" s="122"/>
      <c r="V2648" s="122"/>
      <c r="W2648" s="122"/>
      <c r="X2648" s="122"/>
      <c r="Y2648" s="122"/>
      <c r="Z2648" s="122"/>
      <c r="AA2648" s="122"/>
      <c r="AB2648" s="122"/>
      <c r="AC2648" s="122"/>
      <c r="AD2648" s="122"/>
      <c r="AE2648" s="122"/>
      <c r="AF2648" s="122"/>
      <c r="AG2648" s="122"/>
      <c r="AH2648" s="122"/>
      <c r="AI2648" s="122"/>
      <c r="AJ2648" s="401"/>
      <c r="AK2648" s="403"/>
      <c r="AL2648" s="405"/>
      <c r="AM2648" s="401"/>
      <c r="AN2648" s="405"/>
      <c r="AO2648" s="405"/>
      <c r="AP2648" s="405"/>
      <c r="AQ2648" s="405"/>
      <c r="AR2648" s="405"/>
      <c r="AS2648" s="405"/>
      <c r="AT2648" s="405"/>
      <c r="AU2648" s="403"/>
      <c r="AV2648" s="504"/>
      <c r="AW2648" s="403"/>
      <c r="AX2648" s="389"/>
      <c r="AY2648" s="389"/>
      <c r="AZ2648" s="389"/>
      <c r="BA2648" s="389"/>
      <c r="BB2648" s="389"/>
      <c r="BC2648" s="389"/>
    </row>
    <row r="2649" spans="1:55" s="121" customFormat="1" x14ac:dyDescent="0.25">
      <c r="A2649" s="406"/>
      <c r="B2649" s="500"/>
      <c r="C2649" s="501"/>
      <c r="D2649" s="502"/>
      <c r="E2649" s="474"/>
      <c r="F2649" s="398"/>
      <c r="G2649" s="95"/>
      <c r="H2649" s="119"/>
      <c r="I2649" s="119"/>
      <c r="J2649" s="119"/>
      <c r="K2649" s="119"/>
      <c r="L2649" s="119"/>
      <c r="M2649" s="119"/>
      <c r="N2649" s="119"/>
      <c r="O2649" s="119"/>
      <c r="P2649" s="119"/>
      <c r="Q2649" s="119"/>
      <c r="R2649" s="119"/>
      <c r="S2649" s="119"/>
      <c r="T2649" s="119"/>
      <c r="U2649" s="119"/>
      <c r="V2649" s="119"/>
      <c r="W2649" s="119"/>
      <c r="X2649" s="119"/>
      <c r="Y2649" s="119"/>
      <c r="Z2649" s="119"/>
      <c r="AA2649" s="119"/>
      <c r="AB2649" s="119"/>
      <c r="AC2649" s="119"/>
      <c r="AD2649" s="119"/>
      <c r="AE2649" s="119"/>
      <c r="AF2649" s="119"/>
      <c r="AG2649" s="119"/>
      <c r="AH2649" s="119"/>
      <c r="AI2649" s="119"/>
      <c r="AJ2649" s="503"/>
      <c r="AK2649" s="505"/>
      <c r="AL2649" s="404"/>
      <c r="AM2649" s="410"/>
      <c r="AN2649" s="404"/>
      <c r="AO2649" s="404"/>
      <c r="AP2649" s="404"/>
      <c r="AQ2649" s="404"/>
      <c r="AR2649" s="404"/>
      <c r="AS2649" s="404"/>
      <c r="AT2649" s="404"/>
      <c r="AU2649" s="406"/>
      <c r="AV2649" s="504"/>
      <c r="AW2649" s="406"/>
      <c r="AX2649" s="388"/>
      <c r="AY2649" s="388"/>
      <c r="AZ2649" s="388"/>
      <c r="BA2649" s="388"/>
      <c r="BB2649" s="388"/>
      <c r="BC2649" s="388"/>
    </row>
    <row r="2650" spans="1:55" s="121" customFormat="1" x14ac:dyDescent="0.25">
      <c r="A2650" s="407"/>
      <c r="B2650" s="500"/>
      <c r="C2650" s="501"/>
      <c r="D2650" s="502"/>
      <c r="E2650" s="466"/>
      <c r="F2650" s="399"/>
      <c r="G2650" s="96"/>
      <c r="H2650" s="122"/>
      <c r="I2650" s="122"/>
      <c r="J2650" s="122"/>
      <c r="K2650" s="122"/>
      <c r="L2650" s="122"/>
      <c r="M2650" s="122"/>
      <c r="N2650" s="122"/>
      <c r="O2650" s="122"/>
      <c r="P2650" s="122"/>
      <c r="Q2650" s="122"/>
      <c r="R2650" s="122"/>
      <c r="S2650" s="122"/>
      <c r="T2650" s="122"/>
      <c r="U2650" s="122"/>
      <c r="V2650" s="122"/>
      <c r="W2650" s="122"/>
      <c r="X2650" s="122"/>
      <c r="Y2650" s="122"/>
      <c r="Z2650" s="122"/>
      <c r="AA2650" s="122"/>
      <c r="AB2650" s="122"/>
      <c r="AC2650" s="122"/>
      <c r="AD2650" s="122"/>
      <c r="AE2650" s="122"/>
      <c r="AF2650" s="122"/>
      <c r="AG2650" s="122"/>
      <c r="AH2650" s="122"/>
      <c r="AI2650" s="122"/>
      <c r="AJ2650" s="401"/>
      <c r="AK2650" s="403"/>
      <c r="AL2650" s="405"/>
      <c r="AM2650" s="401"/>
      <c r="AN2650" s="405"/>
      <c r="AO2650" s="405"/>
      <c r="AP2650" s="405"/>
      <c r="AQ2650" s="405"/>
      <c r="AR2650" s="405"/>
      <c r="AS2650" s="405"/>
      <c r="AT2650" s="405"/>
      <c r="AU2650" s="403"/>
      <c r="AV2650" s="504"/>
      <c r="AW2650" s="403"/>
      <c r="AX2650" s="389"/>
      <c r="AY2650" s="389"/>
      <c r="AZ2650" s="389"/>
      <c r="BA2650" s="389"/>
      <c r="BB2650" s="389"/>
      <c r="BC2650" s="389"/>
    </row>
    <row r="2651" spans="1:55" s="121" customFormat="1" x14ac:dyDescent="0.25">
      <c r="A2651" s="406"/>
      <c r="B2651" s="500"/>
      <c r="C2651" s="501"/>
      <c r="D2651" s="502"/>
      <c r="E2651" s="474"/>
      <c r="F2651" s="398"/>
      <c r="G2651" s="95"/>
      <c r="H2651" s="119"/>
      <c r="I2651" s="119"/>
      <c r="J2651" s="119"/>
      <c r="K2651" s="119"/>
      <c r="L2651" s="119"/>
      <c r="M2651" s="119"/>
      <c r="N2651" s="119"/>
      <c r="O2651" s="119"/>
      <c r="P2651" s="119"/>
      <c r="Q2651" s="119"/>
      <c r="R2651" s="119"/>
      <c r="S2651" s="119"/>
      <c r="T2651" s="119"/>
      <c r="U2651" s="119"/>
      <c r="V2651" s="119"/>
      <c r="W2651" s="119"/>
      <c r="X2651" s="119"/>
      <c r="Y2651" s="119"/>
      <c r="Z2651" s="119"/>
      <c r="AA2651" s="119"/>
      <c r="AB2651" s="119"/>
      <c r="AC2651" s="119"/>
      <c r="AD2651" s="119"/>
      <c r="AE2651" s="119"/>
      <c r="AF2651" s="119"/>
      <c r="AG2651" s="119"/>
      <c r="AH2651" s="119"/>
      <c r="AI2651" s="119"/>
      <c r="AJ2651" s="503"/>
      <c r="AK2651" s="505"/>
      <c r="AL2651" s="404"/>
      <c r="AM2651" s="410"/>
      <c r="AN2651" s="404"/>
      <c r="AO2651" s="404"/>
      <c r="AP2651" s="404"/>
      <c r="AQ2651" s="404"/>
      <c r="AR2651" s="404"/>
      <c r="AS2651" s="404"/>
      <c r="AT2651" s="404"/>
      <c r="AU2651" s="406"/>
      <c r="AV2651" s="504"/>
      <c r="AW2651" s="406"/>
      <c r="AX2651" s="388"/>
      <c r="AY2651" s="388"/>
      <c r="AZ2651" s="388"/>
      <c r="BA2651" s="388"/>
      <c r="BB2651" s="388"/>
      <c r="BC2651" s="388"/>
    </row>
    <row r="2652" spans="1:55" s="121" customFormat="1" x14ac:dyDescent="0.25">
      <c r="A2652" s="407"/>
      <c r="B2652" s="500"/>
      <c r="C2652" s="501"/>
      <c r="D2652" s="502"/>
      <c r="E2652" s="466"/>
      <c r="F2652" s="399"/>
      <c r="G2652" s="96"/>
      <c r="H2652" s="122"/>
      <c r="I2652" s="122"/>
      <c r="J2652" s="122"/>
      <c r="K2652" s="122"/>
      <c r="L2652" s="122"/>
      <c r="M2652" s="122"/>
      <c r="N2652" s="122"/>
      <c r="O2652" s="122"/>
      <c r="P2652" s="122"/>
      <c r="Q2652" s="122"/>
      <c r="R2652" s="122"/>
      <c r="S2652" s="122"/>
      <c r="T2652" s="122"/>
      <c r="U2652" s="122"/>
      <c r="V2652" s="122"/>
      <c r="W2652" s="122"/>
      <c r="X2652" s="122"/>
      <c r="Y2652" s="122"/>
      <c r="Z2652" s="122"/>
      <c r="AA2652" s="122"/>
      <c r="AB2652" s="122"/>
      <c r="AC2652" s="122"/>
      <c r="AD2652" s="122"/>
      <c r="AE2652" s="122"/>
      <c r="AF2652" s="122"/>
      <c r="AG2652" s="122"/>
      <c r="AH2652" s="122"/>
      <c r="AI2652" s="122"/>
      <c r="AJ2652" s="401"/>
      <c r="AK2652" s="403"/>
      <c r="AL2652" s="405"/>
      <c r="AM2652" s="401"/>
      <c r="AN2652" s="405"/>
      <c r="AO2652" s="405"/>
      <c r="AP2652" s="405"/>
      <c r="AQ2652" s="405"/>
      <c r="AR2652" s="405"/>
      <c r="AS2652" s="405"/>
      <c r="AT2652" s="405"/>
      <c r="AU2652" s="403"/>
      <c r="AV2652" s="504"/>
      <c r="AW2652" s="403"/>
      <c r="AX2652" s="389"/>
      <c r="AY2652" s="389"/>
      <c r="AZ2652" s="389"/>
      <c r="BA2652" s="389"/>
      <c r="BB2652" s="389"/>
      <c r="BC2652" s="389"/>
    </row>
    <row r="2653" spans="1:55" s="121" customFormat="1" x14ac:dyDescent="0.25">
      <c r="A2653" s="406"/>
      <c r="B2653" s="500"/>
      <c r="C2653" s="501"/>
      <c r="D2653" s="502"/>
      <c r="E2653" s="474"/>
      <c r="F2653" s="398"/>
      <c r="G2653" s="95"/>
      <c r="H2653" s="119"/>
      <c r="I2653" s="119"/>
      <c r="J2653" s="119"/>
      <c r="K2653" s="119"/>
      <c r="L2653" s="119"/>
      <c r="M2653" s="119"/>
      <c r="N2653" s="119"/>
      <c r="O2653" s="119"/>
      <c r="P2653" s="119"/>
      <c r="Q2653" s="119"/>
      <c r="R2653" s="119"/>
      <c r="S2653" s="119"/>
      <c r="T2653" s="119"/>
      <c r="U2653" s="119"/>
      <c r="V2653" s="119"/>
      <c r="W2653" s="119"/>
      <c r="X2653" s="119"/>
      <c r="Y2653" s="119"/>
      <c r="Z2653" s="119"/>
      <c r="AA2653" s="119"/>
      <c r="AB2653" s="119"/>
      <c r="AC2653" s="119"/>
      <c r="AD2653" s="119"/>
      <c r="AE2653" s="119"/>
      <c r="AF2653" s="119"/>
      <c r="AG2653" s="119"/>
      <c r="AH2653" s="119"/>
      <c r="AI2653" s="119"/>
      <c r="AJ2653" s="503"/>
      <c r="AK2653" s="505"/>
      <c r="AL2653" s="404"/>
      <c r="AM2653" s="410"/>
      <c r="AN2653" s="404"/>
      <c r="AO2653" s="404"/>
      <c r="AP2653" s="404"/>
      <c r="AQ2653" s="404"/>
      <c r="AR2653" s="404"/>
      <c r="AS2653" s="404"/>
      <c r="AT2653" s="404"/>
      <c r="AU2653" s="406"/>
      <c r="AV2653" s="504"/>
      <c r="AW2653" s="406"/>
      <c r="AX2653" s="388"/>
      <c r="AY2653" s="388"/>
      <c r="AZ2653" s="388"/>
      <c r="BA2653" s="388"/>
      <c r="BB2653" s="388"/>
      <c r="BC2653" s="388"/>
    </row>
    <row r="2654" spans="1:55" s="121" customFormat="1" x14ac:dyDescent="0.25">
      <c r="A2654" s="407"/>
      <c r="B2654" s="500"/>
      <c r="C2654" s="501"/>
      <c r="D2654" s="502"/>
      <c r="E2654" s="466"/>
      <c r="F2654" s="399"/>
      <c r="G2654" s="96"/>
      <c r="H2654" s="122"/>
      <c r="I2654" s="122"/>
      <c r="J2654" s="122"/>
      <c r="K2654" s="122"/>
      <c r="L2654" s="122"/>
      <c r="M2654" s="122"/>
      <c r="N2654" s="122"/>
      <c r="O2654" s="122"/>
      <c r="P2654" s="122"/>
      <c r="Q2654" s="122"/>
      <c r="R2654" s="122"/>
      <c r="S2654" s="122"/>
      <c r="T2654" s="122"/>
      <c r="U2654" s="122"/>
      <c r="V2654" s="122"/>
      <c r="W2654" s="122"/>
      <c r="X2654" s="122"/>
      <c r="Y2654" s="122"/>
      <c r="Z2654" s="122"/>
      <c r="AA2654" s="122"/>
      <c r="AB2654" s="122"/>
      <c r="AC2654" s="122"/>
      <c r="AD2654" s="122"/>
      <c r="AE2654" s="122"/>
      <c r="AF2654" s="122"/>
      <c r="AG2654" s="122"/>
      <c r="AH2654" s="122"/>
      <c r="AI2654" s="122"/>
      <c r="AJ2654" s="401"/>
      <c r="AK2654" s="403"/>
      <c r="AL2654" s="405"/>
      <c r="AM2654" s="401"/>
      <c r="AN2654" s="405"/>
      <c r="AO2654" s="405"/>
      <c r="AP2654" s="405"/>
      <c r="AQ2654" s="405"/>
      <c r="AR2654" s="405"/>
      <c r="AS2654" s="405"/>
      <c r="AT2654" s="405"/>
      <c r="AU2654" s="403"/>
      <c r="AV2654" s="504"/>
      <c r="AW2654" s="403"/>
      <c r="AX2654" s="389"/>
      <c r="AY2654" s="389"/>
      <c r="AZ2654" s="389"/>
      <c r="BA2654" s="389"/>
      <c r="BB2654" s="389"/>
      <c r="BC2654" s="389"/>
    </row>
    <row r="2655" spans="1:55" s="121" customFormat="1" x14ac:dyDescent="0.25">
      <c r="A2655" s="406"/>
      <c r="B2655" s="500"/>
      <c r="C2655" s="501"/>
      <c r="D2655" s="502"/>
      <c r="E2655" s="474"/>
      <c r="F2655" s="398"/>
      <c r="G2655" s="95"/>
      <c r="H2655" s="119"/>
      <c r="I2655" s="119"/>
      <c r="J2655" s="119"/>
      <c r="K2655" s="119"/>
      <c r="L2655" s="119"/>
      <c r="M2655" s="119"/>
      <c r="N2655" s="119"/>
      <c r="O2655" s="119"/>
      <c r="P2655" s="119"/>
      <c r="Q2655" s="119"/>
      <c r="R2655" s="119"/>
      <c r="S2655" s="119"/>
      <c r="T2655" s="119"/>
      <c r="U2655" s="119"/>
      <c r="V2655" s="119"/>
      <c r="W2655" s="119"/>
      <c r="X2655" s="119"/>
      <c r="Y2655" s="119"/>
      <c r="Z2655" s="119"/>
      <c r="AA2655" s="119"/>
      <c r="AB2655" s="119"/>
      <c r="AC2655" s="119"/>
      <c r="AD2655" s="119"/>
      <c r="AE2655" s="119"/>
      <c r="AF2655" s="119"/>
      <c r="AG2655" s="119"/>
      <c r="AH2655" s="119"/>
      <c r="AI2655" s="119"/>
      <c r="AJ2655" s="503"/>
      <c r="AK2655" s="505"/>
      <c r="AL2655" s="404"/>
      <c r="AM2655" s="410"/>
      <c r="AN2655" s="404"/>
      <c r="AO2655" s="404"/>
      <c r="AP2655" s="404"/>
      <c r="AQ2655" s="404"/>
      <c r="AR2655" s="404"/>
      <c r="AS2655" s="404"/>
      <c r="AT2655" s="404"/>
      <c r="AU2655" s="406"/>
      <c r="AV2655" s="504"/>
      <c r="AW2655" s="406"/>
      <c r="AX2655" s="388"/>
      <c r="AY2655" s="388"/>
      <c r="AZ2655" s="388"/>
      <c r="BA2655" s="388"/>
      <c r="BB2655" s="388"/>
      <c r="BC2655" s="388"/>
    </row>
    <row r="2656" spans="1:55" s="121" customFormat="1" x14ac:dyDescent="0.25">
      <c r="A2656" s="407"/>
      <c r="B2656" s="500"/>
      <c r="C2656" s="501"/>
      <c r="D2656" s="502"/>
      <c r="E2656" s="466"/>
      <c r="F2656" s="399"/>
      <c r="G2656" s="96"/>
      <c r="H2656" s="122"/>
      <c r="I2656" s="122"/>
      <c r="J2656" s="122"/>
      <c r="K2656" s="122"/>
      <c r="L2656" s="122"/>
      <c r="M2656" s="122"/>
      <c r="N2656" s="122"/>
      <c r="O2656" s="122"/>
      <c r="P2656" s="122"/>
      <c r="Q2656" s="122"/>
      <c r="R2656" s="122"/>
      <c r="S2656" s="122"/>
      <c r="T2656" s="122"/>
      <c r="U2656" s="122"/>
      <c r="V2656" s="122"/>
      <c r="W2656" s="122"/>
      <c r="X2656" s="122"/>
      <c r="Y2656" s="122"/>
      <c r="Z2656" s="122"/>
      <c r="AA2656" s="122"/>
      <c r="AB2656" s="122"/>
      <c r="AC2656" s="122"/>
      <c r="AD2656" s="122"/>
      <c r="AE2656" s="122"/>
      <c r="AF2656" s="122"/>
      <c r="AG2656" s="122"/>
      <c r="AH2656" s="122"/>
      <c r="AI2656" s="122"/>
      <c r="AJ2656" s="401"/>
      <c r="AK2656" s="403"/>
      <c r="AL2656" s="405"/>
      <c r="AM2656" s="401"/>
      <c r="AN2656" s="405"/>
      <c r="AO2656" s="405"/>
      <c r="AP2656" s="405"/>
      <c r="AQ2656" s="405"/>
      <c r="AR2656" s="405"/>
      <c r="AS2656" s="405"/>
      <c r="AT2656" s="405"/>
      <c r="AU2656" s="403"/>
      <c r="AV2656" s="504"/>
      <c r="AW2656" s="403"/>
      <c r="AX2656" s="389"/>
      <c r="AY2656" s="389"/>
      <c r="AZ2656" s="389"/>
      <c r="BA2656" s="389"/>
      <c r="BB2656" s="389"/>
      <c r="BC2656" s="389"/>
    </row>
    <row r="2657" spans="1:55" s="121" customFormat="1" x14ac:dyDescent="0.25">
      <c r="A2657" s="406"/>
      <c r="B2657" s="500"/>
      <c r="C2657" s="501"/>
      <c r="D2657" s="502"/>
      <c r="E2657" s="474"/>
      <c r="F2657" s="398"/>
      <c r="G2657" s="95"/>
      <c r="H2657" s="119"/>
      <c r="I2657" s="119"/>
      <c r="J2657" s="119"/>
      <c r="K2657" s="119"/>
      <c r="L2657" s="119"/>
      <c r="M2657" s="119"/>
      <c r="N2657" s="119"/>
      <c r="O2657" s="119"/>
      <c r="P2657" s="119"/>
      <c r="Q2657" s="119"/>
      <c r="R2657" s="119"/>
      <c r="S2657" s="119"/>
      <c r="T2657" s="119"/>
      <c r="U2657" s="119"/>
      <c r="V2657" s="119"/>
      <c r="W2657" s="119"/>
      <c r="X2657" s="119"/>
      <c r="Y2657" s="119"/>
      <c r="Z2657" s="119"/>
      <c r="AA2657" s="119"/>
      <c r="AB2657" s="119"/>
      <c r="AC2657" s="119"/>
      <c r="AD2657" s="119"/>
      <c r="AE2657" s="119"/>
      <c r="AF2657" s="119"/>
      <c r="AG2657" s="119"/>
      <c r="AH2657" s="119"/>
      <c r="AI2657" s="119"/>
      <c r="AJ2657" s="503"/>
      <c r="AK2657" s="505"/>
      <c r="AL2657" s="404"/>
      <c r="AM2657" s="410"/>
      <c r="AN2657" s="404"/>
      <c r="AO2657" s="404"/>
      <c r="AP2657" s="404"/>
      <c r="AQ2657" s="404"/>
      <c r="AR2657" s="404"/>
      <c r="AS2657" s="404"/>
      <c r="AT2657" s="404"/>
      <c r="AU2657" s="406"/>
      <c r="AV2657" s="504"/>
      <c r="AW2657" s="406"/>
      <c r="AX2657" s="388"/>
      <c r="AY2657" s="388"/>
      <c r="AZ2657" s="388"/>
      <c r="BA2657" s="388"/>
      <c r="BB2657" s="388"/>
      <c r="BC2657" s="388"/>
    </row>
    <row r="2658" spans="1:55" s="121" customFormat="1" x14ac:dyDescent="0.25">
      <c r="A2658" s="407"/>
      <c r="B2658" s="500"/>
      <c r="C2658" s="501"/>
      <c r="D2658" s="502"/>
      <c r="E2658" s="466"/>
      <c r="F2658" s="399"/>
      <c r="G2658" s="96"/>
      <c r="H2658" s="122"/>
      <c r="I2658" s="122"/>
      <c r="J2658" s="122"/>
      <c r="K2658" s="122"/>
      <c r="L2658" s="122"/>
      <c r="M2658" s="122"/>
      <c r="N2658" s="122"/>
      <c r="O2658" s="122"/>
      <c r="P2658" s="122"/>
      <c r="Q2658" s="122"/>
      <c r="R2658" s="122"/>
      <c r="S2658" s="122"/>
      <c r="T2658" s="122"/>
      <c r="U2658" s="122"/>
      <c r="V2658" s="122"/>
      <c r="W2658" s="122"/>
      <c r="X2658" s="122"/>
      <c r="Y2658" s="122"/>
      <c r="Z2658" s="122"/>
      <c r="AA2658" s="122"/>
      <c r="AB2658" s="122"/>
      <c r="AC2658" s="122"/>
      <c r="AD2658" s="122"/>
      <c r="AE2658" s="122"/>
      <c r="AF2658" s="122"/>
      <c r="AG2658" s="122"/>
      <c r="AH2658" s="122"/>
      <c r="AI2658" s="122"/>
      <c r="AJ2658" s="401"/>
      <c r="AK2658" s="403"/>
      <c r="AL2658" s="405"/>
      <c r="AM2658" s="401"/>
      <c r="AN2658" s="405"/>
      <c r="AO2658" s="405"/>
      <c r="AP2658" s="405"/>
      <c r="AQ2658" s="405"/>
      <c r="AR2658" s="405"/>
      <c r="AS2658" s="405"/>
      <c r="AT2658" s="405"/>
      <c r="AU2658" s="403"/>
      <c r="AV2658" s="504"/>
      <c r="AW2658" s="403"/>
      <c r="AX2658" s="389"/>
      <c r="AY2658" s="389"/>
      <c r="AZ2658" s="389"/>
      <c r="BA2658" s="389"/>
      <c r="BB2658" s="389"/>
      <c r="BC2658" s="389"/>
    </row>
    <row r="2659" spans="1:55" s="121" customFormat="1" x14ac:dyDescent="0.25">
      <c r="A2659" s="406"/>
      <c r="B2659" s="500"/>
      <c r="C2659" s="501"/>
      <c r="D2659" s="502"/>
      <c r="E2659" s="474"/>
      <c r="F2659" s="398"/>
      <c r="G2659" s="95"/>
      <c r="H2659" s="119"/>
      <c r="I2659" s="119"/>
      <c r="J2659" s="119"/>
      <c r="K2659" s="119"/>
      <c r="L2659" s="119"/>
      <c r="M2659" s="119"/>
      <c r="N2659" s="119"/>
      <c r="O2659" s="119"/>
      <c r="P2659" s="119"/>
      <c r="Q2659" s="119"/>
      <c r="R2659" s="119"/>
      <c r="S2659" s="119"/>
      <c r="T2659" s="119"/>
      <c r="U2659" s="119"/>
      <c r="V2659" s="119"/>
      <c r="W2659" s="119"/>
      <c r="X2659" s="119"/>
      <c r="Y2659" s="119"/>
      <c r="Z2659" s="119"/>
      <c r="AA2659" s="119"/>
      <c r="AB2659" s="119"/>
      <c r="AC2659" s="119"/>
      <c r="AD2659" s="119"/>
      <c r="AE2659" s="119"/>
      <c r="AF2659" s="119"/>
      <c r="AG2659" s="119"/>
      <c r="AH2659" s="119"/>
      <c r="AI2659" s="119"/>
      <c r="AJ2659" s="503"/>
      <c r="AK2659" s="505"/>
      <c r="AL2659" s="404"/>
      <c r="AM2659" s="410"/>
      <c r="AN2659" s="404"/>
      <c r="AO2659" s="404"/>
      <c r="AP2659" s="404"/>
      <c r="AQ2659" s="404"/>
      <c r="AR2659" s="404"/>
      <c r="AS2659" s="404"/>
      <c r="AT2659" s="404"/>
      <c r="AU2659" s="406"/>
      <c r="AV2659" s="504"/>
      <c r="AW2659" s="406"/>
      <c r="AX2659" s="388"/>
      <c r="AY2659" s="388"/>
      <c r="AZ2659" s="388"/>
      <c r="BA2659" s="388"/>
      <c r="BB2659" s="388"/>
      <c r="BC2659" s="388"/>
    </row>
    <row r="2660" spans="1:55" s="121" customFormat="1" x14ac:dyDescent="0.25">
      <c r="A2660" s="407"/>
      <c r="B2660" s="500"/>
      <c r="C2660" s="501"/>
      <c r="D2660" s="502"/>
      <c r="E2660" s="466"/>
      <c r="F2660" s="399"/>
      <c r="G2660" s="96"/>
      <c r="H2660" s="122"/>
      <c r="I2660" s="122"/>
      <c r="J2660" s="122"/>
      <c r="K2660" s="122"/>
      <c r="L2660" s="122"/>
      <c r="M2660" s="122"/>
      <c r="N2660" s="122"/>
      <c r="O2660" s="122"/>
      <c r="P2660" s="122"/>
      <c r="Q2660" s="122"/>
      <c r="R2660" s="122"/>
      <c r="S2660" s="122"/>
      <c r="T2660" s="122"/>
      <c r="U2660" s="122"/>
      <c r="V2660" s="122"/>
      <c r="W2660" s="122"/>
      <c r="X2660" s="122"/>
      <c r="Y2660" s="122"/>
      <c r="Z2660" s="122"/>
      <c r="AA2660" s="122"/>
      <c r="AB2660" s="122"/>
      <c r="AC2660" s="122"/>
      <c r="AD2660" s="122"/>
      <c r="AE2660" s="122"/>
      <c r="AF2660" s="122"/>
      <c r="AG2660" s="122"/>
      <c r="AH2660" s="122"/>
      <c r="AI2660" s="122"/>
      <c r="AJ2660" s="401"/>
      <c r="AK2660" s="403"/>
      <c r="AL2660" s="405"/>
      <c r="AM2660" s="401"/>
      <c r="AN2660" s="405"/>
      <c r="AO2660" s="405"/>
      <c r="AP2660" s="405"/>
      <c r="AQ2660" s="405"/>
      <c r="AR2660" s="405"/>
      <c r="AS2660" s="405"/>
      <c r="AT2660" s="405"/>
      <c r="AU2660" s="403"/>
      <c r="AV2660" s="504"/>
      <c r="AW2660" s="403"/>
      <c r="AX2660" s="389"/>
      <c r="AY2660" s="389"/>
      <c r="AZ2660" s="389"/>
      <c r="BA2660" s="389"/>
      <c r="BB2660" s="389"/>
      <c r="BC2660" s="389"/>
    </row>
    <row r="2661" spans="1:55" s="121" customFormat="1" x14ac:dyDescent="0.25">
      <c r="A2661" s="406"/>
      <c r="B2661" s="500"/>
      <c r="C2661" s="501"/>
      <c r="D2661" s="502"/>
      <c r="E2661" s="474"/>
      <c r="F2661" s="398"/>
      <c r="G2661" s="95"/>
      <c r="H2661" s="119"/>
      <c r="I2661" s="119"/>
      <c r="J2661" s="119"/>
      <c r="K2661" s="119"/>
      <c r="L2661" s="119"/>
      <c r="M2661" s="119"/>
      <c r="N2661" s="119"/>
      <c r="O2661" s="119"/>
      <c r="P2661" s="119"/>
      <c r="Q2661" s="119"/>
      <c r="R2661" s="119"/>
      <c r="S2661" s="119"/>
      <c r="T2661" s="119"/>
      <c r="U2661" s="119"/>
      <c r="V2661" s="119"/>
      <c r="W2661" s="119"/>
      <c r="X2661" s="119"/>
      <c r="Y2661" s="119"/>
      <c r="Z2661" s="119"/>
      <c r="AA2661" s="119"/>
      <c r="AB2661" s="119"/>
      <c r="AC2661" s="119"/>
      <c r="AD2661" s="119"/>
      <c r="AE2661" s="119"/>
      <c r="AF2661" s="119"/>
      <c r="AG2661" s="119"/>
      <c r="AH2661" s="119"/>
      <c r="AI2661" s="119"/>
      <c r="AJ2661" s="503"/>
      <c r="AK2661" s="505"/>
      <c r="AL2661" s="404"/>
      <c r="AM2661" s="410"/>
      <c r="AN2661" s="404"/>
      <c r="AO2661" s="404"/>
      <c r="AP2661" s="404"/>
      <c r="AQ2661" s="404"/>
      <c r="AR2661" s="404"/>
      <c r="AS2661" s="404"/>
      <c r="AT2661" s="404"/>
      <c r="AU2661" s="406"/>
      <c r="AV2661" s="504"/>
      <c r="AW2661" s="406"/>
      <c r="AX2661" s="388"/>
      <c r="AY2661" s="388"/>
      <c r="AZ2661" s="388"/>
      <c r="BA2661" s="388"/>
      <c r="BB2661" s="388"/>
      <c r="BC2661" s="388"/>
    </row>
    <row r="2662" spans="1:55" s="121" customFormat="1" x14ac:dyDescent="0.25">
      <c r="A2662" s="407"/>
      <c r="B2662" s="500"/>
      <c r="C2662" s="501"/>
      <c r="D2662" s="502"/>
      <c r="E2662" s="466"/>
      <c r="F2662" s="399"/>
      <c r="G2662" s="96"/>
      <c r="H2662" s="122"/>
      <c r="I2662" s="122"/>
      <c r="J2662" s="122"/>
      <c r="K2662" s="122"/>
      <c r="L2662" s="122"/>
      <c r="M2662" s="122"/>
      <c r="N2662" s="122"/>
      <c r="O2662" s="122"/>
      <c r="P2662" s="122"/>
      <c r="Q2662" s="122"/>
      <c r="R2662" s="122"/>
      <c r="S2662" s="122"/>
      <c r="T2662" s="122"/>
      <c r="U2662" s="122"/>
      <c r="V2662" s="122"/>
      <c r="W2662" s="122"/>
      <c r="X2662" s="122"/>
      <c r="Y2662" s="122"/>
      <c r="Z2662" s="122"/>
      <c r="AA2662" s="122"/>
      <c r="AB2662" s="122"/>
      <c r="AC2662" s="122"/>
      <c r="AD2662" s="122"/>
      <c r="AE2662" s="122"/>
      <c r="AF2662" s="122"/>
      <c r="AG2662" s="122"/>
      <c r="AH2662" s="122"/>
      <c r="AI2662" s="122"/>
      <c r="AJ2662" s="401"/>
      <c r="AK2662" s="403"/>
      <c r="AL2662" s="405"/>
      <c r="AM2662" s="401"/>
      <c r="AN2662" s="405"/>
      <c r="AO2662" s="405"/>
      <c r="AP2662" s="405"/>
      <c r="AQ2662" s="405"/>
      <c r="AR2662" s="405"/>
      <c r="AS2662" s="405"/>
      <c r="AT2662" s="405"/>
      <c r="AU2662" s="403"/>
      <c r="AV2662" s="504"/>
      <c r="AW2662" s="403"/>
      <c r="AX2662" s="389"/>
      <c r="AY2662" s="389"/>
      <c r="AZ2662" s="389"/>
      <c r="BA2662" s="389"/>
      <c r="BB2662" s="389"/>
      <c r="BC2662" s="389"/>
    </row>
    <row r="2663" spans="1:55" s="121" customFormat="1" x14ac:dyDescent="0.25">
      <c r="A2663" s="406"/>
      <c r="B2663" s="500"/>
      <c r="C2663" s="501"/>
      <c r="D2663" s="502"/>
      <c r="E2663" s="474"/>
      <c r="F2663" s="398"/>
      <c r="G2663" s="95"/>
      <c r="H2663" s="119"/>
      <c r="I2663" s="119"/>
      <c r="J2663" s="119"/>
      <c r="K2663" s="119"/>
      <c r="L2663" s="119"/>
      <c r="M2663" s="119"/>
      <c r="N2663" s="119"/>
      <c r="O2663" s="119"/>
      <c r="P2663" s="119"/>
      <c r="Q2663" s="119"/>
      <c r="R2663" s="119"/>
      <c r="S2663" s="119"/>
      <c r="T2663" s="119"/>
      <c r="U2663" s="119"/>
      <c r="V2663" s="119"/>
      <c r="W2663" s="119"/>
      <c r="X2663" s="119"/>
      <c r="Y2663" s="119"/>
      <c r="Z2663" s="119"/>
      <c r="AA2663" s="119"/>
      <c r="AB2663" s="119"/>
      <c r="AC2663" s="119"/>
      <c r="AD2663" s="119"/>
      <c r="AE2663" s="119"/>
      <c r="AF2663" s="119"/>
      <c r="AG2663" s="119"/>
      <c r="AH2663" s="119"/>
      <c r="AI2663" s="119"/>
      <c r="AJ2663" s="503"/>
      <c r="AK2663" s="505"/>
      <c r="AL2663" s="404"/>
      <c r="AM2663" s="410"/>
      <c r="AN2663" s="404"/>
      <c r="AO2663" s="404"/>
      <c r="AP2663" s="404"/>
      <c r="AQ2663" s="404"/>
      <c r="AR2663" s="404"/>
      <c r="AS2663" s="404"/>
      <c r="AT2663" s="404"/>
      <c r="AU2663" s="406"/>
      <c r="AV2663" s="504"/>
      <c r="AW2663" s="406"/>
      <c r="AX2663" s="388"/>
      <c r="AY2663" s="388"/>
      <c r="AZ2663" s="388"/>
      <c r="BA2663" s="388"/>
      <c r="BB2663" s="388"/>
      <c r="BC2663" s="388"/>
    </row>
    <row r="2664" spans="1:55" s="121" customFormat="1" x14ac:dyDescent="0.25">
      <c r="A2664" s="407"/>
      <c r="B2664" s="500"/>
      <c r="C2664" s="501"/>
      <c r="D2664" s="502"/>
      <c r="E2664" s="466"/>
      <c r="F2664" s="399"/>
      <c r="G2664" s="96"/>
      <c r="H2664" s="122"/>
      <c r="I2664" s="122"/>
      <c r="J2664" s="122"/>
      <c r="K2664" s="122"/>
      <c r="L2664" s="122"/>
      <c r="M2664" s="122"/>
      <c r="N2664" s="122"/>
      <c r="O2664" s="122"/>
      <c r="P2664" s="122"/>
      <c r="Q2664" s="122"/>
      <c r="R2664" s="122"/>
      <c r="S2664" s="122"/>
      <c r="T2664" s="122"/>
      <c r="U2664" s="122"/>
      <c r="V2664" s="122"/>
      <c r="W2664" s="122"/>
      <c r="X2664" s="122"/>
      <c r="Y2664" s="122"/>
      <c r="Z2664" s="122"/>
      <c r="AA2664" s="122"/>
      <c r="AB2664" s="122"/>
      <c r="AC2664" s="122"/>
      <c r="AD2664" s="122"/>
      <c r="AE2664" s="122"/>
      <c r="AF2664" s="122"/>
      <c r="AG2664" s="122"/>
      <c r="AH2664" s="122"/>
      <c r="AI2664" s="122"/>
      <c r="AJ2664" s="401"/>
      <c r="AK2664" s="403"/>
      <c r="AL2664" s="405"/>
      <c r="AM2664" s="401"/>
      <c r="AN2664" s="405"/>
      <c r="AO2664" s="405"/>
      <c r="AP2664" s="405"/>
      <c r="AQ2664" s="405"/>
      <c r="AR2664" s="405"/>
      <c r="AS2664" s="405"/>
      <c r="AT2664" s="405"/>
      <c r="AU2664" s="403"/>
      <c r="AV2664" s="504"/>
      <c r="AW2664" s="403"/>
      <c r="AX2664" s="389"/>
      <c r="AY2664" s="389"/>
      <c r="AZ2664" s="389"/>
      <c r="BA2664" s="389"/>
      <c r="BB2664" s="389"/>
      <c r="BC2664" s="389"/>
    </row>
    <row r="2665" spans="1:55" s="121" customFormat="1" x14ac:dyDescent="0.25">
      <c r="A2665" s="406"/>
      <c r="B2665" s="500"/>
      <c r="C2665" s="501"/>
      <c r="D2665" s="502"/>
      <c r="E2665" s="474"/>
      <c r="F2665" s="398"/>
      <c r="G2665" s="95"/>
      <c r="H2665" s="119"/>
      <c r="I2665" s="119"/>
      <c r="J2665" s="119"/>
      <c r="K2665" s="119"/>
      <c r="L2665" s="119"/>
      <c r="M2665" s="119"/>
      <c r="N2665" s="119"/>
      <c r="O2665" s="119"/>
      <c r="P2665" s="119"/>
      <c r="Q2665" s="119"/>
      <c r="R2665" s="119"/>
      <c r="S2665" s="119"/>
      <c r="T2665" s="119"/>
      <c r="U2665" s="119"/>
      <c r="V2665" s="119"/>
      <c r="W2665" s="119"/>
      <c r="X2665" s="119"/>
      <c r="Y2665" s="119"/>
      <c r="Z2665" s="119"/>
      <c r="AA2665" s="119"/>
      <c r="AB2665" s="119"/>
      <c r="AC2665" s="119"/>
      <c r="AD2665" s="119"/>
      <c r="AE2665" s="119"/>
      <c r="AF2665" s="119"/>
      <c r="AG2665" s="119"/>
      <c r="AH2665" s="119"/>
      <c r="AI2665" s="119"/>
      <c r="AJ2665" s="503"/>
      <c r="AK2665" s="505"/>
      <c r="AL2665" s="404"/>
      <c r="AM2665" s="410"/>
      <c r="AN2665" s="404"/>
      <c r="AO2665" s="404"/>
      <c r="AP2665" s="404"/>
      <c r="AQ2665" s="404"/>
      <c r="AR2665" s="404"/>
      <c r="AS2665" s="404"/>
      <c r="AT2665" s="404"/>
      <c r="AU2665" s="406"/>
      <c r="AV2665" s="504"/>
      <c r="AW2665" s="406"/>
      <c r="AX2665" s="388"/>
      <c r="AY2665" s="388"/>
      <c r="AZ2665" s="388"/>
      <c r="BA2665" s="388"/>
      <c r="BB2665" s="388"/>
      <c r="BC2665" s="388"/>
    </row>
    <row r="2666" spans="1:55" s="121" customFormat="1" x14ac:dyDescent="0.25">
      <c r="A2666" s="407"/>
      <c r="B2666" s="500"/>
      <c r="C2666" s="501"/>
      <c r="D2666" s="502"/>
      <c r="E2666" s="466"/>
      <c r="F2666" s="399"/>
      <c r="G2666" s="96"/>
      <c r="H2666" s="122"/>
      <c r="I2666" s="122"/>
      <c r="J2666" s="122"/>
      <c r="K2666" s="122"/>
      <c r="L2666" s="122"/>
      <c r="M2666" s="122"/>
      <c r="N2666" s="122"/>
      <c r="O2666" s="122"/>
      <c r="P2666" s="122"/>
      <c r="Q2666" s="122"/>
      <c r="R2666" s="122"/>
      <c r="S2666" s="122"/>
      <c r="T2666" s="122"/>
      <c r="U2666" s="122"/>
      <c r="V2666" s="122"/>
      <c r="W2666" s="122"/>
      <c r="X2666" s="122"/>
      <c r="Y2666" s="122"/>
      <c r="Z2666" s="122"/>
      <c r="AA2666" s="122"/>
      <c r="AB2666" s="122"/>
      <c r="AC2666" s="122"/>
      <c r="AD2666" s="122"/>
      <c r="AE2666" s="122"/>
      <c r="AF2666" s="122"/>
      <c r="AG2666" s="122"/>
      <c r="AH2666" s="122"/>
      <c r="AI2666" s="122"/>
      <c r="AJ2666" s="401"/>
      <c r="AK2666" s="403"/>
      <c r="AL2666" s="405"/>
      <c r="AM2666" s="401"/>
      <c r="AN2666" s="405"/>
      <c r="AO2666" s="405"/>
      <c r="AP2666" s="405"/>
      <c r="AQ2666" s="405"/>
      <c r="AR2666" s="405"/>
      <c r="AS2666" s="405"/>
      <c r="AT2666" s="405"/>
      <c r="AU2666" s="403"/>
      <c r="AV2666" s="504"/>
      <c r="AW2666" s="403"/>
      <c r="AX2666" s="389"/>
      <c r="AY2666" s="389"/>
      <c r="AZ2666" s="389"/>
      <c r="BA2666" s="389"/>
      <c r="BB2666" s="389"/>
      <c r="BC2666" s="389"/>
    </row>
    <row r="2667" spans="1:55" s="121" customFormat="1" x14ac:dyDescent="0.25">
      <c r="A2667" s="406"/>
      <c r="B2667" s="500"/>
      <c r="C2667" s="501"/>
      <c r="D2667" s="502"/>
      <c r="E2667" s="474"/>
      <c r="F2667" s="398"/>
      <c r="G2667" s="95"/>
      <c r="H2667" s="119"/>
      <c r="I2667" s="119"/>
      <c r="J2667" s="119"/>
      <c r="K2667" s="119"/>
      <c r="L2667" s="119"/>
      <c r="M2667" s="119"/>
      <c r="N2667" s="119"/>
      <c r="O2667" s="119"/>
      <c r="P2667" s="119"/>
      <c r="Q2667" s="119"/>
      <c r="R2667" s="119"/>
      <c r="S2667" s="119"/>
      <c r="T2667" s="119"/>
      <c r="U2667" s="119"/>
      <c r="V2667" s="119"/>
      <c r="W2667" s="119"/>
      <c r="X2667" s="119"/>
      <c r="Y2667" s="119"/>
      <c r="Z2667" s="119"/>
      <c r="AA2667" s="119"/>
      <c r="AB2667" s="119"/>
      <c r="AC2667" s="119"/>
      <c r="AD2667" s="119"/>
      <c r="AE2667" s="119"/>
      <c r="AF2667" s="119"/>
      <c r="AG2667" s="119"/>
      <c r="AH2667" s="119"/>
      <c r="AI2667" s="119"/>
      <c r="AJ2667" s="503"/>
      <c r="AK2667" s="505"/>
      <c r="AL2667" s="404"/>
      <c r="AM2667" s="410"/>
      <c r="AN2667" s="404"/>
      <c r="AO2667" s="404"/>
      <c r="AP2667" s="404"/>
      <c r="AQ2667" s="404"/>
      <c r="AR2667" s="404"/>
      <c r="AS2667" s="404"/>
      <c r="AT2667" s="404"/>
      <c r="AU2667" s="406"/>
      <c r="AV2667" s="504"/>
      <c r="AW2667" s="406"/>
      <c r="AX2667" s="388"/>
      <c r="AY2667" s="388"/>
      <c r="AZ2667" s="388"/>
      <c r="BA2667" s="388"/>
      <c r="BB2667" s="388"/>
      <c r="BC2667" s="388"/>
    </row>
    <row r="2668" spans="1:55" s="121" customFormat="1" x14ac:dyDescent="0.25">
      <c r="A2668" s="407"/>
      <c r="B2668" s="500"/>
      <c r="C2668" s="501"/>
      <c r="D2668" s="502"/>
      <c r="E2668" s="466"/>
      <c r="F2668" s="399"/>
      <c r="G2668" s="96"/>
      <c r="H2668" s="122"/>
      <c r="I2668" s="122"/>
      <c r="J2668" s="122"/>
      <c r="K2668" s="122"/>
      <c r="L2668" s="122"/>
      <c r="M2668" s="122"/>
      <c r="N2668" s="122"/>
      <c r="O2668" s="122"/>
      <c r="P2668" s="122"/>
      <c r="Q2668" s="122"/>
      <c r="R2668" s="122"/>
      <c r="S2668" s="122"/>
      <c r="T2668" s="122"/>
      <c r="U2668" s="122"/>
      <c r="V2668" s="122"/>
      <c r="W2668" s="122"/>
      <c r="X2668" s="122"/>
      <c r="Y2668" s="122"/>
      <c r="Z2668" s="122"/>
      <c r="AA2668" s="122"/>
      <c r="AB2668" s="122"/>
      <c r="AC2668" s="122"/>
      <c r="AD2668" s="122"/>
      <c r="AE2668" s="122"/>
      <c r="AF2668" s="122"/>
      <c r="AG2668" s="122"/>
      <c r="AH2668" s="122"/>
      <c r="AI2668" s="122"/>
      <c r="AJ2668" s="401"/>
      <c r="AK2668" s="403"/>
      <c r="AL2668" s="405"/>
      <c r="AM2668" s="401"/>
      <c r="AN2668" s="405"/>
      <c r="AO2668" s="405"/>
      <c r="AP2668" s="405"/>
      <c r="AQ2668" s="405"/>
      <c r="AR2668" s="405"/>
      <c r="AS2668" s="405"/>
      <c r="AT2668" s="405"/>
      <c r="AU2668" s="403"/>
      <c r="AV2668" s="504"/>
      <c r="AW2668" s="403"/>
      <c r="AX2668" s="389"/>
      <c r="AY2668" s="389"/>
      <c r="AZ2668" s="389"/>
      <c r="BA2668" s="389"/>
      <c r="BB2668" s="389"/>
      <c r="BC2668" s="389"/>
    </row>
    <row r="2669" spans="1:55" s="121" customFormat="1" x14ac:dyDescent="0.25">
      <c r="A2669" s="406"/>
      <c r="B2669" s="500"/>
      <c r="C2669" s="501"/>
      <c r="D2669" s="502"/>
      <c r="E2669" s="474"/>
      <c r="F2669" s="398"/>
      <c r="G2669" s="95"/>
      <c r="H2669" s="119"/>
      <c r="I2669" s="119"/>
      <c r="J2669" s="119"/>
      <c r="K2669" s="119"/>
      <c r="L2669" s="119"/>
      <c r="M2669" s="119"/>
      <c r="N2669" s="119"/>
      <c r="O2669" s="119"/>
      <c r="P2669" s="119"/>
      <c r="Q2669" s="119"/>
      <c r="R2669" s="119"/>
      <c r="S2669" s="119"/>
      <c r="T2669" s="119"/>
      <c r="U2669" s="119"/>
      <c r="V2669" s="119"/>
      <c r="W2669" s="119"/>
      <c r="X2669" s="119"/>
      <c r="Y2669" s="119"/>
      <c r="Z2669" s="119"/>
      <c r="AA2669" s="119"/>
      <c r="AB2669" s="119"/>
      <c r="AC2669" s="119"/>
      <c r="AD2669" s="119"/>
      <c r="AE2669" s="119"/>
      <c r="AF2669" s="119"/>
      <c r="AG2669" s="119"/>
      <c r="AH2669" s="119"/>
      <c r="AI2669" s="119"/>
      <c r="AJ2669" s="503"/>
      <c r="AK2669" s="505"/>
      <c r="AL2669" s="404"/>
      <c r="AM2669" s="410"/>
      <c r="AN2669" s="404"/>
      <c r="AO2669" s="404"/>
      <c r="AP2669" s="404"/>
      <c r="AQ2669" s="404"/>
      <c r="AR2669" s="404"/>
      <c r="AS2669" s="404"/>
      <c r="AT2669" s="404"/>
      <c r="AU2669" s="406"/>
      <c r="AV2669" s="504"/>
      <c r="AW2669" s="406"/>
      <c r="AX2669" s="388"/>
      <c r="AY2669" s="388"/>
      <c r="AZ2669" s="388"/>
      <c r="BA2669" s="388"/>
      <c r="BB2669" s="388"/>
      <c r="BC2669" s="388"/>
    </row>
    <row r="2670" spans="1:55" s="121" customFormat="1" x14ac:dyDescent="0.25">
      <c r="A2670" s="407"/>
      <c r="B2670" s="500"/>
      <c r="C2670" s="501"/>
      <c r="D2670" s="502"/>
      <c r="E2670" s="466"/>
      <c r="F2670" s="399"/>
      <c r="G2670" s="96"/>
      <c r="H2670" s="122"/>
      <c r="I2670" s="122"/>
      <c r="J2670" s="122"/>
      <c r="K2670" s="122"/>
      <c r="L2670" s="122"/>
      <c r="M2670" s="122"/>
      <c r="N2670" s="122"/>
      <c r="O2670" s="122"/>
      <c r="P2670" s="122"/>
      <c r="Q2670" s="122"/>
      <c r="R2670" s="122"/>
      <c r="S2670" s="122"/>
      <c r="T2670" s="122"/>
      <c r="U2670" s="122"/>
      <c r="V2670" s="122"/>
      <c r="W2670" s="122"/>
      <c r="X2670" s="122"/>
      <c r="Y2670" s="122"/>
      <c r="Z2670" s="122"/>
      <c r="AA2670" s="122"/>
      <c r="AB2670" s="122"/>
      <c r="AC2670" s="122"/>
      <c r="AD2670" s="122"/>
      <c r="AE2670" s="122"/>
      <c r="AF2670" s="122"/>
      <c r="AG2670" s="122"/>
      <c r="AH2670" s="122"/>
      <c r="AI2670" s="122"/>
      <c r="AJ2670" s="401"/>
      <c r="AK2670" s="403"/>
      <c r="AL2670" s="405"/>
      <c r="AM2670" s="401"/>
      <c r="AN2670" s="405"/>
      <c r="AO2670" s="405"/>
      <c r="AP2670" s="405"/>
      <c r="AQ2670" s="405"/>
      <c r="AR2670" s="405"/>
      <c r="AS2670" s="405"/>
      <c r="AT2670" s="405"/>
      <c r="AU2670" s="403"/>
      <c r="AV2670" s="504"/>
      <c r="AW2670" s="403"/>
      <c r="AX2670" s="389"/>
      <c r="AY2670" s="389"/>
      <c r="AZ2670" s="389"/>
      <c r="BA2670" s="389"/>
      <c r="BB2670" s="389"/>
      <c r="BC2670" s="389"/>
    </row>
    <row r="2671" spans="1:55" s="121" customFormat="1" x14ac:dyDescent="0.25">
      <c r="A2671" s="406"/>
      <c r="B2671" s="500"/>
      <c r="C2671" s="501"/>
      <c r="D2671" s="502"/>
      <c r="E2671" s="474"/>
      <c r="F2671" s="398"/>
      <c r="G2671" s="95"/>
      <c r="H2671" s="119"/>
      <c r="I2671" s="119"/>
      <c r="J2671" s="119"/>
      <c r="K2671" s="119"/>
      <c r="L2671" s="119"/>
      <c r="M2671" s="119"/>
      <c r="N2671" s="119"/>
      <c r="O2671" s="119"/>
      <c r="P2671" s="119"/>
      <c r="Q2671" s="119"/>
      <c r="R2671" s="119"/>
      <c r="S2671" s="119"/>
      <c r="T2671" s="119"/>
      <c r="U2671" s="119"/>
      <c r="V2671" s="119"/>
      <c r="W2671" s="119"/>
      <c r="X2671" s="119"/>
      <c r="Y2671" s="119"/>
      <c r="Z2671" s="119"/>
      <c r="AA2671" s="119"/>
      <c r="AB2671" s="119"/>
      <c r="AC2671" s="119"/>
      <c r="AD2671" s="119"/>
      <c r="AE2671" s="119"/>
      <c r="AF2671" s="119"/>
      <c r="AG2671" s="119"/>
      <c r="AH2671" s="119"/>
      <c r="AI2671" s="119"/>
      <c r="AJ2671" s="503"/>
      <c r="AK2671" s="505"/>
      <c r="AL2671" s="404"/>
      <c r="AM2671" s="410"/>
      <c r="AN2671" s="404"/>
      <c r="AO2671" s="404"/>
      <c r="AP2671" s="404"/>
      <c r="AQ2671" s="404"/>
      <c r="AR2671" s="404"/>
      <c r="AS2671" s="404"/>
      <c r="AT2671" s="404"/>
      <c r="AU2671" s="406"/>
      <c r="AV2671" s="504"/>
      <c r="AW2671" s="406"/>
      <c r="AX2671" s="388"/>
      <c r="AY2671" s="388"/>
      <c r="AZ2671" s="388"/>
      <c r="BA2671" s="388"/>
      <c r="BB2671" s="388"/>
      <c r="BC2671" s="388"/>
    </row>
    <row r="2672" spans="1:55" s="121" customFormat="1" x14ac:dyDescent="0.25">
      <c r="A2672" s="407"/>
      <c r="B2672" s="500"/>
      <c r="C2672" s="501"/>
      <c r="D2672" s="502"/>
      <c r="E2672" s="466"/>
      <c r="F2672" s="399"/>
      <c r="G2672" s="96"/>
      <c r="H2672" s="122"/>
      <c r="I2672" s="122"/>
      <c r="J2672" s="122"/>
      <c r="K2672" s="122"/>
      <c r="L2672" s="122"/>
      <c r="M2672" s="122"/>
      <c r="N2672" s="122"/>
      <c r="O2672" s="122"/>
      <c r="P2672" s="122"/>
      <c r="Q2672" s="122"/>
      <c r="R2672" s="122"/>
      <c r="S2672" s="122"/>
      <c r="T2672" s="122"/>
      <c r="U2672" s="122"/>
      <c r="V2672" s="122"/>
      <c r="W2672" s="122"/>
      <c r="X2672" s="122"/>
      <c r="Y2672" s="122"/>
      <c r="Z2672" s="122"/>
      <c r="AA2672" s="122"/>
      <c r="AB2672" s="122"/>
      <c r="AC2672" s="122"/>
      <c r="AD2672" s="122"/>
      <c r="AE2672" s="122"/>
      <c r="AF2672" s="122"/>
      <c r="AG2672" s="122"/>
      <c r="AH2672" s="122"/>
      <c r="AI2672" s="122"/>
      <c r="AJ2672" s="401"/>
      <c r="AK2672" s="403"/>
      <c r="AL2672" s="405"/>
      <c r="AM2672" s="401"/>
      <c r="AN2672" s="405"/>
      <c r="AO2672" s="405"/>
      <c r="AP2672" s="405"/>
      <c r="AQ2672" s="405"/>
      <c r="AR2672" s="405"/>
      <c r="AS2672" s="405"/>
      <c r="AT2672" s="405"/>
      <c r="AU2672" s="403"/>
      <c r="AV2672" s="504"/>
      <c r="AW2672" s="403"/>
      <c r="AX2672" s="389"/>
      <c r="AY2672" s="389"/>
      <c r="AZ2672" s="389"/>
      <c r="BA2672" s="389"/>
      <c r="BB2672" s="389"/>
      <c r="BC2672" s="389"/>
    </row>
    <row r="2673" spans="1:55" s="121" customFormat="1" x14ac:dyDescent="0.25">
      <c r="A2673" s="406"/>
      <c r="B2673" s="500"/>
      <c r="C2673" s="501"/>
      <c r="D2673" s="502"/>
      <c r="E2673" s="474"/>
      <c r="F2673" s="398"/>
      <c r="G2673" s="95"/>
      <c r="H2673" s="119"/>
      <c r="I2673" s="119"/>
      <c r="J2673" s="119"/>
      <c r="K2673" s="119"/>
      <c r="L2673" s="119"/>
      <c r="M2673" s="119"/>
      <c r="N2673" s="119"/>
      <c r="O2673" s="119"/>
      <c r="P2673" s="119"/>
      <c r="Q2673" s="119"/>
      <c r="R2673" s="119"/>
      <c r="S2673" s="119"/>
      <c r="T2673" s="119"/>
      <c r="U2673" s="119"/>
      <c r="V2673" s="119"/>
      <c r="W2673" s="119"/>
      <c r="X2673" s="119"/>
      <c r="Y2673" s="119"/>
      <c r="Z2673" s="119"/>
      <c r="AA2673" s="119"/>
      <c r="AB2673" s="119"/>
      <c r="AC2673" s="119"/>
      <c r="AD2673" s="119"/>
      <c r="AE2673" s="119"/>
      <c r="AF2673" s="119"/>
      <c r="AG2673" s="119"/>
      <c r="AH2673" s="119"/>
      <c r="AI2673" s="119"/>
      <c r="AJ2673" s="503"/>
      <c r="AK2673" s="505"/>
      <c r="AL2673" s="404"/>
      <c r="AM2673" s="410"/>
      <c r="AN2673" s="404"/>
      <c r="AO2673" s="404"/>
      <c r="AP2673" s="404"/>
      <c r="AQ2673" s="404"/>
      <c r="AR2673" s="404"/>
      <c r="AS2673" s="404"/>
      <c r="AT2673" s="404"/>
      <c r="AU2673" s="406"/>
      <c r="AV2673" s="504"/>
      <c r="AW2673" s="406"/>
      <c r="AX2673" s="388"/>
      <c r="AY2673" s="388"/>
      <c r="AZ2673" s="388"/>
      <c r="BA2673" s="388"/>
      <c r="BB2673" s="388"/>
      <c r="BC2673" s="388"/>
    </row>
    <row r="2674" spans="1:55" s="121" customFormat="1" x14ac:dyDescent="0.25">
      <c r="A2674" s="407"/>
      <c r="B2674" s="500"/>
      <c r="C2674" s="501"/>
      <c r="D2674" s="502"/>
      <c r="E2674" s="466"/>
      <c r="F2674" s="399"/>
      <c r="G2674" s="96"/>
      <c r="H2674" s="122"/>
      <c r="I2674" s="122"/>
      <c r="J2674" s="122"/>
      <c r="K2674" s="122"/>
      <c r="L2674" s="122"/>
      <c r="M2674" s="122"/>
      <c r="N2674" s="122"/>
      <c r="O2674" s="122"/>
      <c r="P2674" s="122"/>
      <c r="Q2674" s="122"/>
      <c r="R2674" s="122"/>
      <c r="S2674" s="122"/>
      <c r="T2674" s="122"/>
      <c r="U2674" s="122"/>
      <c r="V2674" s="122"/>
      <c r="W2674" s="122"/>
      <c r="X2674" s="122"/>
      <c r="Y2674" s="122"/>
      <c r="Z2674" s="122"/>
      <c r="AA2674" s="122"/>
      <c r="AB2674" s="122"/>
      <c r="AC2674" s="122"/>
      <c r="AD2674" s="122"/>
      <c r="AE2674" s="122"/>
      <c r="AF2674" s="122"/>
      <c r="AG2674" s="122"/>
      <c r="AH2674" s="122"/>
      <c r="AI2674" s="122"/>
      <c r="AJ2674" s="401"/>
      <c r="AK2674" s="403"/>
      <c r="AL2674" s="405"/>
      <c r="AM2674" s="401"/>
      <c r="AN2674" s="405"/>
      <c r="AO2674" s="405"/>
      <c r="AP2674" s="405"/>
      <c r="AQ2674" s="405"/>
      <c r="AR2674" s="405"/>
      <c r="AS2674" s="405"/>
      <c r="AT2674" s="405"/>
      <c r="AU2674" s="403"/>
      <c r="AV2674" s="504"/>
      <c r="AW2674" s="403"/>
      <c r="AX2674" s="389"/>
      <c r="AY2674" s="389"/>
      <c r="AZ2674" s="389"/>
      <c r="BA2674" s="389"/>
      <c r="BB2674" s="389"/>
      <c r="BC2674" s="389"/>
    </row>
    <row r="2675" spans="1:55" s="121" customFormat="1" x14ac:dyDescent="0.25">
      <c r="A2675" s="406"/>
      <c r="B2675" s="500"/>
      <c r="C2675" s="501"/>
      <c r="D2675" s="502"/>
      <c r="E2675" s="474"/>
      <c r="F2675" s="398"/>
      <c r="G2675" s="95"/>
      <c r="H2675" s="119"/>
      <c r="I2675" s="119"/>
      <c r="J2675" s="119"/>
      <c r="K2675" s="119"/>
      <c r="L2675" s="119"/>
      <c r="M2675" s="119"/>
      <c r="N2675" s="119"/>
      <c r="O2675" s="119"/>
      <c r="P2675" s="119"/>
      <c r="Q2675" s="119"/>
      <c r="R2675" s="119"/>
      <c r="S2675" s="119"/>
      <c r="T2675" s="119"/>
      <c r="U2675" s="119"/>
      <c r="V2675" s="119"/>
      <c r="W2675" s="119"/>
      <c r="X2675" s="119"/>
      <c r="Y2675" s="119"/>
      <c r="Z2675" s="119"/>
      <c r="AA2675" s="119"/>
      <c r="AB2675" s="119"/>
      <c r="AC2675" s="119"/>
      <c r="AD2675" s="119"/>
      <c r="AE2675" s="119"/>
      <c r="AF2675" s="119"/>
      <c r="AG2675" s="119"/>
      <c r="AH2675" s="119"/>
      <c r="AI2675" s="119"/>
      <c r="AJ2675" s="503"/>
      <c r="AK2675" s="505"/>
      <c r="AL2675" s="404"/>
      <c r="AM2675" s="410"/>
      <c r="AN2675" s="404"/>
      <c r="AO2675" s="404"/>
      <c r="AP2675" s="404"/>
      <c r="AQ2675" s="404"/>
      <c r="AR2675" s="404"/>
      <c r="AS2675" s="404"/>
      <c r="AT2675" s="404"/>
      <c r="AU2675" s="406"/>
      <c r="AV2675" s="504"/>
      <c r="AW2675" s="406"/>
      <c r="AX2675" s="388"/>
      <c r="AY2675" s="388"/>
      <c r="AZ2675" s="388"/>
      <c r="BA2675" s="388"/>
      <c r="BB2675" s="388"/>
      <c r="BC2675" s="388"/>
    </row>
    <row r="2676" spans="1:55" s="121" customFormat="1" x14ac:dyDescent="0.25">
      <c r="A2676" s="407"/>
      <c r="B2676" s="500"/>
      <c r="C2676" s="501"/>
      <c r="D2676" s="502"/>
      <c r="E2676" s="466"/>
      <c r="F2676" s="399"/>
      <c r="G2676" s="96"/>
      <c r="H2676" s="122"/>
      <c r="I2676" s="122"/>
      <c r="J2676" s="122"/>
      <c r="K2676" s="122"/>
      <c r="L2676" s="122"/>
      <c r="M2676" s="122"/>
      <c r="N2676" s="122"/>
      <c r="O2676" s="122"/>
      <c r="P2676" s="122"/>
      <c r="Q2676" s="122"/>
      <c r="R2676" s="122"/>
      <c r="S2676" s="122"/>
      <c r="T2676" s="122"/>
      <c r="U2676" s="122"/>
      <c r="V2676" s="122"/>
      <c r="W2676" s="122"/>
      <c r="X2676" s="122"/>
      <c r="Y2676" s="122"/>
      <c r="Z2676" s="122"/>
      <c r="AA2676" s="122"/>
      <c r="AB2676" s="122"/>
      <c r="AC2676" s="122"/>
      <c r="AD2676" s="122"/>
      <c r="AE2676" s="122"/>
      <c r="AF2676" s="122"/>
      <c r="AG2676" s="122"/>
      <c r="AH2676" s="122"/>
      <c r="AI2676" s="122"/>
      <c r="AJ2676" s="401"/>
      <c r="AK2676" s="403"/>
      <c r="AL2676" s="405"/>
      <c r="AM2676" s="401"/>
      <c r="AN2676" s="405"/>
      <c r="AO2676" s="405"/>
      <c r="AP2676" s="405"/>
      <c r="AQ2676" s="405"/>
      <c r="AR2676" s="405"/>
      <c r="AS2676" s="405"/>
      <c r="AT2676" s="405"/>
      <c r="AU2676" s="403"/>
      <c r="AV2676" s="504"/>
      <c r="AW2676" s="403"/>
      <c r="AX2676" s="389"/>
      <c r="AY2676" s="389"/>
      <c r="AZ2676" s="389"/>
      <c r="BA2676" s="389"/>
      <c r="BB2676" s="389"/>
      <c r="BC2676" s="389"/>
    </row>
    <row r="2677" spans="1:55" s="121" customFormat="1" x14ac:dyDescent="0.25">
      <c r="A2677" s="406"/>
      <c r="B2677" s="500"/>
      <c r="C2677" s="501"/>
      <c r="D2677" s="502"/>
      <c r="E2677" s="474"/>
      <c r="F2677" s="398"/>
      <c r="G2677" s="95"/>
      <c r="H2677" s="119"/>
      <c r="I2677" s="119"/>
      <c r="J2677" s="119"/>
      <c r="K2677" s="119"/>
      <c r="L2677" s="119"/>
      <c r="M2677" s="119"/>
      <c r="N2677" s="119"/>
      <c r="O2677" s="119"/>
      <c r="P2677" s="119"/>
      <c r="Q2677" s="119"/>
      <c r="R2677" s="119"/>
      <c r="S2677" s="119"/>
      <c r="T2677" s="119"/>
      <c r="U2677" s="119"/>
      <c r="V2677" s="119"/>
      <c r="W2677" s="119"/>
      <c r="X2677" s="119"/>
      <c r="Y2677" s="119"/>
      <c r="Z2677" s="119"/>
      <c r="AA2677" s="119"/>
      <c r="AB2677" s="119"/>
      <c r="AC2677" s="119"/>
      <c r="AD2677" s="119"/>
      <c r="AE2677" s="119"/>
      <c r="AF2677" s="119"/>
      <c r="AG2677" s="119"/>
      <c r="AH2677" s="119"/>
      <c r="AI2677" s="119"/>
      <c r="AJ2677" s="503"/>
      <c r="AK2677" s="505"/>
      <c r="AL2677" s="404"/>
      <c r="AM2677" s="410"/>
      <c r="AN2677" s="404"/>
      <c r="AO2677" s="404"/>
      <c r="AP2677" s="404"/>
      <c r="AQ2677" s="404"/>
      <c r="AR2677" s="404"/>
      <c r="AS2677" s="404"/>
      <c r="AT2677" s="404"/>
      <c r="AU2677" s="406"/>
      <c r="AV2677" s="504"/>
      <c r="AW2677" s="406"/>
      <c r="AX2677" s="388"/>
      <c r="AY2677" s="388"/>
      <c r="AZ2677" s="388"/>
      <c r="BA2677" s="388"/>
      <c r="BB2677" s="388"/>
      <c r="BC2677" s="388"/>
    </row>
    <row r="2678" spans="1:55" s="121" customFormat="1" x14ac:dyDescent="0.25">
      <c r="A2678" s="407"/>
      <c r="B2678" s="500"/>
      <c r="C2678" s="501"/>
      <c r="D2678" s="502"/>
      <c r="E2678" s="466"/>
      <c r="F2678" s="399"/>
      <c r="G2678" s="96"/>
      <c r="H2678" s="122"/>
      <c r="I2678" s="122"/>
      <c r="J2678" s="122"/>
      <c r="K2678" s="122"/>
      <c r="L2678" s="122"/>
      <c r="M2678" s="122"/>
      <c r="N2678" s="122"/>
      <c r="O2678" s="122"/>
      <c r="P2678" s="122"/>
      <c r="Q2678" s="122"/>
      <c r="R2678" s="122"/>
      <c r="S2678" s="122"/>
      <c r="T2678" s="122"/>
      <c r="U2678" s="122"/>
      <c r="V2678" s="122"/>
      <c r="W2678" s="122"/>
      <c r="X2678" s="122"/>
      <c r="Y2678" s="122"/>
      <c r="Z2678" s="122"/>
      <c r="AA2678" s="122"/>
      <c r="AB2678" s="122"/>
      <c r="AC2678" s="122"/>
      <c r="AD2678" s="122"/>
      <c r="AE2678" s="122"/>
      <c r="AF2678" s="122"/>
      <c r="AG2678" s="122"/>
      <c r="AH2678" s="122"/>
      <c r="AI2678" s="122"/>
      <c r="AJ2678" s="401"/>
      <c r="AK2678" s="403"/>
      <c r="AL2678" s="405"/>
      <c r="AM2678" s="401"/>
      <c r="AN2678" s="405"/>
      <c r="AO2678" s="405"/>
      <c r="AP2678" s="405"/>
      <c r="AQ2678" s="405"/>
      <c r="AR2678" s="405"/>
      <c r="AS2678" s="405"/>
      <c r="AT2678" s="405"/>
      <c r="AU2678" s="403"/>
      <c r="AV2678" s="504"/>
      <c r="AW2678" s="403"/>
      <c r="AX2678" s="389"/>
      <c r="AY2678" s="389"/>
      <c r="AZ2678" s="389"/>
      <c r="BA2678" s="389"/>
      <c r="BB2678" s="389"/>
      <c r="BC2678" s="389"/>
    </row>
    <row r="2679" spans="1:55" s="121" customFormat="1" x14ac:dyDescent="0.25">
      <c r="A2679" s="406"/>
      <c r="B2679" s="500"/>
      <c r="C2679" s="501"/>
      <c r="D2679" s="502"/>
      <c r="E2679" s="474"/>
      <c r="F2679" s="398"/>
      <c r="G2679" s="95"/>
      <c r="H2679" s="119"/>
      <c r="I2679" s="119"/>
      <c r="J2679" s="119"/>
      <c r="K2679" s="119"/>
      <c r="L2679" s="119"/>
      <c r="M2679" s="119"/>
      <c r="N2679" s="119"/>
      <c r="O2679" s="119"/>
      <c r="P2679" s="119"/>
      <c r="Q2679" s="119"/>
      <c r="R2679" s="119"/>
      <c r="S2679" s="119"/>
      <c r="T2679" s="119"/>
      <c r="U2679" s="119"/>
      <c r="V2679" s="119"/>
      <c r="W2679" s="119"/>
      <c r="X2679" s="119"/>
      <c r="Y2679" s="119"/>
      <c r="Z2679" s="119"/>
      <c r="AA2679" s="119"/>
      <c r="AB2679" s="119"/>
      <c r="AC2679" s="119"/>
      <c r="AD2679" s="119"/>
      <c r="AE2679" s="119"/>
      <c r="AF2679" s="119"/>
      <c r="AG2679" s="119"/>
      <c r="AH2679" s="119"/>
      <c r="AI2679" s="119"/>
      <c r="AJ2679" s="503"/>
      <c r="AK2679" s="505"/>
      <c r="AL2679" s="404"/>
      <c r="AM2679" s="410"/>
      <c r="AN2679" s="404"/>
      <c r="AO2679" s="404"/>
      <c r="AP2679" s="404"/>
      <c r="AQ2679" s="404"/>
      <c r="AR2679" s="404"/>
      <c r="AS2679" s="404"/>
      <c r="AT2679" s="404"/>
      <c r="AU2679" s="406"/>
      <c r="AV2679" s="504"/>
      <c r="AW2679" s="406"/>
      <c r="AX2679" s="388"/>
      <c r="AY2679" s="388"/>
      <c r="AZ2679" s="388"/>
      <c r="BA2679" s="388"/>
      <c r="BB2679" s="388"/>
      <c r="BC2679" s="388"/>
    </row>
    <row r="2680" spans="1:55" s="121" customFormat="1" x14ac:dyDescent="0.25">
      <c r="A2680" s="407"/>
      <c r="B2680" s="500"/>
      <c r="C2680" s="501"/>
      <c r="D2680" s="502"/>
      <c r="E2680" s="466"/>
      <c r="F2680" s="399"/>
      <c r="G2680" s="96"/>
      <c r="H2680" s="122"/>
      <c r="I2680" s="122"/>
      <c r="J2680" s="122"/>
      <c r="K2680" s="122"/>
      <c r="L2680" s="122"/>
      <c r="M2680" s="122"/>
      <c r="N2680" s="122"/>
      <c r="O2680" s="122"/>
      <c r="P2680" s="122"/>
      <c r="Q2680" s="122"/>
      <c r="R2680" s="122"/>
      <c r="S2680" s="122"/>
      <c r="T2680" s="122"/>
      <c r="U2680" s="122"/>
      <c r="V2680" s="122"/>
      <c r="W2680" s="122"/>
      <c r="X2680" s="122"/>
      <c r="Y2680" s="122"/>
      <c r="Z2680" s="122"/>
      <c r="AA2680" s="122"/>
      <c r="AB2680" s="122"/>
      <c r="AC2680" s="122"/>
      <c r="AD2680" s="122"/>
      <c r="AE2680" s="122"/>
      <c r="AF2680" s="122"/>
      <c r="AG2680" s="122"/>
      <c r="AH2680" s="122"/>
      <c r="AI2680" s="122"/>
      <c r="AJ2680" s="401"/>
      <c r="AK2680" s="403"/>
      <c r="AL2680" s="405"/>
      <c r="AM2680" s="401"/>
      <c r="AN2680" s="405"/>
      <c r="AO2680" s="405"/>
      <c r="AP2680" s="405"/>
      <c r="AQ2680" s="405"/>
      <c r="AR2680" s="405"/>
      <c r="AS2680" s="405"/>
      <c r="AT2680" s="405"/>
      <c r="AU2680" s="403"/>
      <c r="AV2680" s="504"/>
      <c r="AW2680" s="403"/>
      <c r="AX2680" s="389"/>
      <c r="AY2680" s="389"/>
      <c r="AZ2680" s="389"/>
      <c r="BA2680" s="389"/>
      <c r="BB2680" s="389"/>
      <c r="BC2680" s="389"/>
    </row>
    <row r="2681" spans="1:55" s="121" customFormat="1" x14ac:dyDescent="0.25">
      <c r="A2681" s="406"/>
      <c r="B2681" s="500"/>
      <c r="C2681" s="501"/>
      <c r="D2681" s="502"/>
      <c r="E2681" s="474"/>
      <c r="F2681" s="398"/>
      <c r="G2681" s="95"/>
      <c r="H2681" s="119"/>
      <c r="I2681" s="119"/>
      <c r="J2681" s="119"/>
      <c r="K2681" s="119"/>
      <c r="L2681" s="119"/>
      <c r="M2681" s="119"/>
      <c r="N2681" s="119"/>
      <c r="O2681" s="119"/>
      <c r="P2681" s="119"/>
      <c r="Q2681" s="119"/>
      <c r="R2681" s="119"/>
      <c r="S2681" s="119"/>
      <c r="T2681" s="119"/>
      <c r="U2681" s="119"/>
      <c r="V2681" s="119"/>
      <c r="W2681" s="119"/>
      <c r="X2681" s="119"/>
      <c r="Y2681" s="119"/>
      <c r="Z2681" s="119"/>
      <c r="AA2681" s="119"/>
      <c r="AB2681" s="119"/>
      <c r="AC2681" s="119"/>
      <c r="AD2681" s="119"/>
      <c r="AE2681" s="119"/>
      <c r="AF2681" s="119"/>
      <c r="AG2681" s="119"/>
      <c r="AH2681" s="119"/>
      <c r="AI2681" s="119"/>
      <c r="AJ2681" s="503"/>
      <c r="AK2681" s="505"/>
      <c r="AL2681" s="404"/>
      <c r="AM2681" s="410"/>
      <c r="AN2681" s="404"/>
      <c r="AO2681" s="404"/>
      <c r="AP2681" s="404"/>
      <c r="AQ2681" s="404"/>
      <c r="AR2681" s="404"/>
      <c r="AS2681" s="404"/>
      <c r="AT2681" s="404"/>
      <c r="AU2681" s="406"/>
      <c r="AV2681" s="504"/>
      <c r="AW2681" s="406"/>
      <c r="AX2681" s="388"/>
      <c r="AY2681" s="388"/>
      <c r="AZ2681" s="388"/>
      <c r="BA2681" s="388"/>
      <c r="BB2681" s="388"/>
      <c r="BC2681" s="388"/>
    </row>
    <row r="2682" spans="1:55" s="121" customFormat="1" x14ac:dyDescent="0.25">
      <c r="A2682" s="407"/>
      <c r="B2682" s="500"/>
      <c r="C2682" s="501"/>
      <c r="D2682" s="502"/>
      <c r="E2682" s="466"/>
      <c r="F2682" s="399"/>
      <c r="G2682" s="96"/>
      <c r="H2682" s="122"/>
      <c r="I2682" s="122"/>
      <c r="J2682" s="122"/>
      <c r="K2682" s="122"/>
      <c r="L2682" s="122"/>
      <c r="M2682" s="122"/>
      <c r="N2682" s="122"/>
      <c r="O2682" s="122"/>
      <c r="P2682" s="122"/>
      <c r="Q2682" s="122"/>
      <c r="R2682" s="122"/>
      <c r="S2682" s="122"/>
      <c r="T2682" s="122"/>
      <c r="U2682" s="122"/>
      <c r="V2682" s="122"/>
      <c r="W2682" s="122"/>
      <c r="X2682" s="122"/>
      <c r="Y2682" s="122"/>
      <c r="Z2682" s="122"/>
      <c r="AA2682" s="122"/>
      <c r="AB2682" s="122"/>
      <c r="AC2682" s="122"/>
      <c r="AD2682" s="122"/>
      <c r="AE2682" s="122"/>
      <c r="AF2682" s="122"/>
      <c r="AG2682" s="122"/>
      <c r="AH2682" s="122"/>
      <c r="AI2682" s="122"/>
      <c r="AJ2682" s="401"/>
      <c r="AK2682" s="403"/>
      <c r="AL2682" s="405"/>
      <c r="AM2682" s="401"/>
      <c r="AN2682" s="405"/>
      <c r="AO2682" s="405"/>
      <c r="AP2682" s="405"/>
      <c r="AQ2682" s="405"/>
      <c r="AR2682" s="405"/>
      <c r="AS2682" s="405"/>
      <c r="AT2682" s="405"/>
      <c r="AU2682" s="403"/>
      <c r="AV2682" s="504"/>
      <c r="AW2682" s="403"/>
      <c r="AX2682" s="389"/>
      <c r="AY2682" s="389"/>
      <c r="AZ2682" s="389"/>
      <c r="BA2682" s="389"/>
      <c r="BB2682" s="389"/>
      <c r="BC2682" s="389"/>
    </row>
    <row r="2683" spans="1:55" s="121" customFormat="1" x14ac:dyDescent="0.25">
      <c r="A2683" s="406"/>
      <c r="B2683" s="500"/>
      <c r="C2683" s="501"/>
      <c r="D2683" s="502"/>
      <c r="E2683" s="474"/>
      <c r="F2683" s="398"/>
      <c r="G2683" s="95"/>
      <c r="H2683" s="119"/>
      <c r="I2683" s="119"/>
      <c r="J2683" s="119"/>
      <c r="K2683" s="119"/>
      <c r="L2683" s="119"/>
      <c r="M2683" s="119"/>
      <c r="N2683" s="119"/>
      <c r="O2683" s="119"/>
      <c r="P2683" s="119"/>
      <c r="Q2683" s="119"/>
      <c r="R2683" s="119"/>
      <c r="S2683" s="119"/>
      <c r="T2683" s="119"/>
      <c r="U2683" s="119"/>
      <c r="V2683" s="119"/>
      <c r="W2683" s="119"/>
      <c r="X2683" s="119"/>
      <c r="Y2683" s="119"/>
      <c r="Z2683" s="119"/>
      <c r="AA2683" s="119"/>
      <c r="AB2683" s="119"/>
      <c r="AC2683" s="119"/>
      <c r="AD2683" s="119"/>
      <c r="AE2683" s="119"/>
      <c r="AF2683" s="119"/>
      <c r="AG2683" s="119"/>
      <c r="AH2683" s="119"/>
      <c r="AI2683" s="119"/>
      <c r="AJ2683" s="503"/>
      <c r="AK2683" s="505"/>
      <c r="AL2683" s="404"/>
      <c r="AM2683" s="410"/>
      <c r="AN2683" s="404"/>
      <c r="AO2683" s="404"/>
      <c r="AP2683" s="404"/>
      <c r="AQ2683" s="404"/>
      <c r="AR2683" s="404"/>
      <c r="AS2683" s="404"/>
      <c r="AT2683" s="404"/>
      <c r="AU2683" s="406"/>
      <c r="AV2683" s="504"/>
      <c r="AW2683" s="406"/>
      <c r="AX2683" s="388"/>
      <c r="AY2683" s="388"/>
      <c r="AZ2683" s="388"/>
      <c r="BA2683" s="388"/>
      <c r="BB2683" s="388"/>
      <c r="BC2683" s="388"/>
    </row>
    <row r="2684" spans="1:55" s="121" customFormat="1" x14ac:dyDescent="0.25">
      <c r="A2684" s="407"/>
      <c r="B2684" s="500"/>
      <c r="C2684" s="501"/>
      <c r="D2684" s="502"/>
      <c r="E2684" s="466"/>
      <c r="F2684" s="399"/>
      <c r="G2684" s="96"/>
      <c r="H2684" s="122"/>
      <c r="I2684" s="122"/>
      <c r="J2684" s="122"/>
      <c r="K2684" s="122"/>
      <c r="L2684" s="122"/>
      <c r="M2684" s="122"/>
      <c r="N2684" s="122"/>
      <c r="O2684" s="122"/>
      <c r="P2684" s="122"/>
      <c r="Q2684" s="122"/>
      <c r="R2684" s="122"/>
      <c r="S2684" s="122"/>
      <c r="T2684" s="122"/>
      <c r="U2684" s="122"/>
      <c r="V2684" s="122"/>
      <c r="W2684" s="122"/>
      <c r="X2684" s="122"/>
      <c r="Y2684" s="122"/>
      <c r="Z2684" s="122"/>
      <c r="AA2684" s="122"/>
      <c r="AB2684" s="122"/>
      <c r="AC2684" s="122"/>
      <c r="AD2684" s="122"/>
      <c r="AE2684" s="122"/>
      <c r="AF2684" s="122"/>
      <c r="AG2684" s="122"/>
      <c r="AH2684" s="122"/>
      <c r="AI2684" s="122"/>
      <c r="AJ2684" s="401"/>
      <c r="AK2684" s="403"/>
      <c r="AL2684" s="405"/>
      <c r="AM2684" s="401"/>
      <c r="AN2684" s="405"/>
      <c r="AO2684" s="405"/>
      <c r="AP2684" s="405"/>
      <c r="AQ2684" s="405"/>
      <c r="AR2684" s="405"/>
      <c r="AS2684" s="405"/>
      <c r="AT2684" s="405"/>
      <c r="AU2684" s="403"/>
      <c r="AV2684" s="504"/>
      <c r="AW2684" s="403"/>
      <c r="AX2684" s="389"/>
      <c r="AY2684" s="389"/>
      <c r="AZ2684" s="389"/>
      <c r="BA2684" s="389"/>
      <c r="BB2684" s="389"/>
      <c r="BC2684" s="389"/>
    </row>
    <row r="2685" spans="1:55" s="121" customFormat="1" x14ac:dyDescent="0.25">
      <c r="A2685" s="406"/>
      <c r="B2685" s="500"/>
      <c r="C2685" s="501"/>
      <c r="D2685" s="502"/>
      <c r="E2685" s="474"/>
      <c r="F2685" s="398"/>
      <c r="G2685" s="95"/>
      <c r="H2685" s="119"/>
      <c r="I2685" s="119"/>
      <c r="J2685" s="119"/>
      <c r="K2685" s="119"/>
      <c r="L2685" s="119"/>
      <c r="M2685" s="119"/>
      <c r="N2685" s="119"/>
      <c r="O2685" s="119"/>
      <c r="P2685" s="119"/>
      <c r="Q2685" s="119"/>
      <c r="R2685" s="119"/>
      <c r="S2685" s="119"/>
      <c r="T2685" s="119"/>
      <c r="U2685" s="119"/>
      <c r="V2685" s="119"/>
      <c r="W2685" s="119"/>
      <c r="X2685" s="119"/>
      <c r="Y2685" s="119"/>
      <c r="Z2685" s="119"/>
      <c r="AA2685" s="119"/>
      <c r="AB2685" s="119"/>
      <c r="AC2685" s="119"/>
      <c r="AD2685" s="119"/>
      <c r="AE2685" s="119"/>
      <c r="AF2685" s="119"/>
      <c r="AG2685" s="119"/>
      <c r="AH2685" s="119"/>
      <c r="AI2685" s="119"/>
      <c r="AJ2685" s="503"/>
      <c r="AK2685" s="505"/>
      <c r="AL2685" s="404"/>
      <c r="AM2685" s="410"/>
      <c r="AN2685" s="404"/>
      <c r="AO2685" s="404"/>
      <c r="AP2685" s="404"/>
      <c r="AQ2685" s="404"/>
      <c r="AR2685" s="404"/>
      <c r="AS2685" s="404"/>
      <c r="AT2685" s="404"/>
      <c r="AU2685" s="406"/>
      <c r="AV2685" s="504"/>
      <c r="AW2685" s="406"/>
      <c r="AX2685" s="388"/>
      <c r="AY2685" s="388"/>
      <c r="AZ2685" s="388"/>
      <c r="BA2685" s="388"/>
      <c r="BB2685" s="388"/>
      <c r="BC2685" s="388"/>
    </row>
    <row r="2686" spans="1:55" s="121" customFormat="1" x14ac:dyDescent="0.25">
      <c r="A2686" s="407"/>
      <c r="B2686" s="500"/>
      <c r="C2686" s="501"/>
      <c r="D2686" s="502"/>
      <c r="E2686" s="466"/>
      <c r="F2686" s="399"/>
      <c r="G2686" s="96"/>
      <c r="H2686" s="122"/>
      <c r="I2686" s="122"/>
      <c r="J2686" s="122"/>
      <c r="K2686" s="122"/>
      <c r="L2686" s="122"/>
      <c r="M2686" s="122"/>
      <c r="N2686" s="122"/>
      <c r="O2686" s="122"/>
      <c r="P2686" s="122"/>
      <c r="Q2686" s="122"/>
      <c r="R2686" s="122"/>
      <c r="S2686" s="122"/>
      <c r="T2686" s="122"/>
      <c r="U2686" s="122"/>
      <c r="V2686" s="122"/>
      <c r="W2686" s="122"/>
      <c r="X2686" s="122"/>
      <c r="Y2686" s="122"/>
      <c r="Z2686" s="122"/>
      <c r="AA2686" s="122"/>
      <c r="AB2686" s="122"/>
      <c r="AC2686" s="122"/>
      <c r="AD2686" s="122"/>
      <c r="AE2686" s="122"/>
      <c r="AF2686" s="122"/>
      <c r="AG2686" s="122"/>
      <c r="AH2686" s="122"/>
      <c r="AI2686" s="122"/>
      <c r="AJ2686" s="401"/>
      <c r="AK2686" s="403"/>
      <c r="AL2686" s="405"/>
      <c r="AM2686" s="401"/>
      <c r="AN2686" s="405"/>
      <c r="AO2686" s="405"/>
      <c r="AP2686" s="405"/>
      <c r="AQ2686" s="405"/>
      <c r="AR2686" s="405"/>
      <c r="AS2686" s="405"/>
      <c r="AT2686" s="405"/>
      <c r="AU2686" s="403"/>
      <c r="AV2686" s="504"/>
      <c r="AW2686" s="403"/>
      <c r="AX2686" s="389"/>
      <c r="AY2686" s="389"/>
      <c r="AZ2686" s="389"/>
      <c r="BA2686" s="389"/>
      <c r="BB2686" s="389"/>
      <c r="BC2686" s="389"/>
    </row>
    <row r="2687" spans="1:55" s="121" customFormat="1" x14ac:dyDescent="0.25">
      <c r="A2687" s="406"/>
      <c r="B2687" s="500"/>
      <c r="C2687" s="501"/>
      <c r="D2687" s="502"/>
      <c r="E2687" s="474"/>
      <c r="F2687" s="398"/>
      <c r="G2687" s="95"/>
      <c r="H2687" s="119"/>
      <c r="I2687" s="119"/>
      <c r="J2687" s="119"/>
      <c r="K2687" s="119"/>
      <c r="L2687" s="119"/>
      <c r="M2687" s="119"/>
      <c r="N2687" s="119"/>
      <c r="O2687" s="119"/>
      <c r="P2687" s="119"/>
      <c r="Q2687" s="119"/>
      <c r="R2687" s="119"/>
      <c r="S2687" s="119"/>
      <c r="T2687" s="119"/>
      <c r="U2687" s="119"/>
      <c r="V2687" s="119"/>
      <c r="W2687" s="119"/>
      <c r="X2687" s="119"/>
      <c r="Y2687" s="119"/>
      <c r="Z2687" s="119"/>
      <c r="AA2687" s="119"/>
      <c r="AB2687" s="119"/>
      <c r="AC2687" s="119"/>
      <c r="AD2687" s="119"/>
      <c r="AE2687" s="119"/>
      <c r="AF2687" s="119"/>
      <c r="AG2687" s="119"/>
      <c r="AH2687" s="119"/>
      <c r="AI2687" s="119"/>
      <c r="AJ2687" s="503"/>
      <c r="AK2687" s="505"/>
      <c r="AL2687" s="404"/>
      <c r="AM2687" s="410"/>
      <c r="AN2687" s="404"/>
      <c r="AO2687" s="404"/>
      <c r="AP2687" s="404"/>
      <c r="AQ2687" s="404"/>
      <c r="AR2687" s="404"/>
      <c r="AS2687" s="404"/>
      <c r="AT2687" s="404"/>
      <c r="AU2687" s="406"/>
      <c r="AV2687" s="504"/>
      <c r="AW2687" s="406"/>
      <c r="AX2687" s="388"/>
      <c r="AY2687" s="388"/>
      <c r="AZ2687" s="388"/>
      <c r="BA2687" s="388"/>
      <c r="BB2687" s="388"/>
      <c r="BC2687" s="388"/>
    </row>
    <row r="2688" spans="1:55" s="121" customFormat="1" x14ac:dyDescent="0.25">
      <c r="A2688" s="407"/>
      <c r="B2688" s="500"/>
      <c r="C2688" s="501"/>
      <c r="D2688" s="502"/>
      <c r="E2688" s="466"/>
      <c r="F2688" s="399"/>
      <c r="G2688" s="96"/>
      <c r="H2688" s="122"/>
      <c r="I2688" s="122"/>
      <c r="J2688" s="122"/>
      <c r="K2688" s="122"/>
      <c r="L2688" s="122"/>
      <c r="M2688" s="122"/>
      <c r="N2688" s="122"/>
      <c r="O2688" s="122"/>
      <c r="P2688" s="122"/>
      <c r="Q2688" s="122"/>
      <c r="R2688" s="122"/>
      <c r="S2688" s="122"/>
      <c r="T2688" s="122"/>
      <c r="U2688" s="122"/>
      <c r="V2688" s="122"/>
      <c r="W2688" s="122"/>
      <c r="X2688" s="122"/>
      <c r="Y2688" s="122"/>
      <c r="Z2688" s="122"/>
      <c r="AA2688" s="122"/>
      <c r="AB2688" s="122"/>
      <c r="AC2688" s="122"/>
      <c r="AD2688" s="122"/>
      <c r="AE2688" s="122"/>
      <c r="AF2688" s="122"/>
      <c r="AG2688" s="122"/>
      <c r="AH2688" s="122"/>
      <c r="AI2688" s="122"/>
      <c r="AJ2688" s="401"/>
      <c r="AK2688" s="403"/>
      <c r="AL2688" s="405"/>
      <c r="AM2688" s="401"/>
      <c r="AN2688" s="405"/>
      <c r="AO2688" s="405"/>
      <c r="AP2688" s="405"/>
      <c r="AQ2688" s="405"/>
      <c r="AR2688" s="405"/>
      <c r="AS2688" s="405"/>
      <c r="AT2688" s="405"/>
      <c r="AU2688" s="403"/>
      <c r="AV2688" s="504"/>
      <c r="AW2688" s="403"/>
      <c r="AX2688" s="389"/>
      <c r="AY2688" s="389"/>
      <c r="AZ2688" s="389"/>
      <c r="BA2688" s="389"/>
      <c r="BB2688" s="389"/>
      <c r="BC2688" s="389"/>
    </row>
    <row r="2689" spans="1:55" s="121" customFormat="1" x14ac:dyDescent="0.25">
      <c r="A2689" s="406"/>
      <c r="B2689" s="500"/>
      <c r="C2689" s="501"/>
      <c r="D2689" s="502"/>
      <c r="E2689" s="474"/>
      <c r="F2689" s="398"/>
      <c r="G2689" s="95"/>
      <c r="H2689" s="119"/>
      <c r="I2689" s="119"/>
      <c r="J2689" s="119"/>
      <c r="K2689" s="119"/>
      <c r="L2689" s="119"/>
      <c r="M2689" s="119"/>
      <c r="N2689" s="119"/>
      <c r="O2689" s="119"/>
      <c r="P2689" s="119"/>
      <c r="Q2689" s="119"/>
      <c r="R2689" s="119"/>
      <c r="S2689" s="119"/>
      <c r="T2689" s="119"/>
      <c r="U2689" s="119"/>
      <c r="V2689" s="119"/>
      <c r="W2689" s="119"/>
      <c r="X2689" s="119"/>
      <c r="Y2689" s="119"/>
      <c r="Z2689" s="119"/>
      <c r="AA2689" s="119"/>
      <c r="AB2689" s="119"/>
      <c r="AC2689" s="119"/>
      <c r="AD2689" s="119"/>
      <c r="AE2689" s="119"/>
      <c r="AF2689" s="119"/>
      <c r="AG2689" s="119"/>
      <c r="AH2689" s="119"/>
      <c r="AI2689" s="119"/>
      <c r="AJ2689" s="503"/>
      <c r="AK2689" s="505"/>
      <c r="AL2689" s="404"/>
      <c r="AM2689" s="410"/>
      <c r="AN2689" s="404"/>
      <c r="AO2689" s="404"/>
      <c r="AP2689" s="404"/>
      <c r="AQ2689" s="404"/>
      <c r="AR2689" s="404"/>
      <c r="AS2689" s="404"/>
      <c r="AT2689" s="404"/>
      <c r="AU2689" s="406"/>
      <c r="AV2689" s="504"/>
      <c r="AW2689" s="406"/>
      <c r="AX2689" s="388"/>
      <c r="AY2689" s="388"/>
      <c r="AZ2689" s="388"/>
      <c r="BA2689" s="388"/>
      <c r="BB2689" s="388"/>
      <c r="BC2689" s="388"/>
    </row>
    <row r="2690" spans="1:55" s="121" customFormat="1" x14ac:dyDescent="0.25">
      <c r="A2690" s="407"/>
      <c r="B2690" s="500"/>
      <c r="C2690" s="501"/>
      <c r="D2690" s="502"/>
      <c r="E2690" s="466"/>
      <c r="F2690" s="399"/>
      <c r="G2690" s="96"/>
      <c r="H2690" s="122"/>
      <c r="I2690" s="122"/>
      <c r="J2690" s="122"/>
      <c r="K2690" s="122"/>
      <c r="L2690" s="122"/>
      <c r="M2690" s="122"/>
      <c r="N2690" s="122"/>
      <c r="O2690" s="122"/>
      <c r="P2690" s="122"/>
      <c r="Q2690" s="122"/>
      <c r="R2690" s="122"/>
      <c r="S2690" s="122"/>
      <c r="T2690" s="122"/>
      <c r="U2690" s="122"/>
      <c r="V2690" s="122"/>
      <c r="W2690" s="122"/>
      <c r="X2690" s="122"/>
      <c r="Y2690" s="122"/>
      <c r="Z2690" s="122"/>
      <c r="AA2690" s="122"/>
      <c r="AB2690" s="122"/>
      <c r="AC2690" s="122"/>
      <c r="AD2690" s="122"/>
      <c r="AE2690" s="122"/>
      <c r="AF2690" s="122"/>
      <c r="AG2690" s="122"/>
      <c r="AH2690" s="122"/>
      <c r="AI2690" s="122"/>
      <c r="AJ2690" s="401"/>
      <c r="AK2690" s="403"/>
      <c r="AL2690" s="405"/>
      <c r="AM2690" s="401"/>
      <c r="AN2690" s="405"/>
      <c r="AO2690" s="405"/>
      <c r="AP2690" s="405"/>
      <c r="AQ2690" s="405"/>
      <c r="AR2690" s="405"/>
      <c r="AS2690" s="405"/>
      <c r="AT2690" s="405"/>
      <c r="AU2690" s="403"/>
      <c r="AV2690" s="504"/>
      <c r="AW2690" s="403"/>
      <c r="AX2690" s="389"/>
      <c r="AY2690" s="389"/>
      <c r="AZ2690" s="389"/>
      <c r="BA2690" s="389"/>
      <c r="BB2690" s="389"/>
      <c r="BC2690" s="389"/>
    </row>
    <row r="2691" spans="1:55" s="121" customFormat="1" x14ac:dyDescent="0.25">
      <c r="A2691" s="406"/>
      <c r="B2691" s="500"/>
      <c r="C2691" s="501"/>
      <c r="D2691" s="502"/>
      <c r="E2691" s="474"/>
      <c r="F2691" s="398"/>
      <c r="G2691" s="95"/>
      <c r="H2691" s="119"/>
      <c r="I2691" s="119"/>
      <c r="J2691" s="119"/>
      <c r="K2691" s="119"/>
      <c r="L2691" s="119"/>
      <c r="M2691" s="119"/>
      <c r="N2691" s="119"/>
      <c r="O2691" s="119"/>
      <c r="P2691" s="119"/>
      <c r="Q2691" s="119"/>
      <c r="R2691" s="119"/>
      <c r="S2691" s="119"/>
      <c r="T2691" s="119"/>
      <c r="U2691" s="119"/>
      <c r="V2691" s="119"/>
      <c r="W2691" s="119"/>
      <c r="X2691" s="119"/>
      <c r="Y2691" s="119"/>
      <c r="Z2691" s="119"/>
      <c r="AA2691" s="119"/>
      <c r="AB2691" s="119"/>
      <c r="AC2691" s="119"/>
      <c r="AD2691" s="119"/>
      <c r="AE2691" s="119"/>
      <c r="AF2691" s="119"/>
      <c r="AG2691" s="119"/>
      <c r="AH2691" s="119"/>
      <c r="AI2691" s="119"/>
      <c r="AJ2691" s="503"/>
      <c r="AK2691" s="505"/>
      <c r="AL2691" s="404"/>
      <c r="AM2691" s="410"/>
      <c r="AN2691" s="404"/>
      <c r="AO2691" s="404"/>
      <c r="AP2691" s="404"/>
      <c r="AQ2691" s="404"/>
      <c r="AR2691" s="404"/>
      <c r="AS2691" s="404"/>
      <c r="AT2691" s="404"/>
      <c r="AU2691" s="406"/>
      <c r="AV2691" s="504"/>
      <c r="AW2691" s="406"/>
      <c r="AX2691" s="388"/>
      <c r="AY2691" s="388"/>
      <c r="AZ2691" s="388"/>
      <c r="BA2691" s="388"/>
      <c r="BB2691" s="388"/>
      <c r="BC2691" s="388"/>
    </row>
    <row r="2692" spans="1:55" s="121" customFormat="1" x14ac:dyDescent="0.25">
      <c r="A2692" s="407"/>
      <c r="B2692" s="500"/>
      <c r="C2692" s="501"/>
      <c r="D2692" s="502"/>
      <c r="E2692" s="466"/>
      <c r="F2692" s="399"/>
      <c r="G2692" s="96"/>
      <c r="H2692" s="122"/>
      <c r="I2692" s="122"/>
      <c r="J2692" s="122"/>
      <c r="K2692" s="122"/>
      <c r="L2692" s="122"/>
      <c r="M2692" s="122"/>
      <c r="N2692" s="122"/>
      <c r="O2692" s="122"/>
      <c r="P2692" s="122"/>
      <c r="Q2692" s="122"/>
      <c r="R2692" s="122"/>
      <c r="S2692" s="122"/>
      <c r="T2692" s="122"/>
      <c r="U2692" s="122"/>
      <c r="V2692" s="122"/>
      <c r="W2692" s="122"/>
      <c r="X2692" s="122"/>
      <c r="Y2692" s="122"/>
      <c r="Z2692" s="122"/>
      <c r="AA2692" s="122"/>
      <c r="AB2692" s="122"/>
      <c r="AC2692" s="122"/>
      <c r="AD2692" s="122"/>
      <c r="AE2692" s="122"/>
      <c r="AF2692" s="122"/>
      <c r="AG2692" s="122"/>
      <c r="AH2692" s="122"/>
      <c r="AI2692" s="122"/>
      <c r="AJ2692" s="401"/>
      <c r="AK2692" s="403"/>
      <c r="AL2692" s="405"/>
      <c r="AM2692" s="401"/>
      <c r="AN2692" s="405"/>
      <c r="AO2692" s="405"/>
      <c r="AP2692" s="405"/>
      <c r="AQ2692" s="405"/>
      <c r="AR2692" s="405"/>
      <c r="AS2692" s="405"/>
      <c r="AT2692" s="405"/>
      <c r="AU2692" s="403"/>
      <c r="AV2692" s="504"/>
      <c r="AW2692" s="403"/>
      <c r="AX2692" s="389"/>
      <c r="AY2692" s="389"/>
      <c r="AZ2692" s="389"/>
      <c r="BA2692" s="389"/>
      <c r="BB2692" s="389"/>
      <c r="BC2692" s="389"/>
    </row>
    <row r="2693" spans="1:55" s="121" customFormat="1" x14ac:dyDescent="0.25">
      <c r="A2693" s="406"/>
      <c r="B2693" s="500"/>
      <c r="C2693" s="501"/>
      <c r="D2693" s="502"/>
      <c r="E2693" s="474"/>
      <c r="F2693" s="398"/>
      <c r="G2693" s="95"/>
      <c r="H2693" s="119"/>
      <c r="I2693" s="119"/>
      <c r="J2693" s="119"/>
      <c r="K2693" s="119"/>
      <c r="L2693" s="119"/>
      <c r="M2693" s="119"/>
      <c r="N2693" s="119"/>
      <c r="O2693" s="119"/>
      <c r="P2693" s="119"/>
      <c r="Q2693" s="119"/>
      <c r="R2693" s="119"/>
      <c r="S2693" s="119"/>
      <c r="T2693" s="119"/>
      <c r="U2693" s="119"/>
      <c r="V2693" s="119"/>
      <c r="W2693" s="119"/>
      <c r="X2693" s="119"/>
      <c r="Y2693" s="119"/>
      <c r="Z2693" s="119"/>
      <c r="AA2693" s="119"/>
      <c r="AB2693" s="119"/>
      <c r="AC2693" s="119"/>
      <c r="AD2693" s="119"/>
      <c r="AE2693" s="119"/>
      <c r="AF2693" s="119"/>
      <c r="AG2693" s="119"/>
      <c r="AH2693" s="119"/>
      <c r="AI2693" s="119"/>
      <c r="AJ2693" s="503"/>
      <c r="AK2693" s="505"/>
      <c r="AL2693" s="404"/>
      <c r="AM2693" s="410"/>
      <c r="AN2693" s="404"/>
      <c r="AO2693" s="404"/>
      <c r="AP2693" s="404"/>
      <c r="AQ2693" s="404"/>
      <c r="AR2693" s="404"/>
      <c r="AS2693" s="404"/>
      <c r="AT2693" s="404"/>
      <c r="AU2693" s="406"/>
      <c r="AV2693" s="504"/>
      <c r="AW2693" s="406"/>
      <c r="AX2693" s="388"/>
      <c r="AY2693" s="388"/>
      <c r="AZ2693" s="388"/>
      <c r="BA2693" s="388"/>
      <c r="BB2693" s="388"/>
      <c r="BC2693" s="388"/>
    </row>
    <row r="2694" spans="1:55" s="121" customFormat="1" x14ac:dyDescent="0.25">
      <c r="A2694" s="407"/>
      <c r="B2694" s="500"/>
      <c r="C2694" s="501"/>
      <c r="D2694" s="502"/>
      <c r="E2694" s="466"/>
      <c r="F2694" s="399"/>
      <c r="G2694" s="96"/>
      <c r="H2694" s="122"/>
      <c r="I2694" s="122"/>
      <c r="J2694" s="122"/>
      <c r="K2694" s="122"/>
      <c r="L2694" s="122"/>
      <c r="M2694" s="122"/>
      <c r="N2694" s="122"/>
      <c r="O2694" s="122"/>
      <c r="P2694" s="122"/>
      <c r="Q2694" s="122"/>
      <c r="R2694" s="122"/>
      <c r="S2694" s="122"/>
      <c r="T2694" s="122"/>
      <c r="U2694" s="122"/>
      <c r="V2694" s="122"/>
      <c r="W2694" s="122"/>
      <c r="X2694" s="122"/>
      <c r="Y2694" s="122"/>
      <c r="Z2694" s="122"/>
      <c r="AA2694" s="122"/>
      <c r="AB2694" s="122"/>
      <c r="AC2694" s="122"/>
      <c r="AD2694" s="122"/>
      <c r="AE2694" s="122"/>
      <c r="AF2694" s="122"/>
      <c r="AG2694" s="122"/>
      <c r="AH2694" s="122"/>
      <c r="AI2694" s="122"/>
      <c r="AJ2694" s="401"/>
      <c r="AK2694" s="403"/>
      <c r="AL2694" s="405"/>
      <c r="AM2694" s="401"/>
      <c r="AN2694" s="405"/>
      <c r="AO2694" s="405"/>
      <c r="AP2694" s="405"/>
      <c r="AQ2694" s="405"/>
      <c r="AR2694" s="405"/>
      <c r="AS2694" s="405"/>
      <c r="AT2694" s="405"/>
      <c r="AU2694" s="403"/>
      <c r="AV2694" s="504"/>
      <c r="AW2694" s="403"/>
      <c r="AX2694" s="389"/>
      <c r="AY2694" s="389"/>
      <c r="AZ2694" s="389"/>
      <c r="BA2694" s="389"/>
      <c r="BB2694" s="389"/>
      <c r="BC2694" s="389"/>
    </row>
    <row r="2695" spans="1:55" s="121" customFormat="1" x14ac:dyDescent="0.25">
      <c r="A2695" s="406"/>
      <c r="B2695" s="500"/>
      <c r="C2695" s="501"/>
      <c r="D2695" s="502"/>
      <c r="E2695" s="474"/>
      <c r="F2695" s="398"/>
      <c r="G2695" s="95"/>
      <c r="H2695" s="119"/>
      <c r="I2695" s="119"/>
      <c r="J2695" s="119"/>
      <c r="K2695" s="119"/>
      <c r="L2695" s="119"/>
      <c r="M2695" s="119"/>
      <c r="N2695" s="119"/>
      <c r="O2695" s="119"/>
      <c r="P2695" s="119"/>
      <c r="Q2695" s="119"/>
      <c r="R2695" s="119"/>
      <c r="S2695" s="119"/>
      <c r="T2695" s="119"/>
      <c r="U2695" s="119"/>
      <c r="V2695" s="119"/>
      <c r="W2695" s="119"/>
      <c r="X2695" s="119"/>
      <c r="Y2695" s="119"/>
      <c r="Z2695" s="119"/>
      <c r="AA2695" s="119"/>
      <c r="AB2695" s="119"/>
      <c r="AC2695" s="119"/>
      <c r="AD2695" s="119"/>
      <c r="AE2695" s="119"/>
      <c r="AF2695" s="119"/>
      <c r="AG2695" s="119"/>
      <c r="AH2695" s="119"/>
      <c r="AI2695" s="119"/>
      <c r="AJ2695" s="503"/>
      <c r="AK2695" s="505"/>
      <c r="AL2695" s="404"/>
      <c r="AM2695" s="410"/>
      <c r="AN2695" s="404"/>
      <c r="AO2695" s="404"/>
      <c r="AP2695" s="404"/>
      <c r="AQ2695" s="404"/>
      <c r="AR2695" s="404"/>
      <c r="AS2695" s="404"/>
      <c r="AT2695" s="404"/>
      <c r="AU2695" s="406"/>
      <c r="AV2695" s="504"/>
      <c r="AW2695" s="406"/>
      <c r="AX2695" s="388"/>
      <c r="AY2695" s="388"/>
      <c r="AZ2695" s="388"/>
      <c r="BA2695" s="388"/>
      <c r="BB2695" s="388"/>
      <c r="BC2695" s="388"/>
    </row>
    <row r="2696" spans="1:55" s="121" customFormat="1" x14ac:dyDescent="0.25">
      <c r="A2696" s="407"/>
      <c r="B2696" s="500"/>
      <c r="C2696" s="501"/>
      <c r="D2696" s="502"/>
      <c r="E2696" s="466"/>
      <c r="F2696" s="399"/>
      <c r="G2696" s="96"/>
      <c r="H2696" s="122"/>
      <c r="I2696" s="122"/>
      <c r="J2696" s="122"/>
      <c r="K2696" s="122"/>
      <c r="L2696" s="122"/>
      <c r="M2696" s="122"/>
      <c r="N2696" s="122"/>
      <c r="O2696" s="122"/>
      <c r="P2696" s="122"/>
      <c r="Q2696" s="122"/>
      <c r="R2696" s="122"/>
      <c r="S2696" s="122"/>
      <c r="T2696" s="122"/>
      <c r="U2696" s="122"/>
      <c r="V2696" s="122"/>
      <c r="W2696" s="122"/>
      <c r="X2696" s="122"/>
      <c r="Y2696" s="122"/>
      <c r="Z2696" s="122"/>
      <c r="AA2696" s="122"/>
      <c r="AB2696" s="122"/>
      <c r="AC2696" s="122"/>
      <c r="AD2696" s="122"/>
      <c r="AE2696" s="122"/>
      <c r="AF2696" s="122"/>
      <c r="AG2696" s="122"/>
      <c r="AH2696" s="122"/>
      <c r="AI2696" s="122"/>
      <c r="AJ2696" s="401"/>
      <c r="AK2696" s="403"/>
      <c r="AL2696" s="405"/>
      <c r="AM2696" s="401"/>
      <c r="AN2696" s="405"/>
      <c r="AO2696" s="405"/>
      <c r="AP2696" s="405"/>
      <c r="AQ2696" s="405"/>
      <c r="AR2696" s="405"/>
      <c r="AS2696" s="405"/>
      <c r="AT2696" s="405"/>
      <c r="AU2696" s="403"/>
      <c r="AV2696" s="504"/>
      <c r="AW2696" s="403"/>
      <c r="AX2696" s="389"/>
      <c r="AY2696" s="389"/>
      <c r="AZ2696" s="389"/>
      <c r="BA2696" s="389"/>
      <c r="BB2696" s="389"/>
      <c r="BC2696" s="389"/>
    </row>
    <row r="2697" spans="1:55" s="121" customFormat="1" x14ac:dyDescent="0.25">
      <c r="A2697" s="406"/>
      <c r="B2697" s="500"/>
      <c r="C2697" s="501"/>
      <c r="D2697" s="502"/>
      <c r="E2697" s="474"/>
      <c r="F2697" s="398"/>
      <c r="G2697" s="95"/>
      <c r="H2697" s="119"/>
      <c r="I2697" s="119"/>
      <c r="J2697" s="119"/>
      <c r="K2697" s="119"/>
      <c r="L2697" s="119"/>
      <c r="M2697" s="119"/>
      <c r="N2697" s="119"/>
      <c r="O2697" s="119"/>
      <c r="P2697" s="119"/>
      <c r="Q2697" s="119"/>
      <c r="R2697" s="119"/>
      <c r="S2697" s="119"/>
      <c r="T2697" s="119"/>
      <c r="U2697" s="119"/>
      <c r="V2697" s="119"/>
      <c r="W2697" s="119"/>
      <c r="X2697" s="119"/>
      <c r="Y2697" s="119"/>
      <c r="Z2697" s="119"/>
      <c r="AA2697" s="119"/>
      <c r="AB2697" s="119"/>
      <c r="AC2697" s="119"/>
      <c r="AD2697" s="119"/>
      <c r="AE2697" s="119"/>
      <c r="AF2697" s="119"/>
      <c r="AG2697" s="119"/>
      <c r="AH2697" s="119"/>
      <c r="AI2697" s="119"/>
      <c r="AJ2697" s="503"/>
      <c r="AK2697" s="505"/>
      <c r="AL2697" s="404"/>
      <c r="AM2697" s="410"/>
      <c r="AN2697" s="404"/>
      <c r="AO2697" s="404"/>
      <c r="AP2697" s="404"/>
      <c r="AQ2697" s="404"/>
      <c r="AR2697" s="404"/>
      <c r="AS2697" s="404"/>
      <c r="AT2697" s="404"/>
      <c r="AU2697" s="406"/>
      <c r="AV2697" s="504"/>
      <c r="AW2697" s="406"/>
      <c r="AX2697" s="388"/>
      <c r="AY2697" s="388"/>
      <c r="AZ2697" s="388"/>
      <c r="BA2697" s="388"/>
      <c r="BB2697" s="388"/>
      <c r="BC2697" s="388"/>
    </row>
    <row r="2698" spans="1:55" s="121" customFormat="1" x14ac:dyDescent="0.25">
      <c r="A2698" s="407"/>
      <c r="B2698" s="500"/>
      <c r="C2698" s="501"/>
      <c r="D2698" s="502"/>
      <c r="E2698" s="466"/>
      <c r="F2698" s="399"/>
      <c r="G2698" s="96"/>
      <c r="H2698" s="122"/>
      <c r="I2698" s="122"/>
      <c r="J2698" s="122"/>
      <c r="K2698" s="122"/>
      <c r="L2698" s="122"/>
      <c r="M2698" s="122"/>
      <c r="N2698" s="122"/>
      <c r="O2698" s="122"/>
      <c r="P2698" s="122"/>
      <c r="Q2698" s="122"/>
      <c r="R2698" s="122"/>
      <c r="S2698" s="122"/>
      <c r="T2698" s="122"/>
      <c r="U2698" s="122"/>
      <c r="V2698" s="122"/>
      <c r="W2698" s="122"/>
      <c r="X2698" s="122"/>
      <c r="Y2698" s="122"/>
      <c r="Z2698" s="122"/>
      <c r="AA2698" s="122"/>
      <c r="AB2698" s="122"/>
      <c r="AC2698" s="122"/>
      <c r="AD2698" s="122"/>
      <c r="AE2698" s="122"/>
      <c r="AF2698" s="122"/>
      <c r="AG2698" s="122"/>
      <c r="AH2698" s="122"/>
      <c r="AI2698" s="122"/>
      <c r="AJ2698" s="401"/>
      <c r="AK2698" s="403"/>
      <c r="AL2698" s="405"/>
      <c r="AM2698" s="401"/>
      <c r="AN2698" s="405"/>
      <c r="AO2698" s="405"/>
      <c r="AP2698" s="405"/>
      <c r="AQ2698" s="405"/>
      <c r="AR2698" s="405"/>
      <c r="AS2698" s="405"/>
      <c r="AT2698" s="405"/>
      <c r="AU2698" s="403"/>
      <c r="AV2698" s="504"/>
      <c r="AW2698" s="403"/>
      <c r="AX2698" s="389"/>
      <c r="AY2698" s="389"/>
      <c r="AZ2698" s="389"/>
      <c r="BA2698" s="389"/>
      <c r="BB2698" s="389"/>
      <c r="BC2698" s="389"/>
    </row>
    <row r="2699" spans="1:55" s="121" customFormat="1" x14ac:dyDescent="0.25">
      <c r="A2699" s="406"/>
      <c r="B2699" s="500"/>
      <c r="C2699" s="501"/>
      <c r="D2699" s="502"/>
      <c r="E2699" s="474"/>
      <c r="F2699" s="398"/>
      <c r="G2699" s="95"/>
      <c r="H2699" s="119"/>
      <c r="I2699" s="119"/>
      <c r="J2699" s="119"/>
      <c r="K2699" s="119"/>
      <c r="L2699" s="119"/>
      <c r="M2699" s="119"/>
      <c r="N2699" s="119"/>
      <c r="O2699" s="119"/>
      <c r="P2699" s="119"/>
      <c r="Q2699" s="119"/>
      <c r="R2699" s="119"/>
      <c r="S2699" s="119"/>
      <c r="T2699" s="119"/>
      <c r="U2699" s="119"/>
      <c r="V2699" s="119"/>
      <c r="W2699" s="119"/>
      <c r="X2699" s="119"/>
      <c r="Y2699" s="119"/>
      <c r="Z2699" s="119"/>
      <c r="AA2699" s="119"/>
      <c r="AB2699" s="119"/>
      <c r="AC2699" s="119"/>
      <c r="AD2699" s="119"/>
      <c r="AE2699" s="119"/>
      <c r="AF2699" s="119"/>
      <c r="AG2699" s="119"/>
      <c r="AH2699" s="119"/>
      <c r="AI2699" s="119"/>
      <c r="AJ2699" s="503"/>
      <c r="AK2699" s="505"/>
      <c r="AL2699" s="404"/>
      <c r="AM2699" s="410"/>
      <c r="AN2699" s="404"/>
      <c r="AO2699" s="404"/>
      <c r="AP2699" s="404"/>
      <c r="AQ2699" s="404"/>
      <c r="AR2699" s="404"/>
      <c r="AS2699" s="404"/>
      <c r="AT2699" s="404"/>
      <c r="AU2699" s="406"/>
      <c r="AV2699" s="504"/>
      <c r="AW2699" s="406"/>
      <c r="AX2699" s="388"/>
      <c r="AY2699" s="388"/>
      <c r="AZ2699" s="388"/>
      <c r="BA2699" s="388"/>
      <c r="BB2699" s="388"/>
      <c r="BC2699" s="388"/>
    </row>
    <row r="2700" spans="1:55" s="121" customFormat="1" x14ac:dyDescent="0.25">
      <c r="A2700" s="407"/>
      <c r="B2700" s="500"/>
      <c r="C2700" s="501"/>
      <c r="D2700" s="502"/>
      <c r="E2700" s="466"/>
      <c r="F2700" s="399"/>
      <c r="G2700" s="96"/>
      <c r="H2700" s="122"/>
      <c r="I2700" s="122"/>
      <c r="J2700" s="122"/>
      <c r="K2700" s="122"/>
      <c r="L2700" s="122"/>
      <c r="M2700" s="122"/>
      <c r="N2700" s="122"/>
      <c r="O2700" s="122"/>
      <c r="P2700" s="122"/>
      <c r="Q2700" s="122"/>
      <c r="R2700" s="122"/>
      <c r="S2700" s="122"/>
      <c r="T2700" s="122"/>
      <c r="U2700" s="122"/>
      <c r="V2700" s="122"/>
      <c r="W2700" s="122"/>
      <c r="X2700" s="122"/>
      <c r="Y2700" s="122"/>
      <c r="Z2700" s="122"/>
      <c r="AA2700" s="122"/>
      <c r="AB2700" s="122"/>
      <c r="AC2700" s="122"/>
      <c r="AD2700" s="122"/>
      <c r="AE2700" s="122"/>
      <c r="AF2700" s="122"/>
      <c r="AG2700" s="122"/>
      <c r="AH2700" s="122"/>
      <c r="AI2700" s="122"/>
      <c r="AJ2700" s="401"/>
      <c r="AK2700" s="403"/>
      <c r="AL2700" s="405"/>
      <c r="AM2700" s="401"/>
      <c r="AN2700" s="405"/>
      <c r="AO2700" s="405"/>
      <c r="AP2700" s="405"/>
      <c r="AQ2700" s="405"/>
      <c r="AR2700" s="405"/>
      <c r="AS2700" s="405"/>
      <c r="AT2700" s="405"/>
      <c r="AU2700" s="403"/>
      <c r="AV2700" s="504"/>
      <c r="AW2700" s="403"/>
      <c r="AX2700" s="389"/>
      <c r="AY2700" s="389"/>
      <c r="AZ2700" s="389"/>
      <c r="BA2700" s="389"/>
      <c r="BB2700" s="389"/>
      <c r="BC2700" s="389"/>
    </row>
    <row r="2701" spans="1:55" s="121" customFormat="1" x14ac:dyDescent="0.25">
      <c r="A2701" s="406"/>
      <c r="B2701" s="500"/>
      <c r="C2701" s="501"/>
      <c r="D2701" s="502"/>
      <c r="E2701" s="474"/>
      <c r="F2701" s="398"/>
      <c r="G2701" s="95"/>
      <c r="H2701" s="119"/>
      <c r="I2701" s="119"/>
      <c r="J2701" s="119"/>
      <c r="K2701" s="119"/>
      <c r="L2701" s="119"/>
      <c r="M2701" s="119"/>
      <c r="N2701" s="119"/>
      <c r="O2701" s="119"/>
      <c r="P2701" s="119"/>
      <c r="Q2701" s="119"/>
      <c r="R2701" s="119"/>
      <c r="S2701" s="119"/>
      <c r="T2701" s="119"/>
      <c r="U2701" s="119"/>
      <c r="V2701" s="119"/>
      <c r="W2701" s="119"/>
      <c r="X2701" s="119"/>
      <c r="Y2701" s="119"/>
      <c r="Z2701" s="119"/>
      <c r="AA2701" s="119"/>
      <c r="AB2701" s="119"/>
      <c r="AC2701" s="119"/>
      <c r="AD2701" s="119"/>
      <c r="AE2701" s="119"/>
      <c r="AF2701" s="119"/>
      <c r="AG2701" s="119"/>
      <c r="AH2701" s="119"/>
      <c r="AI2701" s="119"/>
      <c r="AJ2701" s="503"/>
      <c r="AK2701" s="505"/>
      <c r="AL2701" s="404"/>
      <c r="AM2701" s="410"/>
      <c r="AN2701" s="404"/>
      <c r="AO2701" s="404"/>
      <c r="AP2701" s="404"/>
      <c r="AQ2701" s="404"/>
      <c r="AR2701" s="404"/>
      <c r="AS2701" s="404"/>
      <c r="AT2701" s="404"/>
      <c r="AU2701" s="406"/>
      <c r="AV2701" s="504"/>
      <c r="AW2701" s="406"/>
      <c r="AX2701" s="388"/>
      <c r="AY2701" s="388"/>
      <c r="AZ2701" s="388"/>
      <c r="BA2701" s="388"/>
      <c r="BB2701" s="388"/>
      <c r="BC2701" s="388"/>
    </row>
    <row r="2702" spans="1:55" s="121" customFormat="1" x14ac:dyDescent="0.25">
      <c r="A2702" s="407"/>
      <c r="B2702" s="500"/>
      <c r="C2702" s="501"/>
      <c r="D2702" s="502"/>
      <c r="E2702" s="466"/>
      <c r="F2702" s="399"/>
      <c r="G2702" s="96"/>
      <c r="H2702" s="122"/>
      <c r="I2702" s="122"/>
      <c r="J2702" s="122"/>
      <c r="K2702" s="122"/>
      <c r="L2702" s="122"/>
      <c r="M2702" s="122"/>
      <c r="N2702" s="122"/>
      <c r="O2702" s="122"/>
      <c r="P2702" s="122"/>
      <c r="Q2702" s="122"/>
      <c r="R2702" s="122"/>
      <c r="S2702" s="122"/>
      <c r="T2702" s="122"/>
      <c r="U2702" s="122"/>
      <c r="V2702" s="122"/>
      <c r="W2702" s="122"/>
      <c r="X2702" s="122"/>
      <c r="Y2702" s="122"/>
      <c r="Z2702" s="122"/>
      <c r="AA2702" s="122"/>
      <c r="AB2702" s="122"/>
      <c r="AC2702" s="122"/>
      <c r="AD2702" s="122"/>
      <c r="AE2702" s="122"/>
      <c r="AF2702" s="122"/>
      <c r="AG2702" s="122"/>
      <c r="AH2702" s="122"/>
      <c r="AI2702" s="122"/>
      <c r="AJ2702" s="401"/>
      <c r="AK2702" s="403"/>
      <c r="AL2702" s="405"/>
      <c r="AM2702" s="401"/>
      <c r="AN2702" s="405"/>
      <c r="AO2702" s="405"/>
      <c r="AP2702" s="405"/>
      <c r="AQ2702" s="405"/>
      <c r="AR2702" s="405"/>
      <c r="AS2702" s="405"/>
      <c r="AT2702" s="405"/>
      <c r="AU2702" s="403"/>
      <c r="AV2702" s="504"/>
      <c r="AW2702" s="403"/>
      <c r="AX2702" s="389"/>
      <c r="AY2702" s="389"/>
      <c r="AZ2702" s="389"/>
      <c r="BA2702" s="389"/>
      <c r="BB2702" s="389"/>
      <c r="BC2702" s="389"/>
    </row>
    <row r="2703" spans="1:55" s="121" customFormat="1" x14ac:dyDescent="0.25">
      <c r="A2703" s="406"/>
      <c r="B2703" s="500"/>
      <c r="C2703" s="501"/>
      <c r="D2703" s="502"/>
      <c r="E2703" s="474"/>
      <c r="F2703" s="398"/>
      <c r="G2703" s="95"/>
      <c r="H2703" s="119"/>
      <c r="I2703" s="119"/>
      <c r="J2703" s="119"/>
      <c r="K2703" s="119"/>
      <c r="L2703" s="119"/>
      <c r="M2703" s="119"/>
      <c r="N2703" s="119"/>
      <c r="O2703" s="119"/>
      <c r="P2703" s="119"/>
      <c r="Q2703" s="119"/>
      <c r="R2703" s="119"/>
      <c r="S2703" s="119"/>
      <c r="T2703" s="119"/>
      <c r="U2703" s="119"/>
      <c r="V2703" s="119"/>
      <c r="W2703" s="119"/>
      <c r="X2703" s="119"/>
      <c r="Y2703" s="119"/>
      <c r="Z2703" s="119"/>
      <c r="AA2703" s="119"/>
      <c r="AB2703" s="119"/>
      <c r="AC2703" s="119"/>
      <c r="AD2703" s="119"/>
      <c r="AE2703" s="119"/>
      <c r="AF2703" s="119"/>
      <c r="AG2703" s="119"/>
      <c r="AH2703" s="119"/>
      <c r="AI2703" s="119"/>
      <c r="AJ2703" s="503"/>
      <c r="AK2703" s="505"/>
      <c r="AL2703" s="404"/>
      <c r="AM2703" s="410"/>
      <c r="AN2703" s="404"/>
      <c r="AO2703" s="404"/>
      <c r="AP2703" s="404"/>
      <c r="AQ2703" s="404"/>
      <c r="AR2703" s="404"/>
      <c r="AS2703" s="404"/>
      <c r="AT2703" s="404"/>
      <c r="AU2703" s="406"/>
      <c r="AV2703" s="504"/>
      <c r="AW2703" s="406"/>
      <c r="AX2703" s="388"/>
      <c r="AY2703" s="388"/>
      <c r="AZ2703" s="388"/>
      <c r="BA2703" s="388"/>
      <c r="BB2703" s="388"/>
      <c r="BC2703" s="388"/>
    </row>
    <row r="2704" spans="1:55" s="121" customFormat="1" x14ac:dyDescent="0.25">
      <c r="A2704" s="407"/>
      <c r="B2704" s="500"/>
      <c r="C2704" s="501"/>
      <c r="D2704" s="502"/>
      <c r="E2704" s="466"/>
      <c r="F2704" s="399"/>
      <c r="G2704" s="96"/>
      <c r="H2704" s="122"/>
      <c r="I2704" s="122"/>
      <c r="J2704" s="122"/>
      <c r="K2704" s="122"/>
      <c r="L2704" s="122"/>
      <c r="M2704" s="122"/>
      <c r="N2704" s="122"/>
      <c r="O2704" s="122"/>
      <c r="P2704" s="122"/>
      <c r="Q2704" s="122"/>
      <c r="R2704" s="122"/>
      <c r="S2704" s="122"/>
      <c r="T2704" s="122"/>
      <c r="U2704" s="122"/>
      <c r="V2704" s="122"/>
      <c r="W2704" s="122"/>
      <c r="X2704" s="122"/>
      <c r="Y2704" s="122"/>
      <c r="Z2704" s="122"/>
      <c r="AA2704" s="122"/>
      <c r="AB2704" s="122"/>
      <c r="AC2704" s="122"/>
      <c r="AD2704" s="122"/>
      <c r="AE2704" s="122"/>
      <c r="AF2704" s="122"/>
      <c r="AG2704" s="122"/>
      <c r="AH2704" s="122"/>
      <c r="AI2704" s="122"/>
      <c r="AJ2704" s="401"/>
      <c r="AK2704" s="403"/>
      <c r="AL2704" s="405"/>
      <c r="AM2704" s="401"/>
      <c r="AN2704" s="405"/>
      <c r="AO2704" s="405"/>
      <c r="AP2704" s="405"/>
      <c r="AQ2704" s="405"/>
      <c r="AR2704" s="405"/>
      <c r="AS2704" s="405"/>
      <c r="AT2704" s="405"/>
      <c r="AU2704" s="403"/>
      <c r="AV2704" s="504"/>
      <c r="AW2704" s="403"/>
      <c r="AX2704" s="389"/>
      <c r="AY2704" s="389"/>
      <c r="AZ2704" s="389"/>
      <c r="BA2704" s="389"/>
      <c r="BB2704" s="389"/>
      <c r="BC2704" s="389"/>
    </row>
    <row r="2705" spans="1:55" s="121" customFormat="1" x14ac:dyDescent="0.25">
      <c r="A2705" s="406"/>
      <c r="B2705" s="500"/>
      <c r="C2705" s="501"/>
      <c r="D2705" s="502"/>
      <c r="E2705" s="474"/>
      <c r="F2705" s="398"/>
      <c r="G2705" s="95"/>
      <c r="H2705" s="119"/>
      <c r="I2705" s="119"/>
      <c r="J2705" s="119"/>
      <c r="K2705" s="119"/>
      <c r="L2705" s="119"/>
      <c r="M2705" s="119"/>
      <c r="N2705" s="119"/>
      <c r="O2705" s="119"/>
      <c r="P2705" s="119"/>
      <c r="Q2705" s="119"/>
      <c r="R2705" s="119"/>
      <c r="S2705" s="119"/>
      <c r="T2705" s="119"/>
      <c r="U2705" s="119"/>
      <c r="V2705" s="119"/>
      <c r="W2705" s="119"/>
      <c r="X2705" s="119"/>
      <c r="Y2705" s="119"/>
      <c r="Z2705" s="119"/>
      <c r="AA2705" s="119"/>
      <c r="AB2705" s="119"/>
      <c r="AC2705" s="119"/>
      <c r="AD2705" s="119"/>
      <c r="AE2705" s="119"/>
      <c r="AF2705" s="119"/>
      <c r="AG2705" s="119"/>
      <c r="AH2705" s="119"/>
      <c r="AI2705" s="119"/>
      <c r="AJ2705" s="503"/>
      <c r="AK2705" s="505"/>
      <c r="AL2705" s="404"/>
      <c r="AM2705" s="410"/>
      <c r="AN2705" s="404"/>
      <c r="AO2705" s="404"/>
      <c r="AP2705" s="404"/>
      <c r="AQ2705" s="404"/>
      <c r="AR2705" s="404"/>
      <c r="AS2705" s="404"/>
      <c r="AT2705" s="404"/>
      <c r="AU2705" s="406"/>
      <c r="AV2705" s="504"/>
      <c r="AW2705" s="406"/>
      <c r="AX2705" s="388"/>
      <c r="AY2705" s="388"/>
      <c r="AZ2705" s="388"/>
      <c r="BA2705" s="388"/>
      <c r="BB2705" s="388"/>
      <c r="BC2705" s="388"/>
    </row>
    <row r="2706" spans="1:55" s="121" customFormat="1" x14ac:dyDescent="0.25">
      <c r="A2706" s="407"/>
      <c r="B2706" s="500"/>
      <c r="C2706" s="501"/>
      <c r="D2706" s="502"/>
      <c r="E2706" s="466"/>
      <c r="F2706" s="399"/>
      <c r="G2706" s="96"/>
      <c r="H2706" s="122"/>
      <c r="I2706" s="122"/>
      <c r="J2706" s="122"/>
      <c r="K2706" s="122"/>
      <c r="L2706" s="122"/>
      <c r="M2706" s="122"/>
      <c r="N2706" s="122"/>
      <c r="O2706" s="122"/>
      <c r="P2706" s="122"/>
      <c r="Q2706" s="122"/>
      <c r="R2706" s="122"/>
      <c r="S2706" s="122"/>
      <c r="T2706" s="122"/>
      <c r="U2706" s="122"/>
      <c r="V2706" s="122"/>
      <c r="W2706" s="122"/>
      <c r="X2706" s="122"/>
      <c r="Y2706" s="122"/>
      <c r="Z2706" s="122"/>
      <c r="AA2706" s="122"/>
      <c r="AB2706" s="122"/>
      <c r="AC2706" s="122"/>
      <c r="AD2706" s="122"/>
      <c r="AE2706" s="122"/>
      <c r="AF2706" s="122"/>
      <c r="AG2706" s="122"/>
      <c r="AH2706" s="122"/>
      <c r="AI2706" s="122"/>
      <c r="AJ2706" s="401"/>
      <c r="AK2706" s="403"/>
      <c r="AL2706" s="405"/>
      <c r="AM2706" s="401"/>
      <c r="AN2706" s="405"/>
      <c r="AO2706" s="405"/>
      <c r="AP2706" s="405"/>
      <c r="AQ2706" s="405"/>
      <c r="AR2706" s="405"/>
      <c r="AS2706" s="405"/>
      <c r="AT2706" s="405"/>
      <c r="AU2706" s="403"/>
      <c r="AV2706" s="504"/>
      <c r="AW2706" s="403"/>
      <c r="AX2706" s="389"/>
      <c r="AY2706" s="389"/>
      <c r="AZ2706" s="389"/>
      <c r="BA2706" s="389"/>
      <c r="BB2706" s="389"/>
      <c r="BC2706" s="389"/>
    </row>
    <row r="2707" spans="1:55" s="121" customFormat="1" x14ac:dyDescent="0.25">
      <c r="A2707" s="406"/>
      <c r="B2707" s="500"/>
      <c r="C2707" s="501"/>
      <c r="D2707" s="502"/>
      <c r="E2707" s="474"/>
      <c r="F2707" s="398"/>
      <c r="G2707" s="95"/>
      <c r="H2707" s="119"/>
      <c r="I2707" s="119"/>
      <c r="J2707" s="119"/>
      <c r="K2707" s="119"/>
      <c r="L2707" s="119"/>
      <c r="M2707" s="119"/>
      <c r="N2707" s="119"/>
      <c r="O2707" s="119"/>
      <c r="P2707" s="119"/>
      <c r="Q2707" s="119"/>
      <c r="R2707" s="119"/>
      <c r="S2707" s="119"/>
      <c r="T2707" s="119"/>
      <c r="U2707" s="119"/>
      <c r="V2707" s="119"/>
      <c r="W2707" s="119"/>
      <c r="X2707" s="119"/>
      <c r="Y2707" s="119"/>
      <c r="Z2707" s="119"/>
      <c r="AA2707" s="119"/>
      <c r="AB2707" s="119"/>
      <c r="AC2707" s="119"/>
      <c r="AD2707" s="119"/>
      <c r="AE2707" s="119"/>
      <c r="AF2707" s="119"/>
      <c r="AG2707" s="119"/>
      <c r="AH2707" s="119"/>
      <c r="AI2707" s="119"/>
      <c r="AJ2707" s="503"/>
      <c r="AK2707" s="505"/>
      <c r="AL2707" s="404"/>
      <c r="AM2707" s="410"/>
      <c r="AN2707" s="404"/>
      <c r="AO2707" s="404"/>
      <c r="AP2707" s="404"/>
      <c r="AQ2707" s="404"/>
      <c r="AR2707" s="404"/>
      <c r="AS2707" s="404"/>
      <c r="AT2707" s="404"/>
      <c r="AU2707" s="406"/>
      <c r="AV2707" s="504"/>
      <c r="AW2707" s="406"/>
      <c r="AX2707" s="388"/>
      <c r="AY2707" s="388"/>
      <c r="AZ2707" s="388"/>
      <c r="BA2707" s="388"/>
      <c r="BB2707" s="388"/>
      <c r="BC2707" s="388"/>
    </row>
    <row r="2708" spans="1:55" s="121" customFormat="1" x14ac:dyDescent="0.25">
      <c r="A2708" s="407"/>
      <c r="B2708" s="500"/>
      <c r="C2708" s="501"/>
      <c r="D2708" s="502"/>
      <c r="E2708" s="466"/>
      <c r="F2708" s="399"/>
      <c r="G2708" s="96"/>
      <c r="H2708" s="122"/>
      <c r="I2708" s="122"/>
      <c r="J2708" s="122"/>
      <c r="K2708" s="122"/>
      <c r="L2708" s="122"/>
      <c r="M2708" s="122"/>
      <c r="N2708" s="122"/>
      <c r="O2708" s="122"/>
      <c r="P2708" s="122"/>
      <c r="Q2708" s="122"/>
      <c r="R2708" s="122"/>
      <c r="S2708" s="122"/>
      <c r="T2708" s="122"/>
      <c r="U2708" s="122"/>
      <c r="V2708" s="122"/>
      <c r="W2708" s="122"/>
      <c r="X2708" s="122"/>
      <c r="Y2708" s="122"/>
      <c r="Z2708" s="122"/>
      <c r="AA2708" s="122"/>
      <c r="AB2708" s="122"/>
      <c r="AC2708" s="122"/>
      <c r="AD2708" s="122"/>
      <c r="AE2708" s="122"/>
      <c r="AF2708" s="122"/>
      <c r="AG2708" s="122"/>
      <c r="AH2708" s="122"/>
      <c r="AI2708" s="122"/>
      <c r="AJ2708" s="401"/>
      <c r="AK2708" s="403"/>
      <c r="AL2708" s="405"/>
      <c r="AM2708" s="401"/>
      <c r="AN2708" s="405"/>
      <c r="AO2708" s="405"/>
      <c r="AP2708" s="405"/>
      <c r="AQ2708" s="405"/>
      <c r="AR2708" s="405"/>
      <c r="AS2708" s="405"/>
      <c r="AT2708" s="405"/>
      <c r="AU2708" s="403"/>
      <c r="AV2708" s="504"/>
      <c r="AW2708" s="403"/>
      <c r="AX2708" s="389"/>
      <c r="AY2708" s="389"/>
      <c r="AZ2708" s="389"/>
      <c r="BA2708" s="389"/>
      <c r="BB2708" s="389"/>
      <c r="BC2708" s="389"/>
    </row>
    <row r="2709" spans="1:55" s="121" customFormat="1" x14ac:dyDescent="0.25">
      <c r="A2709" s="406"/>
      <c r="B2709" s="500"/>
      <c r="C2709" s="501"/>
      <c r="D2709" s="502"/>
      <c r="E2709" s="474"/>
      <c r="F2709" s="398"/>
      <c r="G2709" s="95"/>
      <c r="H2709" s="119"/>
      <c r="I2709" s="119"/>
      <c r="J2709" s="119"/>
      <c r="K2709" s="119"/>
      <c r="L2709" s="119"/>
      <c r="M2709" s="119"/>
      <c r="N2709" s="119"/>
      <c r="O2709" s="119"/>
      <c r="P2709" s="119"/>
      <c r="Q2709" s="119"/>
      <c r="R2709" s="119"/>
      <c r="S2709" s="119"/>
      <c r="T2709" s="119"/>
      <c r="U2709" s="119"/>
      <c r="V2709" s="119"/>
      <c r="W2709" s="119"/>
      <c r="X2709" s="119"/>
      <c r="Y2709" s="119"/>
      <c r="Z2709" s="119"/>
      <c r="AA2709" s="119"/>
      <c r="AB2709" s="119"/>
      <c r="AC2709" s="119"/>
      <c r="AD2709" s="119"/>
      <c r="AE2709" s="119"/>
      <c r="AF2709" s="119"/>
      <c r="AG2709" s="119"/>
      <c r="AH2709" s="119"/>
      <c r="AI2709" s="119"/>
      <c r="AJ2709" s="503"/>
      <c r="AK2709" s="505"/>
      <c r="AL2709" s="404"/>
      <c r="AM2709" s="410"/>
      <c r="AN2709" s="404"/>
      <c r="AO2709" s="404"/>
      <c r="AP2709" s="404"/>
      <c r="AQ2709" s="404"/>
      <c r="AR2709" s="404"/>
      <c r="AS2709" s="404"/>
      <c r="AT2709" s="404"/>
      <c r="AU2709" s="406"/>
      <c r="AV2709" s="504"/>
      <c r="AW2709" s="406"/>
      <c r="AX2709" s="388"/>
      <c r="AY2709" s="388"/>
      <c r="AZ2709" s="388"/>
      <c r="BA2709" s="388"/>
      <c r="BB2709" s="388"/>
      <c r="BC2709" s="388"/>
    </row>
    <row r="2710" spans="1:55" s="121" customFormat="1" x14ac:dyDescent="0.25">
      <c r="A2710" s="407"/>
      <c r="B2710" s="500"/>
      <c r="C2710" s="501"/>
      <c r="D2710" s="502"/>
      <c r="E2710" s="466"/>
      <c r="F2710" s="399"/>
      <c r="G2710" s="96"/>
      <c r="H2710" s="122"/>
      <c r="I2710" s="122"/>
      <c r="J2710" s="122"/>
      <c r="K2710" s="122"/>
      <c r="L2710" s="122"/>
      <c r="M2710" s="122"/>
      <c r="N2710" s="122"/>
      <c r="O2710" s="122"/>
      <c r="P2710" s="122"/>
      <c r="Q2710" s="122"/>
      <c r="R2710" s="122"/>
      <c r="S2710" s="122"/>
      <c r="T2710" s="122"/>
      <c r="U2710" s="122"/>
      <c r="V2710" s="122"/>
      <c r="W2710" s="122"/>
      <c r="X2710" s="122"/>
      <c r="Y2710" s="122"/>
      <c r="Z2710" s="122"/>
      <c r="AA2710" s="122"/>
      <c r="AB2710" s="122"/>
      <c r="AC2710" s="122"/>
      <c r="AD2710" s="122"/>
      <c r="AE2710" s="122"/>
      <c r="AF2710" s="122"/>
      <c r="AG2710" s="122"/>
      <c r="AH2710" s="122"/>
      <c r="AI2710" s="122"/>
      <c r="AJ2710" s="401"/>
      <c r="AK2710" s="403"/>
      <c r="AL2710" s="405"/>
      <c r="AM2710" s="401"/>
      <c r="AN2710" s="405"/>
      <c r="AO2710" s="405"/>
      <c r="AP2710" s="405"/>
      <c r="AQ2710" s="405"/>
      <c r="AR2710" s="405"/>
      <c r="AS2710" s="405"/>
      <c r="AT2710" s="405"/>
      <c r="AU2710" s="403"/>
      <c r="AV2710" s="504"/>
      <c r="AW2710" s="403"/>
      <c r="AX2710" s="389"/>
      <c r="AY2710" s="389"/>
      <c r="AZ2710" s="389"/>
      <c r="BA2710" s="389"/>
      <c r="BB2710" s="389"/>
      <c r="BC2710" s="389"/>
    </row>
    <row r="2711" spans="1:55" s="121" customFormat="1" x14ac:dyDescent="0.25">
      <c r="A2711" s="406"/>
      <c r="B2711" s="500"/>
      <c r="C2711" s="501"/>
      <c r="D2711" s="502"/>
      <c r="E2711" s="474"/>
      <c r="F2711" s="398"/>
      <c r="G2711" s="95"/>
      <c r="H2711" s="119"/>
      <c r="I2711" s="119"/>
      <c r="J2711" s="119"/>
      <c r="K2711" s="119"/>
      <c r="L2711" s="119"/>
      <c r="M2711" s="119"/>
      <c r="N2711" s="119"/>
      <c r="O2711" s="119"/>
      <c r="P2711" s="119"/>
      <c r="Q2711" s="119"/>
      <c r="R2711" s="119"/>
      <c r="S2711" s="119"/>
      <c r="T2711" s="119"/>
      <c r="U2711" s="119"/>
      <c r="V2711" s="119"/>
      <c r="W2711" s="119"/>
      <c r="X2711" s="119"/>
      <c r="Y2711" s="119"/>
      <c r="Z2711" s="119"/>
      <c r="AA2711" s="119"/>
      <c r="AB2711" s="119"/>
      <c r="AC2711" s="119"/>
      <c r="AD2711" s="119"/>
      <c r="AE2711" s="119"/>
      <c r="AF2711" s="119"/>
      <c r="AG2711" s="119"/>
      <c r="AH2711" s="119"/>
      <c r="AI2711" s="119"/>
      <c r="AJ2711" s="503"/>
      <c r="AK2711" s="505"/>
      <c r="AL2711" s="404"/>
      <c r="AM2711" s="410"/>
      <c r="AN2711" s="404"/>
      <c r="AO2711" s="404"/>
      <c r="AP2711" s="404"/>
      <c r="AQ2711" s="404"/>
      <c r="AR2711" s="404"/>
      <c r="AS2711" s="404"/>
      <c r="AT2711" s="404"/>
      <c r="AU2711" s="406"/>
      <c r="AV2711" s="504"/>
      <c r="AW2711" s="406"/>
      <c r="AX2711" s="388"/>
      <c r="AY2711" s="388"/>
      <c r="AZ2711" s="388"/>
      <c r="BA2711" s="388"/>
      <c r="BB2711" s="388"/>
      <c r="BC2711" s="388"/>
    </row>
    <row r="2712" spans="1:55" s="121" customFormat="1" x14ac:dyDescent="0.25">
      <c r="A2712" s="407"/>
      <c r="B2712" s="500"/>
      <c r="C2712" s="501"/>
      <c r="D2712" s="502"/>
      <c r="E2712" s="466"/>
      <c r="F2712" s="399"/>
      <c r="G2712" s="96"/>
      <c r="H2712" s="122"/>
      <c r="I2712" s="122"/>
      <c r="J2712" s="122"/>
      <c r="K2712" s="122"/>
      <c r="L2712" s="122"/>
      <c r="M2712" s="122"/>
      <c r="N2712" s="122"/>
      <c r="O2712" s="122"/>
      <c r="P2712" s="122"/>
      <c r="Q2712" s="122"/>
      <c r="R2712" s="122"/>
      <c r="S2712" s="122"/>
      <c r="T2712" s="122"/>
      <c r="U2712" s="122"/>
      <c r="V2712" s="122"/>
      <c r="W2712" s="122"/>
      <c r="X2712" s="122"/>
      <c r="Y2712" s="122"/>
      <c r="Z2712" s="122"/>
      <c r="AA2712" s="122"/>
      <c r="AB2712" s="122"/>
      <c r="AC2712" s="122"/>
      <c r="AD2712" s="122"/>
      <c r="AE2712" s="122"/>
      <c r="AF2712" s="122"/>
      <c r="AG2712" s="122"/>
      <c r="AH2712" s="122"/>
      <c r="AI2712" s="122"/>
      <c r="AJ2712" s="401"/>
      <c r="AK2712" s="403"/>
      <c r="AL2712" s="405"/>
      <c r="AM2712" s="401"/>
      <c r="AN2712" s="405"/>
      <c r="AO2712" s="405"/>
      <c r="AP2712" s="405"/>
      <c r="AQ2712" s="405"/>
      <c r="AR2712" s="405"/>
      <c r="AS2712" s="405"/>
      <c r="AT2712" s="405"/>
      <c r="AU2712" s="403"/>
      <c r="AV2712" s="504"/>
      <c r="AW2712" s="403"/>
      <c r="AX2712" s="389"/>
      <c r="AY2712" s="389"/>
      <c r="AZ2712" s="389"/>
      <c r="BA2712" s="389"/>
      <c r="BB2712" s="389"/>
      <c r="BC2712" s="389"/>
    </row>
    <row r="2713" spans="1:55" s="121" customFormat="1" x14ac:dyDescent="0.25">
      <c r="A2713" s="406"/>
      <c r="B2713" s="500"/>
      <c r="C2713" s="501"/>
      <c r="D2713" s="502"/>
      <c r="E2713" s="474"/>
      <c r="F2713" s="398"/>
      <c r="G2713" s="95"/>
      <c r="H2713" s="119"/>
      <c r="I2713" s="119"/>
      <c r="J2713" s="119"/>
      <c r="K2713" s="119"/>
      <c r="L2713" s="119"/>
      <c r="M2713" s="119"/>
      <c r="N2713" s="119"/>
      <c r="O2713" s="119"/>
      <c r="P2713" s="119"/>
      <c r="Q2713" s="119"/>
      <c r="R2713" s="119"/>
      <c r="S2713" s="119"/>
      <c r="T2713" s="119"/>
      <c r="U2713" s="119"/>
      <c r="V2713" s="119"/>
      <c r="W2713" s="119"/>
      <c r="X2713" s="119"/>
      <c r="Y2713" s="119"/>
      <c r="Z2713" s="119"/>
      <c r="AA2713" s="119"/>
      <c r="AB2713" s="119"/>
      <c r="AC2713" s="119"/>
      <c r="AD2713" s="119"/>
      <c r="AE2713" s="119"/>
      <c r="AF2713" s="119"/>
      <c r="AG2713" s="119"/>
      <c r="AH2713" s="119"/>
      <c r="AI2713" s="119"/>
      <c r="AJ2713" s="503"/>
      <c r="AK2713" s="505"/>
      <c r="AL2713" s="404"/>
      <c r="AM2713" s="410"/>
      <c r="AN2713" s="404"/>
      <c r="AO2713" s="404"/>
      <c r="AP2713" s="404"/>
      <c r="AQ2713" s="404"/>
      <c r="AR2713" s="404"/>
      <c r="AS2713" s="404"/>
      <c r="AT2713" s="404"/>
      <c r="AU2713" s="406"/>
      <c r="AV2713" s="504"/>
      <c r="AW2713" s="406"/>
      <c r="AX2713" s="388"/>
      <c r="AY2713" s="388"/>
      <c r="AZ2713" s="388"/>
      <c r="BA2713" s="388"/>
      <c r="BB2713" s="388"/>
      <c r="BC2713" s="388"/>
    </row>
    <row r="2714" spans="1:55" s="121" customFormat="1" x14ac:dyDescent="0.25">
      <c r="A2714" s="407"/>
      <c r="B2714" s="500"/>
      <c r="C2714" s="501"/>
      <c r="D2714" s="502"/>
      <c r="E2714" s="466"/>
      <c r="F2714" s="399"/>
      <c r="G2714" s="96"/>
      <c r="H2714" s="122"/>
      <c r="I2714" s="122"/>
      <c r="J2714" s="122"/>
      <c r="K2714" s="122"/>
      <c r="L2714" s="122"/>
      <c r="M2714" s="122"/>
      <c r="N2714" s="122"/>
      <c r="O2714" s="122"/>
      <c r="P2714" s="122"/>
      <c r="Q2714" s="122"/>
      <c r="R2714" s="122"/>
      <c r="S2714" s="122"/>
      <c r="T2714" s="122"/>
      <c r="U2714" s="122"/>
      <c r="V2714" s="122"/>
      <c r="W2714" s="122"/>
      <c r="X2714" s="122"/>
      <c r="Y2714" s="122"/>
      <c r="Z2714" s="122"/>
      <c r="AA2714" s="122"/>
      <c r="AB2714" s="122"/>
      <c r="AC2714" s="122"/>
      <c r="AD2714" s="122"/>
      <c r="AE2714" s="122"/>
      <c r="AF2714" s="122"/>
      <c r="AG2714" s="122"/>
      <c r="AH2714" s="122"/>
      <c r="AI2714" s="122"/>
      <c r="AJ2714" s="401"/>
      <c r="AK2714" s="403"/>
      <c r="AL2714" s="405"/>
      <c r="AM2714" s="401"/>
      <c r="AN2714" s="405"/>
      <c r="AO2714" s="405"/>
      <c r="AP2714" s="405"/>
      <c r="AQ2714" s="405"/>
      <c r="AR2714" s="405"/>
      <c r="AS2714" s="405"/>
      <c r="AT2714" s="405"/>
      <c r="AU2714" s="403"/>
      <c r="AV2714" s="504"/>
      <c r="AW2714" s="403"/>
      <c r="AX2714" s="389"/>
      <c r="AY2714" s="389"/>
      <c r="AZ2714" s="389"/>
      <c r="BA2714" s="389"/>
      <c r="BB2714" s="389"/>
      <c r="BC2714" s="389"/>
    </row>
    <row r="2715" spans="1:55" s="121" customFormat="1" x14ac:dyDescent="0.25">
      <c r="A2715" s="406"/>
      <c r="B2715" s="500"/>
      <c r="C2715" s="501"/>
      <c r="D2715" s="502"/>
      <c r="E2715" s="474"/>
      <c r="F2715" s="398"/>
      <c r="G2715" s="95"/>
      <c r="H2715" s="119"/>
      <c r="I2715" s="119"/>
      <c r="J2715" s="119"/>
      <c r="K2715" s="119"/>
      <c r="L2715" s="119"/>
      <c r="M2715" s="119"/>
      <c r="N2715" s="119"/>
      <c r="O2715" s="119"/>
      <c r="P2715" s="119"/>
      <c r="Q2715" s="119"/>
      <c r="R2715" s="119"/>
      <c r="S2715" s="119"/>
      <c r="T2715" s="119"/>
      <c r="U2715" s="119"/>
      <c r="V2715" s="119"/>
      <c r="W2715" s="119"/>
      <c r="X2715" s="119"/>
      <c r="Y2715" s="119"/>
      <c r="Z2715" s="119"/>
      <c r="AA2715" s="119"/>
      <c r="AB2715" s="119"/>
      <c r="AC2715" s="119"/>
      <c r="AD2715" s="119"/>
      <c r="AE2715" s="119"/>
      <c r="AF2715" s="119"/>
      <c r="AG2715" s="119"/>
      <c r="AH2715" s="119"/>
      <c r="AI2715" s="119"/>
      <c r="AJ2715" s="503"/>
      <c r="AK2715" s="505"/>
      <c r="AL2715" s="404"/>
      <c r="AM2715" s="410"/>
      <c r="AN2715" s="404"/>
      <c r="AO2715" s="404"/>
      <c r="AP2715" s="404"/>
      <c r="AQ2715" s="404"/>
      <c r="AR2715" s="404"/>
      <c r="AS2715" s="404"/>
      <c r="AT2715" s="404"/>
      <c r="AU2715" s="406"/>
      <c r="AV2715" s="504"/>
      <c r="AW2715" s="406"/>
      <c r="AX2715" s="388"/>
      <c r="AY2715" s="388"/>
      <c r="AZ2715" s="388"/>
      <c r="BA2715" s="388"/>
      <c r="BB2715" s="388"/>
      <c r="BC2715" s="388"/>
    </row>
    <row r="2716" spans="1:55" s="121" customFormat="1" x14ac:dyDescent="0.25">
      <c r="A2716" s="407"/>
      <c r="B2716" s="500"/>
      <c r="C2716" s="501"/>
      <c r="D2716" s="502"/>
      <c r="E2716" s="466"/>
      <c r="F2716" s="399"/>
      <c r="G2716" s="96"/>
      <c r="H2716" s="122"/>
      <c r="I2716" s="122"/>
      <c r="J2716" s="122"/>
      <c r="K2716" s="122"/>
      <c r="L2716" s="122"/>
      <c r="M2716" s="122"/>
      <c r="N2716" s="122"/>
      <c r="O2716" s="122"/>
      <c r="P2716" s="122"/>
      <c r="Q2716" s="122"/>
      <c r="R2716" s="122"/>
      <c r="S2716" s="122"/>
      <c r="T2716" s="122"/>
      <c r="U2716" s="122"/>
      <c r="V2716" s="122"/>
      <c r="W2716" s="122"/>
      <c r="X2716" s="122"/>
      <c r="Y2716" s="122"/>
      <c r="Z2716" s="122"/>
      <c r="AA2716" s="122"/>
      <c r="AB2716" s="122"/>
      <c r="AC2716" s="122"/>
      <c r="AD2716" s="122"/>
      <c r="AE2716" s="122"/>
      <c r="AF2716" s="122"/>
      <c r="AG2716" s="122"/>
      <c r="AH2716" s="122"/>
      <c r="AI2716" s="122"/>
      <c r="AJ2716" s="401"/>
      <c r="AK2716" s="403"/>
      <c r="AL2716" s="405"/>
      <c r="AM2716" s="401"/>
      <c r="AN2716" s="405"/>
      <c r="AO2716" s="405"/>
      <c r="AP2716" s="405"/>
      <c r="AQ2716" s="405"/>
      <c r="AR2716" s="405"/>
      <c r="AS2716" s="405"/>
      <c r="AT2716" s="405"/>
      <c r="AU2716" s="403"/>
      <c r="AV2716" s="504"/>
      <c r="AW2716" s="403"/>
      <c r="AX2716" s="389"/>
      <c r="AY2716" s="389"/>
      <c r="AZ2716" s="389"/>
      <c r="BA2716" s="389"/>
      <c r="BB2716" s="389"/>
      <c r="BC2716" s="389"/>
    </row>
    <row r="2717" spans="1:55" s="121" customFormat="1" x14ac:dyDescent="0.25">
      <c r="A2717" s="406"/>
      <c r="B2717" s="500"/>
      <c r="C2717" s="501"/>
      <c r="D2717" s="502"/>
      <c r="E2717" s="474"/>
      <c r="F2717" s="398"/>
      <c r="G2717" s="95"/>
      <c r="H2717" s="119"/>
      <c r="I2717" s="119"/>
      <c r="J2717" s="119"/>
      <c r="K2717" s="119"/>
      <c r="L2717" s="119"/>
      <c r="M2717" s="119"/>
      <c r="N2717" s="119"/>
      <c r="O2717" s="119"/>
      <c r="P2717" s="119"/>
      <c r="Q2717" s="119"/>
      <c r="R2717" s="119"/>
      <c r="S2717" s="119"/>
      <c r="T2717" s="119"/>
      <c r="U2717" s="119"/>
      <c r="V2717" s="119"/>
      <c r="W2717" s="119"/>
      <c r="X2717" s="119"/>
      <c r="Y2717" s="119"/>
      <c r="Z2717" s="119"/>
      <c r="AA2717" s="119"/>
      <c r="AB2717" s="119"/>
      <c r="AC2717" s="119"/>
      <c r="AD2717" s="119"/>
      <c r="AE2717" s="119"/>
      <c r="AF2717" s="119"/>
      <c r="AG2717" s="119"/>
      <c r="AH2717" s="119"/>
      <c r="AI2717" s="119"/>
      <c r="AJ2717" s="503"/>
      <c r="AK2717" s="505"/>
      <c r="AL2717" s="404"/>
      <c r="AM2717" s="410"/>
      <c r="AN2717" s="404"/>
      <c r="AO2717" s="404"/>
      <c r="AP2717" s="404"/>
      <c r="AQ2717" s="404"/>
      <c r="AR2717" s="404"/>
      <c r="AS2717" s="404"/>
      <c r="AT2717" s="404"/>
      <c r="AU2717" s="406"/>
      <c r="AV2717" s="504"/>
      <c r="AW2717" s="406"/>
      <c r="AX2717" s="388"/>
      <c r="AY2717" s="388"/>
      <c r="AZ2717" s="388"/>
      <c r="BA2717" s="388"/>
      <c r="BB2717" s="388"/>
      <c r="BC2717" s="388"/>
    </row>
    <row r="2718" spans="1:55" s="121" customFormat="1" x14ac:dyDescent="0.25">
      <c r="A2718" s="407"/>
      <c r="B2718" s="500"/>
      <c r="C2718" s="501"/>
      <c r="D2718" s="502"/>
      <c r="E2718" s="466"/>
      <c r="F2718" s="399"/>
      <c r="G2718" s="96"/>
      <c r="H2718" s="122"/>
      <c r="I2718" s="122"/>
      <c r="J2718" s="122"/>
      <c r="K2718" s="122"/>
      <c r="L2718" s="122"/>
      <c r="M2718" s="122"/>
      <c r="N2718" s="122"/>
      <c r="O2718" s="122"/>
      <c r="P2718" s="122"/>
      <c r="Q2718" s="122"/>
      <c r="R2718" s="122"/>
      <c r="S2718" s="122"/>
      <c r="T2718" s="122"/>
      <c r="U2718" s="122"/>
      <c r="V2718" s="122"/>
      <c r="W2718" s="122"/>
      <c r="X2718" s="122"/>
      <c r="Y2718" s="122"/>
      <c r="Z2718" s="122"/>
      <c r="AA2718" s="122"/>
      <c r="AB2718" s="122"/>
      <c r="AC2718" s="122"/>
      <c r="AD2718" s="122"/>
      <c r="AE2718" s="122"/>
      <c r="AF2718" s="122"/>
      <c r="AG2718" s="122"/>
      <c r="AH2718" s="122"/>
      <c r="AI2718" s="122"/>
      <c r="AJ2718" s="401"/>
      <c r="AK2718" s="403"/>
      <c r="AL2718" s="405"/>
      <c r="AM2718" s="401"/>
      <c r="AN2718" s="405"/>
      <c r="AO2718" s="405"/>
      <c r="AP2718" s="405"/>
      <c r="AQ2718" s="405"/>
      <c r="AR2718" s="405"/>
      <c r="AS2718" s="405"/>
      <c r="AT2718" s="405"/>
      <c r="AU2718" s="403"/>
      <c r="AV2718" s="504"/>
      <c r="AW2718" s="403"/>
      <c r="AX2718" s="389"/>
      <c r="AY2718" s="389"/>
      <c r="AZ2718" s="389"/>
      <c r="BA2718" s="389"/>
      <c r="BB2718" s="389"/>
      <c r="BC2718" s="389"/>
    </row>
    <row r="2719" spans="1:55" s="121" customFormat="1" x14ac:dyDescent="0.25">
      <c r="A2719" s="406"/>
      <c r="B2719" s="500"/>
      <c r="C2719" s="501"/>
      <c r="D2719" s="502"/>
      <c r="E2719" s="474"/>
      <c r="F2719" s="398"/>
      <c r="G2719" s="95"/>
      <c r="H2719" s="119"/>
      <c r="I2719" s="119"/>
      <c r="J2719" s="119"/>
      <c r="K2719" s="119"/>
      <c r="L2719" s="119"/>
      <c r="M2719" s="119"/>
      <c r="N2719" s="119"/>
      <c r="O2719" s="119"/>
      <c r="P2719" s="119"/>
      <c r="Q2719" s="119"/>
      <c r="R2719" s="119"/>
      <c r="S2719" s="119"/>
      <c r="T2719" s="119"/>
      <c r="U2719" s="119"/>
      <c r="V2719" s="119"/>
      <c r="W2719" s="119"/>
      <c r="X2719" s="119"/>
      <c r="Y2719" s="119"/>
      <c r="Z2719" s="119"/>
      <c r="AA2719" s="119"/>
      <c r="AB2719" s="119"/>
      <c r="AC2719" s="119"/>
      <c r="AD2719" s="119"/>
      <c r="AE2719" s="119"/>
      <c r="AF2719" s="119"/>
      <c r="AG2719" s="119"/>
      <c r="AH2719" s="119"/>
      <c r="AI2719" s="119"/>
      <c r="AJ2719" s="503"/>
      <c r="AK2719" s="505"/>
      <c r="AL2719" s="404"/>
      <c r="AM2719" s="410"/>
      <c r="AN2719" s="404"/>
      <c r="AO2719" s="404"/>
      <c r="AP2719" s="404"/>
      <c r="AQ2719" s="404"/>
      <c r="AR2719" s="404"/>
      <c r="AS2719" s="404"/>
      <c r="AT2719" s="404"/>
      <c r="AU2719" s="406"/>
      <c r="AV2719" s="504"/>
      <c r="AW2719" s="406"/>
      <c r="AX2719" s="388"/>
      <c r="AY2719" s="388"/>
      <c r="AZ2719" s="388"/>
      <c r="BA2719" s="388"/>
      <c r="BB2719" s="388"/>
      <c r="BC2719" s="388"/>
    </row>
    <row r="2720" spans="1:55" s="121" customFormat="1" x14ac:dyDescent="0.25">
      <c r="A2720" s="407"/>
      <c r="B2720" s="500"/>
      <c r="C2720" s="501"/>
      <c r="D2720" s="502"/>
      <c r="E2720" s="466"/>
      <c r="F2720" s="399"/>
      <c r="G2720" s="96"/>
      <c r="H2720" s="122"/>
      <c r="I2720" s="122"/>
      <c r="J2720" s="122"/>
      <c r="K2720" s="122"/>
      <c r="L2720" s="122"/>
      <c r="M2720" s="122"/>
      <c r="N2720" s="122"/>
      <c r="O2720" s="122"/>
      <c r="P2720" s="122"/>
      <c r="Q2720" s="122"/>
      <c r="R2720" s="122"/>
      <c r="S2720" s="122"/>
      <c r="T2720" s="122"/>
      <c r="U2720" s="122"/>
      <c r="V2720" s="122"/>
      <c r="W2720" s="122"/>
      <c r="X2720" s="122"/>
      <c r="Y2720" s="122"/>
      <c r="Z2720" s="122"/>
      <c r="AA2720" s="122"/>
      <c r="AB2720" s="122"/>
      <c r="AC2720" s="122"/>
      <c r="AD2720" s="122"/>
      <c r="AE2720" s="122"/>
      <c r="AF2720" s="122"/>
      <c r="AG2720" s="122"/>
      <c r="AH2720" s="122"/>
      <c r="AI2720" s="122"/>
      <c r="AJ2720" s="401"/>
      <c r="AK2720" s="403"/>
      <c r="AL2720" s="405"/>
      <c r="AM2720" s="401"/>
      <c r="AN2720" s="405"/>
      <c r="AO2720" s="405"/>
      <c r="AP2720" s="405"/>
      <c r="AQ2720" s="405"/>
      <c r="AR2720" s="405"/>
      <c r="AS2720" s="405"/>
      <c r="AT2720" s="405"/>
      <c r="AU2720" s="403"/>
      <c r="AV2720" s="504"/>
      <c r="AW2720" s="403"/>
      <c r="AX2720" s="389"/>
      <c r="AY2720" s="389"/>
      <c r="AZ2720" s="389"/>
      <c r="BA2720" s="389"/>
      <c r="BB2720" s="389"/>
      <c r="BC2720" s="389"/>
    </row>
    <row r="2721" spans="1:55" s="121" customFormat="1" x14ac:dyDescent="0.25">
      <c r="A2721" s="406"/>
      <c r="B2721" s="500"/>
      <c r="C2721" s="501"/>
      <c r="D2721" s="502"/>
      <c r="E2721" s="474"/>
      <c r="F2721" s="398"/>
      <c r="G2721" s="95"/>
      <c r="H2721" s="119"/>
      <c r="I2721" s="119"/>
      <c r="J2721" s="119"/>
      <c r="K2721" s="119"/>
      <c r="L2721" s="119"/>
      <c r="M2721" s="119"/>
      <c r="N2721" s="119"/>
      <c r="O2721" s="119"/>
      <c r="P2721" s="119"/>
      <c r="Q2721" s="119"/>
      <c r="R2721" s="119"/>
      <c r="S2721" s="119"/>
      <c r="T2721" s="119"/>
      <c r="U2721" s="119"/>
      <c r="V2721" s="119"/>
      <c r="W2721" s="119"/>
      <c r="X2721" s="119"/>
      <c r="Y2721" s="119"/>
      <c r="Z2721" s="119"/>
      <c r="AA2721" s="119"/>
      <c r="AB2721" s="119"/>
      <c r="AC2721" s="119"/>
      <c r="AD2721" s="119"/>
      <c r="AE2721" s="119"/>
      <c r="AF2721" s="119"/>
      <c r="AG2721" s="119"/>
      <c r="AH2721" s="119"/>
      <c r="AI2721" s="119"/>
      <c r="AJ2721" s="503"/>
      <c r="AK2721" s="505"/>
      <c r="AL2721" s="404"/>
      <c r="AM2721" s="410"/>
      <c r="AN2721" s="404"/>
      <c r="AO2721" s="404"/>
      <c r="AP2721" s="404"/>
      <c r="AQ2721" s="404"/>
      <c r="AR2721" s="404"/>
      <c r="AS2721" s="404"/>
      <c r="AT2721" s="404"/>
      <c r="AU2721" s="406"/>
      <c r="AV2721" s="504"/>
      <c r="AW2721" s="406"/>
      <c r="AX2721" s="388"/>
      <c r="AY2721" s="388"/>
      <c r="AZ2721" s="388"/>
      <c r="BA2721" s="388"/>
      <c r="BB2721" s="388"/>
      <c r="BC2721" s="388"/>
    </row>
    <row r="2722" spans="1:55" s="121" customFormat="1" x14ac:dyDescent="0.25">
      <c r="A2722" s="407"/>
      <c r="B2722" s="500"/>
      <c r="C2722" s="501"/>
      <c r="D2722" s="502"/>
      <c r="E2722" s="466"/>
      <c r="F2722" s="399"/>
      <c r="G2722" s="96"/>
      <c r="H2722" s="122"/>
      <c r="I2722" s="122"/>
      <c r="J2722" s="122"/>
      <c r="K2722" s="122"/>
      <c r="L2722" s="122"/>
      <c r="M2722" s="122"/>
      <c r="N2722" s="122"/>
      <c r="O2722" s="122"/>
      <c r="P2722" s="122"/>
      <c r="Q2722" s="122"/>
      <c r="R2722" s="122"/>
      <c r="S2722" s="122"/>
      <c r="T2722" s="122"/>
      <c r="U2722" s="122"/>
      <c r="V2722" s="122"/>
      <c r="W2722" s="122"/>
      <c r="X2722" s="122"/>
      <c r="Y2722" s="122"/>
      <c r="Z2722" s="122"/>
      <c r="AA2722" s="122"/>
      <c r="AB2722" s="122"/>
      <c r="AC2722" s="122"/>
      <c r="AD2722" s="122"/>
      <c r="AE2722" s="122"/>
      <c r="AF2722" s="122"/>
      <c r="AG2722" s="122"/>
      <c r="AH2722" s="122"/>
      <c r="AI2722" s="122"/>
      <c r="AJ2722" s="401"/>
      <c r="AK2722" s="403"/>
      <c r="AL2722" s="405"/>
      <c r="AM2722" s="401"/>
      <c r="AN2722" s="405"/>
      <c r="AO2722" s="405"/>
      <c r="AP2722" s="405"/>
      <c r="AQ2722" s="405"/>
      <c r="AR2722" s="405"/>
      <c r="AS2722" s="405"/>
      <c r="AT2722" s="405"/>
      <c r="AU2722" s="403"/>
      <c r="AV2722" s="504"/>
      <c r="AW2722" s="403"/>
      <c r="AX2722" s="389"/>
      <c r="AY2722" s="389"/>
      <c r="AZ2722" s="389"/>
      <c r="BA2722" s="389"/>
      <c r="BB2722" s="389"/>
      <c r="BC2722" s="389"/>
    </row>
    <row r="2723" spans="1:55" s="121" customFormat="1" x14ac:dyDescent="0.25">
      <c r="A2723" s="406"/>
      <c r="B2723" s="500"/>
      <c r="C2723" s="501"/>
      <c r="D2723" s="502"/>
      <c r="E2723" s="474"/>
      <c r="F2723" s="398"/>
      <c r="G2723" s="95"/>
      <c r="H2723" s="119"/>
      <c r="I2723" s="119"/>
      <c r="J2723" s="119"/>
      <c r="K2723" s="119"/>
      <c r="L2723" s="119"/>
      <c r="M2723" s="119"/>
      <c r="N2723" s="119"/>
      <c r="O2723" s="119"/>
      <c r="P2723" s="119"/>
      <c r="Q2723" s="119"/>
      <c r="R2723" s="119"/>
      <c r="S2723" s="119"/>
      <c r="T2723" s="119"/>
      <c r="U2723" s="119"/>
      <c r="V2723" s="119"/>
      <c r="W2723" s="119"/>
      <c r="X2723" s="119"/>
      <c r="Y2723" s="119"/>
      <c r="Z2723" s="119"/>
      <c r="AA2723" s="119"/>
      <c r="AB2723" s="119"/>
      <c r="AC2723" s="119"/>
      <c r="AD2723" s="119"/>
      <c r="AE2723" s="119"/>
      <c r="AF2723" s="119"/>
      <c r="AG2723" s="119"/>
      <c r="AH2723" s="119"/>
      <c r="AI2723" s="119"/>
      <c r="AJ2723" s="503"/>
      <c r="AK2723" s="505"/>
      <c r="AL2723" s="404"/>
      <c r="AM2723" s="410"/>
      <c r="AN2723" s="404"/>
      <c r="AO2723" s="404"/>
      <c r="AP2723" s="404"/>
      <c r="AQ2723" s="404"/>
      <c r="AR2723" s="404"/>
      <c r="AS2723" s="404"/>
      <c r="AT2723" s="404"/>
      <c r="AU2723" s="406"/>
      <c r="AV2723" s="504"/>
      <c r="AW2723" s="406"/>
      <c r="AX2723" s="388"/>
      <c r="AY2723" s="388"/>
      <c r="AZ2723" s="388"/>
      <c r="BA2723" s="388"/>
      <c r="BB2723" s="388"/>
      <c r="BC2723" s="388"/>
    </row>
    <row r="2724" spans="1:55" s="121" customFormat="1" x14ac:dyDescent="0.25">
      <c r="A2724" s="407"/>
      <c r="B2724" s="500"/>
      <c r="C2724" s="501"/>
      <c r="D2724" s="502"/>
      <c r="E2724" s="466"/>
      <c r="F2724" s="399"/>
      <c r="G2724" s="96"/>
      <c r="H2724" s="122"/>
      <c r="I2724" s="122"/>
      <c r="J2724" s="122"/>
      <c r="K2724" s="122"/>
      <c r="L2724" s="122"/>
      <c r="M2724" s="122"/>
      <c r="N2724" s="122"/>
      <c r="O2724" s="122"/>
      <c r="P2724" s="122"/>
      <c r="Q2724" s="122"/>
      <c r="R2724" s="122"/>
      <c r="S2724" s="122"/>
      <c r="T2724" s="122"/>
      <c r="U2724" s="122"/>
      <c r="V2724" s="122"/>
      <c r="W2724" s="122"/>
      <c r="X2724" s="122"/>
      <c r="Y2724" s="122"/>
      <c r="Z2724" s="122"/>
      <c r="AA2724" s="122"/>
      <c r="AB2724" s="122"/>
      <c r="AC2724" s="122"/>
      <c r="AD2724" s="122"/>
      <c r="AE2724" s="122"/>
      <c r="AF2724" s="122"/>
      <c r="AG2724" s="122"/>
      <c r="AH2724" s="122"/>
      <c r="AI2724" s="122"/>
      <c r="AJ2724" s="401"/>
      <c r="AK2724" s="403"/>
      <c r="AL2724" s="405"/>
      <c r="AM2724" s="401"/>
      <c r="AN2724" s="405"/>
      <c r="AO2724" s="405"/>
      <c r="AP2724" s="405"/>
      <c r="AQ2724" s="405"/>
      <c r="AR2724" s="405"/>
      <c r="AS2724" s="405"/>
      <c r="AT2724" s="405"/>
      <c r="AU2724" s="403"/>
      <c r="AV2724" s="504"/>
      <c r="AW2724" s="403"/>
      <c r="AX2724" s="389"/>
      <c r="AY2724" s="389"/>
      <c r="AZ2724" s="389"/>
      <c r="BA2724" s="389"/>
      <c r="BB2724" s="389"/>
      <c r="BC2724" s="389"/>
    </row>
    <row r="2725" spans="1:55" s="121" customFormat="1" x14ac:dyDescent="0.25">
      <c r="A2725" s="406"/>
      <c r="B2725" s="500"/>
      <c r="C2725" s="501"/>
      <c r="D2725" s="502"/>
      <c r="E2725" s="474"/>
      <c r="F2725" s="398"/>
      <c r="G2725" s="95"/>
      <c r="H2725" s="119"/>
      <c r="I2725" s="119"/>
      <c r="J2725" s="119"/>
      <c r="K2725" s="119"/>
      <c r="L2725" s="119"/>
      <c r="M2725" s="119"/>
      <c r="N2725" s="119"/>
      <c r="O2725" s="119"/>
      <c r="P2725" s="119"/>
      <c r="Q2725" s="119"/>
      <c r="R2725" s="119"/>
      <c r="S2725" s="119"/>
      <c r="T2725" s="119"/>
      <c r="U2725" s="119"/>
      <c r="V2725" s="119"/>
      <c r="W2725" s="119"/>
      <c r="X2725" s="119"/>
      <c r="Y2725" s="119"/>
      <c r="Z2725" s="119"/>
      <c r="AA2725" s="119"/>
      <c r="AB2725" s="119"/>
      <c r="AC2725" s="119"/>
      <c r="AD2725" s="119"/>
      <c r="AE2725" s="119"/>
      <c r="AF2725" s="119"/>
      <c r="AG2725" s="119"/>
      <c r="AH2725" s="119"/>
      <c r="AI2725" s="119"/>
      <c r="AJ2725" s="503"/>
      <c r="AK2725" s="505"/>
      <c r="AL2725" s="404"/>
      <c r="AM2725" s="410"/>
      <c r="AN2725" s="404"/>
      <c r="AO2725" s="404"/>
      <c r="AP2725" s="404"/>
      <c r="AQ2725" s="404"/>
      <c r="AR2725" s="404"/>
      <c r="AS2725" s="404"/>
      <c r="AT2725" s="404"/>
      <c r="AU2725" s="406"/>
      <c r="AV2725" s="504"/>
      <c r="AW2725" s="406"/>
      <c r="AX2725" s="388"/>
      <c r="AY2725" s="388"/>
      <c r="AZ2725" s="388"/>
      <c r="BA2725" s="388"/>
      <c r="BB2725" s="388"/>
      <c r="BC2725" s="388"/>
    </row>
    <row r="2726" spans="1:55" s="121" customFormat="1" x14ac:dyDescent="0.25">
      <c r="A2726" s="407"/>
      <c r="B2726" s="500"/>
      <c r="C2726" s="501"/>
      <c r="D2726" s="502"/>
      <c r="E2726" s="466"/>
      <c r="F2726" s="399"/>
      <c r="G2726" s="96"/>
      <c r="H2726" s="122"/>
      <c r="I2726" s="122"/>
      <c r="J2726" s="122"/>
      <c r="K2726" s="122"/>
      <c r="L2726" s="122"/>
      <c r="M2726" s="122"/>
      <c r="N2726" s="122"/>
      <c r="O2726" s="122"/>
      <c r="P2726" s="122"/>
      <c r="Q2726" s="122"/>
      <c r="R2726" s="122"/>
      <c r="S2726" s="122"/>
      <c r="T2726" s="122"/>
      <c r="U2726" s="122"/>
      <c r="V2726" s="122"/>
      <c r="W2726" s="122"/>
      <c r="X2726" s="122"/>
      <c r="Y2726" s="122"/>
      <c r="Z2726" s="122"/>
      <c r="AA2726" s="122"/>
      <c r="AB2726" s="122"/>
      <c r="AC2726" s="122"/>
      <c r="AD2726" s="122"/>
      <c r="AE2726" s="122"/>
      <c r="AF2726" s="122"/>
      <c r="AG2726" s="122"/>
      <c r="AH2726" s="122"/>
      <c r="AI2726" s="122"/>
      <c r="AJ2726" s="401"/>
      <c r="AK2726" s="403"/>
      <c r="AL2726" s="405"/>
      <c r="AM2726" s="401"/>
      <c r="AN2726" s="405"/>
      <c r="AO2726" s="405"/>
      <c r="AP2726" s="405"/>
      <c r="AQ2726" s="405"/>
      <c r="AR2726" s="405"/>
      <c r="AS2726" s="405"/>
      <c r="AT2726" s="405"/>
      <c r="AU2726" s="403"/>
      <c r="AV2726" s="504"/>
      <c r="AW2726" s="403"/>
      <c r="AX2726" s="389"/>
      <c r="AY2726" s="389"/>
      <c r="AZ2726" s="389"/>
      <c r="BA2726" s="389"/>
      <c r="BB2726" s="389"/>
      <c r="BC2726" s="389"/>
    </row>
    <row r="2727" spans="1:55" s="121" customFormat="1" x14ac:dyDescent="0.25">
      <c r="A2727" s="406"/>
      <c r="B2727" s="500"/>
      <c r="C2727" s="501"/>
      <c r="D2727" s="502"/>
      <c r="E2727" s="474"/>
      <c r="F2727" s="398"/>
      <c r="G2727" s="95"/>
      <c r="H2727" s="119"/>
      <c r="I2727" s="119"/>
      <c r="J2727" s="119"/>
      <c r="K2727" s="119"/>
      <c r="L2727" s="119"/>
      <c r="M2727" s="119"/>
      <c r="N2727" s="119"/>
      <c r="O2727" s="119"/>
      <c r="P2727" s="119"/>
      <c r="Q2727" s="119"/>
      <c r="R2727" s="119"/>
      <c r="S2727" s="119"/>
      <c r="T2727" s="119"/>
      <c r="U2727" s="119"/>
      <c r="V2727" s="119"/>
      <c r="W2727" s="119"/>
      <c r="X2727" s="119"/>
      <c r="Y2727" s="119"/>
      <c r="Z2727" s="119"/>
      <c r="AA2727" s="119"/>
      <c r="AB2727" s="119"/>
      <c r="AC2727" s="119"/>
      <c r="AD2727" s="119"/>
      <c r="AE2727" s="119"/>
      <c r="AF2727" s="119"/>
      <c r="AG2727" s="119"/>
      <c r="AH2727" s="119"/>
      <c r="AI2727" s="119"/>
      <c r="AJ2727" s="503"/>
      <c r="AK2727" s="505"/>
      <c r="AL2727" s="404"/>
      <c r="AM2727" s="410"/>
      <c r="AN2727" s="404"/>
      <c r="AO2727" s="404"/>
      <c r="AP2727" s="404"/>
      <c r="AQ2727" s="404"/>
      <c r="AR2727" s="404"/>
      <c r="AS2727" s="404"/>
      <c r="AT2727" s="404"/>
      <c r="AU2727" s="406"/>
      <c r="AV2727" s="504"/>
      <c r="AW2727" s="406"/>
      <c r="AX2727" s="388"/>
      <c r="AY2727" s="388"/>
      <c r="AZ2727" s="388"/>
      <c r="BA2727" s="388"/>
      <c r="BB2727" s="388"/>
      <c r="BC2727" s="388"/>
    </row>
    <row r="2728" spans="1:55" s="121" customFormat="1" x14ac:dyDescent="0.25">
      <c r="A2728" s="407"/>
      <c r="B2728" s="500"/>
      <c r="C2728" s="501"/>
      <c r="D2728" s="502"/>
      <c r="E2728" s="466"/>
      <c r="F2728" s="399"/>
      <c r="G2728" s="96"/>
      <c r="H2728" s="122"/>
      <c r="I2728" s="122"/>
      <c r="J2728" s="122"/>
      <c r="K2728" s="122"/>
      <c r="L2728" s="122"/>
      <c r="M2728" s="122"/>
      <c r="N2728" s="122"/>
      <c r="O2728" s="122"/>
      <c r="P2728" s="122"/>
      <c r="Q2728" s="122"/>
      <c r="R2728" s="122"/>
      <c r="S2728" s="122"/>
      <c r="T2728" s="122"/>
      <c r="U2728" s="122"/>
      <c r="V2728" s="122"/>
      <c r="W2728" s="122"/>
      <c r="X2728" s="122"/>
      <c r="Y2728" s="122"/>
      <c r="Z2728" s="122"/>
      <c r="AA2728" s="122"/>
      <c r="AB2728" s="122"/>
      <c r="AC2728" s="122"/>
      <c r="AD2728" s="122"/>
      <c r="AE2728" s="122"/>
      <c r="AF2728" s="122"/>
      <c r="AG2728" s="122"/>
      <c r="AH2728" s="122"/>
      <c r="AI2728" s="122"/>
      <c r="AJ2728" s="401"/>
      <c r="AK2728" s="403"/>
      <c r="AL2728" s="405"/>
      <c r="AM2728" s="401"/>
      <c r="AN2728" s="405"/>
      <c r="AO2728" s="405"/>
      <c r="AP2728" s="405"/>
      <c r="AQ2728" s="405"/>
      <c r="AR2728" s="405"/>
      <c r="AS2728" s="405"/>
      <c r="AT2728" s="405"/>
      <c r="AU2728" s="403"/>
      <c r="AV2728" s="504"/>
      <c r="AW2728" s="403"/>
      <c r="AX2728" s="389"/>
      <c r="AY2728" s="389"/>
      <c r="AZ2728" s="389"/>
      <c r="BA2728" s="389"/>
      <c r="BB2728" s="389"/>
      <c r="BC2728" s="389"/>
    </row>
    <row r="2729" spans="1:55" s="121" customFormat="1" x14ac:dyDescent="0.25">
      <c r="A2729" s="406"/>
      <c r="B2729" s="500"/>
      <c r="C2729" s="501"/>
      <c r="D2729" s="502"/>
      <c r="E2729" s="474"/>
      <c r="F2729" s="398"/>
      <c r="G2729" s="95"/>
      <c r="H2729" s="119"/>
      <c r="I2729" s="119"/>
      <c r="J2729" s="119"/>
      <c r="K2729" s="119"/>
      <c r="L2729" s="119"/>
      <c r="M2729" s="119"/>
      <c r="N2729" s="119"/>
      <c r="O2729" s="119"/>
      <c r="P2729" s="119"/>
      <c r="Q2729" s="119"/>
      <c r="R2729" s="119"/>
      <c r="S2729" s="119"/>
      <c r="T2729" s="119"/>
      <c r="U2729" s="119"/>
      <c r="V2729" s="119"/>
      <c r="W2729" s="119"/>
      <c r="X2729" s="119"/>
      <c r="Y2729" s="119"/>
      <c r="Z2729" s="119"/>
      <c r="AA2729" s="119"/>
      <c r="AB2729" s="119"/>
      <c r="AC2729" s="119"/>
      <c r="AD2729" s="119"/>
      <c r="AE2729" s="119"/>
      <c r="AF2729" s="119"/>
      <c r="AG2729" s="119"/>
      <c r="AH2729" s="119"/>
      <c r="AI2729" s="119"/>
      <c r="AJ2729" s="503"/>
      <c r="AK2729" s="505"/>
      <c r="AL2729" s="404"/>
      <c r="AM2729" s="410"/>
      <c r="AN2729" s="404"/>
      <c r="AO2729" s="404"/>
      <c r="AP2729" s="404"/>
      <c r="AQ2729" s="404"/>
      <c r="AR2729" s="404"/>
      <c r="AS2729" s="404"/>
      <c r="AT2729" s="404"/>
      <c r="AU2729" s="406"/>
      <c r="AV2729" s="504"/>
      <c r="AW2729" s="406"/>
      <c r="AX2729" s="388"/>
      <c r="AY2729" s="388"/>
      <c r="AZ2729" s="388"/>
      <c r="BA2729" s="388"/>
      <c r="BB2729" s="388"/>
      <c r="BC2729" s="388"/>
    </row>
    <row r="2730" spans="1:55" s="121" customFormat="1" x14ac:dyDescent="0.25">
      <c r="A2730" s="407"/>
      <c r="B2730" s="500"/>
      <c r="C2730" s="501"/>
      <c r="D2730" s="502"/>
      <c r="E2730" s="466"/>
      <c r="F2730" s="399"/>
      <c r="G2730" s="96"/>
      <c r="H2730" s="122"/>
      <c r="I2730" s="122"/>
      <c r="J2730" s="122"/>
      <c r="K2730" s="122"/>
      <c r="L2730" s="122"/>
      <c r="M2730" s="122"/>
      <c r="N2730" s="122"/>
      <c r="O2730" s="122"/>
      <c r="P2730" s="122"/>
      <c r="Q2730" s="122"/>
      <c r="R2730" s="122"/>
      <c r="S2730" s="122"/>
      <c r="T2730" s="122"/>
      <c r="U2730" s="122"/>
      <c r="V2730" s="122"/>
      <c r="W2730" s="122"/>
      <c r="X2730" s="122"/>
      <c r="Y2730" s="122"/>
      <c r="Z2730" s="122"/>
      <c r="AA2730" s="122"/>
      <c r="AB2730" s="122"/>
      <c r="AC2730" s="122"/>
      <c r="AD2730" s="122"/>
      <c r="AE2730" s="122"/>
      <c r="AF2730" s="122"/>
      <c r="AG2730" s="122"/>
      <c r="AH2730" s="122"/>
      <c r="AI2730" s="122"/>
      <c r="AJ2730" s="401"/>
      <c r="AK2730" s="403"/>
      <c r="AL2730" s="405"/>
      <c r="AM2730" s="401"/>
      <c r="AN2730" s="405"/>
      <c r="AO2730" s="405"/>
      <c r="AP2730" s="405"/>
      <c r="AQ2730" s="405"/>
      <c r="AR2730" s="405"/>
      <c r="AS2730" s="405"/>
      <c r="AT2730" s="405"/>
      <c r="AU2730" s="403"/>
      <c r="AV2730" s="504"/>
      <c r="AW2730" s="403"/>
      <c r="AX2730" s="389"/>
      <c r="AY2730" s="389"/>
      <c r="AZ2730" s="389"/>
      <c r="BA2730" s="389"/>
      <c r="BB2730" s="389"/>
      <c r="BC2730" s="389"/>
    </row>
    <row r="2731" spans="1:55" s="121" customFormat="1" x14ac:dyDescent="0.25">
      <c r="A2731" s="406"/>
      <c r="B2731" s="500"/>
      <c r="C2731" s="501"/>
      <c r="D2731" s="502"/>
      <c r="E2731" s="474"/>
      <c r="F2731" s="398"/>
      <c r="G2731" s="95"/>
      <c r="H2731" s="119"/>
      <c r="I2731" s="119"/>
      <c r="J2731" s="119"/>
      <c r="K2731" s="119"/>
      <c r="L2731" s="119"/>
      <c r="M2731" s="119"/>
      <c r="N2731" s="119"/>
      <c r="O2731" s="119"/>
      <c r="P2731" s="119"/>
      <c r="Q2731" s="119"/>
      <c r="R2731" s="119"/>
      <c r="S2731" s="119"/>
      <c r="T2731" s="119"/>
      <c r="U2731" s="119"/>
      <c r="V2731" s="119"/>
      <c r="W2731" s="119"/>
      <c r="X2731" s="119"/>
      <c r="Y2731" s="119"/>
      <c r="Z2731" s="119"/>
      <c r="AA2731" s="119"/>
      <c r="AB2731" s="119"/>
      <c r="AC2731" s="119"/>
      <c r="AD2731" s="119"/>
      <c r="AE2731" s="119"/>
      <c r="AF2731" s="119"/>
      <c r="AG2731" s="119"/>
      <c r="AH2731" s="119"/>
      <c r="AI2731" s="119"/>
      <c r="AJ2731" s="503"/>
      <c r="AK2731" s="505"/>
      <c r="AL2731" s="404"/>
      <c r="AM2731" s="410"/>
      <c r="AN2731" s="404"/>
      <c r="AO2731" s="404"/>
      <c r="AP2731" s="404"/>
      <c r="AQ2731" s="404"/>
      <c r="AR2731" s="404"/>
      <c r="AS2731" s="404"/>
      <c r="AT2731" s="404"/>
      <c r="AU2731" s="406"/>
      <c r="AV2731" s="504"/>
      <c r="AW2731" s="406"/>
      <c r="AX2731" s="388"/>
      <c r="AY2731" s="388"/>
      <c r="AZ2731" s="388"/>
      <c r="BA2731" s="388"/>
      <c r="BB2731" s="388"/>
      <c r="BC2731" s="388"/>
    </row>
    <row r="2732" spans="1:55" s="121" customFormat="1" x14ac:dyDescent="0.25">
      <c r="A2732" s="407"/>
      <c r="B2732" s="500"/>
      <c r="C2732" s="501"/>
      <c r="D2732" s="502"/>
      <c r="E2732" s="466"/>
      <c r="F2732" s="399"/>
      <c r="G2732" s="96"/>
      <c r="H2732" s="122"/>
      <c r="I2732" s="122"/>
      <c r="J2732" s="122"/>
      <c r="K2732" s="122"/>
      <c r="L2732" s="122"/>
      <c r="M2732" s="122"/>
      <c r="N2732" s="122"/>
      <c r="O2732" s="122"/>
      <c r="P2732" s="122"/>
      <c r="Q2732" s="122"/>
      <c r="R2732" s="122"/>
      <c r="S2732" s="122"/>
      <c r="T2732" s="122"/>
      <c r="U2732" s="122"/>
      <c r="V2732" s="122"/>
      <c r="W2732" s="122"/>
      <c r="X2732" s="122"/>
      <c r="Y2732" s="122"/>
      <c r="Z2732" s="122"/>
      <c r="AA2732" s="122"/>
      <c r="AB2732" s="122"/>
      <c r="AC2732" s="122"/>
      <c r="AD2732" s="122"/>
      <c r="AE2732" s="122"/>
      <c r="AF2732" s="122"/>
      <c r="AG2732" s="122"/>
      <c r="AH2732" s="122"/>
      <c r="AI2732" s="122"/>
      <c r="AJ2732" s="401"/>
      <c r="AK2732" s="403"/>
      <c r="AL2732" s="405"/>
      <c r="AM2732" s="401"/>
      <c r="AN2732" s="405"/>
      <c r="AO2732" s="405"/>
      <c r="AP2732" s="405"/>
      <c r="AQ2732" s="405"/>
      <c r="AR2732" s="405"/>
      <c r="AS2732" s="405"/>
      <c r="AT2732" s="405"/>
      <c r="AU2732" s="403"/>
      <c r="AV2732" s="504"/>
      <c r="AW2732" s="403"/>
      <c r="AX2732" s="389"/>
      <c r="AY2732" s="389"/>
      <c r="AZ2732" s="389"/>
      <c r="BA2732" s="389"/>
      <c r="BB2732" s="389"/>
      <c r="BC2732" s="389"/>
    </row>
    <row r="2733" spans="1:55" s="121" customFormat="1" x14ac:dyDescent="0.25">
      <c r="A2733" s="406"/>
      <c r="B2733" s="500"/>
      <c r="C2733" s="501"/>
      <c r="D2733" s="502"/>
      <c r="E2733" s="474"/>
      <c r="F2733" s="398"/>
      <c r="G2733" s="95"/>
      <c r="H2733" s="119"/>
      <c r="I2733" s="119"/>
      <c r="J2733" s="119"/>
      <c r="K2733" s="119"/>
      <c r="L2733" s="119"/>
      <c r="M2733" s="119"/>
      <c r="N2733" s="119"/>
      <c r="O2733" s="119"/>
      <c r="P2733" s="119"/>
      <c r="Q2733" s="119"/>
      <c r="R2733" s="119"/>
      <c r="S2733" s="119"/>
      <c r="T2733" s="119"/>
      <c r="U2733" s="119"/>
      <c r="V2733" s="119"/>
      <c r="W2733" s="119"/>
      <c r="X2733" s="119"/>
      <c r="Y2733" s="119"/>
      <c r="Z2733" s="119"/>
      <c r="AA2733" s="119"/>
      <c r="AB2733" s="119"/>
      <c r="AC2733" s="119"/>
      <c r="AD2733" s="119"/>
      <c r="AE2733" s="119"/>
      <c r="AF2733" s="119"/>
      <c r="AG2733" s="119"/>
      <c r="AH2733" s="119"/>
      <c r="AI2733" s="119"/>
      <c r="AJ2733" s="503"/>
      <c r="AK2733" s="505"/>
      <c r="AL2733" s="404"/>
      <c r="AM2733" s="410"/>
      <c r="AN2733" s="404"/>
      <c r="AO2733" s="404"/>
      <c r="AP2733" s="404"/>
      <c r="AQ2733" s="404"/>
      <c r="AR2733" s="404"/>
      <c r="AS2733" s="404"/>
      <c r="AT2733" s="404"/>
      <c r="AU2733" s="406"/>
      <c r="AV2733" s="504"/>
      <c r="AW2733" s="406"/>
      <c r="AX2733" s="388"/>
      <c r="AY2733" s="388"/>
      <c r="AZ2733" s="388"/>
      <c r="BA2733" s="388"/>
      <c r="BB2733" s="388"/>
      <c r="BC2733" s="388"/>
    </row>
    <row r="2734" spans="1:55" s="121" customFormat="1" x14ac:dyDescent="0.25">
      <c r="A2734" s="407"/>
      <c r="B2734" s="500"/>
      <c r="C2734" s="501"/>
      <c r="D2734" s="502"/>
      <c r="E2734" s="466"/>
      <c r="F2734" s="399"/>
      <c r="G2734" s="96"/>
      <c r="H2734" s="122"/>
      <c r="I2734" s="122"/>
      <c r="J2734" s="122"/>
      <c r="K2734" s="122"/>
      <c r="L2734" s="122"/>
      <c r="M2734" s="122"/>
      <c r="N2734" s="122"/>
      <c r="O2734" s="122"/>
      <c r="P2734" s="122"/>
      <c r="Q2734" s="122"/>
      <c r="R2734" s="122"/>
      <c r="S2734" s="122"/>
      <c r="T2734" s="122"/>
      <c r="U2734" s="122"/>
      <c r="V2734" s="122"/>
      <c r="W2734" s="122"/>
      <c r="X2734" s="122"/>
      <c r="Y2734" s="122"/>
      <c r="Z2734" s="122"/>
      <c r="AA2734" s="122"/>
      <c r="AB2734" s="122"/>
      <c r="AC2734" s="122"/>
      <c r="AD2734" s="122"/>
      <c r="AE2734" s="122"/>
      <c r="AF2734" s="122"/>
      <c r="AG2734" s="122"/>
      <c r="AH2734" s="122"/>
      <c r="AI2734" s="122"/>
      <c r="AJ2734" s="401"/>
      <c r="AK2734" s="403"/>
      <c r="AL2734" s="405"/>
      <c r="AM2734" s="401"/>
      <c r="AN2734" s="405"/>
      <c r="AO2734" s="405"/>
      <c r="AP2734" s="405"/>
      <c r="AQ2734" s="405"/>
      <c r="AR2734" s="405"/>
      <c r="AS2734" s="405"/>
      <c r="AT2734" s="405"/>
      <c r="AU2734" s="403"/>
      <c r="AV2734" s="504"/>
      <c r="AW2734" s="403"/>
      <c r="AX2734" s="389"/>
      <c r="AY2734" s="389"/>
      <c r="AZ2734" s="389"/>
      <c r="BA2734" s="389"/>
      <c r="BB2734" s="389"/>
      <c r="BC2734" s="389"/>
    </row>
    <row r="2735" spans="1:55" s="121" customFormat="1" x14ac:dyDescent="0.25">
      <c r="A2735" s="406"/>
      <c r="B2735" s="500"/>
      <c r="C2735" s="501"/>
      <c r="D2735" s="502"/>
      <c r="E2735" s="474"/>
      <c r="F2735" s="398"/>
      <c r="G2735" s="95"/>
      <c r="H2735" s="119"/>
      <c r="I2735" s="119"/>
      <c r="J2735" s="119"/>
      <c r="K2735" s="119"/>
      <c r="L2735" s="119"/>
      <c r="M2735" s="119"/>
      <c r="N2735" s="119"/>
      <c r="O2735" s="119"/>
      <c r="P2735" s="119"/>
      <c r="Q2735" s="119"/>
      <c r="R2735" s="119"/>
      <c r="S2735" s="119"/>
      <c r="T2735" s="119"/>
      <c r="U2735" s="119"/>
      <c r="V2735" s="119"/>
      <c r="W2735" s="119"/>
      <c r="X2735" s="119"/>
      <c r="Y2735" s="119"/>
      <c r="Z2735" s="119"/>
      <c r="AA2735" s="119"/>
      <c r="AB2735" s="119"/>
      <c r="AC2735" s="119"/>
      <c r="AD2735" s="119"/>
      <c r="AE2735" s="119"/>
      <c r="AF2735" s="119"/>
      <c r="AG2735" s="119"/>
      <c r="AH2735" s="119"/>
      <c r="AI2735" s="119"/>
      <c r="AJ2735" s="503"/>
      <c r="AK2735" s="505"/>
      <c r="AL2735" s="404"/>
      <c r="AM2735" s="410"/>
      <c r="AN2735" s="404"/>
      <c r="AO2735" s="404"/>
      <c r="AP2735" s="404"/>
      <c r="AQ2735" s="404"/>
      <c r="AR2735" s="404"/>
      <c r="AS2735" s="404"/>
      <c r="AT2735" s="404"/>
      <c r="AU2735" s="406"/>
      <c r="AV2735" s="504"/>
      <c r="AW2735" s="406"/>
      <c r="AX2735" s="388"/>
      <c r="AY2735" s="388"/>
      <c r="AZ2735" s="388"/>
      <c r="BA2735" s="388"/>
      <c r="BB2735" s="388"/>
      <c r="BC2735" s="388"/>
    </row>
    <row r="2736" spans="1:55" s="121" customFormat="1" x14ac:dyDescent="0.25">
      <c r="A2736" s="407"/>
      <c r="B2736" s="500"/>
      <c r="C2736" s="501"/>
      <c r="D2736" s="502"/>
      <c r="E2736" s="466"/>
      <c r="F2736" s="399"/>
      <c r="G2736" s="96"/>
      <c r="H2736" s="122"/>
      <c r="I2736" s="122"/>
      <c r="J2736" s="122"/>
      <c r="K2736" s="122"/>
      <c r="L2736" s="122"/>
      <c r="M2736" s="122"/>
      <c r="N2736" s="122"/>
      <c r="O2736" s="122"/>
      <c r="P2736" s="122"/>
      <c r="Q2736" s="122"/>
      <c r="R2736" s="122"/>
      <c r="S2736" s="122"/>
      <c r="T2736" s="122"/>
      <c r="U2736" s="122"/>
      <c r="V2736" s="122"/>
      <c r="W2736" s="122"/>
      <c r="X2736" s="122"/>
      <c r="Y2736" s="122"/>
      <c r="Z2736" s="122"/>
      <c r="AA2736" s="122"/>
      <c r="AB2736" s="122"/>
      <c r="AC2736" s="122"/>
      <c r="AD2736" s="122"/>
      <c r="AE2736" s="122"/>
      <c r="AF2736" s="122"/>
      <c r="AG2736" s="122"/>
      <c r="AH2736" s="122"/>
      <c r="AI2736" s="122"/>
      <c r="AJ2736" s="401"/>
      <c r="AK2736" s="403"/>
      <c r="AL2736" s="405"/>
      <c r="AM2736" s="401"/>
      <c r="AN2736" s="405"/>
      <c r="AO2736" s="405"/>
      <c r="AP2736" s="405"/>
      <c r="AQ2736" s="405"/>
      <c r="AR2736" s="405"/>
      <c r="AS2736" s="405"/>
      <c r="AT2736" s="405"/>
      <c r="AU2736" s="403"/>
      <c r="AV2736" s="504"/>
      <c r="AW2736" s="403"/>
      <c r="AX2736" s="389"/>
      <c r="AY2736" s="389"/>
      <c r="AZ2736" s="389"/>
      <c r="BA2736" s="389"/>
      <c r="BB2736" s="389"/>
      <c r="BC2736" s="389"/>
    </row>
    <row r="2737" spans="1:55" s="121" customFormat="1" x14ac:dyDescent="0.25">
      <c r="A2737" s="406"/>
      <c r="B2737" s="500"/>
      <c r="C2737" s="501"/>
      <c r="D2737" s="502"/>
      <c r="E2737" s="474"/>
      <c r="F2737" s="398"/>
      <c r="G2737" s="95"/>
      <c r="H2737" s="119"/>
      <c r="I2737" s="119"/>
      <c r="J2737" s="119"/>
      <c r="K2737" s="119"/>
      <c r="L2737" s="119"/>
      <c r="M2737" s="119"/>
      <c r="N2737" s="119"/>
      <c r="O2737" s="119"/>
      <c r="P2737" s="119"/>
      <c r="Q2737" s="119"/>
      <c r="R2737" s="119"/>
      <c r="S2737" s="119"/>
      <c r="T2737" s="119"/>
      <c r="U2737" s="119"/>
      <c r="V2737" s="119"/>
      <c r="W2737" s="119"/>
      <c r="X2737" s="119"/>
      <c r="Y2737" s="119"/>
      <c r="Z2737" s="119"/>
      <c r="AA2737" s="119"/>
      <c r="AB2737" s="119"/>
      <c r="AC2737" s="119"/>
      <c r="AD2737" s="119"/>
      <c r="AE2737" s="119"/>
      <c r="AF2737" s="119"/>
      <c r="AG2737" s="119"/>
      <c r="AH2737" s="119"/>
      <c r="AI2737" s="119"/>
      <c r="AJ2737" s="503"/>
      <c r="AK2737" s="505"/>
      <c r="AL2737" s="404"/>
      <c r="AM2737" s="410"/>
      <c r="AN2737" s="404"/>
      <c r="AO2737" s="404"/>
      <c r="AP2737" s="404"/>
      <c r="AQ2737" s="404"/>
      <c r="AR2737" s="404"/>
      <c r="AS2737" s="404"/>
      <c r="AT2737" s="404"/>
      <c r="AU2737" s="406"/>
      <c r="AV2737" s="504"/>
      <c r="AW2737" s="406"/>
      <c r="AX2737" s="388"/>
      <c r="AY2737" s="388"/>
      <c r="AZ2737" s="388"/>
      <c r="BA2737" s="388"/>
      <c r="BB2737" s="388"/>
      <c r="BC2737" s="388"/>
    </row>
    <row r="2738" spans="1:55" s="121" customFormat="1" x14ac:dyDescent="0.25">
      <c r="A2738" s="407"/>
      <c r="B2738" s="500"/>
      <c r="C2738" s="501"/>
      <c r="D2738" s="502"/>
      <c r="E2738" s="466"/>
      <c r="F2738" s="399"/>
      <c r="G2738" s="96"/>
      <c r="H2738" s="122"/>
      <c r="I2738" s="122"/>
      <c r="J2738" s="122"/>
      <c r="K2738" s="122"/>
      <c r="L2738" s="122"/>
      <c r="M2738" s="122"/>
      <c r="N2738" s="122"/>
      <c r="O2738" s="122"/>
      <c r="P2738" s="122"/>
      <c r="Q2738" s="122"/>
      <c r="R2738" s="122"/>
      <c r="S2738" s="122"/>
      <c r="T2738" s="122"/>
      <c r="U2738" s="122"/>
      <c r="V2738" s="122"/>
      <c r="W2738" s="122"/>
      <c r="X2738" s="122"/>
      <c r="Y2738" s="122"/>
      <c r="Z2738" s="122"/>
      <c r="AA2738" s="122"/>
      <c r="AB2738" s="122"/>
      <c r="AC2738" s="122"/>
      <c r="AD2738" s="122"/>
      <c r="AE2738" s="122"/>
      <c r="AF2738" s="122"/>
      <c r="AG2738" s="122"/>
      <c r="AH2738" s="122"/>
      <c r="AI2738" s="122"/>
      <c r="AJ2738" s="401"/>
      <c r="AK2738" s="403"/>
      <c r="AL2738" s="405"/>
      <c r="AM2738" s="401"/>
      <c r="AN2738" s="405"/>
      <c r="AO2738" s="405"/>
      <c r="AP2738" s="405"/>
      <c r="AQ2738" s="405"/>
      <c r="AR2738" s="405"/>
      <c r="AS2738" s="405"/>
      <c r="AT2738" s="405"/>
      <c r="AU2738" s="403"/>
      <c r="AV2738" s="504"/>
      <c r="AW2738" s="403"/>
      <c r="AX2738" s="389"/>
      <c r="AY2738" s="389"/>
      <c r="AZ2738" s="389"/>
      <c r="BA2738" s="389"/>
      <c r="BB2738" s="389"/>
      <c r="BC2738" s="389"/>
    </row>
    <row r="2739" spans="1:55" s="121" customFormat="1" x14ac:dyDescent="0.25">
      <c r="A2739" s="406"/>
      <c r="B2739" s="500"/>
      <c r="C2739" s="501"/>
      <c r="D2739" s="502"/>
      <c r="E2739" s="474"/>
      <c r="F2739" s="398"/>
      <c r="G2739" s="95"/>
      <c r="H2739" s="119"/>
      <c r="I2739" s="119"/>
      <c r="J2739" s="119"/>
      <c r="K2739" s="119"/>
      <c r="L2739" s="119"/>
      <c r="M2739" s="119"/>
      <c r="N2739" s="119"/>
      <c r="O2739" s="119"/>
      <c r="P2739" s="119"/>
      <c r="Q2739" s="119"/>
      <c r="R2739" s="119"/>
      <c r="S2739" s="119"/>
      <c r="T2739" s="119"/>
      <c r="U2739" s="119"/>
      <c r="V2739" s="119"/>
      <c r="W2739" s="119"/>
      <c r="X2739" s="119"/>
      <c r="Y2739" s="119"/>
      <c r="Z2739" s="119"/>
      <c r="AA2739" s="119"/>
      <c r="AB2739" s="119"/>
      <c r="AC2739" s="119"/>
      <c r="AD2739" s="119"/>
      <c r="AE2739" s="119"/>
      <c r="AF2739" s="119"/>
      <c r="AG2739" s="119"/>
      <c r="AH2739" s="119"/>
      <c r="AI2739" s="119"/>
      <c r="AJ2739" s="503"/>
      <c r="AK2739" s="505"/>
      <c r="AL2739" s="404"/>
      <c r="AM2739" s="410"/>
      <c r="AN2739" s="404"/>
      <c r="AO2739" s="404"/>
      <c r="AP2739" s="404"/>
      <c r="AQ2739" s="404"/>
      <c r="AR2739" s="404"/>
      <c r="AS2739" s="404"/>
      <c r="AT2739" s="404"/>
      <c r="AU2739" s="406"/>
      <c r="AV2739" s="504"/>
      <c r="AW2739" s="406"/>
      <c r="AX2739" s="388"/>
      <c r="AY2739" s="388"/>
      <c r="AZ2739" s="388"/>
      <c r="BA2739" s="388"/>
      <c r="BB2739" s="388"/>
      <c r="BC2739" s="388"/>
    </row>
    <row r="2740" spans="1:55" s="121" customFormat="1" x14ac:dyDescent="0.25">
      <c r="A2740" s="407"/>
      <c r="B2740" s="500"/>
      <c r="C2740" s="501"/>
      <c r="D2740" s="502"/>
      <c r="E2740" s="466"/>
      <c r="F2740" s="399"/>
      <c r="G2740" s="96"/>
      <c r="H2740" s="122"/>
      <c r="I2740" s="122"/>
      <c r="J2740" s="122"/>
      <c r="K2740" s="122"/>
      <c r="L2740" s="122"/>
      <c r="M2740" s="122"/>
      <c r="N2740" s="122"/>
      <c r="O2740" s="122"/>
      <c r="P2740" s="122"/>
      <c r="Q2740" s="122"/>
      <c r="R2740" s="122"/>
      <c r="S2740" s="122"/>
      <c r="T2740" s="122"/>
      <c r="U2740" s="122"/>
      <c r="V2740" s="122"/>
      <c r="W2740" s="122"/>
      <c r="X2740" s="122"/>
      <c r="Y2740" s="122"/>
      <c r="Z2740" s="122"/>
      <c r="AA2740" s="122"/>
      <c r="AB2740" s="122"/>
      <c r="AC2740" s="122"/>
      <c r="AD2740" s="122"/>
      <c r="AE2740" s="122"/>
      <c r="AF2740" s="122"/>
      <c r="AG2740" s="122"/>
      <c r="AH2740" s="122"/>
      <c r="AI2740" s="122"/>
      <c r="AJ2740" s="401"/>
      <c r="AK2740" s="403"/>
      <c r="AL2740" s="405"/>
      <c r="AM2740" s="401"/>
      <c r="AN2740" s="405"/>
      <c r="AO2740" s="405"/>
      <c r="AP2740" s="405"/>
      <c r="AQ2740" s="405"/>
      <c r="AR2740" s="405"/>
      <c r="AS2740" s="405"/>
      <c r="AT2740" s="405"/>
      <c r="AU2740" s="403"/>
      <c r="AV2740" s="504"/>
      <c r="AW2740" s="403"/>
      <c r="AX2740" s="389"/>
      <c r="AY2740" s="389"/>
      <c r="AZ2740" s="389"/>
      <c r="BA2740" s="389"/>
      <c r="BB2740" s="389"/>
      <c r="BC2740" s="389"/>
    </row>
    <row r="2741" spans="1:55" s="121" customFormat="1" x14ac:dyDescent="0.25">
      <c r="A2741" s="406"/>
      <c r="B2741" s="500"/>
      <c r="C2741" s="501"/>
      <c r="D2741" s="502"/>
      <c r="E2741" s="474"/>
      <c r="F2741" s="398"/>
      <c r="G2741" s="95"/>
      <c r="H2741" s="119"/>
      <c r="I2741" s="119"/>
      <c r="J2741" s="119"/>
      <c r="K2741" s="119"/>
      <c r="L2741" s="119"/>
      <c r="M2741" s="119"/>
      <c r="N2741" s="119"/>
      <c r="O2741" s="119"/>
      <c r="P2741" s="119"/>
      <c r="Q2741" s="119"/>
      <c r="R2741" s="119"/>
      <c r="S2741" s="119"/>
      <c r="T2741" s="119"/>
      <c r="U2741" s="119"/>
      <c r="V2741" s="119"/>
      <c r="W2741" s="119"/>
      <c r="X2741" s="119"/>
      <c r="Y2741" s="119"/>
      <c r="Z2741" s="119"/>
      <c r="AA2741" s="119"/>
      <c r="AB2741" s="119"/>
      <c r="AC2741" s="119"/>
      <c r="AD2741" s="119"/>
      <c r="AE2741" s="119"/>
      <c r="AF2741" s="119"/>
      <c r="AG2741" s="119"/>
      <c r="AH2741" s="119"/>
      <c r="AI2741" s="119"/>
      <c r="AJ2741" s="503"/>
      <c r="AK2741" s="505"/>
      <c r="AL2741" s="404"/>
      <c r="AM2741" s="410"/>
      <c r="AN2741" s="404"/>
      <c r="AO2741" s="404"/>
      <c r="AP2741" s="404"/>
      <c r="AQ2741" s="404"/>
      <c r="AR2741" s="404"/>
      <c r="AS2741" s="404"/>
      <c r="AT2741" s="404"/>
      <c r="AU2741" s="406"/>
      <c r="AV2741" s="504"/>
      <c r="AW2741" s="406"/>
      <c r="AX2741" s="388"/>
      <c r="AY2741" s="388"/>
      <c r="AZ2741" s="388"/>
      <c r="BA2741" s="388"/>
      <c r="BB2741" s="388"/>
      <c r="BC2741" s="388"/>
    </row>
    <row r="2742" spans="1:55" s="121" customFormat="1" x14ac:dyDescent="0.25">
      <c r="A2742" s="407"/>
      <c r="B2742" s="500"/>
      <c r="C2742" s="501"/>
      <c r="D2742" s="502"/>
      <c r="E2742" s="466"/>
      <c r="F2742" s="399"/>
      <c r="G2742" s="96"/>
      <c r="H2742" s="122"/>
      <c r="I2742" s="122"/>
      <c r="J2742" s="122"/>
      <c r="K2742" s="122"/>
      <c r="L2742" s="122"/>
      <c r="M2742" s="122"/>
      <c r="N2742" s="122"/>
      <c r="O2742" s="122"/>
      <c r="P2742" s="122"/>
      <c r="Q2742" s="122"/>
      <c r="R2742" s="122"/>
      <c r="S2742" s="122"/>
      <c r="T2742" s="122"/>
      <c r="U2742" s="122"/>
      <c r="V2742" s="122"/>
      <c r="W2742" s="122"/>
      <c r="X2742" s="122"/>
      <c r="Y2742" s="122"/>
      <c r="Z2742" s="122"/>
      <c r="AA2742" s="122"/>
      <c r="AB2742" s="122"/>
      <c r="AC2742" s="122"/>
      <c r="AD2742" s="122"/>
      <c r="AE2742" s="122"/>
      <c r="AF2742" s="122"/>
      <c r="AG2742" s="122"/>
      <c r="AH2742" s="122"/>
      <c r="AI2742" s="122"/>
      <c r="AJ2742" s="401"/>
      <c r="AK2742" s="403"/>
      <c r="AL2742" s="405"/>
      <c r="AM2742" s="401"/>
      <c r="AN2742" s="405"/>
      <c r="AO2742" s="405"/>
      <c r="AP2742" s="405"/>
      <c r="AQ2742" s="405"/>
      <c r="AR2742" s="405"/>
      <c r="AS2742" s="405"/>
      <c r="AT2742" s="405"/>
      <c r="AU2742" s="403"/>
      <c r="AV2742" s="504"/>
      <c r="AW2742" s="403"/>
      <c r="AX2742" s="389"/>
      <c r="AY2742" s="389"/>
      <c r="AZ2742" s="389"/>
      <c r="BA2742" s="389"/>
      <c r="BB2742" s="389"/>
      <c r="BC2742" s="389"/>
    </row>
    <row r="2743" spans="1:55" s="121" customFormat="1" x14ac:dyDescent="0.25">
      <c r="A2743" s="406"/>
      <c r="B2743" s="500"/>
      <c r="C2743" s="501"/>
      <c r="D2743" s="502"/>
      <c r="E2743" s="474"/>
      <c r="F2743" s="398"/>
      <c r="G2743" s="95"/>
      <c r="H2743" s="119"/>
      <c r="I2743" s="119"/>
      <c r="J2743" s="119"/>
      <c r="K2743" s="119"/>
      <c r="L2743" s="119"/>
      <c r="M2743" s="119"/>
      <c r="N2743" s="119"/>
      <c r="O2743" s="119"/>
      <c r="P2743" s="119"/>
      <c r="Q2743" s="119"/>
      <c r="R2743" s="119"/>
      <c r="S2743" s="119"/>
      <c r="T2743" s="119"/>
      <c r="U2743" s="119"/>
      <c r="V2743" s="119"/>
      <c r="W2743" s="119"/>
      <c r="X2743" s="119"/>
      <c r="Y2743" s="119"/>
      <c r="Z2743" s="119"/>
      <c r="AA2743" s="119"/>
      <c r="AB2743" s="119"/>
      <c r="AC2743" s="119"/>
      <c r="AD2743" s="119"/>
      <c r="AE2743" s="119"/>
      <c r="AF2743" s="119"/>
      <c r="AG2743" s="119"/>
      <c r="AH2743" s="119"/>
      <c r="AI2743" s="119"/>
      <c r="AJ2743" s="503"/>
      <c r="AK2743" s="505"/>
      <c r="AL2743" s="404"/>
      <c r="AM2743" s="410"/>
      <c r="AN2743" s="404"/>
      <c r="AO2743" s="404"/>
      <c r="AP2743" s="404"/>
      <c r="AQ2743" s="404"/>
      <c r="AR2743" s="404"/>
      <c r="AS2743" s="404"/>
      <c r="AT2743" s="404"/>
      <c r="AU2743" s="406"/>
      <c r="AV2743" s="504"/>
      <c r="AW2743" s="406"/>
      <c r="AX2743" s="388"/>
      <c r="AY2743" s="388"/>
      <c r="AZ2743" s="388"/>
      <c r="BA2743" s="388"/>
      <c r="BB2743" s="388"/>
      <c r="BC2743" s="388"/>
    </row>
    <row r="2744" spans="1:55" s="121" customFormat="1" x14ac:dyDescent="0.25">
      <c r="A2744" s="407"/>
      <c r="B2744" s="500"/>
      <c r="C2744" s="501"/>
      <c r="D2744" s="502"/>
      <c r="E2744" s="466"/>
      <c r="F2744" s="399"/>
      <c r="G2744" s="96"/>
      <c r="H2744" s="122"/>
      <c r="I2744" s="122"/>
      <c r="J2744" s="122"/>
      <c r="K2744" s="122"/>
      <c r="L2744" s="122"/>
      <c r="M2744" s="122"/>
      <c r="N2744" s="122"/>
      <c r="O2744" s="122"/>
      <c r="P2744" s="122"/>
      <c r="Q2744" s="122"/>
      <c r="R2744" s="122"/>
      <c r="S2744" s="122"/>
      <c r="T2744" s="122"/>
      <c r="U2744" s="122"/>
      <c r="V2744" s="122"/>
      <c r="W2744" s="122"/>
      <c r="X2744" s="122"/>
      <c r="Y2744" s="122"/>
      <c r="Z2744" s="122"/>
      <c r="AA2744" s="122"/>
      <c r="AB2744" s="122"/>
      <c r="AC2744" s="122"/>
      <c r="AD2744" s="122"/>
      <c r="AE2744" s="122"/>
      <c r="AF2744" s="122"/>
      <c r="AG2744" s="122"/>
      <c r="AH2744" s="122"/>
      <c r="AI2744" s="122"/>
      <c r="AJ2744" s="401"/>
      <c r="AK2744" s="403"/>
      <c r="AL2744" s="405"/>
      <c r="AM2744" s="401"/>
      <c r="AN2744" s="405"/>
      <c r="AO2744" s="405"/>
      <c r="AP2744" s="405"/>
      <c r="AQ2744" s="405"/>
      <c r="AR2744" s="405"/>
      <c r="AS2744" s="405"/>
      <c r="AT2744" s="405"/>
      <c r="AU2744" s="403"/>
      <c r="AV2744" s="504"/>
      <c r="AW2744" s="403"/>
      <c r="AX2744" s="389"/>
      <c r="AY2744" s="389"/>
      <c r="AZ2744" s="389"/>
      <c r="BA2744" s="389"/>
      <c r="BB2744" s="389"/>
      <c r="BC2744" s="389"/>
    </row>
    <row r="2745" spans="1:55" s="121" customFormat="1" x14ac:dyDescent="0.25">
      <c r="A2745" s="406"/>
      <c r="B2745" s="500"/>
      <c r="C2745" s="501"/>
      <c r="D2745" s="502"/>
      <c r="E2745" s="474"/>
      <c r="F2745" s="398"/>
      <c r="G2745" s="95"/>
      <c r="H2745" s="119"/>
      <c r="I2745" s="119"/>
      <c r="J2745" s="119"/>
      <c r="K2745" s="119"/>
      <c r="L2745" s="119"/>
      <c r="M2745" s="119"/>
      <c r="N2745" s="119"/>
      <c r="O2745" s="119"/>
      <c r="P2745" s="119"/>
      <c r="Q2745" s="119"/>
      <c r="R2745" s="119"/>
      <c r="S2745" s="119"/>
      <c r="T2745" s="119"/>
      <c r="U2745" s="119"/>
      <c r="V2745" s="119"/>
      <c r="W2745" s="119"/>
      <c r="X2745" s="119"/>
      <c r="Y2745" s="119"/>
      <c r="Z2745" s="119"/>
      <c r="AA2745" s="119"/>
      <c r="AB2745" s="119"/>
      <c r="AC2745" s="119"/>
      <c r="AD2745" s="119"/>
      <c r="AE2745" s="119"/>
      <c r="AF2745" s="119"/>
      <c r="AG2745" s="119"/>
      <c r="AH2745" s="119"/>
      <c r="AI2745" s="119"/>
      <c r="AJ2745" s="503"/>
      <c r="AK2745" s="505"/>
      <c r="AL2745" s="404"/>
      <c r="AM2745" s="410"/>
      <c r="AN2745" s="404"/>
      <c r="AO2745" s="404"/>
      <c r="AP2745" s="404"/>
      <c r="AQ2745" s="404"/>
      <c r="AR2745" s="404"/>
      <c r="AS2745" s="404"/>
      <c r="AT2745" s="404"/>
      <c r="AU2745" s="406"/>
      <c r="AV2745" s="504"/>
      <c r="AW2745" s="406"/>
      <c r="AX2745" s="388"/>
      <c r="AY2745" s="388"/>
      <c r="AZ2745" s="388"/>
      <c r="BA2745" s="388"/>
      <c r="BB2745" s="388"/>
      <c r="BC2745" s="388"/>
    </row>
    <row r="2746" spans="1:55" s="121" customFormat="1" x14ac:dyDescent="0.25">
      <c r="A2746" s="407"/>
      <c r="B2746" s="500"/>
      <c r="C2746" s="501"/>
      <c r="D2746" s="502"/>
      <c r="E2746" s="466"/>
      <c r="F2746" s="399"/>
      <c r="G2746" s="96"/>
      <c r="H2746" s="122"/>
      <c r="I2746" s="122"/>
      <c r="J2746" s="122"/>
      <c r="K2746" s="122"/>
      <c r="L2746" s="122"/>
      <c r="M2746" s="122"/>
      <c r="N2746" s="122"/>
      <c r="O2746" s="122"/>
      <c r="P2746" s="122"/>
      <c r="Q2746" s="122"/>
      <c r="R2746" s="122"/>
      <c r="S2746" s="122"/>
      <c r="T2746" s="122"/>
      <c r="U2746" s="122"/>
      <c r="V2746" s="122"/>
      <c r="W2746" s="122"/>
      <c r="X2746" s="122"/>
      <c r="Y2746" s="122"/>
      <c r="Z2746" s="122"/>
      <c r="AA2746" s="122"/>
      <c r="AB2746" s="122"/>
      <c r="AC2746" s="122"/>
      <c r="AD2746" s="122"/>
      <c r="AE2746" s="122"/>
      <c r="AF2746" s="122"/>
      <c r="AG2746" s="122"/>
      <c r="AH2746" s="122"/>
      <c r="AI2746" s="122"/>
      <c r="AJ2746" s="401"/>
      <c r="AK2746" s="403"/>
      <c r="AL2746" s="405"/>
      <c r="AM2746" s="401"/>
      <c r="AN2746" s="405"/>
      <c r="AO2746" s="405"/>
      <c r="AP2746" s="405"/>
      <c r="AQ2746" s="405"/>
      <c r="AR2746" s="405"/>
      <c r="AS2746" s="405"/>
      <c r="AT2746" s="405"/>
      <c r="AU2746" s="403"/>
      <c r="AV2746" s="504"/>
      <c r="AW2746" s="403"/>
      <c r="AX2746" s="389"/>
      <c r="AY2746" s="389"/>
      <c r="AZ2746" s="389"/>
      <c r="BA2746" s="389"/>
      <c r="BB2746" s="389"/>
      <c r="BC2746" s="389"/>
    </row>
    <row r="2747" spans="1:55" s="121" customFormat="1" x14ac:dyDescent="0.25">
      <c r="A2747" s="406"/>
      <c r="B2747" s="500"/>
      <c r="C2747" s="501"/>
      <c r="D2747" s="502"/>
      <c r="E2747" s="474"/>
      <c r="F2747" s="398"/>
      <c r="G2747" s="95"/>
      <c r="H2747" s="119"/>
      <c r="I2747" s="119"/>
      <c r="J2747" s="119"/>
      <c r="K2747" s="119"/>
      <c r="L2747" s="119"/>
      <c r="M2747" s="119"/>
      <c r="N2747" s="119"/>
      <c r="O2747" s="119"/>
      <c r="P2747" s="119"/>
      <c r="Q2747" s="119"/>
      <c r="R2747" s="119"/>
      <c r="S2747" s="119"/>
      <c r="T2747" s="119"/>
      <c r="U2747" s="119"/>
      <c r="V2747" s="119"/>
      <c r="W2747" s="119"/>
      <c r="X2747" s="119"/>
      <c r="Y2747" s="119"/>
      <c r="Z2747" s="119"/>
      <c r="AA2747" s="119"/>
      <c r="AB2747" s="119"/>
      <c r="AC2747" s="119"/>
      <c r="AD2747" s="119"/>
      <c r="AE2747" s="119"/>
      <c r="AF2747" s="119"/>
      <c r="AG2747" s="119"/>
      <c r="AH2747" s="119"/>
      <c r="AI2747" s="119"/>
      <c r="AJ2747" s="503"/>
      <c r="AK2747" s="505"/>
      <c r="AL2747" s="404"/>
      <c r="AM2747" s="410"/>
      <c r="AN2747" s="404"/>
      <c r="AO2747" s="404"/>
      <c r="AP2747" s="404"/>
      <c r="AQ2747" s="404"/>
      <c r="AR2747" s="404"/>
      <c r="AS2747" s="404"/>
      <c r="AT2747" s="404"/>
      <c r="AU2747" s="406"/>
      <c r="AV2747" s="504"/>
      <c r="AW2747" s="406"/>
      <c r="AX2747" s="388"/>
      <c r="AY2747" s="388"/>
      <c r="AZ2747" s="388"/>
      <c r="BA2747" s="388"/>
      <c r="BB2747" s="388"/>
      <c r="BC2747" s="388"/>
    </row>
    <row r="2748" spans="1:55" s="121" customFormat="1" x14ac:dyDescent="0.25">
      <c r="A2748" s="407"/>
      <c r="B2748" s="500"/>
      <c r="C2748" s="501"/>
      <c r="D2748" s="502"/>
      <c r="E2748" s="466"/>
      <c r="F2748" s="399"/>
      <c r="G2748" s="96"/>
      <c r="H2748" s="122"/>
      <c r="I2748" s="122"/>
      <c r="J2748" s="122"/>
      <c r="K2748" s="122"/>
      <c r="L2748" s="122"/>
      <c r="M2748" s="122"/>
      <c r="N2748" s="122"/>
      <c r="O2748" s="122"/>
      <c r="P2748" s="122"/>
      <c r="Q2748" s="122"/>
      <c r="R2748" s="122"/>
      <c r="S2748" s="122"/>
      <c r="T2748" s="122"/>
      <c r="U2748" s="122"/>
      <c r="V2748" s="122"/>
      <c r="W2748" s="122"/>
      <c r="X2748" s="122"/>
      <c r="Y2748" s="122"/>
      <c r="Z2748" s="122"/>
      <c r="AA2748" s="122"/>
      <c r="AB2748" s="122"/>
      <c r="AC2748" s="122"/>
      <c r="AD2748" s="122"/>
      <c r="AE2748" s="122"/>
      <c r="AF2748" s="122"/>
      <c r="AG2748" s="122"/>
      <c r="AH2748" s="122"/>
      <c r="AI2748" s="122"/>
      <c r="AJ2748" s="401"/>
      <c r="AK2748" s="403"/>
      <c r="AL2748" s="405"/>
      <c r="AM2748" s="401"/>
      <c r="AN2748" s="405"/>
      <c r="AO2748" s="405"/>
      <c r="AP2748" s="405"/>
      <c r="AQ2748" s="405"/>
      <c r="AR2748" s="405"/>
      <c r="AS2748" s="405"/>
      <c r="AT2748" s="405"/>
      <c r="AU2748" s="403"/>
      <c r="AV2748" s="504"/>
      <c r="AW2748" s="403"/>
      <c r="AX2748" s="389"/>
      <c r="AY2748" s="389"/>
      <c r="AZ2748" s="389"/>
      <c r="BA2748" s="389"/>
      <c r="BB2748" s="389"/>
      <c r="BC2748" s="389"/>
    </row>
    <row r="2749" spans="1:55" s="121" customFormat="1" x14ac:dyDescent="0.25">
      <c r="A2749" s="406"/>
      <c r="B2749" s="500"/>
      <c r="C2749" s="501"/>
      <c r="D2749" s="502"/>
      <c r="E2749" s="474"/>
      <c r="F2749" s="398"/>
      <c r="G2749" s="95"/>
      <c r="H2749" s="119"/>
      <c r="I2749" s="119"/>
      <c r="J2749" s="119"/>
      <c r="K2749" s="119"/>
      <c r="L2749" s="119"/>
      <c r="M2749" s="119"/>
      <c r="N2749" s="119"/>
      <c r="O2749" s="119"/>
      <c r="P2749" s="119"/>
      <c r="Q2749" s="119"/>
      <c r="R2749" s="119"/>
      <c r="S2749" s="119"/>
      <c r="T2749" s="119"/>
      <c r="U2749" s="119"/>
      <c r="V2749" s="119"/>
      <c r="W2749" s="119"/>
      <c r="X2749" s="119"/>
      <c r="Y2749" s="119"/>
      <c r="Z2749" s="119"/>
      <c r="AA2749" s="119"/>
      <c r="AB2749" s="119"/>
      <c r="AC2749" s="119"/>
      <c r="AD2749" s="119"/>
      <c r="AE2749" s="119"/>
      <c r="AF2749" s="119"/>
      <c r="AG2749" s="119"/>
      <c r="AH2749" s="119"/>
      <c r="AI2749" s="119"/>
      <c r="AJ2749" s="503"/>
      <c r="AK2749" s="505"/>
      <c r="AL2749" s="404"/>
      <c r="AM2749" s="410"/>
      <c r="AN2749" s="404"/>
      <c r="AO2749" s="404"/>
      <c r="AP2749" s="404"/>
      <c r="AQ2749" s="404"/>
      <c r="AR2749" s="404"/>
      <c r="AS2749" s="404"/>
      <c r="AT2749" s="404"/>
      <c r="AU2749" s="406"/>
      <c r="AV2749" s="504"/>
      <c r="AW2749" s="406"/>
      <c r="AX2749" s="388"/>
      <c r="AY2749" s="388"/>
      <c r="AZ2749" s="388"/>
      <c r="BA2749" s="388"/>
      <c r="BB2749" s="388"/>
      <c r="BC2749" s="388"/>
    </row>
    <row r="2750" spans="1:55" s="121" customFormat="1" x14ac:dyDescent="0.25">
      <c r="A2750" s="407"/>
      <c r="B2750" s="500"/>
      <c r="C2750" s="501"/>
      <c r="D2750" s="502"/>
      <c r="E2750" s="466"/>
      <c r="F2750" s="399"/>
      <c r="G2750" s="96"/>
      <c r="H2750" s="122"/>
      <c r="I2750" s="122"/>
      <c r="J2750" s="122"/>
      <c r="K2750" s="122"/>
      <c r="L2750" s="122"/>
      <c r="M2750" s="122"/>
      <c r="N2750" s="122"/>
      <c r="O2750" s="122"/>
      <c r="P2750" s="122"/>
      <c r="Q2750" s="122"/>
      <c r="R2750" s="122"/>
      <c r="S2750" s="122"/>
      <c r="T2750" s="122"/>
      <c r="U2750" s="122"/>
      <c r="V2750" s="122"/>
      <c r="W2750" s="122"/>
      <c r="X2750" s="122"/>
      <c r="Y2750" s="122"/>
      <c r="Z2750" s="122"/>
      <c r="AA2750" s="122"/>
      <c r="AB2750" s="122"/>
      <c r="AC2750" s="122"/>
      <c r="AD2750" s="122"/>
      <c r="AE2750" s="122"/>
      <c r="AF2750" s="122"/>
      <c r="AG2750" s="122"/>
      <c r="AH2750" s="122"/>
      <c r="AI2750" s="122"/>
      <c r="AJ2750" s="401"/>
      <c r="AK2750" s="403"/>
      <c r="AL2750" s="405"/>
      <c r="AM2750" s="401"/>
      <c r="AN2750" s="405"/>
      <c r="AO2750" s="405"/>
      <c r="AP2750" s="405"/>
      <c r="AQ2750" s="405"/>
      <c r="AR2750" s="405"/>
      <c r="AS2750" s="405"/>
      <c r="AT2750" s="405"/>
      <c r="AU2750" s="403"/>
      <c r="AV2750" s="504"/>
      <c r="AW2750" s="403"/>
      <c r="AX2750" s="389"/>
      <c r="AY2750" s="389"/>
      <c r="AZ2750" s="389"/>
      <c r="BA2750" s="389"/>
      <c r="BB2750" s="389"/>
      <c r="BC2750" s="389"/>
    </row>
    <row r="2751" spans="1:55" s="121" customFormat="1" x14ac:dyDescent="0.25">
      <c r="A2751" s="406"/>
      <c r="B2751" s="500"/>
      <c r="C2751" s="501"/>
      <c r="D2751" s="502"/>
      <c r="E2751" s="474"/>
      <c r="F2751" s="398"/>
      <c r="G2751" s="95"/>
      <c r="H2751" s="119"/>
      <c r="I2751" s="119"/>
      <c r="J2751" s="119"/>
      <c r="K2751" s="119"/>
      <c r="L2751" s="119"/>
      <c r="M2751" s="119"/>
      <c r="N2751" s="119"/>
      <c r="O2751" s="119"/>
      <c r="P2751" s="119"/>
      <c r="Q2751" s="119"/>
      <c r="R2751" s="119"/>
      <c r="S2751" s="119"/>
      <c r="T2751" s="119"/>
      <c r="U2751" s="119"/>
      <c r="V2751" s="119"/>
      <c r="W2751" s="119"/>
      <c r="X2751" s="119"/>
      <c r="Y2751" s="119"/>
      <c r="Z2751" s="119"/>
      <c r="AA2751" s="119"/>
      <c r="AB2751" s="119"/>
      <c r="AC2751" s="119"/>
      <c r="AD2751" s="119"/>
      <c r="AE2751" s="119"/>
      <c r="AF2751" s="119"/>
      <c r="AG2751" s="119"/>
      <c r="AH2751" s="119"/>
      <c r="AI2751" s="119"/>
      <c r="AJ2751" s="503"/>
      <c r="AK2751" s="505"/>
      <c r="AL2751" s="404"/>
      <c r="AM2751" s="410"/>
      <c r="AN2751" s="404"/>
      <c r="AO2751" s="404"/>
      <c r="AP2751" s="404"/>
      <c r="AQ2751" s="404"/>
      <c r="AR2751" s="404"/>
      <c r="AS2751" s="404"/>
      <c r="AT2751" s="404"/>
      <c r="AU2751" s="406"/>
      <c r="AV2751" s="504"/>
      <c r="AW2751" s="406"/>
      <c r="AX2751" s="388"/>
      <c r="AY2751" s="388"/>
      <c r="AZ2751" s="388"/>
      <c r="BA2751" s="388"/>
      <c r="BB2751" s="388"/>
      <c r="BC2751" s="388"/>
    </row>
    <row r="2752" spans="1:55" s="121" customFormat="1" x14ac:dyDescent="0.25">
      <c r="A2752" s="407"/>
      <c r="B2752" s="500"/>
      <c r="C2752" s="501"/>
      <c r="D2752" s="502"/>
      <c r="E2752" s="466"/>
      <c r="F2752" s="399"/>
      <c r="G2752" s="96"/>
      <c r="H2752" s="122"/>
      <c r="I2752" s="122"/>
      <c r="J2752" s="122"/>
      <c r="K2752" s="122"/>
      <c r="L2752" s="122"/>
      <c r="M2752" s="122"/>
      <c r="N2752" s="122"/>
      <c r="O2752" s="122"/>
      <c r="P2752" s="122"/>
      <c r="Q2752" s="122"/>
      <c r="R2752" s="122"/>
      <c r="S2752" s="122"/>
      <c r="T2752" s="122"/>
      <c r="U2752" s="122"/>
      <c r="V2752" s="122"/>
      <c r="W2752" s="122"/>
      <c r="X2752" s="122"/>
      <c r="Y2752" s="122"/>
      <c r="Z2752" s="122"/>
      <c r="AA2752" s="122"/>
      <c r="AB2752" s="122"/>
      <c r="AC2752" s="122"/>
      <c r="AD2752" s="122"/>
      <c r="AE2752" s="122"/>
      <c r="AF2752" s="122"/>
      <c r="AG2752" s="122"/>
      <c r="AH2752" s="122"/>
      <c r="AI2752" s="122"/>
      <c r="AJ2752" s="401"/>
      <c r="AK2752" s="403"/>
      <c r="AL2752" s="405"/>
      <c r="AM2752" s="401"/>
      <c r="AN2752" s="405"/>
      <c r="AO2752" s="405"/>
      <c r="AP2752" s="405"/>
      <c r="AQ2752" s="405"/>
      <c r="AR2752" s="405"/>
      <c r="AS2752" s="405"/>
      <c r="AT2752" s="405"/>
      <c r="AU2752" s="403"/>
      <c r="AV2752" s="504"/>
      <c r="AW2752" s="403"/>
      <c r="AX2752" s="389"/>
      <c r="AY2752" s="389"/>
      <c r="AZ2752" s="389"/>
      <c r="BA2752" s="389"/>
      <c r="BB2752" s="389"/>
      <c r="BC2752" s="389"/>
    </row>
    <row r="2753" spans="1:55" s="121" customFormat="1" x14ac:dyDescent="0.25">
      <c r="A2753" s="406"/>
      <c r="B2753" s="500"/>
      <c r="C2753" s="501"/>
      <c r="D2753" s="502"/>
      <c r="E2753" s="474"/>
      <c r="F2753" s="398"/>
      <c r="G2753" s="95"/>
      <c r="H2753" s="119"/>
      <c r="I2753" s="119"/>
      <c r="J2753" s="119"/>
      <c r="K2753" s="119"/>
      <c r="L2753" s="119"/>
      <c r="M2753" s="119"/>
      <c r="N2753" s="119"/>
      <c r="O2753" s="119"/>
      <c r="P2753" s="119"/>
      <c r="Q2753" s="119"/>
      <c r="R2753" s="119"/>
      <c r="S2753" s="119"/>
      <c r="T2753" s="119"/>
      <c r="U2753" s="119"/>
      <c r="V2753" s="119"/>
      <c r="W2753" s="119"/>
      <c r="X2753" s="119"/>
      <c r="Y2753" s="119"/>
      <c r="Z2753" s="119"/>
      <c r="AA2753" s="119"/>
      <c r="AB2753" s="119"/>
      <c r="AC2753" s="119"/>
      <c r="AD2753" s="119"/>
      <c r="AE2753" s="119"/>
      <c r="AF2753" s="119"/>
      <c r="AG2753" s="119"/>
      <c r="AH2753" s="119"/>
      <c r="AI2753" s="119"/>
      <c r="AJ2753" s="503"/>
      <c r="AK2753" s="505"/>
      <c r="AL2753" s="404"/>
      <c r="AM2753" s="410"/>
      <c r="AN2753" s="404"/>
      <c r="AO2753" s="404"/>
      <c r="AP2753" s="404"/>
      <c r="AQ2753" s="404"/>
      <c r="AR2753" s="404"/>
      <c r="AS2753" s="404"/>
      <c r="AT2753" s="404"/>
      <c r="AU2753" s="406"/>
      <c r="AV2753" s="504"/>
      <c r="AW2753" s="406"/>
      <c r="AX2753" s="388"/>
      <c r="AY2753" s="388"/>
      <c r="AZ2753" s="388"/>
      <c r="BA2753" s="388"/>
      <c r="BB2753" s="388"/>
      <c r="BC2753" s="388"/>
    </row>
    <row r="2754" spans="1:55" s="121" customFormat="1" x14ac:dyDescent="0.25">
      <c r="A2754" s="407"/>
      <c r="B2754" s="500"/>
      <c r="C2754" s="501"/>
      <c r="D2754" s="502"/>
      <c r="E2754" s="466"/>
      <c r="F2754" s="399"/>
      <c r="G2754" s="96"/>
      <c r="H2754" s="122"/>
      <c r="I2754" s="122"/>
      <c r="J2754" s="122"/>
      <c r="K2754" s="122"/>
      <c r="L2754" s="122"/>
      <c r="M2754" s="122"/>
      <c r="N2754" s="122"/>
      <c r="O2754" s="122"/>
      <c r="P2754" s="122"/>
      <c r="Q2754" s="122"/>
      <c r="R2754" s="122"/>
      <c r="S2754" s="122"/>
      <c r="T2754" s="122"/>
      <c r="U2754" s="122"/>
      <c r="V2754" s="122"/>
      <c r="W2754" s="122"/>
      <c r="X2754" s="122"/>
      <c r="Y2754" s="122"/>
      <c r="Z2754" s="122"/>
      <c r="AA2754" s="122"/>
      <c r="AB2754" s="122"/>
      <c r="AC2754" s="122"/>
      <c r="AD2754" s="122"/>
      <c r="AE2754" s="122"/>
      <c r="AF2754" s="122"/>
      <c r="AG2754" s="122"/>
      <c r="AH2754" s="122"/>
      <c r="AI2754" s="122"/>
      <c r="AJ2754" s="401"/>
      <c r="AK2754" s="403"/>
      <c r="AL2754" s="405"/>
      <c r="AM2754" s="401"/>
      <c r="AN2754" s="405"/>
      <c r="AO2754" s="405"/>
      <c r="AP2754" s="405"/>
      <c r="AQ2754" s="405"/>
      <c r="AR2754" s="405"/>
      <c r="AS2754" s="405"/>
      <c r="AT2754" s="405"/>
      <c r="AU2754" s="403"/>
      <c r="AV2754" s="504"/>
      <c r="AW2754" s="403"/>
      <c r="AX2754" s="389"/>
      <c r="AY2754" s="389"/>
      <c r="AZ2754" s="389"/>
      <c r="BA2754" s="389"/>
      <c r="BB2754" s="389"/>
      <c r="BC2754" s="389"/>
    </row>
    <row r="2755" spans="1:55" s="121" customFormat="1" x14ac:dyDescent="0.25">
      <c r="A2755" s="406"/>
      <c r="B2755" s="500"/>
      <c r="C2755" s="501"/>
      <c r="D2755" s="502"/>
      <c r="E2755" s="474"/>
      <c r="F2755" s="398"/>
      <c r="G2755" s="95"/>
      <c r="H2755" s="119"/>
      <c r="I2755" s="119"/>
      <c r="J2755" s="119"/>
      <c r="K2755" s="119"/>
      <c r="L2755" s="119"/>
      <c r="M2755" s="119"/>
      <c r="N2755" s="119"/>
      <c r="O2755" s="119"/>
      <c r="P2755" s="119"/>
      <c r="Q2755" s="119"/>
      <c r="R2755" s="119"/>
      <c r="S2755" s="119"/>
      <c r="T2755" s="119"/>
      <c r="U2755" s="119"/>
      <c r="V2755" s="119"/>
      <c r="W2755" s="119"/>
      <c r="X2755" s="119"/>
      <c r="Y2755" s="119"/>
      <c r="Z2755" s="119"/>
      <c r="AA2755" s="119"/>
      <c r="AB2755" s="119"/>
      <c r="AC2755" s="119"/>
      <c r="AD2755" s="119"/>
      <c r="AE2755" s="119"/>
      <c r="AF2755" s="119"/>
      <c r="AG2755" s="119"/>
      <c r="AH2755" s="119"/>
      <c r="AI2755" s="119"/>
      <c r="AJ2755" s="503"/>
      <c r="AK2755" s="505"/>
      <c r="AL2755" s="404"/>
      <c r="AM2755" s="410"/>
      <c r="AN2755" s="404"/>
      <c r="AO2755" s="404"/>
      <c r="AP2755" s="404"/>
      <c r="AQ2755" s="404"/>
      <c r="AR2755" s="404"/>
      <c r="AS2755" s="404"/>
      <c r="AT2755" s="404"/>
      <c r="AU2755" s="406"/>
      <c r="AV2755" s="504"/>
      <c r="AW2755" s="406"/>
      <c r="AX2755" s="388"/>
      <c r="AY2755" s="388"/>
      <c r="AZ2755" s="388"/>
      <c r="BA2755" s="388"/>
      <c r="BB2755" s="388"/>
      <c r="BC2755" s="388"/>
    </row>
    <row r="2756" spans="1:55" s="121" customFormat="1" x14ac:dyDescent="0.25">
      <c r="A2756" s="407"/>
      <c r="B2756" s="500"/>
      <c r="C2756" s="501"/>
      <c r="D2756" s="502"/>
      <c r="E2756" s="466"/>
      <c r="F2756" s="399"/>
      <c r="G2756" s="96"/>
      <c r="H2756" s="122"/>
      <c r="I2756" s="122"/>
      <c r="J2756" s="122"/>
      <c r="K2756" s="122"/>
      <c r="L2756" s="122"/>
      <c r="M2756" s="122"/>
      <c r="N2756" s="122"/>
      <c r="O2756" s="122"/>
      <c r="P2756" s="122"/>
      <c r="Q2756" s="122"/>
      <c r="R2756" s="122"/>
      <c r="S2756" s="122"/>
      <c r="T2756" s="122"/>
      <c r="U2756" s="122"/>
      <c r="V2756" s="122"/>
      <c r="W2756" s="122"/>
      <c r="X2756" s="122"/>
      <c r="Y2756" s="122"/>
      <c r="Z2756" s="122"/>
      <c r="AA2756" s="122"/>
      <c r="AB2756" s="122"/>
      <c r="AC2756" s="122"/>
      <c r="AD2756" s="122"/>
      <c r="AE2756" s="122"/>
      <c r="AF2756" s="122"/>
      <c r="AG2756" s="122"/>
      <c r="AH2756" s="122"/>
      <c r="AI2756" s="122"/>
      <c r="AJ2756" s="401"/>
      <c r="AK2756" s="403"/>
      <c r="AL2756" s="405"/>
      <c r="AM2756" s="401"/>
      <c r="AN2756" s="405"/>
      <c r="AO2756" s="405"/>
      <c r="AP2756" s="405"/>
      <c r="AQ2756" s="405"/>
      <c r="AR2756" s="405"/>
      <c r="AS2756" s="405"/>
      <c r="AT2756" s="405"/>
      <c r="AU2756" s="403"/>
      <c r="AV2756" s="504"/>
      <c r="AW2756" s="403"/>
      <c r="AX2756" s="389"/>
      <c r="AY2756" s="389"/>
      <c r="AZ2756" s="389"/>
      <c r="BA2756" s="389"/>
      <c r="BB2756" s="389"/>
      <c r="BC2756" s="389"/>
    </row>
    <row r="2757" spans="1:55" s="121" customFormat="1" x14ac:dyDescent="0.25">
      <c r="A2757" s="406"/>
      <c r="B2757" s="500"/>
      <c r="C2757" s="501"/>
      <c r="D2757" s="502"/>
      <c r="E2757" s="474"/>
      <c r="F2757" s="398"/>
      <c r="G2757" s="95"/>
      <c r="H2757" s="119"/>
      <c r="I2757" s="119"/>
      <c r="J2757" s="119"/>
      <c r="K2757" s="119"/>
      <c r="L2757" s="119"/>
      <c r="M2757" s="119"/>
      <c r="N2757" s="119"/>
      <c r="O2757" s="119"/>
      <c r="P2757" s="119"/>
      <c r="Q2757" s="119"/>
      <c r="R2757" s="119"/>
      <c r="S2757" s="119"/>
      <c r="T2757" s="119"/>
      <c r="U2757" s="119"/>
      <c r="V2757" s="119"/>
      <c r="W2757" s="119"/>
      <c r="X2757" s="119"/>
      <c r="Y2757" s="119"/>
      <c r="Z2757" s="119"/>
      <c r="AA2757" s="119"/>
      <c r="AB2757" s="119"/>
      <c r="AC2757" s="119"/>
      <c r="AD2757" s="119"/>
      <c r="AE2757" s="119"/>
      <c r="AF2757" s="119"/>
      <c r="AG2757" s="119"/>
      <c r="AH2757" s="119"/>
      <c r="AI2757" s="119"/>
      <c r="AJ2757" s="503"/>
      <c r="AK2757" s="505"/>
      <c r="AL2757" s="404"/>
      <c r="AM2757" s="410"/>
      <c r="AN2757" s="404"/>
      <c r="AO2757" s="404"/>
      <c r="AP2757" s="404"/>
      <c r="AQ2757" s="404"/>
      <c r="AR2757" s="404"/>
      <c r="AS2757" s="404"/>
      <c r="AT2757" s="404"/>
      <c r="AU2757" s="406"/>
      <c r="AV2757" s="504"/>
      <c r="AW2757" s="406"/>
      <c r="AX2757" s="388"/>
      <c r="AY2757" s="388"/>
      <c r="AZ2757" s="388"/>
      <c r="BA2757" s="388"/>
      <c r="BB2757" s="388"/>
      <c r="BC2757" s="388"/>
    </row>
    <row r="2758" spans="1:55" s="121" customFormat="1" x14ac:dyDescent="0.25">
      <c r="A2758" s="407"/>
      <c r="B2758" s="500"/>
      <c r="C2758" s="501"/>
      <c r="D2758" s="502"/>
      <c r="E2758" s="466"/>
      <c r="F2758" s="399"/>
      <c r="G2758" s="96"/>
      <c r="H2758" s="122"/>
      <c r="I2758" s="122"/>
      <c r="J2758" s="122"/>
      <c r="K2758" s="122"/>
      <c r="L2758" s="122"/>
      <c r="M2758" s="122"/>
      <c r="N2758" s="122"/>
      <c r="O2758" s="122"/>
      <c r="P2758" s="122"/>
      <c r="Q2758" s="122"/>
      <c r="R2758" s="122"/>
      <c r="S2758" s="122"/>
      <c r="T2758" s="122"/>
      <c r="U2758" s="122"/>
      <c r="V2758" s="122"/>
      <c r="W2758" s="122"/>
      <c r="X2758" s="122"/>
      <c r="Y2758" s="122"/>
      <c r="Z2758" s="122"/>
      <c r="AA2758" s="122"/>
      <c r="AB2758" s="122"/>
      <c r="AC2758" s="122"/>
      <c r="AD2758" s="122"/>
      <c r="AE2758" s="122"/>
      <c r="AF2758" s="122"/>
      <c r="AG2758" s="122"/>
      <c r="AH2758" s="122"/>
      <c r="AI2758" s="122"/>
      <c r="AJ2758" s="401"/>
      <c r="AK2758" s="403"/>
      <c r="AL2758" s="405"/>
      <c r="AM2758" s="401"/>
      <c r="AN2758" s="405"/>
      <c r="AO2758" s="405"/>
      <c r="AP2758" s="405"/>
      <c r="AQ2758" s="405"/>
      <c r="AR2758" s="405"/>
      <c r="AS2758" s="405"/>
      <c r="AT2758" s="405"/>
      <c r="AU2758" s="403"/>
      <c r="AV2758" s="504"/>
      <c r="AW2758" s="403"/>
      <c r="AX2758" s="389"/>
      <c r="AY2758" s="389"/>
      <c r="AZ2758" s="389"/>
      <c r="BA2758" s="389"/>
      <c r="BB2758" s="389"/>
      <c r="BC2758" s="389"/>
    </row>
    <row r="2759" spans="1:55" s="121" customFormat="1" x14ac:dyDescent="0.25">
      <c r="A2759" s="406"/>
      <c r="B2759" s="500"/>
      <c r="C2759" s="501"/>
      <c r="D2759" s="502"/>
      <c r="E2759" s="474"/>
      <c r="F2759" s="398"/>
      <c r="G2759" s="95"/>
      <c r="H2759" s="119"/>
      <c r="I2759" s="119"/>
      <c r="J2759" s="119"/>
      <c r="K2759" s="119"/>
      <c r="L2759" s="119"/>
      <c r="M2759" s="119"/>
      <c r="N2759" s="119"/>
      <c r="O2759" s="119"/>
      <c r="P2759" s="119"/>
      <c r="Q2759" s="119"/>
      <c r="R2759" s="119"/>
      <c r="S2759" s="119"/>
      <c r="T2759" s="119"/>
      <c r="U2759" s="119"/>
      <c r="V2759" s="119"/>
      <c r="W2759" s="119"/>
      <c r="X2759" s="119"/>
      <c r="Y2759" s="119"/>
      <c r="Z2759" s="119"/>
      <c r="AA2759" s="119"/>
      <c r="AB2759" s="119"/>
      <c r="AC2759" s="119"/>
      <c r="AD2759" s="119"/>
      <c r="AE2759" s="119"/>
      <c r="AF2759" s="119"/>
      <c r="AG2759" s="119"/>
      <c r="AH2759" s="119"/>
      <c r="AI2759" s="119"/>
      <c r="AJ2759" s="503"/>
      <c r="AK2759" s="505"/>
      <c r="AL2759" s="404"/>
      <c r="AM2759" s="410"/>
      <c r="AN2759" s="404"/>
      <c r="AO2759" s="404"/>
      <c r="AP2759" s="404"/>
      <c r="AQ2759" s="404"/>
      <c r="AR2759" s="404"/>
      <c r="AS2759" s="404"/>
      <c r="AT2759" s="404"/>
      <c r="AU2759" s="406"/>
      <c r="AV2759" s="504"/>
      <c r="AW2759" s="406"/>
      <c r="AX2759" s="388"/>
      <c r="AY2759" s="388"/>
      <c r="AZ2759" s="388"/>
      <c r="BA2759" s="388"/>
      <c r="BB2759" s="388"/>
      <c r="BC2759" s="388"/>
    </row>
    <row r="2760" spans="1:55" s="121" customFormat="1" x14ac:dyDescent="0.25">
      <c r="A2760" s="407"/>
      <c r="B2760" s="500"/>
      <c r="C2760" s="501"/>
      <c r="D2760" s="502"/>
      <c r="E2760" s="466"/>
      <c r="F2760" s="399"/>
      <c r="G2760" s="96"/>
      <c r="H2760" s="122"/>
      <c r="I2760" s="122"/>
      <c r="J2760" s="122"/>
      <c r="K2760" s="122"/>
      <c r="L2760" s="122"/>
      <c r="M2760" s="122"/>
      <c r="N2760" s="122"/>
      <c r="O2760" s="122"/>
      <c r="P2760" s="122"/>
      <c r="Q2760" s="122"/>
      <c r="R2760" s="122"/>
      <c r="S2760" s="122"/>
      <c r="T2760" s="122"/>
      <c r="U2760" s="122"/>
      <c r="V2760" s="122"/>
      <c r="W2760" s="122"/>
      <c r="X2760" s="122"/>
      <c r="Y2760" s="122"/>
      <c r="Z2760" s="122"/>
      <c r="AA2760" s="122"/>
      <c r="AB2760" s="122"/>
      <c r="AC2760" s="122"/>
      <c r="AD2760" s="122"/>
      <c r="AE2760" s="122"/>
      <c r="AF2760" s="122"/>
      <c r="AG2760" s="122"/>
      <c r="AH2760" s="122"/>
      <c r="AI2760" s="122"/>
      <c r="AJ2760" s="401"/>
      <c r="AK2760" s="403"/>
      <c r="AL2760" s="405"/>
      <c r="AM2760" s="401"/>
      <c r="AN2760" s="405"/>
      <c r="AO2760" s="405"/>
      <c r="AP2760" s="405"/>
      <c r="AQ2760" s="405"/>
      <c r="AR2760" s="405"/>
      <c r="AS2760" s="405"/>
      <c r="AT2760" s="405"/>
      <c r="AU2760" s="403"/>
      <c r="AV2760" s="504"/>
      <c r="AW2760" s="403"/>
      <c r="AX2760" s="389"/>
      <c r="AY2760" s="389"/>
      <c r="AZ2760" s="389"/>
      <c r="BA2760" s="389"/>
      <c r="BB2760" s="389"/>
      <c r="BC2760" s="389"/>
    </row>
    <row r="2761" spans="1:55" s="121" customFormat="1" x14ac:dyDescent="0.25">
      <c r="A2761" s="406"/>
      <c r="B2761" s="500"/>
      <c r="C2761" s="501"/>
      <c r="D2761" s="502"/>
      <c r="E2761" s="474"/>
      <c r="F2761" s="398"/>
      <c r="G2761" s="95"/>
      <c r="H2761" s="119"/>
      <c r="I2761" s="119"/>
      <c r="J2761" s="119"/>
      <c r="K2761" s="119"/>
      <c r="L2761" s="119"/>
      <c r="M2761" s="119"/>
      <c r="N2761" s="119"/>
      <c r="O2761" s="119"/>
      <c r="P2761" s="119"/>
      <c r="Q2761" s="119"/>
      <c r="R2761" s="119"/>
      <c r="S2761" s="119"/>
      <c r="T2761" s="119"/>
      <c r="U2761" s="119"/>
      <c r="V2761" s="119"/>
      <c r="W2761" s="119"/>
      <c r="X2761" s="119"/>
      <c r="Y2761" s="119"/>
      <c r="Z2761" s="119"/>
      <c r="AA2761" s="119"/>
      <c r="AB2761" s="119"/>
      <c r="AC2761" s="119"/>
      <c r="AD2761" s="119"/>
      <c r="AE2761" s="119"/>
      <c r="AF2761" s="119"/>
      <c r="AG2761" s="119"/>
      <c r="AH2761" s="119"/>
      <c r="AI2761" s="119"/>
      <c r="AJ2761" s="503"/>
      <c r="AK2761" s="505"/>
      <c r="AL2761" s="404"/>
      <c r="AM2761" s="410"/>
      <c r="AN2761" s="404"/>
      <c r="AO2761" s="404"/>
      <c r="AP2761" s="404"/>
      <c r="AQ2761" s="404"/>
      <c r="AR2761" s="404"/>
      <c r="AS2761" s="404"/>
      <c r="AT2761" s="404"/>
      <c r="AU2761" s="406"/>
      <c r="AV2761" s="504"/>
      <c r="AW2761" s="406"/>
      <c r="AX2761" s="388"/>
      <c r="AY2761" s="388"/>
      <c r="AZ2761" s="388"/>
      <c r="BA2761" s="388"/>
      <c r="BB2761" s="388"/>
      <c r="BC2761" s="388"/>
    </row>
    <row r="2762" spans="1:55" s="121" customFormat="1" x14ac:dyDescent="0.25">
      <c r="A2762" s="407"/>
      <c r="B2762" s="500"/>
      <c r="C2762" s="501"/>
      <c r="D2762" s="502"/>
      <c r="E2762" s="466"/>
      <c r="F2762" s="399"/>
      <c r="G2762" s="96"/>
      <c r="H2762" s="122"/>
      <c r="I2762" s="122"/>
      <c r="J2762" s="122"/>
      <c r="K2762" s="122"/>
      <c r="L2762" s="122"/>
      <c r="M2762" s="122"/>
      <c r="N2762" s="122"/>
      <c r="O2762" s="122"/>
      <c r="P2762" s="122"/>
      <c r="Q2762" s="122"/>
      <c r="R2762" s="122"/>
      <c r="S2762" s="122"/>
      <c r="T2762" s="122"/>
      <c r="U2762" s="122"/>
      <c r="V2762" s="122"/>
      <c r="W2762" s="122"/>
      <c r="X2762" s="122"/>
      <c r="Y2762" s="122"/>
      <c r="Z2762" s="122"/>
      <c r="AA2762" s="122"/>
      <c r="AB2762" s="122"/>
      <c r="AC2762" s="122"/>
      <c r="AD2762" s="122"/>
      <c r="AE2762" s="122"/>
      <c r="AF2762" s="122"/>
      <c r="AG2762" s="122"/>
      <c r="AH2762" s="122"/>
      <c r="AI2762" s="122"/>
      <c r="AJ2762" s="401"/>
      <c r="AK2762" s="403"/>
      <c r="AL2762" s="405"/>
      <c r="AM2762" s="401"/>
      <c r="AN2762" s="405"/>
      <c r="AO2762" s="405"/>
      <c r="AP2762" s="405"/>
      <c r="AQ2762" s="405"/>
      <c r="AR2762" s="405"/>
      <c r="AS2762" s="405"/>
      <c r="AT2762" s="405"/>
      <c r="AU2762" s="403"/>
      <c r="AV2762" s="504"/>
      <c r="AW2762" s="403"/>
      <c r="AX2762" s="389"/>
      <c r="AY2762" s="389"/>
      <c r="AZ2762" s="389"/>
      <c r="BA2762" s="389"/>
      <c r="BB2762" s="389"/>
      <c r="BC2762" s="389"/>
    </row>
    <row r="2763" spans="1:55" s="121" customFormat="1" x14ac:dyDescent="0.25">
      <c r="A2763" s="406"/>
      <c r="B2763" s="500"/>
      <c r="C2763" s="501"/>
      <c r="D2763" s="502"/>
      <c r="E2763" s="474"/>
      <c r="F2763" s="398"/>
      <c r="G2763" s="95"/>
      <c r="H2763" s="119"/>
      <c r="I2763" s="119"/>
      <c r="J2763" s="119"/>
      <c r="K2763" s="119"/>
      <c r="L2763" s="119"/>
      <c r="M2763" s="119"/>
      <c r="N2763" s="119"/>
      <c r="O2763" s="119"/>
      <c r="P2763" s="119"/>
      <c r="Q2763" s="119"/>
      <c r="R2763" s="119"/>
      <c r="S2763" s="119"/>
      <c r="T2763" s="119"/>
      <c r="U2763" s="119"/>
      <c r="V2763" s="119"/>
      <c r="W2763" s="119"/>
      <c r="X2763" s="119"/>
      <c r="Y2763" s="119"/>
      <c r="Z2763" s="119"/>
      <c r="AA2763" s="119"/>
      <c r="AB2763" s="119"/>
      <c r="AC2763" s="119"/>
      <c r="AD2763" s="119"/>
      <c r="AE2763" s="119"/>
      <c r="AF2763" s="119"/>
      <c r="AG2763" s="119"/>
      <c r="AH2763" s="119"/>
      <c r="AI2763" s="119"/>
      <c r="AJ2763" s="503"/>
      <c r="AK2763" s="505"/>
      <c r="AL2763" s="404"/>
      <c r="AM2763" s="410"/>
      <c r="AN2763" s="404"/>
      <c r="AO2763" s="404"/>
      <c r="AP2763" s="404"/>
      <c r="AQ2763" s="404"/>
      <c r="AR2763" s="404"/>
      <c r="AS2763" s="404"/>
      <c r="AT2763" s="404"/>
      <c r="AU2763" s="406"/>
      <c r="AV2763" s="504"/>
      <c r="AW2763" s="406"/>
      <c r="AX2763" s="388"/>
      <c r="AY2763" s="388"/>
      <c r="AZ2763" s="388"/>
      <c r="BA2763" s="388"/>
      <c r="BB2763" s="388"/>
      <c r="BC2763" s="388"/>
    </row>
    <row r="2764" spans="1:55" s="121" customFormat="1" x14ac:dyDescent="0.25">
      <c r="A2764" s="407"/>
      <c r="B2764" s="500"/>
      <c r="C2764" s="501"/>
      <c r="D2764" s="502"/>
      <c r="E2764" s="466"/>
      <c r="F2764" s="399"/>
      <c r="G2764" s="96"/>
      <c r="H2764" s="122"/>
      <c r="I2764" s="122"/>
      <c r="J2764" s="122"/>
      <c r="K2764" s="122"/>
      <c r="L2764" s="122"/>
      <c r="M2764" s="122"/>
      <c r="N2764" s="122"/>
      <c r="O2764" s="122"/>
      <c r="P2764" s="122"/>
      <c r="Q2764" s="122"/>
      <c r="R2764" s="122"/>
      <c r="S2764" s="122"/>
      <c r="T2764" s="122"/>
      <c r="U2764" s="122"/>
      <c r="V2764" s="122"/>
      <c r="W2764" s="122"/>
      <c r="X2764" s="122"/>
      <c r="Y2764" s="122"/>
      <c r="Z2764" s="122"/>
      <c r="AA2764" s="122"/>
      <c r="AB2764" s="122"/>
      <c r="AC2764" s="122"/>
      <c r="AD2764" s="122"/>
      <c r="AE2764" s="122"/>
      <c r="AF2764" s="122"/>
      <c r="AG2764" s="122"/>
      <c r="AH2764" s="122"/>
      <c r="AI2764" s="122"/>
      <c r="AJ2764" s="401"/>
      <c r="AK2764" s="403"/>
      <c r="AL2764" s="405"/>
      <c r="AM2764" s="401"/>
      <c r="AN2764" s="405"/>
      <c r="AO2764" s="405"/>
      <c r="AP2764" s="405"/>
      <c r="AQ2764" s="405"/>
      <c r="AR2764" s="405"/>
      <c r="AS2764" s="405"/>
      <c r="AT2764" s="405"/>
      <c r="AU2764" s="403"/>
      <c r="AV2764" s="504"/>
      <c r="AW2764" s="403"/>
      <c r="AX2764" s="389"/>
      <c r="AY2764" s="389"/>
      <c r="AZ2764" s="389"/>
      <c r="BA2764" s="389"/>
      <c r="BB2764" s="389"/>
      <c r="BC2764" s="389"/>
    </row>
    <row r="2765" spans="1:55" s="121" customFormat="1" x14ac:dyDescent="0.25">
      <c r="A2765" s="406"/>
      <c r="B2765" s="500"/>
      <c r="C2765" s="501"/>
      <c r="D2765" s="502"/>
      <c r="E2765" s="474"/>
      <c r="F2765" s="398"/>
      <c r="G2765" s="95"/>
      <c r="H2765" s="119"/>
      <c r="I2765" s="119"/>
      <c r="J2765" s="119"/>
      <c r="K2765" s="119"/>
      <c r="L2765" s="119"/>
      <c r="M2765" s="119"/>
      <c r="N2765" s="119"/>
      <c r="O2765" s="119"/>
      <c r="P2765" s="119"/>
      <c r="Q2765" s="119"/>
      <c r="R2765" s="119"/>
      <c r="S2765" s="119"/>
      <c r="T2765" s="119"/>
      <c r="U2765" s="119"/>
      <c r="V2765" s="119"/>
      <c r="W2765" s="119"/>
      <c r="X2765" s="119"/>
      <c r="Y2765" s="119"/>
      <c r="Z2765" s="119"/>
      <c r="AA2765" s="119"/>
      <c r="AB2765" s="119"/>
      <c r="AC2765" s="119"/>
      <c r="AD2765" s="119"/>
      <c r="AE2765" s="119"/>
      <c r="AF2765" s="119"/>
      <c r="AG2765" s="119"/>
      <c r="AH2765" s="119"/>
      <c r="AI2765" s="119"/>
      <c r="AJ2765" s="503"/>
      <c r="AK2765" s="505"/>
      <c r="AL2765" s="404"/>
      <c r="AM2765" s="410"/>
      <c r="AN2765" s="404"/>
      <c r="AO2765" s="404"/>
      <c r="AP2765" s="404"/>
      <c r="AQ2765" s="404"/>
      <c r="AR2765" s="404"/>
      <c r="AS2765" s="404"/>
      <c r="AT2765" s="404"/>
      <c r="AU2765" s="406"/>
      <c r="AV2765" s="504"/>
      <c r="AW2765" s="406"/>
      <c r="AX2765" s="388"/>
      <c r="AY2765" s="388"/>
      <c r="AZ2765" s="388"/>
      <c r="BA2765" s="388"/>
      <c r="BB2765" s="388"/>
      <c r="BC2765" s="388"/>
    </row>
    <row r="2766" spans="1:55" s="121" customFormat="1" x14ac:dyDescent="0.25">
      <c r="A2766" s="407"/>
      <c r="B2766" s="500"/>
      <c r="C2766" s="501"/>
      <c r="D2766" s="502"/>
      <c r="E2766" s="466"/>
      <c r="F2766" s="399"/>
      <c r="G2766" s="96"/>
      <c r="H2766" s="122"/>
      <c r="I2766" s="122"/>
      <c r="J2766" s="122"/>
      <c r="K2766" s="122"/>
      <c r="L2766" s="122"/>
      <c r="M2766" s="122"/>
      <c r="N2766" s="122"/>
      <c r="O2766" s="122"/>
      <c r="P2766" s="122"/>
      <c r="Q2766" s="122"/>
      <c r="R2766" s="122"/>
      <c r="S2766" s="122"/>
      <c r="T2766" s="122"/>
      <c r="U2766" s="122"/>
      <c r="V2766" s="122"/>
      <c r="W2766" s="122"/>
      <c r="X2766" s="122"/>
      <c r="Y2766" s="122"/>
      <c r="Z2766" s="122"/>
      <c r="AA2766" s="122"/>
      <c r="AB2766" s="122"/>
      <c r="AC2766" s="122"/>
      <c r="AD2766" s="122"/>
      <c r="AE2766" s="122"/>
      <c r="AF2766" s="122"/>
      <c r="AG2766" s="122"/>
      <c r="AH2766" s="122"/>
      <c r="AI2766" s="122"/>
      <c r="AJ2766" s="401"/>
      <c r="AK2766" s="403"/>
      <c r="AL2766" s="405"/>
      <c r="AM2766" s="401"/>
      <c r="AN2766" s="405"/>
      <c r="AO2766" s="405"/>
      <c r="AP2766" s="405"/>
      <c r="AQ2766" s="405"/>
      <c r="AR2766" s="405"/>
      <c r="AS2766" s="405"/>
      <c r="AT2766" s="405"/>
      <c r="AU2766" s="403"/>
      <c r="AV2766" s="504"/>
      <c r="AW2766" s="403"/>
      <c r="AX2766" s="389"/>
      <c r="AY2766" s="389"/>
      <c r="AZ2766" s="389"/>
      <c r="BA2766" s="389"/>
      <c r="BB2766" s="389"/>
      <c r="BC2766" s="389"/>
    </row>
    <row r="2767" spans="1:55" s="121" customFormat="1" x14ac:dyDescent="0.25">
      <c r="A2767" s="406"/>
      <c r="B2767" s="500"/>
      <c r="C2767" s="501"/>
      <c r="D2767" s="502"/>
      <c r="E2767" s="474"/>
      <c r="F2767" s="398"/>
      <c r="G2767" s="95"/>
      <c r="H2767" s="119"/>
      <c r="I2767" s="119"/>
      <c r="J2767" s="119"/>
      <c r="K2767" s="119"/>
      <c r="L2767" s="119"/>
      <c r="M2767" s="119"/>
      <c r="N2767" s="119"/>
      <c r="O2767" s="119"/>
      <c r="P2767" s="119"/>
      <c r="Q2767" s="119"/>
      <c r="R2767" s="119"/>
      <c r="S2767" s="119"/>
      <c r="T2767" s="119"/>
      <c r="U2767" s="119"/>
      <c r="V2767" s="119"/>
      <c r="W2767" s="119"/>
      <c r="X2767" s="119"/>
      <c r="Y2767" s="119"/>
      <c r="Z2767" s="119"/>
      <c r="AA2767" s="119"/>
      <c r="AB2767" s="119"/>
      <c r="AC2767" s="119"/>
      <c r="AD2767" s="119"/>
      <c r="AE2767" s="119"/>
      <c r="AF2767" s="119"/>
      <c r="AG2767" s="119"/>
      <c r="AH2767" s="119"/>
      <c r="AI2767" s="119"/>
      <c r="AJ2767" s="503"/>
      <c r="AK2767" s="505"/>
      <c r="AL2767" s="404"/>
      <c r="AM2767" s="410"/>
      <c r="AN2767" s="404"/>
      <c r="AO2767" s="404"/>
      <c r="AP2767" s="404"/>
      <c r="AQ2767" s="404"/>
      <c r="AR2767" s="404"/>
      <c r="AS2767" s="404"/>
      <c r="AT2767" s="404"/>
      <c r="AU2767" s="406"/>
      <c r="AV2767" s="504"/>
      <c r="AW2767" s="406"/>
      <c r="AX2767" s="388"/>
      <c r="AY2767" s="388"/>
      <c r="AZ2767" s="388"/>
      <c r="BA2767" s="388"/>
      <c r="BB2767" s="388"/>
      <c r="BC2767" s="388"/>
    </row>
    <row r="2768" spans="1:55" s="121" customFormat="1" x14ac:dyDescent="0.25">
      <c r="A2768" s="407"/>
      <c r="B2768" s="500"/>
      <c r="C2768" s="501"/>
      <c r="D2768" s="502"/>
      <c r="E2768" s="466"/>
      <c r="F2768" s="399"/>
      <c r="G2768" s="96"/>
      <c r="H2768" s="122"/>
      <c r="I2768" s="122"/>
      <c r="J2768" s="122"/>
      <c r="K2768" s="122"/>
      <c r="L2768" s="122"/>
      <c r="M2768" s="122"/>
      <c r="N2768" s="122"/>
      <c r="O2768" s="122"/>
      <c r="P2768" s="122"/>
      <c r="Q2768" s="122"/>
      <c r="R2768" s="122"/>
      <c r="S2768" s="122"/>
      <c r="T2768" s="122"/>
      <c r="U2768" s="122"/>
      <c r="V2768" s="122"/>
      <c r="W2768" s="122"/>
      <c r="X2768" s="122"/>
      <c r="Y2768" s="122"/>
      <c r="Z2768" s="122"/>
      <c r="AA2768" s="122"/>
      <c r="AB2768" s="122"/>
      <c r="AC2768" s="122"/>
      <c r="AD2768" s="122"/>
      <c r="AE2768" s="122"/>
      <c r="AF2768" s="122"/>
      <c r="AG2768" s="122"/>
      <c r="AH2768" s="122"/>
      <c r="AI2768" s="122"/>
      <c r="AJ2768" s="401"/>
      <c r="AK2768" s="403"/>
      <c r="AL2768" s="405"/>
      <c r="AM2768" s="401"/>
      <c r="AN2768" s="405"/>
      <c r="AO2768" s="405"/>
      <c r="AP2768" s="405"/>
      <c r="AQ2768" s="405"/>
      <c r="AR2768" s="405"/>
      <c r="AS2768" s="405"/>
      <c r="AT2768" s="405"/>
      <c r="AU2768" s="403"/>
      <c r="AV2768" s="504"/>
      <c r="AW2768" s="403"/>
      <c r="AX2768" s="389"/>
      <c r="AY2768" s="389"/>
      <c r="AZ2768" s="389"/>
      <c r="BA2768" s="389"/>
      <c r="BB2768" s="389"/>
      <c r="BC2768" s="389"/>
    </row>
    <row r="2769" spans="1:55" s="121" customFormat="1" x14ac:dyDescent="0.25">
      <c r="A2769" s="406"/>
      <c r="B2769" s="500"/>
      <c r="C2769" s="501"/>
      <c r="D2769" s="502"/>
      <c r="E2769" s="474"/>
      <c r="F2769" s="398"/>
      <c r="G2769" s="95"/>
      <c r="H2769" s="119"/>
      <c r="I2769" s="119"/>
      <c r="J2769" s="119"/>
      <c r="K2769" s="119"/>
      <c r="L2769" s="119"/>
      <c r="M2769" s="119"/>
      <c r="N2769" s="119"/>
      <c r="O2769" s="119"/>
      <c r="P2769" s="119"/>
      <c r="Q2769" s="119"/>
      <c r="R2769" s="119"/>
      <c r="S2769" s="119"/>
      <c r="T2769" s="119"/>
      <c r="U2769" s="119"/>
      <c r="V2769" s="119"/>
      <c r="W2769" s="119"/>
      <c r="X2769" s="119"/>
      <c r="Y2769" s="119"/>
      <c r="Z2769" s="119"/>
      <c r="AA2769" s="119"/>
      <c r="AB2769" s="119"/>
      <c r="AC2769" s="119"/>
      <c r="AD2769" s="119"/>
      <c r="AE2769" s="119"/>
      <c r="AF2769" s="119"/>
      <c r="AG2769" s="119"/>
      <c r="AH2769" s="119"/>
      <c r="AI2769" s="119"/>
      <c r="AJ2769" s="503"/>
      <c r="AK2769" s="505"/>
      <c r="AL2769" s="404"/>
      <c r="AM2769" s="410"/>
      <c r="AN2769" s="404"/>
      <c r="AO2769" s="404"/>
      <c r="AP2769" s="404"/>
      <c r="AQ2769" s="404"/>
      <c r="AR2769" s="404"/>
      <c r="AS2769" s="404"/>
      <c r="AT2769" s="404"/>
      <c r="AU2769" s="406"/>
      <c r="AV2769" s="504"/>
      <c r="AW2769" s="406"/>
      <c r="AX2769" s="388"/>
      <c r="AY2769" s="388"/>
      <c r="AZ2769" s="388"/>
      <c r="BA2769" s="388"/>
      <c r="BB2769" s="388"/>
      <c r="BC2769" s="388"/>
    </row>
    <row r="2770" spans="1:55" s="121" customFormat="1" x14ac:dyDescent="0.25">
      <c r="A2770" s="407"/>
      <c r="B2770" s="500"/>
      <c r="C2770" s="501"/>
      <c r="D2770" s="502"/>
      <c r="E2770" s="466"/>
      <c r="F2770" s="399"/>
      <c r="G2770" s="96"/>
      <c r="H2770" s="122"/>
      <c r="I2770" s="122"/>
      <c r="J2770" s="122"/>
      <c r="K2770" s="122"/>
      <c r="L2770" s="122"/>
      <c r="M2770" s="122"/>
      <c r="N2770" s="122"/>
      <c r="O2770" s="122"/>
      <c r="P2770" s="122"/>
      <c r="Q2770" s="122"/>
      <c r="R2770" s="122"/>
      <c r="S2770" s="122"/>
      <c r="T2770" s="122"/>
      <c r="U2770" s="122"/>
      <c r="V2770" s="122"/>
      <c r="W2770" s="122"/>
      <c r="X2770" s="122"/>
      <c r="Y2770" s="122"/>
      <c r="Z2770" s="122"/>
      <c r="AA2770" s="122"/>
      <c r="AB2770" s="122"/>
      <c r="AC2770" s="122"/>
      <c r="AD2770" s="122"/>
      <c r="AE2770" s="122"/>
      <c r="AF2770" s="122"/>
      <c r="AG2770" s="122"/>
      <c r="AH2770" s="122"/>
      <c r="AI2770" s="122"/>
      <c r="AJ2770" s="401"/>
      <c r="AK2770" s="403"/>
      <c r="AL2770" s="405"/>
      <c r="AM2770" s="401"/>
      <c r="AN2770" s="405"/>
      <c r="AO2770" s="405"/>
      <c r="AP2770" s="405"/>
      <c r="AQ2770" s="405"/>
      <c r="AR2770" s="405"/>
      <c r="AS2770" s="405"/>
      <c r="AT2770" s="405"/>
      <c r="AU2770" s="403"/>
      <c r="AV2770" s="504"/>
      <c r="AW2770" s="403"/>
      <c r="AX2770" s="389"/>
      <c r="AY2770" s="389"/>
      <c r="AZ2770" s="389"/>
      <c r="BA2770" s="389"/>
      <c r="BB2770" s="389"/>
      <c r="BC2770" s="389"/>
    </row>
    <row r="2771" spans="1:55" s="121" customFormat="1" x14ac:dyDescent="0.25">
      <c r="A2771" s="406"/>
      <c r="B2771" s="500"/>
      <c r="C2771" s="501"/>
      <c r="D2771" s="502"/>
      <c r="E2771" s="474"/>
      <c r="F2771" s="398"/>
      <c r="G2771" s="95"/>
      <c r="H2771" s="119"/>
      <c r="I2771" s="119"/>
      <c r="J2771" s="119"/>
      <c r="K2771" s="119"/>
      <c r="L2771" s="119"/>
      <c r="M2771" s="119"/>
      <c r="N2771" s="119"/>
      <c r="O2771" s="119"/>
      <c r="P2771" s="119"/>
      <c r="Q2771" s="119"/>
      <c r="R2771" s="119"/>
      <c r="S2771" s="119"/>
      <c r="T2771" s="119"/>
      <c r="U2771" s="119"/>
      <c r="V2771" s="119"/>
      <c r="W2771" s="119"/>
      <c r="X2771" s="119"/>
      <c r="Y2771" s="119"/>
      <c r="Z2771" s="119"/>
      <c r="AA2771" s="119"/>
      <c r="AB2771" s="119"/>
      <c r="AC2771" s="119"/>
      <c r="AD2771" s="119"/>
      <c r="AE2771" s="119"/>
      <c r="AF2771" s="119"/>
      <c r="AG2771" s="119"/>
      <c r="AH2771" s="119"/>
      <c r="AI2771" s="119"/>
      <c r="AJ2771" s="503"/>
      <c r="AK2771" s="505"/>
      <c r="AL2771" s="404"/>
      <c r="AM2771" s="410"/>
      <c r="AN2771" s="404"/>
      <c r="AO2771" s="404"/>
      <c r="AP2771" s="404"/>
      <c r="AQ2771" s="404"/>
      <c r="AR2771" s="404"/>
      <c r="AS2771" s="404"/>
      <c r="AT2771" s="404"/>
      <c r="AU2771" s="406"/>
      <c r="AV2771" s="504"/>
      <c r="AW2771" s="406"/>
      <c r="AX2771" s="388"/>
      <c r="AY2771" s="388"/>
      <c r="AZ2771" s="388"/>
      <c r="BA2771" s="388"/>
      <c r="BB2771" s="388"/>
      <c r="BC2771" s="388"/>
    </row>
    <row r="2772" spans="1:55" s="121" customFormat="1" x14ac:dyDescent="0.25">
      <c r="A2772" s="407"/>
      <c r="B2772" s="500"/>
      <c r="C2772" s="501"/>
      <c r="D2772" s="502"/>
      <c r="E2772" s="466"/>
      <c r="F2772" s="399"/>
      <c r="G2772" s="96"/>
      <c r="H2772" s="122"/>
      <c r="I2772" s="122"/>
      <c r="J2772" s="122"/>
      <c r="K2772" s="122"/>
      <c r="L2772" s="122"/>
      <c r="M2772" s="122"/>
      <c r="N2772" s="122"/>
      <c r="O2772" s="122"/>
      <c r="P2772" s="122"/>
      <c r="Q2772" s="122"/>
      <c r="R2772" s="122"/>
      <c r="S2772" s="122"/>
      <c r="T2772" s="122"/>
      <c r="U2772" s="122"/>
      <c r="V2772" s="122"/>
      <c r="W2772" s="122"/>
      <c r="X2772" s="122"/>
      <c r="Y2772" s="122"/>
      <c r="Z2772" s="122"/>
      <c r="AA2772" s="122"/>
      <c r="AB2772" s="122"/>
      <c r="AC2772" s="122"/>
      <c r="AD2772" s="122"/>
      <c r="AE2772" s="122"/>
      <c r="AF2772" s="122"/>
      <c r="AG2772" s="122"/>
      <c r="AH2772" s="122"/>
      <c r="AI2772" s="122"/>
      <c r="AJ2772" s="401"/>
      <c r="AK2772" s="403"/>
      <c r="AL2772" s="405"/>
      <c r="AM2772" s="401"/>
      <c r="AN2772" s="405"/>
      <c r="AO2772" s="405"/>
      <c r="AP2772" s="405"/>
      <c r="AQ2772" s="405"/>
      <c r="AR2772" s="405"/>
      <c r="AS2772" s="405"/>
      <c r="AT2772" s="405"/>
      <c r="AU2772" s="403"/>
      <c r="AV2772" s="504"/>
      <c r="AW2772" s="403"/>
      <c r="AX2772" s="389"/>
      <c r="AY2772" s="389"/>
      <c r="AZ2772" s="389"/>
      <c r="BA2772" s="389"/>
      <c r="BB2772" s="389"/>
      <c r="BC2772" s="389"/>
    </row>
    <row r="2773" spans="1:55" s="121" customFormat="1" x14ac:dyDescent="0.25">
      <c r="A2773" s="406"/>
      <c r="B2773" s="500"/>
      <c r="C2773" s="501"/>
      <c r="D2773" s="502"/>
      <c r="E2773" s="474"/>
      <c r="F2773" s="398"/>
      <c r="G2773" s="95"/>
      <c r="H2773" s="119"/>
      <c r="I2773" s="119"/>
      <c r="J2773" s="119"/>
      <c r="K2773" s="119"/>
      <c r="L2773" s="119"/>
      <c r="M2773" s="119"/>
      <c r="N2773" s="119"/>
      <c r="O2773" s="119"/>
      <c r="P2773" s="119"/>
      <c r="Q2773" s="119"/>
      <c r="R2773" s="119"/>
      <c r="S2773" s="119"/>
      <c r="T2773" s="119"/>
      <c r="U2773" s="119"/>
      <c r="V2773" s="119"/>
      <c r="W2773" s="119"/>
      <c r="X2773" s="119"/>
      <c r="Y2773" s="119"/>
      <c r="Z2773" s="119"/>
      <c r="AA2773" s="119"/>
      <c r="AB2773" s="119"/>
      <c r="AC2773" s="119"/>
      <c r="AD2773" s="119"/>
      <c r="AE2773" s="119"/>
      <c r="AF2773" s="119"/>
      <c r="AG2773" s="119"/>
      <c r="AH2773" s="119"/>
      <c r="AI2773" s="119"/>
      <c r="AJ2773" s="503"/>
      <c r="AK2773" s="505"/>
      <c r="AL2773" s="404"/>
      <c r="AM2773" s="410"/>
      <c r="AN2773" s="404"/>
      <c r="AO2773" s="404"/>
      <c r="AP2773" s="404"/>
      <c r="AQ2773" s="404"/>
      <c r="AR2773" s="404"/>
      <c r="AS2773" s="404"/>
      <c r="AT2773" s="404"/>
      <c r="AU2773" s="406"/>
      <c r="AV2773" s="504"/>
      <c r="AW2773" s="406"/>
      <c r="AX2773" s="388"/>
      <c r="AY2773" s="388"/>
      <c r="AZ2773" s="388"/>
      <c r="BA2773" s="388"/>
      <c r="BB2773" s="388"/>
      <c r="BC2773" s="388"/>
    </row>
    <row r="2774" spans="1:55" s="121" customFormat="1" x14ac:dyDescent="0.25">
      <c r="A2774" s="407"/>
      <c r="B2774" s="500"/>
      <c r="C2774" s="501"/>
      <c r="D2774" s="502"/>
      <c r="E2774" s="466"/>
      <c r="F2774" s="399"/>
      <c r="G2774" s="96"/>
      <c r="H2774" s="122"/>
      <c r="I2774" s="122"/>
      <c r="J2774" s="122"/>
      <c r="K2774" s="122"/>
      <c r="L2774" s="122"/>
      <c r="M2774" s="122"/>
      <c r="N2774" s="122"/>
      <c r="O2774" s="122"/>
      <c r="P2774" s="122"/>
      <c r="Q2774" s="122"/>
      <c r="R2774" s="122"/>
      <c r="S2774" s="122"/>
      <c r="T2774" s="122"/>
      <c r="U2774" s="122"/>
      <c r="V2774" s="122"/>
      <c r="W2774" s="122"/>
      <c r="X2774" s="122"/>
      <c r="Y2774" s="122"/>
      <c r="Z2774" s="122"/>
      <c r="AA2774" s="122"/>
      <c r="AB2774" s="122"/>
      <c r="AC2774" s="122"/>
      <c r="AD2774" s="122"/>
      <c r="AE2774" s="122"/>
      <c r="AF2774" s="122"/>
      <c r="AG2774" s="122"/>
      <c r="AH2774" s="122"/>
      <c r="AI2774" s="122"/>
      <c r="AJ2774" s="401"/>
      <c r="AK2774" s="403"/>
      <c r="AL2774" s="405"/>
      <c r="AM2774" s="401"/>
      <c r="AN2774" s="405"/>
      <c r="AO2774" s="405"/>
      <c r="AP2774" s="405"/>
      <c r="AQ2774" s="405"/>
      <c r="AR2774" s="405"/>
      <c r="AS2774" s="405"/>
      <c r="AT2774" s="405"/>
      <c r="AU2774" s="403"/>
      <c r="AV2774" s="504"/>
      <c r="AW2774" s="403"/>
      <c r="AX2774" s="389"/>
      <c r="AY2774" s="389"/>
      <c r="AZ2774" s="389"/>
      <c r="BA2774" s="389"/>
      <c r="BB2774" s="389"/>
      <c r="BC2774" s="389"/>
    </row>
    <row r="2775" spans="1:55" s="121" customFormat="1" x14ac:dyDescent="0.25">
      <c r="A2775" s="406"/>
      <c r="B2775" s="500"/>
      <c r="C2775" s="501"/>
      <c r="D2775" s="502"/>
      <c r="E2775" s="474"/>
      <c r="F2775" s="398"/>
      <c r="G2775" s="95"/>
      <c r="H2775" s="119"/>
      <c r="I2775" s="119"/>
      <c r="J2775" s="119"/>
      <c r="K2775" s="119"/>
      <c r="L2775" s="119"/>
      <c r="M2775" s="119"/>
      <c r="N2775" s="119"/>
      <c r="O2775" s="119"/>
      <c r="P2775" s="119"/>
      <c r="Q2775" s="119"/>
      <c r="R2775" s="119"/>
      <c r="S2775" s="119"/>
      <c r="T2775" s="119"/>
      <c r="U2775" s="119"/>
      <c r="V2775" s="119"/>
      <c r="W2775" s="119"/>
      <c r="X2775" s="119"/>
      <c r="Y2775" s="119"/>
      <c r="Z2775" s="119"/>
      <c r="AA2775" s="119"/>
      <c r="AB2775" s="119"/>
      <c r="AC2775" s="119"/>
      <c r="AD2775" s="119"/>
      <c r="AE2775" s="119"/>
      <c r="AF2775" s="119"/>
      <c r="AG2775" s="119"/>
      <c r="AH2775" s="119"/>
      <c r="AI2775" s="119"/>
      <c r="AJ2775" s="503"/>
      <c r="AK2775" s="505"/>
      <c r="AL2775" s="404"/>
      <c r="AM2775" s="410"/>
      <c r="AN2775" s="404"/>
      <c r="AO2775" s="404"/>
      <c r="AP2775" s="404"/>
      <c r="AQ2775" s="404"/>
      <c r="AR2775" s="404"/>
      <c r="AS2775" s="404"/>
      <c r="AT2775" s="404"/>
      <c r="AU2775" s="406"/>
      <c r="AV2775" s="504"/>
      <c r="AW2775" s="406"/>
      <c r="AX2775" s="388"/>
      <c r="AY2775" s="388"/>
      <c r="AZ2775" s="388"/>
      <c r="BA2775" s="388"/>
      <c r="BB2775" s="388"/>
      <c r="BC2775" s="388"/>
    </row>
    <row r="2776" spans="1:55" s="121" customFormat="1" x14ac:dyDescent="0.25">
      <c r="A2776" s="407"/>
      <c r="B2776" s="500"/>
      <c r="C2776" s="501"/>
      <c r="D2776" s="502"/>
      <c r="E2776" s="466"/>
      <c r="F2776" s="399"/>
      <c r="G2776" s="96"/>
      <c r="H2776" s="122"/>
      <c r="I2776" s="122"/>
      <c r="J2776" s="122"/>
      <c r="K2776" s="122"/>
      <c r="L2776" s="122"/>
      <c r="M2776" s="122"/>
      <c r="N2776" s="122"/>
      <c r="O2776" s="122"/>
      <c r="P2776" s="122"/>
      <c r="Q2776" s="122"/>
      <c r="R2776" s="122"/>
      <c r="S2776" s="122"/>
      <c r="T2776" s="122"/>
      <c r="U2776" s="122"/>
      <c r="V2776" s="122"/>
      <c r="W2776" s="122"/>
      <c r="X2776" s="122"/>
      <c r="Y2776" s="122"/>
      <c r="Z2776" s="122"/>
      <c r="AA2776" s="122"/>
      <c r="AB2776" s="122"/>
      <c r="AC2776" s="122"/>
      <c r="AD2776" s="122"/>
      <c r="AE2776" s="122"/>
      <c r="AF2776" s="122"/>
      <c r="AG2776" s="122"/>
      <c r="AH2776" s="122"/>
      <c r="AI2776" s="122"/>
      <c r="AJ2776" s="401"/>
      <c r="AK2776" s="403"/>
      <c r="AL2776" s="405"/>
      <c r="AM2776" s="401"/>
      <c r="AN2776" s="405"/>
      <c r="AO2776" s="405"/>
      <c r="AP2776" s="405"/>
      <c r="AQ2776" s="405"/>
      <c r="AR2776" s="405"/>
      <c r="AS2776" s="405"/>
      <c r="AT2776" s="405"/>
      <c r="AU2776" s="403"/>
      <c r="AV2776" s="504"/>
      <c r="AW2776" s="403"/>
      <c r="AX2776" s="389"/>
      <c r="AY2776" s="389"/>
      <c r="AZ2776" s="389"/>
      <c r="BA2776" s="389"/>
      <c r="BB2776" s="389"/>
      <c r="BC2776" s="389"/>
    </row>
    <row r="2777" spans="1:55" s="121" customFormat="1" x14ac:dyDescent="0.25">
      <c r="A2777" s="406"/>
      <c r="B2777" s="500"/>
      <c r="C2777" s="501"/>
      <c r="D2777" s="502"/>
      <c r="E2777" s="474"/>
      <c r="F2777" s="398"/>
      <c r="G2777" s="95"/>
      <c r="H2777" s="119"/>
      <c r="I2777" s="119"/>
      <c r="J2777" s="119"/>
      <c r="K2777" s="119"/>
      <c r="L2777" s="119"/>
      <c r="M2777" s="119"/>
      <c r="N2777" s="119"/>
      <c r="O2777" s="119"/>
      <c r="P2777" s="119"/>
      <c r="Q2777" s="119"/>
      <c r="R2777" s="119"/>
      <c r="S2777" s="119"/>
      <c r="T2777" s="119"/>
      <c r="U2777" s="119"/>
      <c r="V2777" s="119"/>
      <c r="W2777" s="119"/>
      <c r="X2777" s="119"/>
      <c r="Y2777" s="119"/>
      <c r="Z2777" s="119"/>
      <c r="AA2777" s="119"/>
      <c r="AB2777" s="119"/>
      <c r="AC2777" s="119"/>
      <c r="AD2777" s="119"/>
      <c r="AE2777" s="119"/>
      <c r="AF2777" s="119"/>
      <c r="AG2777" s="119"/>
      <c r="AH2777" s="119"/>
      <c r="AI2777" s="119"/>
      <c r="AJ2777" s="503"/>
      <c r="AK2777" s="505"/>
      <c r="AL2777" s="404"/>
      <c r="AM2777" s="410"/>
      <c r="AN2777" s="404"/>
      <c r="AO2777" s="404"/>
      <c r="AP2777" s="404"/>
      <c r="AQ2777" s="404"/>
      <c r="AR2777" s="404"/>
      <c r="AS2777" s="404"/>
      <c r="AT2777" s="404"/>
      <c r="AU2777" s="406"/>
      <c r="AV2777" s="504"/>
      <c r="AW2777" s="406"/>
      <c r="AX2777" s="388"/>
      <c r="AY2777" s="388"/>
      <c r="AZ2777" s="388"/>
      <c r="BA2777" s="388"/>
      <c r="BB2777" s="388"/>
      <c r="BC2777" s="388"/>
    </row>
    <row r="2778" spans="1:55" s="121" customFormat="1" x14ac:dyDescent="0.25">
      <c r="A2778" s="407"/>
      <c r="B2778" s="500"/>
      <c r="C2778" s="501"/>
      <c r="D2778" s="502"/>
      <c r="E2778" s="466"/>
      <c r="F2778" s="399"/>
      <c r="G2778" s="96"/>
      <c r="H2778" s="122"/>
      <c r="I2778" s="122"/>
      <c r="J2778" s="122"/>
      <c r="K2778" s="122"/>
      <c r="L2778" s="122"/>
      <c r="M2778" s="122"/>
      <c r="N2778" s="122"/>
      <c r="O2778" s="122"/>
      <c r="P2778" s="122"/>
      <c r="Q2778" s="122"/>
      <c r="R2778" s="122"/>
      <c r="S2778" s="122"/>
      <c r="T2778" s="122"/>
      <c r="U2778" s="122"/>
      <c r="V2778" s="122"/>
      <c r="W2778" s="122"/>
      <c r="X2778" s="122"/>
      <c r="Y2778" s="122"/>
      <c r="Z2778" s="122"/>
      <c r="AA2778" s="122"/>
      <c r="AB2778" s="122"/>
      <c r="AC2778" s="122"/>
      <c r="AD2778" s="122"/>
      <c r="AE2778" s="122"/>
      <c r="AF2778" s="122"/>
      <c r="AG2778" s="122"/>
      <c r="AH2778" s="122"/>
      <c r="AI2778" s="122"/>
      <c r="AJ2778" s="401"/>
      <c r="AK2778" s="403"/>
      <c r="AL2778" s="405"/>
      <c r="AM2778" s="401"/>
      <c r="AN2778" s="405"/>
      <c r="AO2778" s="405"/>
      <c r="AP2778" s="405"/>
      <c r="AQ2778" s="405"/>
      <c r="AR2778" s="405"/>
      <c r="AS2778" s="405"/>
      <c r="AT2778" s="405"/>
      <c r="AU2778" s="403"/>
      <c r="AV2778" s="504"/>
      <c r="AW2778" s="403"/>
      <c r="AX2778" s="389"/>
      <c r="AY2778" s="389"/>
      <c r="AZ2778" s="389"/>
      <c r="BA2778" s="389"/>
      <c r="BB2778" s="389"/>
      <c r="BC2778" s="389"/>
    </row>
    <row r="2779" spans="1:55" s="121" customFormat="1" x14ac:dyDescent="0.25">
      <c r="A2779" s="406"/>
      <c r="B2779" s="500"/>
      <c r="C2779" s="501"/>
      <c r="D2779" s="502"/>
      <c r="E2779" s="474"/>
      <c r="F2779" s="398"/>
      <c r="G2779" s="95"/>
      <c r="H2779" s="119"/>
      <c r="I2779" s="119"/>
      <c r="J2779" s="119"/>
      <c r="K2779" s="119"/>
      <c r="L2779" s="119"/>
      <c r="M2779" s="119"/>
      <c r="N2779" s="119"/>
      <c r="O2779" s="119"/>
      <c r="P2779" s="119"/>
      <c r="Q2779" s="119"/>
      <c r="R2779" s="119"/>
      <c r="S2779" s="119"/>
      <c r="T2779" s="119"/>
      <c r="U2779" s="119"/>
      <c r="V2779" s="119"/>
      <c r="W2779" s="119"/>
      <c r="X2779" s="119"/>
      <c r="Y2779" s="119"/>
      <c r="Z2779" s="119"/>
      <c r="AA2779" s="119"/>
      <c r="AB2779" s="119"/>
      <c r="AC2779" s="119"/>
      <c r="AD2779" s="119"/>
      <c r="AE2779" s="119"/>
      <c r="AF2779" s="119"/>
      <c r="AG2779" s="119"/>
      <c r="AH2779" s="119"/>
      <c r="AI2779" s="119"/>
      <c r="AJ2779" s="503"/>
      <c r="AK2779" s="505"/>
      <c r="AL2779" s="404"/>
      <c r="AM2779" s="410"/>
      <c r="AN2779" s="404"/>
      <c r="AO2779" s="404"/>
      <c r="AP2779" s="404"/>
      <c r="AQ2779" s="404"/>
      <c r="AR2779" s="404"/>
      <c r="AS2779" s="404"/>
      <c r="AT2779" s="404"/>
      <c r="AU2779" s="406"/>
      <c r="AV2779" s="504"/>
      <c r="AW2779" s="406"/>
      <c r="AX2779" s="388"/>
      <c r="AY2779" s="388"/>
      <c r="AZ2779" s="388"/>
      <c r="BA2779" s="388"/>
      <c r="BB2779" s="388"/>
      <c r="BC2779" s="388"/>
    </row>
    <row r="2780" spans="1:55" s="121" customFormat="1" x14ac:dyDescent="0.25">
      <c r="A2780" s="407"/>
      <c r="B2780" s="500"/>
      <c r="C2780" s="501"/>
      <c r="D2780" s="502"/>
      <c r="E2780" s="466"/>
      <c r="F2780" s="399"/>
      <c r="G2780" s="96"/>
      <c r="H2780" s="122"/>
      <c r="I2780" s="122"/>
      <c r="J2780" s="122"/>
      <c r="K2780" s="122"/>
      <c r="L2780" s="122"/>
      <c r="M2780" s="122"/>
      <c r="N2780" s="122"/>
      <c r="O2780" s="122"/>
      <c r="P2780" s="122"/>
      <c r="Q2780" s="122"/>
      <c r="R2780" s="122"/>
      <c r="S2780" s="122"/>
      <c r="T2780" s="122"/>
      <c r="U2780" s="122"/>
      <c r="V2780" s="122"/>
      <c r="W2780" s="122"/>
      <c r="X2780" s="122"/>
      <c r="Y2780" s="122"/>
      <c r="Z2780" s="122"/>
      <c r="AA2780" s="122"/>
      <c r="AB2780" s="122"/>
      <c r="AC2780" s="122"/>
      <c r="AD2780" s="122"/>
      <c r="AE2780" s="122"/>
      <c r="AF2780" s="122"/>
      <c r="AG2780" s="122"/>
      <c r="AH2780" s="122"/>
      <c r="AI2780" s="122"/>
      <c r="AJ2780" s="401"/>
      <c r="AK2780" s="403"/>
      <c r="AL2780" s="405"/>
      <c r="AM2780" s="401"/>
      <c r="AN2780" s="405"/>
      <c r="AO2780" s="405"/>
      <c r="AP2780" s="405"/>
      <c r="AQ2780" s="405"/>
      <c r="AR2780" s="405"/>
      <c r="AS2780" s="405"/>
      <c r="AT2780" s="405"/>
      <c r="AU2780" s="403"/>
      <c r="AV2780" s="504"/>
      <c r="AW2780" s="403"/>
      <c r="AX2780" s="389"/>
      <c r="AY2780" s="389"/>
      <c r="AZ2780" s="389"/>
      <c r="BA2780" s="389"/>
      <c r="BB2780" s="389"/>
      <c r="BC2780" s="389"/>
    </row>
    <row r="2781" spans="1:55" s="121" customFormat="1" x14ac:dyDescent="0.25">
      <c r="A2781" s="406"/>
      <c r="B2781" s="500"/>
      <c r="C2781" s="501"/>
      <c r="D2781" s="502"/>
      <c r="E2781" s="474"/>
      <c r="F2781" s="398"/>
      <c r="G2781" s="95"/>
      <c r="H2781" s="119"/>
      <c r="I2781" s="119"/>
      <c r="J2781" s="119"/>
      <c r="K2781" s="119"/>
      <c r="L2781" s="119"/>
      <c r="M2781" s="119"/>
      <c r="N2781" s="119"/>
      <c r="O2781" s="119"/>
      <c r="P2781" s="119"/>
      <c r="Q2781" s="119"/>
      <c r="R2781" s="119"/>
      <c r="S2781" s="119"/>
      <c r="T2781" s="119"/>
      <c r="U2781" s="119"/>
      <c r="V2781" s="119"/>
      <c r="W2781" s="119"/>
      <c r="X2781" s="119"/>
      <c r="Y2781" s="119"/>
      <c r="Z2781" s="119"/>
      <c r="AA2781" s="119"/>
      <c r="AB2781" s="119"/>
      <c r="AC2781" s="119"/>
      <c r="AD2781" s="119"/>
      <c r="AE2781" s="119"/>
      <c r="AF2781" s="119"/>
      <c r="AG2781" s="119"/>
      <c r="AH2781" s="119"/>
      <c r="AI2781" s="119"/>
      <c r="AJ2781" s="503"/>
      <c r="AK2781" s="505"/>
      <c r="AL2781" s="404"/>
      <c r="AM2781" s="410"/>
      <c r="AN2781" s="404"/>
      <c r="AO2781" s="404"/>
      <c r="AP2781" s="404"/>
      <c r="AQ2781" s="404"/>
      <c r="AR2781" s="404"/>
      <c r="AS2781" s="404"/>
      <c r="AT2781" s="404"/>
      <c r="AU2781" s="406"/>
      <c r="AV2781" s="504"/>
      <c r="AW2781" s="406"/>
      <c r="AX2781" s="388"/>
      <c r="AY2781" s="388"/>
      <c r="AZ2781" s="388"/>
      <c r="BA2781" s="388"/>
      <c r="BB2781" s="388"/>
      <c r="BC2781" s="388"/>
    </row>
    <row r="2782" spans="1:55" s="121" customFormat="1" x14ac:dyDescent="0.25">
      <c r="A2782" s="407"/>
      <c r="B2782" s="500"/>
      <c r="C2782" s="501"/>
      <c r="D2782" s="502"/>
      <c r="E2782" s="466"/>
      <c r="F2782" s="399"/>
      <c r="G2782" s="96"/>
      <c r="H2782" s="122"/>
      <c r="I2782" s="122"/>
      <c r="J2782" s="122"/>
      <c r="K2782" s="122"/>
      <c r="L2782" s="122"/>
      <c r="M2782" s="122"/>
      <c r="N2782" s="122"/>
      <c r="O2782" s="122"/>
      <c r="P2782" s="122"/>
      <c r="Q2782" s="122"/>
      <c r="R2782" s="122"/>
      <c r="S2782" s="122"/>
      <c r="T2782" s="122"/>
      <c r="U2782" s="122"/>
      <c r="V2782" s="122"/>
      <c r="W2782" s="122"/>
      <c r="X2782" s="122"/>
      <c r="Y2782" s="122"/>
      <c r="Z2782" s="122"/>
      <c r="AA2782" s="122"/>
      <c r="AB2782" s="122"/>
      <c r="AC2782" s="122"/>
      <c r="AD2782" s="122"/>
      <c r="AE2782" s="122"/>
      <c r="AF2782" s="122"/>
      <c r="AG2782" s="122"/>
      <c r="AH2782" s="122"/>
      <c r="AI2782" s="122"/>
      <c r="AJ2782" s="401"/>
      <c r="AK2782" s="403"/>
      <c r="AL2782" s="405"/>
      <c r="AM2782" s="401"/>
      <c r="AN2782" s="405"/>
      <c r="AO2782" s="405"/>
      <c r="AP2782" s="405"/>
      <c r="AQ2782" s="405"/>
      <c r="AR2782" s="405"/>
      <c r="AS2782" s="405"/>
      <c r="AT2782" s="405"/>
      <c r="AU2782" s="403"/>
      <c r="AV2782" s="504"/>
      <c r="AW2782" s="403"/>
      <c r="AX2782" s="389"/>
      <c r="AY2782" s="389"/>
      <c r="AZ2782" s="389"/>
      <c r="BA2782" s="389"/>
      <c r="BB2782" s="389"/>
      <c r="BC2782" s="389"/>
    </row>
    <row r="2783" spans="1:55" s="121" customFormat="1" x14ac:dyDescent="0.25">
      <c r="A2783" s="406"/>
      <c r="B2783" s="500"/>
      <c r="C2783" s="501"/>
      <c r="D2783" s="502"/>
      <c r="E2783" s="474"/>
      <c r="F2783" s="398"/>
      <c r="G2783" s="95"/>
      <c r="H2783" s="119"/>
      <c r="I2783" s="119"/>
      <c r="J2783" s="119"/>
      <c r="K2783" s="119"/>
      <c r="L2783" s="119"/>
      <c r="M2783" s="119"/>
      <c r="N2783" s="119"/>
      <c r="O2783" s="119"/>
      <c r="P2783" s="119"/>
      <c r="Q2783" s="119"/>
      <c r="R2783" s="119"/>
      <c r="S2783" s="119"/>
      <c r="T2783" s="119"/>
      <c r="U2783" s="119"/>
      <c r="V2783" s="119"/>
      <c r="W2783" s="119"/>
      <c r="X2783" s="119"/>
      <c r="Y2783" s="119"/>
      <c r="Z2783" s="119"/>
      <c r="AA2783" s="119"/>
      <c r="AB2783" s="119"/>
      <c r="AC2783" s="119"/>
      <c r="AD2783" s="119"/>
      <c r="AE2783" s="119"/>
      <c r="AF2783" s="119"/>
      <c r="AG2783" s="119"/>
      <c r="AH2783" s="119"/>
      <c r="AI2783" s="119"/>
      <c r="AJ2783" s="503"/>
      <c r="AK2783" s="505"/>
      <c r="AL2783" s="404"/>
      <c r="AM2783" s="410"/>
      <c r="AN2783" s="404"/>
      <c r="AO2783" s="404"/>
      <c r="AP2783" s="404"/>
      <c r="AQ2783" s="404"/>
      <c r="AR2783" s="404"/>
      <c r="AS2783" s="404"/>
      <c r="AT2783" s="404"/>
      <c r="AU2783" s="406"/>
      <c r="AV2783" s="504"/>
      <c r="AW2783" s="406"/>
      <c r="AX2783" s="388"/>
      <c r="AY2783" s="388"/>
      <c r="AZ2783" s="388"/>
      <c r="BA2783" s="388"/>
      <c r="BB2783" s="388"/>
      <c r="BC2783" s="388"/>
    </row>
    <row r="2784" spans="1:55" s="121" customFormat="1" x14ac:dyDescent="0.25">
      <c r="A2784" s="407"/>
      <c r="B2784" s="500"/>
      <c r="C2784" s="501"/>
      <c r="D2784" s="502"/>
      <c r="E2784" s="466"/>
      <c r="F2784" s="399"/>
      <c r="G2784" s="96"/>
      <c r="H2784" s="122"/>
      <c r="I2784" s="122"/>
      <c r="J2784" s="122"/>
      <c r="K2784" s="122"/>
      <c r="L2784" s="122"/>
      <c r="M2784" s="122"/>
      <c r="N2784" s="122"/>
      <c r="O2784" s="122"/>
      <c r="P2784" s="122"/>
      <c r="Q2784" s="122"/>
      <c r="R2784" s="122"/>
      <c r="S2784" s="122"/>
      <c r="T2784" s="122"/>
      <c r="U2784" s="122"/>
      <c r="V2784" s="122"/>
      <c r="W2784" s="122"/>
      <c r="X2784" s="122"/>
      <c r="Y2784" s="122"/>
      <c r="Z2784" s="122"/>
      <c r="AA2784" s="122"/>
      <c r="AB2784" s="122"/>
      <c r="AC2784" s="122"/>
      <c r="AD2784" s="122"/>
      <c r="AE2784" s="122"/>
      <c r="AF2784" s="122"/>
      <c r="AG2784" s="122"/>
      <c r="AH2784" s="122"/>
      <c r="AI2784" s="122"/>
      <c r="AJ2784" s="401"/>
      <c r="AK2784" s="403"/>
      <c r="AL2784" s="405"/>
      <c r="AM2784" s="401"/>
      <c r="AN2784" s="405"/>
      <c r="AO2784" s="405"/>
      <c r="AP2784" s="405"/>
      <c r="AQ2784" s="405"/>
      <c r="AR2784" s="405"/>
      <c r="AS2784" s="405"/>
      <c r="AT2784" s="405"/>
      <c r="AU2784" s="403"/>
      <c r="AV2784" s="504"/>
      <c r="AW2784" s="403"/>
      <c r="AX2784" s="389"/>
      <c r="AY2784" s="389"/>
      <c r="AZ2784" s="389"/>
      <c r="BA2784" s="389"/>
      <c r="BB2784" s="389"/>
      <c r="BC2784" s="389"/>
    </row>
    <row r="2785" spans="1:55" s="121" customFormat="1" x14ac:dyDescent="0.25">
      <c r="A2785" s="406"/>
      <c r="B2785" s="500"/>
      <c r="C2785" s="501"/>
      <c r="D2785" s="502"/>
      <c r="E2785" s="474"/>
      <c r="F2785" s="398"/>
      <c r="G2785" s="95"/>
      <c r="H2785" s="119"/>
      <c r="I2785" s="119"/>
      <c r="J2785" s="119"/>
      <c r="K2785" s="119"/>
      <c r="L2785" s="119"/>
      <c r="M2785" s="119"/>
      <c r="N2785" s="119"/>
      <c r="O2785" s="119"/>
      <c r="P2785" s="119"/>
      <c r="Q2785" s="119"/>
      <c r="R2785" s="119"/>
      <c r="S2785" s="119"/>
      <c r="T2785" s="119"/>
      <c r="U2785" s="119"/>
      <c r="V2785" s="119"/>
      <c r="W2785" s="119"/>
      <c r="X2785" s="119"/>
      <c r="Y2785" s="119"/>
      <c r="Z2785" s="119"/>
      <c r="AA2785" s="119"/>
      <c r="AB2785" s="119"/>
      <c r="AC2785" s="119"/>
      <c r="AD2785" s="119"/>
      <c r="AE2785" s="119"/>
      <c r="AF2785" s="119"/>
      <c r="AG2785" s="119"/>
      <c r="AH2785" s="119"/>
      <c r="AI2785" s="119"/>
      <c r="AJ2785" s="503"/>
      <c r="AK2785" s="505"/>
      <c r="AL2785" s="404"/>
      <c r="AM2785" s="410"/>
      <c r="AN2785" s="404"/>
      <c r="AO2785" s="404"/>
      <c r="AP2785" s="404"/>
      <c r="AQ2785" s="404"/>
      <c r="AR2785" s="404"/>
      <c r="AS2785" s="404"/>
      <c r="AT2785" s="404"/>
      <c r="AU2785" s="406"/>
      <c r="AV2785" s="504"/>
      <c r="AW2785" s="406"/>
      <c r="AX2785" s="388"/>
      <c r="AY2785" s="388"/>
      <c r="AZ2785" s="388"/>
      <c r="BA2785" s="388"/>
      <c r="BB2785" s="388"/>
      <c r="BC2785" s="388"/>
    </row>
    <row r="2786" spans="1:55" s="121" customFormat="1" x14ac:dyDescent="0.25">
      <c r="A2786" s="407"/>
      <c r="B2786" s="500"/>
      <c r="C2786" s="501"/>
      <c r="D2786" s="502"/>
      <c r="E2786" s="466"/>
      <c r="F2786" s="399"/>
      <c r="G2786" s="96"/>
      <c r="H2786" s="122"/>
      <c r="I2786" s="122"/>
      <c r="J2786" s="122"/>
      <c r="K2786" s="122"/>
      <c r="L2786" s="122"/>
      <c r="M2786" s="122"/>
      <c r="N2786" s="122"/>
      <c r="O2786" s="122"/>
      <c r="P2786" s="122"/>
      <c r="Q2786" s="122"/>
      <c r="R2786" s="122"/>
      <c r="S2786" s="122"/>
      <c r="T2786" s="122"/>
      <c r="U2786" s="122"/>
      <c r="V2786" s="122"/>
      <c r="W2786" s="122"/>
      <c r="X2786" s="122"/>
      <c r="Y2786" s="122"/>
      <c r="Z2786" s="122"/>
      <c r="AA2786" s="122"/>
      <c r="AB2786" s="122"/>
      <c r="AC2786" s="122"/>
      <c r="AD2786" s="122"/>
      <c r="AE2786" s="122"/>
      <c r="AF2786" s="122"/>
      <c r="AG2786" s="122"/>
      <c r="AH2786" s="122"/>
      <c r="AI2786" s="122"/>
      <c r="AJ2786" s="401"/>
      <c r="AK2786" s="403"/>
      <c r="AL2786" s="405"/>
      <c r="AM2786" s="401"/>
      <c r="AN2786" s="405"/>
      <c r="AO2786" s="405"/>
      <c r="AP2786" s="405"/>
      <c r="AQ2786" s="405"/>
      <c r="AR2786" s="405"/>
      <c r="AS2786" s="405"/>
      <c r="AT2786" s="405"/>
      <c r="AU2786" s="403"/>
      <c r="AV2786" s="504"/>
      <c r="AW2786" s="403"/>
      <c r="AX2786" s="389"/>
      <c r="AY2786" s="389"/>
      <c r="AZ2786" s="389"/>
      <c r="BA2786" s="389"/>
      <c r="BB2786" s="389"/>
      <c r="BC2786" s="389"/>
    </row>
    <row r="2787" spans="1:55" s="121" customFormat="1" x14ac:dyDescent="0.25">
      <c r="A2787" s="406"/>
      <c r="B2787" s="500"/>
      <c r="C2787" s="501"/>
      <c r="D2787" s="502"/>
      <c r="E2787" s="474"/>
      <c r="F2787" s="398"/>
      <c r="G2787" s="95"/>
      <c r="H2787" s="119"/>
      <c r="I2787" s="119"/>
      <c r="J2787" s="119"/>
      <c r="K2787" s="119"/>
      <c r="L2787" s="119"/>
      <c r="M2787" s="119"/>
      <c r="N2787" s="119"/>
      <c r="O2787" s="119"/>
      <c r="P2787" s="119"/>
      <c r="Q2787" s="119"/>
      <c r="R2787" s="119"/>
      <c r="S2787" s="119"/>
      <c r="T2787" s="119"/>
      <c r="U2787" s="119"/>
      <c r="V2787" s="119"/>
      <c r="W2787" s="119"/>
      <c r="X2787" s="119"/>
      <c r="Y2787" s="119"/>
      <c r="Z2787" s="119"/>
      <c r="AA2787" s="119"/>
      <c r="AB2787" s="119"/>
      <c r="AC2787" s="119"/>
      <c r="AD2787" s="119"/>
      <c r="AE2787" s="119"/>
      <c r="AF2787" s="119"/>
      <c r="AG2787" s="119"/>
      <c r="AH2787" s="119"/>
      <c r="AI2787" s="119"/>
      <c r="AJ2787" s="503"/>
      <c r="AK2787" s="505"/>
      <c r="AL2787" s="404"/>
      <c r="AM2787" s="410"/>
      <c r="AN2787" s="404"/>
      <c r="AO2787" s="404"/>
      <c r="AP2787" s="404"/>
      <c r="AQ2787" s="404"/>
      <c r="AR2787" s="404"/>
      <c r="AS2787" s="404"/>
      <c r="AT2787" s="404"/>
      <c r="AU2787" s="406"/>
      <c r="AV2787" s="504"/>
      <c r="AW2787" s="406"/>
      <c r="AX2787" s="388"/>
      <c r="AY2787" s="388"/>
      <c r="AZ2787" s="388"/>
      <c r="BA2787" s="388"/>
      <c r="BB2787" s="388"/>
      <c r="BC2787" s="388"/>
    </row>
    <row r="2788" spans="1:55" s="121" customFormat="1" x14ac:dyDescent="0.25">
      <c r="A2788" s="407"/>
      <c r="B2788" s="500"/>
      <c r="C2788" s="501"/>
      <c r="D2788" s="502"/>
      <c r="E2788" s="466"/>
      <c r="F2788" s="399"/>
      <c r="G2788" s="96"/>
      <c r="H2788" s="122"/>
      <c r="I2788" s="122"/>
      <c r="J2788" s="122"/>
      <c r="K2788" s="122"/>
      <c r="L2788" s="122"/>
      <c r="M2788" s="122"/>
      <c r="N2788" s="122"/>
      <c r="O2788" s="122"/>
      <c r="P2788" s="122"/>
      <c r="Q2788" s="122"/>
      <c r="R2788" s="122"/>
      <c r="S2788" s="122"/>
      <c r="T2788" s="122"/>
      <c r="U2788" s="122"/>
      <c r="V2788" s="122"/>
      <c r="W2788" s="122"/>
      <c r="X2788" s="122"/>
      <c r="Y2788" s="122"/>
      <c r="Z2788" s="122"/>
      <c r="AA2788" s="122"/>
      <c r="AB2788" s="122"/>
      <c r="AC2788" s="122"/>
      <c r="AD2788" s="122"/>
      <c r="AE2788" s="122"/>
      <c r="AF2788" s="122"/>
      <c r="AG2788" s="122"/>
      <c r="AH2788" s="122"/>
      <c r="AI2788" s="122"/>
      <c r="AJ2788" s="401"/>
      <c r="AK2788" s="403"/>
      <c r="AL2788" s="405"/>
      <c r="AM2788" s="401"/>
      <c r="AN2788" s="405"/>
      <c r="AO2788" s="405"/>
      <c r="AP2788" s="405"/>
      <c r="AQ2788" s="405"/>
      <c r="AR2788" s="405"/>
      <c r="AS2788" s="405"/>
      <c r="AT2788" s="405"/>
      <c r="AU2788" s="403"/>
      <c r="AV2788" s="504"/>
      <c r="AW2788" s="403"/>
      <c r="AX2788" s="389"/>
      <c r="AY2788" s="389"/>
      <c r="AZ2788" s="389"/>
      <c r="BA2788" s="389"/>
      <c r="BB2788" s="389"/>
      <c r="BC2788" s="389"/>
    </row>
    <row r="2789" spans="1:55" s="121" customFormat="1" x14ac:dyDescent="0.25">
      <c r="A2789" s="406"/>
      <c r="B2789" s="500"/>
      <c r="C2789" s="501"/>
      <c r="D2789" s="502"/>
      <c r="E2789" s="474"/>
      <c r="F2789" s="398"/>
      <c r="G2789" s="95"/>
      <c r="H2789" s="119"/>
      <c r="I2789" s="119"/>
      <c r="J2789" s="119"/>
      <c r="K2789" s="119"/>
      <c r="L2789" s="119"/>
      <c r="M2789" s="119"/>
      <c r="N2789" s="119"/>
      <c r="O2789" s="119"/>
      <c r="P2789" s="119"/>
      <c r="Q2789" s="119"/>
      <c r="R2789" s="119"/>
      <c r="S2789" s="119"/>
      <c r="T2789" s="119"/>
      <c r="U2789" s="119"/>
      <c r="V2789" s="119"/>
      <c r="W2789" s="119"/>
      <c r="X2789" s="119"/>
      <c r="Y2789" s="119"/>
      <c r="Z2789" s="119"/>
      <c r="AA2789" s="119"/>
      <c r="AB2789" s="119"/>
      <c r="AC2789" s="119"/>
      <c r="AD2789" s="119"/>
      <c r="AE2789" s="119"/>
      <c r="AF2789" s="119"/>
      <c r="AG2789" s="119"/>
      <c r="AH2789" s="119"/>
      <c r="AI2789" s="119"/>
      <c r="AJ2789" s="503"/>
      <c r="AK2789" s="505"/>
      <c r="AL2789" s="404"/>
      <c r="AM2789" s="410"/>
      <c r="AN2789" s="404"/>
      <c r="AO2789" s="404"/>
      <c r="AP2789" s="404"/>
      <c r="AQ2789" s="404"/>
      <c r="AR2789" s="404"/>
      <c r="AS2789" s="404"/>
      <c r="AT2789" s="404"/>
      <c r="AU2789" s="406"/>
      <c r="AV2789" s="504"/>
      <c r="AW2789" s="406"/>
      <c r="AX2789" s="388"/>
      <c r="AY2789" s="388"/>
      <c r="AZ2789" s="388"/>
      <c r="BA2789" s="388"/>
      <c r="BB2789" s="388"/>
      <c r="BC2789" s="388"/>
    </row>
    <row r="2790" spans="1:55" s="121" customFormat="1" x14ac:dyDescent="0.25">
      <c r="A2790" s="407"/>
      <c r="B2790" s="500"/>
      <c r="C2790" s="501"/>
      <c r="D2790" s="502"/>
      <c r="E2790" s="466"/>
      <c r="F2790" s="399"/>
      <c r="G2790" s="96"/>
      <c r="H2790" s="122"/>
      <c r="I2790" s="122"/>
      <c r="J2790" s="122"/>
      <c r="K2790" s="122"/>
      <c r="L2790" s="122"/>
      <c r="M2790" s="122"/>
      <c r="N2790" s="122"/>
      <c r="O2790" s="122"/>
      <c r="P2790" s="122"/>
      <c r="Q2790" s="122"/>
      <c r="R2790" s="122"/>
      <c r="S2790" s="122"/>
      <c r="T2790" s="122"/>
      <c r="U2790" s="122"/>
      <c r="V2790" s="122"/>
      <c r="W2790" s="122"/>
      <c r="X2790" s="122"/>
      <c r="Y2790" s="122"/>
      <c r="Z2790" s="122"/>
      <c r="AA2790" s="122"/>
      <c r="AB2790" s="122"/>
      <c r="AC2790" s="122"/>
      <c r="AD2790" s="122"/>
      <c r="AE2790" s="122"/>
      <c r="AF2790" s="122"/>
      <c r="AG2790" s="122"/>
      <c r="AH2790" s="122"/>
      <c r="AI2790" s="122"/>
      <c r="AJ2790" s="401"/>
      <c r="AK2790" s="403"/>
      <c r="AL2790" s="405"/>
      <c r="AM2790" s="401"/>
      <c r="AN2790" s="405"/>
      <c r="AO2790" s="405"/>
      <c r="AP2790" s="405"/>
      <c r="AQ2790" s="405"/>
      <c r="AR2790" s="405"/>
      <c r="AS2790" s="405"/>
      <c r="AT2790" s="405"/>
      <c r="AU2790" s="403"/>
      <c r="AV2790" s="504"/>
      <c r="AW2790" s="403"/>
      <c r="AX2790" s="389"/>
      <c r="AY2790" s="389"/>
      <c r="AZ2790" s="389"/>
      <c r="BA2790" s="389"/>
      <c r="BB2790" s="389"/>
      <c r="BC2790" s="389"/>
    </row>
    <row r="2791" spans="1:55" s="121" customFormat="1" x14ac:dyDescent="0.25">
      <c r="A2791" s="406"/>
      <c r="B2791" s="500"/>
      <c r="C2791" s="501"/>
      <c r="D2791" s="502"/>
      <c r="E2791" s="474"/>
      <c r="F2791" s="398"/>
      <c r="G2791" s="95"/>
      <c r="H2791" s="119"/>
      <c r="I2791" s="119"/>
      <c r="J2791" s="119"/>
      <c r="K2791" s="119"/>
      <c r="L2791" s="119"/>
      <c r="M2791" s="119"/>
      <c r="N2791" s="119"/>
      <c r="O2791" s="119"/>
      <c r="P2791" s="119"/>
      <c r="Q2791" s="119"/>
      <c r="R2791" s="119"/>
      <c r="S2791" s="119"/>
      <c r="T2791" s="119"/>
      <c r="U2791" s="119"/>
      <c r="V2791" s="119"/>
      <c r="W2791" s="119"/>
      <c r="X2791" s="119"/>
      <c r="Y2791" s="119"/>
      <c r="Z2791" s="119"/>
      <c r="AA2791" s="119"/>
      <c r="AB2791" s="119"/>
      <c r="AC2791" s="119"/>
      <c r="AD2791" s="119"/>
      <c r="AE2791" s="119"/>
      <c r="AF2791" s="119"/>
      <c r="AG2791" s="119"/>
      <c r="AH2791" s="119"/>
      <c r="AI2791" s="119"/>
      <c r="AJ2791" s="503"/>
      <c r="AK2791" s="505"/>
      <c r="AL2791" s="404"/>
      <c r="AM2791" s="410"/>
      <c r="AN2791" s="404"/>
      <c r="AO2791" s="404"/>
      <c r="AP2791" s="404"/>
      <c r="AQ2791" s="404"/>
      <c r="AR2791" s="404"/>
      <c r="AS2791" s="404"/>
      <c r="AT2791" s="404"/>
      <c r="AU2791" s="406"/>
      <c r="AV2791" s="504"/>
      <c r="AW2791" s="406"/>
      <c r="AX2791" s="388"/>
      <c r="AY2791" s="388"/>
      <c r="AZ2791" s="388"/>
      <c r="BA2791" s="388"/>
      <c r="BB2791" s="388"/>
      <c r="BC2791" s="388"/>
    </row>
    <row r="2792" spans="1:55" s="121" customFormat="1" x14ac:dyDescent="0.25">
      <c r="A2792" s="407"/>
      <c r="B2792" s="500"/>
      <c r="C2792" s="501"/>
      <c r="D2792" s="502"/>
      <c r="E2792" s="466"/>
      <c r="F2792" s="399"/>
      <c r="G2792" s="96"/>
      <c r="H2792" s="122"/>
      <c r="I2792" s="122"/>
      <c r="J2792" s="122"/>
      <c r="K2792" s="122"/>
      <c r="L2792" s="122"/>
      <c r="M2792" s="122"/>
      <c r="N2792" s="122"/>
      <c r="O2792" s="122"/>
      <c r="P2792" s="122"/>
      <c r="Q2792" s="122"/>
      <c r="R2792" s="122"/>
      <c r="S2792" s="122"/>
      <c r="T2792" s="122"/>
      <c r="U2792" s="122"/>
      <c r="V2792" s="122"/>
      <c r="W2792" s="122"/>
      <c r="X2792" s="122"/>
      <c r="Y2792" s="122"/>
      <c r="Z2792" s="122"/>
      <c r="AA2792" s="122"/>
      <c r="AB2792" s="122"/>
      <c r="AC2792" s="122"/>
      <c r="AD2792" s="122"/>
      <c r="AE2792" s="122"/>
      <c r="AF2792" s="122"/>
      <c r="AG2792" s="122"/>
      <c r="AH2792" s="122"/>
      <c r="AI2792" s="122"/>
      <c r="AJ2792" s="401"/>
      <c r="AK2792" s="403"/>
      <c r="AL2792" s="405"/>
      <c r="AM2792" s="401"/>
      <c r="AN2792" s="405"/>
      <c r="AO2792" s="405"/>
      <c r="AP2792" s="405"/>
      <c r="AQ2792" s="405"/>
      <c r="AR2792" s="405"/>
      <c r="AS2792" s="405"/>
      <c r="AT2792" s="405"/>
      <c r="AU2792" s="403"/>
      <c r="AV2792" s="504"/>
      <c r="AW2792" s="403"/>
      <c r="AX2792" s="389"/>
      <c r="AY2792" s="389"/>
      <c r="AZ2792" s="389"/>
      <c r="BA2792" s="389"/>
      <c r="BB2792" s="389"/>
      <c r="BC2792" s="389"/>
    </row>
    <row r="2793" spans="1:55" s="121" customFormat="1" x14ac:dyDescent="0.25">
      <c r="A2793" s="406"/>
      <c r="B2793" s="500"/>
      <c r="C2793" s="501"/>
      <c r="D2793" s="502"/>
      <c r="E2793" s="474"/>
      <c r="F2793" s="398"/>
      <c r="G2793" s="95"/>
      <c r="H2793" s="119"/>
      <c r="I2793" s="119"/>
      <c r="J2793" s="119"/>
      <c r="K2793" s="119"/>
      <c r="L2793" s="119"/>
      <c r="M2793" s="119"/>
      <c r="N2793" s="119"/>
      <c r="O2793" s="119"/>
      <c r="P2793" s="119"/>
      <c r="Q2793" s="119"/>
      <c r="R2793" s="119"/>
      <c r="S2793" s="119"/>
      <c r="T2793" s="119"/>
      <c r="U2793" s="119"/>
      <c r="V2793" s="119"/>
      <c r="W2793" s="119"/>
      <c r="X2793" s="119"/>
      <c r="Y2793" s="119"/>
      <c r="Z2793" s="119"/>
      <c r="AA2793" s="119"/>
      <c r="AB2793" s="119"/>
      <c r="AC2793" s="119"/>
      <c r="AD2793" s="119"/>
      <c r="AE2793" s="119"/>
      <c r="AF2793" s="119"/>
      <c r="AG2793" s="119"/>
      <c r="AH2793" s="119"/>
      <c r="AI2793" s="119"/>
      <c r="AJ2793" s="503"/>
      <c r="AK2793" s="505"/>
      <c r="AL2793" s="404"/>
      <c r="AM2793" s="410"/>
      <c r="AN2793" s="404"/>
      <c r="AO2793" s="404"/>
      <c r="AP2793" s="404"/>
      <c r="AQ2793" s="404"/>
      <c r="AR2793" s="404"/>
      <c r="AS2793" s="404"/>
      <c r="AT2793" s="404"/>
      <c r="AU2793" s="406"/>
      <c r="AV2793" s="504"/>
      <c r="AW2793" s="406"/>
      <c r="AX2793" s="388"/>
      <c r="AY2793" s="388"/>
      <c r="AZ2793" s="388"/>
      <c r="BA2793" s="388"/>
      <c r="BB2793" s="388"/>
      <c r="BC2793" s="388"/>
    </row>
    <row r="2794" spans="1:55" s="121" customFormat="1" x14ac:dyDescent="0.25">
      <c r="A2794" s="407"/>
      <c r="B2794" s="500"/>
      <c r="C2794" s="501"/>
      <c r="D2794" s="502"/>
      <c r="E2794" s="466"/>
      <c r="F2794" s="399"/>
      <c r="G2794" s="96"/>
      <c r="H2794" s="122"/>
      <c r="I2794" s="122"/>
      <c r="J2794" s="122"/>
      <c r="K2794" s="122"/>
      <c r="L2794" s="122"/>
      <c r="M2794" s="122"/>
      <c r="N2794" s="122"/>
      <c r="O2794" s="122"/>
      <c r="P2794" s="122"/>
      <c r="Q2794" s="122"/>
      <c r="R2794" s="122"/>
      <c r="S2794" s="122"/>
      <c r="T2794" s="122"/>
      <c r="U2794" s="122"/>
      <c r="V2794" s="122"/>
      <c r="W2794" s="122"/>
      <c r="X2794" s="122"/>
      <c r="Y2794" s="122"/>
      <c r="Z2794" s="122"/>
      <c r="AA2794" s="122"/>
      <c r="AB2794" s="122"/>
      <c r="AC2794" s="122"/>
      <c r="AD2794" s="122"/>
      <c r="AE2794" s="122"/>
      <c r="AF2794" s="122"/>
      <c r="AG2794" s="122"/>
      <c r="AH2794" s="122"/>
      <c r="AI2794" s="122"/>
      <c r="AJ2794" s="401"/>
      <c r="AK2794" s="403"/>
      <c r="AL2794" s="405"/>
      <c r="AM2794" s="401"/>
      <c r="AN2794" s="405"/>
      <c r="AO2794" s="405"/>
      <c r="AP2794" s="405"/>
      <c r="AQ2794" s="405"/>
      <c r="AR2794" s="405"/>
      <c r="AS2794" s="405"/>
      <c r="AT2794" s="405"/>
      <c r="AU2794" s="403"/>
      <c r="AV2794" s="504"/>
      <c r="AW2794" s="403"/>
      <c r="AX2794" s="389"/>
      <c r="AY2794" s="389"/>
      <c r="AZ2794" s="389"/>
      <c r="BA2794" s="389"/>
      <c r="BB2794" s="389"/>
      <c r="BC2794" s="389"/>
    </row>
    <row r="2795" spans="1:55" s="121" customFormat="1" x14ac:dyDescent="0.25">
      <c r="A2795" s="406"/>
      <c r="B2795" s="500"/>
      <c r="C2795" s="501"/>
      <c r="D2795" s="502"/>
      <c r="E2795" s="474"/>
      <c r="F2795" s="398"/>
      <c r="G2795" s="95"/>
      <c r="H2795" s="119"/>
      <c r="I2795" s="119"/>
      <c r="J2795" s="119"/>
      <c r="K2795" s="119"/>
      <c r="L2795" s="119"/>
      <c r="M2795" s="119"/>
      <c r="N2795" s="119"/>
      <c r="O2795" s="119"/>
      <c r="P2795" s="119"/>
      <c r="Q2795" s="119"/>
      <c r="R2795" s="119"/>
      <c r="S2795" s="119"/>
      <c r="T2795" s="119"/>
      <c r="U2795" s="119"/>
      <c r="V2795" s="119"/>
      <c r="W2795" s="119"/>
      <c r="X2795" s="119"/>
      <c r="Y2795" s="119"/>
      <c r="Z2795" s="119"/>
      <c r="AA2795" s="119"/>
      <c r="AB2795" s="119"/>
      <c r="AC2795" s="119"/>
      <c r="AD2795" s="119"/>
      <c r="AE2795" s="119"/>
      <c r="AF2795" s="119"/>
      <c r="AG2795" s="119"/>
      <c r="AH2795" s="119"/>
      <c r="AI2795" s="119"/>
      <c r="AJ2795" s="503"/>
      <c r="AK2795" s="505"/>
      <c r="AL2795" s="404"/>
      <c r="AM2795" s="410"/>
      <c r="AN2795" s="404"/>
      <c r="AO2795" s="404"/>
      <c r="AP2795" s="404"/>
      <c r="AQ2795" s="404"/>
      <c r="AR2795" s="404"/>
      <c r="AS2795" s="404"/>
      <c r="AT2795" s="404"/>
      <c r="AU2795" s="406"/>
      <c r="AV2795" s="504"/>
      <c r="AW2795" s="406"/>
      <c r="AX2795" s="388"/>
      <c r="AY2795" s="388"/>
      <c r="AZ2795" s="388"/>
      <c r="BA2795" s="388"/>
      <c r="BB2795" s="388"/>
      <c r="BC2795" s="388"/>
    </row>
    <row r="2796" spans="1:55" s="121" customFormat="1" x14ac:dyDescent="0.25">
      <c r="A2796" s="407"/>
      <c r="B2796" s="500"/>
      <c r="C2796" s="501"/>
      <c r="D2796" s="502"/>
      <c r="E2796" s="466"/>
      <c r="F2796" s="399"/>
      <c r="G2796" s="96"/>
      <c r="H2796" s="122"/>
      <c r="I2796" s="122"/>
      <c r="J2796" s="122"/>
      <c r="K2796" s="122"/>
      <c r="L2796" s="122"/>
      <c r="M2796" s="122"/>
      <c r="N2796" s="122"/>
      <c r="O2796" s="122"/>
      <c r="P2796" s="122"/>
      <c r="Q2796" s="122"/>
      <c r="R2796" s="122"/>
      <c r="S2796" s="122"/>
      <c r="T2796" s="122"/>
      <c r="U2796" s="122"/>
      <c r="V2796" s="122"/>
      <c r="W2796" s="122"/>
      <c r="X2796" s="122"/>
      <c r="Y2796" s="122"/>
      <c r="Z2796" s="122"/>
      <c r="AA2796" s="122"/>
      <c r="AB2796" s="122"/>
      <c r="AC2796" s="122"/>
      <c r="AD2796" s="122"/>
      <c r="AE2796" s="122"/>
      <c r="AF2796" s="122"/>
      <c r="AG2796" s="122"/>
      <c r="AH2796" s="122"/>
      <c r="AI2796" s="122"/>
      <c r="AJ2796" s="401"/>
      <c r="AK2796" s="403"/>
      <c r="AL2796" s="405"/>
      <c r="AM2796" s="401"/>
      <c r="AN2796" s="405"/>
      <c r="AO2796" s="405"/>
      <c r="AP2796" s="405"/>
      <c r="AQ2796" s="405"/>
      <c r="AR2796" s="405"/>
      <c r="AS2796" s="405"/>
      <c r="AT2796" s="405"/>
      <c r="AU2796" s="403"/>
      <c r="AV2796" s="504"/>
      <c r="AW2796" s="403"/>
      <c r="AX2796" s="389"/>
      <c r="AY2796" s="389"/>
      <c r="AZ2796" s="389"/>
      <c r="BA2796" s="389"/>
      <c r="BB2796" s="389"/>
      <c r="BC2796" s="389"/>
    </row>
    <row r="2797" spans="1:55" s="121" customFormat="1" x14ac:dyDescent="0.25">
      <c r="A2797" s="406"/>
      <c r="B2797" s="500"/>
      <c r="C2797" s="501"/>
      <c r="D2797" s="502"/>
      <c r="E2797" s="474"/>
      <c r="F2797" s="398"/>
      <c r="G2797" s="95"/>
      <c r="H2797" s="119"/>
      <c r="I2797" s="119"/>
      <c r="J2797" s="119"/>
      <c r="K2797" s="119"/>
      <c r="L2797" s="119"/>
      <c r="M2797" s="119"/>
      <c r="N2797" s="119"/>
      <c r="O2797" s="119"/>
      <c r="P2797" s="119"/>
      <c r="Q2797" s="119"/>
      <c r="R2797" s="119"/>
      <c r="S2797" s="119"/>
      <c r="T2797" s="119"/>
      <c r="U2797" s="119"/>
      <c r="V2797" s="119"/>
      <c r="W2797" s="119"/>
      <c r="X2797" s="119"/>
      <c r="Y2797" s="119"/>
      <c r="Z2797" s="119"/>
      <c r="AA2797" s="119"/>
      <c r="AB2797" s="119"/>
      <c r="AC2797" s="119"/>
      <c r="AD2797" s="119"/>
      <c r="AE2797" s="119"/>
      <c r="AF2797" s="119"/>
      <c r="AG2797" s="119"/>
      <c r="AH2797" s="119"/>
      <c r="AI2797" s="119"/>
      <c r="AJ2797" s="503"/>
      <c r="AK2797" s="505"/>
      <c r="AL2797" s="404"/>
      <c r="AM2797" s="410"/>
      <c r="AN2797" s="404"/>
      <c r="AO2797" s="404"/>
      <c r="AP2797" s="404"/>
      <c r="AQ2797" s="404"/>
      <c r="AR2797" s="404"/>
      <c r="AS2797" s="404"/>
      <c r="AT2797" s="404"/>
      <c r="AU2797" s="406"/>
      <c r="AV2797" s="504"/>
      <c r="AW2797" s="406"/>
      <c r="AX2797" s="388"/>
      <c r="AY2797" s="388"/>
      <c r="AZ2797" s="388"/>
      <c r="BA2797" s="388"/>
      <c r="BB2797" s="388"/>
      <c r="BC2797" s="388"/>
    </row>
    <row r="2798" spans="1:55" s="121" customFormat="1" x14ac:dyDescent="0.25">
      <c r="A2798" s="407"/>
      <c r="B2798" s="500"/>
      <c r="C2798" s="501"/>
      <c r="D2798" s="502"/>
      <c r="E2798" s="466"/>
      <c r="F2798" s="399"/>
      <c r="G2798" s="96"/>
      <c r="H2798" s="122"/>
      <c r="I2798" s="122"/>
      <c r="J2798" s="122"/>
      <c r="K2798" s="122"/>
      <c r="L2798" s="122"/>
      <c r="M2798" s="122"/>
      <c r="N2798" s="122"/>
      <c r="O2798" s="122"/>
      <c r="P2798" s="122"/>
      <c r="Q2798" s="122"/>
      <c r="R2798" s="122"/>
      <c r="S2798" s="122"/>
      <c r="T2798" s="122"/>
      <c r="U2798" s="122"/>
      <c r="V2798" s="122"/>
      <c r="W2798" s="122"/>
      <c r="X2798" s="122"/>
      <c r="Y2798" s="122"/>
      <c r="Z2798" s="122"/>
      <c r="AA2798" s="122"/>
      <c r="AB2798" s="122"/>
      <c r="AC2798" s="122"/>
      <c r="AD2798" s="122"/>
      <c r="AE2798" s="122"/>
      <c r="AF2798" s="122"/>
      <c r="AG2798" s="122"/>
      <c r="AH2798" s="122"/>
      <c r="AI2798" s="122"/>
      <c r="AJ2798" s="401"/>
      <c r="AK2798" s="403"/>
      <c r="AL2798" s="405"/>
      <c r="AM2798" s="401"/>
      <c r="AN2798" s="405"/>
      <c r="AO2798" s="405"/>
      <c r="AP2798" s="405"/>
      <c r="AQ2798" s="405"/>
      <c r="AR2798" s="405"/>
      <c r="AS2798" s="405"/>
      <c r="AT2798" s="405"/>
      <c r="AU2798" s="403"/>
      <c r="AV2798" s="504"/>
      <c r="AW2798" s="403"/>
      <c r="AX2798" s="389"/>
      <c r="AY2798" s="389"/>
      <c r="AZ2798" s="389"/>
      <c r="BA2798" s="389"/>
      <c r="BB2798" s="389"/>
      <c r="BC2798" s="389"/>
    </row>
    <row r="2799" spans="1:55" s="121" customFormat="1" x14ac:dyDescent="0.25">
      <c r="A2799" s="406"/>
      <c r="B2799" s="500"/>
      <c r="C2799" s="501"/>
      <c r="D2799" s="502"/>
      <c r="E2799" s="474"/>
      <c r="F2799" s="398"/>
      <c r="G2799" s="95"/>
      <c r="H2799" s="119"/>
      <c r="I2799" s="119"/>
      <c r="J2799" s="119"/>
      <c r="K2799" s="119"/>
      <c r="L2799" s="119"/>
      <c r="M2799" s="119"/>
      <c r="N2799" s="119"/>
      <c r="O2799" s="119"/>
      <c r="P2799" s="119"/>
      <c r="Q2799" s="119"/>
      <c r="R2799" s="119"/>
      <c r="S2799" s="119"/>
      <c r="T2799" s="119"/>
      <c r="U2799" s="119"/>
      <c r="V2799" s="119"/>
      <c r="W2799" s="119"/>
      <c r="X2799" s="119"/>
      <c r="Y2799" s="119"/>
      <c r="Z2799" s="119"/>
      <c r="AA2799" s="119"/>
      <c r="AB2799" s="119"/>
      <c r="AC2799" s="119"/>
      <c r="AD2799" s="119"/>
      <c r="AE2799" s="119"/>
      <c r="AF2799" s="119"/>
      <c r="AG2799" s="119"/>
      <c r="AH2799" s="119"/>
      <c r="AI2799" s="119"/>
      <c r="AJ2799" s="503"/>
      <c r="AK2799" s="505"/>
      <c r="AL2799" s="404"/>
      <c r="AM2799" s="410"/>
      <c r="AN2799" s="404"/>
      <c r="AO2799" s="404"/>
      <c r="AP2799" s="404"/>
      <c r="AQ2799" s="404"/>
      <c r="AR2799" s="404"/>
      <c r="AS2799" s="404"/>
      <c r="AT2799" s="404"/>
      <c r="AU2799" s="406"/>
      <c r="AV2799" s="504"/>
      <c r="AW2799" s="406"/>
      <c r="AX2799" s="388"/>
      <c r="AY2799" s="388"/>
      <c r="AZ2799" s="388"/>
      <c r="BA2799" s="388"/>
      <c r="BB2799" s="388"/>
      <c r="BC2799" s="388"/>
    </row>
    <row r="2800" spans="1:55" s="121" customFormat="1" x14ac:dyDescent="0.25">
      <c r="A2800" s="407"/>
      <c r="B2800" s="500"/>
      <c r="C2800" s="501"/>
      <c r="D2800" s="502"/>
      <c r="E2800" s="466"/>
      <c r="F2800" s="399"/>
      <c r="G2800" s="96"/>
      <c r="H2800" s="122"/>
      <c r="I2800" s="122"/>
      <c r="J2800" s="122"/>
      <c r="K2800" s="122"/>
      <c r="L2800" s="122"/>
      <c r="M2800" s="122"/>
      <c r="N2800" s="122"/>
      <c r="O2800" s="122"/>
      <c r="P2800" s="122"/>
      <c r="Q2800" s="122"/>
      <c r="R2800" s="122"/>
      <c r="S2800" s="122"/>
      <c r="T2800" s="122"/>
      <c r="U2800" s="122"/>
      <c r="V2800" s="122"/>
      <c r="W2800" s="122"/>
      <c r="X2800" s="122"/>
      <c r="Y2800" s="122"/>
      <c r="Z2800" s="122"/>
      <c r="AA2800" s="122"/>
      <c r="AB2800" s="122"/>
      <c r="AC2800" s="122"/>
      <c r="AD2800" s="122"/>
      <c r="AE2800" s="122"/>
      <c r="AF2800" s="122"/>
      <c r="AG2800" s="122"/>
      <c r="AH2800" s="122"/>
      <c r="AI2800" s="122"/>
      <c r="AJ2800" s="401"/>
      <c r="AK2800" s="403"/>
      <c r="AL2800" s="405"/>
      <c r="AM2800" s="401"/>
      <c r="AN2800" s="405"/>
      <c r="AO2800" s="405"/>
      <c r="AP2800" s="405"/>
      <c r="AQ2800" s="405"/>
      <c r="AR2800" s="405"/>
      <c r="AS2800" s="405"/>
      <c r="AT2800" s="405"/>
      <c r="AU2800" s="403"/>
      <c r="AV2800" s="504"/>
      <c r="AW2800" s="403"/>
      <c r="AX2800" s="389"/>
      <c r="AY2800" s="389"/>
      <c r="AZ2800" s="389"/>
      <c r="BA2800" s="389"/>
      <c r="BB2800" s="389"/>
      <c r="BC2800" s="389"/>
    </row>
    <row r="2801" spans="1:55" s="121" customFormat="1" x14ac:dyDescent="0.25">
      <c r="A2801" s="406"/>
      <c r="B2801" s="500"/>
      <c r="C2801" s="501"/>
      <c r="D2801" s="502"/>
      <c r="E2801" s="474"/>
      <c r="F2801" s="398"/>
      <c r="G2801" s="95"/>
      <c r="H2801" s="119"/>
      <c r="I2801" s="119"/>
      <c r="J2801" s="119"/>
      <c r="K2801" s="119"/>
      <c r="L2801" s="119"/>
      <c r="M2801" s="119"/>
      <c r="N2801" s="119"/>
      <c r="O2801" s="119"/>
      <c r="P2801" s="119"/>
      <c r="Q2801" s="119"/>
      <c r="R2801" s="119"/>
      <c r="S2801" s="119"/>
      <c r="T2801" s="119"/>
      <c r="U2801" s="119"/>
      <c r="V2801" s="119"/>
      <c r="W2801" s="119"/>
      <c r="X2801" s="119"/>
      <c r="Y2801" s="119"/>
      <c r="Z2801" s="119"/>
      <c r="AA2801" s="119"/>
      <c r="AB2801" s="119"/>
      <c r="AC2801" s="119"/>
      <c r="AD2801" s="119"/>
      <c r="AE2801" s="119"/>
      <c r="AF2801" s="119"/>
      <c r="AG2801" s="119"/>
      <c r="AH2801" s="119"/>
      <c r="AI2801" s="119"/>
      <c r="AJ2801" s="503"/>
      <c r="AK2801" s="505"/>
      <c r="AL2801" s="404"/>
      <c r="AM2801" s="410"/>
      <c r="AN2801" s="404"/>
      <c r="AO2801" s="404"/>
      <c r="AP2801" s="404"/>
      <c r="AQ2801" s="404"/>
      <c r="AR2801" s="404"/>
      <c r="AS2801" s="404"/>
      <c r="AT2801" s="404"/>
      <c r="AU2801" s="406"/>
      <c r="AV2801" s="504"/>
      <c r="AW2801" s="406"/>
      <c r="AX2801" s="388"/>
      <c r="AY2801" s="388"/>
      <c r="AZ2801" s="388"/>
      <c r="BA2801" s="388"/>
      <c r="BB2801" s="388"/>
      <c r="BC2801" s="388"/>
    </row>
    <row r="2802" spans="1:55" s="121" customFormat="1" x14ac:dyDescent="0.25">
      <c r="A2802" s="407"/>
      <c r="B2802" s="500"/>
      <c r="C2802" s="501"/>
      <c r="D2802" s="502"/>
      <c r="E2802" s="466"/>
      <c r="F2802" s="399"/>
      <c r="G2802" s="96"/>
      <c r="H2802" s="122"/>
      <c r="I2802" s="122"/>
      <c r="J2802" s="122"/>
      <c r="K2802" s="122"/>
      <c r="L2802" s="122"/>
      <c r="M2802" s="122"/>
      <c r="N2802" s="122"/>
      <c r="O2802" s="122"/>
      <c r="P2802" s="122"/>
      <c r="Q2802" s="122"/>
      <c r="R2802" s="122"/>
      <c r="S2802" s="122"/>
      <c r="T2802" s="122"/>
      <c r="U2802" s="122"/>
      <c r="V2802" s="122"/>
      <c r="W2802" s="122"/>
      <c r="X2802" s="122"/>
      <c r="Y2802" s="122"/>
      <c r="Z2802" s="122"/>
      <c r="AA2802" s="122"/>
      <c r="AB2802" s="122"/>
      <c r="AC2802" s="122"/>
      <c r="AD2802" s="122"/>
      <c r="AE2802" s="122"/>
      <c r="AF2802" s="122"/>
      <c r="AG2802" s="122"/>
      <c r="AH2802" s="122"/>
      <c r="AI2802" s="122"/>
      <c r="AJ2802" s="401"/>
      <c r="AK2802" s="403"/>
      <c r="AL2802" s="405"/>
      <c r="AM2802" s="401"/>
      <c r="AN2802" s="405"/>
      <c r="AO2802" s="405"/>
      <c r="AP2802" s="405"/>
      <c r="AQ2802" s="405"/>
      <c r="AR2802" s="405"/>
      <c r="AS2802" s="405"/>
      <c r="AT2802" s="405"/>
      <c r="AU2802" s="403"/>
      <c r="AV2802" s="504"/>
      <c r="AW2802" s="403"/>
      <c r="AX2802" s="389"/>
      <c r="AY2802" s="389"/>
      <c r="AZ2802" s="389"/>
      <c r="BA2802" s="389"/>
      <c r="BB2802" s="389"/>
      <c r="BC2802" s="389"/>
    </row>
    <row r="2803" spans="1:55" s="121" customFormat="1" x14ac:dyDescent="0.25">
      <c r="A2803" s="406"/>
      <c r="B2803" s="500"/>
      <c r="C2803" s="501"/>
      <c r="D2803" s="502"/>
      <c r="E2803" s="474"/>
      <c r="F2803" s="398"/>
      <c r="G2803" s="95"/>
      <c r="H2803" s="119"/>
      <c r="I2803" s="119"/>
      <c r="J2803" s="119"/>
      <c r="K2803" s="119"/>
      <c r="L2803" s="119"/>
      <c r="M2803" s="119"/>
      <c r="N2803" s="119"/>
      <c r="O2803" s="119"/>
      <c r="P2803" s="119"/>
      <c r="Q2803" s="119"/>
      <c r="R2803" s="119"/>
      <c r="S2803" s="119"/>
      <c r="T2803" s="119"/>
      <c r="U2803" s="119"/>
      <c r="V2803" s="119"/>
      <c r="W2803" s="119"/>
      <c r="X2803" s="119"/>
      <c r="Y2803" s="119"/>
      <c r="Z2803" s="119"/>
      <c r="AA2803" s="119"/>
      <c r="AB2803" s="119"/>
      <c r="AC2803" s="119"/>
      <c r="AD2803" s="119"/>
      <c r="AE2803" s="119"/>
      <c r="AF2803" s="119"/>
      <c r="AG2803" s="119"/>
      <c r="AH2803" s="119"/>
      <c r="AI2803" s="119"/>
      <c r="AJ2803" s="503"/>
      <c r="AK2803" s="505"/>
      <c r="AL2803" s="404"/>
      <c r="AM2803" s="410"/>
      <c r="AN2803" s="404"/>
      <c r="AO2803" s="404"/>
      <c r="AP2803" s="404"/>
      <c r="AQ2803" s="404"/>
      <c r="AR2803" s="404"/>
      <c r="AS2803" s="404"/>
      <c r="AT2803" s="404"/>
      <c r="AU2803" s="406"/>
      <c r="AV2803" s="504"/>
      <c r="AW2803" s="406"/>
      <c r="AX2803" s="388"/>
      <c r="AY2803" s="388"/>
      <c r="AZ2803" s="388"/>
      <c r="BA2803" s="388"/>
      <c r="BB2803" s="388"/>
      <c r="BC2803" s="388"/>
    </row>
    <row r="2804" spans="1:55" s="121" customFormat="1" x14ac:dyDescent="0.25">
      <c r="A2804" s="407"/>
      <c r="B2804" s="500"/>
      <c r="C2804" s="501"/>
      <c r="D2804" s="502"/>
      <c r="E2804" s="466"/>
      <c r="F2804" s="399"/>
      <c r="G2804" s="96"/>
      <c r="H2804" s="122"/>
      <c r="I2804" s="122"/>
      <c r="J2804" s="122"/>
      <c r="K2804" s="122"/>
      <c r="L2804" s="122"/>
      <c r="M2804" s="122"/>
      <c r="N2804" s="122"/>
      <c r="O2804" s="122"/>
      <c r="P2804" s="122"/>
      <c r="Q2804" s="122"/>
      <c r="R2804" s="122"/>
      <c r="S2804" s="122"/>
      <c r="T2804" s="122"/>
      <c r="U2804" s="122"/>
      <c r="V2804" s="122"/>
      <c r="W2804" s="122"/>
      <c r="X2804" s="122"/>
      <c r="Y2804" s="122"/>
      <c r="Z2804" s="122"/>
      <c r="AA2804" s="122"/>
      <c r="AB2804" s="122"/>
      <c r="AC2804" s="122"/>
      <c r="AD2804" s="122"/>
      <c r="AE2804" s="122"/>
      <c r="AF2804" s="122"/>
      <c r="AG2804" s="122"/>
      <c r="AH2804" s="122"/>
      <c r="AI2804" s="122"/>
      <c r="AJ2804" s="401"/>
      <c r="AK2804" s="403"/>
      <c r="AL2804" s="405"/>
      <c r="AM2804" s="401"/>
      <c r="AN2804" s="405"/>
      <c r="AO2804" s="405"/>
      <c r="AP2804" s="405"/>
      <c r="AQ2804" s="405"/>
      <c r="AR2804" s="405"/>
      <c r="AS2804" s="405"/>
      <c r="AT2804" s="405"/>
      <c r="AU2804" s="403"/>
      <c r="AV2804" s="504"/>
      <c r="AW2804" s="403"/>
      <c r="AX2804" s="389"/>
      <c r="AY2804" s="389"/>
      <c r="AZ2804" s="389"/>
      <c r="BA2804" s="389"/>
      <c r="BB2804" s="389"/>
      <c r="BC2804" s="389"/>
    </row>
    <row r="2805" spans="1:55" s="121" customFormat="1" x14ac:dyDescent="0.25">
      <c r="A2805" s="406"/>
      <c r="B2805" s="500"/>
      <c r="C2805" s="501"/>
      <c r="D2805" s="502"/>
      <c r="E2805" s="474"/>
      <c r="F2805" s="398"/>
      <c r="G2805" s="95"/>
      <c r="H2805" s="119"/>
      <c r="I2805" s="119"/>
      <c r="J2805" s="119"/>
      <c r="K2805" s="119"/>
      <c r="L2805" s="119"/>
      <c r="M2805" s="119"/>
      <c r="N2805" s="119"/>
      <c r="O2805" s="119"/>
      <c r="P2805" s="119"/>
      <c r="Q2805" s="119"/>
      <c r="R2805" s="119"/>
      <c r="S2805" s="119"/>
      <c r="T2805" s="119"/>
      <c r="U2805" s="119"/>
      <c r="V2805" s="119"/>
      <c r="W2805" s="119"/>
      <c r="X2805" s="119"/>
      <c r="Y2805" s="119"/>
      <c r="Z2805" s="119"/>
      <c r="AA2805" s="119"/>
      <c r="AB2805" s="119"/>
      <c r="AC2805" s="119"/>
      <c r="AD2805" s="119"/>
      <c r="AE2805" s="119"/>
      <c r="AF2805" s="119"/>
      <c r="AG2805" s="119"/>
      <c r="AH2805" s="119"/>
      <c r="AI2805" s="119"/>
      <c r="AJ2805" s="503"/>
      <c r="AK2805" s="505"/>
      <c r="AL2805" s="404"/>
      <c r="AM2805" s="410"/>
      <c r="AN2805" s="404"/>
      <c r="AO2805" s="404"/>
      <c r="AP2805" s="404"/>
      <c r="AQ2805" s="404"/>
      <c r="AR2805" s="404"/>
      <c r="AS2805" s="404"/>
      <c r="AT2805" s="404"/>
      <c r="AU2805" s="406"/>
      <c r="AV2805" s="504"/>
      <c r="AW2805" s="406"/>
      <c r="AX2805" s="388"/>
      <c r="AY2805" s="388"/>
      <c r="AZ2805" s="388"/>
      <c r="BA2805" s="388"/>
      <c r="BB2805" s="388"/>
      <c r="BC2805" s="388"/>
    </row>
    <row r="2806" spans="1:55" s="121" customFormat="1" x14ac:dyDescent="0.25">
      <c r="A2806" s="407"/>
      <c r="B2806" s="500"/>
      <c r="C2806" s="501"/>
      <c r="D2806" s="502"/>
      <c r="E2806" s="466"/>
      <c r="F2806" s="399"/>
      <c r="G2806" s="96"/>
      <c r="H2806" s="122"/>
      <c r="I2806" s="122"/>
      <c r="J2806" s="122"/>
      <c r="K2806" s="122"/>
      <c r="L2806" s="122"/>
      <c r="M2806" s="122"/>
      <c r="N2806" s="122"/>
      <c r="O2806" s="122"/>
      <c r="P2806" s="122"/>
      <c r="Q2806" s="122"/>
      <c r="R2806" s="122"/>
      <c r="S2806" s="122"/>
      <c r="T2806" s="122"/>
      <c r="U2806" s="122"/>
      <c r="V2806" s="122"/>
      <c r="W2806" s="122"/>
      <c r="X2806" s="122"/>
      <c r="Y2806" s="122"/>
      <c r="Z2806" s="122"/>
      <c r="AA2806" s="122"/>
      <c r="AB2806" s="122"/>
      <c r="AC2806" s="122"/>
      <c r="AD2806" s="122"/>
      <c r="AE2806" s="122"/>
      <c r="AF2806" s="122"/>
      <c r="AG2806" s="122"/>
      <c r="AH2806" s="122"/>
      <c r="AI2806" s="122"/>
      <c r="AJ2806" s="401"/>
      <c r="AK2806" s="403"/>
      <c r="AL2806" s="405"/>
      <c r="AM2806" s="401"/>
      <c r="AN2806" s="405"/>
      <c r="AO2806" s="405"/>
      <c r="AP2806" s="405"/>
      <c r="AQ2806" s="405"/>
      <c r="AR2806" s="405"/>
      <c r="AS2806" s="405"/>
      <c r="AT2806" s="405"/>
      <c r="AU2806" s="403"/>
      <c r="AV2806" s="504"/>
      <c r="AW2806" s="403"/>
      <c r="AX2806" s="389"/>
      <c r="AY2806" s="389"/>
      <c r="AZ2806" s="389"/>
      <c r="BA2806" s="389"/>
      <c r="BB2806" s="389"/>
      <c r="BC2806" s="389"/>
    </row>
    <row r="2807" spans="1:55" s="121" customFormat="1" x14ac:dyDescent="0.25">
      <c r="A2807" s="406"/>
      <c r="B2807" s="500"/>
      <c r="C2807" s="501"/>
      <c r="D2807" s="502"/>
      <c r="E2807" s="474"/>
      <c r="F2807" s="398"/>
      <c r="G2807" s="95"/>
      <c r="H2807" s="119"/>
      <c r="I2807" s="119"/>
      <c r="J2807" s="119"/>
      <c r="K2807" s="119"/>
      <c r="L2807" s="119"/>
      <c r="M2807" s="119"/>
      <c r="N2807" s="119"/>
      <c r="O2807" s="119"/>
      <c r="P2807" s="119"/>
      <c r="Q2807" s="119"/>
      <c r="R2807" s="119"/>
      <c r="S2807" s="119"/>
      <c r="T2807" s="119"/>
      <c r="U2807" s="119"/>
      <c r="V2807" s="119"/>
      <c r="W2807" s="119"/>
      <c r="X2807" s="119"/>
      <c r="Y2807" s="119"/>
      <c r="Z2807" s="119"/>
      <c r="AA2807" s="119"/>
      <c r="AB2807" s="119"/>
      <c r="AC2807" s="119"/>
      <c r="AD2807" s="119"/>
      <c r="AE2807" s="119"/>
      <c r="AF2807" s="119"/>
      <c r="AG2807" s="119"/>
      <c r="AH2807" s="119"/>
      <c r="AI2807" s="119"/>
      <c r="AJ2807" s="503"/>
      <c r="AK2807" s="505"/>
      <c r="AL2807" s="404"/>
      <c r="AM2807" s="410"/>
      <c r="AN2807" s="404"/>
      <c r="AO2807" s="404"/>
      <c r="AP2807" s="404"/>
      <c r="AQ2807" s="404"/>
      <c r="AR2807" s="404"/>
      <c r="AS2807" s="404"/>
      <c r="AT2807" s="404"/>
      <c r="AU2807" s="406"/>
      <c r="AV2807" s="504"/>
      <c r="AW2807" s="406"/>
      <c r="AX2807" s="388"/>
      <c r="AY2807" s="388"/>
      <c r="AZ2807" s="388"/>
      <c r="BA2807" s="388"/>
      <c r="BB2807" s="388"/>
      <c r="BC2807" s="388"/>
    </row>
    <row r="2808" spans="1:55" s="121" customFormat="1" x14ac:dyDescent="0.25">
      <c r="A2808" s="407"/>
      <c r="B2808" s="500"/>
      <c r="C2808" s="501"/>
      <c r="D2808" s="502"/>
      <c r="E2808" s="466"/>
      <c r="F2808" s="399"/>
      <c r="G2808" s="96"/>
      <c r="H2808" s="122"/>
      <c r="I2808" s="122"/>
      <c r="J2808" s="122"/>
      <c r="K2808" s="122"/>
      <c r="L2808" s="122"/>
      <c r="M2808" s="122"/>
      <c r="N2808" s="122"/>
      <c r="O2808" s="122"/>
      <c r="P2808" s="122"/>
      <c r="Q2808" s="122"/>
      <c r="R2808" s="122"/>
      <c r="S2808" s="122"/>
      <c r="T2808" s="122"/>
      <c r="U2808" s="122"/>
      <c r="V2808" s="122"/>
      <c r="W2808" s="122"/>
      <c r="X2808" s="122"/>
      <c r="Y2808" s="122"/>
      <c r="Z2808" s="122"/>
      <c r="AA2808" s="122"/>
      <c r="AB2808" s="122"/>
      <c r="AC2808" s="122"/>
      <c r="AD2808" s="122"/>
      <c r="AE2808" s="122"/>
      <c r="AF2808" s="122"/>
      <c r="AG2808" s="122"/>
      <c r="AH2808" s="122"/>
      <c r="AI2808" s="122"/>
      <c r="AJ2808" s="401"/>
      <c r="AK2808" s="403"/>
      <c r="AL2808" s="405"/>
      <c r="AM2808" s="401"/>
      <c r="AN2808" s="405"/>
      <c r="AO2808" s="405"/>
      <c r="AP2808" s="405"/>
      <c r="AQ2808" s="405"/>
      <c r="AR2808" s="405"/>
      <c r="AS2808" s="405"/>
      <c r="AT2808" s="405"/>
      <c r="AU2808" s="403"/>
      <c r="AV2808" s="504"/>
      <c r="AW2808" s="403"/>
      <c r="AX2808" s="389"/>
      <c r="AY2808" s="389"/>
      <c r="AZ2808" s="389"/>
      <c r="BA2808" s="389"/>
      <c r="BB2808" s="389"/>
      <c r="BC2808" s="389"/>
    </row>
    <row r="2809" spans="1:55" s="121" customFormat="1" x14ac:dyDescent="0.25">
      <c r="A2809" s="406"/>
      <c r="B2809" s="500"/>
      <c r="C2809" s="501"/>
      <c r="D2809" s="502"/>
      <c r="E2809" s="474"/>
      <c r="F2809" s="398"/>
      <c r="G2809" s="95"/>
      <c r="H2809" s="119"/>
      <c r="I2809" s="119"/>
      <c r="J2809" s="119"/>
      <c r="K2809" s="119"/>
      <c r="L2809" s="119"/>
      <c r="M2809" s="119"/>
      <c r="N2809" s="119"/>
      <c r="O2809" s="119"/>
      <c r="P2809" s="119"/>
      <c r="Q2809" s="119"/>
      <c r="R2809" s="119"/>
      <c r="S2809" s="119"/>
      <c r="T2809" s="119"/>
      <c r="U2809" s="119"/>
      <c r="V2809" s="119"/>
      <c r="W2809" s="119"/>
      <c r="X2809" s="119"/>
      <c r="Y2809" s="119"/>
      <c r="Z2809" s="119"/>
      <c r="AA2809" s="119"/>
      <c r="AB2809" s="119"/>
      <c r="AC2809" s="119"/>
      <c r="AD2809" s="119"/>
      <c r="AE2809" s="119"/>
      <c r="AF2809" s="119"/>
      <c r="AG2809" s="119"/>
      <c r="AH2809" s="119"/>
      <c r="AI2809" s="119"/>
      <c r="AJ2809" s="503"/>
      <c r="AK2809" s="505"/>
      <c r="AL2809" s="404"/>
      <c r="AM2809" s="410"/>
      <c r="AN2809" s="404"/>
      <c r="AO2809" s="404"/>
      <c r="AP2809" s="404"/>
      <c r="AQ2809" s="404"/>
      <c r="AR2809" s="404"/>
      <c r="AS2809" s="404"/>
      <c r="AT2809" s="404"/>
      <c r="AU2809" s="406"/>
      <c r="AV2809" s="504"/>
      <c r="AW2809" s="406"/>
      <c r="AX2809" s="388"/>
      <c r="AY2809" s="388"/>
      <c r="AZ2809" s="388"/>
      <c r="BA2809" s="388"/>
      <c r="BB2809" s="388"/>
      <c r="BC2809" s="388"/>
    </row>
    <row r="2810" spans="1:55" s="121" customFormat="1" x14ac:dyDescent="0.25">
      <c r="A2810" s="407"/>
      <c r="B2810" s="500"/>
      <c r="C2810" s="501"/>
      <c r="D2810" s="502"/>
      <c r="E2810" s="466"/>
      <c r="F2810" s="399"/>
      <c r="G2810" s="96"/>
      <c r="H2810" s="122"/>
      <c r="I2810" s="122"/>
      <c r="J2810" s="122"/>
      <c r="K2810" s="122"/>
      <c r="L2810" s="122"/>
      <c r="M2810" s="122"/>
      <c r="N2810" s="122"/>
      <c r="O2810" s="122"/>
      <c r="P2810" s="122"/>
      <c r="Q2810" s="122"/>
      <c r="R2810" s="122"/>
      <c r="S2810" s="122"/>
      <c r="T2810" s="122"/>
      <c r="U2810" s="122"/>
      <c r="V2810" s="122"/>
      <c r="W2810" s="122"/>
      <c r="X2810" s="122"/>
      <c r="Y2810" s="122"/>
      <c r="Z2810" s="122"/>
      <c r="AA2810" s="122"/>
      <c r="AB2810" s="122"/>
      <c r="AC2810" s="122"/>
      <c r="AD2810" s="122"/>
      <c r="AE2810" s="122"/>
      <c r="AF2810" s="122"/>
      <c r="AG2810" s="122"/>
      <c r="AH2810" s="122"/>
      <c r="AI2810" s="122"/>
      <c r="AJ2810" s="401"/>
      <c r="AK2810" s="403"/>
      <c r="AL2810" s="405"/>
      <c r="AM2810" s="401"/>
      <c r="AN2810" s="405"/>
      <c r="AO2810" s="405"/>
      <c r="AP2810" s="405"/>
      <c r="AQ2810" s="405"/>
      <c r="AR2810" s="405"/>
      <c r="AS2810" s="405"/>
      <c r="AT2810" s="405"/>
      <c r="AU2810" s="403"/>
      <c r="AV2810" s="504"/>
      <c r="AW2810" s="403"/>
      <c r="AX2810" s="389"/>
      <c r="AY2810" s="389"/>
      <c r="AZ2810" s="389"/>
      <c r="BA2810" s="389"/>
      <c r="BB2810" s="389"/>
      <c r="BC2810" s="389"/>
    </row>
    <row r="2811" spans="1:55" s="121" customFormat="1" x14ac:dyDescent="0.25">
      <c r="A2811" s="406"/>
      <c r="B2811" s="500"/>
      <c r="C2811" s="501"/>
      <c r="D2811" s="502"/>
      <c r="E2811" s="474"/>
      <c r="F2811" s="398"/>
      <c r="G2811" s="95"/>
      <c r="H2811" s="119"/>
      <c r="I2811" s="119"/>
      <c r="J2811" s="119"/>
      <c r="K2811" s="119"/>
      <c r="L2811" s="119"/>
      <c r="M2811" s="119"/>
      <c r="N2811" s="119"/>
      <c r="O2811" s="119"/>
      <c r="P2811" s="119"/>
      <c r="Q2811" s="119"/>
      <c r="R2811" s="119"/>
      <c r="S2811" s="119"/>
      <c r="T2811" s="119"/>
      <c r="U2811" s="119"/>
      <c r="V2811" s="119"/>
      <c r="W2811" s="119"/>
      <c r="X2811" s="119"/>
      <c r="Y2811" s="119"/>
      <c r="Z2811" s="119"/>
      <c r="AA2811" s="119"/>
      <c r="AB2811" s="119"/>
      <c r="AC2811" s="119"/>
      <c r="AD2811" s="119"/>
      <c r="AE2811" s="119"/>
      <c r="AF2811" s="119"/>
      <c r="AG2811" s="119"/>
      <c r="AH2811" s="119"/>
      <c r="AI2811" s="119"/>
      <c r="AJ2811" s="503"/>
      <c r="AK2811" s="505"/>
      <c r="AL2811" s="404"/>
      <c r="AM2811" s="410"/>
      <c r="AN2811" s="404"/>
      <c r="AO2811" s="404"/>
      <c r="AP2811" s="404"/>
      <c r="AQ2811" s="404"/>
      <c r="AR2811" s="404"/>
      <c r="AS2811" s="404"/>
      <c r="AT2811" s="404"/>
      <c r="AU2811" s="406"/>
      <c r="AV2811" s="504"/>
      <c r="AW2811" s="406"/>
      <c r="AX2811" s="388"/>
      <c r="AY2811" s="388"/>
      <c r="AZ2811" s="388"/>
      <c r="BA2811" s="388"/>
      <c r="BB2811" s="388"/>
      <c r="BC2811" s="388"/>
    </row>
    <row r="2812" spans="1:55" s="121" customFormat="1" x14ac:dyDescent="0.25">
      <c r="A2812" s="407"/>
      <c r="B2812" s="500"/>
      <c r="C2812" s="501"/>
      <c r="D2812" s="502"/>
      <c r="E2812" s="466"/>
      <c r="F2812" s="399"/>
      <c r="G2812" s="96"/>
      <c r="H2812" s="122"/>
      <c r="I2812" s="122"/>
      <c r="J2812" s="122"/>
      <c r="K2812" s="122"/>
      <c r="L2812" s="122"/>
      <c r="M2812" s="122"/>
      <c r="N2812" s="122"/>
      <c r="O2812" s="122"/>
      <c r="P2812" s="122"/>
      <c r="Q2812" s="122"/>
      <c r="R2812" s="122"/>
      <c r="S2812" s="122"/>
      <c r="T2812" s="122"/>
      <c r="U2812" s="122"/>
      <c r="V2812" s="122"/>
      <c r="W2812" s="122"/>
      <c r="X2812" s="122"/>
      <c r="Y2812" s="122"/>
      <c r="Z2812" s="122"/>
      <c r="AA2812" s="122"/>
      <c r="AB2812" s="122"/>
      <c r="AC2812" s="122"/>
      <c r="AD2812" s="122"/>
      <c r="AE2812" s="122"/>
      <c r="AF2812" s="122"/>
      <c r="AG2812" s="122"/>
      <c r="AH2812" s="122"/>
      <c r="AI2812" s="122"/>
      <c r="AJ2812" s="401"/>
      <c r="AK2812" s="403"/>
      <c r="AL2812" s="405"/>
      <c r="AM2812" s="401"/>
      <c r="AN2812" s="405"/>
      <c r="AO2812" s="405"/>
      <c r="AP2812" s="405"/>
      <c r="AQ2812" s="405"/>
      <c r="AR2812" s="405"/>
      <c r="AS2812" s="405"/>
      <c r="AT2812" s="405"/>
      <c r="AU2812" s="403"/>
      <c r="AV2812" s="504"/>
      <c r="AW2812" s="403"/>
      <c r="AX2812" s="389"/>
      <c r="AY2812" s="389"/>
      <c r="AZ2812" s="389"/>
      <c r="BA2812" s="389"/>
      <c r="BB2812" s="389"/>
      <c r="BC2812" s="389"/>
    </row>
    <row r="2813" spans="1:55" s="121" customFormat="1" x14ac:dyDescent="0.25">
      <c r="A2813" s="406"/>
      <c r="B2813" s="500"/>
      <c r="C2813" s="501"/>
      <c r="D2813" s="502"/>
      <c r="E2813" s="474"/>
      <c r="F2813" s="398"/>
      <c r="G2813" s="95"/>
      <c r="H2813" s="119"/>
      <c r="I2813" s="119"/>
      <c r="J2813" s="119"/>
      <c r="K2813" s="119"/>
      <c r="L2813" s="119"/>
      <c r="M2813" s="119"/>
      <c r="N2813" s="119"/>
      <c r="O2813" s="119"/>
      <c r="P2813" s="119"/>
      <c r="Q2813" s="119"/>
      <c r="R2813" s="119"/>
      <c r="S2813" s="119"/>
      <c r="T2813" s="119"/>
      <c r="U2813" s="119"/>
      <c r="V2813" s="119"/>
      <c r="W2813" s="119"/>
      <c r="X2813" s="119"/>
      <c r="Y2813" s="119"/>
      <c r="Z2813" s="119"/>
      <c r="AA2813" s="119"/>
      <c r="AB2813" s="119"/>
      <c r="AC2813" s="119"/>
      <c r="AD2813" s="119"/>
      <c r="AE2813" s="119"/>
      <c r="AF2813" s="119"/>
      <c r="AG2813" s="119"/>
      <c r="AH2813" s="119"/>
      <c r="AI2813" s="119"/>
      <c r="AJ2813" s="503"/>
      <c r="AK2813" s="505"/>
      <c r="AL2813" s="404"/>
      <c r="AM2813" s="410"/>
      <c r="AN2813" s="404"/>
      <c r="AO2813" s="404"/>
      <c r="AP2813" s="404"/>
      <c r="AQ2813" s="404"/>
      <c r="AR2813" s="404"/>
      <c r="AS2813" s="404"/>
      <c r="AT2813" s="404"/>
      <c r="AU2813" s="406"/>
      <c r="AV2813" s="504"/>
      <c r="AW2813" s="406"/>
      <c r="AX2813" s="388"/>
      <c r="AY2813" s="388"/>
      <c r="AZ2813" s="388"/>
      <c r="BA2813" s="388"/>
      <c r="BB2813" s="388"/>
      <c r="BC2813" s="388"/>
    </row>
    <row r="2814" spans="1:55" s="121" customFormat="1" x14ac:dyDescent="0.25">
      <c r="A2814" s="407"/>
      <c r="B2814" s="500"/>
      <c r="C2814" s="501"/>
      <c r="D2814" s="502"/>
      <c r="E2814" s="466"/>
      <c r="F2814" s="399"/>
      <c r="G2814" s="96"/>
      <c r="H2814" s="122"/>
      <c r="I2814" s="122"/>
      <c r="J2814" s="122"/>
      <c r="K2814" s="122"/>
      <c r="L2814" s="122"/>
      <c r="M2814" s="122"/>
      <c r="N2814" s="122"/>
      <c r="O2814" s="122"/>
      <c r="P2814" s="122"/>
      <c r="Q2814" s="122"/>
      <c r="R2814" s="122"/>
      <c r="S2814" s="122"/>
      <c r="T2814" s="122"/>
      <c r="U2814" s="122"/>
      <c r="V2814" s="122"/>
      <c r="W2814" s="122"/>
      <c r="X2814" s="122"/>
      <c r="Y2814" s="122"/>
      <c r="Z2814" s="122"/>
      <c r="AA2814" s="122"/>
      <c r="AB2814" s="122"/>
      <c r="AC2814" s="122"/>
      <c r="AD2814" s="122"/>
      <c r="AE2814" s="122"/>
      <c r="AF2814" s="122"/>
      <c r="AG2814" s="122"/>
      <c r="AH2814" s="122"/>
      <c r="AI2814" s="122"/>
      <c r="AJ2814" s="401"/>
      <c r="AK2814" s="403"/>
      <c r="AL2814" s="405"/>
      <c r="AM2814" s="401"/>
      <c r="AN2814" s="405"/>
      <c r="AO2814" s="405"/>
      <c r="AP2814" s="405"/>
      <c r="AQ2814" s="405"/>
      <c r="AR2814" s="405"/>
      <c r="AS2814" s="405"/>
      <c r="AT2814" s="405"/>
      <c r="AU2814" s="403"/>
      <c r="AV2814" s="504"/>
      <c r="AW2814" s="403"/>
      <c r="AX2814" s="389"/>
      <c r="AY2814" s="389"/>
      <c r="AZ2814" s="389"/>
      <c r="BA2814" s="389"/>
      <c r="BB2814" s="389"/>
      <c r="BC2814" s="389"/>
    </row>
    <row r="2815" spans="1:55" s="121" customFormat="1" x14ac:dyDescent="0.25">
      <c r="A2815" s="406"/>
      <c r="B2815" s="500"/>
      <c r="C2815" s="501"/>
      <c r="D2815" s="502"/>
      <c r="E2815" s="474"/>
      <c r="F2815" s="398"/>
      <c r="G2815" s="95"/>
      <c r="H2815" s="119"/>
      <c r="I2815" s="119"/>
      <c r="J2815" s="119"/>
      <c r="K2815" s="119"/>
      <c r="L2815" s="119"/>
      <c r="M2815" s="119"/>
      <c r="N2815" s="119"/>
      <c r="O2815" s="119"/>
      <c r="P2815" s="119"/>
      <c r="Q2815" s="119"/>
      <c r="R2815" s="119"/>
      <c r="S2815" s="119"/>
      <c r="T2815" s="119"/>
      <c r="U2815" s="119"/>
      <c r="V2815" s="119"/>
      <c r="W2815" s="119"/>
      <c r="X2815" s="119"/>
      <c r="Y2815" s="119"/>
      <c r="Z2815" s="119"/>
      <c r="AA2815" s="119"/>
      <c r="AB2815" s="119"/>
      <c r="AC2815" s="119"/>
      <c r="AD2815" s="119"/>
      <c r="AE2815" s="119"/>
      <c r="AF2815" s="119"/>
      <c r="AG2815" s="119"/>
      <c r="AH2815" s="119"/>
      <c r="AI2815" s="119"/>
      <c r="AJ2815" s="503"/>
      <c r="AK2815" s="505"/>
      <c r="AL2815" s="404"/>
      <c r="AM2815" s="410"/>
      <c r="AN2815" s="404"/>
      <c r="AO2815" s="404"/>
      <c r="AP2815" s="404"/>
      <c r="AQ2815" s="404"/>
      <c r="AR2815" s="404"/>
      <c r="AS2815" s="404"/>
      <c r="AT2815" s="404"/>
      <c r="AU2815" s="406"/>
      <c r="AV2815" s="504"/>
      <c r="AW2815" s="406"/>
      <c r="AX2815" s="388"/>
      <c r="AY2815" s="388"/>
      <c r="AZ2815" s="388"/>
      <c r="BA2815" s="388"/>
      <c r="BB2815" s="388"/>
      <c r="BC2815" s="388"/>
    </row>
    <row r="2816" spans="1:55" s="121" customFormat="1" x14ac:dyDescent="0.25">
      <c r="A2816" s="407"/>
      <c r="B2816" s="500"/>
      <c r="C2816" s="501"/>
      <c r="D2816" s="502"/>
      <c r="E2816" s="466"/>
      <c r="F2816" s="399"/>
      <c r="G2816" s="96"/>
      <c r="H2816" s="122"/>
      <c r="I2816" s="122"/>
      <c r="J2816" s="122"/>
      <c r="K2816" s="122"/>
      <c r="L2816" s="122"/>
      <c r="M2816" s="122"/>
      <c r="N2816" s="122"/>
      <c r="O2816" s="122"/>
      <c r="P2816" s="122"/>
      <c r="Q2816" s="122"/>
      <c r="R2816" s="122"/>
      <c r="S2816" s="122"/>
      <c r="T2816" s="122"/>
      <c r="U2816" s="122"/>
      <c r="V2816" s="122"/>
      <c r="W2816" s="122"/>
      <c r="X2816" s="122"/>
      <c r="Y2816" s="122"/>
      <c r="Z2816" s="122"/>
      <c r="AA2816" s="122"/>
      <c r="AB2816" s="122"/>
      <c r="AC2816" s="122"/>
      <c r="AD2816" s="122"/>
      <c r="AE2816" s="122"/>
      <c r="AF2816" s="122"/>
      <c r="AG2816" s="122"/>
      <c r="AH2816" s="122"/>
      <c r="AI2816" s="122"/>
      <c r="AJ2816" s="401"/>
      <c r="AK2816" s="403"/>
      <c r="AL2816" s="405"/>
      <c r="AM2816" s="401"/>
      <c r="AN2816" s="405"/>
      <c r="AO2816" s="405"/>
      <c r="AP2816" s="405"/>
      <c r="AQ2816" s="405"/>
      <c r="AR2816" s="405"/>
      <c r="AS2816" s="405"/>
      <c r="AT2816" s="405"/>
      <c r="AU2816" s="403"/>
      <c r="AV2816" s="504"/>
      <c r="AW2816" s="403"/>
      <c r="AX2816" s="389"/>
      <c r="AY2816" s="389"/>
      <c r="AZ2816" s="389"/>
      <c r="BA2816" s="389"/>
      <c r="BB2816" s="389"/>
      <c r="BC2816" s="389"/>
    </row>
    <row r="2817" spans="1:55" s="121" customFormat="1" x14ac:dyDescent="0.25">
      <c r="A2817" s="406"/>
      <c r="B2817" s="500"/>
      <c r="C2817" s="501"/>
      <c r="D2817" s="502"/>
      <c r="E2817" s="474"/>
      <c r="F2817" s="398"/>
      <c r="G2817" s="95"/>
      <c r="H2817" s="119"/>
      <c r="I2817" s="119"/>
      <c r="J2817" s="119"/>
      <c r="K2817" s="119"/>
      <c r="L2817" s="119"/>
      <c r="M2817" s="119"/>
      <c r="N2817" s="119"/>
      <c r="O2817" s="119"/>
      <c r="P2817" s="119"/>
      <c r="Q2817" s="119"/>
      <c r="R2817" s="119"/>
      <c r="S2817" s="119"/>
      <c r="T2817" s="119"/>
      <c r="U2817" s="119"/>
      <c r="V2817" s="119"/>
      <c r="W2817" s="119"/>
      <c r="X2817" s="119"/>
      <c r="Y2817" s="119"/>
      <c r="Z2817" s="119"/>
      <c r="AA2817" s="119"/>
      <c r="AB2817" s="119"/>
      <c r="AC2817" s="119"/>
      <c r="AD2817" s="119"/>
      <c r="AE2817" s="119"/>
      <c r="AF2817" s="119"/>
      <c r="AG2817" s="119"/>
      <c r="AH2817" s="119"/>
      <c r="AI2817" s="119"/>
      <c r="AJ2817" s="503"/>
      <c r="AK2817" s="505"/>
      <c r="AL2817" s="404"/>
      <c r="AM2817" s="410"/>
      <c r="AN2817" s="404"/>
      <c r="AO2817" s="404"/>
      <c r="AP2817" s="404"/>
      <c r="AQ2817" s="404"/>
      <c r="AR2817" s="404"/>
      <c r="AS2817" s="404"/>
      <c r="AT2817" s="404"/>
      <c r="AU2817" s="406"/>
      <c r="AV2817" s="504"/>
      <c r="AW2817" s="406"/>
      <c r="AX2817" s="388"/>
      <c r="AY2817" s="388"/>
      <c r="AZ2817" s="388"/>
      <c r="BA2817" s="388"/>
      <c r="BB2817" s="388"/>
      <c r="BC2817" s="388"/>
    </row>
    <row r="2818" spans="1:55" s="121" customFormat="1" x14ac:dyDescent="0.25">
      <c r="A2818" s="407"/>
      <c r="B2818" s="500"/>
      <c r="C2818" s="501"/>
      <c r="D2818" s="502"/>
      <c r="E2818" s="466"/>
      <c r="F2818" s="399"/>
      <c r="G2818" s="96"/>
      <c r="H2818" s="122"/>
      <c r="I2818" s="122"/>
      <c r="J2818" s="122"/>
      <c r="K2818" s="122"/>
      <c r="L2818" s="122"/>
      <c r="M2818" s="122"/>
      <c r="N2818" s="122"/>
      <c r="O2818" s="122"/>
      <c r="P2818" s="122"/>
      <c r="Q2818" s="122"/>
      <c r="R2818" s="122"/>
      <c r="S2818" s="122"/>
      <c r="T2818" s="122"/>
      <c r="U2818" s="122"/>
      <c r="V2818" s="122"/>
      <c r="W2818" s="122"/>
      <c r="X2818" s="122"/>
      <c r="Y2818" s="122"/>
      <c r="Z2818" s="122"/>
      <c r="AA2818" s="122"/>
      <c r="AB2818" s="122"/>
      <c r="AC2818" s="122"/>
      <c r="AD2818" s="122"/>
      <c r="AE2818" s="122"/>
      <c r="AF2818" s="122"/>
      <c r="AG2818" s="122"/>
      <c r="AH2818" s="122"/>
      <c r="AI2818" s="122"/>
      <c r="AJ2818" s="401"/>
      <c r="AK2818" s="403"/>
      <c r="AL2818" s="405"/>
      <c r="AM2818" s="401"/>
      <c r="AN2818" s="405"/>
      <c r="AO2818" s="405"/>
      <c r="AP2818" s="405"/>
      <c r="AQ2818" s="405"/>
      <c r="AR2818" s="405"/>
      <c r="AS2818" s="405"/>
      <c r="AT2818" s="405"/>
      <c r="AU2818" s="403"/>
      <c r="AV2818" s="504"/>
      <c r="AW2818" s="403"/>
      <c r="AX2818" s="389"/>
      <c r="AY2818" s="389"/>
      <c r="AZ2818" s="389"/>
      <c r="BA2818" s="389"/>
      <c r="BB2818" s="389"/>
      <c r="BC2818" s="389"/>
    </row>
    <row r="2819" spans="1:55" s="121" customFormat="1" x14ac:dyDescent="0.25">
      <c r="A2819" s="406"/>
      <c r="B2819" s="500"/>
      <c r="C2819" s="501"/>
      <c r="D2819" s="502"/>
      <c r="E2819" s="474"/>
      <c r="F2819" s="398"/>
      <c r="G2819" s="95"/>
      <c r="H2819" s="119"/>
      <c r="I2819" s="119"/>
      <c r="J2819" s="119"/>
      <c r="K2819" s="119"/>
      <c r="L2819" s="119"/>
      <c r="M2819" s="119"/>
      <c r="N2819" s="119"/>
      <c r="O2819" s="119"/>
      <c r="P2819" s="119"/>
      <c r="Q2819" s="119"/>
      <c r="R2819" s="119"/>
      <c r="S2819" s="119"/>
      <c r="T2819" s="119"/>
      <c r="U2819" s="119"/>
      <c r="V2819" s="119"/>
      <c r="W2819" s="119"/>
      <c r="X2819" s="119"/>
      <c r="Y2819" s="119"/>
      <c r="Z2819" s="119"/>
      <c r="AA2819" s="119"/>
      <c r="AB2819" s="119"/>
      <c r="AC2819" s="119"/>
      <c r="AD2819" s="119"/>
      <c r="AE2819" s="119"/>
      <c r="AF2819" s="119"/>
      <c r="AG2819" s="119"/>
      <c r="AH2819" s="119"/>
      <c r="AI2819" s="119"/>
      <c r="AJ2819" s="503"/>
      <c r="AK2819" s="505"/>
      <c r="AL2819" s="404"/>
      <c r="AM2819" s="410"/>
      <c r="AN2819" s="404"/>
      <c r="AO2819" s="404"/>
      <c r="AP2819" s="404"/>
      <c r="AQ2819" s="404"/>
      <c r="AR2819" s="404"/>
      <c r="AS2819" s="404"/>
      <c r="AT2819" s="404"/>
      <c r="AU2819" s="406"/>
      <c r="AV2819" s="504"/>
      <c r="AW2819" s="406"/>
      <c r="AX2819" s="388"/>
      <c r="AY2819" s="388"/>
      <c r="AZ2819" s="388"/>
      <c r="BA2819" s="388"/>
      <c r="BB2819" s="388"/>
      <c r="BC2819" s="388"/>
    </row>
    <row r="2820" spans="1:55" s="121" customFormat="1" x14ac:dyDescent="0.25">
      <c r="A2820" s="407"/>
      <c r="B2820" s="500"/>
      <c r="C2820" s="501"/>
      <c r="D2820" s="502"/>
      <c r="E2820" s="466"/>
      <c r="F2820" s="399"/>
      <c r="G2820" s="96"/>
      <c r="H2820" s="122"/>
      <c r="I2820" s="122"/>
      <c r="J2820" s="122"/>
      <c r="K2820" s="122"/>
      <c r="L2820" s="122"/>
      <c r="M2820" s="122"/>
      <c r="N2820" s="122"/>
      <c r="O2820" s="122"/>
      <c r="P2820" s="122"/>
      <c r="Q2820" s="122"/>
      <c r="R2820" s="122"/>
      <c r="S2820" s="122"/>
      <c r="T2820" s="122"/>
      <c r="U2820" s="122"/>
      <c r="V2820" s="122"/>
      <c r="W2820" s="122"/>
      <c r="X2820" s="122"/>
      <c r="Y2820" s="122"/>
      <c r="Z2820" s="122"/>
      <c r="AA2820" s="122"/>
      <c r="AB2820" s="122"/>
      <c r="AC2820" s="122"/>
      <c r="AD2820" s="122"/>
      <c r="AE2820" s="122"/>
      <c r="AF2820" s="122"/>
      <c r="AG2820" s="122"/>
      <c r="AH2820" s="122"/>
      <c r="AI2820" s="122"/>
      <c r="AJ2820" s="401"/>
      <c r="AK2820" s="403"/>
      <c r="AL2820" s="405"/>
      <c r="AM2820" s="401"/>
      <c r="AN2820" s="405"/>
      <c r="AO2820" s="405"/>
      <c r="AP2820" s="405"/>
      <c r="AQ2820" s="405"/>
      <c r="AR2820" s="405"/>
      <c r="AS2820" s="405"/>
      <c r="AT2820" s="405"/>
      <c r="AU2820" s="403"/>
      <c r="AV2820" s="504"/>
      <c r="AW2820" s="403"/>
      <c r="AX2820" s="389"/>
      <c r="AY2820" s="389"/>
      <c r="AZ2820" s="389"/>
      <c r="BA2820" s="389"/>
      <c r="BB2820" s="389"/>
      <c r="BC2820" s="389"/>
    </row>
    <row r="2821" spans="1:55" s="121" customFormat="1" x14ac:dyDescent="0.25">
      <c r="A2821" s="406"/>
      <c r="B2821" s="500"/>
      <c r="C2821" s="501"/>
      <c r="D2821" s="502"/>
      <c r="E2821" s="474"/>
      <c r="F2821" s="398"/>
      <c r="G2821" s="95"/>
      <c r="H2821" s="119"/>
      <c r="I2821" s="119"/>
      <c r="J2821" s="119"/>
      <c r="K2821" s="119"/>
      <c r="L2821" s="119"/>
      <c r="M2821" s="119"/>
      <c r="N2821" s="119"/>
      <c r="O2821" s="119"/>
      <c r="P2821" s="119"/>
      <c r="Q2821" s="119"/>
      <c r="R2821" s="119"/>
      <c r="S2821" s="119"/>
      <c r="T2821" s="119"/>
      <c r="U2821" s="119"/>
      <c r="V2821" s="119"/>
      <c r="W2821" s="119"/>
      <c r="X2821" s="119"/>
      <c r="Y2821" s="119"/>
      <c r="Z2821" s="119"/>
      <c r="AA2821" s="119"/>
      <c r="AB2821" s="119"/>
      <c r="AC2821" s="119"/>
      <c r="AD2821" s="119"/>
      <c r="AE2821" s="119"/>
      <c r="AF2821" s="119"/>
      <c r="AG2821" s="119"/>
      <c r="AH2821" s="119"/>
      <c r="AI2821" s="119"/>
      <c r="AJ2821" s="503"/>
      <c r="AK2821" s="505"/>
      <c r="AL2821" s="404"/>
      <c r="AM2821" s="410"/>
      <c r="AN2821" s="404"/>
      <c r="AO2821" s="404"/>
      <c r="AP2821" s="404"/>
      <c r="AQ2821" s="404"/>
      <c r="AR2821" s="404"/>
      <c r="AS2821" s="404"/>
      <c r="AT2821" s="404"/>
      <c r="AU2821" s="406"/>
      <c r="AV2821" s="504"/>
      <c r="AW2821" s="406"/>
      <c r="AX2821" s="388"/>
      <c r="AY2821" s="388"/>
      <c r="AZ2821" s="388"/>
      <c r="BA2821" s="388"/>
      <c r="BB2821" s="388"/>
      <c r="BC2821" s="388"/>
    </row>
    <row r="2822" spans="1:55" s="121" customFormat="1" x14ac:dyDescent="0.25">
      <c r="A2822" s="407"/>
      <c r="B2822" s="500"/>
      <c r="C2822" s="501"/>
      <c r="D2822" s="502"/>
      <c r="E2822" s="466"/>
      <c r="F2822" s="399"/>
      <c r="G2822" s="96"/>
      <c r="H2822" s="122"/>
      <c r="I2822" s="122"/>
      <c r="J2822" s="122"/>
      <c r="K2822" s="122"/>
      <c r="L2822" s="122"/>
      <c r="M2822" s="122"/>
      <c r="N2822" s="122"/>
      <c r="O2822" s="122"/>
      <c r="P2822" s="122"/>
      <c r="Q2822" s="122"/>
      <c r="R2822" s="122"/>
      <c r="S2822" s="122"/>
      <c r="T2822" s="122"/>
      <c r="U2822" s="122"/>
      <c r="V2822" s="122"/>
      <c r="W2822" s="122"/>
      <c r="X2822" s="122"/>
      <c r="Y2822" s="122"/>
      <c r="Z2822" s="122"/>
      <c r="AA2822" s="122"/>
      <c r="AB2822" s="122"/>
      <c r="AC2822" s="122"/>
      <c r="AD2822" s="122"/>
      <c r="AE2822" s="122"/>
      <c r="AF2822" s="122"/>
      <c r="AG2822" s="122"/>
      <c r="AH2822" s="122"/>
      <c r="AI2822" s="122"/>
      <c r="AJ2822" s="401"/>
      <c r="AK2822" s="403"/>
      <c r="AL2822" s="405"/>
      <c r="AM2822" s="401"/>
      <c r="AN2822" s="405"/>
      <c r="AO2822" s="405"/>
      <c r="AP2822" s="405"/>
      <c r="AQ2822" s="405"/>
      <c r="AR2822" s="405"/>
      <c r="AS2822" s="405"/>
      <c r="AT2822" s="405"/>
      <c r="AU2822" s="403"/>
      <c r="AV2822" s="504"/>
      <c r="AW2822" s="403"/>
      <c r="AX2822" s="389"/>
      <c r="AY2822" s="389"/>
      <c r="AZ2822" s="389"/>
      <c r="BA2822" s="389"/>
      <c r="BB2822" s="389"/>
      <c r="BC2822" s="389"/>
    </row>
    <row r="2823" spans="1:55" s="121" customFormat="1" x14ac:dyDescent="0.25">
      <c r="A2823" s="406"/>
      <c r="B2823" s="500"/>
      <c r="C2823" s="501"/>
      <c r="D2823" s="502"/>
      <c r="E2823" s="474"/>
      <c r="F2823" s="398"/>
      <c r="G2823" s="95"/>
      <c r="H2823" s="119"/>
      <c r="I2823" s="119"/>
      <c r="J2823" s="119"/>
      <c r="K2823" s="119"/>
      <c r="L2823" s="119"/>
      <c r="M2823" s="119"/>
      <c r="N2823" s="119"/>
      <c r="O2823" s="119"/>
      <c r="P2823" s="119"/>
      <c r="Q2823" s="119"/>
      <c r="R2823" s="119"/>
      <c r="S2823" s="119"/>
      <c r="T2823" s="119"/>
      <c r="U2823" s="119"/>
      <c r="V2823" s="119"/>
      <c r="W2823" s="119"/>
      <c r="X2823" s="119"/>
      <c r="Y2823" s="119"/>
      <c r="Z2823" s="119"/>
      <c r="AA2823" s="119"/>
      <c r="AB2823" s="119"/>
      <c r="AC2823" s="119"/>
      <c r="AD2823" s="119"/>
      <c r="AE2823" s="119"/>
      <c r="AF2823" s="119"/>
      <c r="AG2823" s="119"/>
      <c r="AH2823" s="119"/>
      <c r="AI2823" s="119"/>
      <c r="AJ2823" s="503"/>
      <c r="AK2823" s="505"/>
      <c r="AL2823" s="404"/>
      <c r="AM2823" s="410"/>
      <c r="AN2823" s="404"/>
      <c r="AO2823" s="404"/>
      <c r="AP2823" s="404"/>
      <c r="AQ2823" s="404"/>
      <c r="AR2823" s="404"/>
      <c r="AS2823" s="404"/>
      <c r="AT2823" s="404"/>
      <c r="AU2823" s="406"/>
      <c r="AV2823" s="504"/>
      <c r="AW2823" s="406"/>
      <c r="AX2823" s="388"/>
      <c r="AY2823" s="388"/>
      <c r="AZ2823" s="388"/>
      <c r="BA2823" s="388"/>
      <c r="BB2823" s="388"/>
      <c r="BC2823" s="388"/>
    </row>
    <row r="2824" spans="1:55" s="121" customFormat="1" x14ac:dyDescent="0.25">
      <c r="A2824" s="407"/>
      <c r="B2824" s="500"/>
      <c r="C2824" s="501"/>
      <c r="D2824" s="502"/>
      <c r="E2824" s="466"/>
      <c r="F2824" s="399"/>
      <c r="G2824" s="96"/>
      <c r="H2824" s="122"/>
      <c r="I2824" s="122"/>
      <c r="J2824" s="122"/>
      <c r="K2824" s="122"/>
      <c r="L2824" s="122"/>
      <c r="M2824" s="122"/>
      <c r="N2824" s="122"/>
      <c r="O2824" s="122"/>
      <c r="P2824" s="122"/>
      <c r="Q2824" s="122"/>
      <c r="R2824" s="122"/>
      <c r="S2824" s="122"/>
      <c r="T2824" s="122"/>
      <c r="U2824" s="122"/>
      <c r="V2824" s="122"/>
      <c r="W2824" s="122"/>
      <c r="X2824" s="122"/>
      <c r="Y2824" s="122"/>
      <c r="Z2824" s="122"/>
      <c r="AA2824" s="122"/>
      <c r="AB2824" s="122"/>
      <c r="AC2824" s="122"/>
      <c r="AD2824" s="122"/>
      <c r="AE2824" s="122"/>
      <c r="AF2824" s="122"/>
      <c r="AG2824" s="122"/>
      <c r="AH2824" s="122"/>
      <c r="AI2824" s="122"/>
      <c r="AJ2824" s="401"/>
      <c r="AK2824" s="403"/>
      <c r="AL2824" s="405"/>
      <c r="AM2824" s="401"/>
      <c r="AN2824" s="405"/>
      <c r="AO2824" s="405"/>
      <c r="AP2824" s="405"/>
      <c r="AQ2824" s="405"/>
      <c r="AR2824" s="405"/>
      <c r="AS2824" s="405"/>
      <c r="AT2824" s="405"/>
      <c r="AU2824" s="403"/>
      <c r="AV2824" s="504"/>
      <c r="AW2824" s="403"/>
      <c r="AX2824" s="389"/>
      <c r="AY2824" s="389"/>
      <c r="AZ2824" s="389"/>
      <c r="BA2824" s="389"/>
      <c r="BB2824" s="389"/>
      <c r="BC2824" s="389"/>
    </row>
    <row r="2825" spans="1:55" s="121" customFormat="1" x14ac:dyDescent="0.25">
      <c r="A2825" s="406"/>
      <c r="B2825" s="500"/>
      <c r="C2825" s="501"/>
      <c r="D2825" s="502"/>
      <c r="E2825" s="474"/>
      <c r="F2825" s="398"/>
      <c r="G2825" s="95"/>
      <c r="H2825" s="119"/>
      <c r="I2825" s="119"/>
      <c r="J2825" s="119"/>
      <c r="K2825" s="119"/>
      <c r="L2825" s="119"/>
      <c r="M2825" s="119"/>
      <c r="N2825" s="119"/>
      <c r="O2825" s="119"/>
      <c r="P2825" s="119"/>
      <c r="Q2825" s="119"/>
      <c r="R2825" s="119"/>
      <c r="S2825" s="119"/>
      <c r="T2825" s="119"/>
      <c r="U2825" s="119"/>
      <c r="V2825" s="119"/>
      <c r="W2825" s="119"/>
      <c r="X2825" s="119"/>
      <c r="Y2825" s="119"/>
      <c r="Z2825" s="119"/>
      <c r="AA2825" s="119"/>
      <c r="AB2825" s="119"/>
      <c r="AC2825" s="119"/>
      <c r="AD2825" s="119"/>
      <c r="AE2825" s="119"/>
      <c r="AF2825" s="119"/>
      <c r="AG2825" s="119"/>
      <c r="AH2825" s="119"/>
      <c r="AI2825" s="119"/>
      <c r="AJ2825" s="503"/>
      <c r="AK2825" s="505"/>
      <c r="AL2825" s="404"/>
      <c r="AM2825" s="410"/>
      <c r="AN2825" s="404"/>
      <c r="AO2825" s="404"/>
      <c r="AP2825" s="404"/>
      <c r="AQ2825" s="404"/>
      <c r="AR2825" s="404"/>
      <c r="AS2825" s="404"/>
      <c r="AT2825" s="404"/>
      <c r="AU2825" s="406"/>
      <c r="AV2825" s="504"/>
      <c r="AW2825" s="406"/>
      <c r="AX2825" s="388"/>
      <c r="AY2825" s="388"/>
      <c r="AZ2825" s="388"/>
      <c r="BA2825" s="388"/>
      <c r="BB2825" s="388"/>
      <c r="BC2825" s="388"/>
    </row>
    <row r="2826" spans="1:55" s="121" customFormat="1" x14ac:dyDescent="0.25">
      <c r="A2826" s="407"/>
      <c r="B2826" s="500"/>
      <c r="C2826" s="501"/>
      <c r="D2826" s="502"/>
      <c r="E2826" s="466"/>
      <c r="F2826" s="399"/>
      <c r="G2826" s="96"/>
      <c r="H2826" s="122"/>
      <c r="I2826" s="122"/>
      <c r="J2826" s="122"/>
      <c r="K2826" s="122"/>
      <c r="L2826" s="122"/>
      <c r="M2826" s="122"/>
      <c r="N2826" s="122"/>
      <c r="O2826" s="122"/>
      <c r="P2826" s="122"/>
      <c r="Q2826" s="122"/>
      <c r="R2826" s="122"/>
      <c r="S2826" s="122"/>
      <c r="T2826" s="122"/>
      <c r="U2826" s="122"/>
      <c r="V2826" s="122"/>
      <c r="W2826" s="122"/>
      <c r="X2826" s="122"/>
      <c r="Y2826" s="122"/>
      <c r="Z2826" s="122"/>
      <c r="AA2826" s="122"/>
      <c r="AB2826" s="122"/>
      <c r="AC2826" s="122"/>
      <c r="AD2826" s="122"/>
      <c r="AE2826" s="122"/>
      <c r="AF2826" s="122"/>
      <c r="AG2826" s="122"/>
      <c r="AH2826" s="122"/>
      <c r="AI2826" s="122"/>
      <c r="AJ2826" s="401"/>
      <c r="AK2826" s="403"/>
      <c r="AL2826" s="405"/>
      <c r="AM2826" s="401"/>
      <c r="AN2826" s="405"/>
      <c r="AO2826" s="405"/>
      <c r="AP2826" s="405"/>
      <c r="AQ2826" s="405"/>
      <c r="AR2826" s="405"/>
      <c r="AS2826" s="405"/>
      <c r="AT2826" s="405"/>
      <c r="AU2826" s="403"/>
      <c r="AV2826" s="504"/>
      <c r="AW2826" s="403"/>
      <c r="AX2826" s="389"/>
      <c r="AY2826" s="389"/>
      <c r="AZ2826" s="389"/>
      <c r="BA2826" s="389"/>
      <c r="BB2826" s="389"/>
      <c r="BC2826" s="389"/>
    </row>
    <row r="2827" spans="1:55" s="121" customFormat="1" x14ac:dyDescent="0.25">
      <c r="A2827" s="406"/>
      <c r="B2827" s="500"/>
      <c r="C2827" s="501"/>
      <c r="D2827" s="502"/>
      <c r="E2827" s="474"/>
      <c r="F2827" s="398"/>
      <c r="G2827" s="95"/>
      <c r="H2827" s="119"/>
      <c r="I2827" s="119"/>
      <c r="J2827" s="119"/>
      <c r="K2827" s="119"/>
      <c r="L2827" s="119"/>
      <c r="M2827" s="119"/>
      <c r="N2827" s="119"/>
      <c r="O2827" s="119"/>
      <c r="P2827" s="119"/>
      <c r="Q2827" s="119"/>
      <c r="R2827" s="119"/>
      <c r="S2827" s="119"/>
      <c r="T2827" s="119"/>
      <c r="U2827" s="119"/>
      <c r="V2827" s="119"/>
      <c r="W2827" s="119"/>
      <c r="X2827" s="119"/>
      <c r="Y2827" s="119"/>
      <c r="Z2827" s="119"/>
      <c r="AA2827" s="119"/>
      <c r="AB2827" s="119"/>
      <c r="AC2827" s="119"/>
      <c r="AD2827" s="119"/>
      <c r="AE2827" s="119"/>
      <c r="AF2827" s="119"/>
      <c r="AG2827" s="119"/>
      <c r="AH2827" s="119"/>
      <c r="AI2827" s="119"/>
      <c r="AJ2827" s="503"/>
      <c r="AK2827" s="505"/>
      <c r="AL2827" s="404"/>
      <c r="AM2827" s="410"/>
      <c r="AN2827" s="404"/>
      <c r="AO2827" s="404"/>
      <c r="AP2827" s="404"/>
      <c r="AQ2827" s="404"/>
      <c r="AR2827" s="404"/>
      <c r="AS2827" s="404"/>
      <c r="AT2827" s="404"/>
      <c r="AU2827" s="406"/>
      <c r="AV2827" s="504"/>
      <c r="AW2827" s="406"/>
      <c r="AX2827" s="388"/>
      <c r="AY2827" s="388"/>
      <c r="AZ2827" s="388"/>
      <c r="BA2827" s="388"/>
      <c r="BB2827" s="388"/>
      <c r="BC2827" s="388"/>
    </row>
    <row r="2828" spans="1:55" s="121" customFormat="1" x14ac:dyDescent="0.25">
      <c r="A2828" s="407"/>
      <c r="B2828" s="500"/>
      <c r="C2828" s="501"/>
      <c r="D2828" s="502"/>
      <c r="E2828" s="466"/>
      <c r="F2828" s="399"/>
      <c r="G2828" s="96"/>
      <c r="H2828" s="122"/>
      <c r="I2828" s="122"/>
      <c r="J2828" s="122"/>
      <c r="K2828" s="122"/>
      <c r="L2828" s="122"/>
      <c r="M2828" s="122"/>
      <c r="N2828" s="122"/>
      <c r="O2828" s="122"/>
      <c r="P2828" s="122"/>
      <c r="Q2828" s="122"/>
      <c r="R2828" s="122"/>
      <c r="S2828" s="122"/>
      <c r="T2828" s="122"/>
      <c r="U2828" s="122"/>
      <c r="V2828" s="122"/>
      <c r="W2828" s="122"/>
      <c r="X2828" s="122"/>
      <c r="Y2828" s="122"/>
      <c r="Z2828" s="122"/>
      <c r="AA2828" s="122"/>
      <c r="AB2828" s="122"/>
      <c r="AC2828" s="122"/>
      <c r="AD2828" s="122"/>
      <c r="AE2828" s="122"/>
      <c r="AF2828" s="122"/>
      <c r="AG2828" s="122"/>
      <c r="AH2828" s="122"/>
      <c r="AI2828" s="122"/>
      <c r="AJ2828" s="401"/>
      <c r="AK2828" s="403"/>
      <c r="AL2828" s="405"/>
      <c r="AM2828" s="401"/>
      <c r="AN2828" s="405"/>
      <c r="AO2828" s="405"/>
      <c r="AP2828" s="405"/>
      <c r="AQ2828" s="405"/>
      <c r="AR2828" s="405"/>
      <c r="AS2828" s="405"/>
      <c r="AT2828" s="405"/>
      <c r="AU2828" s="403"/>
      <c r="AV2828" s="504"/>
      <c r="AW2828" s="403"/>
      <c r="AX2828" s="389"/>
      <c r="AY2828" s="389"/>
      <c r="AZ2828" s="389"/>
      <c r="BA2828" s="389"/>
      <c r="BB2828" s="389"/>
      <c r="BC2828" s="389"/>
    </row>
    <row r="2829" spans="1:55" s="121" customFormat="1" x14ac:dyDescent="0.25">
      <c r="A2829" s="406"/>
      <c r="B2829" s="500"/>
      <c r="C2829" s="501"/>
      <c r="D2829" s="502"/>
      <c r="E2829" s="474"/>
      <c r="F2829" s="398"/>
      <c r="G2829" s="95"/>
      <c r="H2829" s="119"/>
      <c r="I2829" s="119"/>
      <c r="J2829" s="119"/>
      <c r="K2829" s="119"/>
      <c r="L2829" s="119"/>
      <c r="M2829" s="119"/>
      <c r="N2829" s="119"/>
      <c r="O2829" s="119"/>
      <c r="P2829" s="119"/>
      <c r="Q2829" s="119"/>
      <c r="R2829" s="119"/>
      <c r="S2829" s="119"/>
      <c r="T2829" s="119"/>
      <c r="U2829" s="119"/>
      <c r="V2829" s="119"/>
      <c r="W2829" s="119"/>
      <c r="X2829" s="119"/>
      <c r="Y2829" s="119"/>
      <c r="Z2829" s="119"/>
      <c r="AA2829" s="119"/>
      <c r="AB2829" s="119"/>
      <c r="AC2829" s="119"/>
      <c r="AD2829" s="119"/>
      <c r="AE2829" s="119"/>
      <c r="AF2829" s="119"/>
      <c r="AG2829" s="119"/>
      <c r="AH2829" s="119"/>
      <c r="AI2829" s="119"/>
      <c r="AJ2829" s="503"/>
      <c r="AK2829" s="505"/>
      <c r="AL2829" s="404"/>
      <c r="AM2829" s="410"/>
      <c r="AN2829" s="404"/>
      <c r="AO2829" s="404"/>
      <c r="AP2829" s="404"/>
      <c r="AQ2829" s="404"/>
      <c r="AR2829" s="404"/>
      <c r="AS2829" s="404"/>
      <c r="AT2829" s="404"/>
      <c r="AU2829" s="406"/>
      <c r="AV2829" s="504"/>
      <c r="AW2829" s="406"/>
      <c r="AX2829" s="388"/>
      <c r="AY2829" s="388"/>
      <c r="AZ2829" s="388"/>
      <c r="BA2829" s="388"/>
      <c r="BB2829" s="388"/>
      <c r="BC2829" s="388"/>
    </row>
    <row r="2830" spans="1:55" s="121" customFormat="1" x14ac:dyDescent="0.25">
      <c r="A2830" s="407"/>
      <c r="B2830" s="500"/>
      <c r="C2830" s="501"/>
      <c r="D2830" s="502"/>
      <c r="E2830" s="466"/>
      <c r="F2830" s="399"/>
      <c r="G2830" s="96"/>
      <c r="H2830" s="122"/>
      <c r="I2830" s="122"/>
      <c r="J2830" s="122"/>
      <c r="K2830" s="122"/>
      <c r="L2830" s="122"/>
      <c r="M2830" s="122"/>
      <c r="N2830" s="122"/>
      <c r="O2830" s="122"/>
      <c r="P2830" s="122"/>
      <c r="Q2830" s="122"/>
      <c r="R2830" s="122"/>
      <c r="S2830" s="122"/>
      <c r="T2830" s="122"/>
      <c r="U2830" s="122"/>
      <c r="V2830" s="122"/>
      <c r="W2830" s="122"/>
      <c r="X2830" s="122"/>
      <c r="Y2830" s="122"/>
      <c r="Z2830" s="122"/>
      <c r="AA2830" s="122"/>
      <c r="AB2830" s="122"/>
      <c r="AC2830" s="122"/>
      <c r="AD2830" s="122"/>
      <c r="AE2830" s="122"/>
      <c r="AF2830" s="122"/>
      <c r="AG2830" s="122"/>
      <c r="AH2830" s="122"/>
      <c r="AI2830" s="122"/>
      <c r="AJ2830" s="401"/>
      <c r="AK2830" s="403"/>
      <c r="AL2830" s="405"/>
      <c r="AM2830" s="401"/>
      <c r="AN2830" s="405"/>
      <c r="AO2830" s="405"/>
      <c r="AP2830" s="405"/>
      <c r="AQ2830" s="405"/>
      <c r="AR2830" s="405"/>
      <c r="AS2830" s="405"/>
      <c r="AT2830" s="405"/>
      <c r="AU2830" s="403"/>
      <c r="AV2830" s="504"/>
      <c r="AW2830" s="403"/>
      <c r="AX2830" s="389"/>
      <c r="AY2830" s="389"/>
      <c r="AZ2830" s="389"/>
      <c r="BA2830" s="389"/>
      <c r="BB2830" s="389"/>
      <c r="BC2830" s="389"/>
    </row>
    <row r="2831" spans="1:55" s="121" customFormat="1" x14ac:dyDescent="0.25">
      <c r="A2831" s="406"/>
      <c r="B2831" s="500"/>
      <c r="C2831" s="501"/>
      <c r="D2831" s="502"/>
      <c r="E2831" s="474"/>
      <c r="F2831" s="398"/>
      <c r="G2831" s="95"/>
      <c r="H2831" s="119"/>
      <c r="I2831" s="119"/>
      <c r="J2831" s="119"/>
      <c r="K2831" s="119"/>
      <c r="L2831" s="119"/>
      <c r="M2831" s="119"/>
      <c r="N2831" s="119"/>
      <c r="O2831" s="119"/>
      <c r="P2831" s="119"/>
      <c r="Q2831" s="119"/>
      <c r="R2831" s="119"/>
      <c r="S2831" s="119"/>
      <c r="T2831" s="119"/>
      <c r="U2831" s="119"/>
      <c r="V2831" s="119"/>
      <c r="W2831" s="119"/>
      <c r="X2831" s="119"/>
      <c r="Y2831" s="119"/>
      <c r="Z2831" s="119"/>
      <c r="AA2831" s="119"/>
      <c r="AB2831" s="119"/>
      <c r="AC2831" s="119"/>
      <c r="AD2831" s="119"/>
      <c r="AE2831" s="119"/>
      <c r="AF2831" s="119"/>
      <c r="AG2831" s="119"/>
      <c r="AH2831" s="119"/>
      <c r="AI2831" s="119"/>
      <c r="AJ2831" s="503"/>
      <c r="AK2831" s="505"/>
      <c r="AL2831" s="404"/>
      <c r="AM2831" s="410"/>
      <c r="AN2831" s="404"/>
      <c r="AO2831" s="404"/>
      <c r="AP2831" s="404"/>
      <c r="AQ2831" s="404"/>
      <c r="AR2831" s="404"/>
      <c r="AS2831" s="404"/>
      <c r="AT2831" s="404"/>
      <c r="AU2831" s="406"/>
      <c r="AV2831" s="504"/>
      <c r="AW2831" s="406"/>
      <c r="AX2831" s="388"/>
      <c r="AY2831" s="388"/>
      <c r="AZ2831" s="388"/>
      <c r="BA2831" s="388"/>
      <c r="BB2831" s="388"/>
      <c r="BC2831" s="388"/>
    </row>
    <row r="2832" spans="1:55" s="121" customFormat="1" x14ac:dyDescent="0.25">
      <c r="A2832" s="407"/>
      <c r="B2832" s="500"/>
      <c r="C2832" s="501"/>
      <c r="D2832" s="502"/>
      <c r="E2832" s="466"/>
      <c r="F2832" s="399"/>
      <c r="G2832" s="96"/>
      <c r="H2832" s="122"/>
      <c r="I2832" s="122"/>
      <c r="J2832" s="122"/>
      <c r="K2832" s="122"/>
      <c r="L2832" s="122"/>
      <c r="M2832" s="122"/>
      <c r="N2832" s="122"/>
      <c r="O2832" s="122"/>
      <c r="P2832" s="122"/>
      <c r="Q2832" s="122"/>
      <c r="R2832" s="122"/>
      <c r="S2832" s="122"/>
      <c r="T2832" s="122"/>
      <c r="U2832" s="122"/>
      <c r="V2832" s="122"/>
      <c r="W2832" s="122"/>
      <c r="X2832" s="122"/>
      <c r="Y2832" s="122"/>
      <c r="Z2832" s="122"/>
      <c r="AA2832" s="122"/>
      <c r="AB2832" s="122"/>
      <c r="AC2832" s="122"/>
      <c r="AD2832" s="122"/>
      <c r="AE2832" s="122"/>
      <c r="AF2832" s="122"/>
      <c r="AG2832" s="122"/>
      <c r="AH2832" s="122"/>
      <c r="AI2832" s="122"/>
      <c r="AJ2832" s="401"/>
      <c r="AK2832" s="403"/>
      <c r="AL2832" s="405"/>
      <c r="AM2832" s="401"/>
      <c r="AN2832" s="405"/>
      <c r="AO2832" s="405"/>
      <c r="AP2832" s="405"/>
      <c r="AQ2832" s="405"/>
      <c r="AR2832" s="405"/>
      <c r="AS2832" s="405"/>
      <c r="AT2832" s="405"/>
      <c r="AU2832" s="403"/>
      <c r="AV2832" s="504"/>
      <c r="AW2832" s="403"/>
      <c r="AX2832" s="389"/>
      <c r="AY2832" s="389"/>
      <c r="AZ2832" s="389"/>
      <c r="BA2832" s="389"/>
      <c r="BB2832" s="389"/>
      <c r="BC2832" s="389"/>
    </row>
    <row r="2833" spans="1:55" s="121" customFormat="1" x14ac:dyDescent="0.25">
      <c r="A2833" s="406"/>
      <c r="B2833" s="500"/>
      <c r="C2833" s="501"/>
      <c r="D2833" s="502"/>
      <c r="E2833" s="474"/>
      <c r="F2833" s="398"/>
      <c r="G2833" s="95"/>
      <c r="H2833" s="119"/>
      <c r="I2833" s="119"/>
      <c r="J2833" s="119"/>
      <c r="K2833" s="119"/>
      <c r="L2833" s="119"/>
      <c r="M2833" s="119"/>
      <c r="N2833" s="119"/>
      <c r="O2833" s="119"/>
      <c r="P2833" s="119"/>
      <c r="Q2833" s="119"/>
      <c r="R2833" s="119"/>
      <c r="S2833" s="119"/>
      <c r="T2833" s="119"/>
      <c r="U2833" s="119"/>
      <c r="V2833" s="119"/>
      <c r="W2833" s="119"/>
      <c r="X2833" s="119"/>
      <c r="Y2833" s="119"/>
      <c r="Z2833" s="119"/>
      <c r="AA2833" s="119"/>
      <c r="AB2833" s="119"/>
      <c r="AC2833" s="119"/>
      <c r="AD2833" s="119"/>
      <c r="AE2833" s="119"/>
      <c r="AF2833" s="119"/>
      <c r="AG2833" s="119"/>
      <c r="AH2833" s="119"/>
      <c r="AI2833" s="119"/>
      <c r="AJ2833" s="503"/>
      <c r="AK2833" s="505"/>
      <c r="AL2833" s="404"/>
      <c r="AM2833" s="410"/>
      <c r="AN2833" s="404"/>
      <c r="AO2833" s="404"/>
      <c r="AP2833" s="404"/>
      <c r="AQ2833" s="404"/>
      <c r="AR2833" s="404"/>
      <c r="AS2833" s="404"/>
      <c r="AT2833" s="404"/>
      <c r="AU2833" s="406"/>
      <c r="AV2833" s="504"/>
      <c r="AW2833" s="406"/>
      <c r="AX2833" s="388"/>
      <c r="AY2833" s="388"/>
      <c r="AZ2833" s="388"/>
      <c r="BA2833" s="388"/>
      <c r="BB2833" s="388"/>
      <c r="BC2833" s="388"/>
    </row>
    <row r="2834" spans="1:55" s="121" customFormat="1" x14ac:dyDescent="0.25">
      <c r="A2834" s="407"/>
      <c r="B2834" s="500"/>
      <c r="C2834" s="501"/>
      <c r="D2834" s="502"/>
      <c r="E2834" s="466"/>
      <c r="F2834" s="399"/>
      <c r="G2834" s="96"/>
      <c r="H2834" s="122"/>
      <c r="I2834" s="122"/>
      <c r="J2834" s="122"/>
      <c r="K2834" s="122"/>
      <c r="L2834" s="122"/>
      <c r="M2834" s="122"/>
      <c r="N2834" s="122"/>
      <c r="O2834" s="122"/>
      <c r="P2834" s="122"/>
      <c r="Q2834" s="122"/>
      <c r="R2834" s="122"/>
      <c r="S2834" s="122"/>
      <c r="T2834" s="122"/>
      <c r="U2834" s="122"/>
      <c r="V2834" s="122"/>
      <c r="W2834" s="122"/>
      <c r="X2834" s="122"/>
      <c r="Y2834" s="122"/>
      <c r="Z2834" s="122"/>
      <c r="AA2834" s="122"/>
      <c r="AB2834" s="122"/>
      <c r="AC2834" s="122"/>
      <c r="AD2834" s="122"/>
      <c r="AE2834" s="122"/>
      <c r="AF2834" s="122"/>
      <c r="AG2834" s="122"/>
      <c r="AH2834" s="122"/>
      <c r="AI2834" s="122"/>
      <c r="AJ2834" s="401"/>
      <c r="AK2834" s="403"/>
      <c r="AL2834" s="405"/>
      <c r="AM2834" s="401"/>
      <c r="AN2834" s="405"/>
      <c r="AO2834" s="405"/>
      <c r="AP2834" s="405"/>
      <c r="AQ2834" s="405"/>
      <c r="AR2834" s="405"/>
      <c r="AS2834" s="405"/>
      <c r="AT2834" s="405"/>
      <c r="AU2834" s="403"/>
      <c r="AV2834" s="504"/>
      <c r="AW2834" s="403"/>
      <c r="AX2834" s="389"/>
      <c r="AY2834" s="389"/>
      <c r="AZ2834" s="389"/>
      <c r="BA2834" s="389"/>
      <c r="BB2834" s="389"/>
      <c r="BC2834" s="389"/>
    </row>
    <row r="2835" spans="1:55" s="121" customFormat="1" x14ac:dyDescent="0.25">
      <c r="A2835" s="406"/>
      <c r="B2835" s="500"/>
      <c r="C2835" s="501"/>
      <c r="D2835" s="502"/>
      <c r="E2835" s="474"/>
      <c r="F2835" s="398"/>
      <c r="G2835" s="95"/>
      <c r="H2835" s="119"/>
      <c r="I2835" s="119"/>
      <c r="J2835" s="119"/>
      <c r="K2835" s="119"/>
      <c r="L2835" s="119"/>
      <c r="M2835" s="119"/>
      <c r="N2835" s="119"/>
      <c r="O2835" s="119"/>
      <c r="P2835" s="119"/>
      <c r="Q2835" s="119"/>
      <c r="R2835" s="119"/>
      <c r="S2835" s="119"/>
      <c r="T2835" s="119"/>
      <c r="U2835" s="119"/>
      <c r="V2835" s="119"/>
      <c r="W2835" s="119"/>
      <c r="X2835" s="119"/>
      <c r="Y2835" s="119"/>
      <c r="Z2835" s="119"/>
      <c r="AA2835" s="119"/>
      <c r="AB2835" s="119"/>
      <c r="AC2835" s="119"/>
      <c r="AD2835" s="119"/>
      <c r="AE2835" s="119"/>
      <c r="AF2835" s="119"/>
      <c r="AG2835" s="119"/>
      <c r="AH2835" s="119"/>
      <c r="AI2835" s="119"/>
      <c r="AJ2835" s="503"/>
      <c r="AK2835" s="505"/>
      <c r="AL2835" s="404"/>
      <c r="AM2835" s="410"/>
      <c r="AN2835" s="404"/>
      <c r="AO2835" s="404"/>
      <c r="AP2835" s="404"/>
      <c r="AQ2835" s="404"/>
      <c r="AR2835" s="404"/>
      <c r="AS2835" s="404"/>
      <c r="AT2835" s="404"/>
      <c r="AU2835" s="406"/>
      <c r="AV2835" s="504"/>
      <c r="AW2835" s="406"/>
      <c r="AX2835" s="388"/>
      <c r="AY2835" s="388"/>
      <c r="AZ2835" s="388"/>
      <c r="BA2835" s="388"/>
      <c r="BB2835" s="388"/>
      <c r="BC2835" s="388"/>
    </row>
    <row r="2836" spans="1:55" s="121" customFormat="1" x14ac:dyDescent="0.25">
      <c r="A2836" s="407"/>
      <c r="B2836" s="500"/>
      <c r="C2836" s="501"/>
      <c r="D2836" s="502"/>
      <c r="E2836" s="466"/>
      <c r="F2836" s="399"/>
      <c r="G2836" s="96"/>
      <c r="H2836" s="122"/>
      <c r="I2836" s="122"/>
      <c r="J2836" s="122"/>
      <c r="K2836" s="122"/>
      <c r="L2836" s="122"/>
      <c r="M2836" s="122"/>
      <c r="N2836" s="122"/>
      <c r="O2836" s="122"/>
      <c r="P2836" s="122"/>
      <c r="Q2836" s="122"/>
      <c r="R2836" s="122"/>
      <c r="S2836" s="122"/>
      <c r="T2836" s="122"/>
      <c r="U2836" s="122"/>
      <c r="V2836" s="122"/>
      <c r="W2836" s="122"/>
      <c r="X2836" s="122"/>
      <c r="Y2836" s="122"/>
      <c r="Z2836" s="122"/>
      <c r="AA2836" s="122"/>
      <c r="AB2836" s="122"/>
      <c r="AC2836" s="122"/>
      <c r="AD2836" s="122"/>
      <c r="AE2836" s="122"/>
      <c r="AF2836" s="122"/>
      <c r="AG2836" s="122"/>
      <c r="AH2836" s="122"/>
      <c r="AI2836" s="122"/>
      <c r="AJ2836" s="401"/>
      <c r="AK2836" s="403"/>
      <c r="AL2836" s="405"/>
      <c r="AM2836" s="401"/>
      <c r="AN2836" s="405"/>
      <c r="AO2836" s="405"/>
      <c r="AP2836" s="405"/>
      <c r="AQ2836" s="405"/>
      <c r="AR2836" s="405"/>
      <c r="AS2836" s="405"/>
      <c r="AT2836" s="405"/>
      <c r="AU2836" s="403"/>
      <c r="AV2836" s="504"/>
      <c r="AW2836" s="403"/>
      <c r="AX2836" s="389"/>
      <c r="AY2836" s="389"/>
      <c r="AZ2836" s="389"/>
      <c r="BA2836" s="389"/>
      <c r="BB2836" s="389"/>
      <c r="BC2836" s="389"/>
    </row>
    <row r="2837" spans="1:55" s="121" customFormat="1" x14ac:dyDescent="0.25">
      <c r="A2837" s="406"/>
      <c r="B2837" s="500"/>
      <c r="C2837" s="501"/>
      <c r="D2837" s="502"/>
      <c r="E2837" s="474"/>
      <c r="F2837" s="398"/>
      <c r="G2837" s="95"/>
      <c r="H2837" s="119"/>
      <c r="I2837" s="119"/>
      <c r="J2837" s="119"/>
      <c r="K2837" s="119"/>
      <c r="L2837" s="119"/>
      <c r="M2837" s="119"/>
      <c r="N2837" s="119"/>
      <c r="O2837" s="119"/>
      <c r="P2837" s="119"/>
      <c r="Q2837" s="119"/>
      <c r="R2837" s="119"/>
      <c r="S2837" s="119"/>
      <c r="T2837" s="119"/>
      <c r="U2837" s="119"/>
      <c r="V2837" s="119"/>
      <c r="W2837" s="119"/>
      <c r="X2837" s="119"/>
      <c r="Y2837" s="119"/>
      <c r="Z2837" s="119"/>
      <c r="AA2837" s="119"/>
      <c r="AB2837" s="119"/>
      <c r="AC2837" s="119"/>
      <c r="AD2837" s="119"/>
      <c r="AE2837" s="119"/>
      <c r="AF2837" s="119"/>
      <c r="AG2837" s="119"/>
      <c r="AH2837" s="119"/>
      <c r="AI2837" s="119"/>
      <c r="AJ2837" s="503"/>
      <c r="AK2837" s="505"/>
      <c r="AL2837" s="404"/>
      <c r="AM2837" s="410"/>
      <c r="AN2837" s="404"/>
      <c r="AO2837" s="404"/>
      <c r="AP2837" s="404"/>
      <c r="AQ2837" s="404"/>
      <c r="AR2837" s="404"/>
      <c r="AS2837" s="404"/>
      <c r="AT2837" s="404"/>
      <c r="AU2837" s="406"/>
      <c r="AV2837" s="504"/>
      <c r="AW2837" s="406"/>
      <c r="AX2837" s="388"/>
      <c r="AY2837" s="388"/>
      <c r="AZ2837" s="388"/>
      <c r="BA2837" s="388"/>
      <c r="BB2837" s="388"/>
      <c r="BC2837" s="388"/>
    </row>
    <row r="2838" spans="1:55" s="121" customFormat="1" x14ac:dyDescent="0.25">
      <c r="A2838" s="407"/>
      <c r="B2838" s="500"/>
      <c r="C2838" s="501"/>
      <c r="D2838" s="502"/>
      <c r="E2838" s="466"/>
      <c r="F2838" s="399"/>
      <c r="G2838" s="96"/>
      <c r="H2838" s="122"/>
      <c r="I2838" s="122"/>
      <c r="J2838" s="122"/>
      <c r="K2838" s="122"/>
      <c r="L2838" s="122"/>
      <c r="M2838" s="122"/>
      <c r="N2838" s="122"/>
      <c r="O2838" s="122"/>
      <c r="P2838" s="122"/>
      <c r="Q2838" s="122"/>
      <c r="R2838" s="122"/>
      <c r="S2838" s="122"/>
      <c r="T2838" s="122"/>
      <c r="U2838" s="122"/>
      <c r="V2838" s="122"/>
      <c r="W2838" s="122"/>
      <c r="X2838" s="122"/>
      <c r="Y2838" s="122"/>
      <c r="Z2838" s="122"/>
      <c r="AA2838" s="122"/>
      <c r="AB2838" s="122"/>
      <c r="AC2838" s="122"/>
      <c r="AD2838" s="122"/>
      <c r="AE2838" s="122"/>
      <c r="AF2838" s="122"/>
      <c r="AG2838" s="122"/>
      <c r="AH2838" s="122"/>
      <c r="AI2838" s="122"/>
      <c r="AJ2838" s="401"/>
      <c r="AK2838" s="403"/>
      <c r="AL2838" s="405"/>
      <c r="AM2838" s="401"/>
      <c r="AN2838" s="405"/>
      <c r="AO2838" s="405"/>
      <c r="AP2838" s="405"/>
      <c r="AQ2838" s="405"/>
      <c r="AR2838" s="405"/>
      <c r="AS2838" s="405"/>
      <c r="AT2838" s="405"/>
      <c r="AU2838" s="403"/>
      <c r="AV2838" s="504"/>
      <c r="AW2838" s="403"/>
      <c r="AX2838" s="389"/>
      <c r="AY2838" s="389"/>
      <c r="AZ2838" s="389"/>
      <c r="BA2838" s="389"/>
      <c r="BB2838" s="389"/>
      <c r="BC2838" s="389"/>
    </row>
    <row r="2839" spans="1:55" s="121" customFormat="1" x14ac:dyDescent="0.25">
      <c r="A2839" s="406"/>
      <c r="B2839" s="500"/>
      <c r="C2839" s="501"/>
      <c r="D2839" s="502"/>
      <c r="E2839" s="474"/>
      <c r="F2839" s="398"/>
      <c r="G2839" s="95"/>
      <c r="H2839" s="119"/>
      <c r="I2839" s="119"/>
      <c r="J2839" s="119"/>
      <c r="K2839" s="119"/>
      <c r="L2839" s="119"/>
      <c r="M2839" s="119"/>
      <c r="N2839" s="119"/>
      <c r="O2839" s="119"/>
      <c r="P2839" s="119"/>
      <c r="Q2839" s="119"/>
      <c r="R2839" s="119"/>
      <c r="S2839" s="119"/>
      <c r="T2839" s="119"/>
      <c r="U2839" s="119"/>
      <c r="V2839" s="119"/>
      <c r="W2839" s="119"/>
      <c r="X2839" s="119"/>
      <c r="Y2839" s="119"/>
      <c r="Z2839" s="119"/>
      <c r="AA2839" s="119"/>
      <c r="AB2839" s="119"/>
      <c r="AC2839" s="119"/>
      <c r="AD2839" s="119"/>
      <c r="AE2839" s="119"/>
      <c r="AF2839" s="119"/>
      <c r="AG2839" s="119"/>
      <c r="AH2839" s="119"/>
      <c r="AI2839" s="119"/>
      <c r="AJ2839" s="503"/>
      <c r="AK2839" s="505"/>
      <c r="AL2839" s="404"/>
      <c r="AM2839" s="410"/>
      <c r="AN2839" s="404"/>
      <c r="AO2839" s="404"/>
      <c r="AP2839" s="404"/>
      <c r="AQ2839" s="404"/>
      <c r="AR2839" s="404"/>
      <c r="AS2839" s="404"/>
      <c r="AT2839" s="404"/>
      <c r="AU2839" s="406"/>
      <c r="AV2839" s="504"/>
      <c r="AW2839" s="406"/>
      <c r="AX2839" s="388"/>
      <c r="AY2839" s="388"/>
      <c r="AZ2839" s="388"/>
      <c r="BA2839" s="388"/>
      <c r="BB2839" s="388"/>
      <c r="BC2839" s="388"/>
    </row>
    <row r="2840" spans="1:55" s="121" customFormat="1" x14ac:dyDescent="0.25">
      <c r="A2840" s="407"/>
      <c r="B2840" s="500"/>
      <c r="C2840" s="501"/>
      <c r="D2840" s="502"/>
      <c r="E2840" s="466"/>
      <c r="F2840" s="399"/>
      <c r="G2840" s="96"/>
      <c r="H2840" s="122"/>
      <c r="I2840" s="122"/>
      <c r="J2840" s="122"/>
      <c r="K2840" s="122"/>
      <c r="L2840" s="122"/>
      <c r="M2840" s="122"/>
      <c r="N2840" s="122"/>
      <c r="O2840" s="122"/>
      <c r="P2840" s="122"/>
      <c r="Q2840" s="122"/>
      <c r="R2840" s="122"/>
      <c r="S2840" s="122"/>
      <c r="T2840" s="122"/>
      <c r="U2840" s="122"/>
      <c r="V2840" s="122"/>
      <c r="W2840" s="122"/>
      <c r="X2840" s="122"/>
      <c r="Y2840" s="122"/>
      <c r="Z2840" s="122"/>
      <c r="AA2840" s="122"/>
      <c r="AB2840" s="122"/>
      <c r="AC2840" s="122"/>
      <c r="AD2840" s="122"/>
      <c r="AE2840" s="122"/>
      <c r="AF2840" s="122"/>
      <c r="AG2840" s="122"/>
      <c r="AH2840" s="122"/>
      <c r="AI2840" s="122"/>
      <c r="AJ2840" s="401"/>
      <c r="AK2840" s="403"/>
      <c r="AL2840" s="405"/>
      <c r="AM2840" s="401"/>
      <c r="AN2840" s="405"/>
      <c r="AO2840" s="405"/>
      <c r="AP2840" s="405"/>
      <c r="AQ2840" s="405"/>
      <c r="AR2840" s="405"/>
      <c r="AS2840" s="405"/>
      <c r="AT2840" s="405"/>
      <c r="AU2840" s="403"/>
      <c r="AV2840" s="504"/>
      <c r="AW2840" s="403"/>
      <c r="AX2840" s="389"/>
      <c r="AY2840" s="389"/>
      <c r="AZ2840" s="389"/>
      <c r="BA2840" s="389"/>
      <c r="BB2840" s="389"/>
      <c r="BC2840" s="389"/>
    </row>
    <row r="2841" spans="1:55" s="121" customFormat="1" x14ac:dyDescent="0.25">
      <c r="A2841" s="406"/>
      <c r="B2841" s="500"/>
      <c r="C2841" s="501"/>
      <c r="D2841" s="502"/>
      <c r="E2841" s="474"/>
      <c r="F2841" s="398"/>
      <c r="G2841" s="95"/>
      <c r="H2841" s="119"/>
      <c r="I2841" s="119"/>
      <c r="J2841" s="119"/>
      <c r="K2841" s="119"/>
      <c r="L2841" s="119"/>
      <c r="M2841" s="119"/>
      <c r="N2841" s="119"/>
      <c r="O2841" s="119"/>
      <c r="P2841" s="119"/>
      <c r="Q2841" s="119"/>
      <c r="R2841" s="119"/>
      <c r="S2841" s="119"/>
      <c r="T2841" s="119"/>
      <c r="U2841" s="119"/>
      <c r="V2841" s="119"/>
      <c r="W2841" s="119"/>
      <c r="X2841" s="119"/>
      <c r="Y2841" s="119"/>
      <c r="Z2841" s="119"/>
      <c r="AA2841" s="119"/>
      <c r="AB2841" s="119"/>
      <c r="AC2841" s="119"/>
      <c r="AD2841" s="119"/>
      <c r="AE2841" s="119"/>
      <c r="AF2841" s="119"/>
      <c r="AG2841" s="119"/>
      <c r="AH2841" s="119"/>
      <c r="AI2841" s="119"/>
      <c r="AJ2841" s="503"/>
      <c r="AK2841" s="505"/>
      <c r="AL2841" s="404"/>
      <c r="AM2841" s="410"/>
      <c r="AN2841" s="404"/>
      <c r="AO2841" s="404"/>
      <c r="AP2841" s="404"/>
      <c r="AQ2841" s="404"/>
      <c r="AR2841" s="404"/>
      <c r="AS2841" s="404"/>
      <c r="AT2841" s="404"/>
      <c r="AU2841" s="406"/>
      <c r="AV2841" s="504"/>
      <c r="AW2841" s="406"/>
      <c r="AX2841" s="388"/>
      <c r="AY2841" s="388"/>
      <c r="AZ2841" s="388"/>
      <c r="BA2841" s="388"/>
      <c r="BB2841" s="388"/>
      <c r="BC2841" s="388"/>
    </row>
    <row r="2842" spans="1:55" s="121" customFormat="1" x14ac:dyDescent="0.25">
      <c r="A2842" s="407"/>
      <c r="B2842" s="500"/>
      <c r="C2842" s="501"/>
      <c r="D2842" s="502"/>
      <c r="E2842" s="466"/>
      <c r="F2842" s="399"/>
      <c r="G2842" s="96"/>
      <c r="H2842" s="122"/>
      <c r="I2842" s="122"/>
      <c r="J2842" s="122"/>
      <c r="K2842" s="122"/>
      <c r="L2842" s="122"/>
      <c r="M2842" s="122"/>
      <c r="N2842" s="122"/>
      <c r="O2842" s="122"/>
      <c r="P2842" s="122"/>
      <c r="Q2842" s="122"/>
      <c r="R2842" s="122"/>
      <c r="S2842" s="122"/>
      <c r="T2842" s="122"/>
      <c r="U2842" s="122"/>
      <c r="V2842" s="122"/>
      <c r="W2842" s="122"/>
      <c r="X2842" s="122"/>
      <c r="Y2842" s="122"/>
      <c r="Z2842" s="122"/>
      <c r="AA2842" s="122"/>
      <c r="AB2842" s="122"/>
      <c r="AC2842" s="122"/>
      <c r="AD2842" s="122"/>
      <c r="AE2842" s="122"/>
      <c r="AF2842" s="122"/>
      <c r="AG2842" s="122"/>
      <c r="AH2842" s="122"/>
      <c r="AI2842" s="122"/>
      <c r="AJ2842" s="401"/>
      <c r="AK2842" s="403"/>
      <c r="AL2842" s="405"/>
      <c r="AM2842" s="401"/>
      <c r="AN2842" s="405"/>
      <c r="AO2842" s="405"/>
      <c r="AP2842" s="405"/>
      <c r="AQ2842" s="405"/>
      <c r="AR2842" s="405"/>
      <c r="AS2842" s="405"/>
      <c r="AT2842" s="405"/>
      <c r="AU2842" s="403"/>
      <c r="AV2842" s="504"/>
      <c r="AW2842" s="403"/>
      <c r="AX2842" s="389"/>
      <c r="AY2842" s="389"/>
      <c r="AZ2842" s="389"/>
      <c r="BA2842" s="389"/>
      <c r="BB2842" s="389"/>
      <c r="BC2842" s="389"/>
    </row>
    <row r="2843" spans="1:55" s="121" customFormat="1" x14ac:dyDescent="0.25">
      <c r="A2843" s="406"/>
      <c r="B2843" s="500"/>
      <c r="C2843" s="501"/>
      <c r="D2843" s="502"/>
      <c r="E2843" s="474"/>
      <c r="F2843" s="398"/>
      <c r="G2843" s="95"/>
      <c r="H2843" s="119"/>
      <c r="I2843" s="119"/>
      <c r="J2843" s="119"/>
      <c r="K2843" s="119"/>
      <c r="L2843" s="119"/>
      <c r="M2843" s="119"/>
      <c r="N2843" s="119"/>
      <c r="O2843" s="119"/>
      <c r="P2843" s="119"/>
      <c r="Q2843" s="119"/>
      <c r="R2843" s="119"/>
      <c r="S2843" s="119"/>
      <c r="T2843" s="119"/>
      <c r="U2843" s="119"/>
      <c r="V2843" s="119"/>
      <c r="W2843" s="119"/>
      <c r="X2843" s="119"/>
      <c r="Y2843" s="119"/>
      <c r="Z2843" s="119"/>
      <c r="AA2843" s="119"/>
      <c r="AB2843" s="119"/>
      <c r="AC2843" s="119"/>
      <c r="AD2843" s="119"/>
      <c r="AE2843" s="119"/>
      <c r="AF2843" s="119"/>
      <c r="AG2843" s="119"/>
      <c r="AH2843" s="119"/>
      <c r="AI2843" s="119"/>
      <c r="AJ2843" s="503"/>
      <c r="AK2843" s="505"/>
      <c r="AL2843" s="404"/>
      <c r="AM2843" s="410"/>
      <c r="AN2843" s="404"/>
      <c r="AO2843" s="404"/>
      <c r="AP2843" s="404"/>
      <c r="AQ2843" s="404"/>
      <c r="AR2843" s="404"/>
      <c r="AS2843" s="404"/>
      <c r="AT2843" s="404"/>
      <c r="AU2843" s="406"/>
      <c r="AV2843" s="504"/>
      <c r="AW2843" s="406"/>
      <c r="AX2843" s="388"/>
      <c r="AY2843" s="388"/>
      <c r="AZ2843" s="388"/>
      <c r="BA2843" s="388"/>
      <c r="BB2843" s="388"/>
      <c r="BC2843" s="388"/>
    </row>
    <row r="2844" spans="1:55" s="121" customFormat="1" x14ac:dyDescent="0.25">
      <c r="A2844" s="407"/>
      <c r="B2844" s="500"/>
      <c r="C2844" s="501"/>
      <c r="D2844" s="502"/>
      <c r="E2844" s="466"/>
      <c r="F2844" s="399"/>
      <c r="G2844" s="96"/>
      <c r="H2844" s="122"/>
      <c r="I2844" s="122"/>
      <c r="J2844" s="122"/>
      <c r="K2844" s="122"/>
      <c r="L2844" s="122"/>
      <c r="M2844" s="122"/>
      <c r="N2844" s="122"/>
      <c r="O2844" s="122"/>
      <c r="P2844" s="122"/>
      <c r="Q2844" s="122"/>
      <c r="R2844" s="122"/>
      <c r="S2844" s="122"/>
      <c r="T2844" s="122"/>
      <c r="U2844" s="122"/>
      <c r="V2844" s="122"/>
      <c r="W2844" s="122"/>
      <c r="X2844" s="122"/>
      <c r="Y2844" s="122"/>
      <c r="Z2844" s="122"/>
      <c r="AA2844" s="122"/>
      <c r="AB2844" s="122"/>
      <c r="AC2844" s="122"/>
      <c r="AD2844" s="122"/>
      <c r="AE2844" s="122"/>
      <c r="AF2844" s="122"/>
      <c r="AG2844" s="122"/>
      <c r="AH2844" s="122"/>
      <c r="AI2844" s="122"/>
      <c r="AJ2844" s="401"/>
      <c r="AK2844" s="403"/>
      <c r="AL2844" s="405"/>
      <c r="AM2844" s="401"/>
      <c r="AN2844" s="405"/>
      <c r="AO2844" s="405"/>
      <c r="AP2844" s="405"/>
      <c r="AQ2844" s="405"/>
      <c r="AR2844" s="405"/>
      <c r="AS2844" s="405"/>
      <c r="AT2844" s="405"/>
      <c r="AU2844" s="403"/>
      <c r="AV2844" s="504"/>
      <c r="AW2844" s="403"/>
      <c r="AX2844" s="389"/>
      <c r="AY2844" s="389"/>
      <c r="AZ2844" s="389"/>
      <c r="BA2844" s="389"/>
      <c r="BB2844" s="389"/>
      <c r="BC2844" s="389"/>
    </row>
    <row r="2845" spans="1:55" s="121" customFormat="1" x14ac:dyDescent="0.25">
      <c r="A2845" s="406"/>
      <c r="B2845" s="500"/>
      <c r="C2845" s="501"/>
      <c r="D2845" s="502"/>
      <c r="E2845" s="474"/>
      <c r="F2845" s="398"/>
      <c r="G2845" s="95"/>
      <c r="H2845" s="119"/>
      <c r="I2845" s="119"/>
      <c r="J2845" s="119"/>
      <c r="K2845" s="119"/>
      <c r="L2845" s="119"/>
      <c r="M2845" s="119"/>
      <c r="N2845" s="119"/>
      <c r="O2845" s="119"/>
      <c r="P2845" s="119"/>
      <c r="Q2845" s="119"/>
      <c r="R2845" s="119"/>
      <c r="S2845" s="119"/>
      <c r="T2845" s="119"/>
      <c r="U2845" s="119"/>
      <c r="V2845" s="119"/>
      <c r="W2845" s="119"/>
      <c r="X2845" s="119"/>
      <c r="Y2845" s="119"/>
      <c r="Z2845" s="119"/>
      <c r="AA2845" s="119"/>
      <c r="AB2845" s="119"/>
      <c r="AC2845" s="119"/>
      <c r="AD2845" s="119"/>
      <c r="AE2845" s="119"/>
      <c r="AF2845" s="119"/>
      <c r="AG2845" s="119"/>
      <c r="AH2845" s="119"/>
      <c r="AI2845" s="119"/>
      <c r="AJ2845" s="503"/>
      <c r="AK2845" s="505"/>
      <c r="AL2845" s="404"/>
      <c r="AM2845" s="410"/>
      <c r="AN2845" s="404"/>
      <c r="AO2845" s="404"/>
      <c r="AP2845" s="404"/>
      <c r="AQ2845" s="404"/>
      <c r="AR2845" s="404"/>
      <c r="AS2845" s="404"/>
      <c r="AT2845" s="404"/>
      <c r="AU2845" s="406"/>
      <c r="AV2845" s="504"/>
      <c r="AW2845" s="406"/>
      <c r="AX2845" s="388"/>
      <c r="AY2845" s="388"/>
      <c r="AZ2845" s="388"/>
      <c r="BA2845" s="388"/>
      <c r="BB2845" s="388"/>
      <c r="BC2845" s="388"/>
    </row>
    <row r="2846" spans="1:55" s="121" customFormat="1" x14ac:dyDescent="0.25">
      <c r="A2846" s="407"/>
      <c r="B2846" s="500"/>
      <c r="C2846" s="501"/>
      <c r="D2846" s="502"/>
      <c r="E2846" s="466"/>
      <c r="F2846" s="399"/>
      <c r="G2846" s="96"/>
      <c r="H2846" s="122"/>
      <c r="I2846" s="122"/>
      <c r="J2846" s="122"/>
      <c r="K2846" s="122"/>
      <c r="L2846" s="122"/>
      <c r="M2846" s="122"/>
      <c r="N2846" s="122"/>
      <c r="O2846" s="122"/>
      <c r="P2846" s="122"/>
      <c r="Q2846" s="122"/>
      <c r="R2846" s="122"/>
      <c r="S2846" s="122"/>
      <c r="T2846" s="122"/>
      <c r="U2846" s="122"/>
      <c r="V2846" s="122"/>
      <c r="W2846" s="122"/>
      <c r="X2846" s="122"/>
      <c r="Y2846" s="122"/>
      <c r="Z2846" s="122"/>
      <c r="AA2846" s="122"/>
      <c r="AB2846" s="122"/>
      <c r="AC2846" s="122"/>
      <c r="AD2846" s="122"/>
      <c r="AE2846" s="122"/>
      <c r="AF2846" s="122"/>
      <c r="AG2846" s="122"/>
      <c r="AH2846" s="122"/>
      <c r="AI2846" s="122"/>
      <c r="AJ2846" s="401"/>
      <c r="AK2846" s="403"/>
      <c r="AL2846" s="405"/>
      <c r="AM2846" s="401"/>
      <c r="AN2846" s="405"/>
      <c r="AO2846" s="405"/>
      <c r="AP2846" s="405"/>
      <c r="AQ2846" s="405"/>
      <c r="AR2846" s="405"/>
      <c r="AS2846" s="405"/>
      <c r="AT2846" s="405"/>
      <c r="AU2846" s="403"/>
      <c r="AV2846" s="504"/>
      <c r="AW2846" s="403"/>
      <c r="AX2846" s="389"/>
      <c r="AY2846" s="389"/>
      <c r="AZ2846" s="389"/>
      <c r="BA2846" s="389"/>
      <c r="BB2846" s="389"/>
      <c r="BC2846" s="389"/>
    </row>
    <row r="2847" spans="1:55" s="121" customFormat="1" x14ac:dyDescent="0.25">
      <c r="A2847" s="406"/>
      <c r="B2847" s="500"/>
      <c r="C2847" s="501"/>
      <c r="D2847" s="502"/>
      <c r="E2847" s="474"/>
      <c r="F2847" s="398"/>
      <c r="G2847" s="95"/>
      <c r="H2847" s="119"/>
      <c r="I2847" s="119"/>
      <c r="J2847" s="119"/>
      <c r="K2847" s="119"/>
      <c r="L2847" s="119"/>
      <c r="M2847" s="119"/>
      <c r="N2847" s="119"/>
      <c r="O2847" s="119"/>
      <c r="P2847" s="119"/>
      <c r="Q2847" s="119"/>
      <c r="R2847" s="119"/>
      <c r="S2847" s="119"/>
      <c r="T2847" s="119"/>
      <c r="U2847" s="119"/>
      <c r="V2847" s="119"/>
      <c r="W2847" s="119"/>
      <c r="X2847" s="119"/>
      <c r="Y2847" s="119"/>
      <c r="Z2847" s="119"/>
      <c r="AA2847" s="119"/>
      <c r="AB2847" s="119"/>
      <c r="AC2847" s="119"/>
      <c r="AD2847" s="119"/>
      <c r="AE2847" s="119"/>
      <c r="AF2847" s="119"/>
      <c r="AG2847" s="119"/>
      <c r="AH2847" s="119"/>
      <c r="AI2847" s="119"/>
      <c r="AJ2847" s="503"/>
      <c r="AK2847" s="505"/>
      <c r="AL2847" s="404"/>
      <c r="AM2847" s="410"/>
      <c r="AN2847" s="404"/>
      <c r="AO2847" s="404"/>
      <c r="AP2847" s="404"/>
      <c r="AQ2847" s="404"/>
      <c r="AR2847" s="404"/>
      <c r="AS2847" s="404"/>
      <c r="AT2847" s="404"/>
      <c r="AU2847" s="406"/>
      <c r="AV2847" s="504"/>
      <c r="AW2847" s="406"/>
      <c r="AX2847" s="388"/>
      <c r="AY2847" s="388"/>
      <c r="AZ2847" s="388"/>
      <c r="BA2847" s="388"/>
      <c r="BB2847" s="388"/>
      <c r="BC2847" s="388"/>
    </row>
    <row r="2848" spans="1:55" s="121" customFormat="1" x14ac:dyDescent="0.25">
      <c r="A2848" s="407"/>
      <c r="B2848" s="500"/>
      <c r="C2848" s="501"/>
      <c r="D2848" s="502"/>
      <c r="E2848" s="466"/>
      <c r="F2848" s="399"/>
      <c r="G2848" s="96"/>
      <c r="H2848" s="122"/>
      <c r="I2848" s="122"/>
      <c r="J2848" s="122"/>
      <c r="K2848" s="122"/>
      <c r="L2848" s="122"/>
      <c r="M2848" s="122"/>
      <c r="N2848" s="122"/>
      <c r="O2848" s="122"/>
      <c r="P2848" s="122"/>
      <c r="Q2848" s="122"/>
      <c r="R2848" s="122"/>
      <c r="S2848" s="122"/>
      <c r="T2848" s="122"/>
      <c r="U2848" s="122"/>
      <c r="V2848" s="122"/>
      <c r="W2848" s="122"/>
      <c r="X2848" s="122"/>
      <c r="Y2848" s="122"/>
      <c r="Z2848" s="122"/>
      <c r="AA2848" s="122"/>
      <c r="AB2848" s="122"/>
      <c r="AC2848" s="122"/>
      <c r="AD2848" s="122"/>
      <c r="AE2848" s="122"/>
      <c r="AF2848" s="122"/>
      <c r="AG2848" s="122"/>
      <c r="AH2848" s="122"/>
      <c r="AI2848" s="122"/>
      <c r="AJ2848" s="401"/>
      <c r="AK2848" s="403"/>
      <c r="AL2848" s="405"/>
      <c r="AM2848" s="401"/>
      <c r="AN2848" s="405"/>
      <c r="AO2848" s="405"/>
      <c r="AP2848" s="405"/>
      <c r="AQ2848" s="405"/>
      <c r="AR2848" s="405"/>
      <c r="AS2848" s="405"/>
      <c r="AT2848" s="405"/>
      <c r="AU2848" s="403"/>
      <c r="AV2848" s="504"/>
      <c r="AW2848" s="403"/>
      <c r="AX2848" s="389"/>
      <c r="AY2848" s="389"/>
      <c r="AZ2848" s="389"/>
      <c r="BA2848" s="389"/>
      <c r="BB2848" s="389"/>
      <c r="BC2848" s="389"/>
    </row>
    <row r="2849" spans="1:55" s="121" customFormat="1" x14ac:dyDescent="0.25">
      <c r="A2849" s="406"/>
      <c r="B2849" s="500"/>
      <c r="C2849" s="501"/>
      <c r="D2849" s="502"/>
      <c r="E2849" s="474"/>
      <c r="F2849" s="398"/>
      <c r="G2849" s="95"/>
      <c r="H2849" s="119"/>
      <c r="I2849" s="119"/>
      <c r="J2849" s="119"/>
      <c r="K2849" s="119"/>
      <c r="L2849" s="119"/>
      <c r="M2849" s="119"/>
      <c r="N2849" s="119"/>
      <c r="O2849" s="119"/>
      <c r="P2849" s="119"/>
      <c r="Q2849" s="119"/>
      <c r="R2849" s="119"/>
      <c r="S2849" s="119"/>
      <c r="T2849" s="119"/>
      <c r="U2849" s="119"/>
      <c r="V2849" s="119"/>
      <c r="W2849" s="119"/>
      <c r="X2849" s="119"/>
      <c r="Y2849" s="119"/>
      <c r="Z2849" s="119"/>
      <c r="AA2849" s="119"/>
      <c r="AB2849" s="119"/>
      <c r="AC2849" s="119"/>
      <c r="AD2849" s="119"/>
      <c r="AE2849" s="119"/>
      <c r="AF2849" s="119"/>
      <c r="AG2849" s="119"/>
      <c r="AH2849" s="119"/>
      <c r="AI2849" s="119"/>
      <c r="AJ2849" s="503"/>
      <c r="AK2849" s="505"/>
      <c r="AL2849" s="404"/>
      <c r="AM2849" s="410"/>
      <c r="AN2849" s="404"/>
      <c r="AO2849" s="404"/>
      <c r="AP2849" s="404"/>
      <c r="AQ2849" s="404"/>
      <c r="AR2849" s="404"/>
      <c r="AS2849" s="404"/>
      <c r="AT2849" s="404"/>
      <c r="AU2849" s="406"/>
      <c r="AV2849" s="504"/>
      <c r="AW2849" s="406"/>
      <c r="AX2849" s="388"/>
      <c r="AY2849" s="388"/>
      <c r="AZ2849" s="388"/>
      <c r="BA2849" s="388"/>
      <c r="BB2849" s="388"/>
      <c r="BC2849" s="388"/>
    </row>
    <row r="2850" spans="1:55" s="121" customFormat="1" x14ac:dyDescent="0.25">
      <c r="A2850" s="407"/>
      <c r="B2850" s="500"/>
      <c r="C2850" s="501"/>
      <c r="D2850" s="502"/>
      <c r="E2850" s="466"/>
      <c r="F2850" s="399"/>
      <c r="G2850" s="96"/>
      <c r="H2850" s="122"/>
      <c r="I2850" s="122"/>
      <c r="J2850" s="122"/>
      <c r="K2850" s="122"/>
      <c r="L2850" s="122"/>
      <c r="M2850" s="122"/>
      <c r="N2850" s="122"/>
      <c r="O2850" s="122"/>
      <c r="P2850" s="122"/>
      <c r="Q2850" s="122"/>
      <c r="R2850" s="122"/>
      <c r="S2850" s="122"/>
      <c r="T2850" s="122"/>
      <c r="U2850" s="122"/>
      <c r="V2850" s="122"/>
      <c r="W2850" s="122"/>
      <c r="X2850" s="122"/>
      <c r="Y2850" s="122"/>
      <c r="Z2850" s="122"/>
      <c r="AA2850" s="122"/>
      <c r="AB2850" s="122"/>
      <c r="AC2850" s="122"/>
      <c r="AD2850" s="122"/>
      <c r="AE2850" s="122"/>
      <c r="AF2850" s="122"/>
      <c r="AG2850" s="122"/>
      <c r="AH2850" s="122"/>
      <c r="AI2850" s="122"/>
      <c r="AJ2850" s="401"/>
      <c r="AK2850" s="403"/>
      <c r="AL2850" s="405"/>
      <c r="AM2850" s="401"/>
      <c r="AN2850" s="405"/>
      <c r="AO2850" s="405"/>
      <c r="AP2850" s="405"/>
      <c r="AQ2850" s="405"/>
      <c r="AR2850" s="405"/>
      <c r="AS2850" s="405"/>
      <c r="AT2850" s="405"/>
      <c r="AU2850" s="403"/>
      <c r="AV2850" s="504"/>
      <c r="AW2850" s="403"/>
      <c r="AX2850" s="389"/>
      <c r="AY2850" s="389"/>
      <c r="AZ2850" s="389"/>
      <c r="BA2850" s="389"/>
      <c r="BB2850" s="389"/>
      <c r="BC2850" s="389"/>
    </row>
    <row r="2851" spans="1:55" s="121" customFormat="1" x14ac:dyDescent="0.25">
      <c r="A2851" s="406"/>
      <c r="B2851" s="500"/>
      <c r="C2851" s="501"/>
      <c r="D2851" s="502"/>
      <c r="E2851" s="474"/>
      <c r="F2851" s="398"/>
      <c r="G2851" s="95"/>
      <c r="H2851" s="119"/>
      <c r="I2851" s="119"/>
      <c r="J2851" s="119"/>
      <c r="K2851" s="119"/>
      <c r="L2851" s="119"/>
      <c r="M2851" s="119"/>
      <c r="N2851" s="119"/>
      <c r="O2851" s="119"/>
      <c r="P2851" s="119"/>
      <c r="Q2851" s="119"/>
      <c r="R2851" s="119"/>
      <c r="S2851" s="119"/>
      <c r="T2851" s="119"/>
      <c r="U2851" s="119"/>
      <c r="V2851" s="119"/>
      <c r="W2851" s="119"/>
      <c r="X2851" s="119"/>
      <c r="Y2851" s="119"/>
      <c r="Z2851" s="119"/>
      <c r="AA2851" s="119"/>
      <c r="AB2851" s="119"/>
      <c r="AC2851" s="119"/>
      <c r="AD2851" s="119"/>
      <c r="AE2851" s="119"/>
      <c r="AF2851" s="119"/>
      <c r="AG2851" s="119"/>
      <c r="AH2851" s="119"/>
      <c r="AI2851" s="119"/>
      <c r="AJ2851" s="503"/>
      <c r="AK2851" s="505"/>
      <c r="AL2851" s="404"/>
      <c r="AM2851" s="410"/>
      <c r="AN2851" s="404"/>
      <c r="AO2851" s="404"/>
      <c r="AP2851" s="404"/>
      <c r="AQ2851" s="404"/>
      <c r="AR2851" s="404"/>
      <c r="AS2851" s="404"/>
      <c r="AT2851" s="404"/>
      <c r="AU2851" s="406"/>
      <c r="AV2851" s="504"/>
      <c r="AW2851" s="406"/>
      <c r="AX2851" s="388"/>
      <c r="AY2851" s="388"/>
      <c r="AZ2851" s="388"/>
      <c r="BA2851" s="388"/>
      <c r="BB2851" s="388"/>
      <c r="BC2851" s="388"/>
    </row>
    <row r="2852" spans="1:55" s="121" customFormat="1" x14ac:dyDescent="0.25">
      <c r="A2852" s="407"/>
      <c r="B2852" s="500"/>
      <c r="C2852" s="501"/>
      <c r="D2852" s="502"/>
      <c r="E2852" s="466"/>
      <c r="F2852" s="399"/>
      <c r="G2852" s="96"/>
      <c r="H2852" s="122"/>
      <c r="I2852" s="122"/>
      <c r="J2852" s="122"/>
      <c r="K2852" s="122"/>
      <c r="L2852" s="122"/>
      <c r="M2852" s="122"/>
      <c r="N2852" s="122"/>
      <c r="O2852" s="122"/>
      <c r="P2852" s="122"/>
      <c r="Q2852" s="122"/>
      <c r="R2852" s="122"/>
      <c r="S2852" s="122"/>
      <c r="T2852" s="122"/>
      <c r="U2852" s="122"/>
      <c r="V2852" s="122"/>
      <c r="W2852" s="122"/>
      <c r="X2852" s="122"/>
      <c r="Y2852" s="122"/>
      <c r="Z2852" s="122"/>
      <c r="AA2852" s="122"/>
      <c r="AB2852" s="122"/>
      <c r="AC2852" s="122"/>
      <c r="AD2852" s="122"/>
      <c r="AE2852" s="122"/>
      <c r="AF2852" s="122"/>
      <c r="AG2852" s="122"/>
      <c r="AH2852" s="122"/>
      <c r="AI2852" s="122"/>
      <c r="AJ2852" s="401"/>
      <c r="AK2852" s="403"/>
      <c r="AL2852" s="405"/>
      <c r="AM2852" s="401"/>
      <c r="AN2852" s="405"/>
      <c r="AO2852" s="405"/>
      <c r="AP2852" s="405"/>
      <c r="AQ2852" s="405"/>
      <c r="AR2852" s="405"/>
      <c r="AS2852" s="405"/>
      <c r="AT2852" s="405"/>
      <c r="AU2852" s="403"/>
      <c r="AV2852" s="504"/>
      <c r="AW2852" s="403"/>
      <c r="AX2852" s="389"/>
      <c r="AY2852" s="389"/>
      <c r="AZ2852" s="389"/>
      <c r="BA2852" s="389"/>
      <c r="BB2852" s="389"/>
      <c r="BC2852" s="389"/>
    </row>
    <row r="2853" spans="1:55" s="121" customFormat="1" x14ac:dyDescent="0.25">
      <c r="A2853" s="406"/>
      <c r="B2853" s="500"/>
      <c r="C2853" s="501"/>
      <c r="D2853" s="502"/>
      <c r="E2853" s="474"/>
      <c r="F2853" s="398"/>
      <c r="G2853" s="95"/>
      <c r="H2853" s="119"/>
      <c r="I2853" s="119"/>
      <c r="J2853" s="119"/>
      <c r="K2853" s="119"/>
      <c r="L2853" s="119"/>
      <c r="M2853" s="119"/>
      <c r="N2853" s="119"/>
      <c r="O2853" s="119"/>
      <c r="P2853" s="119"/>
      <c r="Q2853" s="119"/>
      <c r="R2853" s="119"/>
      <c r="S2853" s="119"/>
      <c r="T2853" s="119"/>
      <c r="U2853" s="119"/>
      <c r="V2853" s="119"/>
      <c r="W2853" s="119"/>
      <c r="X2853" s="119"/>
      <c r="Y2853" s="119"/>
      <c r="Z2853" s="119"/>
      <c r="AA2853" s="119"/>
      <c r="AB2853" s="119"/>
      <c r="AC2853" s="119"/>
      <c r="AD2853" s="119"/>
      <c r="AE2853" s="119"/>
      <c r="AF2853" s="119"/>
      <c r="AG2853" s="119"/>
      <c r="AH2853" s="119"/>
      <c r="AI2853" s="119"/>
      <c r="AJ2853" s="503"/>
      <c r="AK2853" s="505"/>
      <c r="AL2853" s="404"/>
      <c r="AM2853" s="410"/>
      <c r="AN2853" s="404"/>
      <c r="AO2853" s="404"/>
      <c r="AP2853" s="404"/>
      <c r="AQ2853" s="404"/>
      <c r="AR2853" s="404"/>
      <c r="AS2853" s="404"/>
      <c r="AT2853" s="404"/>
      <c r="AU2853" s="406"/>
      <c r="AV2853" s="504"/>
      <c r="AW2853" s="406"/>
      <c r="AX2853" s="388"/>
      <c r="AY2853" s="388"/>
      <c r="AZ2853" s="388"/>
      <c r="BA2853" s="388"/>
      <c r="BB2853" s="388"/>
      <c r="BC2853" s="388"/>
    </row>
    <row r="2854" spans="1:55" s="121" customFormat="1" x14ac:dyDescent="0.25">
      <c r="A2854" s="407"/>
      <c r="B2854" s="500"/>
      <c r="C2854" s="501"/>
      <c r="D2854" s="502"/>
      <c r="E2854" s="466"/>
      <c r="F2854" s="399"/>
      <c r="G2854" s="96"/>
      <c r="H2854" s="122"/>
      <c r="I2854" s="122"/>
      <c r="J2854" s="122"/>
      <c r="K2854" s="122"/>
      <c r="L2854" s="122"/>
      <c r="M2854" s="122"/>
      <c r="N2854" s="122"/>
      <c r="O2854" s="122"/>
      <c r="P2854" s="122"/>
      <c r="Q2854" s="122"/>
      <c r="R2854" s="122"/>
      <c r="S2854" s="122"/>
      <c r="T2854" s="122"/>
      <c r="U2854" s="122"/>
      <c r="V2854" s="122"/>
      <c r="W2854" s="122"/>
      <c r="X2854" s="122"/>
      <c r="Y2854" s="122"/>
      <c r="Z2854" s="122"/>
      <c r="AA2854" s="122"/>
      <c r="AB2854" s="122"/>
      <c r="AC2854" s="122"/>
      <c r="AD2854" s="122"/>
      <c r="AE2854" s="122"/>
      <c r="AF2854" s="122"/>
      <c r="AG2854" s="122"/>
      <c r="AH2854" s="122"/>
      <c r="AI2854" s="122"/>
      <c r="AJ2854" s="401"/>
      <c r="AK2854" s="403"/>
      <c r="AL2854" s="405"/>
      <c r="AM2854" s="401"/>
      <c r="AN2854" s="405"/>
      <c r="AO2854" s="405"/>
      <c r="AP2854" s="405"/>
      <c r="AQ2854" s="405"/>
      <c r="AR2854" s="405"/>
      <c r="AS2854" s="405"/>
      <c r="AT2854" s="405"/>
      <c r="AU2854" s="403"/>
      <c r="AV2854" s="504"/>
      <c r="AW2854" s="403"/>
      <c r="AX2854" s="389"/>
      <c r="AY2854" s="389"/>
      <c r="AZ2854" s="389"/>
      <c r="BA2854" s="389"/>
      <c r="BB2854" s="389"/>
      <c r="BC2854" s="389"/>
    </row>
    <row r="2855" spans="1:55" s="121" customFormat="1" x14ac:dyDescent="0.25">
      <c r="A2855" s="406"/>
      <c r="B2855" s="500"/>
      <c r="C2855" s="501"/>
      <c r="D2855" s="502"/>
      <c r="E2855" s="474"/>
      <c r="F2855" s="398"/>
      <c r="G2855" s="95"/>
      <c r="H2855" s="119"/>
      <c r="I2855" s="119"/>
      <c r="J2855" s="119"/>
      <c r="K2855" s="119"/>
      <c r="L2855" s="119"/>
      <c r="M2855" s="119"/>
      <c r="N2855" s="119"/>
      <c r="O2855" s="119"/>
      <c r="P2855" s="119"/>
      <c r="Q2855" s="119"/>
      <c r="R2855" s="119"/>
      <c r="S2855" s="119"/>
      <c r="T2855" s="119"/>
      <c r="U2855" s="119"/>
      <c r="V2855" s="119"/>
      <c r="W2855" s="119"/>
      <c r="X2855" s="119"/>
      <c r="Y2855" s="119"/>
      <c r="Z2855" s="119"/>
      <c r="AA2855" s="119"/>
      <c r="AB2855" s="119"/>
      <c r="AC2855" s="119"/>
      <c r="AD2855" s="119"/>
      <c r="AE2855" s="119"/>
      <c r="AF2855" s="119"/>
      <c r="AG2855" s="119"/>
      <c r="AH2855" s="119"/>
      <c r="AI2855" s="119"/>
      <c r="AJ2855" s="503"/>
      <c r="AK2855" s="505"/>
      <c r="AL2855" s="404"/>
      <c r="AM2855" s="410"/>
      <c r="AN2855" s="404"/>
      <c r="AO2855" s="404"/>
      <c r="AP2855" s="404"/>
      <c r="AQ2855" s="404"/>
      <c r="AR2855" s="404"/>
      <c r="AS2855" s="404"/>
      <c r="AT2855" s="404"/>
      <c r="AU2855" s="406"/>
      <c r="AV2855" s="504"/>
      <c r="AW2855" s="406"/>
      <c r="AX2855" s="388"/>
      <c r="AY2855" s="388"/>
      <c r="AZ2855" s="388"/>
      <c r="BA2855" s="388"/>
      <c r="BB2855" s="388"/>
      <c r="BC2855" s="388"/>
    </row>
    <row r="2856" spans="1:55" s="121" customFormat="1" x14ac:dyDescent="0.25">
      <c r="A2856" s="407"/>
      <c r="B2856" s="500"/>
      <c r="C2856" s="501"/>
      <c r="D2856" s="502"/>
      <c r="E2856" s="466"/>
      <c r="F2856" s="399"/>
      <c r="G2856" s="96"/>
      <c r="H2856" s="122"/>
      <c r="I2856" s="122"/>
      <c r="J2856" s="122"/>
      <c r="K2856" s="122"/>
      <c r="L2856" s="122"/>
      <c r="M2856" s="122"/>
      <c r="N2856" s="122"/>
      <c r="O2856" s="122"/>
      <c r="P2856" s="122"/>
      <c r="Q2856" s="122"/>
      <c r="R2856" s="122"/>
      <c r="S2856" s="122"/>
      <c r="T2856" s="122"/>
      <c r="U2856" s="122"/>
      <c r="V2856" s="122"/>
      <c r="W2856" s="122"/>
      <c r="X2856" s="122"/>
      <c r="Y2856" s="122"/>
      <c r="Z2856" s="122"/>
      <c r="AA2856" s="122"/>
      <c r="AB2856" s="122"/>
      <c r="AC2856" s="122"/>
      <c r="AD2856" s="122"/>
      <c r="AE2856" s="122"/>
      <c r="AF2856" s="122"/>
      <c r="AG2856" s="122"/>
      <c r="AH2856" s="122"/>
      <c r="AI2856" s="122"/>
      <c r="AJ2856" s="401"/>
      <c r="AK2856" s="403"/>
      <c r="AL2856" s="405"/>
      <c r="AM2856" s="401"/>
      <c r="AN2856" s="405"/>
      <c r="AO2856" s="405"/>
      <c r="AP2856" s="405"/>
      <c r="AQ2856" s="405"/>
      <c r="AR2856" s="405"/>
      <c r="AS2856" s="405"/>
      <c r="AT2856" s="405"/>
      <c r="AU2856" s="403"/>
      <c r="AV2856" s="504"/>
      <c r="AW2856" s="403"/>
      <c r="AX2856" s="389"/>
      <c r="AY2856" s="389"/>
      <c r="AZ2856" s="389"/>
      <c r="BA2856" s="389"/>
      <c r="BB2856" s="389"/>
      <c r="BC2856" s="389"/>
    </row>
    <row r="2857" spans="1:55" s="121" customFormat="1" x14ac:dyDescent="0.25">
      <c r="A2857" s="406"/>
      <c r="B2857" s="500"/>
      <c r="C2857" s="501"/>
      <c r="D2857" s="502"/>
      <c r="E2857" s="474"/>
      <c r="F2857" s="398"/>
      <c r="G2857" s="95"/>
      <c r="H2857" s="119"/>
      <c r="I2857" s="119"/>
      <c r="J2857" s="119"/>
      <c r="K2857" s="119"/>
      <c r="L2857" s="119"/>
      <c r="M2857" s="119"/>
      <c r="N2857" s="119"/>
      <c r="O2857" s="119"/>
      <c r="P2857" s="119"/>
      <c r="Q2857" s="119"/>
      <c r="R2857" s="119"/>
      <c r="S2857" s="119"/>
      <c r="T2857" s="119"/>
      <c r="U2857" s="119"/>
      <c r="V2857" s="119"/>
      <c r="W2857" s="119"/>
      <c r="X2857" s="119"/>
      <c r="Y2857" s="119"/>
      <c r="Z2857" s="119"/>
      <c r="AA2857" s="119"/>
      <c r="AB2857" s="119"/>
      <c r="AC2857" s="119"/>
      <c r="AD2857" s="119"/>
      <c r="AE2857" s="119"/>
      <c r="AF2857" s="119"/>
      <c r="AG2857" s="119"/>
      <c r="AH2857" s="119"/>
      <c r="AI2857" s="119"/>
      <c r="AJ2857" s="503"/>
      <c r="AK2857" s="505"/>
      <c r="AL2857" s="404"/>
      <c r="AM2857" s="410"/>
      <c r="AN2857" s="404"/>
      <c r="AO2857" s="404"/>
      <c r="AP2857" s="404"/>
      <c r="AQ2857" s="404"/>
      <c r="AR2857" s="404"/>
      <c r="AS2857" s="404"/>
      <c r="AT2857" s="404"/>
      <c r="AU2857" s="406"/>
      <c r="AV2857" s="504"/>
      <c r="AW2857" s="406"/>
      <c r="AX2857" s="388"/>
      <c r="AY2857" s="388"/>
      <c r="AZ2857" s="388"/>
      <c r="BA2857" s="388"/>
      <c r="BB2857" s="388"/>
      <c r="BC2857" s="388"/>
    </row>
    <row r="2858" spans="1:55" s="121" customFormat="1" x14ac:dyDescent="0.25">
      <c r="A2858" s="407"/>
      <c r="B2858" s="500"/>
      <c r="C2858" s="501"/>
      <c r="D2858" s="502"/>
      <c r="E2858" s="466"/>
      <c r="F2858" s="399"/>
      <c r="G2858" s="96"/>
      <c r="H2858" s="122"/>
      <c r="I2858" s="122"/>
      <c r="J2858" s="122"/>
      <c r="K2858" s="122"/>
      <c r="L2858" s="122"/>
      <c r="M2858" s="122"/>
      <c r="N2858" s="122"/>
      <c r="O2858" s="122"/>
      <c r="P2858" s="122"/>
      <c r="Q2858" s="122"/>
      <c r="R2858" s="122"/>
      <c r="S2858" s="122"/>
      <c r="T2858" s="122"/>
      <c r="U2858" s="122"/>
      <c r="V2858" s="122"/>
      <c r="W2858" s="122"/>
      <c r="X2858" s="122"/>
      <c r="Y2858" s="122"/>
      <c r="Z2858" s="122"/>
      <c r="AA2858" s="122"/>
      <c r="AB2858" s="122"/>
      <c r="AC2858" s="122"/>
      <c r="AD2858" s="122"/>
      <c r="AE2858" s="122"/>
      <c r="AF2858" s="122"/>
      <c r="AG2858" s="122"/>
      <c r="AH2858" s="122"/>
      <c r="AI2858" s="122"/>
      <c r="AJ2858" s="401"/>
      <c r="AK2858" s="403"/>
      <c r="AL2858" s="405"/>
      <c r="AM2858" s="401"/>
      <c r="AN2858" s="405"/>
      <c r="AO2858" s="405"/>
      <c r="AP2858" s="405"/>
      <c r="AQ2858" s="405"/>
      <c r="AR2858" s="405"/>
      <c r="AS2858" s="405"/>
      <c r="AT2858" s="405"/>
      <c r="AU2858" s="403"/>
      <c r="AV2858" s="504"/>
      <c r="AW2858" s="403"/>
      <c r="AX2858" s="389"/>
      <c r="AY2858" s="389"/>
      <c r="AZ2858" s="389"/>
      <c r="BA2858" s="389"/>
      <c r="BB2858" s="389"/>
      <c r="BC2858" s="389"/>
    </row>
    <row r="2859" spans="1:55" s="121" customFormat="1" x14ac:dyDescent="0.25">
      <c r="A2859" s="406"/>
      <c r="B2859" s="500"/>
      <c r="C2859" s="501"/>
      <c r="D2859" s="502"/>
      <c r="E2859" s="474"/>
      <c r="F2859" s="398"/>
      <c r="G2859" s="95"/>
      <c r="H2859" s="119"/>
      <c r="I2859" s="119"/>
      <c r="J2859" s="119"/>
      <c r="K2859" s="119"/>
      <c r="L2859" s="119"/>
      <c r="M2859" s="119"/>
      <c r="N2859" s="119"/>
      <c r="O2859" s="119"/>
      <c r="P2859" s="119"/>
      <c r="Q2859" s="119"/>
      <c r="R2859" s="119"/>
      <c r="S2859" s="119"/>
      <c r="T2859" s="119"/>
      <c r="U2859" s="119"/>
      <c r="V2859" s="119"/>
      <c r="W2859" s="119"/>
      <c r="X2859" s="119"/>
      <c r="Y2859" s="119"/>
      <c r="Z2859" s="119"/>
      <c r="AA2859" s="119"/>
      <c r="AB2859" s="119"/>
      <c r="AC2859" s="119"/>
      <c r="AD2859" s="119"/>
      <c r="AE2859" s="119"/>
      <c r="AF2859" s="119"/>
      <c r="AG2859" s="119"/>
      <c r="AH2859" s="119"/>
      <c r="AI2859" s="119"/>
      <c r="AJ2859" s="503"/>
      <c r="AK2859" s="505"/>
      <c r="AL2859" s="404"/>
      <c r="AM2859" s="410"/>
      <c r="AN2859" s="404"/>
      <c r="AO2859" s="404"/>
      <c r="AP2859" s="404"/>
      <c r="AQ2859" s="404"/>
      <c r="AR2859" s="404"/>
      <c r="AS2859" s="404"/>
      <c r="AT2859" s="404"/>
      <c r="AU2859" s="406"/>
      <c r="AV2859" s="504"/>
      <c r="AW2859" s="406"/>
      <c r="AX2859" s="388"/>
      <c r="AY2859" s="388"/>
      <c r="AZ2859" s="388"/>
      <c r="BA2859" s="388"/>
      <c r="BB2859" s="388"/>
      <c r="BC2859" s="388"/>
    </row>
    <row r="2860" spans="1:55" s="121" customFormat="1" x14ac:dyDescent="0.25">
      <c r="A2860" s="407"/>
      <c r="B2860" s="500"/>
      <c r="C2860" s="501"/>
      <c r="D2860" s="502"/>
      <c r="E2860" s="466"/>
      <c r="F2860" s="399"/>
      <c r="G2860" s="96"/>
      <c r="H2860" s="122"/>
      <c r="I2860" s="122"/>
      <c r="J2860" s="122"/>
      <c r="K2860" s="122"/>
      <c r="L2860" s="122"/>
      <c r="M2860" s="122"/>
      <c r="N2860" s="122"/>
      <c r="O2860" s="122"/>
      <c r="P2860" s="122"/>
      <c r="Q2860" s="122"/>
      <c r="R2860" s="122"/>
      <c r="S2860" s="122"/>
      <c r="T2860" s="122"/>
      <c r="U2860" s="122"/>
      <c r="V2860" s="122"/>
      <c r="W2860" s="122"/>
      <c r="X2860" s="122"/>
      <c r="Y2860" s="122"/>
      <c r="Z2860" s="122"/>
      <c r="AA2860" s="122"/>
      <c r="AB2860" s="122"/>
      <c r="AC2860" s="122"/>
      <c r="AD2860" s="122"/>
      <c r="AE2860" s="122"/>
      <c r="AF2860" s="122"/>
      <c r="AG2860" s="122"/>
      <c r="AH2860" s="122"/>
      <c r="AI2860" s="122"/>
      <c r="AJ2860" s="401"/>
      <c r="AK2860" s="403"/>
      <c r="AL2860" s="405"/>
      <c r="AM2860" s="401"/>
      <c r="AN2860" s="405"/>
      <c r="AO2860" s="405"/>
      <c r="AP2860" s="405"/>
      <c r="AQ2860" s="405"/>
      <c r="AR2860" s="405"/>
      <c r="AS2860" s="405"/>
      <c r="AT2860" s="405"/>
      <c r="AU2860" s="403"/>
      <c r="AV2860" s="504"/>
      <c r="AW2860" s="403"/>
      <c r="AX2860" s="389"/>
      <c r="AY2860" s="389"/>
      <c r="AZ2860" s="389"/>
      <c r="BA2860" s="389"/>
      <c r="BB2860" s="389"/>
      <c r="BC2860" s="389"/>
    </row>
    <row r="2861" spans="1:55" s="121" customFormat="1" x14ac:dyDescent="0.25">
      <c r="A2861" s="406"/>
      <c r="B2861" s="500"/>
      <c r="C2861" s="501"/>
      <c r="D2861" s="502"/>
      <c r="E2861" s="474"/>
      <c r="F2861" s="398"/>
      <c r="G2861" s="95"/>
      <c r="H2861" s="119"/>
      <c r="I2861" s="119"/>
      <c r="J2861" s="119"/>
      <c r="K2861" s="119"/>
      <c r="L2861" s="119"/>
      <c r="M2861" s="119"/>
      <c r="N2861" s="119"/>
      <c r="O2861" s="119"/>
      <c r="P2861" s="119"/>
      <c r="Q2861" s="119"/>
      <c r="R2861" s="119"/>
      <c r="S2861" s="119"/>
      <c r="T2861" s="119"/>
      <c r="U2861" s="119"/>
      <c r="V2861" s="119"/>
      <c r="W2861" s="119"/>
      <c r="X2861" s="119"/>
      <c r="Y2861" s="119"/>
      <c r="Z2861" s="119"/>
      <c r="AA2861" s="119"/>
      <c r="AB2861" s="119"/>
      <c r="AC2861" s="119"/>
      <c r="AD2861" s="119"/>
      <c r="AE2861" s="119"/>
      <c r="AF2861" s="119"/>
      <c r="AG2861" s="119"/>
      <c r="AH2861" s="119"/>
      <c r="AI2861" s="119"/>
      <c r="AJ2861" s="503"/>
      <c r="AK2861" s="505"/>
      <c r="AL2861" s="404"/>
      <c r="AM2861" s="410"/>
      <c r="AN2861" s="404"/>
      <c r="AO2861" s="404"/>
      <c r="AP2861" s="404"/>
      <c r="AQ2861" s="404"/>
      <c r="AR2861" s="404"/>
      <c r="AS2861" s="404"/>
      <c r="AT2861" s="404"/>
      <c r="AU2861" s="406"/>
      <c r="AV2861" s="504"/>
      <c r="AW2861" s="406"/>
      <c r="AX2861" s="388"/>
      <c r="AY2861" s="388"/>
      <c r="AZ2861" s="388"/>
      <c r="BA2861" s="388"/>
      <c r="BB2861" s="388"/>
      <c r="BC2861" s="388"/>
    </row>
    <row r="2862" spans="1:55" s="121" customFormat="1" x14ac:dyDescent="0.25">
      <c r="A2862" s="407"/>
      <c r="B2862" s="500"/>
      <c r="C2862" s="501"/>
      <c r="D2862" s="502"/>
      <c r="E2862" s="466"/>
      <c r="F2862" s="399"/>
      <c r="G2862" s="96"/>
      <c r="H2862" s="122"/>
      <c r="I2862" s="122"/>
      <c r="J2862" s="122"/>
      <c r="K2862" s="122"/>
      <c r="L2862" s="122"/>
      <c r="M2862" s="122"/>
      <c r="N2862" s="122"/>
      <c r="O2862" s="122"/>
      <c r="P2862" s="122"/>
      <c r="Q2862" s="122"/>
      <c r="R2862" s="122"/>
      <c r="S2862" s="122"/>
      <c r="T2862" s="122"/>
      <c r="U2862" s="122"/>
      <c r="V2862" s="122"/>
      <c r="W2862" s="122"/>
      <c r="X2862" s="122"/>
      <c r="Y2862" s="122"/>
      <c r="Z2862" s="122"/>
      <c r="AA2862" s="122"/>
      <c r="AB2862" s="122"/>
      <c r="AC2862" s="122"/>
      <c r="AD2862" s="122"/>
      <c r="AE2862" s="122"/>
      <c r="AF2862" s="122"/>
      <c r="AG2862" s="122"/>
      <c r="AH2862" s="122"/>
      <c r="AI2862" s="122"/>
      <c r="AJ2862" s="401"/>
      <c r="AK2862" s="403"/>
      <c r="AL2862" s="405"/>
      <c r="AM2862" s="401"/>
      <c r="AN2862" s="405"/>
      <c r="AO2862" s="405"/>
      <c r="AP2862" s="405"/>
      <c r="AQ2862" s="405"/>
      <c r="AR2862" s="405"/>
      <c r="AS2862" s="405"/>
      <c r="AT2862" s="405"/>
      <c r="AU2862" s="403"/>
      <c r="AV2862" s="504"/>
      <c r="AW2862" s="403"/>
      <c r="AX2862" s="389"/>
      <c r="AY2862" s="389"/>
      <c r="AZ2862" s="389"/>
      <c r="BA2862" s="389"/>
      <c r="BB2862" s="389"/>
      <c r="BC2862" s="389"/>
    </row>
    <row r="2863" spans="1:55" s="121" customFormat="1" x14ac:dyDescent="0.25">
      <c r="A2863" s="406"/>
      <c r="B2863" s="500"/>
      <c r="C2863" s="501"/>
      <c r="D2863" s="502"/>
      <c r="E2863" s="474"/>
      <c r="F2863" s="398"/>
      <c r="G2863" s="95"/>
      <c r="H2863" s="119"/>
      <c r="I2863" s="119"/>
      <c r="J2863" s="119"/>
      <c r="K2863" s="119"/>
      <c r="L2863" s="119"/>
      <c r="M2863" s="119"/>
      <c r="N2863" s="119"/>
      <c r="O2863" s="119"/>
      <c r="P2863" s="119"/>
      <c r="Q2863" s="119"/>
      <c r="R2863" s="119"/>
      <c r="S2863" s="119"/>
      <c r="T2863" s="119"/>
      <c r="U2863" s="119"/>
      <c r="V2863" s="119"/>
      <c r="W2863" s="119"/>
      <c r="X2863" s="119"/>
      <c r="Y2863" s="119"/>
      <c r="Z2863" s="119"/>
      <c r="AA2863" s="119"/>
      <c r="AB2863" s="119"/>
      <c r="AC2863" s="119"/>
      <c r="AD2863" s="119"/>
      <c r="AE2863" s="119"/>
      <c r="AF2863" s="119"/>
      <c r="AG2863" s="119"/>
      <c r="AH2863" s="119"/>
      <c r="AI2863" s="119"/>
      <c r="AJ2863" s="503"/>
      <c r="AK2863" s="505"/>
      <c r="AL2863" s="404"/>
      <c r="AM2863" s="410"/>
      <c r="AN2863" s="404"/>
      <c r="AO2863" s="404"/>
      <c r="AP2863" s="404"/>
      <c r="AQ2863" s="404"/>
      <c r="AR2863" s="404"/>
      <c r="AS2863" s="404"/>
      <c r="AT2863" s="404"/>
      <c r="AU2863" s="406"/>
      <c r="AV2863" s="504"/>
      <c r="AW2863" s="406"/>
      <c r="AX2863" s="388"/>
      <c r="AY2863" s="388"/>
      <c r="AZ2863" s="388"/>
      <c r="BA2863" s="388"/>
      <c r="BB2863" s="388"/>
      <c r="BC2863" s="388"/>
    </row>
    <row r="2864" spans="1:55" s="121" customFormat="1" x14ac:dyDescent="0.25">
      <c r="A2864" s="407"/>
      <c r="B2864" s="500"/>
      <c r="C2864" s="501"/>
      <c r="D2864" s="502"/>
      <c r="E2864" s="466"/>
      <c r="F2864" s="399"/>
      <c r="G2864" s="96"/>
      <c r="H2864" s="122"/>
      <c r="I2864" s="122"/>
      <c r="J2864" s="122"/>
      <c r="K2864" s="122"/>
      <c r="L2864" s="122"/>
      <c r="M2864" s="122"/>
      <c r="N2864" s="122"/>
      <c r="O2864" s="122"/>
      <c r="P2864" s="122"/>
      <c r="Q2864" s="122"/>
      <c r="R2864" s="122"/>
      <c r="S2864" s="122"/>
      <c r="T2864" s="122"/>
      <c r="U2864" s="122"/>
      <c r="V2864" s="122"/>
      <c r="W2864" s="122"/>
      <c r="X2864" s="122"/>
      <c r="Y2864" s="122"/>
      <c r="Z2864" s="122"/>
      <c r="AA2864" s="122"/>
      <c r="AB2864" s="122"/>
      <c r="AC2864" s="122"/>
      <c r="AD2864" s="122"/>
      <c r="AE2864" s="122"/>
      <c r="AF2864" s="122"/>
      <c r="AG2864" s="122"/>
      <c r="AH2864" s="122"/>
      <c r="AI2864" s="122"/>
      <c r="AJ2864" s="401"/>
      <c r="AK2864" s="403"/>
      <c r="AL2864" s="405"/>
      <c r="AM2864" s="401"/>
      <c r="AN2864" s="405"/>
      <c r="AO2864" s="405"/>
      <c r="AP2864" s="405"/>
      <c r="AQ2864" s="405"/>
      <c r="AR2864" s="405"/>
      <c r="AS2864" s="405"/>
      <c r="AT2864" s="405"/>
      <c r="AU2864" s="403"/>
      <c r="AV2864" s="504"/>
      <c r="AW2864" s="403"/>
      <c r="AX2864" s="389"/>
      <c r="AY2864" s="389"/>
      <c r="AZ2864" s="389"/>
      <c r="BA2864" s="389"/>
      <c r="BB2864" s="389"/>
      <c r="BC2864" s="389"/>
    </row>
    <row r="2865" spans="1:55" s="121" customFormat="1" x14ac:dyDescent="0.25">
      <c r="A2865" s="406"/>
      <c r="B2865" s="500"/>
      <c r="C2865" s="501"/>
      <c r="D2865" s="502"/>
      <c r="E2865" s="474"/>
      <c r="F2865" s="398"/>
      <c r="G2865" s="95"/>
      <c r="H2865" s="119"/>
      <c r="I2865" s="119"/>
      <c r="J2865" s="119"/>
      <c r="K2865" s="119"/>
      <c r="L2865" s="119"/>
      <c r="M2865" s="119"/>
      <c r="N2865" s="119"/>
      <c r="O2865" s="119"/>
      <c r="P2865" s="119"/>
      <c r="Q2865" s="119"/>
      <c r="R2865" s="119"/>
      <c r="S2865" s="119"/>
      <c r="T2865" s="119"/>
      <c r="U2865" s="119"/>
      <c r="V2865" s="119"/>
      <c r="W2865" s="119"/>
      <c r="X2865" s="119"/>
      <c r="Y2865" s="119"/>
      <c r="Z2865" s="119"/>
      <c r="AA2865" s="119"/>
      <c r="AB2865" s="119"/>
      <c r="AC2865" s="119"/>
      <c r="AD2865" s="119"/>
      <c r="AE2865" s="119"/>
      <c r="AF2865" s="119"/>
      <c r="AG2865" s="119"/>
      <c r="AH2865" s="119"/>
      <c r="AI2865" s="119"/>
      <c r="AJ2865" s="503"/>
      <c r="AK2865" s="505"/>
      <c r="AL2865" s="404"/>
      <c r="AM2865" s="410"/>
      <c r="AN2865" s="404"/>
      <c r="AO2865" s="404"/>
      <c r="AP2865" s="404"/>
      <c r="AQ2865" s="404"/>
      <c r="AR2865" s="404"/>
      <c r="AS2865" s="404"/>
      <c r="AT2865" s="404"/>
      <c r="AU2865" s="406"/>
      <c r="AV2865" s="504"/>
      <c r="AW2865" s="406"/>
      <c r="AX2865" s="388"/>
      <c r="AY2865" s="388"/>
      <c r="AZ2865" s="388"/>
      <c r="BA2865" s="388"/>
      <c r="BB2865" s="388"/>
      <c r="BC2865" s="388"/>
    </row>
    <row r="2866" spans="1:55" s="121" customFormat="1" x14ac:dyDescent="0.25">
      <c r="A2866" s="407"/>
      <c r="B2866" s="500"/>
      <c r="C2866" s="501"/>
      <c r="D2866" s="502"/>
      <c r="E2866" s="466"/>
      <c r="F2866" s="399"/>
      <c r="G2866" s="96"/>
      <c r="H2866" s="122"/>
      <c r="I2866" s="122"/>
      <c r="J2866" s="122"/>
      <c r="K2866" s="122"/>
      <c r="L2866" s="122"/>
      <c r="M2866" s="122"/>
      <c r="N2866" s="122"/>
      <c r="O2866" s="122"/>
      <c r="P2866" s="122"/>
      <c r="Q2866" s="122"/>
      <c r="R2866" s="122"/>
      <c r="S2866" s="122"/>
      <c r="T2866" s="122"/>
      <c r="U2866" s="122"/>
      <c r="V2866" s="122"/>
      <c r="W2866" s="122"/>
      <c r="X2866" s="122"/>
      <c r="Y2866" s="122"/>
      <c r="Z2866" s="122"/>
      <c r="AA2866" s="122"/>
      <c r="AB2866" s="122"/>
      <c r="AC2866" s="122"/>
      <c r="AD2866" s="122"/>
      <c r="AE2866" s="122"/>
      <c r="AF2866" s="122"/>
      <c r="AG2866" s="122"/>
      <c r="AH2866" s="122"/>
      <c r="AI2866" s="122"/>
      <c r="AJ2866" s="401"/>
      <c r="AK2866" s="403"/>
      <c r="AL2866" s="405"/>
      <c r="AM2866" s="401"/>
      <c r="AN2866" s="405"/>
      <c r="AO2866" s="405"/>
      <c r="AP2866" s="405"/>
      <c r="AQ2866" s="405"/>
      <c r="AR2866" s="405"/>
      <c r="AS2866" s="405"/>
      <c r="AT2866" s="405"/>
      <c r="AU2866" s="403"/>
      <c r="AV2866" s="504"/>
      <c r="AW2866" s="403"/>
      <c r="AX2866" s="389"/>
      <c r="AY2866" s="389"/>
      <c r="AZ2866" s="389"/>
      <c r="BA2866" s="389"/>
      <c r="BB2866" s="389"/>
      <c r="BC2866" s="389"/>
    </row>
    <row r="2867" spans="1:55" s="121" customFormat="1" x14ac:dyDescent="0.25">
      <c r="A2867" s="406"/>
      <c r="B2867" s="500"/>
      <c r="C2867" s="501"/>
      <c r="D2867" s="502"/>
      <c r="E2867" s="474"/>
      <c r="F2867" s="398"/>
      <c r="G2867" s="95"/>
      <c r="H2867" s="119"/>
      <c r="I2867" s="119"/>
      <c r="J2867" s="119"/>
      <c r="K2867" s="119"/>
      <c r="L2867" s="119"/>
      <c r="M2867" s="119"/>
      <c r="N2867" s="119"/>
      <c r="O2867" s="119"/>
      <c r="P2867" s="119"/>
      <c r="Q2867" s="119"/>
      <c r="R2867" s="119"/>
      <c r="S2867" s="119"/>
      <c r="T2867" s="119"/>
      <c r="U2867" s="119"/>
      <c r="V2867" s="119"/>
      <c r="W2867" s="119"/>
      <c r="X2867" s="119"/>
      <c r="Y2867" s="119"/>
      <c r="Z2867" s="119"/>
      <c r="AA2867" s="119"/>
      <c r="AB2867" s="119"/>
      <c r="AC2867" s="119"/>
      <c r="AD2867" s="119"/>
      <c r="AE2867" s="119"/>
      <c r="AF2867" s="119"/>
      <c r="AG2867" s="119"/>
      <c r="AH2867" s="119"/>
      <c r="AI2867" s="119"/>
      <c r="AJ2867" s="503"/>
      <c r="AK2867" s="505"/>
      <c r="AL2867" s="404"/>
      <c r="AM2867" s="410"/>
      <c r="AN2867" s="404"/>
      <c r="AO2867" s="404"/>
      <c r="AP2867" s="404"/>
      <c r="AQ2867" s="404"/>
      <c r="AR2867" s="404"/>
      <c r="AS2867" s="404"/>
      <c r="AT2867" s="404"/>
      <c r="AU2867" s="406"/>
      <c r="AV2867" s="504"/>
      <c r="AW2867" s="406"/>
      <c r="AX2867" s="388"/>
      <c r="AY2867" s="388"/>
      <c r="AZ2867" s="388"/>
      <c r="BA2867" s="388"/>
      <c r="BB2867" s="388"/>
      <c r="BC2867" s="388"/>
    </row>
    <row r="2868" spans="1:55" s="121" customFormat="1" x14ac:dyDescent="0.25">
      <c r="A2868" s="407"/>
      <c r="B2868" s="500"/>
      <c r="C2868" s="501"/>
      <c r="D2868" s="502"/>
      <c r="E2868" s="466"/>
      <c r="F2868" s="399"/>
      <c r="G2868" s="96"/>
      <c r="H2868" s="122"/>
      <c r="I2868" s="122"/>
      <c r="J2868" s="122"/>
      <c r="K2868" s="122"/>
      <c r="L2868" s="122"/>
      <c r="M2868" s="122"/>
      <c r="N2868" s="122"/>
      <c r="O2868" s="122"/>
      <c r="P2868" s="122"/>
      <c r="Q2868" s="122"/>
      <c r="R2868" s="122"/>
      <c r="S2868" s="122"/>
      <c r="T2868" s="122"/>
      <c r="U2868" s="122"/>
      <c r="V2868" s="122"/>
      <c r="W2868" s="122"/>
      <c r="X2868" s="122"/>
      <c r="Y2868" s="122"/>
      <c r="Z2868" s="122"/>
      <c r="AA2868" s="122"/>
      <c r="AB2868" s="122"/>
      <c r="AC2868" s="122"/>
      <c r="AD2868" s="122"/>
      <c r="AE2868" s="122"/>
      <c r="AF2868" s="122"/>
      <c r="AG2868" s="122"/>
      <c r="AH2868" s="122"/>
      <c r="AI2868" s="122"/>
      <c r="AJ2868" s="401"/>
      <c r="AK2868" s="403"/>
      <c r="AL2868" s="405"/>
      <c r="AM2868" s="401"/>
      <c r="AN2868" s="405"/>
      <c r="AO2868" s="405"/>
      <c r="AP2868" s="405"/>
      <c r="AQ2868" s="405"/>
      <c r="AR2868" s="405"/>
      <c r="AS2868" s="405"/>
      <c r="AT2868" s="405"/>
      <c r="AU2868" s="403"/>
      <c r="AV2868" s="504"/>
      <c r="AW2868" s="403"/>
      <c r="AX2868" s="389"/>
      <c r="AY2868" s="389"/>
      <c r="AZ2868" s="389"/>
      <c r="BA2868" s="389"/>
      <c r="BB2868" s="389"/>
      <c r="BC2868" s="389"/>
    </row>
    <row r="2869" spans="1:55" s="121" customFormat="1" x14ac:dyDescent="0.25">
      <c r="A2869" s="406"/>
      <c r="B2869" s="500"/>
      <c r="C2869" s="501"/>
      <c r="D2869" s="502"/>
      <c r="E2869" s="474"/>
      <c r="F2869" s="398"/>
      <c r="G2869" s="95"/>
      <c r="H2869" s="119"/>
      <c r="I2869" s="119"/>
      <c r="J2869" s="119"/>
      <c r="K2869" s="119"/>
      <c r="L2869" s="119"/>
      <c r="M2869" s="119"/>
      <c r="N2869" s="119"/>
      <c r="O2869" s="119"/>
      <c r="P2869" s="119"/>
      <c r="Q2869" s="119"/>
      <c r="R2869" s="119"/>
      <c r="S2869" s="119"/>
      <c r="T2869" s="119"/>
      <c r="U2869" s="119"/>
      <c r="V2869" s="119"/>
      <c r="W2869" s="119"/>
      <c r="X2869" s="119"/>
      <c r="Y2869" s="119"/>
      <c r="Z2869" s="119"/>
      <c r="AA2869" s="119"/>
      <c r="AB2869" s="119"/>
      <c r="AC2869" s="119"/>
      <c r="AD2869" s="119"/>
      <c r="AE2869" s="119"/>
      <c r="AF2869" s="119"/>
      <c r="AG2869" s="119"/>
      <c r="AH2869" s="119"/>
      <c r="AI2869" s="119"/>
      <c r="AJ2869" s="503"/>
      <c r="AK2869" s="505"/>
      <c r="AL2869" s="404"/>
      <c r="AM2869" s="410"/>
      <c r="AN2869" s="404"/>
      <c r="AO2869" s="404"/>
      <c r="AP2869" s="404"/>
      <c r="AQ2869" s="404"/>
      <c r="AR2869" s="404"/>
      <c r="AS2869" s="404"/>
      <c r="AT2869" s="404"/>
      <c r="AU2869" s="406"/>
      <c r="AV2869" s="504"/>
      <c r="AW2869" s="406"/>
      <c r="AX2869" s="388"/>
      <c r="AY2869" s="388"/>
      <c r="AZ2869" s="388"/>
      <c r="BA2869" s="388"/>
      <c r="BB2869" s="388"/>
      <c r="BC2869" s="388"/>
    </row>
    <row r="2870" spans="1:55" s="121" customFormat="1" x14ac:dyDescent="0.25">
      <c r="A2870" s="407"/>
      <c r="B2870" s="500"/>
      <c r="C2870" s="501"/>
      <c r="D2870" s="502"/>
      <c r="E2870" s="466"/>
      <c r="F2870" s="399"/>
      <c r="G2870" s="96"/>
      <c r="H2870" s="122"/>
      <c r="I2870" s="122"/>
      <c r="J2870" s="122"/>
      <c r="K2870" s="122"/>
      <c r="L2870" s="122"/>
      <c r="M2870" s="122"/>
      <c r="N2870" s="122"/>
      <c r="O2870" s="122"/>
      <c r="P2870" s="122"/>
      <c r="Q2870" s="122"/>
      <c r="R2870" s="122"/>
      <c r="S2870" s="122"/>
      <c r="T2870" s="122"/>
      <c r="U2870" s="122"/>
      <c r="V2870" s="122"/>
      <c r="W2870" s="122"/>
      <c r="X2870" s="122"/>
      <c r="Y2870" s="122"/>
      <c r="Z2870" s="122"/>
      <c r="AA2870" s="122"/>
      <c r="AB2870" s="122"/>
      <c r="AC2870" s="122"/>
      <c r="AD2870" s="122"/>
      <c r="AE2870" s="122"/>
      <c r="AF2870" s="122"/>
      <c r="AG2870" s="122"/>
      <c r="AH2870" s="122"/>
      <c r="AI2870" s="122"/>
      <c r="AJ2870" s="401"/>
      <c r="AK2870" s="403"/>
      <c r="AL2870" s="405"/>
      <c r="AM2870" s="401"/>
      <c r="AN2870" s="405"/>
      <c r="AO2870" s="405"/>
      <c r="AP2870" s="405"/>
      <c r="AQ2870" s="405"/>
      <c r="AR2870" s="405"/>
      <c r="AS2870" s="405"/>
      <c r="AT2870" s="405"/>
      <c r="AU2870" s="403"/>
      <c r="AV2870" s="504"/>
      <c r="AW2870" s="403"/>
      <c r="AX2870" s="389"/>
      <c r="AY2870" s="389"/>
      <c r="AZ2870" s="389"/>
      <c r="BA2870" s="389"/>
      <c r="BB2870" s="389"/>
      <c r="BC2870" s="389"/>
    </row>
    <row r="2871" spans="1:55" s="121" customFormat="1" x14ac:dyDescent="0.25">
      <c r="A2871" s="406"/>
      <c r="B2871" s="500"/>
      <c r="C2871" s="501"/>
      <c r="D2871" s="502"/>
      <c r="E2871" s="474"/>
      <c r="F2871" s="398"/>
      <c r="G2871" s="95"/>
      <c r="H2871" s="119"/>
      <c r="I2871" s="119"/>
      <c r="J2871" s="119"/>
      <c r="K2871" s="119"/>
      <c r="L2871" s="119"/>
      <c r="M2871" s="119"/>
      <c r="N2871" s="119"/>
      <c r="O2871" s="119"/>
      <c r="P2871" s="119"/>
      <c r="Q2871" s="119"/>
      <c r="R2871" s="119"/>
      <c r="S2871" s="119"/>
      <c r="T2871" s="119"/>
      <c r="U2871" s="119"/>
      <c r="V2871" s="119"/>
      <c r="W2871" s="119"/>
      <c r="X2871" s="119"/>
      <c r="Y2871" s="119"/>
      <c r="Z2871" s="119"/>
      <c r="AA2871" s="119"/>
      <c r="AB2871" s="119"/>
      <c r="AC2871" s="119"/>
      <c r="AD2871" s="119"/>
      <c r="AE2871" s="119"/>
      <c r="AF2871" s="119"/>
      <c r="AG2871" s="119"/>
      <c r="AH2871" s="119"/>
      <c r="AI2871" s="119"/>
      <c r="AJ2871" s="503"/>
      <c r="AK2871" s="505"/>
      <c r="AL2871" s="404"/>
      <c r="AM2871" s="410"/>
      <c r="AN2871" s="404"/>
      <c r="AO2871" s="404"/>
      <c r="AP2871" s="404"/>
      <c r="AQ2871" s="404"/>
      <c r="AR2871" s="404"/>
      <c r="AS2871" s="404"/>
      <c r="AT2871" s="404"/>
      <c r="AU2871" s="406"/>
      <c r="AV2871" s="504"/>
      <c r="AW2871" s="406"/>
      <c r="AX2871" s="388"/>
      <c r="AY2871" s="388"/>
      <c r="AZ2871" s="388"/>
      <c r="BA2871" s="388"/>
      <c r="BB2871" s="388"/>
      <c r="BC2871" s="388"/>
    </row>
    <row r="2872" spans="1:55" s="121" customFormat="1" x14ac:dyDescent="0.25">
      <c r="A2872" s="407"/>
      <c r="B2872" s="500"/>
      <c r="C2872" s="501"/>
      <c r="D2872" s="502"/>
      <c r="E2872" s="466"/>
      <c r="F2872" s="399"/>
      <c r="G2872" s="96"/>
      <c r="H2872" s="122"/>
      <c r="I2872" s="122"/>
      <c r="J2872" s="122"/>
      <c r="K2872" s="122"/>
      <c r="L2872" s="122"/>
      <c r="M2872" s="122"/>
      <c r="N2872" s="122"/>
      <c r="O2872" s="122"/>
      <c r="P2872" s="122"/>
      <c r="Q2872" s="122"/>
      <c r="R2872" s="122"/>
      <c r="S2872" s="122"/>
      <c r="T2872" s="122"/>
      <c r="U2872" s="122"/>
      <c r="V2872" s="122"/>
      <c r="W2872" s="122"/>
      <c r="X2872" s="122"/>
      <c r="Y2872" s="122"/>
      <c r="Z2872" s="122"/>
      <c r="AA2872" s="122"/>
      <c r="AB2872" s="122"/>
      <c r="AC2872" s="122"/>
      <c r="AD2872" s="122"/>
      <c r="AE2872" s="122"/>
      <c r="AF2872" s="122"/>
      <c r="AG2872" s="122"/>
      <c r="AH2872" s="122"/>
      <c r="AI2872" s="122"/>
      <c r="AJ2872" s="401"/>
      <c r="AK2872" s="403"/>
      <c r="AL2872" s="405"/>
      <c r="AM2872" s="401"/>
      <c r="AN2872" s="405"/>
      <c r="AO2872" s="405"/>
      <c r="AP2872" s="405"/>
      <c r="AQ2872" s="405"/>
      <c r="AR2872" s="405"/>
      <c r="AS2872" s="405"/>
      <c r="AT2872" s="405"/>
      <c r="AU2872" s="403"/>
      <c r="AV2872" s="504"/>
      <c r="AW2872" s="403"/>
      <c r="AX2872" s="389"/>
      <c r="AY2872" s="389"/>
      <c r="AZ2872" s="389"/>
      <c r="BA2872" s="389"/>
      <c r="BB2872" s="389"/>
      <c r="BC2872" s="389"/>
    </row>
    <row r="2873" spans="1:55" s="121" customFormat="1" x14ac:dyDescent="0.25">
      <c r="A2873" s="406"/>
      <c r="B2873" s="500"/>
      <c r="C2873" s="501"/>
      <c r="D2873" s="502"/>
      <c r="E2873" s="474"/>
      <c r="F2873" s="398"/>
      <c r="G2873" s="95"/>
      <c r="H2873" s="119"/>
      <c r="I2873" s="119"/>
      <c r="J2873" s="119"/>
      <c r="K2873" s="119"/>
      <c r="L2873" s="119"/>
      <c r="M2873" s="119"/>
      <c r="N2873" s="119"/>
      <c r="O2873" s="119"/>
      <c r="P2873" s="119"/>
      <c r="Q2873" s="119"/>
      <c r="R2873" s="119"/>
      <c r="S2873" s="119"/>
      <c r="T2873" s="119"/>
      <c r="U2873" s="119"/>
      <c r="V2873" s="119"/>
      <c r="W2873" s="119"/>
      <c r="X2873" s="119"/>
      <c r="Y2873" s="119"/>
      <c r="Z2873" s="119"/>
      <c r="AA2873" s="119"/>
      <c r="AB2873" s="119"/>
      <c r="AC2873" s="119"/>
      <c r="AD2873" s="119"/>
      <c r="AE2873" s="119"/>
      <c r="AF2873" s="119"/>
      <c r="AG2873" s="119"/>
      <c r="AH2873" s="119"/>
      <c r="AI2873" s="119"/>
      <c r="AJ2873" s="503"/>
      <c r="AK2873" s="505"/>
      <c r="AL2873" s="404"/>
      <c r="AM2873" s="410"/>
      <c r="AN2873" s="404"/>
      <c r="AO2873" s="404"/>
      <c r="AP2873" s="404"/>
      <c r="AQ2873" s="404"/>
      <c r="AR2873" s="404"/>
      <c r="AS2873" s="404"/>
      <c r="AT2873" s="404"/>
      <c r="AU2873" s="406"/>
      <c r="AV2873" s="504"/>
      <c r="AW2873" s="406"/>
      <c r="AX2873" s="388"/>
      <c r="AY2873" s="388"/>
      <c r="AZ2873" s="388"/>
      <c r="BA2873" s="388"/>
      <c r="BB2873" s="388"/>
      <c r="BC2873" s="388"/>
    </row>
    <row r="2874" spans="1:55" s="121" customFormat="1" x14ac:dyDescent="0.25">
      <c r="A2874" s="407"/>
      <c r="B2874" s="500"/>
      <c r="C2874" s="501"/>
      <c r="D2874" s="502"/>
      <c r="E2874" s="466"/>
      <c r="F2874" s="399"/>
      <c r="G2874" s="96"/>
      <c r="H2874" s="122"/>
      <c r="I2874" s="122"/>
      <c r="J2874" s="122"/>
      <c r="K2874" s="122"/>
      <c r="L2874" s="122"/>
      <c r="M2874" s="122"/>
      <c r="N2874" s="122"/>
      <c r="O2874" s="122"/>
      <c r="P2874" s="122"/>
      <c r="Q2874" s="122"/>
      <c r="R2874" s="122"/>
      <c r="S2874" s="122"/>
      <c r="T2874" s="122"/>
      <c r="U2874" s="122"/>
      <c r="V2874" s="122"/>
      <c r="W2874" s="122"/>
      <c r="X2874" s="122"/>
      <c r="Y2874" s="122"/>
      <c r="Z2874" s="122"/>
      <c r="AA2874" s="122"/>
      <c r="AB2874" s="122"/>
      <c r="AC2874" s="122"/>
      <c r="AD2874" s="122"/>
      <c r="AE2874" s="122"/>
      <c r="AF2874" s="122"/>
      <c r="AG2874" s="122"/>
      <c r="AH2874" s="122"/>
      <c r="AI2874" s="122"/>
      <c r="AJ2874" s="401"/>
      <c r="AK2874" s="403"/>
      <c r="AL2874" s="405"/>
      <c r="AM2874" s="401"/>
      <c r="AN2874" s="405"/>
      <c r="AO2874" s="405"/>
      <c r="AP2874" s="405"/>
      <c r="AQ2874" s="405"/>
      <c r="AR2874" s="405"/>
      <c r="AS2874" s="405"/>
      <c r="AT2874" s="405"/>
      <c r="AU2874" s="403"/>
      <c r="AV2874" s="504"/>
      <c r="AW2874" s="403"/>
      <c r="AX2874" s="389"/>
      <c r="AY2874" s="389"/>
      <c r="AZ2874" s="389"/>
      <c r="BA2874" s="389"/>
      <c r="BB2874" s="389"/>
      <c r="BC2874" s="389"/>
    </row>
    <row r="2875" spans="1:55" s="121" customFormat="1" x14ac:dyDescent="0.25">
      <c r="A2875" s="406"/>
      <c r="B2875" s="500"/>
      <c r="C2875" s="501"/>
      <c r="D2875" s="502"/>
      <c r="E2875" s="474"/>
      <c r="F2875" s="398"/>
      <c r="G2875" s="95"/>
      <c r="H2875" s="119"/>
      <c r="I2875" s="119"/>
      <c r="J2875" s="119"/>
      <c r="K2875" s="119"/>
      <c r="L2875" s="119"/>
      <c r="M2875" s="119"/>
      <c r="N2875" s="119"/>
      <c r="O2875" s="119"/>
      <c r="P2875" s="119"/>
      <c r="Q2875" s="119"/>
      <c r="R2875" s="119"/>
      <c r="S2875" s="119"/>
      <c r="T2875" s="119"/>
      <c r="U2875" s="119"/>
      <c r="V2875" s="119"/>
      <c r="W2875" s="119"/>
      <c r="X2875" s="119"/>
      <c r="Y2875" s="119"/>
      <c r="Z2875" s="119"/>
      <c r="AA2875" s="119"/>
      <c r="AB2875" s="119"/>
      <c r="AC2875" s="119"/>
      <c r="AD2875" s="119"/>
      <c r="AE2875" s="119"/>
      <c r="AF2875" s="119"/>
      <c r="AG2875" s="119"/>
      <c r="AH2875" s="119"/>
      <c r="AI2875" s="119"/>
      <c r="AJ2875" s="503"/>
      <c r="AK2875" s="505"/>
      <c r="AL2875" s="404"/>
      <c r="AM2875" s="410"/>
      <c r="AN2875" s="404"/>
      <c r="AO2875" s="404"/>
      <c r="AP2875" s="404"/>
      <c r="AQ2875" s="404"/>
      <c r="AR2875" s="404"/>
      <c r="AS2875" s="404"/>
      <c r="AT2875" s="404"/>
      <c r="AU2875" s="406"/>
      <c r="AV2875" s="504"/>
      <c r="AW2875" s="406"/>
      <c r="AX2875" s="388"/>
      <c r="AY2875" s="388"/>
      <c r="AZ2875" s="388"/>
      <c r="BA2875" s="388"/>
      <c r="BB2875" s="388"/>
      <c r="BC2875" s="388"/>
    </row>
    <row r="2876" spans="1:55" s="121" customFormat="1" x14ac:dyDescent="0.25">
      <c r="A2876" s="407"/>
      <c r="B2876" s="500"/>
      <c r="C2876" s="501"/>
      <c r="D2876" s="502"/>
      <c r="E2876" s="466"/>
      <c r="F2876" s="399"/>
      <c r="G2876" s="96"/>
      <c r="H2876" s="122"/>
      <c r="I2876" s="122"/>
      <c r="J2876" s="122"/>
      <c r="K2876" s="122"/>
      <c r="L2876" s="122"/>
      <c r="M2876" s="122"/>
      <c r="N2876" s="122"/>
      <c r="O2876" s="122"/>
      <c r="P2876" s="122"/>
      <c r="Q2876" s="122"/>
      <c r="R2876" s="122"/>
      <c r="S2876" s="122"/>
      <c r="T2876" s="122"/>
      <c r="U2876" s="122"/>
      <c r="V2876" s="122"/>
      <c r="W2876" s="122"/>
      <c r="X2876" s="122"/>
      <c r="Y2876" s="122"/>
      <c r="Z2876" s="122"/>
      <c r="AA2876" s="122"/>
      <c r="AB2876" s="122"/>
      <c r="AC2876" s="122"/>
      <c r="AD2876" s="122"/>
      <c r="AE2876" s="122"/>
      <c r="AF2876" s="122"/>
      <c r="AG2876" s="122"/>
      <c r="AH2876" s="122"/>
      <c r="AI2876" s="122"/>
      <c r="AJ2876" s="401"/>
      <c r="AK2876" s="403"/>
      <c r="AL2876" s="405"/>
      <c r="AM2876" s="401"/>
      <c r="AN2876" s="405"/>
      <c r="AO2876" s="405"/>
      <c r="AP2876" s="405"/>
      <c r="AQ2876" s="405"/>
      <c r="AR2876" s="405"/>
      <c r="AS2876" s="405"/>
      <c r="AT2876" s="405"/>
      <c r="AU2876" s="403"/>
      <c r="AV2876" s="504"/>
      <c r="AW2876" s="403"/>
      <c r="AX2876" s="389"/>
      <c r="AY2876" s="389"/>
      <c r="AZ2876" s="389"/>
      <c r="BA2876" s="389"/>
      <c r="BB2876" s="389"/>
      <c r="BC2876" s="389"/>
    </row>
    <row r="2877" spans="1:55" s="121" customFormat="1" x14ac:dyDescent="0.25">
      <c r="A2877" s="406"/>
      <c r="B2877" s="500"/>
      <c r="C2877" s="501"/>
      <c r="D2877" s="502"/>
      <c r="E2877" s="474"/>
      <c r="F2877" s="398"/>
      <c r="G2877" s="95"/>
      <c r="H2877" s="119"/>
      <c r="I2877" s="119"/>
      <c r="J2877" s="119"/>
      <c r="K2877" s="119"/>
      <c r="L2877" s="119"/>
      <c r="M2877" s="119"/>
      <c r="N2877" s="119"/>
      <c r="O2877" s="119"/>
      <c r="P2877" s="119"/>
      <c r="Q2877" s="119"/>
      <c r="R2877" s="119"/>
      <c r="S2877" s="119"/>
      <c r="T2877" s="119"/>
      <c r="U2877" s="119"/>
      <c r="V2877" s="119"/>
      <c r="W2877" s="119"/>
      <c r="X2877" s="119"/>
      <c r="Y2877" s="119"/>
      <c r="Z2877" s="119"/>
      <c r="AA2877" s="119"/>
      <c r="AB2877" s="119"/>
      <c r="AC2877" s="119"/>
      <c r="AD2877" s="119"/>
      <c r="AE2877" s="119"/>
      <c r="AF2877" s="119"/>
      <c r="AG2877" s="119"/>
      <c r="AH2877" s="119"/>
      <c r="AI2877" s="119"/>
      <c r="AJ2877" s="503"/>
      <c r="AK2877" s="505"/>
      <c r="AL2877" s="404"/>
      <c r="AM2877" s="410"/>
      <c r="AN2877" s="404"/>
      <c r="AO2877" s="404"/>
      <c r="AP2877" s="404"/>
      <c r="AQ2877" s="404"/>
      <c r="AR2877" s="404"/>
      <c r="AS2877" s="404"/>
      <c r="AT2877" s="404"/>
      <c r="AU2877" s="406"/>
      <c r="AV2877" s="504"/>
      <c r="AW2877" s="406"/>
      <c r="AX2877" s="388"/>
      <c r="AY2877" s="388"/>
      <c r="AZ2877" s="388"/>
      <c r="BA2877" s="388"/>
      <c r="BB2877" s="388"/>
      <c r="BC2877" s="388"/>
    </row>
    <row r="2878" spans="1:55" s="121" customFormat="1" x14ac:dyDescent="0.25">
      <c r="A2878" s="407"/>
      <c r="B2878" s="500"/>
      <c r="C2878" s="501"/>
      <c r="D2878" s="502"/>
      <c r="E2878" s="466"/>
      <c r="F2878" s="399"/>
      <c r="G2878" s="96"/>
      <c r="H2878" s="122"/>
      <c r="I2878" s="122"/>
      <c r="J2878" s="122"/>
      <c r="K2878" s="122"/>
      <c r="L2878" s="122"/>
      <c r="M2878" s="122"/>
      <c r="N2878" s="122"/>
      <c r="O2878" s="122"/>
      <c r="P2878" s="122"/>
      <c r="Q2878" s="122"/>
      <c r="R2878" s="122"/>
      <c r="S2878" s="122"/>
      <c r="T2878" s="122"/>
      <c r="U2878" s="122"/>
      <c r="V2878" s="122"/>
      <c r="W2878" s="122"/>
      <c r="X2878" s="122"/>
      <c r="Y2878" s="122"/>
      <c r="Z2878" s="122"/>
      <c r="AA2878" s="122"/>
      <c r="AB2878" s="122"/>
      <c r="AC2878" s="122"/>
      <c r="AD2878" s="122"/>
      <c r="AE2878" s="122"/>
      <c r="AF2878" s="122"/>
      <c r="AG2878" s="122"/>
      <c r="AH2878" s="122"/>
      <c r="AI2878" s="122"/>
      <c r="AJ2878" s="401"/>
      <c r="AK2878" s="403"/>
      <c r="AL2878" s="405"/>
      <c r="AM2878" s="401"/>
      <c r="AN2878" s="405"/>
      <c r="AO2878" s="405"/>
      <c r="AP2878" s="405"/>
      <c r="AQ2878" s="405"/>
      <c r="AR2878" s="405"/>
      <c r="AS2878" s="405"/>
      <c r="AT2878" s="405"/>
      <c r="AU2878" s="403"/>
      <c r="AV2878" s="504"/>
      <c r="AW2878" s="403"/>
      <c r="AX2878" s="389"/>
      <c r="AY2878" s="389"/>
      <c r="AZ2878" s="389"/>
      <c r="BA2878" s="389"/>
      <c r="BB2878" s="389"/>
      <c r="BC2878" s="389"/>
    </row>
    <row r="2879" spans="1:55" s="121" customFormat="1" x14ac:dyDescent="0.25">
      <c r="A2879" s="406"/>
      <c r="B2879" s="500"/>
      <c r="C2879" s="501"/>
      <c r="D2879" s="502"/>
      <c r="E2879" s="474"/>
      <c r="F2879" s="398"/>
      <c r="G2879" s="95"/>
      <c r="H2879" s="119"/>
      <c r="I2879" s="119"/>
      <c r="J2879" s="119"/>
      <c r="K2879" s="119"/>
      <c r="L2879" s="119"/>
      <c r="M2879" s="119"/>
      <c r="N2879" s="119"/>
      <c r="O2879" s="119"/>
      <c r="P2879" s="119"/>
      <c r="Q2879" s="119"/>
      <c r="R2879" s="119"/>
      <c r="S2879" s="119"/>
      <c r="T2879" s="119"/>
      <c r="U2879" s="119"/>
      <c r="V2879" s="119"/>
      <c r="W2879" s="119"/>
      <c r="X2879" s="119"/>
      <c r="Y2879" s="119"/>
      <c r="Z2879" s="119"/>
      <c r="AA2879" s="119"/>
      <c r="AB2879" s="119"/>
      <c r="AC2879" s="119"/>
      <c r="AD2879" s="119"/>
      <c r="AE2879" s="119"/>
      <c r="AF2879" s="119"/>
      <c r="AG2879" s="119"/>
      <c r="AH2879" s="119"/>
      <c r="AI2879" s="119"/>
      <c r="AJ2879" s="503"/>
      <c r="AK2879" s="505"/>
      <c r="AL2879" s="404"/>
      <c r="AM2879" s="410"/>
      <c r="AN2879" s="404"/>
      <c r="AO2879" s="404"/>
      <c r="AP2879" s="404"/>
      <c r="AQ2879" s="404"/>
      <c r="AR2879" s="404"/>
      <c r="AS2879" s="404"/>
      <c r="AT2879" s="404"/>
      <c r="AU2879" s="406"/>
      <c r="AV2879" s="504"/>
      <c r="AW2879" s="406"/>
      <c r="AX2879" s="388"/>
      <c r="AY2879" s="388"/>
      <c r="AZ2879" s="388"/>
      <c r="BA2879" s="388"/>
      <c r="BB2879" s="388"/>
      <c r="BC2879" s="388"/>
    </row>
    <row r="2880" spans="1:55" s="121" customFormat="1" x14ac:dyDescent="0.25">
      <c r="A2880" s="407"/>
      <c r="B2880" s="500"/>
      <c r="C2880" s="501"/>
      <c r="D2880" s="502"/>
      <c r="E2880" s="466"/>
      <c r="F2880" s="399"/>
      <c r="G2880" s="96"/>
      <c r="H2880" s="122"/>
      <c r="I2880" s="122"/>
      <c r="J2880" s="122"/>
      <c r="K2880" s="122"/>
      <c r="L2880" s="122"/>
      <c r="M2880" s="122"/>
      <c r="N2880" s="122"/>
      <c r="O2880" s="122"/>
      <c r="P2880" s="122"/>
      <c r="Q2880" s="122"/>
      <c r="R2880" s="122"/>
      <c r="S2880" s="122"/>
      <c r="T2880" s="122"/>
      <c r="U2880" s="122"/>
      <c r="V2880" s="122"/>
      <c r="W2880" s="122"/>
      <c r="X2880" s="122"/>
      <c r="Y2880" s="122"/>
      <c r="Z2880" s="122"/>
      <c r="AA2880" s="122"/>
      <c r="AB2880" s="122"/>
      <c r="AC2880" s="122"/>
      <c r="AD2880" s="122"/>
      <c r="AE2880" s="122"/>
      <c r="AF2880" s="122"/>
      <c r="AG2880" s="122"/>
      <c r="AH2880" s="122"/>
      <c r="AI2880" s="122"/>
      <c r="AJ2880" s="401"/>
      <c r="AK2880" s="403"/>
      <c r="AL2880" s="405"/>
      <c r="AM2880" s="401"/>
      <c r="AN2880" s="405"/>
      <c r="AO2880" s="405"/>
      <c r="AP2880" s="405"/>
      <c r="AQ2880" s="405"/>
      <c r="AR2880" s="405"/>
      <c r="AS2880" s="405"/>
      <c r="AT2880" s="405"/>
      <c r="AU2880" s="403"/>
      <c r="AV2880" s="504"/>
      <c r="AW2880" s="403"/>
      <c r="AX2880" s="389"/>
      <c r="AY2880" s="389"/>
      <c r="AZ2880" s="389"/>
      <c r="BA2880" s="389"/>
      <c r="BB2880" s="389"/>
      <c r="BC2880" s="389"/>
    </row>
    <row r="2881" spans="1:55" s="121" customFormat="1" x14ac:dyDescent="0.25">
      <c r="A2881" s="406"/>
      <c r="B2881" s="500"/>
      <c r="C2881" s="501"/>
      <c r="D2881" s="502"/>
      <c r="E2881" s="474"/>
      <c r="F2881" s="398"/>
      <c r="G2881" s="95"/>
      <c r="H2881" s="119"/>
      <c r="I2881" s="119"/>
      <c r="J2881" s="119"/>
      <c r="K2881" s="119"/>
      <c r="L2881" s="119"/>
      <c r="M2881" s="119"/>
      <c r="N2881" s="119"/>
      <c r="O2881" s="119"/>
      <c r="P2881" s="119"/>
      <c r="Q2881" s="119"/>
      <c r="R2881" s="119"/>
      <c r="S2881" s="119"/>
      <c r="T2881" s="119"/>
      <c r="U2881" s="119"/>
      <c r="V2881" s="119"/>
      <c r="W2881" s="119"/>
      <c r="X2881" s="119"/>
      <c r="Y2881" s="119"/>
      <c r="Z2881" s="119"/>
      <c r="AA2881" s="119"/>
      <c r="AB2881" s="119"/>
      <c r="AC2881" s="119"/>
      <c r="AD2881" s="119"/>
      <c r="AE2881" s="119"/>
      <c r="AF2881" s="119"/>
      <c r="AG2881" s="119"/>
      <c r="AH2881" s="119"/>
      <c r="AI2881" s="119"/>
      <c r="AJ2881" s="503"/>
      <c r="AK2881" s="505"/>
      <c r="AL2881" s="404"/>
      <c r="AM2881" s="410"/>
      <c r="AN2881" s="404"/>
      <c r="AO2881" s="404"/>
      <c r="AP2881" s="404"/>
      <c r="AQ2881" s="404"/>
      <c r="AR2881" s="404"/>
      <c r="AS2881" s="404"/>
      <c r="AT2881" s="404"/>
      <c r="AU2881" s="406"/>
      <c r="AV2881" s="504"/>
      <c r="AW2881" s="406"/>
      <c r="AX2881" s="388"/>
      <c r="AY2881" s="388"/>
      <c r="AZ2881" s="388"/>
      <c r="BA2881" s="388"/>
      <c r="BB2881" s="388"/>
      <c r="BC2881" s="388"/>
    </row>
    <row r="2882" spans="1:55" s="121" customFormat="1" x14ac:dyDescent="0.25">
      <c r="A2882" s="407"/>
      <c r="B2882" s="500"/>
      <c r="C2882" s="501"/>
      <c r="D2882" s="502"/>
      <c r="E2882" s="466"/>
      <c r="F2882" s="399"/>
      <c r="G2882" s="96"/>
      <c r="H2882" s="122"/>
      <c r="I2882" s="122"/>
      <c r="J2882" s="122"/>
      <c r="K2882" s="122"/>
      <c r="L2882" s="122"/>
      <c r="M2882" s="122"/>
      <c r="N2882" s="122"/>
      <c r="O2882" s="122"/>
      <c r="P2882" s="122"/>
      <c r="Q2882" s="122"/>
      <c r="R2882" s="122"/>
      <c r="S2882" s="122"/>
      <c r="T2882" s="122"/>
      <c r="U2882" s="122"/>
      <c r="V2882" s="122"/>
      <c r="W2882" s="122"/>
      <c r="X2882" s="122"/>
      <c r="Y2882" s="122"/>
      <c r="Z2882" s="122"/>
      <c r="AA2882" s="122"/>
      <c r="AB2882" s="122"/>
      <c r="AC2882" s="122"/>
      <c r="AD2882" s="122"/>
      <c r="AE2882" s="122"/>
      <c r="AF2882" s="122"/>
      <c r="AG2882" s="122"/>
      <c r="AH2882" s="122"/>
      <c r="AI2882" s="122"/>
      <c r="AJ2882" s="401"/>
      <c r="AK2882" s="403"/>
      <c r="AL2882" s="405"/>
      <c r="AM2882" s="401"/>
      <c r="AN2882" s="405"/>
      <c r="AO2882" s="405"/>
      <c r="AP2882" s="405"/>
      <c r="AQ2882" s="405"/>
      <c r="AR2882" s="405"/>
      <c r="AS2882" s="405"/>
      <c r="AT2882" s="405"/>
      <c r="AU2882" s="403"/>
      <c r="AV2882" s="504"/>
      <c r="AW2882" s="403"/>
      <c r="AX2882" s="389"/>
      <c r="AY2882" s="389"/>
      <c r="AZ2882" s="389"/>
      <c r="BA2882" s="389"/>
      <c r="BB2882" s="389"/>
      <c r="BC2882" s="389"/>
    </row>
    <row r="2883" spans="1:55" s="121" customFormat="1" x14ac:dyDescent="0.25">
      <c r="A2883" s="406"/>
      <c r="B2883" s="500"/>
      <c r="C2883" s="501"/>
      <c r="D2883" s="502"/>
      <c r="E2883" s="474"/>
      <c r="F2883" s="398"/>
      <c r="G2883" s="95"/>
      <c r="H2883" s="119"/>
      <c r="I2883" s="119"/>
      <c r="J2883" s="119"/>
      <c r="K2883" s="119"/>
      <c r="L2883" s="119"/>
      <c r="M2883" s="119"/>
      <c r="N2883" s="119"/>
      <c r="O2883" s="119"/>
      <c r="P2883" s="119"/>
      <c r="Q2883" s="119"/>
      <c r="R2883" s="119"/>
      <c r="S2883" s="119"/>
      <c r="T2883" s="119"/>
      <c r="U2883" s="119"/>
      <c r="V2883" s="119"/>
      <c r="W2883" s="119"/>
      <c r="X2883" s="119"/>
      <c r="Y2883" s="119"/>
      <c r="Z2883" s="119"/>
      <c r="AA2883" s="119"/>
      <c r="AB2883" s="119"/>
      <c r="AC2883" s="119"/>
      <c r="AD2883" s="119"/>
      <c r="AE2883" s="119"/>
      <c r="AF2883" s="119"/>
      <c r="AG2883" s="119"/>
      <c r="AH2883" s="119"/>
      <c r="AI2883" s="119"/>
      <c r="AJ2883" s="503"/>
      <c r="AK2883" s="505"/>
      <c r="AL2883" s="404"/>
      <c r="AM2883" s="410"/>
      <c r="AN2883" s="404"/>
      <c r="AO2883" s="404"/>
      <c r="AP2883" s="404"/>
      <c r="AQ2883" s="404"/>
      <c r="AR2883" s="404"/>
      <c r="AS2883" s="404"/>
      <c r="AT2883" s="404"/>
      <c r="AU2883" s="406"/>
      <c r="AV2883" s="504"/>
      <c r="AW2883" s="406"/>
      <c r="AX2883" s="388"/>
      <c r="AY2883" s="388"/>
      <c r="AZ2883" s="388"/>
      <c r="BA2883" s="388"/>
      <c r="BB2883" s="388"/>
      <c r="BC2883" s="388"/>
    </row>
    <row r="2884" spans="1:55" s="121" customFormat="1" x14ac:dyDescent="0.25">
      <c r="A2884" s="407"/>
      <c r="B2884" s="500"/>
      <c r="C2884" s="501"/>
      <c r="D2884" s="502"/>
      <c r="E2884" s="466"/>
      <c r="F2884" s="399"/>
      <c r="G2884" s="96"/>
      <c r="H2884" s="122"/>
      <c r="I2884" s="122"/>
      <c r="J2884" s="122"/>
      <c r="K2884" s="122"/>
      <c r="L2884" s="122"/>
      <c r="M2884" s="122"/>
      <c r="N2884" s="122"/>
      <c r="O2884" s="122"/>
      <c r="P2884" s="122"/>
      <c r="Q2884" s="122"/>
      <c r="R2884" s="122"/>
      <c r="S2884" s="122"/>
      <c r="T2884" s="122"/>
      <c r="U2884" s="122"/>
      <c r="V2884" s="122"/>
      <c r="W2884" s="122"/>
      <c r="X2884" s="122"/>
      <c r="Y2884" s="122"/>
      <c r="Z2884" s="122"/>
      <c r="AA2884" s="122"/>
      <c r="AB2884" s="122"/>
      <c r="AC2884" s="122"/>
      <c r="AD2884" s="122"/>
      <c r="AE2884" s="122"/>
      <c r="AF2884" s="122"/>
      <c r="AG2884" s="122"/>
      <c r="AH2884" s="122"/>
      <c r="AI2884" s="122"/>
      <c r="AJ2884" s="401"/>
      <c r="AK2884" s="403"/>
      <c r="AL2884" s="405"/>
      <c r="AM2884" s="401"/>
      <c r="AN2884" s="405"/>
      <c r="AO2884" s="405"/>
      <c r="AP2884" s="405"/>
      <c r="AQ2884" s="405"/>
      <c r="AR2884" s="405"/>
      <c r="AS2884" s="405"/>
      <c r="AT2884" s="405"/>
      <c r="AU2884" s="403"/>
      <c r="AV2884" s="504"/>
      <c r="AW2884" s="403"/>
      <c r="AX2884" s="389"/>
      <c r="AY2884" s="389"/>
      <c r="AZ2884" s="389"/>
      <c r="BA2884" s="389"/>
      <c r="BB2884" s="389"/>
      <c r="BC2884" s="389"/>
    </row>
    <row r="2885" spans="1:55" s="121" customFormat="1" x14ac:dyDescent="0.25">
      <c r="A2885" s="406"/>
      <c r="B2885" s="500"/>
      <c r="C2885" s="501"/>
      <c r="D2885" s="502"/>
      <c r="E2885" s="474"/>
      <c r="F2885" s="398"/>
      <c r="G2885" s="95"/>
      <c r="H2885" s="119"/>
      <c r="I2885" s="119"/>
      <c r="J2885" s="119"/>
      <c r="K2885" s="119"/>
      <c r="L2885" s="119"/>
      <c r="M2885" s="119"/>
      <c r="N2885" s="119"/>
      <c r="O2885" s="119"/>
      <c r="P2885" s="119"/>
      <c r="Q2885" s="119"/>
      <c r="R2885" s="119"/>
      <c r="S2885" s="119"/>
      <c r="T2885" s="119"/>
      <c r="U2885" s="119"/>
      <c r="V2885" s="119"/>
      <c r="W2885" s="119"/>
      <c r="X2885" s="119"/>
      <c r="Y2885" s="119"/>
      <c r="Z2885" s="119"/>
      <c r="AA2885" s="119"/>
      <c r="AB2885" s="119"/>
      <c r="AC2885" s="119"/>
      <c r="AD2885" s="119"/>
      <c r="AE2885" s="119"/>
      <c r="AF2885" s="119"/>
      <c r="AG2885" s="119"/>
      <c r="AH2885" s="119"/>
      <c r="AI2885" s="119"/>
      <c r="AJ2885" s="503"/>
      <c r="AK2885" s="505"/>
      <c r="AL2885" s="404"/>
      <c r="AM2885" s="410"/>
      <c r="AN2885" s="404"/>
      <c r="AO2885" s="404"/>
      <c r="AP2885" s="404"/>
      <c r="AQ2885" s="404"/>
      <c r="AR2885" s="404"/>
      <c r="AS2885" s="404"/>
      <c r="AT2885" s="404"/>
      <c r="AU2885" s="406"/>
      <c r="AV2885" s="504"/>
      <c r="AW2885" s="406"/>
      <c r="AX2885" s="388"/>
      <c r="AY2885" s="388"/>
      <c r="AZ2885" s="388"/>
      <c r="BA2885" s="388"/>
      <c r="BB2885" s="388"/>
      <c r="BC2885" s="388"/>
    </row>
    <row r="2886" spans="1:55" s="121" customFormat="1" x14ac:dyDescent="0.25">
      <c r="A2886" s="407"/>
      <c r="B2886" s="500"/>
      <c r="C2886" s="501"/>
      <c r="D2886" s="502"/>
      <c r="E2886" s="466"/>
      <c r="F2886" s="399"/>
      <c r="G2886" s="96"/>
      <c r="H2886" s="122"/>
      <c r="I2886" s="122"/>
      <c r="J2886" s="122"/>
      <c r="K2886" s="122"/>
      <c r="L2886" s="122"/>
      <c r="M2886" s="122"/>
      <c r="N2886" s="122"/>
      <c r="O2886" s="122"/>
      <c r="P2886" s="122"/>
      <c r="Q2886" s="122"/>
      <c r="R2886" s="122"/>
      <c r="S2886" s="122"/>
      <c r="T2886" s="122"/>
      <c r="U2886" s="122"/>
      <c r="V2886" s="122"/>
      <c r="W2886" s="122"/>
      <c r="X2886" s="122"/>
      <c r="Y2886" s="122"/>
      <c r="Z2886" s="122"/>
      <c r="AA2886" s="122"/>
      <c r="AB2886" s="122"/>
      <c r="AC2886" s="122"/>
      <c r="AD2886" s="122"/>
      <c r="AE2886" s="122"/>
      <c r="AF2886" s="122"/>
      <c r="AG2886" s="122"/>
      <c r="AH2886" s="122"/>
      <c r="AI2886" s="122"/>
      <c r="AJ2886" s="401"/>
      <c r="AK2886" s="403"/>
      <c r="AL2886" s="405"/>
      <c r="AM2886" s="401"/>
      <c r="AN2886" s="405"/>
      <c r="AO2886" s="405"/>
      <c r="AP2886" s="405"/>
      <c r="AQ2886" s="405"/>
      <c r="AR2886" s="405"/>
      <c r="AS2886" s="405"/>
      <c r="AT2886" s="405"/>
      <c r="AU2886" s="403"/>
      <c r="AV2886" s="504"/>
      <c r="AW2886" s="403"/>
      <c r="AX2886" s="389"/>
      <c r="AY2886" s="389"/>
      <c r="AZ2886" s="389"/>
      <c r="BA2886" s="389"/>
      <c r="BB2886" s="389"/>
      <c r="BC2886" s="389"/>
    </row>
    <row r="2887" spans="1:55" s="121" customFormat="1" x14ac:dyDescent="0.25">
      <c r="A2887" s="406"/>
      <c r="B2887" s="500"/>
      <c r="C2887" s="501"/>
      <c r="D2887" s="502"/>
      <c r="E2887" s="474"/>
      <c r="F2887" s="398"/>
      <c r="G2887" s="95"/>
      <c r="H2887" s="119"/>
      <c r="I2887" s="119"/>
      <c r="J2887" s="119"/>
      <c r="K2887" s="119"/>
      <c r="L2887" s="119"/>
      <c r="M2887" s="119"/>
      <c r="N2887" s="119"/>
      <c r="O2887" s="119"/>
      <c r="P2887" s="119"/>
      <c r="Q2887" s="119"/>
      <c r="R2887" s="119"/>
      <c r="S2887" s="119"/>
      <c r="T2887" s="119"/>
      <c r="U2887" s="119"/>
      <c r="V2887" s="119"/>
      <c r="W2887" s="119"/>
      <c r="X2887" s="119"/>
      <c r="Y2887" s="119"/>
      <c r="Z2887" s="119"/>
      <c r="AA2887" s="119"/>
      <c r="AB2887" s="119"/>
      <c r="AC2887" s="119"/>
      <c r="AD2887" s="119"/>
      <c r="AE2887" s="119"/>
      <c r="AF2887" s="119"/>
      <c r="AG2887" s="119"/>
      <c r="AH2887" s="119"/>
      <c r="AI2887" s="119"/>
      <c r="AJ2887" s="503"/>
      <c r="AK2887" s="505"/>
      <c r="AL2887" s="404"/>
      <c r="AM2887" s="410"/>
      <c r="AN2887" s="404"/>
      <c r="AO2887" s="404"/>
      <c r="AP2887" s="404"/>
      <c r="AQ2887" s="404"/>
      <c r="AR2887" s="404"/>
      <c r="AS2887" s="404"/>
      <c r="AT2887" s="404"/>
      <c r="AU2887" s="406"/>
      <c r="AV2887" s="504"/>
      <c r="AW2887" s="406"/>
      <c r="AX2887" s="388"/>
      <c r="AY2887" s="388"/>
      <c r="AZ2887" s="388"/>
      <c r="BA2887" s="388"/>
      <c r="BB2887" s="388"/>
      <c r="BC2887" s="388"/>
    </row>
    <row r="2888" spans="1:55" s="121" customFormat="1" x14ac:dyDescent="0.25">
      <c r="A2888" s="407"/>
      <c r="B2888" s="500"/>
      <c r="C2888" s="501"/>
      <c r="D2888" s="502"/>
      <c r="E2888" s="466"/>
      <c r="F2888" s="399"/>
      <c r="G2888" s="96"/>
      <c r="H2888" s="122"/>
      <c r="I2888" s="122"/>
      <c r="J2888" s="122"/>
      <c r="K2888" s="122"/>
      <c r="L2888" s="122"/>
      <c r="M2888" s="122"/>
      <c r="N2888" s="122"/>
      <c r="O2888" s="122"/>
      <c r="P2888" s="122"/>
      <c r="Q2888" s="122"/>
      <c r="R2888" s="122"/>
      <c r="S2888" s="122"/>
      <c r="T2888" s="122"/>
      <c r="U2888" s="122"/>
      <c r="V2888" s="122"/>
      <c r="W2888" s="122"/>
      <c r="X2888" s="122"/>
      <c r="Y2888" s="122"/>
      <c r="Z2888" s="122"/>
      <c r="AA2888" s="122"/>
      <c r="AB2888" s="122"/>
      <c r="AC2888" s="122"/>
      <c r="AD2888" s="122"/>
      <c r="AE2888" s="122"/>
      <c r="AF2888" s="122"/>
      <c r="AG2888" s="122"/>
      <c r="AH2888" s="122"/>
      <c r="AI2888" s="122"/>
      <c r="AJ2888" s="401"/>
      <c r="AK2888" s="403"/>
      <c r="AL2888" s="405"/>
      <c r="AM2888" s="401"/>
      <c r="AN2888" s="405"/>
      <c r="AO2888" s="405"/>
      <c r="AP2888" s="405"/>
      <c r="AQ2888" s="405"/>
      <c r="AR2888" s="405"/>
      <c r="AS2888" s="405"/>
      <c r="AT2888" s="405"/>
      <c r="AU2888" s="403"/>
      <c r="AV2888" s="504"/>
      <c r="AW2888" s="403"/>
      <c r="AX2888" s="389"/>
      <c r="AY2888" s="389"/>
      <c r="AZ2888" s="389"/>
      <c r="BA2888" s="389"/>
      <c r="BB2888" s="389"/>
      <c r="BC2888" s="389"/>
    </row>
    <row r="2889" spans="1:55" s="121" customFormat="1" x14ac:dyDescent="0.25">
      <c r="A2889" s="406"/>
      <c r="B2889" s="500"/>
      <c r="C2889" s="501"/>
      <c r="D2889" s="502"/>
      <c r="E2889" s="474"/>
      <c r="F2889" s="398"/>
      <c r="G2889" s="95"/>
      <c r="H2889" s="119"/>
      <c r="I2889" s="119"/>
      <c r="J2889" s="119"/>
      <c r="K2889" s="119"/>
      <c r="L2889" s="119"/>
      <c r="M2889" s="119"/>
      <c r="N2889" s="119"/>
      <c r="O2889" s="119"/>
      <c r="P2889" s="119"/>
      <c r="Q2889" s="119"/>
      <c r="R2889" s="119"/>
      <c r="S2889" s="119"/>
      <c r="T2889" s="119"/>
      <c r="U2889" s="119"/>
      <c r="V2889" s="119"/>
      <c r="W2889" s="119"/>
      <c r="X2889" s="119"/>
      <c r="Y2889" s="119"/>
      <c r="Z2889" s="119"/>
      <c r="AA2889" s="119"/>
      <c r="AB2889" s="119"/>
      <c r="AC2889" s="119"/>
      <c r="AD2889" s="119"/>
      <c r="AE2889" s="119"/>
      <c r="AF2889" s="119"/>
      <c r="AG2889" s="119"/>
      <c r="AH2889" s="119"/>
      <c r="AI2889" s="119"/>
      <c r="AJ2889" s="503"/>
      <c r="AK2889" s="505"/>
      <c r="AL2889" s="404"/>
      <c r="AM2889" s="410"/>
      <c r="AN2889" s="404"/>
      <c r="AO2889" s="404"/>
      <c r="AP2889" s="404"/>
      <c r="AQ2889" s="404"/>
      <c r="AR2889" s="404"/>
      <c r="AS2889" s="404"/>
      <c r="AT2889" s="404"/>
      <c r="AU2889" s="406"/>
      <c r="AV2889" s="504"/>
      <c r="AW2889" s="406"/>
      <c r="AX2889" s="388"/>
      <c r="AY2889" s="388"/>
      <c r="AZ2889" s="388"/>
      <c r="BA2889" s="388"/>
      <c r="BB2889" s="388"/>
      <c r="BC2889" s="388"/>
    </row>
    <row r="2890" spans="1:55" s="121" customFormat="1" x14ac:dyDescent="0.25">
      <c r="A2890" s="407"/>
      <c r="B2890" s="500"/>
      <c r="C2890" s="501"/>
      <c r="D2890" s="502"/>
      <c r="E2890" s="466"/>
      <c r="F2890" s="399"/>
      <c r="G2890" s="96"/>
      <c r="H2890" s="122"/>
      <c r="I2890" s="122"/>
      <c r="J2890" s="122"/>
      <c r="K2890" s="122"/>
      <c r="L2890" s="122"/>
      <c r="M2890" s="122"/>
      <c r="N2890" s="122"/>
      <c r="O2890" s="122"/>
      <c r="P2890" s="122"/>
      <c r="Q2890" s="122"/>
      <c r="R2890" s="122"/>
      <c r="S2890" s="122"/>
      <c r="T2890" s="122"/>
      <c r="U2890" s="122"/>
      <c r="V2890" s="122"/>
      <c r="W2890" s="122"/>
      <c r="X2890" s="122"/>
      <c r="Y2890" s="122"/>
      <c r="Z2890" s="122"/>
      <c r="AA2890" s="122"/>
      <c r="AB2890" s="122"/>
      <c r="AC2890" s="122"/>
      <c r="AD2890" s="122"/>
      <c r="AE2890" s="122"/>
      <c r="AF2890" s="122"/>
      <c r="AG2890" s="122"/>
      <c r="AH2890" s="122"/>
      <c r="AI2890" s="122"/>
      <c r="AJ2890" s="401"/>
      <c r="AK2890" s="403"/>
      <c r="AL2890" s="405"/>
      <c r="AM2890" s="401"/>
      <c r="AN2890" s="405"/>
      <c r="AO2890" s="405"/>
      <c r="AP2890" s="405"/>
      <c r="AQ2890" s="405"/>
      <c r="AR2890" s="405"/>
      <c r="AS2890" s="405"/>
      <c r="AT2890" s="405"/>
      <c r="AU2890" s="403"/>
      <c r="AV2890" s="504"/>
      <c r="AW2890" s="403"/>
      <c r="AX2890" s="389"/>
      <c r="AY2890" s="389"/>
      <c r="AZ2890" s="389"/>
      <c r="BA2890" s="389"/>
      <c r="BB2890" s="389"/>
      <c r="BC2890" s="389"/>
    </row>
    <row r="2891" spans="1:55" s="121" customFormat="1" x14ac:dyDescent="0.25">
      <c r="A2891" s="406"/>
      <c r="B2891" s="500"/>
      <c r="C2891" s="501"/>
      <c r="D2891" s="502"/>
      <c r="E2891" s="474"/>
      <c r="F2891" s="398"/>
      <c r="G2891" s="95"/>
      <c r="H2891" s="119"/>
      <c r="I2891" s="119"/>
      <c r="J2891" s="119"/>
      <c r="K2891" s="119"/>
      <c r="L2891" s="119"/>
      <c r="M2891" s="119"/>
      <c r="N2891" s="119"/>
      <c r="O2891" s="119"/>
      <c r="P2891" s="119"/>
      <c r="Q2891" s="119"/>
      <c r="R2891" s="119"/>
      <c r="S2891" s="119"/>
      <c r="T2891" s="119"/>
      <c r="U2891" s="119"/>
      <c r="V2891" s="119"/>
      <c r="W2891" s="119"/>
      <c r="X2891" s="119"/>
      <c r="Y2891" s="119"/>
      <c r="Z2891" s="119"/>
      <c r="AA2891" s="119"/>
      <c r="AB2891" s="119"/>
      <c r="AC2891" s="119"/>
      <c r="AD2891" s="119"/>
      <c r="AE2891" s="119"/>
      <c r="AF2891" s="119"/>
      <c r="AG2891" s="119"/>
      <c r="AH2891" s="119"/>
      <c r="AI2891" s="119"/>
      <c r="AJ2891" s="503"/>
      <c r="AK2891" s="505"/>
      <c r="AL2891" s="404"/>
      <c r="AM2891" s="410"/>
      <c r="AN2891" s="404"/>
      <c r="AO2891" s="404"/>
      <c r="AP2891" s="404"/>
      <c r="AQ2891" s="404"/>
      <c r="AR2891" s="404"/>
      <c r="AS2891" s="404"/>
      <c r="AT2891" s="404"/>
      <c r="AU2891" s="406"/>
      <c r="AV2891" s="504"/>
      <c r="AW2891" s="406"/>
      <c r="AX2891" s="388"/>
      <c r="AY2891" s="388"/>
      <c r="AZ2891" s="388"/>
      <c r="BA2891" s="388"/>
      <c r="BB2891" s="388"/>
      <c r="BC2891" s="388"/>
    </row>
    <row r="2892" spans="1:55" s="121" customFormat="1" x14ac:dyDescent="0.25">
      <c r="A2892" s="407"/>
      <c r="B2892" s="500"/>
      <c r="C2892" s="501"/>
      <c r="D2892" s="502"/>
      <c r="E2892" s="466"/>
      <c r="F2892" s="399"/>
      <c r="G2892" s="96"/>
      <c r="H2892" s="122"/>
      <c r="I2892" s="122"/>
      <c r="J2892" s="122"/>
      <c r="K2892" s="122"/>
      <c r="L2892" s="122"/>
      <c r="M2892" s="122"/>
      <c r="N2892" s="122"/>
      <c r="O2892" s="122"/>
      <c r="P2892" s="122"/>
      <c r="Q2892" s="122"/>
      <c r="R2892" s="122"/>
      <c r="S2892" s="122"/>
      <c r="T2892" s="122"/>
      <c r="U2892" s="122"/>
      <c r="V2892" s="122"/>
      <c r="W2892" s="122"/>
      <c r="X2892" s="122"/>
      <c r="Y2892" s="122"/>
      <c r="Z2892" s="122"/>
      <c r="AA2892" s="122"/>
      <c r="AB2892" s="122"/>
      <c r="AC2892" s="122"/>
      <c r="AD2892" s="122"/>
      <c r="AE2892" s="122"/>
      <c r="AF2892" s="122"/>
      <c r="AG2892" s="122"/>
      <c r="AH2892" s="122"/>
      <c r="AI2892" s="122"/>
      <c r="AJ2892" s="401"/>
      <c r="AK2892" s="403"/>
      <c r="AL2892" s="405"/>
      <c r="AM2892" s="401"/>
      <c r="AN2892" s="405"/>
      <c r="AO2892" s="405"/>
      <c r="AP2892" s="405"/>
      <c r="AQ2892" s="405"/>
      <c r="AR2892" s="405"/>
      <c r="AS2892" s="405"/>
      <c r="AT2892" s="405"/>
      <c r="AU2892" s="403"/>
      <c r="AV2892" s="504"/>
      <c r="AW2892" s="403"/>
      <c r="AX2892" s="389"/>
      <c r="AY2892" s="389"/>
      <c r="AZ2892" s="389"/>
      <c r="BA2892" s="389"/>
      <c r="BB2892" s="389"/>
      <c r="BC2892" s="389"/>
    </row>
    <row r="2893" spans="1:55" s="121" customFormat="1" x14ac:dyDescent="0.25">
      <c r="A2893" s="406"/>
      <c r="B2893" s="500"/>
      <c r="C2893" s="501"/>
      <c r="D2893" s="502"/>
      <c r="E2893" s="474"/>
      <c r="F2893" s="398"/>
      <c r="G2893" s="95"/>
      <c r="H2893" s="119"/>
      <c r="I2893" s="119"/>
      <c r="J2893" s="119"/>
      <c r="K2893" s="119"/>
      <c r="L2893" s="119"/>
      <c r="M2893" s="119"/>
      <c r="N2893" s="119"/>
      <c r="O2893" s="119"/>
      <c r="P2893" s="119"/>
      <c r="Q2893" s="119"/>
      <c r="R2893" s="119"/>
      <c r="S2893" s="119"/>
      <c r="T2893" s="119"/>
      <c r="U2893" s="119"/>
      <c r="V2893" s="119"/>
      <c r="W2893" s="119"/>
      <c r="X2893" s="119"/>
      <c r="Y2893" s="119"/>
      <c r="Z2893" s="119"/>
      <c r="AA2893" s="119"/>
      <c r="AB2893" s="119"/>
      <c r="AC2893" s="119"/>
      <c r="AD2893" s="119"/>
      <c r="AE2893" s="119"/>
      <c r="AF2893" s="119"/>
      <c r="AG2893" s="119"/>
      <c r="AH2893" s="119"/>
      <c r="AI2893" s="119"/>
      <c r="AJ2893" s="503"/>
      <c r="AK2893" s="505"/>
      <c r="AL2893" s="404"/>
      <c r="AM2893" s="410"/>
      <c r="AN2893" s="404"/>
      <c r="AO2893" s="404"/>
      <c r="AP2893" s="404"/>
      <c r="AQ2893" s="404"/>
      <c r="AR2893" s="404"/>
      <c r="AS2893" s="404"/>
      <c r="AT2893" s="404"/>
      <c r="AU2893" s="406"/>
      <c r="AV2893" s="504"/>
      <c r="AW2893" s="406"/>
      <c r="AX2893" s="388"/>
      <c r="AY2893" s="388"/>
      <c r="AZ2893" s="388"/>
      <c r="BA2893" s="388"/>
      <c r="BB2893" s="388"/>
      <c r="BC2893" s="388"/>
    </row>
    <row r="2894" spans="1:55" s="121" customFormat="1" x14ac:dyDescent="0.25">
      <c r="A2894" s="407"/>
      <c r="B2894" s="500"/>
      <c r="C2894" s="501"/>
      <c r="D2894" s="502"/>
      <c r="E2894" s="466"/>
      <c r="F2894" s="399"/>
      <c r="G2894" s="96"/>
      <c r="H2894" s="122"/>
      <c r="I2894" s="122"/>
      <c r="J2894" s="122"/>
      <c r="K2894" s="122"/>
      <c r="L2894" s="122"/>
      <c r="M2894" s="122"/>
      <c r="N2894" s="122"/>
      <c r="O2894" s="122"/>
      <c r="P2894" s="122"/>
      <c r="Q2894" s="122"/>
      <c r="R2894" s="122"/>
      <c r="S2894" s="122"/>
      <c r="T2894" s="122"/>
      <c r="U2894" s="122"/>
      <c r="V2894" s="122"/>
      <c r="W2894" s="122"/>
      <c r="X2894" s="122"/>
      <c r="Y2894" s="122"/>
      <c r="Z2894" s="122"/>
      <c r="AA2894" s="122"/>
      <c r="AB2894" s="122"/>
      <c r="AC2894" s="122"/>
      <c r="AD2894" s="122"/>
      <c r="AE2894" s="122"/>
      <c r="AF2894" s="122"/>
      <c r="AG2894" s="122"/>
      <c r="AH2894" s="122"/>
      <c r="AI2894" s="122"/>
      <c r="AJ2894" s="401"/>
      <c r="AK2894" s="403"/>
      <c r="AL2894" s="405"/>
      <c r="AM2894" s="401"/>
      <c r="AN2894" s="405"/>
      <c r="AO2894" s="405"/>
      <c r="AP2894" s="405"/>
      <c r="AQ2894" s="405"/>
      <c r="AR2894" s="405"/>
      <c r="AS2894" s="405"/>
      <c r="AT2894" s="405"/>
      <c r="AU2894" s="403"/>
      <c r="AV2894" s="504"/>
      <c r="AW2894" s="403"/>
      <c r="AX2894" s="389"/>
      <c r="AY2894" s="389"/>
      <c r="AZ2894" s="389"/>
      <c r="BA2894" s="389"/>
      <c r="BB2894" s="389"/>
      <c r="BC2894" s="389"/>
    </row>
    <row r="2895" spans="1:55" s="121" customFormat="1" x14ac:dyDescent="0.25">
      <c r="A2895" s="406"/>
      <c r="B2895" s="500"/>
      <c r="C2895" s="501"/>
      <c r="D2895" s="502"/>
      <c r="E2895" s="474"/>
      <c r="F2895" s="398"/>
      <c r="G2895" s="95"/>
      <c r="H2895" s="119"/>
      <c r="I2895" s="119"/>
      <c r="J2895" s="119"/>
      <c r="K2895" s="119"/>
      <c r="L2895" s="119"/>
      <c r="M2895" s="119"/>
      <c r="N2895" s="119"/>
      <c r="O2895" s="119"/>
      <c r="P2895" s="119"/>
      <c r="Q2895" s="119"/>
      <c r="R2895" s="119"/>
      <c r="S2895" s="119"/>
      <c r="T2895" s="119"/>
      <c r="U2895" s="119"/>
      <c r="V2895" s="119"/>
      <c r="W2895" s="119"/>
      <c r="X2895" s="119"/>
      <c r="Y2895" s="119"/>
      <c r="Z2895" s="119"/>
      <c r="AA2895" s="119"/>
      <c r="AB2895" s="119"/>
      <c r="AC2895" s="119"/>
      <c r="AD2895" s="119"/>
      <c r="AE2895" s="119"/>
      <c r="AF2895" s="119"/>
      <c r="AG2895" s="119"/>
      <c r="AH2895" s="119"/>
      <c r="AI2895" s="119"/>
      <c r="AJ2895" s="503"/>
      <c r="AK2895" s="505"/>
      <c r="AL2895" s="404"/>
      <c r="AM2895" s="410"/>
      <c r="AN2895" s="404"/>
      <c r="AO2895" s="404"/>
      <c r="AP2895" s="404"/>
      <c r="AQ2895" s="404"/>
      <c r="AR2895" s="404"/>
      <c r="AS2895" s="404"/>
      <c r="AT2895" s="404"/>
      <c r="AU2895" s="406"/>
      <c r="AV2895" s="504"/>
      <c r="AW2895" s="406"/>
      <c r="AX2895" s="388"/>
      <c r="AY2895" s="388"/>
      <c r="AZ2895" s="388"/>
      <c r="BA2895" s="388"/>
      <c r="BB2895" s="388"/>
      <c r="BC2895" s="388"/>
    </row>
    <row r="2896" spans="1:55" s="121" customFormat="1" x14ac:dyDescent="0.25">
      <c r="A2896" s="407"/>
      <c r="B2896" s="500"/>
      <c r="C2896" s="501"/>
      <c r="D2896" s="502"/>
      <c r="E2896" s="466"/>
      <c r="F2896" s="399"/>
      <c r="G2896" s="96"/>
      <c r="H2896" s="122"/>
      <c r="I2896" s="122"/>
      <c r="J2896" s="122"/>
      <c r="K2896" s="122"/>
      <c r="L2896" s="122"/>
      <c r="M2896" s="122"/>
      <c r="N2896" s="122"/>
      <c r="O2896" s="122"/>
      <c r="P2896" s="122"/>
      <c r="Q2896" s="122"/>
      <c r="R2896" s="122"/>
      <c r="S2896" s="122"/>
      <c r="T2896" s="122"/>
      <c r="U2896" s="122"/>
      <c r="V2896" s="122"/>
      <c r="W2896" s="122"/>
      <c r="X2896" s="122"/>
      <c r="Y2896" s="122"/>
      <c r="Z2896" s="122"/>
      <c r="AA2896" s="122"/>
      <c r="AB2896" s="122"/>
      <c r="AC2896" s="122"/>
      <c r="AD2896" s="122"/>
      <c r="AE2896" s="122"/>
      <c r="AF2896" s="122"/>
      <c r="AG2896" s="122"/>
      <c r="AH2896" s="122"/>
      <c r="AI2896" s="122"/>
      <c r="AJ2896" s="401"/>
      <c r="AK2896" s="403"/>
      <c r="AL2896" s="405"/>
      <c r="AM2896" s="401"/>
      <c r="AN2896" s="405"/>
      <c r="AO2896" s="405"/>
      <c r="AP2896" s="405"/>
      <c r="AQ2896" s="405"/>
      <c r="AR2896" s="405"/>
      <c r="AS2896" s="405"/>
      <c r="AT2896" s="405"/>
      <c r="AU2896" s="403"/>
      <c r="AV2896" s="504"/>
      <c r="AW2896" s="403"/>
      <c r="AX2896" s="389"/>
      <c r="AY2896" s="389"/>
      <c r="AZ2896" s="389"/>
      <c r="BA2896" s="389"/>
      <c r="BB2896" s="389"/>
      <c r="BC2896" s="389"/>
    </row>
    <row r="2897" spans="1:55" s="121" customFormat="1" x14ac:dyDescent="0.25">
      <c r="A2897" s="406"/>
      <c r="B2897" s="500"/>
      <c r="C2897" s="501"/>
      <c r="D2897" s="502"/>
      <c r="E2897" s="474"/>
      <c r="F2897" s="398"/>
      <c r="G2897" s="95"/>
      <c r="H2897" s="119"/>
      <c r="I2897" s="119"/>
      <c r="J2897" s="119"/>
      <c r="K2897" s="119"/>
      <c r="L2897" s="119"/>
      <c r="M2897" s="119"/>
      <c r="N2897" s="119"/>
      <c r="O2897" s="119"/>
      <c r="P2897" s="119"/>
      <c r="Q2897" s="119"/>
      <c r="R2897" s="119"/>
      <c r="S2897" s="119"/>
      <c r="T2897" s="119"/>
      <c r="U2897" s="119"/>
      <c r="V2897" s="119"/>
      <c r="W2897" s="119"/>
      <c r="X2897" s="119"/>
      <c r="Y2897" s="119"/>
      <c r="Z2897" s="119"/>
      <c r="AA2897" s="119"/>
      <c r="AB2897" s="119"/>
      <c r="AC2897" s="119"/>
      <c r="AD2897" s="119"/>
      <c r="AE2897" s="119"/>
      <c r="AF2897" s="119"/>
      <c r="AG2897" s="119"/>
      <c r="AH2897" s="119"/>
      <c r="AI2897" s="119"/>
      <c r="AJ2897" s="503"/>
      <c r="AK2897" s="505"/>
      <c r="AL2897" s="404"/>
      <c r="AM2897" s="410"/>
      <c r="AN2897" s="404"/>
      <c r="AO2897" s="404"/>
      <c r="AP2897" s="404"/>
      <c r="AQ2897" s="404"/>
      <c r="AR2897" s="404"/>
      <c r="AS2897" s="404"/>
      <c r="AT2897" s="404"/>
      <c r="AU2897" s="406"/>
      <c r="AV2897" s="504"/>
      <c r="AW2897" s="406"/>
      <c r="AX2897" s="388"/>
      <c r="AY2897" s="388"/>
      <c r="AZ2897" s="388"/>
      <c r="BA2897" s="388"/>
      <c r="BB2897" s="388"/>
      <c r="BC2897" s="388"/>
    </row>
    <row r="2898" spans="1:55" s="121" customFormat="1" x14ac:dyDescent="0.25">
      <c r="A2898" s="407"/>
      <c r="B2898" s="500"/>
      <c r="C2898" s="501"/>
      <c r="D2898" s="502"/>
      <c r="E2898" s="466"/>
      <c r="F2898" s="399"/>
      <c r="G2898" s="96"/>
      <c r="H2898" s="122"/>
      <c r="I2898" s="122"/>
      <c r="J2898" s="122"/>
      <c r="K2898" s="122"/>
      <c r="L2898" s="122"/>
      <c r="M2898" s="122"/>
      <c r="N2898" s="122"/>
      <c r="O2898" s="122"/>
      <c r="P2898" s="122"/>
      <c r="Q2898" s="122"/>
      <c r="R2898" s="122"/>
      <c r="S2898" s="122"/>
      <c r="T2898" s="122"/>
      <c r="U2898" s="122"/>
      <c r="V2898" s="122"/>
      <c r="W2898" s="122"/>
      <c r="X2898" s="122"/>
      <c r="Y2898" s="122"/>
      <c r="Z2898" s="122"/>
      <c r="AA2898" s="122"/>
      <c r="AB2898" s="122"/>
      <c r="AC2898" s="122"/>
      <c r="AD2898" s="122"/>
      <c r="AE2898" s="122"/>
      <c r="AF2898" s="122"/>
      <c r="AG2898" s="122"/>
      <c r="AH2898" s="122"/>
      <c r="AI2898" s="122"/>
      <c r="AJ2898" s="401"/>
      <c r="AK2898" s="403"/>
      <c r="AL2898" s="405"/>
      <c r="AM2898" s="401"/>
      <c r="AN2898" s="405"/>
      <c r="AO2898" s="405"/>
      <c r="AP2898" s="405"/>
      <c r="AQ2898" s="405"/>
      <c r="AR2898" s="405"/>
      <c r="AS2898" s="405"/>
      <c r="AT2898" s="405"/>
      <c r="AU2898" s="403"/>
      <c r="AV2898" s="504"/>
      <c r="AW2898" s="403"/>
      <c r="AX2898" s="389"/>
      <c r="AY2898" s="389"/>
      <c r="AZ2898" s="389"/>
      <c r="BA2898" s="389"/>
      <c r="BB2898" s="389"/>
      <c r="BC2898" s="389"/>
    </row>
    <row r="2899" spans="1:55" s="121" customFormat="1" x14ac:dyDescent="0.25">
      <c r="A2899" s="406"/>
      <c r="B2899" s="500"/>
      <c r="C2899" s="501"/>
      <c r="D2899" s="502"/>
      <c r="E2899" s="474"/>
      <c r="F2899" s="398"/>
      <c r="G2899" s="95"/>
      <c r="H2899" s="119"/>
      <c r="I2899" s="119"/>
      <c r="J2899" s="119"/>
      <c r="K2899" s="119"/>
      <c r="L2899" s="119"/>
      <c r="M2899" s="119"/>
      <c r="N2899" s="119"/>
      <c r="O2899" s="119"/>
      <c r="P2899" s="119"/>
      <c r="Q2899" s="119"/>
      <c r="R2899" s="119"/>
      <c r="S2899" s="119"/>
      <c r="T2899" s="119"/>
      <c r="U2899" s="119"/>
      <c r="V2899" s="119"/>
      <c r="W2899" s="119"/>
      <c r="X2899" s="119"/>
      <c r="Y2899" s="119"/>
      <c r="Z2899" s="119"/>
      <c r="AA2899" s="119"/>
      <c r="AB2899" s="119"/>
      <c r="AC2899" s="119"/>
      <c r="AD2899" s="119"/>
      <c r="AE2899" s="119"/>
      <c r="AF2899" s="119"/>
      <c r="AG2899" s="119"/>
      <c r="AH2899" s="119"/>
      <c r="AI2899" s="119"/>
      <c r="AJ2899" s="503"/>
      <c r="AK2899" s="505"/>
      <c r="AL2899" s="404"/>
      <c r="AM2899" s="410"/>
      <c r="AN2899" s="404"/>
      <c r="AO2899" s="404"/>
      <c r="AP2899" s="404"/>
      <c r="AQ2899" s="404"/>
      <c r="AR2899" s="404"/>
      <c r="AS2899" s="404"/>
      <c r="AT2899" s="404"/>
      <c r="AU2899" s="406"/>
      <c r="AV2899" s="504"/>
      <c r="AW2899" s="406"/>
      <c r="AX2899" s="388"/>
      <c r="AY2899" s="388"/>
      <c r="AZ2899" s="388"/>
      <c r="BA2899" s="388"/>
      <c r="BB2899" s="388"/>
      <c r="BC2899" s="388"/>
    </row>
    <row r="2900" spans="1:55" s="121" customFormat="1" x14ac:dyDescent="0.25">
      <c r="A2900" s="407"/>
      <c r="B2900" s="500"/>
      <c r="C2900" s="501"/>
      <c r="D2900" s="502"/>
      <c r="E2900" s="466"/>
      <c r="F2900" s="399"/>
      <c r="G2900" s="96"/>
      <c r="H2900" s="122"/>
      <c r="I2900" s="122"/>
      <c r="J2900" s="122"/>
      <c r="K2900" s="122"/>
      <c r="L2900" s="122"/>
      <c r="M2900" s="122"/>
      <c r="N2900" s="122"/>
      <c r="O2900" s="122"/>
      <c r="P2900" s="122"/>
      <c r="Q2900" s="122"/>
      <c r="R2900" s="122"/>
      <c r="S2900" s="122"/>
      <c r="T2900" s="122"/>
      <c r="U2900" s="122"/>
      <c r="V2900" s="122"/>
      <c r="W2900" s="122"/>
      <c r="X2900" s="122"/>
      <c r="Y2900" s="122"/>
      <c r="Z2900" s="122"/>
      <c r="AA2900" s="122"/>
      <c r="AB2900" s="122"/>
      <c r="AC2900" s="122"/>
      <c r="AD2900" s="122"/>
      <c r="AE2900" s="122"/>
      <c r="AF2900" s="122"/>
      <c r="AG2900" s="122"/>
      <c r="AH2900" s="122"/>
      <c r="AI2900" s="122"/>
      <c r="AJ2900" s="401"/>
      <c r="AK2900" s="403"/>
      <c r="AL2900" s="405"/>
      <c r="AM2900" s="401"/>
      <c r="AN2900" s="405"/>
      <c r="AO2900" s="405"/>
      <c r="AP2900" s="405"/>
      <c r="AQ2900" s="405"/>
      <c r="AR2900" s="405"/>
      <c r="AS2900" s="405"/>
      <c r="AT2900" s="405"/>
      <c r="AU2900" s="403"/>
      <c r="AV2900" s="504"/>
      <c r="AW2900" s="403"/>
      <c r="AX2900" s="389"/>
      <c r="AY2900" s="389"/>
      <c r="AZ2900" s="389"/>
      <c r="BA2900" s="389"/>
      <c r="BB2900" s="389"/>
      <c r="BC2900" s="389"/>
    </row>
    <row r="2901" spans="1:55" s="121" customFormat="1" x14ac:dyDescent="0.25">
      <c r="A2901" s="406"/>
      <c r="B2901" s="500"/>
      <c r="C2901" s="501"/>
      <c r="D2901" s="502"/>
      <c r="E2901" s="474"/>
      <c r="F2901" s="398"/>
      <c r="G2901" s="95"/>
      <c r="H2901" s="119"/>
      <c r="I2901" s="119"/>
      <c r="J2901" s="119"/>
      <c r="K2901" s="119"/>
      <c r="L2901" s="119"/>
      <c r="M2901" s="119"/>
      <c r="N2901" s="119"/>
      <c r="O2901" s="119"/>
      <c r="P2901" s="119"/>
      <c r="Q2901" s="119"/>
      <c r="R2901" s="119"/>
      <c r="S2901" s="119"/>
      <c r="T2901" s="119"/>
      <c r="U2901" s="119"/>
      <c r="V2901" s="119"/>
      <c r="W2901" s="119"/>
      <c r="X2901" s="119"/>
      <c r="Y2901" s="119"/>
      <c r="Z2901" s="119"/>
      <c r="AA2901" s="119"/>
      <c r="AB2901" s="119"/>
      <c r="AC2901" s="119"/>
      <c r="AD2901" s="119"/>
      <c r="AE2901" s="119"/>
      <c r="AF2901" s="119"/>
      <c r="AG2901" s="119"/>
      <c r="AH2901" s="119"/>
      <c r="AI2901" s="119"/>
      <c r="AJ2901" s="503"/>
      <c r="AK2901" s="505"/>
      <c r="AL2901" s="404"/>
      <c r="AM2901" s="410"/>
      <c r="AN2901" s="404"/>
      <c r="AO2901" s="404"/>
      <c r="AP2901" s="404"/>
      <c r="AQ2901" s="404"/>
      <c r="AR2901" s="404"/>
      <c r="AS2901" s="404"/>
      <c r="AT2901" s="404"/>
      <c r="AU2901" s="406"/>
      <c r="AV2901" s="504"/>
      <c r="AW2901" s="406"/>
      <c r="AX2901" s="388"/>
      <c r="AY2901" s="388"/>
      <c r="AZ2901" s="388"/>
      <c r="BA2901" s="388"/>
      <c r="BB2901" s="388"/>
      <c r="BC2901" s="388"/>
    </row>
    <row r="2902" spans="1:55" s="121" customFormat="1" x14ac:dyDescent="0.25">
      <c r="A2902" s="407"/>
      <c r="B2902" s="500"/>
      <c r="C2902" s="501"/>
      <c r="D2902" s="502"/>
      <c r="E2902" s="466"/>
      <c r="F2902" s="399"/>
      <c r="G2902" s="96"/>
      <c r="H2902" s="122"/>
      <c r="I2902" s="122"/>
      <c r="J2902" s="122"/>
      <c r="K2902" s="122"/>
      <c r="L2902" s="122"/>
      <c r="M2902" s="122"/>
      <c r="N2902" s="122"/>
      <c r="O2902" s="122"/>
      <c r="P2902" s="122"/>
      <c r="Q2902" s="122"/>
      <c r="R2902" s="122"/>
      <c r="S2902" s="122"/>
      <c r="T2902" s="122"/>
      <c r="U2902" s="122"/>
      <c r="V2902" s="122"/>
      <c r="W2902" s="122"/>
      <c r="X2902" s="122"/>
      <c r="Y2902" s="122"/>
      <c r="Z2902" s="122"/>
      <c r="AA2902" s="122"/>
      <c r="AB2902" s="122"/>
      <c r="AC2902" s="122"/>
      <c r="AD2902" s="122"/>
      <c r="AE2902" s="122"/>
      <c r="AF2902" s="122"/>
      <c r="AG2902" s="122"/>
      <c r="AH2902" s="122"/>
      <c r="AI2902" s="122"/>
      <c r="AJ2902" s="401"/>
      <c r="AK2902" s="403"/>
      <c r="AL2902" s="405"/>
      <c r="AM2902" s="401"/>
      <c r="AN2902" s="405"/>
      <c r="AO2902" s="405"/>
      <c r="AP2902" s="405"/>
      <c r="AQ2902" s="405"/>
      <c r="AR2902" s="405"/>
      <c r="AS2902" s="405"/>
      <c r="AT2902" s="405"/>
      <c r="AU2902" s="403"/>
      <c r="AV2902" s="504"/>
      <c r="AW2902" s="403"/>
      <c r="AX2902" s="389"/>
      <c r="AY2902" s="389"/>
      <c r="AZ2902" s="389"/>
      <c r="BA2902" s="389"/>
      <c r="BB2902" s="389"/>
      <c r="BC2902" s="389"/>
    </row>
    <row r="2903" spans="1:55" s="121" customFormat="1" x14ac:dyDescent="0.25">
      <c r="A2903" s="406"/>
      <c r="B2903" s="500"/>
      <c r="C2903" s="501"/>
      <c r="D2903" s="502"/>
      <c r="E2903" s="474"/>
      <c r="F2903" s="398"/>
      <c r="G2903" s="95"/>
      <c r="H2903" s="119"/>
      <c r="I2903" s="119"/>
      <c r="J2903" s="119"/>
      <c r="K2903" s="119"/>
      <c r="L2903" s="119"/>
      <c r="M2903" s="119"/>
      <c r="N2903" s="119"/>
      <c r="O2903" s="119"/>
      <c r="P2903" s="119"/>
      <c r="Q2903" s="119"/>
      <c r="R2903" s="119"/>
      <c r="S2903" s="119"/>
      <c r="T2903" s="119"/>
      <c r="U2903" s="119"/>
      <c r="V2903" s="119"/>
      <c r="W2903" s="119"/>
      <c r="X2903" s="119"/>
      <c r="Y2903" s="119"/>
      <c r="Z2903" s="119"/>
      <c r="AA2903" s="119"/>
      <c r="AB2903" s="119"/>
      <c r="AC2903" s="119"/>
      <c r="AD2903" s="119"/>
      <c r="AE2903" s="119"/>
      <c r="AF2903" s="119"/>
      <c r="AG2903" s="119"/>
      <c r="AH2903" s="119"/>
      <c r="AI2903" s="119"/>
      <c r="AJ2903" s="503"/>
      <c r="AK2903" s="505"/>
      <c r="AL2903" s="404"/>
      <c r="AM2903" s="410"/>
      <c r="AN2903" s="404"/>
      <c r="AO2903" s="404"/>
      <c r="AP2903" s="404"/>
      <c r="AQ2903" s="404"/>
      <c r="AR2903" s="404"/>
      <c r="AS2903" s="404"/>
      <c r="AT2903" s="404"/>
      <c r="AU2903" s="406"/>
      <c r="AV2903" s="504"/>
      <c r="AW2903" s="406"/>
      <c r="AX2903" s="388"/>
      <c r="AY2903" s="388"/>
      <c r="AZ2903" s="388"/>
      <c r="BA2903" s="388"/>
      <c r="BB2903" s="388"/>
      <c r="BC2903" s="388"/>
    </row>
    <row r="2904" spans="1:55" s="121" customFormat="1" x14ac:dyDescent="0.25">
      <c r="A2904" s="407"/>
      <c r="B2904" s="500"/>
      <c r="C2904" s="501"/>
      <c r="D2904" s="502"/>
      <c r="E2904" s="466"/>
      <c r="F2904" s="399"/>
      <c r="G2904" s="96"/>
      <c r="H2904" s="122"/>
      <c r="I2904" s="122"/>
      <c r="J2904" s="122"/>
      <c r="K2904" s="122"/>
      <c r="L2904" s="122"/>
      <c r="M2904" s="122"/>
      <c r="N2904" s="122"/>
      <c r="O2904" s="122"/>
      <c r="P2904" s="122"/>
      <c r="Q2904" s="122"/>
      <c r="R2904" s="122"/>
      <c r="S2904" s="122"/>
      <c r="T2904" s="122"/>
      <c r="U2904" s="122"/>
      <c r="V2904" s="122"/>
      <c r="W2904" s="122"/>
      <c r="X2904" s="122"/>
      <c r="Y2904" s="122"/>
      <c r="Z2904" s="122"/>
      <c r="AA2904" s="122"/>
      <c r="AB2904" s="122"/>
      <c r="AC2904" s="122"/>
      <c r="AD2904" s="122"/>
      <c r="AE2904" s="122"/>
      <c r="AF2904" s="122"/>
      <c r="AG2904" s="122"/>
      <c r="AH2904" s="122"/>
      <c r="AI2904" s="122"/>
      <c r="AJ2904" s="401"/>
      <c r="AK2904" s="403"/>
      <c r="AL2904" s="405"/>
      <c r="AM2904" s="401"/>
      <c r="AN2904" s="405"/>
      <c r="AO2904" s="405"/>
      <c r="AP2904" s="405"/>
      <c r="AQ2904" s="405"/>
      <c r="AR2904" s="405"/>
      <c r="AS2904" s="405"/>
      <c r="AT2904" s="405"/>
      <c r="AU2904" s="403"/>
      <c r="AV2904" s="504"/>
      <c r="AW2904" s="403"/>
      <c r="AX2904" s="389"/>
      <c r="AY2904" s="389"/>
      <c r="AZ2904" s="389"/>
      <c r="BA2904" s="389"/>
      <c r="BB2904" s="389"/>
      <c r="BC2904" s="389"/>
    </row>
    <row r="2905" spans="1:55" s="121" customFormat="1" x14ac:dyDescent="0.25">
      <c r="A2905" s="406"/>
      <c r="B2905" s="500"/>
      <c r="C2905" s="501"/>
      <c r="D2905" s="502"/>
      <c r="E2905" s="474"/>
      <c r="F2905" s="398"/>
      <c r="G2905" s="95"/>
      <c r="H2905" s="119"/>
      <c r="I2905" s="119"/>
      <c r="J2905" s="119"/>
      <c r="K2905" s="119"/>
      <c r="L2905" s="119"/>
      <c r="M2905" s="119"/>
      <c r="N2905" s="119"/>
      <c r="O2905" s="119"/>
      <c r="P2905" s="119"/>
      <c r="Q2905" s="119"/>
      <c r="R2905" s="119"/>
      <c r="S2905" s="119"/>
      <c r="T2905" s="119"/>
      <c r="U2905" s="119"/>
      <c r="V2905" s="119"/>
      <c r="W2905" s="119"/>
      <c r="X2905" s="119"/>
      <c r="Y2905" s="119"/>
      <c r="Z2905" s="119"/>
      <c r="AA2905" s="119"/>
      <c r="AB2905" s="119"/>
      <c r="AC2905" s="119"/>
      <c r="AD2905" s="119"/>
      <c r="AE2905" s="119"/>
      <c r="AF2905" s="119"/>
      <c r="AG2905" s="119"/>
      <c r="AH2905" s="119"/>
      <c r="AI2905" s="119"/>
      <c r="AJ2905" s="503"/>
      <c r="AK2905" s="505"/>
      <c r="AL2905" s="404"/>
      <c r="AM2905" s="410"/>
      <c r="AN2905" s="404"/>
      <c r="AO2905" s="404"/>
      <c r="AP2905" s="404"/>
      <c r="AQ2905" s="404"/>
      <c r="AR2905" s="404"/>
      <c r="AS2905" s="404"/>
      <c r="AT2905" s="404"/>
      <c r="AU2905" s="406"/>
      <c r="AV2905" s="504"/>
      <c r="AW2905" s="406"/>
      <c r="AX2905" s="388"/>
      <c r="AY2905" s="388"/>
      <c r="AZ2905" s="388"/>
      <c r="BA2905" s="388"/>
      <c r="BB2905" s="388"/>
      <c r="BC2905" s="388"/>
    </row>
    <row r="2906" spans="1:55" s="121" customFormat="1" x14ac:dyDescent="0.25">
      <c r="A2906" s="407"/>
      <c r="B2906" s="500"/>
      <c r="C2906" s="501"/>
      <c r="D2906" s="502"/>
      <c r="E2906" s="466"/>
      <c r="F2906" s="399"/>
      <c r="G2906" s="96"/>
      <c r="H2906" s="122"/>
      <c r="I2906" s="122"/>
      <c r="J2906" s="122"/>
      <c r="K2906" s="122"/>
      <c r="L2906" s="122"/>
      <c r="M2906" s="122"/>
      <c r="N2906" s="122"/>
      <c r="O2906" s="122"/>
      <c r="P2906" s="122"/>
      <c r="Q2906" s="122"/>
      <c r="R2906" s="122"/>
      <c r="S2906" s="122"/>
      <c r="T2906" s="122"/>
      <c r="U2906" s="122"/>
      <c r="V2906" s="122"/>
      <c r="W2906" s="122"/>
      <c r="X2906" s="122"/>
      <c r="Y2906" s="122"/>
      <c r="Z2906" s="122"/>
      <c r="AA2906" s="122"/>
      <c r="AB2906" s="122"/>
      <c r="AC2906" s="122"/>
      <c r="AD2906" s="122"/>
      <c r="AE2906" s="122"/>
      <c r="AF2906" s="122"/>
      <c r="AG2906" s="122"/>
      <c r="AH2906" s="122"/>
      <c r="AI2906" s="122"/>
      <c r="AJ2906" s="401"/>
      <c r="AK2906" s="403"/>
      <c r="AL2906" s="405"/>
      <c r="AM2906" s="401"/>
      <c r="AN2906" s="405"/>
      <c r="AO2906" s="405"/>
      <c r="AP2906" s="405"/>
      <c r="AQ2906" s="405"/>
      <c r="AR2906" s="405"/>
      <c r="AS2906" s="405"/>
      <c r="AT2906" s="405"/>
      <c r="AU2906" s="403"/>
      <c r="AV2906" s="504"/>
      <c r="AW2906" s="403"/>
      <c r="AX2906" s="389"/>
      <c r="AY2906" s="389"/>
      <c r="AZ2906" s="389"/>
      <c r="BA2906" s="389"/>
      <c r="BB2906" s="389"/>
      <c r="BC2906" s="389"/>
    </row>
    <row r="2907" spans="1:55" s="121" customFormat="1" x14ac:dyDescent="0.25">
      <c r="A2907" s="406"/>
      <c r="B2907" s="500"/>
      <c r="C2907" s="501"/>
      <c r="D2907" s="502"/>
      <c r="E2907" s="474"/>
      <c r="F2907" s="398"/>
      <c r="G2907" s="95"/>
      <c r="H2907" s="119"/>
      <c r="I2907" s="119"/>
      <c r="J2907" s="119"/>
      <c r="K2907" s="119"/>
      <c r="L2907" s="119"/>
      <c r="M2907" s="119"/>
      <c r="N2907" s="119"/>
      <c r="O2907" s="119"/>
      <c r="P2907" s="119"/>
      <c r="Q2907" s="119"/>
      <c r="R2907" s="119"/>
      <c r="S2907" s="119"/>
      <c r="T2907" s="119"/>
      <c r="U2907" s="119"/>
      <c r="V2907" s="119"/>
      <c r="W2907" s="119"/>
      <c r="X2907" s="119"/>
      <c r="Y2907" s="119"/>
      <c r="Z2907" s="119"/>
      <c r="AA2907" s="119"/>
      <c r="AB2907" s="119"/>
      <c r="AC2907" s="119"/>
      <c r="AD2907" s="119"/>
      <c r="AE2907" s="119"/>
      <c r="AF2907" s="119"/>
      <c r="AG2907" s="119"/>
      <c r="AH2907" s="119"/>
      <c r="AI2907" s="119"/>
      <c r="AJ2907" s="503"/>
      <c r="AK2907" s="505"/>
      <c r="AL2907" s="404"/>
      <c r="AM2907" s="410"/>
      <c r="AN2907" s="404"/>
      <c r="AO2907" s="404"/>
      <c r="AP2907" s="404"/>
      <c r="AQ2907" s="404"/>
      <c r="AR2907" s="404"/>
      <c r="AS2907" s="404"/>
      <c r="AT2907" s="404"/>
      <c r="AU2907" s="406"/>
      <c r="AV2907" s="504"/>
      <c r="AW2907" s="406"/>
      <c r="AX2907" s="388"/>
      <c r="AY2907" s="388"/>
      <c r="AZ2907" s="388"/>
      <c r="BA2907" s="388"/>
      <c r="BB2907" s="388"/>
      <c r="BC2907" s="388"/>
    </row>
    <row r="2908" spans="1:55" s="121" customFormat="1" x14ac:dyDescent="0.25">
      <c r="A2908" s="407"/>
      <c r="B2908" s="500"/>
      <c r="C2908" s="501"/>
      <c r="D2908" s="502"/>
      <c r="E2908" s="466"/>
      <c r="F2908" s="399"/>
      <c r="G2908" s="96"/>
      <c r="H2908" s="122"/>
      <c r="I2908" s="122"/>
      <c r="J2908" s="122"/>
      <c r="K2908" s="122"/>
      <c r="L2908" s="122"/>
      <c r="M2908" s="122"/>
      <c r="N2908" s="122"/>
      <c r="O2908" s="122"/>
      <c r="P2908" s="122"/>
      <c r="Q2908" s="122"/>
      <c r="R2908" s="122"/>
      <c r="S2908" s="122"/>
      <c r="T2908" s="122"/>
      <c r="U2908" s="122"/>
      <c r="V2908" s="122"/>
      <c r="W2908" s="122"/>
      <c r="X2908" s="122"/>
      <c r="Y2908" s="122"/>
      <c r="Z2908" s="122"/>
      <c r="AA2908" s="122"/>
      <c r="AB2908" s="122"/>
      <c r="AC2908" s="122"/>
      <c r="AD2908" s="122"/>
      <c r="AE2908" s="122"/>
      <c r="AF2908" s="122"/>
      <c r="AG2908" s="122"/>
      <c r="AH2908" s="122"/>
      <c r="AI2908" s="122"/>
      <c r="AJ2908" s="401"/>
      <c r="AK2908" s="403"/>
      <c r="AL2908" s="405"/>
      <c r="AM2908" s="401"/>
      <c r="AN2908" s="405"/>
      <c r="AO2908" s="405"/>
      <c r="AP2908" s="405"/>
      <c r="AQ2908" s="405"/>
      <c r="AR2908" s="405"/>
      <c r="AS2908" s="405"/>
      <c r="AT2908" s="405"/>
      <c r="AU2908" s="403"/>
      <c r="AV2908" s="504"/>
      <c r="AW2908" s="403"/>
      <c r="AX2908" s="389"/>
      <c r="AY2908" s="389"/>
      <c r="AZ2908" s="389"/>
      <c r="BA2908" s="389"/>
      <c r="BB2908" s="389"/>
      <c r="BC2908" s="389"/>
    </row>
    <row r="2909" spans="1:55" s="121" customFormat="1" x14ac:dyDescent="0.25">
      <c r="A2909" s="406"/>
      <c r="B2909" s="500"/>
      <c r="C2909" s="501"/>
      <c r="D2909" s="502"/>
      <c r="E2909" s="474"/>
      <c r="F2909" s="398"/>
      <c r="G2909" s="95"/>
      <c r="H2909" s="119"/>
      <c r="I2909" s="119"/>
      <c r="J2909" s="119"/>
      <c r="K2909" s="119"/>
      <c r="L2909" s="119"/>
      <c r="M2909" s="119"/>
      <c r="N2909" s="119"/>
      <c r="O2909" s="119"/>
      <c r="P2909" s="119"/>
      <c r="Q2909" s="119"/>
      <c r="R2909" s="119"/>
      <c r="S2909" s="119"/>
      <c r="T2909" s="119"/>
      <c r="U2909" s="119"/>
      <c r="V2909" s="119"/>
      <c r="W2909" s="119"/>
      <c r="X2909" s="119"/>
      <c r="Y2909" s="119"/>
      <c r="Z2909" s="119"/>
      <c r="AA2909" s="119"/>
      <c r="AB2909" s="119"/>
      <c r="AC2909" s="119"/>
      <c r="AD2909" s="119"/>
      <c r="AE2909" s="119"/>
      <c r="AF2909" s="119"/>
      <c r="AG2909" s="119"/>
      <c r="AH2909" s="119"/>
      <c r="AI2909" s="119"/>
      <c r="AJ2909" s="503"/>
      <c r="AK2909" s="505"/>
      <c r="AL2909" s="404"/>
      <c r="AM2909" s="410"/>
      <c r="AN2909" s="404"/>
      <c r="AO2909" s="404"/>
      <c r="AP2909" s="404"/>
      <c r="AQ2909" s="404"/>
      <c r="AR2909" s="404"/>
      <c r="AS2909" s="404"/>
      <c r="AT2909" s="404"/>
      <c r="AU2909" s="406"/>
      <c r="AV2909" s="504"/>
      <c r="AW2909" s="406"/>
      <c r="AX2909" s="388"/>
      <c r="AY2909" s="388"/>
      <c r="AZ2909" s="388"/>
      <c r="BA2909" s="388"/>
      <c r="BB2909" s="388"/>
      <c r="BC2909" s="388"/>
    </row>
    <row r="2910" spans="1:55" s="121" customFormat="1" x14ac:dyDescent="0.25">
      <c r="A2910" s="407"/>
      <c r="B2910" s="500"/>
      <c r="C2910" s="501"/>
      <c r="D2910" s="502"/>
      <c r="E2910" s="466"/>
      <c r="F2910" s="399"/>
      <c r="G2910" s="96"/>
      <c r="H2910" s="122"/>
      <c r="I2910" s="122"/>
      <c r="J2910" s="122"/>
      <c r="K2910" s="122"/>
      <c r="L2910" s="122"/>
      <c r="M2910" s="122"/>
      <c r="N2910" s="122"/>
      <c r="O2910" s="122"/>
      <c r="P2910" s="122"/>
      <c r="Q2910" s="122"/>
      <c r="R2910" s="122"/>
      <c r="S2910" s="122"/>
      <c r="T2910" s="122"/>
      <c r="U2910" s="122"/>
      <c r="V2910" s="122"/>
      <c r="W2910" s="122"/>
      <c r="X2910" s="122"/>
      <c r="Y2910" s="122"/>
      <c r="Z2910" s="122"/>
      <c r="AA2910" s="122"/>
      <c r="AB2910" s="122"/>
      <c r="AC2910" s="122"/>
      <c r="AD2910" s="122"/>
      <c r="AE2910" s="122"/>
      <c r="AF2910" s="122"/>
      <c r="AG2910" s="122"/>
      <c r="AH2910" s="122"/>
      <c r="AI2910" s="122"/>
      <c r="AJ2910" s="401"/>
      <c r="AK2910" s="403"/>
      <c r="AL2910" s="405"/>
      <c r="AM2910" s="401"/>
      <c r="AN2910" s="405"/>
      <c r="AO2910" s="405"/>
      <c r="AP2910" s="405"/>
      <c r="AQ2910" s="405"/>
      <c r="AR2910" s="405"/>
      <c r="AS2910" s="405"/>
      <c r="AT2910" s="405"/>
      <c r="AU2910" s="403"/>
      <c r="AV2910" s="504"/>
      <c r="AW2910" s="403"/>
      <c r="AX2910" s="389"/>
      <c r="AY2910" s="389"/>
      <c r="AZ2910" s="389"/>
      <c r="BA2910" s="389"/>
      <c r="BB2910" s="389"/>
      <c r="BC2910" s="389"/>
    </row>
    <row r="2911" spans="1:55" s="121" customFormat="1" x14ac:dyDescent="0.25">
      <c r="A2911" s="406"/>
      <c r="B2911" s="500"/>
      <c r="C2911" s="501"/>
      <c r="D2911" s="502"/>
      <c r="E2911" s="474"/>
      <c r="F2911" s="398"/>
      <c r="G2911" s="95"/>
      <c r="H2911" s="119"/>
      <c r="I2911" s="119"/>
      <c r="J2911" s="119"/>
      <c r="K2911" s="119"/>
      <c r="L2911" s="119"/>
      <c r="M2911" s="119"/>
      <c r="N2911" s="119"/>
      <c r="O2911" s="119"/>
      <c r="P2911" s="119"/>
      <c r="Q2911" s="119"/>
      <c r="R2911" s="119"/>
      <c r="S2911" s="119"/>
      <c r="T2911" s="119"/>
      <c r="U2911" s="119"/>
      <c r="V2911" s="119"/>
      <c r="W2911" s="119"/>
      <c r="X2911" s="119"/>
      <c r="Y2911" s="119"/>
      <c r="Z2911" s="119"/>
      <c r="AA2911" s="119"/>
      <c r="AB2911" s="119"/>
      <c r="AC2911" s="119"/>
      <c r="AD2911" s="119"/>
      <c r="AE2911" s="119"/>
      <c r="AF2911" s="119"/>
      <c r="AG2911" s="119"/>
      <c r="AH2911" s="119"/>
      <c r="AI2911" s="119"/>
      <c r="AJ2911" s="503"/>
      <c r="AK2911" s="505"/>
      <c r="AL2911" s="404"/>
      <c r="AM2911" s="410"/>
      <c r="AN2911" s="404"/>
      <c r="AO2911" s="404"/>
      <c r="AP2911" s="404"/>
      <c r="AQ2911" s="404"/>
      <c r="AR2911" s="404"/>
      <c r="AS2911" s="404"/>
      <c r="AT2911" s="404"/>
      <c r="AU2911" s="406"/>
      <c r="AV2911" s="504"/>
      <c r="AW2911" s="406"/>
      <c r="AX2911" s="388"/>
      <c r="AY2911" s="388"/>
      <c r="AZ2911" s="388"/>
      <c r="BA2911" s="388"/>
      <c r="BB2911" s="388"/>
      <c r="BC2911" s="388"/>
    </row>
    <row r="2912" spans="1:55" s="121" customFormat="1" x14ac:dyDescent="0.25">
      <c r="A2912" s="407"/>
      <c r="B2912" s="500"/>
      <c r="C2912" s="501"/>
      <c r="D2912" s="502"/>
      <c r="E2912" s="466"/>
      <c r="F2912" s="399"/>
      <c r="G2912" s="96"/>
      <c r="H2912" s="122"/>
      <c r="I2912" s="122"/>
      <c r="J2912" s="122"/>
      <c r="K2912" s="122"/>
      <c r="L2912" s="122"/>
      <c r="M2912" s="122"/>
      <c r="N2912" s="122"/>
      <c r="O2912" s="122"/>
      <c r="P2912" s="122"/>
      <c r="Q2912" s="122"/>
      <c r="R2912" s="122"/>
      <c r="S2912" s="122"/>
      <c r="T2912" s="122"/>
      <c r="U2912" s="122"/>
      <c r="V2912" s="122"/>
      <c r="W2912" s="122"/>
      <c r="X2912" s="122"/>
      <c r="Y2912" s="122"/>
      <c r="Z2912" s="122"/>
      <c r="AA2912" s="122"/>
      <c r="AB2912" s="122"/>
      <c r="AC2912" s="122"/>
      <c r="AD2912" s="122"/>
      <c r="AE2912" s="122"/>
      <c r="AF2912" s="122"/>
      <c r="AG2912" s="122"/>
      <c r="AH2912" s="122"/>
      <c r="AI2912" s="122"/>
      <c r="AJ2912" s="401"/>
      <c r="AK2912" s="403"/>
      <c r="AL2912" s="405"/>
      <c r="AM2912" s="401"/>
      <c r="AN2912" s="405"/>
      <c r="AO2912" s="405"/>
      <c r="AP2912" s="405"/>
      <c r="AQ2912" s="405"/>
      <c r="AR2912" s="405"/>
      <c r="AS2912" s="405"/>
      <c r="AT2912" s="405"/>
      <c r="AU2912" s="403"/>
      <c r="AV2912" s="504"/>
      <c r="AW2912" s="403"/>
      <c r="AX2912" s="389"/>
      <c r="AY2912" s="389"/>
      <c r="AZ2912" s="389"/>
      <c r="BA2912" s="389"/>
      <c r="BB2912" s="389"/>
      <c r="BC2912" s="389"/>
    </row>
    <row r="2913" spans="1:55" s="121" customFormat="1" x14ac:dyDescent="0.25">
      <c r="A2913" s="406"/>
      <c r="B2913" s="500"/>
      <c r="C2913" s="501"/>
      <c r="D2913" s="502"/>
      <c r="E2913" s="474"/>
      <c r="F2913" s="398"/>
      <c r="G2913" s="95"/>
      <c r="H2913" s="119"/>
      <c r="I2913" s="119"/>
      <c r="J2913" s="119"/>
      <c r="K2913" s="119"/>
      <c r="L2913" s="119"/>
      <c r="M2913" s="119"/>
      <c r="N2913" s="119"/>
      <c r="O2913" s="119"/>
      <c r="P2913" s="119"/>
      <c r="Q2913" s="119"/>
      <c r="R2913" s="119"/>
      <c r="S2913" s="119"/>
      <c r="T2913" s="119"/>
      <c r="U2913" s="119"/>
      <c r="V2913" s="119"/>
      <c r="W2913" s="119"/>
      <c r="X2913" s="119"/>
      <c r="Y2913" s="119"/>
      <c r="Z2913" s="119"/>
      <c r="AA2913" s="119"/>
      <c r="AB2913" s="119"/>
      <c r="AC2913" s="119"/>
      <c r="AD2913" s="119"/>
      <c r="AE2913" s="119"/>
      <c r="AF2913" s="119"/>
      <c r="AG2913" s="119"/>
      <c r="AH2913" s="119"/>
      <c r="AI2913" s="119"/>
      <c r="AJ2913" s="503"/>
      <c r="AK2913" s="505"/>
      <c r="AL2913" s="404"/>
      <c r="AM2913" s="410"/>
      <c r="AN2913" s="404"/>
      <c r="AO2913" s="404"/>
      <c r="AP2913" s="404"/>
      <c r="AQ2913" s="404"/>
      <c r="AR2913" s="404"/>
      <c r="AS2913" s="404"/>
      <c r="AT2913" s="404"/>
      <c r="AU2913" s="406"/>
      <c r="AV2913" s="504"/>
      <c r="AW2913" s="406"/>
      <c r="AX2913" s="388"/>
      <c r="AY2913" s="388"/>
      <c r="AZ2913" s="388"/>
      <c r="BA2913" s="388"/>
      <c r="BB2913" s="388"/>
      <c r="BC2913" s="388"/>
    </row>
    <row r="2914" spans="1:55" s="121" customFormat="1" x14ac:dyDescent="0.25">
      <c r="A2914" s="407"/>
      <c r="B2914" s="500"/>
      <c r="C2914" s="501"/>
      <c r="D2914" s="502"/>
      <c r="E2914" s="466"/>
      <c r="F2914" s="399"/>
      <c r="G2914" s="96"/>
      <c r="H2914" s="122"/>
      <c r="I2914" s="122"/>
      <c r="J2914" s="122"/>
      <c r="K2914" s="122"/>
      <c r="L2914" s="122"/>
      <c r="M2914" s="122"/>
      <c r="N2914" s="122"/>
      <c r="O2914" s="122"/>
      <c r="P2914" s="122"/>
      <c r="Q2914" s="122"/>
      <c r="R2914" s="122"/>
      <c r="S2914" s="122"/>
      <c r="T2914" s="122"/>
      <c r="U2914" s="122"/>
      <c r="V2914" s="122"/>
      <c r="W2914" s="122"/>
      <c r="X2914" s="122"/>
      <c r="Y2914" s="122"/>
      <c r="Z2914" s="122"/>
      <c r="AA2914" s="122"/>
      <c r="AB2914" s="122"/>
      <c r="AC2914" s="122"/>
      <c r="AD2914" s="122"/>
      <c r="AE2914" s="122"/>
      <c r="AF2914" s="122"/>
      <c r="AG2914" s="122"/>
      <c r="AH2914" s="122"/>
      <c r="AI2914" s="122"/>
      <c r="AJ2914" s="401"/>
      <c r="AK2914" s="403"/>
      <c r="AL2914" s="405"/>
      <c r="AM2914" s="401"/>
      <c r="AN2914" s="405"/>
      <c r="AO2914" s="405"/>
      <c r="AP2914" s="405"/>
      <c r="AQ2914" s="405"/>
      <c r="AR2914" s="405"/>
      <c r="AS2914" s="405"/>
      <c r="AT2914" s="405"/>
      <c r="AU2914" s="403"/>
      <c r="AV2914" s="504"/>
      <c r="AW2914" s="403"/>
      <c r="AX2914" s="389"/>
      <c r="AY2914" s="389"/>
      <c r="AZ2914" s="389"/>
      <c r="BA2914" s="389"/>
      <c r="BB2914" s="389"/>
      <c r="BC2914" s="389"/>
    </row>
    <row r="2915" spans="1:55" s="121" customFormat="1" x14ac:dyDescent="0.25">
      <c r="A2915" s="406"/>
      <c r="B2915" s="500"/>
      <c r="C2915" s="501"/>
      <c r="D2915" s="502"/>
      <c r="E2915" s="474"/>
      <c r="F2915" s="398"/>
      <c r="G2915" s="95"/>
      <c r="H2915" s="119"/>
      <c r="I2915" s="119"/>
      <c r="J2915" s="119"/>
      <c r="K2915" s="119"/>
      <c r="L2915" s="119"/>
      <c r="M2915" s="119"/>
      <c r="N2915" s="119"/>
      <c r="O2915" s="119"/>
      <c r="P2915" s="119"/>
      <c r="Q2915" s="119"/>
      <c r="R2915" s="119"/>
      <c r="S2915" s="119"/>
      <c r="T2915" s="119"/>
      <c r="U2915" s="119"/>
      <c r="V2915" s="119"/>
      <c r="W2915" s="119"/>
      <c r="X2915" s="119"/>
      <c r="Y2915" s="119"/>
      <c r="Z2915" s="119"/>
      <c r="AA2915" s="119"/>
      <c r="AB2915" s="119"/>
      <c r="AC2915" s="119"/>
      <c r="AD2915" s="119"/>
      <c r="AE2915" s="119"/>
      <c r="AF2915" s="119"/>
      <c r="AG2915" s="119"/>
      <c r="AH2915" s="119"/>
      <c r="AI2915" s="119"/>
      <c r="AJ2915" s="503"/>
      <c r="AK2915" s="505"/>
      <c r="AL2915" s="404"/>
      <c r="AM2915" s="410"/>
      <c r="AN2915" s="404"/>
      <c r="AO2915" s="404"/>
      <c r="AP2915" s="404"/>
      <c r="AQ2915" s="404"/>
      <c r="AR2915" s="404"/>
      <c r="AS2915" s="404"/>
      <c r="AT2915" s="404"/>
      <c r="AU2915" s="406"/>
      <c r="AV2915" s="504"/>
      <c r="AW2915" s="406"/>
      <c r="AX2915" s="388"/>
      <c r="AY2915" s="388"/>
      <c r="AZ2915" s="388"/>
      <c r="BA2915" s="388"/>
      <c r="BB2915" s="388"/>
      <c r="BC2915" s="388"/>
    </row>
    <row r="2916" spans="1:55" s="121" customFormat="1" x14ac:dyDescent="0.25">
      <c r="A2916" s="407"/>
      <c r="B2916" s="500"/>
      <c r="C2916" s="501"/>
      <c r="D2916" s="502"/>
      <c r="E2916" s="466"/>
      <c r="F2916" s="399"/>
      <c r="G2916" s="96"/>
      <c r="H2916" s="122"/>
      <c r="I2916" s="122"/>
      <c r="J2916" s="122"/>
      <c r="K2916" s="122"/>
      <c r="L2916" s="122"/>
      <c r="M2916" s="122"/>
      <c r="N2916" s="122"/>
      <c r="O2916" s="122"/>
      <c r="P2916" s="122"/>
      <c r="Q2916" s="122"/>
      <c r="R2916" s="122"/>
      <c r="S2916" s="122"/>
      <c r="T2916" s="122"/>
      <c r="U2916" s="122"/>
      <c r="V2916" s="122"/>
      <c r="W2916" s="122"/>
      <c r="X2916" s="122"/>
      <c r="Y2916" s="122"/>
      <c r="Z2916" s="122"/>
      <c r="AA2916" s="122"/>
      <c r="AB2916" s="122"/>
      <c r="AC2916" s="122"/>
      <c r="AD2916" s="122"/>
      <c r="AE2916" s="122"/>
      <c r="AF2916" s="122"/>
      <c r="AG2916" s="122"/>
      <c r="AH2916" s="122"/>
      <c r="AI2916" s="122"/>
      <c r="AJ2916" s="401"/>
      <c r="AK2916" s="403"/>
      <c r="AL2916" s="405"/>
      <c r="AM2916" s="401"/>
      <c r="AN2916" s="405"/>
      <c r="AO2916" s="405"/>
      <c r="AP2916" s="405"/>
      <c r="AQ2916" s="405"/>
      <c r="AR2916" s="405"/>
      <c r="AS2916" s="405"/>
      <c r="AT2916" s="405"/>
      <c r="AU2916" s="403"/>
      <c r="AV2916" s="504"/>
      <c r="AW2916" s="403"/>
      <c r="AX2916" s="389"/>
      <c r="AY2916" s="389"/>
      <c r="AZ2916" s="389"/>
      <c r="BA2916" s="389"/>
      <c r="BB2916" s="389"/>
      <c r="BC2916" s="389"/>
    </row>
    <row r="2917" spans="1:55" s="121" customFormat="1" x14ac:dyDescent="0.25">
      <c r="A2917" s="406"/>
      <c r="B2917" s="500"/>
      <c r="C2917" s="501"/>
      <c r="D2917" s="502"/>
      <c r="E2917" s="474"/>
      <c r="F2917" s="398"/>
      <c r="G2917" s="95"/>
      <c r="H2917" s="119"/>
      <c r="I2917" s="119"/>
      <c r="J2917" s="119"/>
      <c r="K2917" s="119"/>
      <c r="L2917" s="119"/>
      <c r="M2917" s="119"/>
      <c r="N2917" s="119"/>
      <c r="O2917" s="119"/>
      <c r="P2917" s="119"/>
      <c r="Q2917" s="119"/>
      <c r="R2917" s="119"/>
      <c r="S2917" s="119"/>
      <c r="T2917" s="119"/>
      <c r="U2917" s="119"/>
      <c r="V2917" s="119"/>
      <c r="W2917" s="119"/>
      <c r="X2917" s="119"/>
      <c r="Y2917" s="119"/>
      <c r="Z2917" s="119"/>
      <c r="AA2917" s="119"/>
      <c r="AB2917" s="119"/>
      <c r="AC2917" s="119"/>
      <c r="AD2917" s="119"/>
      <c r="AE2917" s="119"/>
      <c r="AF2917" s="119"/>
      <c r="AG2917" s="119"/>
      <c r="AH2917" s="119"/>
      <c r="AI2917" s="119"/>
      <c r="AJ2917" s="503"/>
      <c r="AK2917" s="505"/>
      <c r="AL2917" s="404"/>
      <c r="AM2917" s="410"/>
      <c r="AN2917" s="404"/>
      <c r="AO2917" s="404"/>
      <c r="AP2917" s="404"/>
      <c r="AQ2917" s="404"/>
      <c r="AR2917" s="404"/>
      <c r="AS2917" s="404"/>
      <c r="AT2917" s="404"/>
      <c r="AU2917" s="406"/>
      <c r="AV2917" s="504"/>
      <c r="AW2917" s="406"/>
      <c r="AX2917" s="388"/>
      <c r="AY2917" s="388"/>
      <c r="AZ2917" s="388"/>
      <c r="BA2917" s="388"/>
      <c r="BB2917" s="388"/>
      <c r="BC2917" s="388"/>
    </row>
    <row r="2918" spans="1:55" s="121" customFormat="1" x14ac:dyDescent="0.25">
      <c r="A2918" s="407"/>
      <c r="B2918" s="500"/>
      <c r="C2918" s="501"/>
      <c r="D2918" s="502"/>
      <c r="E2918" s="466"/>
      <c r="F2918" s="399"/>
      <c r="G2918" s="96"/>
      <c r="H2918" s="122"/>
      <c r="I2918" s="122"/>
      <c r="J2918" s="122"/>
      <c r="K2918" s="122"/>
      <c r="L2918" s="122"/>
      <c r="M2918" s="122"/>
      <c r="N2918" s="122"/>
      <c r="O2918" s="122"/>
      <c r="P2918" s="122"/>
      <c r="Q2918" s="122"/>
      <c r="R2918" s="122"/>
      <c r="S2918" s="122"/>
      <c r="T2918" s="122"/>
      <c r="U2918" s="122"/>
      <c r="V2918" s="122"/>
      <c r="W2918" s="122"/>
      <c r="X2918" s="122"/>
      <c r="Y2918" s="122"/>
      <c r="Z2918" s="122"/>
      <c r="AA2918" s="122"/>
      <c r="AB2918" s="122"/>
      <c r="AC2918" s="122"/>
      <c r="AD2918" s="122"/>
      <c r="AE2918" s="122"/>
      <c r="AF2918" s="122"/>
      <c r="AG2918" s="122"/>
      <c r="AH2918" s="122"/>
      <c r="AI2918" s="122"/>
      <c r="AJ2918" s="401"/>
      <c r="AK2918" s="403"/>
      <c r="AL2918" s="405"/>
      <c r="AM2918" s="401"/>
      <c r="AN2918" s="405"/>
      <c r="AO2918" s="405"/>
      <c r="AP2918" s="405"/>
      <c r="AQ2918" s="405"/>
      <c r="AR2918" s="405"/>
      <c r="AS2918" s="405"/>
      <c r="AT2918" s="405"/>
      <c r="AU2918" s="403"/>
      <c r="AV2918" s="504"/>
      <c r="AW2918" s="403"/>
      <c r="AX2918" s="389"/>
      <c r="AY2918" s="389"/>
      <c r="AZ2918" s="389"/>
      <c r="BA2918" s="389"/>
      <c r="BB2918" s="389"/>
      <c r="BC2918" s="389"/>
    </row>
    <row r="2919" spans="1:55" s="121" customFormat="1" x14ac:dyDescent="0.25">
      <c r="A2919" s="406"/>
      <c r="B2919" s="500"/>
      <c r="C2919" s="501"/>
      <c r="D2919" s="502"/>
      <c r="E2919" s="474"/>
      <c r="F2919" s="398"/>
      <c r="G2919" s="95"/>
      <c r="H2919" s="119"/>
      <c r="I2919" s="119"/>
      <c r="J2919" s="119"/>
      <c r="K2919" s="119"/>
      <c r="L2919" s="119"/>
      <c r="M2919" s="119"/>
      <c r="N2919" s="119"/>
      <c r="O2919" s="119"/>
      <c r="P2919" s="119"/>
      <c r="Q2919" s="119"/>
      <c r="R2919" s="119"/>
      <c r="S2919" s="119"/>
      <c r="T2919" s="119"/>
      <c r="U2919" s="119"/>
      <c r="V2919" s="119"/>
      <c r="W2919" s="119"/>
      <c r="X2919" s="119"/>
      <c r="Y2919" s="119"/>
      <c r="Z2919" s="119"/>
      <c r="AA2919" s="119"/>
      <c r="AB2919" s="119"/>
      <c r="AC2919" s="119"/>
      <c r="AD2919" s="119"/>
      <c r="AE2919" s="119"/>
      <c r="AF2919" s="119"/>
      <c r="AG2919" s="119"/>
      <c r="AH2919" s="119"/>
      <c r="AI2919" s="119"/>
      <c r="AJ2919" s="503"/>
      <c r="AK2919" s="505"/>
      <c r="AL2919" s="404"/>
      <c r="AM2919" s="410"/>
      <c r="AN2919" s="404"/>
      <c r="AO2919" s="404"/>
      <c r="AP2919" s="404"/>
      <c r="AQ2919" s="404"/>
      <c r="AR2919" s="404"/>
      <c r="AS2919" s="404"/>
      <c r="AT2919" s="404"/>
      <c r="AU2919" s="406"/>
      <c r="AV2919" s="504"/>
      <c r="AW2919" s="406"/>
      <c r="AX2919" s="388"/>
      <c r="AY2919" s="388"/>
      <c r="AZ2919" s="388"/>
      <c r="BA2919" s="388"/>
      <c r="BB2919" s="388"/>
      <c r="BC2919" s="388"/>
    </row>
    <row r="2920" spans="1:55" s="121" customFormat="1" x14ac:dyDescent="0.25">
      <c r="A2920" s="407"/>
      <c r="B2920" s="500"/>
      <c r="C2920" s="501"/>
      <c r="D2920" s="502"/>
      <c r="E2920" s="466"/>
      <c r="F2920" s="399"/>
      <c r="G2920" s="96"/>
      <c r="H2920" s="122"/>
      <c r="I2920" s="122"/>
      <c r="J2920" s="122"/>
      <c r="K2920" s="122"/>
      <c r="L2920" s="122"/>
      <c r="M2920" s="122"/>
      <c r="N2920" s="122"/>
      <c r="O2920" s="122"/>
      <c r="P2920" s="122"/>
      <c r="Q2920" s="122"/>
      <c r="R2920" s="122"/>
      <c r="S2920" s="122"/>
      <c r="T2920" s="122"/>
      <c r="U2920" s="122"/>
      <c r="V2920" s="122"/>
      <c r="W2920" s="122"/>
      <c r="X2920" s="122"/>
      <c r="Y2920" s="122"/>
      <c r="Z2920" s="122"/>
      <c r="AA2920" s="122"/>
      <c r="AB2920" s="122"/>
      <c r="AC2920" s="122"/>
      <c r="AD2920" s="122"/>
      <c r="AE2920" s="122"/>
      <c r="AF2920" s="122"/>
      <c r="AG2920" s="122"/>
      <c r="AH2920" s="122"/>
      <c r="AI2920" s="122"/>
      <c r="AJ2920" s="401"/>
      <c r="AK2920" s="403"/>
      <c r="AL2920" s="405"/>
      <c r="AM2920" s="401"/>
      <c r="AN2920" s="405"/>
      <c r="AO2920" s="405"/>
      <c r="AP2920" s="405"/>
      <c r="AQ2920" s="405"/>
      <c r="AR2920" s="405"/>
      <c r="AS2920" s="405"/>
      <c r="AT2920" s="405"/>
      <c r="AU2920" s="403"/>
      <c r="AV2920" s="504"/>
      <c r="AW2920" s="403"/>
      <c r="AX2920" s="389"/>
      <c r="AY2920" s="389"/>
      <c r="AZ2920" s="389"/>
      <c r="BA2920" s="389"/>
      <c r="BB2920" s="389"/>
      <c r="BC2920" s="389"/>
    </row>
    <row r="2921" spans="1:55" s="121" customFormat="1" x14ac:dyDescent="0.25">
      <c r="A2921" s="406"/>
      <c r="B2921" s="500"/>
      <c r="C2921" s="501"/>
      <c r="D2921" s="502"/>
      <c r="E2921" s="474"/>
      <c r="F2921" s="398"/>
      <c r="G2921" s="95"/>
      <c r="H2921" s="119"/>
      <c r="I2921" s="119"/>
      <c r="J2921" s="119"/>
      <c r="K2921" s="119"/>
      <c r="L2921" s="119"/>
      <c r="M2921" s="119"/>
      <c r="N2921" s="119"/>
      <c r="O2921" s="119"/>
      <c r="P2921" s="119"/>
      <c r="Q2921" s="119"/>
      <c r="R2921" s="119"/>
      <c r="S2921" s="119"/>
      <c r="T2921" s="119"/>
      <c r="U2921" s="119"/>
      <c r="V2921" s="119"/>
      <c r="W2921" s="119"/>
      <c r="X2921" s="119"/>
      <c r="Y2921" s="119"/>
      <c r="Z2921" s="119"/>
      <c r="AA2921" s="119"/>
      <c r="AB2921" s="119"/>
      <c r="AC2921" s="119"/>
      <c r="AD2921" s="119"/>
      <c r="AE2921" s="119"/>
      <c r="AF2921" s="119"/>
      <c r="AG2921" s="119"/>
      <c r="AH2921" s="119"/>
      <c r="AI2921" s="119"/>
      <c r="AJ2921" s="503"/>
      <c r="AK2921" s="505"/>
      <c r="AL2921" s="404"/>
      <c r="AM2921" s="410"/>
      <c r="AN2921" s="404"/>
      <c r="AO2921" s="404"/>
      <c r="AP2921" s="404"/>
      <c r="AQ2921" s="404"/>
      <c r="AR2921" s="404"/>
      <c r="AS2921" s="404"/>
      <c r="AT2921" s="404"/>
      <c r="AU2921" s="406"/>
      <c r="AV2921" s="504"/>
      <c r="AW2921" s="406"/>
      <c r="AX2921" s="388"/>
      <c r="AY2921" s="388"/>
      <c r="AZ2921" s="388"/>
      <c r="BA2921" s="388"/>
      <c r="BB2921" s="388"/>
      <c r="BC2921" s="388"/>
    </row>
    <row r="2922" spans="1:55" s="121" customFormat="1" x14ac:dyDescent="0.25">
      <c r="A2922" s="407"/>
      <c r="B2922" s="500"/>
      <c r="C2922" s="501"/>
      <c r="D2922" s="502"/>
      <c r="E2922" s="466"/>
      <c r="F2922" s="399"/>
      <c r="G2922" s="96"/>
      <c r="H2922" s="122"/>
      <c r="I2922" s="122"/>
      <c r="J2922" s="122"/>
      <c r="K2922" s="122"/>
      <c r="L2922" s="122"/>
      <c r="M2922" s="122"/>
      <c r="N2922" s="122"/>
      <c r="O2922" s="122"/>
      <c r="P2922" s="122"/>
      <c r="Q2922" s="122"/>
      <c r="R2922" s="122"/>
      <c r="S2922" s="122"/>
      <c r="T2922" s="122"/>
      <c r="U2922" s="122"/>
      <c r="V2922" s="122"/>
      <c r="W2922" s="122"/>
      <c r="X2922" s="122"/>
      <c r="Y2922" s="122"/>
      <c r="Z2922" s="122"/>
      <c r="AA2922" s="122"/>
      <c r="AB2922" s="122"/>
      <c r="AC2922" s="122"/>
      <c r="AD2922" s="122"/>
      <c r="AE2922" s="122"/>
      <c r="AF2922" s="122"/>
      <c r="AG2922" s="122"/>
      <c r="AH2922" s="122"/>
      <c r="AI2922" s="122"/>
      <c r="AJ2922" s="401"/>
      <c r="AK2922" s="403"/>
      <c r="AL2922" s="405"/>
      <c r="AM2922" s="401"/>
      <c r="AN2922" s="405"/>
      <c r="AO2922" s="405"/>
      <c r="AP2922" s="405"/>
      <c r="AQ2922" s="405"/>
      <c r="AR2922" s="405"/>
      <c r="AS2922" s="405"/>
      <c r="AT2922" s="405"/>
      <c r="AU2922" s="403"/>
      <c r="AV2922" s="504"/>
      <c r="AW2922" s="403"/>
      <c r="AX2922" s="389"/>
      <c r="AY2922" s="389"/>
      <c r="AZ2922" s="389"/>
      <c r="BA2922" s="389"/>
      <c r="BB2922" s="389"/>
      <c r="BC2922" s="389"/>
    </row>
    <row r="2923" spans="1:55" s="121" customFormat="1" x14ac:dyDescent="0.25">
      <c r="A2923" s="406"/>
      <c r="B2923" s="500"/>
      <c r="C2923" s="501"/>
      <c r="D2923" s="502"/>
      <c r="E2923" s="474"/>
      <c r="F2923" s="398"/>
      <c r="G2923" s="95"/>
      <c r="H2923" s="119"/>
      <c r="I2923" s="119"/>
      <c r="J2923" s="119"/>
      <c r="K2923" s="119"/>
      <c r="L2923" s="119"/>
      <c r="M2923" s="119"/>
      <c r="N2923" s="119"/>
      <c r="O2923" s="119"/>
      <c r="P2923" s="119"/>
      <c r="Q2923" s="119"/>
      <c r="R2923" s="119"/>
      <c r="S2923" s="119"/>
      <c r="T2923" s="119"/>
      <c r="U2923" s="119"/>
      <c r="V2923" s="119"/>
      <c r="W2923" s="119"/>
      <c r="X2923" s="119"/>
      <c r="Y2923" s="119"/>
      <c r="Z2923" s="119"/>
      <c r="AA2923" s="119"/>
      <c r="AB2923" s="119"/>
      <c r="AC2923" s="119"/>
      <c r="AD2923" s="119"/>
      <c r="AE2923" s="119"/>
      <c r="AF2923" s="119"/>
      <c r="AG2923" s="119"/>
      <c r="AH2923" s="119"/>
      <c r="AI2923" s="119"/>
      <c r="AJ2923" s="503"/>
      <c r="AK2923" s="505"/>
      <c r="AL2923" s="404"/>
      <c r="AM2923" s="410"/>
      <c r="AN2923" s="404"/>
      <c r="AO2923" s="404"/>
      <c r="AP2923" s="404"/>
      <c r="AQ2923" s="404"/>
      <c r="AR2923" s="404"/>
      <c r="AS2923" s="404"/>
      <c r="AT2923" s="404"/>
      <c r="AU2923" s="406"/>
      <c r="AV2923" s="504"/>
      <c r="AW2923" s="406"/>
      <c r="AX2923" s="388"/>
      <c r="AY2923" s="388"/>
      <c r="AZ2923" s="388"/>
      <c r="BA2923" s="388"/>
      <c r="BB2923" s="388"/>
      <c r="BC2923" s="388"/>
    </row>
    <row r="2924" spans="1:55" s="121" customFormat="1" x14ac:dyDescent="0.25">
      <c r="A2924" s="407"/>
      <c r="B2924" s="500"/>
      <c r="C2924" s="501"/>
      <c r="D2924" s="502"/>
      <c r="E2924" s="466"/>
      <c r="F2924" s="399"/>
      <c r="G2924" s="96"/>
      <c r="H2924" s="122"/>
      <c r="I2924" s="122"/>
      <c r="J2924" s="122"/>
      <c r="K2924" s="122"/>
      <c r="L2924" s="122"/>
      <c r="M2924" s="122"/>
      <c r="N2924" s="122"/>
      <c r="O2924" s="122"/>
      <c r="P2924" s="122"/>
      <c r="Q2924" s="122"/>
      <c r="R2924" s="122"/>
      <c r="S2924" s="122"/>
      <c r="T2924" s="122"/>
      <c r="U2924" s="122"/>
      <c r="V2924" s="122"/>
      <c r="W2924" s="122"/>
      <c r="X2924" s="122"/>
      <c r="Y2924" s="122"/>
      <c r="Z2924" s="122"/>
      <c r="AA2924" s="122"/>
      <c r="AB2924" s="122"/>
      <c r="AC2924" s="122"/>
      <c r="AD2924" s="122"/>
      <c r="AE2924" s="122"/>
      <c r="AF2924" s="122"/>
      <c r="AG2924" s="122"/>
      <c r="AH2924" s="122"/>
      <c r="AI2924" s="122"/>
      <c r="AJ2924" s="401"/>
      <c r="AK2924" s="403"/>
      <c r="AL2924" s="405"/>
      <c r="AM2924" s="401"/>
      <c r="AN2924" s="405"/>
      <c r="AO2924" s="405"/>
      <c r="AP2924" s="405"/>
      <c r="AQ2924" s="405"/>
      <c r="AR2924" s="405"/>
      <c r="AS2924" s="405"/>
      <c r="AT2924" s="405"/>
      <c r="AU2924" s="403"/>
      <c r="AV2924" s="504"/>
      <c r="AW2924" s="403"/>
      <c r="AX2924" s="389"/>
      <c r="AY2924" s="389"/>
      <c r="AZ2924" s="389"/>
      <c r="BA2924" s="389"/>
      <c r="BB2924" s="389"/>
      <c r="BC2924" s="389"/>
    </row>
    <row r="2925" spans="1:55" s="121" customFormat="1" x14ac:dyDescent="0.25">
      <c r="A2925" s="406"/>
      <c r="B2925" s="500"/>
      <c r="C2925" s="501"/>
      <c r="D2925" s="502"/>
      <c r="E2925" s="474"/>
      <c r="F2925" s="398"/>
      <c r="G2925" s="95"/>
      <c r="H2925" s="119"/>
      <c r="I2925" s="119"/>
      <c r="J2925" s="119"/>
      <c r="K2925" s="119"/>
      <c r="L2925" s="119"/>
      <c r="M2925" s="119"/>
      <c r="N2925" s="119"/>
      <c r="O2925" s="119"/>
      <c r="P2925" s="119"/>
      <c r="Q2925" s="119"/>
      <c r="R2925" s="119"/>
      <c r="S2925" s="119"/>
      <c r="T2925" s="119"/>
      <c r="U2925" s="119"/>
      <c r="V2925" s="119"/>
      <c r="W2925" s="119"/>
      <c r="X2925" s="119"/>
      <c r="Y2925" s="119"/>
      <c r="Z2925" s="119"/>
      <c r="AA2925" s="119"/>
      <c r="AB2925" s="119"/>
      <c r="AC2925" s="119"/>
      <c r="AD2925" s="119"/>
      <c r="AE2925" s="119"/>
      <c r="AF2925" s="119"/>
      <c r="AG2925" s="119"/>
      <c r="AH2925" s="119"/>
      <c r="AI2925" s="119"/>
      <c r="AJ2925" s="503"/>
      <c r="AK2925" s="505"/>
      <c r="AL2925" s="404"/>
      <c r="AM2925" s="410"/>
      <c r="AN2925" s="404"/>
      <c r="AO2925" s="404"/>
      <c r="AP2925" s="404"/>
      <c r="AQ2925" s="404"/>
      <c r="AR2925" s="404"/>
      <c r="AS2925" s="404"/>
      <c r="AT2925" s="404"/>
      <c r="AU2925" s="406"/>
      <c r="AV2925" s="504"/>
      <c r="AW2925" s="406"/>
      <c r="AX2925" s="388"/>
      <c r="AY2925" s="388"/>
      <c r="AZ2925" s="388"/>
      <c r="BA2925" s="388"/>
      <c r="BB2925" s="388"/>
      <c r="BC2925" s="388"/>
    </row>
    <row r="2926" spans="1:55" s="121" customFormat="1" x14ac:dyDescent="0.25">
      <c r="A2926" s="407"/>
      <c r="B2926" s="500"/>
      <c r="C2926" s="501"/>
      <c r="D2926" s="502"/>
      <c r="E2926" s="466"/>
      <c r="F2926" s="399"/>
      <c r="G2926" s="96"/>
      <c r="H2926" s="122"/>
      <c r="I2926" s="122"/>
      <c r="J2926" s="122"/>
      <c r="K2926" s="122"/>
      <c r="L2926" s="122"/>
      <c r="M2926" s="122"/>
      <c r="N2926" s="122"/>
      <c r="O2926" s="122"/>
      <c r="P2926" s="122"/>
      <c r="Q2926" s="122"/>
      <c r="R2926" s="122"/>
      <c r="S2926" s="122"/>
      <c r="T2926" s="122"/>
      <c r="U2926" s="122"/>
      <c r="V2926" s="122"/>
      <c r="W2926" s="122"/>
      <c r="X2926" s="122"/>
      <c r="Y2926" s="122"/>
      <c r="Z2926" s="122"/>
      <c r="AA2926" s="122"/>
      <c r="AB2926" s="122"/>
      <c r="AC2926" s="122"/>
      <c r="AD2926" s="122"/>
      <c r="AE2926" s="122"/>
      <c r="AF2926" s="122"/>
      <c r="AG2926" s="122"/>
      <c r="AH2926" s="122"/>
      <c r="AI2926" s="122"/>
      <c r="AJ2926" s="401"/>
      <c r="AK2926" s="403"/>
      <c r="AL2926" s="405"/>
      <c r="AM2926" s="401"/>
      <c r="AN2926" s="405"/>
      <c r="AO2926" s="405"/>
      <c r="AP2926" s="405"/>
      <c r="AQ2926" s="405"/>
      <c r="AR2926" s="405"/>
      <c r="AS2926" s="405"/>
      <c r="AT2926" s="405"/>
      <c r="AU2926" s="403"/>
      <c r="AV2926" s="504"/>
      <c r="AW2926" s="403"/>
      <c r="AX2926" s="389"/>
      <c r="AY2926" s="389"/>
      <c r="AZ2926" s="389"/>
      <c r="BA2926" s="389"/>
      <c r="BB2926" s="389"/>
      <c r="BC2926" s="389"/>
    </row>
    <row r="2927" spans="1:55" s="121" customFormat="1" x14ac:dyDescent="0.25">
      <c r="A2927" s="406"/>
      <c r="B2927" s="500"/>
      <c r="C2927" s="501"/>
      <c r="D2927" s="502"/>
      <c r="E2927" s="474"/>
      <c r="F2927" s="398"/>
      <c r="G2927" s="95"/>
      <c r="H2927" s="119"/>
      <c r="I2927" s="119"/>
      <c r="J2927" s="119"/>
      <c r="K2927" s="119"/>
      <c r="L2927" s="119"/>
      <c r="M2927" s="119"/>
      <c r="N2927" s="119"/>
      <c r="O2927" s="119"/>
      <c r="P2927" s="119"/>
      <c r="Q2927" s="119"/>
      <c r="R2927" s="119"/>
      <c r="S2927" s="119"/>
      <c r="T2927" s="119"/>
      <c r="U2927" s="119"/>
      <c r="V2927" s="119"/>
      <c r="W2927" s="119"/>
      <c r="X2927" s="119"/>
      <c r="Y2927" s="119"/>
      <c r="Z2927" s="119"/>
      <c r="AA2927" s="119"/>
      <c r="AB2927" s="119"/>
      <c r="AC2927" s="119"/>
      <c r="AD2927" s="119"/>
      <c r="AE2927" s="119"/>
      <c r="AF2927" s="119"/>
      <c r="AG2927" s="119"/>
      <c r="AH2927" s="119"/>
      <c r="AI2927" s="119"/>
      <c r="AJ2927" s="503"/>
      <c r="AK2927" s="505"/>
      <c r="AL2927" s="404"/>
      <c r="AM2927" s="410"/>
      <c r="AN2927" s="404"/>
      <c r="AO2927" s="404"/>
      <c r="AP2927" s="404"/>
      <c r="AQ2927" s="404"/>
      <c r="AR2927" s="404"/>
      <c r="AS2927" s="404"/>
      <c r="AT2927" s="404"/>
      <c r="AU2927" s="406"/>
      <c r="AV2927" s="504"/>
      <c r="AW2927" s="406"/>
      <c r="AX2927" s="388"/>
      <c r="AY2927" s="388"/>
      <c r="AZ2927" s="388"/>
      <c r="BA2927" s="388"/>
      <c r="BB2927" s="388"/>
      <c r="BC2927" s="388"/>
    </row>
    <row r="2928" spans="1:55" s="121" customFormat="1" x14ac:dyDescent="0.25">
      <c r="A2928" s="407"/>
      <c r="B2928" s="500"/>
      <c r="C2928" s="501"/>
      <c r="D2928" s="502"/>
      <c r="E2928" s="466"/>
      <c r="F2928" s="399"/>
      <c r="G2928" s="96"/>
      <c r="H2928" s="122"/>
      <c r="I2928" s="122"/>
      <c r="J2928" s="122"/>
      <c r="K2928" s="122"/>
      <c r="L2928" s="122"/>
      <c r="M2928" s="122"/>
      <c r="N2928" s="122"/>
      <c r="O2928" s="122"/>
      <c r="P2928" s="122"/>
      <c r="Q2928" s="122"/>
      <c r="R2928" s="122"/>
      <c r="S2928" s="122"/>
      <c r="T2928" s="122"/>
      <c r="U2928" s="122"/>
      <c r="V2928" s="122"/>
      <c r="W2928" s="122"/>
      <c r="X2928" s="122"/>
      <c r="Y2928" s="122"/>
      <c r="Z2928" s="122"/>
      <c r="AA2928" s="122"/>
      <c r="AB2928" s="122"/>
      <c r="AC2928" s="122"/>
      <c r="AD2928" s="122"/>
      <c r="AE2928" s="122"/>
      <c r="AF2928" s="122"/>
      <c r="AG2928" s="122"/>
      <c r="AH2928" s="122"/>
      <c r="AI2928" s="122"/>
      <c r="AJ2928" s="401"/>
      <c r="AK2928" s="403"/>
      <c r="AL2928" s="405"/>
      <c r="AM2928" s="401"/>
      <c r="AN2928" s="405"/>
      <c r="AO2928" s="405"/>
      <c r="AP2928" s="405"/>
      <c r="AQ2928" s="405"/>
      <c r="AR2928" s="405"/>
      <c r="AS2928" s="405"/>
      <c r="AT2928" s="405"/>
      <c r="AU2928" s="403"/>
      <c r="AV2928" s="504"/>
      <c r="AW2928" s="403"/>
      <c r="AX2928" s="389"/>
      <c r="AY2928" s="389"/>
      <c r="AZ2928" s="389"/>
      <c r="BA2928" s="389"/>
      <c r="BB2928" s="389"/>
      <c r="BC2928" s="389"/>
    </row>
    <row r="2929" spans="1:55" s="121" customFormat="1" x14ac:dyDescent="0.25">
      <c r="A2929" s="406"/>
      <c r="B2929" s="500"/>
      <c r="C2929" s="501"/>
      <c r="D2929" s="502"/>
      <c r="E2929" s="474"/>
      <c r="F2929" s="398"/>
      <c r="G2929" s="95"/>
      <c r="H2929" s="119"/>
      <c r="I2929" s="119"/>
      <c r="J2929" s="119"/>
      <c r="K2929" s="119"/>
      <c r="L2929" s="119"/>
      <c r="M2929" s="119"/>
      <c r="N2929" s="119"/>
      <c r="O2929" s="119"/>
      <c r="P2929" s="119"/>
      <c r="Q2929" s="119"/>
      <c r="R2929" s="119"/>
      <c r="S2929" s="119"/>
      <c r="T2929" s="119"/>
      <c r="U2929" s="119"/>
      <c r="V2929" s="119"/>
      <c r="W2929" s="119"/>
      <c r="X2929" s="119"/>
      <c r="Y2929" s="119"/>
      <c r="Z2929" s="119"/>
      <c r="AA2929" s="119"/>
      <c r="AB2929" s="119"/>
      <c r="AC2929" s="119"/>
      <c r="AD2929" s="119"/>
      <c r="AE2929" s="119"/>
      <c r="AF2929" s="119"/>
      <c r="AG2929" s="119"/>
      <c r="AH2929" s="119"/>
      <c r="AI2929" s="119"/>
      <c r="AJ2929" s="503"/>
      <c r="AK2929" s="505"/>
      <c r="AL2929" s="404"/>
      <c r="AM2929" s="410"/>
      <c r="AN2929" s="404"/>
      <c r="AO2929" s="404"/>
      <c r="AP2929" s="404"/>
      <c r="AQ2929" s="404"/>
      <c r="AR2929" s="404"/>
      <c r="AS2929" s="404"/>
      <c r="AT2929" s="404"/>
      <c r="AU2929" s="406"/>
      <c r="AV2929" s="504"/>
      <c r="AW2929" s="406"/>
      <c r="AX2929" s="388"/>
      <c r="AY2929" s="388"/>
      <c r="AZ2929" s="388"/>
      <c r="BA2929" s="388"/>
      <c r="BB2929" s="388"/>
      <c r="BC2929" s="388"/>
    </row>
    <row r="2930" spans="1:55" s="121" customFormat="1" x14ac:dyDescent="0.25">
      <c r="A2930" s="407"/>
      <c r="B2930" s="500"/>
      <c r="C2930" s="501"/>
      <c r="D2930" s="502"/>
      <c r="E2930" s="466"/>
      <c r="F2930" s="399"/>
      <c r="G2930" s="96"/>
      <c r="H2930" s="122"/>
      <c r="I2930" s="122"/>
      <c r="J2930" s="122"/>
      <c r="K2930" s="122"/>
      <c r="L2930" s="122"/>
      <c r="M2930" s="122"/>
      <c r="N2930" s="122"/>
      <c r="O2930" s="122"/>
      <c r="P2930" s="122"/>
      <c r="Q2930" s="122"/>
      <c r="R2930" s="122"/>
      <c r="S2930" s="122"/>
      <c r="T2930" s="122"/>
      <c r="U2930" s="122"/>
      <c r="V2930" s="122"/>
      <c r="W2930" s="122"/>
      <c r="X2930" s="122"/>
      <c r="Y2930" s="122"/>
      <c r="Z2930" s="122"/>
      <c r="AA2930" s="122"/>
      <c r="AB2930" s="122"/>
      <c r="AC2930" s="122"/>
      <c r="AD2930" s="122"/>
      <c r="AE2930" s="122"/>
      <c r="AF2930" s="122"/>
      <c r="AG2930" s="122"/>
      <c r="AH2930" s="122"/>
      <c r="AI2930" s="122"/>
      <c r="AJ2930" s="401"/>
      <c r="AK2930" s="403"/>
      <c r="AL2930" s="405"/>
      <c r="AM2930" s="401"/>
      <c r="AN2930" s="405"/>
      <c r="AO2930" s="405"/>
      <c r="AP2930" s="405"/>
      <c r="AQ2930" s="405"/>
      <c r="AR2930" s="405"/>
      <c r="AS2930" s="405"/>
      <c r="AT2930" s="405"/>
      <c r="AU2930" s="403"/>
      <c r="AV2930" s="504"/>
      <c r="AW2930" s="403"/>
      <c r="AX2930" s="389"/>
      <c r="AY2930" s="389"/>
      <c r="AZ2930" s="389"/>
      <c r="BA2930" s="389"/>
      <c r="BB2930" s="389"/>
      <c r="BC2930" s="389"/>
    </row>
    <row r="2931" spans="1:55" s="121" customFormat="1" x14ac:dyDescent="0.25">
      <c r="A2931" s="406"/>
      <c r="B2931" s="500"/>
      <c r="C2931" s="501"/>
      <c r="D2931" s="502"/>
      <c r="E2931" s="474"/>
      <c r="F2931" s="398"/>
      <c r="G2931" s="95"/>
      <c r="H2931" s="119"/>
      <c r="I2931" s="119"/>
      <c r="J2931" s="119"/>
      <c r="K2931" s="119"/>
      <c r="L2931" s="119"/>
      <c r="M2931" s="119"/>
      <c r="N2931" s="119"/>
      <c r="O2931" s="119"/>
      <c r="P2931" s="119"/>
      <c r="Q2931" s="119"/>
      <c r="R2931" s="119"/>
      <c r="S2931" s="119"/>
      <c r="T2931" s="119"/>
      <c r="U2931" s="119"/>
      <c r="V2931" s="119"/>
      <c r="W2931" s="119"/>
      <c r="X2931" s="119"/>
      <c r="Y2931" s="119"/>
      <c r="Z2931" s="119"/>
      <c r="AA2931" s="119"/>
      <c r="AB2931" s="119"/>
      <c r="AC2931" s="119"/>
      <c r="AD2931" s="119"/>
      <c r="AE2931" s="119"/>
      <c r="AF2931" s="119"/>
      <c r="AG2931" s="119"/>
      <c r="AH2931" s="119"/>
      <c r="AI2931" s="119"/>
      <c r="AJ2931" s="503"/>
      <c r="AK2931" s="505"/>
      <c r="AL2931" s="404"/>
      <c r="AM2931" s="410"/>
      <c r="AN2931" s="404"/>
      <c r="AO2931" s="404"/>
      <c r="AP2931" s="404"/>
      <c r="AQ2931" s="404"/>
      <c r="AR2931" s="404"/>
      <c r="AS2931" s="404"/>
      <c r="AT2931" s="404"/>
      <c r="AU2931" s="406"/>
      <c r="AV2931" s="504"/>
      <c r="AW2931" s="406"/>
      <c r="AX2931" s="388"/>
      <c r="AY2931" s="388"/>
      <c r="AZ2931" s="388"/>
      <c r="BA2931" s="388"/>
      <c r="BB2931" s="388"/>
      <c r="BC2931" s="388"/>
    </row>
    <row r="2932" spans="1:55" s="121" customFormat="1" x14ac:dyDescent="0.25">
      <c r="A2932" s="407"/>
      <c r="B2932" s="500"/>
      <c r="C2932" s="501"/>
      <c r="D2932" s="502"/>
      <c r="E2932" s="466"/>
      <c r="F2932" s="399"/>
      <c r="G2932" s="96"/>
      <c r="H2932" s="122"/>
      <c r="I2932" s="122"/>
      <c r="J2932" s="122"/>
      <c r="K2932" s="122"/>
      <c r="L2932" s="122"/>
      <c r="M2932" s="122"/>
      <c r="N2932" s="122"/>
      <c r="O2932" s="122"/>
      <c r="P2932" s="122"/>
      <c r="Q2932" s="122"/>
      <c r="R2932" s="122"/>
      <c r="S2932" s="122"/>
      <c r="T2932" s="122"/>
      <c r="U2932" s="122"/>
      <c r="V2932" s="122"/>
      <c r="W2932" s="122"/>
      <c r="X2932" s="122"/>
      <c r="Y2932" s="122"/>
      <c r="Z2932" s="122"/>
      <c r="AA2932" s="122"/>
      <c r="AB2932" s="122"/>
      <c r="AC2932" s="122"/>
      <c r="AD2932" s="122"/>
      <c r="AE2932" s="122"/>
      <c r="AF2932" s="122"/>
      <c r="AG2932" s="122"/>
      <c r="AH2932" s="122"/>
      <c r="AI2932" s="122"/>
      <c r="AJ2932" s="401"/>
      <c r="AK2932" s="403"/>
      <c r="AL2932" s="405"/>
      <c r="AM2932" s="401"/>
      <c r="AN2932" s="405"/>
      <c r="AO2932" s="405"/>
      <c r="AP2932" s="405"/>
      <c r="AQ2932" s="405"/>
      <c r="AR2932" s="405"/>
      <c r="AS2932" s="405"/>
      <c r="AT2932" s="405"/>
      <c r="AU2932" s="403"/>
      <c r="AV2932" s="504"/>
      <c r="AW2932" s="403"/>
      <c r="AX2932" s="389"/>
      <c r="AY2932" s="389"/>
      <c r="AZ2932" s="389"/>
      <c r="BA2932" s="389"/>
      <c r="BB2932" s="389"/>
      <c r="BC2932" s="389"/>
    </row>
    <row r="2933" spans="1:55" s="121" customFormat="1" x14ac:dyDescent="0.25">
      <c r="A2933" s="406"/>
      <c r="B2933" s="500"/>
      <c r="C2933" s="501"/>
      <c r="D2933" s="502"/>
      <c r="E2933" s="474"/>
      <c r="F2933" s="398"/>
      <c r="G2933" s="95"/>
      <c r="H2933" s="119"/>
      <c r="I2933" s="119"/>
      <c r="J2933" s="119"/>
      <c r="K2933" s="119"/>
      <c r="L2933" s="119"/>
      <c r="M2933" s="119"/>
      <c r="N2933" s="119"/>
      <c r="O2933" s="119"/>
      <c r="P2933" s="119"/>
      <c r="Q2933" s="119"/>
      <c r="R2933" s="119"/>
      <c r="S2933" s="119"/>
      <c r="T2933" s="119"/>
      <c r="U2933" s="119"/>
      <c r="V2933" s="119"/>
      <c r="W2933" s="119"/>
      <c r="X2933" s="119"/>
      <c r="Y2933" s="119"/>
      <c r="Z2933" s="119"/>
      <c r="AA2933" s="119"/>
      <c r="AB2933" s="119"/>
      <c r="AC2933" s="119"/>
      <c r="AD2933" s="119"/>
      <c r="AE2933" s="119"/>
      <c r="AF2933" s="119"/>
      <c r="AG2933" s="119"/>
      <c r="AH2933" s="119"/>
      <c r="AI2933" s="119"/>
      <c r="AJ2933" s="503"/>
      <c r="AK2933" s="505"/>
      <c r="AL2933" s="404"/>
      <c r="AM2933" s="410"/>
      <c r="AN2933" s="404"/>
      <c r="AO2933" s="404"/>
      <c r="AP2933" s="404"/>
      <c r="AQ2933" s="404"/>
      <c r="AR2933" s="404"/>
      <c r="AS2933" s="404"/>
      <c r="AT2933" s="404"/>
      <c r="AU2933" s="406"/>
      <c r="AV2933" s="504"/>
      <c r="AW2933" s="406"/>
      <c r="AX2933" s="388"/>
      <c r="AY2933" s="388"/>
      <c r="AZ2933" s="388"/>
      <c r="BA2933" s="388"/>
      <c r="BB2933" s="388"/>
      <c r="BC2933" s="388"/>
    </row>
    <row r="2934" spans="1:55" s="121" customFormat="1" x14ac:dyDescent="0.25">
      <c r="A2934" s="407"/>
      <c r="B2934" s="500"/>
      <c r="C2934" s="501"/>
      <c r="D2934" s="502"/>
      <c r="E2934" s="466"/>
      <c r="F2934" s="399"/>
      <c r="G2934" s="96"/>
      <c r="H2934" s="122"/>
      <c r="I2934" s="122"/>
      <c r="J2934" s="122"/>
      <c r="K2934" s="122"/>
      <c r="L2934" s="122"/>
      <c r="M2934" s="122"/>
      <c r="N2934" s="122"/>
      <c r="O2934" s="122"/>
      <c r="P2934" s="122"/>
      <c r="Q2934" s="122"/>
      <c r="R2934" s="122"/>
      <c r="S2934" s="122"/>
      <c r="T2934" s="122"/>
      <c r="U2934" s="122"/>
      <c r="V2934" s="122"/>
      <c r="W2934" s="122"/>
      <c r="X2934" s="122"/>
      <c r="Y2934" s="122"/>
      <c r="Z2934" s="122"/>
      <c r="AA2934" s="122"/>
      <c r="AB2934" s="122"/>
      <c r="AC2934" s="122"/>
      <c r="AD2934" s="122"/>
      <c r="AE2934" s="122"/>
      <c r="AF2934" s="122"/>
      <c r="AG2934" s="122"/>
      <c r="AH2934" s="122"/>
      <c r="AI2934" s="122"/>
      <c r="AJ2934" s="401"/>
      <c r="AK2934" s="403"/>
      <c r="AL2934" s="405"/>
      <c r="AM2934" s="401"/>
      <c r="AN2934" s="405"/>
      <c r="AO2934" s="405"/>
      <c r="AP2934" s="405"/>
      <c r="AQ2934" s="405"/>
      <c r="AR2934" s="405"/>
      <c r="AS2934" s="405"/>
      <c r="AT2934" s="405"/>
      <c r="AU2934" s="403"/>
      <c r="AV2934" s="504"/>
      <c r="AW2934" s="403"/>
      <c r="AX2934" s="389"/>
      <c r="AY2934" s="389"/>
      <c r="AZ2934" s="389"/>
      <c r="BA2934" s="389"/>
      <c r="BB2934" s="389"/>
      <c r="BC2934" s="389"/>
    </row>
    <row r="2935" spans="1:55" s="121" customFormat="1" x14ac:dyDescent="0.25">
      <c r="A2935" s="406"/>
      <c r="B2935" s="500"/>
      <c r="C2935" s="501"/>
      <c r="D2935" s="502"/>
      <c r="E2935" s="474"/>
      <c r="F2935" s="398"/>
      <c r="G2935" s="95"/>
      <c r="H2935" s="119"/>
      <c r="I2935" s="119"/>
      <c r="J2935" s="119"/>
      <c r="K2935" s="119"/>
      <c r="L2935" s="119"/>
      <c r="M2935" s="119"/>
      <c r="N2935" s="119"/>
      <c r="O2935" s="119"/>
      <c r="P2935" s="119"/>
      <c r="Q2935" s="119"/>
      <c r="R2935" s="119"/>
      <c r="S2935" s="119"/>
      <c r="T2935" s="119"/>
      <c r="U2935" s="119"/>
      <c r="V2935" s="119"/>
      <c r="W2935" s="119"/>
      <c r="X2935" s="119"/>
      <c r="Y2935" s="119"/>
      <c r="Z2935" s="119"/>
      <c r="AA2935" s="119"/>
      <c r="AB2935" s="119"/>
      <c r="AC2935" s="119"/>
      <c r="AD2935" s="119"/>
      <c r="AE2935" s="119"/>
      <c r="AF2935" s="119"/>
      <c r="AG2935" s="119"/>
      <c r="AH2935" s="119"/>
      <c r="AI2935" s="119"/>
      <c r="AJ2935" s="503"/>
      <c r="AK2935" s="505"/>
      <c r="AL2935" s="404"/>
      <c r="AM2935" s="410"/>
      <c r="AN2935" s="404"/>
      <c r="AO2935" s="404"/>
      <c r="AP2935" s="404"/>
      <c r="AQ2935" s="404"/>
      <c r="AR2935" s="404"/>
      <c r="AS2935" s="404"/>
      <c r="AT2935" s="404"/>
      <c r="AU2935" s="406"/>
      <c r="AV2935" s="504"/>
      <c r="AW2935" s="406"/>
      <c r="AX2935" s="388"/>
      <c r="AY2935" s="388"/>
      <c r="AZ2935" s="388"/>
      <c r="BA2935" s="388"/>
      <c r="BB2935" s="388"/>
      <c r="BC2935" s="388"/>
    </row>
    <row r="2936" spans="1:55" s="121" customFormat="1" x14ac:dyDescent="0.25">
      <c r="A2936" s="407"/>
      <c r="B2936" s="500"/>
      <c r="C2936" s="501"/>
      <c r="D2936" s="502"/>
      <c r="E2936" s="466"/>
      <c r="F2936" s="399"/>
      <c r="G2936" s="96"/>
      <c r="H2936" s="122"/>
      <c r="I2936" s="122"/>
      <c r="J2936" s="122"/>
      <c r="K2936" s="122"/>
      <c r="L2936" s="122"/>
      <c r="M2936" s="122"/>
      <c r="N2936" s="122"/>
      <c r="O2936" s="122"/>
      <c r="P2936" s="122"/>
      <c r="Q2936" s="122"/>
      <c r="R2936" s="122"/>
      <c r="S2936" s="122"/>
      <c r="T2936" s="122"/>
      <c r="U2936" s="122"/>
      <c r="V2936" s="122"/>
      <c r="W2936" s="122"/>
      <c r="X2936" s="122"/>
      <c r="Y2936" s="122"/>
      <c r="Z2936" s="122"/>
      <c r="AA2936" s="122"/>
      <c r="AB2936" s="122"/>
      <c r="AC2936" s="122"/>
      <c r="AD2936" s="122"/>
      <c r="AE2936" s="122"/>
      <c r="AF2936" s="122"/>
      <c r="AG2936" s="122"/>
      <c r="AH2936" s="122"/>
      <c r="AI2936" s="122"/>
      <c r="AJ2936" s="401"/>
      <c r="AK2936" s="403"/>
      <c r="AL2936" s="405"/>
      <c r="AM2936" s="401"/>
      <c r="AN2936" s="405"/>
      <c r="AO2936" s="405"/>
      <c r="AP2936" s="405"/>
      <c r="AQ2936" s="405"/>
      <c r="AR2936" s="405"/>
      <c r="AS2936" s="405"/>
      <c r="AT2936" s="405"/>
      <c r="AU2936" s="403"/>
      <c r="AV2936" s="504"/>
      <c r="AW2936" s="403"/>
      <c r="AX2936" s="389"/>
      <c r="AY2936" s="389"/>
      <c r="AZ2936" s="389"/>
      <c r="BA2936" s="389"/>
      <c r="BB2936" s="389"/>
      <c r="BC2936" s="389"/>
    </row>
    <row r="2937" spans="1:55" s="121" customFormat="1" x14ac:dyDescent="0.25">
      <c r="A2937" s="406"/>
      <c r="B2937" s="500"/>
      <c r="C2937" s="501"/>
      <c r="D2937" s="502"/>
      <c r="E2937" s="474"/>
      <c r="F2937" s="398"/>
      <c r="G2937" s="95"/>
      <c r="H2937" s="119"/>
      <c r="I2937" s="119"/>
      <c r="J2937" s="119"/>
      <c r="K2937" s="119"/>
      <c r="L2937" s="119"/>
      <c r="M2937" s="119"/>
      <c r="N2937" s="119"/>
      <c r="O2937" s="119"/>
      <c r="P2937" s="119"/>
      <c r="Q2937" s="119"/>
      <c r="R2937" s="119"/>
      <c r="S2937" s="119"/>
      <c r="T2937" s="119"/>
      <c r="U2937" s="119"/>
      <c r="V2937" s="119"/>
      <c r="W2937" s="119"/>
      <c r="X2937" s="119"/>
      <c r="Y2937" s="119"/>
      <c r="Z2937" s="119"/>
      <c r="AA2937" s="119"/>
      <c r="AB2937" s="119"/>
      <c r="AC2937" s="119"/>
      <c r="AD2937" s="119"/>
      <c r="AE2937" s="119"/>
      <c r="AF2937" s="119"/>
      <c r="AG2937" s="119"/>
      <c r="AH2937" s="119"/>
      <c r="AI2937" s="119"/>
      <c r="AJ2937" s="503"/>
      <c r="AK2937" s="505"/>
      <c r="AL2937" s="404"/>
      <c r="AM2937" s="410"/>
      <c r="AN2937" s="404"/>
      <c r="AO2937" s="404"/>
      <c r="AP2937" s="404"/>
      <c r="AQ2937" s="404"/>
      <c r="AR2937" s="404"/>
      <c r="AS2937" s="404"/>
      <c r="AT2937" s="404"/>
      <c r="AU2937" s="406"/>
      <c r="AV2937" s="504"/>
      <c r="AW2937" s="406"/>
      <c r="AX2937" s="388"/>
      <c r="AY2937" s="388"/>
      <c r="AZ2937" s="388"/>
      <c r="BA2937" s="388"/>
      <c r="BB2937" s="388"/>
      <c r="BC2937" s="388"/>
    </row>
    <row r="2938" spans="1:55" s="121" customFormat="1" x14ac:dyDescent="0.25">
      <c r="A2938" s="407"/>
      <c r="B2938" s="500"/>
      <c r="C2938" s="501"/>
      <c r="D2938" s="502"/>
      <c r="E2938" s="466"/>
      <c r="F2938" s="399"/>
      <c r="G2938" s="96"/>
      <c r="H2938" s="122"/>
      <c r="I2938" s="122"/>
      <c r="J2938" s="122"/>
      <c r="K2938" s="122"/>
      <c r="L2938" s="122"/>
      <c r="M2938" s="122"/>
      <c r="N2938" s="122"/>
      <c r="O2938" s="122"/>
      <c r="P2938" s="122"/>
      <c r="Q2938" s="122"/>
      <c r="R2938" s="122"/>
      <c r="S2938" s="122"/>
      <c r="T2938" s="122"/>
      <c r="U2938" s="122"/>
      <c r="V2938" s="122"/>
      <c r="W2938" s="122"/>
      <c r="X2938" s="122"/>
      <c r="Y2938" s="122"/>
      <c r="Z2938" s="122"/>
      <c r="AA2938" s="122"/>
      <c r="AB2938" s="122"/>
      <c r="AC2938" s="122"/>
      <c r="AD2938" s="122"/>
      <c r="AE2938" s="122"/>
      <c r="AF2938" s="122"/>
      <c r="AG2938" s="122"/>
      <c r="AH2938" s="122"/>
      <c r="AI2938" s="122"/>
      <c r="AJ2938" s="401"/>
      <c r="AK2938" s="403"/>
      <c r="AL2938" s="405"/>
      <c r="AM2938" s="401"/>
      <c r="AN2938" s="405"/>
      <c r="AO2938" s="405"/>
      <c r="AP2938" s="405"/>
      <c r="AQ2938" s="405"/>
      <c r="AR2938" s="405"/>
      <c r="AS2938" s="405"/>
      <c r="AT2938" s="405"/>
      <c r="AU2938" s="403"/>
      <c r="AV2938" s="504"/>
      <c r="AW2938" s="403"/>
      <c r="AX2938" s="389"/>
      <c r="AY2938" s="389"/>
      <c r="AZ2938" s="389"/>
      <c r="BA2938" s="389"/>
      <c r="BB2938" s="389"/>
      <c r="BC2938" s="389"/>
    </row>
    <row r="2939" spans="1:55" s="121" customFormat="1" x14ac:dyDescent="0.25">
      <c r="A2939" s="406"/>
      <c r="B2939" s="500"/>
      <c r="C2939" s="501"/>
      <c r="D2939" s="502"/>
      <c r="E2939" s="474"/>
      <c r="F2939" s="398"/>
      <c r="G2939" s="95"/>
      <c r="H2939" s="119"/>
      <c r="I2939" s="119"/>
      <c r="J2939" s="119"/>
      <c r="K2939" s="119"/>
      <c r="L2939" s="119"/>
      <c r="M2939" s="119"/>
      <c r="N2939" s="119"/>
      <c r="O2939" s="119"/>
      <c r="P2939" s="119"/>
      <c r="Q2939" s="119"/>
      <c r="R2939" s="119"/>
      <c r="S2939" s="119"/>
      <c r="T2939" s="119"/>
      <c r="U2939" s="119"/>
      <c r="V2939" s="119"/>
      <c r="W2939" s="119"/>
      <c r="X2939" s="119"/>
      <c r="Y2939" s="119"/>
      <c r="Z2939" s="119"/>
      <c r="AA2939" s="119"/>
      <c r="AB2939" s="119"/>
      <c r="AC2939" s="119"/>
      <c r="AD2939" s="119"/>
      <c r="AE2939" s="119"/>
      <c r="AF2939" s="119"/>
      <c r="AG2939" s="119"/>
      <c r="AH2939" s="119"/>
      <c r="AI2939" s="119"/>
      <c r="AJ2939" s="503"/>
      <c r="AK2939" s="505"/>
      <c r="AL2939" s="404"/>
      <c r="AM2939" s="410"/>
      <c r="AN2939" s="404"/>
      <c r="AO2939" s="404"/>
      <c r="AP2939" s="404"/>
      <c r="AQ2939" s="404"/>
      <c r="AR2939" s="404"/>
      <c r="AS2939" s="404"/>
      <c r="AT2939" s="404"/>
      <c r="AU2939" s="406"/>
      <c r="AV2939" s="504"/>
      <c r="AW2939" s="406"/>
      <c r="AX2939" s="388"/>
      <c r="AY2939" s="388"/>
      <c r="AZ2939" s="388"/>
      <c r="BA2939" s="388"/>
      <c r="BB2939" s="388"/>
      <c r="BC2939" s="388"/>
    </row>
    <row r="2940" spans="1:55" s="121" customFormat="1" x14ac:dyDescent="0.25">
      <c r="A2940" s="407"/>
      <c r="B2940" s="500"/>
      <c r="C2940" s="501"/>
      <c r="D2940" s="502"/>
      <c r="E2940" s="466"/>
      <c r="F2940" s="399"/>
      <c r="G2940" s="96"/>
      <c r="H2940" s="122"/>
      <c r="I2940" s="122"/>
      <c r="J2940" s="122"/>
      <c r="K2940" s="122"/>
      <c r="L2940" s="122"/>
      <c r="M2940" s="122"/>
      <c r="N2940" s="122"/>
      <c r="O2940" s="122"/>
      <c r="P2940" s="122"/>
      <c r="Q2940" s="122"/>
      <c r="R2940" s="122"/>
      <c r="S2940" s="122"/>
      <c r="T2940" s="122"/>
      <c r="U2940" s="122"/>
      <c r="V2940" s="122"/>
      <c r="W2940" s="122"/>
      <c r="X2940" s="122"/>
      <c r="Y2940" s="122"/>
      <c r="Z2940" s="122"/>
      <c r="AA2940" s="122"/>
      <c r="AB2940" s="122"/>
      <c r="AC2940" s="122"/>
      <c r="AD2940" s="122"/>
      <c r="AE2940" s="122"/>
      <c r="AF2940" s="122"/>
      <c r="AG2940" s="122"/>
      <c r="AH2940" s="122"/>
      <c r="AI2940" s="122"/>
      <c r="AJ2940" s="401"/>
      <c r="AK2940" s="403"/>
      <c r="AL2940" s="405"/>
      <c r="AM2940" s="401"/>
      <c r="AN2940" s="405"/>
      <c r="AO2940" s="405"/>
      <c r="AP2940" s="405"/>
      <c r="AQ2940" s="405"/>
      <c r="AR2940" s="405"/>
      <c r="AS2940" s="405"/>
      <c r="AT2940" s="405"/>
      <c r="AU2940" s="403"/>
      <c r="AV2940" s="504"/>
      <c r="AW2940" s="403"/>
      <c r="AX2940" s="389"/>
      <c r="AY2940" s="389"/>
      <c r="AZ2940" s="389"/>
      <c r="BA2940" s="389"/>
      <c r="BB2940" s="389"/>
      <c r="BC2940" s="389"/>
    </row>
    <row r="2941" spans="1:55" s="121" customFormat="1" x14ac:dyDescent="0.25">
      <c r="A2941" s="406"/>
      <c r="B2941" s="500"/>
      <c r="C2941" s="501"/>
      <c r="D2941" s="502"/>
      <c r="E2941" s="474"/>
      <c r="F2941" s="398"/>
      <c r="G2941" s="95"/>
      <c r="H2941" s="119"/>
      <c r="I2941" s="119"/>
      <c r="J2941" s="119"/>
      <c r="K2941" s="119"/>
      <c r="L2941" s="119"/>
      <c r="M2941" s="119"/>
      <c r="N2941" s="119"/>
      <c r="O2941" s="119"/>
      <c r="P2941" s="119"/>
      <c r="Q2941" s="119"/>
      <c r="R2941" s="119"/>
      <c r="S2941" s="119"/>
      <c r="T2941" s="119"/>
      <c r="U2941" s="119"/>
      <c r="V2941" s="119"/>
      <c r="W2941" s="119"/>
      <c r="X2941" s="119"/>
      <c r="Y2941" s="119"/>
      <c r="Z2941" s="119"/>
      <c r="AA2941" s="119"/>
      <c r="AB2941" s="119"/>
      <c r="AC2941" s="119"/>
      <c r="AD2941" s="119"/>
      <c r="AE2941" s="119"/>
      <c r="AF2941" s="119"/>
      <c r="AG2941" s="119"/>
      <c r="AH2941" s="119"/>
      <c r="AI2941" s="119"/>
      <c r="AJ2941" s="503"/>
      <c r="AK2941" s="505"/>
      <c r="AL2941" s="404"/>
      <c r="AM2941" s="410"/>
      <c r="AN2941" s="404"/>
      <c r="AO2941" s="404"/>
      <c r="AP2941" s="404"/>
      <c r="AQ2941" s="404"/>
      <c r="AR2941" s="404"/>
      <c r="AS2941" s="404"/>
      <c r="AT2941" s="404"/>
      <c r="AU2941" s="406"/>
      <c r="AV2941" s="504"/>
      <c r="AW2941" s="406"/>
      <c r="AX2941" s="388"/>
      <c r="AY2941" s="388"/>
      <c r="AZ2941" s="388"/>
      <c r="BA2941" s="388"/>
      <c r="BB2941" s="388"/>
      <c r="BC2941" s="388"/>
    </row>
    <row r="2942" spans="1:55" s="121" customFormat="1" x14ac:dyDescent="0.25">
      <c r="A2942" s="407"/>
      <c r="B2942" s="500"/>
      <c r="C2942" s="501"/>
      <c r="D2942" s="502"/>
      <c r="E2942" s="466"/>
      <c r="F2942" s="399"/>
      <c r="G2942" s="96"/>
      <c r="H2942" s="122"/>
      <c r="I2942" s="122"/>
      <c r="J2942" s="122"/>
      <c r="K2942" s="122"/>
      <c r="L2942" s="122"/>
      <c r="M2942" s="122"/>
      <c r="N2942" s="122"/>
      <c r="O2942" s="122"/>
      <c r="P2942" s="122"/>
      <c r="Q2942" s="122"/>
      <c r="R2942" s="122"/>
      <c r="S2942" s="122"/>
      <c r="T2942" s="122"/>
      <c r="U2942" s="122"/>
      <c r="V2942" s="122"/>
      <c r="W2942" s="122"/>
      <c r="X2942" s="122"/>
      <c r="Y2942" s="122"/>
      <c r="Z2942" s="122"/>
      <c r="AA2942" s="122"/>
      <c r="AB2942" s="122"/>
      <c r="AC2942" s="122"/>
      <c r="AD2942" s="122"/>
      <c r="AE2942" s="122"/>
      <c r="AF2942" s="122"/>
      <c r="AG2942" s="122"/>
      <c r="AH2942" s="122"/>
      <c r="AI2942" s="122"/>
      <c r="AJ2942" s="401"/>
      <c r="AK2942" s="403"/>
      <c r="AL2942" s="405"/>
      <c r="AM2942" s="401"/>
      <c r="AN2942" s="405"/>
      <c r="AO2942" s="405"/>
      <c r="AP2942" s="405"/>
      <c r="AQ2942" s="405"/>
      <c r="AR2942" s="405"/>
      <c r="AS2942" s="405"/>
      <c r="AT2942" s="405"/>
      <c r="AU2942" s="403"/>
      <c r="AV2942" s="504"/>
      <c r="AW2942" s="403"/>
      <c r="AX2942" s="389"/>
      <c r="AY2942" s="389"/>
      <c r="AZ2942" s="389"/>
      <c r="BA2942" s="389"/>
      <c r="BB2942" s="389"/>
      <c r="BC2942" s="389"/>
    </row>
    <row r="2943" spans="1:55" s="121" customFormat="1" x14ac:dyDescent="0.25">
      <c r="A2943" s="406"/>
      <c r="B2943" s="500"/>
      <c r="C2943" s="501"/>
      <c r="D2943" s="502"/>
      <c r="E2943" s="474"/>
      <c r="F2943" s="398"/>
      <c r="G2943" s="95"/>
      <c r="H2943" s="119"/>
      <c r="I2943" s="119"/>
      <c r="J2943" s="119"/>
      <c r="K2943" s="119"/>
      <c r="L2943" s="119"/>
      <c r="M2943" s="119"/>
      <c r="N2943" s="119"/>
      <c r="O2943" s="119"/>
      <c r="P2943" s="119"/>
      <c r="Q2943" s="119"/>
      <c r="R2943" s="119"/>
      <c r="S2943" s="119"/>
      <c r="T2943" s="119"/>
      <c r="U2943" s="119"/>
      <c r="V2943" s="119"/>
      <c r="W2943" s="119"/>
      <c r="X2943" s="119"/>
      <c r="Y2943" s="119"/>
      <c r="Z2943" s="119"/>
      <c r="AA2943" s="119"/>
      <c r="AB2943" s="119"/>
      <c r="AC2943" s="119"/>
      <c r="AD2943" s="119"/>
      <c r="AE2943" s="119"/>
      <c r="AF2943" s="119"/>
      <c r="AG2943" s="119"/>
      <c r="AH2943" s="119"/>
      <c r="AI2943" s="119"/>
      <c r="AJ2943" s="503"/>
      <c r="AK2943" s="505"/>
      <c r="AL2943" s="404"/>
      <c r="AM2943" s="410"/>
      <c r="AN2943" s="404"/>
      <c r="AO2943" s="404"/>
      <c r="AP2943" s="404"/>
      <c r="AQ2943" s="404"/>
      <c r="AR2943" s="404"/>
      <c r="AS2943" s="404"/>
      <c r="AT2943" s="404"/>
      <c r="AU2943" s="406"/>
      <c r="AV2943" s="504"/>
      <c r="AW2943" s="406"/>
      <c r="AX2943" s="388"/>
      <c r="AY2943" s="388"/>
      <c r="AZ2943" s="388"/>
      <c r="BA2943" s="388"/>
      <c r="BB2943" s="388"/>
      <c r="BC2943" s="388"/>
    </row>
    <row r="2944" spans="1:55" s="121" customFormat="1" x14ac:dyDescent="0.25">
      <c r="A2944" s="407"/>
      <c r="B2944" s="500"/>
      <c r="C2944" s="501"/>
      <c r="D2944" s="502"/>
      <c r="E2944" s="466"/>
      <c r="F2944" s="399"/>
      <c r="G2944" s="96"/>
      <c r="H2944" s="122"/>
      <c r="I2944" s="122"/>
      <c r="J2944" s="122"/>
      <c r="K2944" s="122"/>
      <c r="L2944" s="122"/>
      <c r="M2944" s="122"/>
      <c r="N2944" s="122"/>
      <c r="O2944" s="122"/>
      <c r="P2944" s="122"/>
      <c r="Q2944" s="122"/>
      <c r="R2944" s="122"/>
      <c r="S2944" s="122"/>
      <c r="T2944" s="122"/>
      <c r="U2944" s="122"/>
      <c r="V2944" s="122"/>
      <c r="W2944" s="122"/>
      <c r="X2944" s="122"/>
      <c r="Y2944" s="122"/>
      <c r="Z2944" s="122"/>
      <c r="AA2944" s="122"/>
      <c r="AB2944" s="122"/>
      <c r="AC2944" s="122"/>
      <c r="AD2944" s="122"/>
      <c r="AE2944" s="122"/>
      <c r="AF2944" s="122"/>
      <c r="AG2944" s="122"/>
      <c r="AH2944" s="122"/>
      <c r="AI2944" s="122"/>
      <c r="AJ2944" s="401"/>
      <c r="AK2944" s="403"/>
      <c r="AL2944" s="405"/>
      <c r="AM2944" s="401"/>
      <c r="AN2944" s="405"/>
      <c r="AO2944" s="405"/>
      <c r="AP2944" s="405"/>
      <c r="AQ2944" s="405"/>
      <c r="AR2944" s="405"/>
      <c r="AS2944" s="405"/>
      <c r="AT2944" s="405"/>
      <c r="AU2944" s="403"/>
      <c r="AV2944" s="504"/>
      <c r="AW2944" s="403"/>
      <c r="AX2944" s="389"/>
      <c r="AY2944" s="389"/>
      <c r="AZ2944" s="389"/>
      <c r="BA2944" s="389"/>
      <c r="BB2944" s="389"/>
      <c r="BC2944" s="389"/>
    </row>
    <row r="2945" spans="1:55" s="121" customFormat="1" x14ac:dyDescent="0.25">
      <c r="A2945" s="406"/>
      <c r="B2945" s="500"/>
      <c r="C2945" s="501"/>
      <c r="D2945" s="502"/>
      <c r="E2945" s="474"/>
      <c r="F2945" s="398"/>
      <c r="G2945" s="95"/>
      <c r="H2945" s="119"/>
      <c r="I2945" s="119"/>
      <c r="J2945" s="119"/>
      <c r="K2945" s="119"/>
      <c r="L2945" s="119"/>
      <c r="M2945" s="119"/>
      <c r="N2945" s="119"/>
      <c r="O2945" s="119"/>
      <c r="P2945" s="119"/>
      <c r="Q2945" s="119"/>
      <c r="R2945" s="119"/>
      <c r="S2945" s="119"/>
      <c r="T2945" s="119"/>
      <c r="U2945" s="119"/>
      <c r="V2945" s="119"/>
      <c r="W2945" s="119"/>
      <c r="X2945" s="119"/>
      <c r="Y2945" s="119"/>
      <c r="Z2945" s="119"/>
      <c r="AA2945" s="119"/>
      <c r="AB2945" s="119"/>
      <c r="AC2945" s="119"/>
      <c r="AD2945" s="119"/>
      <c r="AE2945" s="119"/>
      <c r="AF2945" s="119"/>
      <c r="AG2945" s="119"/>
      <c r="AH2945" s="119"/>
      <c r="AI2945" s="119"/>
      <c r="AJ2945" s="503"/>
      <c r="AK2945" s="505"/>
      <c r="AL2945" s="404"/>
      <c r="AM2945" s="410"/>
      <c r="AN2945" s="404"/>
      <c r="AO2945" s="404"/>
      <c r="AP2945" s="404"/>
      <c r="AQ2945" s="404"/>
      <c r="AR2945" s="404"/>
      <c r="AS2945" s="404"/>
      <c r="AT2945" s="404"/>
      <c r="AU2945" s="406"/>
      <c r="AV2945" s="504"/>
      <c r="AW2945" s="406"/>
      <c r="AX2945" s="388"/>
      <c r="AY2945" s="388"/>
      <c r="AZ2945" s="388"/>
      <c r="BA2945" s="388"/>
      <c r="BB2945" s="388"/>
      <c r="BC2945" s="388"/>
    </row>
    <row r="2946" spans="1:55" s="121" customFormat="1" x14ac:dyDescent="0.25">
      <c r="A2946" s="407"/>
      <c r="B2946" s="500"/>
      <c r="C2946" s="501"/>
      <c r="D2946" s="502"/>
      <c r="E2946" s="466"/>
      <c r="F2946" s="399"/>
      <c r="G2946" s="96"/>
      <c r="H2946" s="122"/>
      <c r="I2946" s="122"/>
      <c r="J2946" s="122"/>
      <c r="K2946" s="122"/>
      <c r="L2946" s="122"/>
      <c r="M2946" s="122"/>
      <c r="N2946" s="122"/>
      <c r="O2946" s="122"/>
      <c r="P2946" s="122"/>
      <c r="Q2946" s="122"/>
      <c r="R2946" s="122"/>
      <c r="S2946" s="122"/>
      <c r="T2946" s="122"/>
      <c r="U2946" s="122"/>
      <c r="V2946" s="122"/>
      <c r="W2946" s="122"/>
      <c r="X2946" s="122"/>
      <c r="Y2946" s="122"/>
      <c r="Z2946" s="122"/>
      <c r="AA2946" s="122"/>
      <c r="AB2946" s="122"/>
      <c r="AC2946" s="122"/>
      <c r="AD2946" s="122"/>
      <c r="AE2946" s="122"/>
      <c r="AF2946" s="122"/>
      <c r="AG2946" s="122"/>
      <c r="AH2946" s="122"/>
      <c r="AI2946" s="122"/>
      <c r="AJ2946" s="401"/>
      <c r="AK2946" s="403"/>
      <c r="AL2946" s="405"/>
      <c r="AM2946" s="401"/>
      <c r="AN2946" s="405"/>
      <c r="AO2946" s="405"/>
      <c r="AP2946" s="405"/>
      <c r="AQ2946" s="405"/>
      <c r="AR2946" s="405"/>
      <c r="AS2946" s="405"/>
      <c r="AT2946" s="405"/>
      <c r="AU2946" s="403"/>
      <c r="AV2946" s="504"/>
      <c r="AW2946" s="403"/>
      <c r="AX2946" s="389"/>
      <c r="AY2946" s="389"/>
      <c r="AZ2946" s="389"/>
      <c r="BA2946" s="389"/>
      <c r="BB2946" s="389"/>
      <c r="BC2946" s="389"/>
    </row>
    <row r="2947" spans="1:55" s="121" customFormat="1" x14ac:dyDescent="0.25">
      <c r="A2947" s="406"/>
      <c r="B2947" s="500"/>
      <c r="C2947" s="501"/>
      <c r="D2947" s="502"/>
      <c r="E2947" s="474"/>
      <c r="F2947" s="398"/>
      <c r="G2947" s="95"/>
      <c r="H2947" s="119"/>
      <c r="I2947" s="119"/>
      <c r="J2947" s="119"/>
      <c r="K2947" s="119"/>
      <c r="L2947" s="119"/>
      <c r="M2947" s="119"/>
      <c r="N2947" s="119"/>
      <c r="O2947" s="119"/>
      <c r="P2947" s="119"/>
      <c r="Q2947" s="119"/>
      <c r="R2947" s="119"/>
      <c r="S2947" s="119"/>
      <c r="T2947" s="119"/>
      <c r="U2947" s="119"/>
      <c r="V2947" s="119"/>
      <c r="W2947" s="119"/>
      <c r="X2947" s="119"/>
      <c r="Y2947" s="119"/>
      <c r="Z2947" s="119"/>
      <c r="AA2947" s="119"/>
      <c r="AB2947" s="119"/>
      <c r="AC2947" s="119"/>
      <c r="AD2947" s="119"/>
      <c r="AE2947" s="119"/>
      <c r="AF2947" s="119"/>
      <c r="AG2947" s="119"/>
      <c r="AH2947" s="119"/>
      <c r="AI2947" s="119"/>
      <c r="AJ2947" s="503"/>
      <c r="AK2947" s="505"/>
      <c r="AL2947" s="404"/>
      <c r="AM2947" s="410"/>
      <c r="AN2947" s="404"/>
      <c r="AO2947" s="404"/>
      <c r="AP2947" s="404"/>
      <c r="AQ2947" s="404"/>
      <c r="AR2947" s="404"/>
      <c r="AS2947" s="404"/>
      <c r="AT2947" s="404"/>
      <c r="AU2947" s="406"/>
      <c r="AV2947" s="504"/>
      <c r="AW2947" s="406"/>
      <c r="AX2947" s="388"/>
      <c r="AY2947" s="388"/>
      <c r="AZ2947" s="388"/>
      <c r="BA2947" s="388"/>
      <c r="BB2947" s="388"/>
      <c r="BC2947" s="388"/>
    </row>
    <row r="2948" spans="1:55" s="121" customFormat="1" x14ac:dyDescent="0.25">
      <c r="A2948" s="407"/>
      <c r="B2948" s="500"/>
      <c r="C2948" s="501"/>
      <c r="D2948" s="502"/>
      <c r="E2948" s="466"/>
      <c r="F2948" s="399"/>
      <c r="G2948" s="96"/>
      <c r="H2948" s="122"/>
      <c r="I2948" s="122"/>
      <c r="J2948" s="122"/>
      <c r="K2948" s="122"/>
      <c r="L2948" s="122"/>
      <c r="M2948" s="122"/>
      <c r="N2948" s="122"/>
      <c r="O2948" s="122"/>
      <c r="P2948" s="122"/>
      <c r="Q2948" s="122"/>
      <c r="R2948" s="122"/>
      <c r="S2948" s="122"/>
      <c r="T2948" s="122"/>
      <c r="U2948" s="122"/>
      <c r="V2948" s="122"/>
      <c r="W2948" s="122"/>
      <c r="X2948" s="122"/>
      <c r="Y2948" s="122"/>
      <c r="Z2948" s="122"/>
      <c r="AA2948" s="122"/>
      <c r="AB2948" s="122"/>
      <c r="AC2948" s="122"/>
      <c r="AD2948" s="122"/>
      <c r="AE2948" s="122"/>
      <c r="AF2948" s="122"/>
      <c r="AG2948" s="122"/>
      <c r="AH2948" s="122"/>
      <c r="AI2948" s="122"/>
      <c r="AJ2948" s="401"/>
      <c r="AK2948" s="403"/>
      <c r="AL2948" s="405"/>
      <c r="AM2948" s="401"/>
      <c r="AN2948" s="405"/>
      <c r="AO2948" s="405"/>
      <c r="AP2948" s="405"/>
      <c r="AQ2948" s="405"/>
      <c r="AR2948" s="405"/>
      <c r="AS2948" s="405"/>
      <c r="AT2948" s="405"/>
      <c r="AU2948" s="403"/>
      <c r="AV2948" s="504"/>
      <c r="AW2948" s="403"/>
      <c r="AX2948" s="389"/>
      <c r="AY2948" s="389"/>
      <c r="AZ2948" s="389"/>
      <c r="BA2948" s="389"/>
      <c r="BB2948" s="389"/>
      <c r="BC2948" s="389"/>
    </row>
    <row r="2949" spans="1:55" s="121" customFormat="1" x14ac:dyDescent="0.25">
      <c r="A2949" s="406"/>
      <c r="B2949" s="500"/>
      <c r="C2949" s="501"/>
      <c r="D2949" s="502"/>
      <c r="E2949" s="474"/>
      <c r="F2949" s="398"/>
      <c r="G2949" s="95"/>
      <c r="H2949" s="119"/>
      <c r="I2949" s="119"/>
      <c r="J2949" s="119"/>
      <c r="K2949" s="119"/>
      <c r="L2949" s="119"/>
      <c r="M2949" s="119"/>
      <c r="N2949" s="119"/>
      <c r="O2949" s="119"/>
      <c r="P2949" s="119"/>
      <c r="Q2949" s="119"/>
      <c r="R2949" s="119"/>
      <c r="S2949" s="119"/>
      <c r="T2949" s="119"/>
      <c r="U2949" s="119"/>
      <c r="V2949" s="119"/>
      <c r="W2949" s="119"/>
      <c r="X2949" s="119"/>
      <c r="Y2949" s="119"/>
      <c r="Z2949" s="119"/>
      <c r="AA2949" s="119"/>
      <c r="AB2949" s="119"/>
      <c r="AC2949" s="119"/>
      <c r="AD2949" s="119"/>
      <c r="AE2949" s="119"/>
      <c r="AF2949" s="119"/>
      <c r="AG2949" s="119"/>
      <c r="AH2949" s="119"/>
      <c r="AI2949" s="119"/>
      <c r="AJ2949" s="503"/>
      <c r="AK2949" s="505"/>
      <c r="AL2949" s="404"/>
      <c r="AM2949" s="410"/>
      <c r="AN2949" s="404"/>
      <c r="AO2949" s="404"/>
      <c r="AP2949" s="404"/>
      <c r="AQ2949" s="404"/>
      <c r="AR2949" s="404"/>
      <c r="AS2949" s="404"/>
      <c r="AT2949" s="404"/>
      <c r="AU2949" s="406"/>
      <c r="AV2949" s="504"/>
      <c r="AW2949" s="406"/>
      <c r="AX2949" s="388"/>
      <c r="AY2949" s="388"/>
      <c r="AZ2949" s="388"/>
      <c r="BA2949" s="388"/>
      <c r="BB2949" s="388"/>
      <c r="BC2949" s="388"/>
    </row>
    <row r="2950" spans="1:55" s="121" customFormat="1" x14ac:dyDescent="0.25">
      <c r="A2950" s="407"/>
      <c r="B2950" s="500"/>
      <c r="C2950" s="501"/>
      <c r="D2950" s="502"/>
      <c r="E2950" s="466"/>
      <c r="F2950" s="399"/>
      <c r="G2950" s="96"/>
      <c r="H2950" s="122"/>
      <c r="I2950" s="122"/>
      <c r="J2950" s="122"/>
      <c r="K2950" s="122"/>
      <c r="L2950" s="122"/>
      <c r="M2950" s="122"/>
      <c r="N2950" s="122"/>
      <c r="O2950" s="122"/>
      <c r="P2950" s="122"/>
      <c r="Q2950" s="122"/>
      <c r="R2950" s="122"/>
      <c r="S2950" s="122"/>
      <c r="T2950" s="122"/>
      <c r="U2950" s="122"/>
      <c r="V2950" s="122"/>
      <c r="W2950" s="122"/>
      <c r="X2950" s="122"/>
      <c r="Y2950" s="122"/>
      <c r="Z2950" s="122"/>
      <c r="AA2950" s="122"/>
      <c r="AB2950" s="122"/>
      <c r="AC2950" s="122"/>
      <c r="AD2950" s="122"/>
      <c r="AE2950" s="122"/>
      <c r="AF2950" s="122"/>
      <c r="AG2950" s="122"/>
      <c r="AH2950" s="122"/>
      <c r="AI2950" s="122"/>
      <c r="AJ2950" s="401"/>
      <c r="AK2950" s="403"/>
      <c r="AL2950" s="405"/>
      <c r="AM2950" s="401"/>
      <c r="AN2950" s="405"/>
      <c r="AO2950" s="405"/>
      <c r="AP2950" s="405"/>
      <c r="AQ2950" s="405"/>
      <c r="AR2950" s="405"/>
      <c r="AS2950" s="405"/>
      <c r="AT2950" s="405"/>
      <c r="AU2950" s="403"/>
      <c r="AV2950" s="504"/>
      <c r="AW2950" s="403"/>
      <c r="AX2950" s="389"/>
      <c r="AY2950" s="389"/>
      <c r="AZ2950" s="389"/>
      <c r="BA2950" s="389"/>
      <c r="BB2950" s="389"/>
      <c r="BC2950" s="389"/>
    </row>
    <row r="2951" spans="1:55" s="121" customFormat="1" x14ac:dyDescent="0.25">
      <c r="A2951" s="406"/>
      <c r="B2951" s="500"/>
      <c r="C2951" s="501"/>
      <c r="D2951" s="502"/>
      <c r="E2951" s="474"/>
      <c r="F2951" s="398"/>
      <c r="G2951" s="95"/>
      <c r="H2951" s="119"/>
      <c r="I2951" s="119"/>
      <c r="J2951" s="119"/>
      <c r="K2951" s="119"/>
      <c r="L2951" s="119"/>
      <c r="M2951" s="119"/>
      <c r="N2951" s="119"/>
      <c r="O2951" s="119"/>
      <c r="P2951" s="119"/>
      <c r="Q2951" s="119"/>
      <c r="R2951" s="119"/>
      <c r="S2951" s="119"/>
      <c r="T2951" s="119"/>
      <c r="U2951" s="119"/>
      <c r="V2951" s="119"/>
      <c r="W2951" s="119"/>
      <c r="X2951" s="119"/>
      <c r="Y2951" s="119"/>
      <c r="Z2951" s="119"/>
      <c r="AA2951" s="119"/>
      <c r="AB2951" s="119"/>
      <c r="AC2951" s="119"/>
      <c r="AD2951" s="119"/>
      <c r="AE2951" s="119"/>
      <c r="AF2951" s="119"/>
      <c r="AG2951" s="119"/>
      <c r="AH2951" s="119"/>
      <c r="AI2951" s="119"/>
      <c r="AJ2951" s="503"/>
      <c r="AK2951" s="505"/>
      <c r="AL2951" s="404"/>
      <c r="AM2951" s="410"/>
      <c r="AN2951" s="404"/>
      <c r="AO2951" s="404"/>
      <c r="AP2951" s="404"/>
      <c r="AQ2951" s="404"/>
      <c r="AR2951" s="404"/>
      <c r="AS2951" s="404"/>
      <c r="AT2951" s="404"/>
      <c r="AU2951" s="406"/>
      <c r="AV2951" s="504"/>
      <c r="AW2951" s="406"/>
      <c r="AX2951" s="388"/>
      <c r="AY2951" s="388"/>
      <c r="AZ2951" s="388"/>
      <c r="BA2951" s="388"/>
      <c r="BB2951" s="388"/>
      <c r="BC2951" s="388"/>
    </row>
    <row r="2952" spans="1:55" s="121" customFormat="1" x14ac:dyDescent="0.25">
      <c r="A2952" s="407"/>
      <c r="B2952" s="500"/>
      <c r="C2952" s="501"/>
      <c r="D2952" s="502"/>
      <c r="E2952" s="466"/>
      <c r="F2952" s="399"/>
      <c r="G2952" s="96"/>
      <c r="H2952" s="122"/>
      <c r="I2952" s="122"/>
      <c r="J2952" s="122"/>
      <c r="K2952" s="122"/>
      <c r="L2952" s="122"/>
      <c r="M2952" s="122"/>
      <c r="N2952" s="122"/>
      <c r="O2952" s="122"/>
      <c r="P2952" s="122"/>
      <c r="Q2952" s="122"/>
      <c r="R2952" s="122"/>
      <c r="S2952" s="122"/>
      <c r="T2952" s="122"/>
      <c r="U2952" s="122"/>
      <c r="V2952" s="122"/>
      <c r="W2952" s="122"/>
      <c r="X2952" s="122"/>
      <c r="Y2952" s="122"/>
      <c r="Z2952" s="122"/>
      <c r="AA2952" s="122"/>
      <c r="AB2952" s="122"/>
      <c r="AC2952" s="122"/>
      <c r="AD2952" s="122"/>
      <c r="AE2952" s="122"/>
      <c r="AF2952" s="122"/>
      <c r="AG2952" s="122"/>
      <c r="AH2952" s="122"/>
      <c r="AI2952" s="122"/>
      <c r="AJ2952" s="401"/>
      <c r="AK2952" s="403"/>
      <c r="AL2952" s="405"/>
      <c r="AM2952" s="401"/>
      <c r="AN2952" s="405"/>
      <c r="AO2952" s="405"/>
      <c r="AP2952" s="405"/>
      <c r="AQ2952" s="405"/>
      <c r="AR2952" s="405"/>
      <c r="AS2952" s="405"/>
      <c r="AT2952" s="405"/>
      <c r="AU2952" s="403"/>
      <c r="AV2952" s="504"/>
      <c r="AW2952" s="403"/>
      <c r="AX2952" s="389"/>
      <c r="AY2952" s="389"/>
      <c r="AZ2952" s="389"/>
      <c r="BA2952" s="389"/>
      <c r="BB2952" s="389"/>
      <c r="BC2952" s="389"/>
    </row>
    <row r="2953" spans="1:55" s="121" customFormat="1" x14ac:dyDescent="0.25">
      <c r="A2953" s="406"/>
      <c r="B2953" s="500"/>
      <c r="C2953" s="501"/>
      <c r="D2953" s="502"/>
      <c r="E2953" s="474"/>
      <c r="F2953" s="398"/>
      <c r="G2953" s="95"/>
      <c r="H2953" s="119"/>
      <c r="I2953" s="119"/>
      <c r="J2953" s="119"/>
      <c r="K2953" s="119"/>
      <c r="L2953" s="119"/>
      <c r="M2953" s="119"/>
      <c r="N2953" s="119"/>
      <c r="O2953" s="119"/>
      <c r="P2953" s="119"/>
      <c r="Q2953" s="119"/>
      <c r="R2953" s="119"/>
      <c r="S2953" s="119"/>
      <c r="T2953" s="119"/>
      <c r="U2953" s="119"/>
      <c r="V2953" s="119"/>
      <c r="W2953" s="119"/>
      <c r="X2953" s="119"/>
      <c r="Y2953" s="119"/>
      <c r="Z2953" s="119"/>
      <c r="AA2953" s="119"/>
      <c r="AB2953" s="119"/>
      <c r="AC2953" s="119"/>
      <c r="AD2953" s="119"/>
      <c r="AE2953" s="119"/>
      <c r="AF2953" s="119"/>
      <c r="AG2953" s="119"/>
      <c r="AH2953" s="119"/>
      <c r="AI2953" s="119"/>
      <c r="AJ2953" s="503"/>
      <c r="AK2953" s="505"/>
      <c r="AL2953" s="404"/>
      <c r="AM2953" s="410"/>
      <c r="AN2953" s="404"/>
      <c r="AO2953" s="404"/>
      <c r="AP2953" s="404"/>
      <c r="AQ2953" s="404"/>
      <c r="AR2953" s="404"/>
      <c r="AS2953" s="404"/>
      <c r="AT2953" s="404"/>
      <c r="AU2953" s="406"/>
      <c r="AV2953" s="504"/>
      <c r="AW2953" s="406"/>
      <c r="AX2953" s="388"/>
      <c r="AY2953" s="388"/>
      <c r="AZ2953" s="388"/>
      <c r="BA2953" s="388"/>
      <c r="BB2953" s="388"/>
      <c r="BC2953" s="388"/>
    </row>
    <row r="2954" spans="1:55" s="121" customFormat="1" x14ac:dyDescent="0.25">
      <c r="A2954" s="407"/>
      <c r="B2954" s="500"/>
      <c r="C2954" s="501"/>
      <c r="D2954" s="502"/>
      <c r="E2954" s="466"/>
      <c r="F2954" s="399"/>
      <c r="G2954" s="96"/>
      <c r="H2954" s="122"/>
      <c r="I2954" s="122"/>
      <c r="J2954" s="122"/>
      <c r="K2954" s="122"/>
      <c r="L2954" s="122"/>
      <c r="M2954" s="122"/>
      <c r="N2954" s="122"/>
      <c r="O2954" s="122"/>
      <c r="P2954" s="122"/>
      <c r="Q2954" s="122"/>
      <c r="R2954" s="122"/>
      <c r="S2954" s="122"/>
      <c r="T2954" s="122"/>
      <c r="U2954" s="122"/>
      <c r="V2954" s="122"/>
      <c r="W2954" s="122"/>
      <c r="X2954" s="122"/>
      <c r="Y2954" s="122"/>
      <c r="Z2954" s="122"/>
      <c r="AA2954" s="122"/>
      <c r="AB2954" s="122"/>
      <c r="AC2954" s="122"/>
      <c r="AD2954" s="122"/>
      <c r="AE2954" s="122"/>
      <c r="AF2954" s="122"/>
      <c r="AG2954" s="122"/>
      <c r="AH2954" s="122"/>
      <c r="AI2954" s="122"/>
      <c r="AJ2954" s="401"/>
      <c r="AK2954" s="403"/>
      <c r="AL2954" s="405"/>
      <c r="AM2954" s="401"/>
      <c r="AN2954" s="405"/>
      <c r="AO2954" s="405"/>
      <c r="AP2954" s="405"/>
      <c r="AQ2954" s="405"/>
      <c r="AR2954" s="405"/>
      <c r="AS2954" s="405"/>
      <c r="AT2954" s="405"/>
      <c r="AU2954" s="403"/>
      <c r="AV2954" s="504"/>
      <c r="AW2954" s="403"/>
      <c r="AX2954" s="389"/>
      <c r="AY2954" s="389"/>
      <c r="AZ2954" s="389"/>
      <c r="BA2954" s="389"/>
      <c r="BB2954" s="389"/>
      <c r="BC2954" s="389"/>
    </row>
    <row r="2955" spans="1:55" s="121" customFormat="1" x14ac:dyDescent="0.25">
      <c r="A2955" s="406"/>
      <c r="B2955" s="500"/>
      <c r="C2955" s="501"/>
      <c r="D2955" s="502"/>
      <c r="E2955" s="474"/>
      <c r="F2955" s="398"/>
      <c r="G2955" s="95"/>
      <c r="H2955" s="119"/>
      <c r="I2955" s="119"/>
      <c r="J2955" s="119"/>
      <c r="K2955" s="119"/>
      <c r="L2955" s="119"/>
      <c r="M2955" s="119"/>
      <c r="N2955" s="119"/>
      <c r="O2955" s="119"/>
      <c r="P2955" s="119"/>
      <c r="Q2955" s="119"/>
      <c r="R2955" s="119"/>
      <c r="S2955" s="119"/>
      <c r="T2955" s="119"/>
      <c r="U2955" s="119"/>
      <c r="V2955" s="119"/>
      <c r="W2955" s="119"/>
      <c r="X2955" s="119"/>
      <c r="Y2955" s="119"/>
      <c r="Z2955" s="119"/>
      <c r="AA2955" s="119"/>
      <c r="AB2955" s="119"/>
      <c r="AC2955" s="119"/>
      <c r="AD2955" s="119"/>
      <c r="AE2955" s="119"/>
      <c r="AF2955" s="119"/>
      <c r="AG2955" s="119"/>
      <c r="AH2955" s="119"/>
      <c r="AI2955" s="119"/>
      <c r="AJ2955" s="503"/>
      <c r="AK2955" s="505"/>
      <c r="AL2955" s="404"/>
      <c r="AM2955" s="410"/>
      <c r="AN2955" s="404"/>
      <c r="AO2955" s="404"/>
      <c r="AP2955" s="404"/>
      <c r="AQ2955" s="404"/>
      <c r="AR2955" s="404"/>
      <c r="AS2955" s="404"/>
      <c r="AT2955" s="404"/>
      <c r="AU2955" s="406"/>
      <c r="AV2955" s="504"/>
      <c r="AW2955" s="406"/>
      <c r="AX2955" s="388"/>
      <c r="AY2955" s="388"/>
      <c r="AZ2955" s="388"/>
      <c r="BA2955" s="388"/>
      <c r="BB2955" s="388"/>
      <c r="BC2955" s="388"/>
    </row>
    <row r="2956" spans="1:55" s="121" customFormat="1" x14ac:dyDescent="0.25">
      <c r="A2956" s="407"/>
      <c r="B2956" s="500"/>
      <c r="C2956" s="501"/>
      <c r="D2956" s="502"/>
      <c r="E2956" s="466"/>
      <c r="F2956" s="399"/>
      <c r="G2956" s="96"/>
      <c r="H2956" s="122"/>
      <c r="I2956" s="122"/>
      <c r="J2956" s="122"/>
      <c r="K2956" s="122"/>
      <c r="L2956" s="122"/>
      <c r="M2956" s="122"/>
      <c r="N2956" s="122"/>
      <c r="O2956" s="122"/>
      <c r="P2956" s="122"/>
      <c r="Q2956" s="122"/>
      <c r="R2956" s="122"/>
      <c r="S2956" s="122"/>
      <c r="T2956" s="122"/>
      <c r="U2956" s="122"/>
      <c r="V2956" s="122"/>
      <c r="W2956" s="122"/>
      <c r="X2956" s="122"/>
      <c r="Y2956" s="122"/>
      <c r="Z2956" s="122"/>
      <c r="AA2956" s="122"/>
      <c r="AB2956" s="122"/>
      <c r="AC2956" s="122"/>
      <c r="AD2956" s="122"/>
      <c r="AE2956" s="122"/>
      <c r="AF2956" s="122"/>
      <c r="AG2956" s="122"/>
      <c r="AH2956" s="122"/>
      <c r="AI2956" s="122"/>
      <c r="AJ2956" s="401"/>
      <c r="AK2956" s="403"/>
      <c r="AL2956" s="405"/>
      <c r="AM2956" s="401"/>
      <c r="AN2956" s="405"/>
      <c r="AO2956" s="405"/>
      <c r="AP2956" s="405"/>
      <c r="AQ2956" s="405"/>
      <c r="AR2956" s="405"/>
      <c r="AS2956" s="405"/>
      <c r="AT2956" s="405"/>
      <c r="AU2956" s="403"/>
      <c r="AV2956" s="504"/>
      <c r="AW2956" s="403"/>
      <c r="AX2956" s="389"/>
      <c r="AY2956" s="389"/>
      <c r="AZ2956" s="389"/>
      <c r="BA2956" s="389"/>
      <c r="BB2956" s="389"/>
      <c r="BC2956" s="389"/>
    </row>
    <row r="2957" spans="1:55" s="121" customFormat="1" x14ac:dyDescent="0.25">
      <c r="A2957" s="406"/>
      <c r="B2957" s="500"/>
      <c r="C2957" s="501"/>
      <c r="D2957" s="502"/>
      <c r="E2957" s="474"/>
      <c r="F2957" s="398"/>
      <c r="G2957" s="95"/>
      <c r="H2957" s="119"/>
      <c r="I2957" s="119"/>
      <c r="J2957" s="119"/>
      <c r="K2957" s="119"/>
      <c r="L2957" s="119"/>
      <c r="M2957" s="119"/>
      <c r="N2957" s="119"/>
      <c r="O2957" s="119"/>
      <c r="P2957" s="119"/>
      <c r="Q2957" s="119"/>
      <c r="R2957" s="119"/>
      <c r="S2957" s="119"/>
      <c r="T2957" s="119"/>
      <c r="U2957" s="119"/>
      <c r="V2957" s="119"/>
      <c r="W2957" s="119"/>
      <c r="X2957" s="119"/>
      <c r="Y2957" s="119"/>
      <c r="Z2957" s="119"/>
      <c r="AA2957" s="119"/>
      <c r="AB2957" s="119"/>
      <c r="AC2957" s="119"/>
      <c r="AD2957" s="119"/>
      <c r="AE2957" s="119"/>
      <c r="AF2957" s="119"/>
      <c r="AG2957" s="119"/>
      <c r="AH2957" s="119"/>
      <c r="AI2957" s="119"/>
      <c r="AJ2957" s="503"/>
      <c r="AK2957" s="505"/>
      <c r="AL2957" s="404"/>
      <c r="AM2957" s="410"/>
      <c r="AN2957" s="404"/>
      <c r="AO2957" s="404"/>
      <c r="AP2957" s="404"/>
      <c r="AQ2957" s="404"/>
      <c r="AR2957" s="404"/>
      <c r="AS2957" s="404"/>
      <c r="AT2957" s="404"/>
      <c r="AU2957" s="406"/>
      <c r="AV2957" s="504"/>
      <c r="AW2957" s="406"/>
      <c r="AX2957" s="388"/>
      <c r="AY2957" s="388"/>
      <c r="AZ2957" s="388"/>
      <c r="BA2957" s="388"/>
      <c r="BB2957" s="388"/>
      <c r="BC2957" s="388"/>
    </row>
    <row r="2958" spans="1:55" s="121" customFormat="1" x14ac:dyDescent="0.25">
      <c r="A2958" s="407"/>
      <c r="B2958" s="500"/>
      <c r="C2958" s="501"/>
      <c r="D2958" s="502"/>
      <c r="E2958" s="466"/>
      <c r="F2958" s="399"/>
      <c r="G2958" s="96"/>
      <c r="H2958" s="122"/>
      <c r="I2958" s="122"/>
      <c r="J2958" s="122"/>
      <c r="K2958" s="122"/>
      <c r="L2958" s="122"/>
      <c r="M2958" s="122"/>
      <c r="N2958" s="122"/>
      <c r="O2958" s="122"/>
      <c r="P2958" s="122"/>
      <c r="Q2958" s="122"/>
      <c r="R2958" s="122"/>
      <c r="S2958" s="122"/>
      <c r="T2958" s="122"/>
      <c r="U2958" s="122"/>
      <c r="V2958" s="122"/>
      <c r="W2958" s="122"/>
      <c r="X2958" s="122"/>
      <c r="Y2958" s="122"/>
      <c r="Z2958" s="122"/>
      <c r="AA2958" s="122"/>
      <c r="AB2958" s="122"/>
      <c r="AC2958" s="122"/>
      <c r="AD2958" s="122"/>
      <c r="AE2958" s="122"/>
      <c r="AF2958" s="122"/>
      <c r="AG2958" s="122"/>
      <c r="AH2958" s="122"/>
      <c r="AI2958" s="122"/>
      <c r="AJ2958" s="401"/>
      <c r="AK2958" s="403"/>
      <c r="AL2958" s="405"/>
      <c r="AM2958" s="401"/>
      <c r="AN2958" s="405"/>
      <c r="AO2958" s="405"/>
      <c r="AP2958" s="405"/>
      <c r="AQ2958" s="405"/>
      <c r="AR2958" s="405"/>
      <c r="AS2958" s="405"/>
      <c r="AT2958" s="405"/>
      <c r="AU2958" s="403"/>
      <c r="AV2958" s="504"/>
      <c r="AW2958" s="403"/>
      <c r="AX2958" s="389"/>
      <c r="AY2958" s="389"/>
      <c r="AZ2958" s="389"/>
      <c r="BA2958" s="389"/>
      <c r="BB2958" s="389"/>
      <c r="BC2958" s="389"/>
    </row>
    <row r="2959" spans="1:55" s="121" customFormat="1" x14ac:dyDescent="0.25">
      <c r="A2959" s="406"/>
      <c r="B2959" s="500"/>
      <c r="C2959" s="501"/>
      <c r="D2959" s="502"/>
      <c r="E2959" s="474"/>
      <c r="F2959" s="398"/>
      <c r="G2959" s="95"/>
      <c r="H2959" s="119"/>
      <c r="I2959" s="119"/>
      <c r="J2959" s="119"/>
      <c r="K2959" s="119"/>
      <c r="L2959" s="119"/>
      <c r="M2959" s="119"/>
      <c r="N2959" s="119"/>
      <c r="O2959" s="119"/>
      <c r="P2959" s="119"/>
      <c r="Q2959" s="119"/>
      <c r="R2959" s="119"/>
      <c r="S2959" s="119"/>
      <c r="T2959" s="119"/>
      <c r="U2959" s="119"/>
      <c r="V2959" s="119"/>
      <c r="W2959" s="119"/>
      <c r="X2959" s="119"/>
      <c r="Y2959" s="119"/>
      <c r="Z2959" s="119"/>
      <c r="AA2959" s="119"/>
      <c r="AB2959" s="119"/>
      <c r="AC2959" s="119"/>
      <c r="AD2959" s="119"/>
      <c r="AE2959" s="119"/>
      <c r="AF2959" s="119"/>
      <c r="AG2959" s="119"/>
      <c r="AH2959" s="119"/>
      <c r="AI2959" s="119"/>
      <c r="AJ2959" s="503"/>
      <c r="AK2959" s="505"/>
      <c r="AL2959" s="404"/>
      <c r="AM2959" s="410"/>
      <c r="AN2959" s="404"/>
      <c r="AO2959" s="404"/>
      <c r="AP2959" s="404"/>
      <c r="AQ2959" s="404"/>
      <c r="AR2959" s="404"/>
      <c r="AS2959" s="404"/>
      <c r="AT2959" s="404"/>
      <c r="AU2959" s="406"/>
      <c r="AV2959" s="504"/>
      <c r="AW2959" s="406"/>
      <c r="AX2959" s="388"/>
      <c r="AY2959" s="388"/>
      <c r="AZ2959" s="388"/>
      <c r="BA2959" s="388"/>
      <c r="BB2959" s="388"/>
      <c r="BC2959" s="388"/>
    </row>
    <row r="2960" spans="1:55" s="121" customFormat="1" x14ac:dyDescent="0.25">
      <c r="A2960" s="407"/>
      <c r="B2960" s="500"/>
      <c r="C2960" s="501"/>
      <c r="D2960" s="502"/>
      <c r="E2960" s="466"/>
      <c r="F2960" s="399"/>
      <c r="G2960" s="96"/>
      <c r="H2960" s="122"/>
      <c r="I2960" s="122"/>
      <c r="J2960" s="122"/>
      <c r="K2960" s="122"/>
      <c r="L2960" s="122"/>
      <c r="M2960" s="122"/>
      <c r="N2960" s="122"/>
      <c r="O2960" s="122"/>
      <c r="P2960" s="122"/>
      <c r="Q2960" s="122"/>
      <c r="R2960" s="122"/>
      <c r="S2960" s="122"/>
      <c r="T2960" s="122"/>
      <c r="U2960" s="122"/>
      <c r="V2960" s="122"/>
      <c r="W2960" s="122"/>
      <c r="X2960" s="122"/>
      <c r="Y2960" s="122"/>
      <c r="Z2960" s="122"/>
      <c r="AA2960" s="122"/>
      <c r="AB2960" s="122"/>
      <c r="AC2960" s="122"/>
      <c r="AD2960" s="122"/>
      <c r="AE2960" s="122"/>
      <c r="AF2960" s="122"/>
      <c r="AG2960" s="122"/>
      <c r="AH2960" s="122"/>
      <c r="AI2960" s="122"/>
      <c r="AJ2960" s="401"/>
      <c r="AK2960" s="403"/>
      <c r="AL2960" s="405"/>
      <c r="AM2960" s="401"/>
      <c r="AN2960" s="405"/>
      <c r="AO2960" s="405"/>
      <c r="AP2960" s="405"/>
      <c r="AQ2960" s="405"/>
      <c r="AR2960" s="405"/>
      <c r="AS2960" s="405"/>
      <c r="AT2960" s="405"/>
      <c r="AU2960" s="403"/>
      <c r="AV2960" s="504"/>
      <c r="AW2960" s="403"/>
      <c r="AX2960" s="389"/>
      <c r="AY2960" s="389"/>
      <c r="AZ2960" s="389"/>
      <c r="BA2960" s="389"/>
      <c r="BB2960" s="389"/>
      <c r="BC2960" s="389"/>
    </row>
    <row r="2961" spans="1:55" s="121" customFormat="1" x14ac:dyDescent="0.25">
      <c r="A2961" s="406"/>
      <c r="B2961" s="500"/>
      <c r="C2961" s="501"/>
      <c r="D2961" s="502"/>
      <c r="E2961" s="474"/>
      <c r="F2961" s="398"/>
      <c r="G2961" s="95"/>
      <c r="H2961" s="119"/>
      <c r="I2961" s="119"/>
      <c r="J2961" s="119"/>
      <c r="K2961" s="119"/>
      <c r="L2961" s="119"/>
      <c r="M2961" s="119"/>
      <c r="N2961" s="119"/>
      <c r="O2961" s="119"/>
      <c r="P2961" s="119"/>
      <c r="Q2961" s="119"/>
      <c r="R2961" s="119"/>
      <c r="S2961" s="119"/>
      <c r="T2961" s="119"/>
      <c r="U2961" s="119"/>
      <c r="V2961" s="119"/>
      <c r="W2961" s="119"/>
      <c r="X2961" s="119"/>
      <c r="Y2961" s="119"/>
      <c r="Z2961" s="119"/>
      <c r="AA2961" s="119"/>
      <c r="AB2961" s="119"/>
      <c r="AC2961" s="119"/>
      <c r="AD2961" s="119"/>
      <c r="AE2961" s="119"/>
      <c r="AF2961" s="119"/>
      <c r="AG2961" s="119"/>
      <c r="AH2961" s="119"/>
      <c r="AI2961" s="119"/>
      <c r="AJ2961" s="503"/>
      <c r="AK2961" s="505"/>
      <c r="AL2961" s="404"/>
      <c r="AM2961" s="410"/>
      <c r="AN2961" s="404"/>
      <c r="AO2961" s="404"/>
      <c r="AP2961" s="404"/>
      <c r="AQ2961" s="404"/>
      <c r="AR2961" s="404"/>
      <c r="AS2961" s="404"/>
      <c r="AT2961" s="404"/>
      <c r="AU2961" s="406"/>
      <c r="AV2961" s="504"/>
      <c r="AW2961" s="406"/>
      <c r="AX2961" s="388"/>
      <c r="AY2961" s="388"/>
      <c r="AZ2961" s="388"/>
      <c r="BA2961" s="388"/>
      <c r="BB2961" s="388"/>
      <c r="BC2961" s="388"/>
    </row>
    <row r="2962" spans="1:55" s="121" customFormat="1" x14ac:dyDescent="0.25">
      <c r="A2962" s="407"/>
      <c r="B2962" s="500"/>
      <c r="C2962" s="501"/>
      <c r="D2962" s="502"/>
      <c r="E2962" s="466"/>
      <c r="F2962" s="399"/>
      <c r="G2962" s="96"/>
      <c r="H2962" s="122"/>
      <c r="I2962" s="122"/>
      <c r="J2962" s="122"/>
      <c r="K2962" s="122"/>
      <c r="L2962" s="122"/>
      <c r="M2962" s="122"/>
      <c r="N2962" s="122"/>
      <c r="O2962" s="122"/>
      <c r="P2962" s="122"/>
      <c r="Q2962" s="122"/>
      <c r="R2962" s="122"/>
      <c r="S2962" s="122"/>
      <c r="T2962" s="122"/>
      <c r="U2962" s="122"/>
      <c r="V2962" s="122"/>
      <c r="W2962" s="122"/>
      <c r="X2962" s="122"/>
      <c r="Y2962" s="122"/>
      <c r="Z2962" s="122"/>
      <c r="AA2962" s="122"/>
      <c r="AB2962" s="122"/>
      <c r="AC2962" s="122"/>
      <c r="AD2962" s="122"/>
      <c r="AE2962" s="122"/>
      <c r="AF2962" s="122"/>
      <c r="AG2962" s="122"/>
      <c r="AH2962" s="122"/>
      <c r="AI2962" s="122"/>
      <c r="AJ2962" s="401"/>
      <c r="AK2962" s="403"/>
      <c r="AL2962" s="405"/>
      <c r="AM2962" s="401"/>
      <c r="AN2962" s="405"/>
      <c r="AO2962" s="405"/>
      <c r="AP2962" s="405"/>
      <c r="AQ2962" s="405"/>
      <c r="AR2962" s="405"/>
      <c r="AS2962" s="405"/>
      <c r="AT2962" s="405"/>
      <c r="AU2962" s="403"/>
      <c r="AV2962" s="504"/>
      <c r="AW2962" s="403"/>
      <c r="AX2962" s="389"/>
      <c r="AY2962" s="389"/>
      <c r="AZ2962" s="389"/>
      <c r="BA2962" s="389"/>
      <c r="BB2962" s="389"/>
      <c r="BC2962" s="389"/>
    </row>
    <row r="2963" spans="1:55" s="121" customFormat="1" x14ac:dyDescent="0.25">
      <c r="A2963" s="406"/>
      <c r="B2963" s="500"/>
      <c r="C2963" s="501"/>
      <c r="D2963" s="502"/>
      <c r="E2963" s="474"/>
      <c r="F2963" s="398"/>
      <c r="G2963" s="95"/>
      <c r="H2963" s="119"/>
      <c r="I2963" s="119"/>
      <c r="J2963" s="119"/>
      <c r="K2963" s="119"/>
      <c r="L2963" s="119"/>
      <c r="M2963" s="119"/>
      <c r="N2963" s="119"/>
      <c r="O2963" s="119"/>
      <c r="P2963" s="119"/>
      <c r="Q2963" s="119"/>
      <c r="R2963" s="119"/>
      <c r="S2963" s="119"/>
      <c r="T2963" s="119"/>
      <c r="U2963" s="119"/>
      <c r="V2963" s="119"/>
      <c r="W2963" s="119"/>
      <c r="X2963" s="119"/>
      <c r="Y2963" s="119"/>
      <c r="Z2963" s="119"/>
      <c r="AA2963" s="119"/>
      <c r="AB2963" s="119"/>
      <c r="AC2963" s="119"/>
      <c r="AD2963" s="119"/>
      <c r="AE2963" s="119"/>
      <c r="AF2963" s="119"/>
      <c r="AG2963" s="119"/>
      <c r="AH2963" s="119"/>
      <c r="AI2963" s="119"/>
      <c r="AJ2963" s="503"/>
      <c r="AK2963" s="505"/>
      <c r="AL2963" s="404"/>
      <c r="AM2963" s="410"/>
      <c r="AN2963" s="404"/>
      <c r="AO2963" s="404"/>
      <c r="AP2963" s="404"/>
      <c r="AQ2963" s="404"/>
      <c r="AR2963" s="404"/>
      <c r="AS2963" s="404"/>
      <c r="AT2963" s="404"/>
      <c r="AU2963" s="406"/>
      <c r="AV2963" s="504"/>
      <c r="AW2963" s="406"/>
      <c r="AX2963" s="388"/>
      <c r="AY2963" s="388"/>
      <c r="AZ2963" s="388"/>
      <c r="BA2963" s="388"/>
      <c r="BB2963" s="388"/>
      <c r="BC2963" s="388"/>
    </row>
    <row r="2964" spans="1:55" s="121" customFormat="1" x14ac:dyDescent="0.25">
      <c r="A2964" s="407"/>
      <c r="B2964" s="500"/>
      <c r="C2964" s="501"/>
      <c r="D2964" s="502"/>
      <c r="E2964" s="466"/>
      <c r="F2964" s="399"/>
      <c r="G2964" s="96"/>
      <c r="H2964" s="122"/>
      <c r="I2964" s="122"/>
      <c r="J2964" s="122"/>
      <c r="K2964" s="122"/>
      <c r="L2964" s="122"/>
      <c r="M2964" s="122"/>
      <c r="N2964" s="122"/>
      <c r="O2964" s="122"/>
      <c r="P2964" s="122"/>
      <c r="Q2964" s="122"/>
      <c r="R2964" s="122"/>
      <c r="S2964" s="122"/>
      <c r="T2964" s="122"/>
      <c r="U2964" s="122"/>
      <c r="V2964" s="122"/>
      <c r="W2964" s="122"/>
      <c r="X2964" s="122"/>
      <c r="Y2964" s="122"/>
      <c r="Z2964" s="122"/>
      <c r="AA2964" s="122"/>
      <c r="AB2964" s="122"/>
      <c r="AC2964" s="122"/>
      <c r="AD2964" s="122"/>
      <c r="AE2964" s="122"/>
      <c r="AF2964" s="122"/>
      <c r="AG2964" s="122"/>
      <c r="AH2964" s="122"/>
      <c r="AI2964" s="122"/>
      <c r="AJ2964" s="401"/>
      <c r="AK2964" s="403"/>
      <c r="AL2964" s="405"/>
      <c r="AM2964" s="401"/>
      <c r="AN2964" s="405"/>
      <c r="AO2964" s="405"/>
      <c r="AP2964" s="405"/>
      <c r="AQ2964" s="405"/>
      <c r="AR2964" s="405"/>
      <c r="AS2964" s="405"/>
      <c r="AT2964" s="405"/>
      <c r="AU2964" s="403"/>
      <c r="AV2964" s="504"/>
      <c r="AW2964" s="403"/>
      <c r="AX2964" s="389"/>
      <c r="AY2964" s="389"/>
      <c r="AZ2964" s="389"/>
      <c r="BA2964" s="389"/>
      <c r="BB2964" s="389"/>
      <c r="BC2964" s="389"/>
    </row>
    <row r="2965" spans="1:55" s="121" customFormat="1" x14ac:dyDescent="0.25">
      <c r="A2965" s="406"/>
      <c r="B2965" s="500"/>
      <c r="C2965" s="501"/>
      <c r="D2965" s="502"/>
      <c r="E2965" s="474"/>
      <c r="F2965" s="398"/>
      <c r="G2965" s="95"/>
      <c r="H2965" s="119"/>
      <c r="I2965" s="119"/>
      <c r="J2965" s="119"/>
      <c r="K2965" s="119"/>
      <c r="L2965" s="119"/>
      <c r="M2965" s="119"/>
      <c r="N2965" s="119"/>
      <c r="O2965" s="119"/>
      <c r="P2965" s="119"/>
      <c r="Q2965" s="119"/>
      <c r="R2965" s="119"/>
      <c r="S2965" s="119"/>
      <c r="T2965" s="119"/>
      <c r="U2965" s="119"/>
      <c r="V2965" s="119"/>
      <c r="W2965" s="119"/>
      <c r="X2965" s="119"/>
      <c r="Y2965" s="119"/>
      <c r="Z2965" s="119"/>
      <c r="AA2965" s="119"/>
      <c r="AB2965" s="119"/>
      <c r="AC2965" s="119"/>
      <c r="AD2965" s="119"/>
      <c r="AE2965" s="119"/>
      <c r="AF2965" s="119"/>
      <c r="AG2965" s="119"/>
      <c r="AH2965" s="119"/>
      <c r="AI2965" s="119"/>
      <c r="AJ2965" s="503"/>
      <c r="AK2965" s="505"/>
      <c r="AL2965" s="404"/>
      <c r="AM2965" s="410"/>
      <c r="AN2965" s="404"/>
      <c r="AO2965" s="404"/>
      <c r="AP2965" s="404"/>
      <c r="AQ2965" s="404"/>
      <c r="AR2965" s="404"/>
      <c r="AS2965" s="404"/>
      <c r="AT2965" s="404"/>
      <c r="AU2965" s="406"/>
      <c r="AV2965" s="504"/>
      <c r="AW2965" s="406"/>
      <c r="AX2965" s="388"/>
      <c r="AY2965" s="388"/>
      <c r="AZ2965" s="388"/>
      <c r="BA2965" s="388"/>
      <c r="BB2965" s="388"/>
      <c r="BC2965" s="388"/>
    </row>
    <row r="2966" spans="1:55" s="121" customFormat="1" x14ac:dyDescent="0.25">
      <c r="A2966" s="407"/>
      <c r="B2966" s="500"/>
      <c r="C2966" s="501"/>
      <c r="D2966" s="502"/>
      <c r="E2966" s="466"/>
      <c r="F2966" s="399"/>
      <c r="G2966" s="96"/>
      <c r="H2966" s="122"/>
      <c r="I2966" s="122"/>
      <c r="J2966" s="122"/>
      <c r="K2966" s="122"/>
      <c r="L2966" s="122"/>
      <c r="M2966" s="122"/>
      <c r="N2966" s="122"/>
      <c r="O2966" s="122"/>
      <c r="P2966" s="122"/>
      <c r="Q2966" s="122"/>
      <c r="R2966" s="122"/>
      <c r="S2966" s="122"/>
      <c r="T2966" s="122"/>
      <c r="U2966" s="122"/>
      <c r="V2966" s="122"/>
      <c r="W2966" s="122"/>
      <c r="X2966" s="122"/>
      <c r="Y2966" s="122"/>
      <c r="Z2966" s="122"/>
      <c r="AA2966" s="122"/>
      <c r="AB2966" s="122"/>
      <c r="AC2966" s="122"/>
      <c r="AD2966" s="122"/>
      <c r="AE2966" s="122"/>
      <c r="AF2966" s="122"/>
      <c r="AG2966" s="122"/>
      <c r="AH2966" s="122"/>
      <c r="AI2966" s="122"/>
      <c r="AJ2966" s="401"/>
      <c r="AK2966" s="403"/>
      <c r="AL2966" s="405"/>
      <c r="AM2966" s="401"/>
      <c r="AN2966" s="405"/>
      <c r="AO2966" s="405"/>
      <c r="AP2966" s="405"/>
      <c r="AQ2966" s="405"/>
      <c r="AR2966" s="405"/>
      <c r="AS2966" s="405"/>
      <c r="AT2966" s="405"/>
      <c r="AU2966" s="403"/>
      <c r="AV2966" s="504"/>
      <c r="AW2966" s="403"/>
      <c r="AX2966" s="389"/>
      <c r="AY2966" s="389"/>
      <c r="AZ2966" s="389"/>
      <c r="BA2966" s="389"/>
      <c r="BB2966" s="389"/>
      <c r="BC2966" s="389"/>
    </row>
    <row r="2967" spans="1:55" s="121" customFormat="1" x14ac:dyDescent="0.25">
      <c r="A2967" s="406"/>
      <c r="B2967" s="500"/>
      <c r="C2967" s="501"/>
      <c r="D2967" s="502"/>
      <c r="E2967" s="474"/>
      <c r="F2967" s="398"/>
      <c r="G2967" s="95"/>
      <c r="H2967" s="119"/>
      <c r="I2967" s="119"/>
      <c r="J2967" s="119"/>
      <c r="K2967" s="119"/>
      <c r="L2967" s="119"/>
      <c r="M2967" s="119"/>
      <c r="N2967" s="119"/>
      <c r="O2967" s="119"/>
      <c r="P2967" s="119"/>
      <c r="Q2967" s="119"/>
      <c r="R2967" s="119"/>
      <c r="S2967" s="119"/>
      <c r="T2967" s="119"/>
      <c r="U2967" s="119"/>
      <c r="V2967" s="119"/>
      <c r="W2967" s="119"/>
      <c r="X2967" s="119"/>
      <c r="Y2967" s="119"/>
      <c r="Z2967" s="119"/>
      <c r="AA2967" s="119"/>
      <c r="AB2967" s="119"/>
      <c r="AC2967" s="119"/>
      <c r="AD2967" s="119"/>
      <c r="AE2967" s="119"/>
      <c r="AF2967" s="119"/>
      <c r="AG2967" s="119"/>
      <c r="AH2967" s="119"/>
      <c r="AI2967" s="119"/>
      <c r="AJ2967" s="503"/>
      <c r="AK2967" s="505"/>
      <c r="AL2967" s="404"/>
      <c r="AM2967" s="410"/>
      <c r="AN2967" s="404"/>
      <c r="AO2967" s="404"/>
      <c r="AP2967" s="404"/>
      <c r="AQ2967" s="404"/>
      <c r="AR2967" s="404"/>
      <c r="AS2967" s="404"/>
      <c r="AT2967" s="404"/>
      <c r="AU2967" s="406"/>
      <c r="AV2967" s="504"/>
      <c r="AW2967" s="406"/>
      <c r="AX2967" s="388"/>
      <c r="AY2967" s="388"/>
      <c r="AZ2967" s="388"/>
      <c r="BA2967" s="388"/>
      <c r="BB2967" s="388"/>
      <c r="BC2967" s="388"/>
    </row>
    <row r="2968" spans="1:55" s="121" customFormat="1" x14ac:dyDescent="0.25">
      <c r="A2968" s="407"/>
      <c r="B2968" s="500"/>
      <c r="C2968" s="501"/>
      <c r="D2968" s="502"/>
      <c r="E2968" s="466"/>
      <c r="F2968" s="399"/>
      <c r="G2968" s="96"/>
      <c r="H2968" s="122"/>
      <c r="I2968" s="122"/>
      <c r="J2968" s="122"/>
      <c r="K2968" s="122"/>
      <c r="L2968" s="122"/>
      <c r="M2968" s="122"/>
      <c r="N2968" s="122"/>
      <c r="O2968" s="122"/>
      <c r="P2968" s="122"/>
      <c r="Q2968" s="122"/>
      <c r="R2968" s="122"/>
      <c r="S2968" s="122"/>
      <c r="T2968" s="122"/>
      <c r="U2968" s="122"/>
      <c r="V2968" s="122"/>
      <c r="W2968" s="122"/>
      <c r="X2968" s="122"/>
      <c r="Y2968" s="122"/>
      <c r="Z2968" s="122"/>
      <c r="AA2968" s="122"/>
      <c r="AB2968" s="122"/>
      <c r="AC2968" s="122"/>
      <c r="AD2968" s="122"/>
      <c r="AE2968" s="122"/>
      <c r="AF2968" s="122"/>
      <c r="AG2968" s="122"/>
      <c r="AH2968" s="122"/>
      <c r="AI2968" s="122"/>
      <c r="AJ2968" s="401"/>
      <c r="AK2968" s="403"/>
      <c r="AL2968" s="405"/>
      <c r="AM2968" s="401"/>
      <c r="AN2968" s="405"/>
      <c r="AO2968" s="405"/>
      <c r="AP2968" s="405"/>
      <c r="AQ2968" s="405"/>
      <c r="AR2968" s="405"/>
      <c r="AS2968" s="405"/>
      <c r="AT2968" s="405"/>
      <c r="AU2968" s="403"/>
      <c r="AV2968" s="504"/>
      <c r="AW2968" s="403"/>
      <c r="AX2968" s="389"/>
      <c r="AY2968" s="389"/>
      <c r="AZ2968" s="389"/>
      <c r="BA2968" s="389"/>
      <c r="BB2968" s="389"/>
      <c r="BC2968" s="389"/>
    </row>
    <row r="2969" spans="1:55" s="121" customFormat="1" x14ac:dyDescent="0.25">
      <c r="A2969" s="406"/>
      <c r="B2969" s="500"/>
      <c r="C2969" s="501"/>
      <c r="D2969" s="502"/>
      <c r="E2969" s="474"/>
      <c r="F2969" s="398"/>
      <c r="G2969" s="95"/>
      <c r="H2969" s="119"/>
      <c r="I2969" s="119"/>
      <c r="J2969" s="119"/>
      <c r="K2969" s="119"/>
      <c r="L2969" s="119"/>
      <c r="M2969" s="119"/>
      <c r="N2969" s="119"/>
      <c r="O2969" s="119"/>
      <c r="P2969" s="119"/>
      <c r="Q2969" s="119"/>
      <c r="R2969" s="119"/>
      <c r="S2969" s="119"/>
      <c r="T2969" s="119"/>
      <c r="U2969" s="119"/>
      <c r="V2969" s="119"/>
      <c r="W2969" s="119"/>
      <c r="X2969" s="119"/>
      <c r="Y2969" s="119"/>
      <c r="Z2969" s="119"/>
      <c r="AA2969" s="119"/>
      <c r="AB2969" s="119"/>
      <c r="AC2969" s="119"/>
      <c r="AD2969" s="119"/>
      <c r="AE2969" s="119"/>
      <c r="AF2969" s="119"/>
      <c r="AG2969" s="119"/>
      <c r="AH2969" s="119"/>
      <c r="AI2969" s="119"/>
      <c r="AJ2969" s="503"/>
      <c r="AK2969" s="505"/>
      <c r="AL2969" s="404"/>
      <c r="AM2969" s="410"/>
      <c r="AN2969" s="404"/>
      <c r="AO2969" s="404"/>
      <c r="AP2969" s="404"/>
      <c r="AQ2969" s="404"/>
      <c r="AR2969" s="404"/>
      <c r="AS2969" s="404"/>
      <c r="AT2969" s="404"/>
      <c r="AU2969" s="406"/>
      <c r="AV2969" s="504"/>
      <c r="AW2969" s="406"/>
      <c r="AX2969" s="388"/>
      <c r="AY2969" s="388"/>
      <c r="AZ2969" s="388"/>
      <c r="BA2969" s="388"/>
      <c r="BB2969" s="388"/>
      <c r="BC2969" s="388"/>
    </row>
    <row r="2970" spans="1:55" s="121" customFormat="1" x14ac:dyDescent="0.25">
      <c r="A2970" s="407"/>
      <c r="B2970" s="500"/>
      <c r="C2970" s="501"/>
      <c r="D2970" s="502"/>
      <c r="E2970" s="466"/>
      <c r="F2970" s="399"/>
      <c r="G2970" s="96"/>
      <c r="H2970" s="122"/>
      <c r="I2970" s="122"/>
      <c r="J2970" s="122"/>
      <c r="K2970" s="122"/>
      <c r="L2970" s="122"/>
      <c r="M2970" s="122"/>
      <c r="N2970" s="122"/>
      <c r="O2970" s="122"/>
      <c r="P2970" s="122"/>
      <c r="Q2970" s="122"/>
      <c r="R2970" s="122"/>
      <c r="S2970" s="122"/>
      <c r="T2970" s="122"/>
      <c r="U2970" s="122"/>
      <c r="V2970" s="122"/>
      <c r="W2970" s="122"/>
      <c r="X2970" s="122"/>
      <c r="Y2970" s="122"/>
      <c r="Z2970" s="122"/>
      <c r="AA2970" s="122"/>
      <c r="AB2970" s="122"/>
      <c r="AC2970" s="122"/>
      <c r="AD2970" s="122"/>
      <c r="AE2970" s="122"/>
      <c r="AF2970" s="122"/>
      <c r="AG2970" s="122"/>
      <c r="AH2970" s="122"/>
      <c r="AI2970" s="122"/>
      <c r="AJ2970" s="401"/>
      <c r="AK2970" s="403"/>
      <c r="AL2970" s="405"/>
      <c r="AM2970" s="401"/>
      <c r="AN2970" s="405"/>
      <c r="AO2970" s="405"/>
      <c r="AP2970" s="405"/>
      <c r="AQ2970" s="405"/>
      <c r="AR2970" s="405"/>
      <c r="AS2970" s="405"/>
      <c r="AT2970" s="405"/>
      <c r="AU2970" s="403"/>
      <c r="AV2970" s="504"/>
      <c r="AW2970" s="403"/>
      <c r="AX2970" s="389"/>
      <c r="AY2970" s="389"/>
      <c r="AZ2970" s="389"/>
      <c r="BA2970" s="389"/>
      <c r="BB2970" s="389"/>
      <c r="BC2970" s="389"/>
    </row>
    <row r="2971" spans="1:55" s="121" customFormat="1" x14ac:dyDescent="0.25">
      <c r="A2971" s="406"/>
      <c r="B2971" s="500"/>
      <c r="C2971" s="501"/>
      <c r="D2971" s="502"/>
      <c r="E2971" s="474"/>
      <c r="F2971" s="398"/>
      <c r="G2971" s="95"/>
      <c r="H2971" s="119"/>
      <c r="I2971" s="119"/>
      <c r="J2971" s="119"/>
      <c r="K2971" s="119"/>
      <c r="L2971" s="119"/>
      <c r="M2971" s="119"/>
      <c r="N2971" s="119"/>
      <c r="O2971" s="119"/>
      <c r="P2971" s="119"/>
      <c r="Q2971" s="119"/>
      <c r="R2971" s="119"/>
      <c r="S2971" s="119"/>
      <c r="T2971" s="119"/>
      <c r="U2971" s="119"/>
      <c r="V2971" s="119"/>
      <c r="W2971" s="119"/>
      <c r="X2971" s="119"/>
      <c r="Y2971" s="119"/>
      <c r="Z2971" s="119"/>
      <c r="AA2971" s="119"/>
      <c r="AB2971" s="119"/>
      <c r="AC2971" s="119"/>
      <c r="AD2971" s="119"/>
      <c r="AE2971" s="119"/>
      <c r="AF2971" s="119"/>
      <c r="AG2971" s="119"/>
      <c r="AH2971" s="119"/>
      <c r="AI2971" s="119"/>
      <c r="AJ2971" s="503"/>
      <c r="AK2971" s="505"/>
      <c r="AL2971" s="404"/>
      <c r="AM2971" s="410"/>
      <c r="AN2971" s="404"/>
      <c r="AO2971" s="404"/>
      <c r="AP2971" s="404"/>
      <c r="AQ2971" s="404"/>
      <c r="AR2971" s="404"/>
      <c r="AS2971" s="404"/>
      <c r="AT2971" s="404"/>
      <c r="AU2971" s="406"/>
      <c r="AV2971" s="504"/>
      <c r="AW2971" s="406"/>
      <c r="AX2971" s="388"/>
      <c r="AY2971" s="388"/>
      <c r="AZ2971" s="388"/>
      <c r="BA2971" s="388"/>
      <c r="BB2971" s="388"/>
      <c r="BC2971" s="388"/>
    </row>
    <row r="2972" spans="1:55" s="121" customFormat="1" x14ac:dyDescent="0.25">
      <c r="A2972" s="407"/>
      <c r="B2972" s="500"/>
      <c r="C2972" s="501"/>
      <c r="D2972" s="502"/>
      <c r="E2972" s="466"/>
      <c r="F2972" s="399"/>
      <c r="G2972" s="96"/>
      <c r="H2972" s="122"/>
      <c r="I2972" s="122"/>
      <c r="J2972" s="122"/>
      <c r="K2972" s="122"/>
      <c r="L2972" s="122"/>
      <c r="M2972" s="122"/>
      <c r="N2972" s="122"/>
      <c r="O2972" s="122"/>
      <c r="P2972" s="122"/>
      <c r="Q2972" s="122"/>
      <c r="R2972" s="122"/>
      <c r="S2972" s="122"/>
      <c r="T2972" s="122"/>
      <c r="U2972" s="122"/>
      <c r="V2972" s="122"/>
      <c r="W2972" s="122"/>
      <c r="X2972" s="122"/>
      <c r="Y2972" s="122"/>
      <c r="Z2972" s="122"/>
      <c r="AA2972" s="122"/>
      <c r="AB2972" s="122"/>
      <c r="AC2972" s="122"/>
      <c r="AD2972" s="122"/>
      <c r="AE2972" s="122"/>
      <c r="AF2972" s="122"/>
      <c r="AG2972" s="122"/>
      <c r="AH2972" s="122"/>
      <c r="AI2972" s="122"/>
      <c r="AJ2972" s="401"/>
      <c r="AK2972" s="403"/>
      <c r="AL2972" s="405"/>
      <c r="AM2972" s="401"/>
      <c r="AN2972" s="405"/>
      <c r="AO2972" s="405"/>
      <c r="AP2972" s="405"/>
      <c r="AQ2972" s="405"/>
      <c r="AR2972" s="405"/>
      <c r="AS2972" s="405"/>
      <c r="AT2972" s="405"/>
      <c r="AU2972" s="403"/>
      <c r="AV2972" s="504"/>
      <c r="AW2972" s="403"/>
      <c r="AX2972" s="389"/>
      <c r="AY2972" s="389"/>
      <c r="AZ2972" s="389"/>
      <c r="BA2972" s="389"/>
      <c r="BB2972" s="389"/>
      <c r="BC2972" s="389"/>
    </row>
    <row r="2973" spans="1:55" s="121" customFormat="1" x14ac:dyDescent="0.25">
      <c r="A2973" s="406"/>
      <c r="B2973" s="500"/>
      <c r="C2973" s="501"/>
      <c r="D2973" s="502"/>
      <c r="E2973" s="474"/>
      <c r="F2973" s="398"/>
      <c r="G2973" s="95"/>
      <c r="H2973" s="119"/>
      <c r="I2973" s="119"/>
      <c r="J2973" s="119"/>
      <c r="K2973" s="119"/>
      <c r="L2973" s="119"/>
      <c r="M2973" s="119"/>
      <c r="N2973" s="119"/>
      <c r="O2973" s="119"/>
      <c r="P2973" s="119"/>
      <c r="Q2973" s="119"/>
      <c r="R2973" s="119"/>
      <c r="S2973" s="119"/>
      <c r="T2973" s="119"/>
      <c r="U2973" s="119"/>
      <c r="V2973" s="119"/>
      <c r="W2973" s="119"/>
      <c r="X2973" s="119"/>
      <c r="Y2973" s="119"/>
      <c r="Z2973" s="119"/>
      <c r="AA2973" s="119"/>
      <c r="AB2973" s="119"/>
      <c r="AC2973" s="119"/>
      <c r="AD2973" s="119"/>
      <c r="AE2973" s="119"/>
      <c r="AF2973" s="119"/>
      <c r="AG2973" s="119"/>
      <c r="AH2973" s="119"/>
      <c r="AI2973" s="119"/>
      <c r="AJ2973" s="503"/>
      <c r="AK2973" s="505"/>
      <c r="AL2973" s="404"/>
      <c r="AM2973" s="410"/>
      <c r="AN2973" s="404"/>
      <c r="AO2973" s="404"/>
      <c r="AP2973" s="404"/>
      <c r="AQ2973" s="404"/>
      <c r="AR2973" s="404"/>
      <c r="AS2973" s="404"/>
      <c r="AT2973" s="404"/>
      <c r="AU2973" s="406"/>
      <c r="AV2973" s="504"/>
      <c r="AW2973" s="406"/>
      <c r="AX2973" s="388"/>
      <c r="AY2973" s="388"/>
      <c r="AZ2973" s="388"/>
      <c r="BA2973" s="388"/>
      <c r="BB2973" s="388"/>
      <c r="BC2973" s="388"/>
    </row>
    <row r="2974" spans="1:55" s="121" customFormat="1" x14ac:dyDescent="0.25">
      <c r="A2974" s="407"/>
      <c r="B2974" s="500"/>
      <c r="C2974" s="501"/>
      <c r="D2974" s="502"/>
      <c r="E2974" s="466"/>
      <c r="F2974" s="399"/>
      <c r="G2974" s="96"/>
      <c r="H2974" s="122"/>
      <c r="I2974" s="122"/>
      <c r="J2974" s="122"/>
      <c r="K2974" s="122"/>
      <c r="L2974" s="122"/>
      <c r="M2974" s="122"/>
      <c r="N2974" s="122"/>
      <c r="O2974" s="122"/>
      <c r="P2974" s="122"/>
      <c r="Q2974" s="122"/>
      <c r="R2974" s="122"/>
      <c r="S2974" s="122"/>
      <c r="T2974" s="122"/>
      <c r="U2974" s="122"/>
      <c r="V2974" s="122"/>
      <c r="W2974" s="122"/>
      <c r="X2974" s="122"/>
      <c r="Y2974" s="122"/>
      <c r="Z2974" s="122"/>
      <c r="AA2974" s="122"/>
      <c r="AB2974" s="122"/>
      <c r="AC2974" s="122"/>
      <c r="AD2974" s="122"/>
      <c r="AE2974" s="122"/>
      <c r="AF2974" s="122"/>
      <c r="AG2974" s="122"/>
      <c r="AH2974" s="122"/>
      <c r="AI2974" s="122"/>
      <c r="AJ2974" s="401"/>
      <c r="AK2974" s="403"/>
      <c r="AL2974" s="405"/>
      <c r="AM2974" s="401"/>
      <c r="AN2974" s="405"/>
      <c r="AO2974" s="405"/>
      <c r="AP2974" s="405"/>
      <c r="AQ2974" s="405"/>
      <c r="AR2974" s="405"/>
      <c r="AS2974" s="405"/>
      <c r="AT2974" s="405"/>
      <c r="AU2974" s="403"/>
      <c r="AV2974" s="504"/>
      <c r="AW2974" s="403"/>
      <c r="AX2974" s="389"/>
      <c r="AY2974" s="389"/>
      <c r="AZ2974" s="389"/>
      <c r="BA2974" s="389"/>
      <c r="BB2974" s="389"/>
      <c r="BC2974" s="389"/>
    </row>
    <row r="2975" spans="1:55" s="121" customFormat="1" x14ac:dyDescent="0.25">
      <c r="A2975" s="406"/>
      <c r="B2975" s="500"/>
      <c r="C2975" s="501"/>
      <c r="D2975" s="502"/>
      <c r="E2975" s="474"/>
      <c r="F2975" s="398"/>
      <c r="G2975" s="95"/>
      <c r="H2975" s="119"/>
      <c r="I2975" s="119"/>
      <c r="J2975" s="119"/>
      <c r="K2975" s="119"/>
      <c r="L2975" s="119"/>
      <c r="M2975" s="119"/>
      <c r="N2975" s="119"/>
      <c r="O2975" s="119"/>
      <c r="P2975" s="119"/>
      <c r="Q2975" s="119"/>
      <c r="R2975" s="119"/>
      <c r="S2975" s="119"/>
      <c r="T2975" s="119"/>
      <c r="U2975" s="119"/>
      <c r="V2975" s="119"/>
      <c r="W2975" s="119"/>
      <c r="X2975" s="119"/>
      <c r="Y2975" s="119"/>
      <c r="Z2975" s="119"/>
      <c r="AA2975" s="119"/>
      <c r="AB2975" s="119"/>
      <c r="AC2975" s="119"/>
      <c r="AD2975" s="119"/>
      <c r="AE2975" s="119"/>
      <c r="AF2975" s="119"/>
      <c r="AG2975" s="119"/>
      <c r="AH2975" s="119"/>
      <c r="AI2975" s="119"/>
      <c r="AJ2975" s="503"/>
      <c r="AK2975" s="505"/>
      <c r="AL2975" s="404"/>
      <c r="AM2975" s="410"/>
      <c r="AN2975" s="404"/>
      <c r="AO2975" s="404"/>
      <c r="AP2975" s="404"/>
      <c r="AQ2975" s="404"/>
      <c r="AR2975" s="404"/>
      <c r="AS2975" s="404"/>
      <c r="AT2975" s="404"/>
      <c r="AU2975" s="406"/>
      <c r="AV2975" s="504"/>
      <c r="AW2975" s="406"/>
      <c r="AX2975" s="388"/>
      <c r="AY2975" s="388"/>
      <c r="AZ2975" s="388"/>
      <c r="BA2975" s="388"/>
      <c r="BB2975" s="388"/>
      <c r="BC2975" s="388"/>
    </row>
    <row r="2976" spans="1:55" s="121" customFormat="1" x14ac:dyDescent="0.25">
      <c r="A2976" s="407"/>
      <c r="B2976" s="500"/>
      <c r="C2976" s="501"/>
      <c r="D2976" s="502"/>
      <c r="E2976" s="466"/>
      <c r="F2976" s="399"/>
      <c r="G2976" s="96"/>
      <c r="H2976" s="122"/>
      <c r="I2976" s="122"/>
      <c r="J2976" s="122"/>
      <c r="K2976" s="122"/>
      <c r="L2976" s="122"/>
      <c r="M2976" s="122"/>
      <c r="N2976" s="122"/>
      <c r="O2976" s="122"/>
      <c r="P2976" s="122"/>
      <c r="Q2976" s="122"/>
      <c r="R2976" s="122"/>
      <c r="S2976" s="122"/>
      <c r="T2976" s="122"/>
      <c r="U2976" s="122"/>
      <c r="V2976" s="122"/>
      <c r="W2976" s="122"/>
      <c r="X2976" s="122"/>
      <c r="Y2976" s="122"/>
      <c r="Z2976" s="122"/>
      <c r="AA2976" s="122"/>
      <c r="AB2976" s="122"/>
      <c r="AC2976" s="122"/>
      <c r="AD2976" s="122"/>
      <c r="AE2976" s="122"/>
      <c r="AF2976" s="122"/>
      <c r="AG2976" s="122"/>
      <c r="AH2976" s="122"/>
      <c r="AI2976" s="122"/>
      <c r="AJ2976" s="401"/>
      <c r="AK2976" s="403"/>
      <c r="AL2976" s="405"/>
      <c r="AM2976" s="401"/>
      <c r="AN2976" s="405"/>
      <c r="AO2976" s="405"/>
      <c r="AP2976" s="405"/>
      <c r="AQ2976" s="405"/>
      <c r="AR2976" s="405"/>
      <c r="AS2976" s="405"/>
      <c r="AT2976" s="405"/>
      <c r="AU2976" s="403"/>
      <c r="AV2976" s="504"/>
      <c r="AW2976" s="403"/>
      <c r="AX2976" s="389"/>
      <c r="AY2976" s="389"/>
      <c r="AZ2976" s="389"/>
      <c r="BA2976" s="389"/>
      <c r="BB2976" s="389"/>
      <c r="BC2976" s="389"/>
    </row>
    <row r="2977" spans="1:55" s="121" customFormat="1" x14ac:dyDescent="0.25">
      <c r="A2977" s="406"/>
      <c r="B2977" s="500"/>
      <c r="C2977" s="501"/>
      <c r="D2977" s="502"/>
      <c r="E2977" s="474"/>
      <c r="F2977" s="398"/>
      <c r="G2977" s="95"/>
      <c r="H2977" s="119"/>
      <c r="I2977" s="119"/>
      <c r="J2977" s="119"/>
      <c r="K2977" s="119"/>
      <c r="L2977" s="119"/>
      <c r="M2977" s="119"/>
      <c r="N2977" s="119"/>
      <c r="O2977" s="119"/>
      <c r="P2977" s="119"/>
      <c r="Q2977" s="119"/>
      <c r="R2977" s="119"/>
      <c r="S2977" s="119"/>
      <c r="T2977" s="119"/>
      <c r="U2977" s="119"/>
      <c r="V2977" s="119"/>
      <c r="W2977" s="119"/>
      <c r="X2977" s="119"/>
      <c r="Y2977" s="119"/>
      <c r="Z2977" s="119"/>
      <c r="AA2977" s="119"/>
      <c r="AB2977" s="119"/>
      <c r="AC2977" s="119"/>
      <c r="AD2977" s="119"/>
      <c r="AE2977" s="119"/>
      <c r="AF2977" s="119"/>
      <c r="AG2977" s="119"/>
      <c r="AH2977" s="119"/>
      <c r="AI2977" s="119"/>
      <c r="AJ2977" s="503"/>
      <c r="AK2977" s="505"/>
      <c r="AL2977" s="404"/>
      <c r="AM2977" s="410"/>
      <c r="AN2977" s="404"/>
      <c r="AO2977" s="404"/>
      <c r="AP2977" s="404"/>
      <c r="AQ2977" s="404"/>
      <c r="AR2977" s="404"/>
      <c r="AS2977" s="404"/>
      <c r="AT2977" s="404"/>
      <c r="AU2977" s="406"/>
      <c r="AV2977" s="504"/>
      <c r="AW2977" s="406"/>
      <c r="AX2977" s="388"/>
      <c r="AY2977" s="388"/>
      <c r="AZ2977" s="388"/>
      <c r="BA2977" s="388"/>
      <c r="BB2977" s="388"/>
      <c r="BC2977" s="388"/>
    </row>
    <row r="2978" spans="1:55" s="121" customFormat="1" x14ac:dyDescent="0.25">
      <c r="A2978" s="407"/>
      <c r="B2978" s="500"/>
      <c r="C2978" s="501"/>
      <c r="D2978" s="502"/>
      <c r="E2978" s="466"/>
      <c r="F2978" s="399"/>
      <c r="G2978" s="96"/>
      <c r="H2978" s="122"/>
      <c r="I2978" s="122"/>
      <c r="J2978" s="122"/>
      <c r="K2978" s="122"/>
      <c r="L2978" s="122"/>
      <c r="M2978" s="122"/>
      <c r="N2978" s="122"/>
      <c r="O2978" s="122"/>
      <c r="P2978" s="122"/>
      <c r="Q2978" s="122"/>
      <c r="R2978" s="122"/>
      <c r="S2978" s="122"/>
      <c r="T2978" s="122"/>
      <c r="U2978" s="122"/>
      <c r="V2978" s="122"/>
      <c r="W2978" s="122"/>
      <c r="X2978" s="122"/>
      <c r="Y2978" s="122"/>
      <c r="Z2978" s="122"/>
      <c r="AA2978" s="122"/>
      <c r="AB2978" s="122"/>
      <c r="AC2978" s="122"/>
      <c r="AD2978" s="122"/>
      <c r="AE2978" s="122"/>
      <c r="AF2978" s="122"/>
      <c r="AG2978" s="122"/>
      <c r="AH2978" s="122"/>
      <c r="AI2978" s="122"/>
      <c r="AJ2978" s="401"/>
      <c r="AK2978" s="403"/>
      <c r="AL2978" s="405"/>
      <c r="AM2978" s="401"/>
      <c r="AN2978" s="405"/>
      <c r="AO2978" s="405"/>
      <c r="AP2978" s="405"/>
      <c r="AQ2978" s="405"/>
      <c r="AR2978" s="405"/>
      <c r="AS2978" s="405"/>
      <c r="AT2978" s="405"/>
      <c r="AU2978" s="403"/>
      <c r="AV2978" s="504"/>
      <c r="AW2978" s="403"/>
      <c r="AX2978" s="389"/>
      <c r="AY2978" s="389"/>
      <c r="AZ2978" s="389"/>
      <c r="BA2978" s="389"/>
      <c r="BB2978" s="389"/>
      <c r="BC2978" s="389"/>
    </row>
    <row r="2979" spans="1:55" s="121" customFormat="1" x14ac:dyDescent="0.25">
      <c r="A2979" s="406"/>
      <c r="B2979" s="500"/>
      <c r="C2979" s="501"/>
      <c r="D2979" s="502"/>
      <c r="E2979" s="474"/>
      <c r="F2979" s="398"/>
      <c r="G2979" s="95"/>
      <c r="H2979" s="119"/>
      <c r="I2979" s="119"/>
      <c r="J2979" s="119"/>
      <c r="K2979" s="119"/>
      <c r="L2979" s="119"/>
      <c r="M2979" s="119"/>
      <c r="N2979" s="119"/>
      <c r="O2979" s="119"/>
      <c r="P2979" s="119"/>
      <c r="Q2979" s="119"/>
      <c r="R2979" s="119"/>
      <c r="S2979" s="119"/>
      <c r="T2979" s="119"/>
      <c r="U2979" s="119"/>
      <c r="V2979" s="119"/>
      <c r="W2979" s="119"/>
      <c r="X2979" s="119"/>
      <c r="Y2979" s="119"/>
      <c r="Z2979" s="119"/>
      <c r="AA2979" s="119"/>
      <c r="AB2979" s="119"/>
      <c r="AC2979" s="119"/>
      <c r="AD2979" s="119"/>
      <c r="AE2979" s="119"/>
      <c r="AF2979" s="119"/>
      <c r="AG2979" s="119"/>
      <c r="AH2979" s="119"/>
      <c r="AI2979" s="119"/>
      <c r="AJ2979" s="503"/>
      <c r="AK2979" s="505"/>
      <c r="AL2979" s="404"/>
      <c r="AM2979" s="410"/>
      <c r="AN2979" s="404"/>
      <c r="AO2979" s="404"/>
      <c r="AP2979" s="404"/>
      <c r="AQ2979" s="404"/>
      <c r="AR2979" s="404"/>
      <c r="AS2979" s="404"/>
      <c r="AT2979" s="404"/>
      <c r="AU2979" s="406"/>
      <c r="AV2979" s="504"/>
      <c r="AW2979" s="406"/>
      <c r="AX2979" s="388"/>
      <c r="AY2979" s="388"/>
      <c r="AZ2979" s="388"/>
      <c r="BA2979" s="388"/>
      <c r="BB2979" s="388"/>
      <c r="BC2979" s="388"/>
    </row>
    <row r="2980" spans="1:55" s="121" customFormat="1" x14ac:dyDescent="0.25">
      <c r="A2980" s="407"/>
      <c r="B2980" s="500"/>
      <c r="C2980" s="501"/>
      <c r="D2980" s="502"/>
      <c r="E2980" s="466"/>
      <c r="F2980" s="399"/>
      <c r="G2980" s="96"/>
      <c r="H2980" s="122"/>
      <c r="I2980" s="122"/>
      <c r="J2980" s="122"/>
      <c r="K2980" s="122"/>
      <c r="L2980" s="122"/>
      <c r="M2980" s="122"/>
      <c r="N2980" s="122"/>
      <c r="O2980" s="122"/>
      <c r="P2980" s="122"/>
      <c r="Q2980" s="122"/>
      <c r="R2980" s="122"/>
      <c r="S2980" s="122"/>
      <c r="T2980" s="122"/>
      <c r="U2980" s="122"/>
      <c r="V2980" s="122"/>
      <c r="W2980" s="122"/>
      <c r="X2980" s="122"/>
      <c r="Y2980" s="122"/>
      <c r="Z2980" s="122"/>
      <c r="AA2980" s="122"/>
      <c r="AB2980" s="122"/>
      <c r="AC2980" s="122"/>
      <c r="AD2980" s="122"/>
      <c r="AE2980" s="122"/>
      <c r="AF2980" s="122"/>
      <c r="AG2980" s="122"/>
      <c r="AH2980" s="122"/>
      <c r="AI2980" s="122"/>
      <c r="AJ2980" s="401"/>
      <c r="AK2980" s="403"/>
      <c r="AL2980" s="405"/>
      <c r="AM2980" s="401"/>
      <c r="AN2980" s="405"/>
      <c r="AO2980" s="405"/>
      <c r="AP2980" s="405"/>
      <c r="AQ2980" s="405"/>
      <c r="AR2980" s="405"/>
      <c r="AS2980" s="405"/>
      <c r="AT2980" s="405"/>
      <c r="AU2980" s="403"/>
      <c r="AV2980" s="504"/>
      <c r="AW2980" s="403"/>
      <c r="AX2980" s="389"/>
      <c r="AY2980" s="389"/>
      <c r="AZ2980" s="389"/>
      <c r="BA2980" s="389"/>
      <c r="BB2980" s="389"/>
      <c r="BC2980" s="389"/>
    </row>
    <row r="2981" spans="1:55" s="121" customFormat="1" x14ac:dyDescent="0.25">
      <c r="A2981" s="406"/>
      <c r="B2981" s="500"/>
      <c r="C2981" s="501"/>
      <c r="D2981" s="502"/>
      <c r="E2981" s="474"/>
      <c r="F2981" s="398"/>
      <c r="G2981" s="95"/>
      <c r="H2981" s="119"/>
      <c r="I2981" s="119"/>
      <c r="J2981" s="119"/>
      <c r="K2981" s="119"/>
      <c r="L2981" s="119"/>
      <c r="M2981" s="119"/>
      <c r="N2981" s="119"/>
      <c r="O2981" s="119"/>
      <c r="P2981" s="119"/>
      <c r="Q2981" s="119"/>
      <c r="R2981" s="119"/>
      <c r="S2981" s="119"/>
      <c r="T2981" s="119"/>
      <c r="U2981" s="119"/>
      <c r="V2981" s="119"/>
      <c r="W2981" s="119"/>
      <c r="X2981" s="119"/>
      <c r="Y2981" s="119"/>
      <c r="Z2981" s="119"/>
      <c r="AA2981" s="119"/>
      <c r="AB2981" s="119"/>
      <c r="AC2981" s="119"/>
      <c r="AD2981" s="119"/>
      <c r="AE2981" s="119"/>
      <c r="AF2981" s="119"/>
      <c r="AG2981" s="119"/>
      <c r="AH2981" s="119"/>
      <c r="AI2981" s="119"/>
      <c r="AJ2981" s="503"/>
      <c r="AK2981" s="505"/>
      <c r="AL2981" s="404"/>
      <c r="AM2981" s="410"/>
      <c r="AN2981" s="404"/>
      <c r="AO2981" s="404"/>
      <c r="AP2981" s="404"/>
      <c r="AQ2981" s="404"/>
      <c r="AR2981" s="404"/>
      <c r="AS2981" s="404"/>
      <c r="AT2981" s="404"/>
      <c r="AU2981" s="406"/>
      <c r="AV2981" s="504"/>
      <c r="AW2981" s="406"/>
      <c r="AX2981" s="388"/>
      <c r="AY2981" s="388"/>
      <c r="AZ2981" s="388"/>
      <c r="BA2981" s="388"/>
      <c r="BB2981" s="388"/>
      <c r="BC2981" s="388"/>
    </row>
    <row r="2982" spans="1:55" s="121" customFormat="1" x14ac:dyDescent="0.25">
      <c r="A2982" s="407"/>
      <c r="B2982" s="500"/>
      <c r="C2982" s="501"/>
      <c r="D2982" s="502"/>
      <c r="E2982" s="466"/>
      <c r="F2982" s="399"/>
      <c r="G2982" s="96"/>
      <c r="H2982" s="122"/>
      <c r="I2982" s="122"/>
      <c r="J2982" s="122"/>
      <c r="K2982" s="122"/>
      <c r="L2982" s="122"/>
      <c r="M2982" s="122"/>
      <c r="N2982" s="122"/>
      <c r="O2982" s="122"/>
      <c r="P2982" s="122"/>
      <c r="Q2982" s="122"/>
      <c r="R2982" s="122"/>
      <c r="S2982" s="122"/>
      <c r="T2982" s="122"/>
      <c r="U2982" s="122"/>
      <c r="V2982" s="122"/>
      <c r="W2982" s="122"/>
      <c r="X2982" s="122"/>
      <c r="Y2982" s="122"/>
      <c r="Z2982" s="122"/>
      <c r="AA2982" s="122"/>
      <c r="AB2982" s="122"/>
      <c r="AC2982" s="122"/>
      <c r="AD2982" s="122"/>
      <c r="AE2982" s="122"/>
      <c r="AF2982" s="122"/>
      <c r="AG2982" s="122"/>
      <c r="AH2982" s="122"/>
      <c r="AI2982" s="122"/>
      <c r="AJ2982" s="401"/>
      <c r="AK2982" s="403"/>
      <c r="AL2982" s="405"/>
      <c r="AM2982" s="401"/>
      <c r="AN2982" s="405"/>
      <c r="AO2982" s="405"/>
      <c r="AP2982" s="405"/>
      <c r="AQ2982" s="405"/>
      <c r="AR2982" s="405"/>
      <c r="AS2982" s="405"/>
      <c r="AT2982" s="405"/>
      <c r="AU2982" s="403"/>
      <c r="AV2982" s="504"/>
      <c r="AW2982" s="403"/>
      <c r="AX2982" s="389"/>
      <c r="AY2982" s="389"/>
      <c r="AZ2982" s="389"/>
      <c r="BA2982" s="389"/>
      <c r="BB2982" s="389"/>
      <c r="BC2982" s="389"/>
    </row>
    <row r="2983" spans="1:55" s="121" customFormat="1" x14ac:dyDescent="0.25">
      <c r="A2983" s="406"/>
      <c r="B2983" s="500"/>
      <c r="C2983" s="501"/>
      <c r="D2983" s="502"/>
      <c r="E2983" s="474"/>
      <c r="F2983" s="398"/>
      <c r="G2983" s="95"/>
      <c r="H2983" s="119"/>
      <c r="I2983" s="119"/>
      <c r="J2983" s="119"/>
      <c r="K2983" s="119"/>
      <c r="L2983" s="119"/>
      <c r="M2983" s="119"/>
      <c r="N2983" s="119"/>
      <c r="O2983" s="119"/>
      <c r="P2983" s="119"/>
      <c r="Q2983" s="119"/>
      <c r="R2983" s="119"/>
      <c r="S2983" s="119"/>
      <c r="T2983" s="119"/>
      <c r="U2983" s="119"/>
      <c r="V2983" s="119"/>
      <c r="W2983" s="119"/>
      <c r="X2983" s="119"/>
      <c r="Y2983" s="119"/>
      <c r="Z2983" s="119"/>
      <c r="AA2983" s="119"/>
      <c r="AB2983" s="119"/>
      <c r="AC2983" s="119"/>
      <c r="AD2983" s="119"/>
      <c r="AE2983" s="119"/>
      <c r="AF2983" s="119"/>
      <c r="AG2983" s="119"/>
      <c r="AH2983" s="119"/>
      <c r="AI2983" s="119"/>
      <c r="AJ2983" s="503"/>
      <c r="AK2983" s="505"/>
      <c r="AL2983" s="404"/>
      <c r="AM2983" s="410"/>
      <c r="AN2983" s="404"/>
      <c r="AO2983" s="404"/>
      <c r="AP2983" s="404"/>
      <c r="AQ2983" s="404"/>
      <c r="AR2983" s="404"/>
      <c r="AS2983" s="404"/>
      <c r="AT2983" s="404"/>
      <c r="AU2983" s="406"/>
      <c r="AV2983" s="504"/>
      <c r="AW2983" s="406"/>
      <c r="AX2983" s="388"/>
      <c r="AY2983" s="388"/>
      <c r="AZ2983" s="388"/>
      <c r="BA2983" s="388"/>
      <c r="BB2983" s="388"/>
      <c r="BC2983" s="388"/>
    </row>
    <row r="2984" spans="1:55" s="121" customFormat="1" x14ac:dyDescent="0.25">
      <c r="A2984" s="407"/>
      <c r="B2984" s="500"/>
      <c r="C2984" s="501"/>
      <c r="D2984" s="502"/>
      <c r="E2984" s="466"/>
      <c r="F2984" s="399"/>
      <c r="G2984" s="96"/>
      <c r="H2984" s="122"/>
      <c r="I2984" s="122"/>
      <c r="J2984" s="122"/>
      <c r="K2984" s="122"/>
      <c r="L2984" s="122"/>
      <c r="M2984" s="122"/>
      <c r="N2984" s="122"/>
      <c r="O2984" s="122"/>
      <c r="P2984" s="122"/>
      <c r="Q2984" s="122"/>
      <c r="R2984" s="122"/>
      <c r="S2984" s="122"/>
      <c r="T2984" s="122"/>
      <c r="U2984" s="122"/>
      <c r="V2984" s="122"/>
      <c r="W2984" s="122"/>
      <c r="X2984" s="122"/>
      <c r="Y2984" s="122"/>
      <c r="Z2984" s="122"/>
      <c r="AA2984" s="122"/>
      <c r="AB2984" s="122"/>
      <c r="AC2984" s="122"/>
      <c r="AD2984" s="122"/>
      <c r="AE2984" s="122"/>
      <c r="AF2984" s="122"/>
      <c r="AG2984" s="122"/>
      <c r="AH2984" s="122"/>
      <c r="AI2984" s="122"/>
      <c r="AJ2984" s="401"/>
      <c r="AK2984" s="403"/>
      <c r="AL2984" s="405"/>
      <c r="AM2984" s="401"/>
      <c r="AN2984" s="405"/>
      <c r="AO2984" s="405"/>
      <c r="AP2984" s="405"/>
      <c r="AQ2984" s="405"/>
      <c r="AR2984" s="405"/>
      <c r="AS2984" s="405"/>
      <c r="AT2984" s="405"/>
      <c r="AU2984" s="403"/>
      <c r="AV2984" s="504"/>
      <c r="AW2984" s="403"/>
      <c r="AX2984" s="389"/>
      <c r="AY2984" s="389"/>
      <c r="AZ2984" s="389"/>
      <c r="BA2984" s="389"/>
      <c r="BB2984" s="389"/>
      <c r="BC2984" s="389"/>
    </row>
    <row r="2985" spans="1:55" s="121" customFormat="1" x14ac:dyDescent="0.25">
      <c r="A2985" s="406"/>
      <c r="B2985" s="500"/>
      <c r="C2985" s="501"/>
      <c r="D2985" s="502"/>
      <c r="E2985" s="474"/>
      <c r="F2985" s="398"/>
      <c r="G2985" s="95"/>
      <c r="H2985" s="119"/>
      <c r="I2985" s="119"/>
      <c r="J2985" s="119"/>
      <c r="K2985" s="119"/>
      <c r="L2985" s="119"/>
      <c r="M2985" s="119"/>
      <c r="N2985" s="119"/>
      <c r="O2985" s="119"/>
      <c r="P2985" s="119"/>
      <c r="Q2985" s="119"/>
      <c r="R2985" s="119"/>
      <c r="S2985" s="119"/>
      <c r="T2985" s="119"/>
      <c r="U2985" s="119"/>
      <c r="V2985" s="119"/>
      <c r="W2985" s="119"/>
      <c r="X2985" s="119"/>
      <c r="Y2985" s="119"/>
      <c r="Z2985" s="119"/>
      <c r="AA2985" s="119"/>
      <c r="AB2985" s="119"/>
      <c r="AC2985" s="119"/>
      <c r="AD2985" s="119"/>
      <c r="AE2985" s="119"/>
      <c r="AF2985" s="119"/>
      <c r="AG2985" s="119"/>
      <c r="AH2985" s="119"/>
      <c r="AI2985" s="119"/>
      <c r="AJ2985" s="503"/>
      <c r="AK2985" s="505"/>
      <c r="AL2985" s="404"/>
      <c r="AM2985" s="410"/>
      <c r="AN2985" s="404"/>
      <c r="AO2985" s="404"/>
      <c r="AP2985" s="404"/>
      <c r="AQ2985" s="404"/>
      <c r="AR2985" s="404"/>
      <c r="AS2985" s="404"/>
      <c r="AT2985" s="404"/>
      <c r="AU2985" s="406"/>
      <c r="AV2985" s="504"/>
      <c r="AW2985" s="406"/>
      <c r="AX2985" s="388"/>
      <c r="AY2985" s="388"/>
      <c r="AZ2985" s="388"/>
      <c r="BA2985" s="388"/>
      <c r="BB2985" s="388"/>
      <c r="BC2985" s="388"/>
    </row>
    <row r="2986" spans="1:55" s="121" customFormat="1" x14ac:dyDescent="0.25">
      <c r="A2986" s="407"/>
      <c r="B2986" s="500"/>
      <c r="C2986" s="501"/>
      <c r="D2986" s="502"/>
      <c r="E2986" s="466"/>
      <c r="F2986" s="399"/>
      <c r="G2986" s="96"/>
      <c r="H2986" s="122"/>
      <c r="I2986" s="122"/>
      <c r="J2986" s="122"/>
      <c r="K2986" s="122"/>
      <c r="L2986" s="122"/>
      <c r="M2986" s="122"/>
      <c r="N2986" s="122"/>
      <c r="O2986" s="122"/>
      <c r="P2986" s="122"/>
      <c r="Q2986" s="122"/>
      <c r="R2986" s="122"/>
      <c r="S2986" s="122"/>
      <c r="T2986" s="122"/>
      <c r="U2986" s="122"/>
      <c r="V2986" s="122"/>
      <c r="W2986" s="122"/>
      <c r="X2986" s="122"/>
      <c r="Y2986" s="122"/>
      <c r="Z2986" s="122"/>
      <c r="AA2986" s="122"/>
      <c r="AB2986" s="122"/>
      <c r="AC2986" s="122"/>
      <c r="AD2986" s="122"/>
      <c r="AE2986" s="122"/>
      <c r="AF2986" s="122"/>
      <c r="AG2986" s="122"/>
      <c r="AH2986" s="122"/>
      <c r="AI2986" s="122"/>
      <c r="AJ2986" s="401"/>
      <c r="AK2986" s="403"/>
      <c r="AL2986" s="405"/>
      <c r="AM2986" s="401"/>
      <c r="AN2986" s="405"/>
      <c r="AO2986" s="405"/>
      <c r="AP2986" s="405"/>
      <c r="AQ2986" s="405"/>
      <c r="AR2986" s="405"/>
      <c r="AS2986" s="405"/>
      <c r="AT2986" s="405"/>
      <c r="AU2986" s="403"/>
      <c r="AV2986" s="504"/>
      <c r="AW2986" s="403"/>
      <c r="AX2986" s="389"/>
      <c r="AY2986" s="389"/>
      <c r="AZ2986" s="389"/>
      <c r="BA2986" s="389"/>
      <c r="BB2986" s="389"/>
      <c r="BC2986" s="389"/>
    </row>
    <row r="2987" spans="1:55" s="121" customFormat="1" x14ac:dyDescent="0.25">
      <c r="A2987" s="406"/>
      <c r="B2987" s="500"/>
      <c r="C2987" s="501"/>
      <c r="D2987" s="502"/>
      <c r="E2987" s="474"/>
      <c r="F2987" s="398"/>
      <c r="G2987" s="95"/>
      <c r="H2987" s="119"/>
      <c r="I2987" s="119"/>
      <c r="J2987" s="119"/>
      <c r="K2987" s="119"/>
      <c r="L2987" s="119"/>
      <c r="M2987" s="119"/>
      <c r="N2987" s="119"/>
      <c r="O2987" s="119"/>
      <c r="P2987" s="119"/>
      <c r="Q2987" s="119"/>
      <c r="R2987" s="119"/>
      <c r="S2987" s="119"/>
      <c r="T2987" s="119"/>
      <c r="U2987" s="119"/>
      <c r="V2987" s="119"/>
      <c r="W2987" s="119"/>
      <c r="X2987" s="119"/>
      <c r="Y2987" s="119"/>
      <c r="Z2987" s="119"/>
      <c r="AA2987" s="119"/>
      <c r="AB2987" s="119"/>
      <c r="AC2987" s="119"/>
      <c r="AD2987" s="119"/>
      <c r="AE2987" s="119"/>
      <c r="AF2987" s="119"/>
      <c r="AG2987" s="119"/>
      <c r="AH2987" s="119"/>
      <c r="AI2987" s="119"/>
      <c r="AJ2987" s="503"/>
      <c r="AK2987" s="505"/>
      <c r="AL2987" s="404"/>
      <c r="AM2987" s="410"/>
      <c r="AN2987" s="404"/>
      <c r="AO2987" s="404"/>
      <c r="AP2987" s="404"/>
      <c r="AQ2987" s="404"/>
      <c r="AR2987" s="404"/>
      <c r="AS2987" s="404"/>
      <c r="AT2987" s="404"/>
      <c r="AU2987" s="406"/>
      <c r="AV2987" s="504"/>
      <c r="AW2987" s="406"/>
      <c r="AX2987" s="388"/>
      <c r="AY2987" s="388"/>
      <c r="AZ2987" s="388"/>
      <c r="BA2987" s="388"/>
      <c r="BB2987" s="388"/>
      <c r="BC2987" s="388"/>
    </row>
    <row r="2988" spans="1:55" s="121" customFormat="1" x14ac:dyDescent="0.25">
      <c r="A2988" s="407"/>
      <c r="B2988" s="500"/>
      <c r="C2988" s="501"/>
      <c r="D2988" s="502"/>
      <c r="E2988" s="466"/>
      <c r="F2988" s="399"/>
      <c r="G2988" s="96"/>
      <c r="H2988" s="122"/>
      <c r="I2988" s="122"/>
      <c r="J2988" s="122"/>
      <c r="K2988" s="122"/>
      <c r="L2988" s="122"/>
      <c r="M2988" s="122"/>
      <c r="N2988" s="122"/>
      <c r="O2988" s="122"/>
      <c r="P2988" s="122"/>
      <c r="Q2988" s="122"/>
      <c r="R2988" s="122"/>
      <c r="S2988" s="122"/>
      <c r="T2988" s="122"/>
      <c r="U2988" s="122"/>
      <c r="V2988" s="122"/>
      <c r="W2988" s="122"/>
      <c r="X2988" s="122"/>
      <c r="Y2988" s="122"/>
      <c r="Z2988" s="122"/>
      <c r="AA2988" s="122"/>
      <c r="AB2988" s="122"/>
      <c r="AC2988" s="122"/>
      <c r="AD2988" s="122"/>
      <c r="AE2988" s="122"/>
      <c r="AF2988" s="122"/>
      <c r="AG2988" s="122"/>
      <c r="AH2988" s="122"/>
      <c r="AI2988" s="122"/>
      <c r="AJ2988" s="401"/>
      <c r="AK2988" s="403"/>
      <c r="AL2988" s="405"/>
      <c r="AM2988" s="401"/>
      <c r="AN2988" s="405"/>
      <c r="AO2988" s="405"/>
      <c r="AP2988" s="405"/>
      <c r="AQ2988" s="405"/>
      <c r="AR2988" s="405"/>
      <c r="AS2988" s="405"/>
      <c r="AT2988" s="405"/>
      <c r="AU2988" s="403"/>
      <c r="AV2988" s="504"/>
      <c r="AW2988" s="403"/>
      <c r="AX2988" s="389"/>
      <c r="AY2988" s="389"/>
      <c r="AZ2988" s="389"/>
      <c r="BA2988" s="389"/>
      <c r="BB2988" s="389"/>
      <c r="BC2988" s="389"/>
    </row>
    <row r="2989" spans="1:55" s="121" customFormat="1" x14ac:dyDescent="0.25">
      <c r="A2989" s="406"/>
      <c r="B2989" s="500"/>
      <c r="C2989" s="501"/>
      <c r="D2989" s="502"/>
      <c r="E2989" s="474"/>
      <c r="F2989" s="398"/>
      <c r="G2989" s="95"/>
      <c r="H2989" s="119"/>
      <c r="I2989" s="119"/>
      <c r="J2989" s="119"/>
      <c r="K2989" s="119"/>
      <c r="L2989" s="119"/>
      <c r="M2989" s="119"/>
      <c r="N2989" s="119"/>
      <c r="O2989" s="119"/>
      <c r="P2989" s="119"/>
      <c r="Q2989" s="119"/>
      <c r="R2989" s="119"/>
      <c r="S2989" s="119"/>
      <c r="T2989" s="119"/>
      <c r="U2989" s="119"/>
      <c r="V2989" s="119"/>
      <c r="W2989" s="119"/>
      <c r="X2989" s="119"/>
      <c r="Y2989" s="119"/>
      <c r="Z2989" s="119"/>
      <c r="AA2989" s="119"/>
      <c r="AB2989" s="119"/>
      <c r="AC2989" s="119"/>
      <c r="AD2989" s="119"/>
      <c r="AE2989" s="119"/>
      <c r="AF2989" s="119"/>
      <c r="AG2989" s="119"/>
      <c r="AH2989" s="119"/>
      <c r="AI2989" s="119"/>
      <c r="AJ2989" s="503"/>
      <c r="AK2989" s="505"/>
      <c r="AL2989" s="404"/>
      <c r="AM2989" s="410"/>
      <c r="AN2989" s="404"/>
      <c r="AO2989" s="404"/>
      <c r="AP2989" s="404"/>
      <c r="AQ2989" s="404"/>
      <c r="AR2989" s="404"/>
      <c r="AS2989" s="404"/>
      <c r="AT2989" s="404"/>
      <c r="AU2989" s="406"/>
      <c r="AV2989" s="504"/>
      <c r="AW2989" s="406"/>
      <c r="AX2989" s="388"/>
      <c r="AY2989" s="388"/>
      <c r="AZ2989" s="388"/>
      <c r="BA2989" s="388"/>
      <c r="BB2989" s="388"/>
      <c r="BC2989" s="388"/>
    </row>
    <row r="2990" spans="1:55" s="121" customFormat="1" x14ac:dyDescent="0.25">
      <c r="A2990" s="407"/>
      <c r="B2990" s="500"/>
      <c r="C2990" s="501"/>
      <c r="D2990" s="502"/>
      <c r="E2990" s="466"/>
      <c r="F2990" s="399"/>
      <c r="G2990" s="96"/>
      <c r="H2990" s="122"/>
      <c r="I2990" s="122"/>
      <c r="J2990" s="122"/>
      <c r="K2990" s="122"/>
      <c r="L2990" s="122"/>
      <c r="M2990" s="122"/>
      <c r="N2990" s="122"/>
      <c r="O2990" s="122"/>
      <c r="P2990" s="122"/>
      <c r="Q2990" s="122"/>
      <c r="R2990" s="122"/>
      <c r="S2990" s="122"/>
      <c r="T2990" s="122"/>
      <c r="U2990" s="122"/>
      <c r="V2990" s="122"/>
      <c r="W2990" s="122"/>
      <c r="X2990" s="122"/>
      <c r="Y2990" s="122"/>
      <c r="Z2990" s="122"/>
      <c r="AA2990" s="122"/>
      <c r="AB2990" s="122"/>
      <c r="AC2990" s="122"/>
      <c r="AD2990" s="122"/>
      <c r="AE2990" s="122"/>
      <c r="AF2990" s="122"/>
      <c r="AG2990" s="122"/>
      <c r="AH2990" s="122"/>
      <c r="AI2990" s="122"/>
      <c r="AJ2990" s="401"/>
      <c r="AK2990" s="403"/>
      <c r="AL2990" s="405"/>
      <c r="AM2990" s="401"/>
      <c r="AN2990" s="405"/>
      <c r="AO2990" s="405"/>
      <c r="AP2990" s="405"/>
      <c r="AQ2990" s="405"/>
      <c r="AR2990" s="405"/>
      <c r="AS2990" s="405"/>
      <c r="AT2990" s="405"/>
      <c r="AU2990" s="403"/>
      <c r="AV2990" s="504"/>
      <c r="AW2990" s="403"/>
      <c r="AX2990" s="389"/>
      <c r="AY2990" s="389"/>
      <c r="AZ2990" s="389"/>
      <c r="BA2990" s="389"/>
      <c r="BB2990" s="389"/>
      <c r="BC2990" s="389"/>
    </row>
    <row r="2991" spans="1:55" s="121" customFormat="1" x14ac:dyDescent="0.25">
      <c r="A2991" s="406"/>
      <c r="B2991" s="500"/>
      <c r="C2991" s="501"/>
      <c r="D2991" s="502"/>
      <c r="E2991" s="474"/>
      <c r="F2991" s="398"/>
      <c r="G2991" s="95"/>
      <c r="H2991" s="119"/>
      <c r="I2991" s="119"/>
      <c r="J2991" s="119"/>
      <c r="K2991" s="119"/>
      <c r="L2991" s="119"/>
      <c r="M2991" s="119"/>
      <c r="N2991" s="119"/>
      <c r="O2991" s="119"/>
      <c r="P2991" s="119"/>
      <c r="Q2991" s="119"/>
      <c r="R2991" s="119"/>
      <c r="S2991" s="119"/>
      <c r="T2991" s="119"/>
      <c r="U2991" s="119"/>
      <c r="V2991" s="119"/>
      <c r="W2991" s="119"/>
      <c r="X2991" s="119"/>
      <c r="Y2991" s="119"/>
      <c r="Z2991" s="119"/>
      <c r="AA2991" s="119"/>
      <c r="AB2991" s="119"/>
      <c r="AC2991" s="119"/>
      <c r="AD2991" s="119"/>
      <c r="AE2991" s="119"/>
      <c r="AF2991" s="119"/>
      <c r="AG2991" s="119"/>
      <c r="AH2991" s="119"/>
      <c r="AI2991" s="119"/>
      <c r="AJ2991" s="503"/>
      <c r="AK2991" s="505"/>
      <c r="AL2991" s="404"/>
      <c r="AM2991" s="410"/>
      <c r="AN2991" s="404"/>
      <c r="AO2991" s="404"/>
      <c r="AP2991" s="404"/>
      <c r="AQ2991" s="404"/>
      <c r="AR2991" s="404"/>
      <c r="AS2991" s="404"/>
      <c r="AT2991" s="404"/>
      <c r="AU2991" s="406"/>
      <c r="AV2991" s="504"/>
      <c r="AW2991" s="406"/>
      <c r="AX2991" s="388"/>
      <c r="AY2991" s="388"/>
      <c r="AZ2991" s="388"/>
      <c r="BA2991" s="388"/>
      <c r="BB2991" s="388"/>
      <c r="BC2991" s="388"/>
    </row>
    <row r="2992" spans="1:55" s="121" customFormat="1" x14ac:dyDescent="0.25">
      <c r="A2992" s="407"/>
      <c r="B2992" s="500"/>
      <c r="C2992" s="501"/>
      <c r="D2992" s="502"/>
      <c r="E2992" s="466"/>
      <c r="F2992" s="399"/>
      <c r="G2992" s="96"/>
      <c r="H2992" s="122"/>
      <c r="I2992" s="122"/>
      <c r="J2992" s="122"/>
      <c r="K2992" s="122"/>
      <c r="L2992" s="122"/>
      <c r="M2992" s="122"/>
      <c r="N2992" s="122"/>
      <c r="O2992" s="122"/>
      <c r="P2992" s="122"/>
      <c r="Q2992" s="122"/>
      <c r="R2992" s="122"/>
      <c r="S2992" s="122"/>
      <c r="T2992" s="122"/>
      <c r="U2992" s="122"/>
      <c r="V2992" s="122"/>
      <c r="W2992" s="122"/>
      <c r="X2992" s="122"/>
      <c r="Y2992" s="122"/>
      <c r="Z2992" s="122"/>
      <c r="AA2992" s="122"/>
      <c r="AB2992" s="122"/>
      <c r="AC2992" s="122"/>
      <c r="AD2992" s="122"/>
      <c r="AE2992" s="122"/>
      <c r="AF2992" s="122"/>
      <c r="AG2992" s="122"/>
      <c r="AH2992" s="122"/>
      <c r="AI2992" s="122"/>
      <c r="AJ2992" s="401"/>
      <c r="AK2992" s="403"/>
      <c r="AL2992" s="405"/>
      <c r="AM2992" s="401"/>
      <c r="AN2992" s="405"/>
      <c r="AO2992" s="405"/>
      <c r="AP2992" s="405"/>
      <c r="AQ2992" s="405"/>
      <c r="AR2992" s="405"/>
      <c r="AS2992" s="405"/>
      <c r="AT2992" s="405"/>
      <c r="AU2992" s="403"/>
      <c r="AV2992" s="504"/>
      <c r="AW2992" s="403"/>
      <c r="AX2992" s="389"/>
      <c r="AY2992" s="389"/>
      <c r="AZ2992" s="389"/>
      <c r="BA2992" s="389"/>
      <c r="BB2992" s="389"/>
      <c r="BC2992" s="389"/>
    </row>
    <row r="2993" spans="1:55" s="121" customFormat="1" x14ac:dyDescent="0.25">
      <c r="A2993" s="406"/>
      <c r="B2993" s="500"/>
      <c r="C2993" s="501"/>
      <c r="D2993" s="502"/>
      <c r="E2993" s="474"/>
      <c r="F2993" s="398"/>
      <c r="G2993" s="95"/>
      <c r="H2993" s="119"/>
      <c r="I2993" s="119"/>
      <c r="J2993" s="119"/>
      <c r="K2993" s="119"/>
      <c r="L2993" s="119"/>
      <c r="M2993" s="119"/>
      <c r="N2993" s="119"/>
      <c r="O2993" s="119"/>
      <c r="P2993" s="119"/>
      <c r="Q2993" s="119"/>
      <c r="R2993" s="119"/>
      <c r="S2993" s="119"/>
      <c r="T2993" s="119"/>
      <c r="U2993" s="119"/>
      <c r="V2993" s="119"/>
      <c r="W2993" s="119"/>
      <c r="X2993" s="119"/>
      <c r="Y2993" s="119"/>
      <c r="Z2993" s="119"/>
      <c r="AA2993" s="119"/>
      <c r="AB2993" s="119"/>
      <c r="AC2993" s="119"/>
      <c r="AD2993" s="119"/>
      <c r="AE2993" s="119"/>
      <c r="AF2993" s="119"/>
      <c r="AG2993" s="119"/>
      <c r="AH2993" s="119"/>
      <c r="AI2993" s="119"/>
      <c r="AJ2993" s="503"/>
      <c r="AK2993" s="505"/>
      <c r="AL2993" s="404"/>
      <c r="AM2993" s="410"/>
      <c r="AN2993" s="404"/>
      <c r="AO2993" s="404"/>
      <c r="AP2993" s="404"/>
      <c r="AQ2993" s="404"/>
      <c r="AR2993" s="404"/>
      <c r="AS2993" s="404"/>
      <c r="AT2993" s="404"/>
      <c r="AU2993" s="406"/>
      <c r="AV2993" s="504"/>
      <c r="AW2993" s="406"/>
      <c r="AX2993" s="388"/>
      <c r="AY2993" s="388"/>
      <c r="AZ2993" s="388"/>
      <c r="BA2993" s="388"/>
      <c r="BB2993" s="388"/>
      <c r="BC2993" s="388"/>
    </row>
    <row r="2994" spans="1:55" s="121" customFormat="1" x14ac:dyDescent="0.25">
      <c r="A2994" s="407"/>
      <c r="B2994" s="500"/>
      <c r="C2994" s="501"/>
      <c r="D2994" s="502"/>
      <c r="E2994" s="466"/>
      <c r="F2994" s="399"/>
      <c r="G2994" s="96"/>
      <c r="H2994" s="122"/>
      <c r="I2994" s="122"/>
      <c r="J2994" s="122"/>
      <c r="K2994" s="122"/>
      <c r="L2994" s="122"/>
      <c r="M2994" s="122"/>
      <c r="N2994" s="122"/>
      <c r="O2994" s="122"/>
      <c r="P2994" s="122"/>
      <c r="Q2994" s="122"/>
      <c r="R2994" s="122"/>
      <c r="S2994" s="122"/>
      <c r="T2994" s="122"/>
      <c r="U2994" s="122"/>
      <c r="V2994" s="122"/>
      <c r="W2994" s="122"/>
      <c r="X2994" s="122"/>
      <c r="Y2994" s="122"/>
      <c r="Z2994" s="122"/>
      <c r="AA2994" s="122"/>
      <c r="AB2994" s="122"/>
      <c r="AC2994" s="122"/>
      <c r="AD2994" s="122"/>
      <c r="AE2994" s="122"/>
      <c r="AF2994" s="122"/>
      <c r="AG2994" s="122"/>
      <c r="AH2994" s="122"/>
      <c r="AI2994" s="122"/>
      <c r="AJ2994" s="401"/>
      <c r="AK2994" s="403"/>
      <c r="AL2994" s="405"/>
      <c r="AM2994" s="401"/>
      <c r="AN2994" s="405"/>
      <c r="AO2994" s="405"/>
      <c r="AP2994" s="405"/>
      <c r="AQ2994" s="405"/>
      <c r="AR2994" s="405"/>
      <c r="AS2994" s="405"/>
      <c r="AT2994" s="405"/>
      <c r="AU2994" s="403"/>
      <c r="AV2994" s="504"/>
      <c r="AW2994" s="403"/>
      <c r="AX2994" s="389"/>
      <c r="AY2994" s="389"/>
      <c r="AZ2994" s="389"/>
      <c r="BA2994" s="389"/>
      <c r="BB2994" s="389"/>
      <c r="BC2994" s="389"/>
    </row>
    <row r="2995" spans="1:55" s="121" customFormat="1" x14ac:dyDescent="0.25">
      <c r="A2995" s="406"/>
      <c r="B2995" s="500"/>
      <c r="C2995" s="501"/>
      <c r="D2995" s="502"/>
      <c r="E2995" s="474"/>
      <c r="F2995" s="398"/>
      <c r="G2995" s="95"/>
      <c r="H2995" s="119"/>
      <c r="I2995" s="119"/>
      <c r="J2995" s="119"/>
      <c r="K2995" s="119"/>
      <c r="L2995" s="119"/>
      <c r="M2995" s="119"/>
      <c r="N2995" s="119"/>
      <c r="O2995" s="119"/>
      <c r="P2995" s="119"/>
      <c r="Q2995" s="119"/>
      <c r="R2995" s="119"/>
      <c r="S2995" s="119"/>
      <c r="T2995" s="119"/>
      <c r="U2995" s="119"/>
      <c r="V2995" s="119"/>
      <c r="W2995" s="119"/>
      <c r="X2995" s="119"/>
      <c r="Y2995" s="119"/>
      <c r="Z2995" s="119"/>
      <c r="AA2995" s="119"/>
      <c r="AB2995" s="119"/>
      <c r="AC2995" s="119"/>
      <c r="AD2995" s="119"/>
      <c r="AE2995" s="119"/>
      <c r="AF2995" s="119"/>
      <c r="AG2995" s="119"/>
      <c r="AH2995" s="119"/>
      <c r="AI2995" s="119"/>
      <c r="AJ2995" s="503"/>
      <c r="AK2995" s="505"/>
      <c r="AL2995" s="404"/>
      <c r="AM2995" s="410"/>
      <c r="AN2995" s="404"/>
      <c r="AO2995" s="404"/>
      <c r="AP2995" s="404"/>
      <c r="AQ2995" s="404"/>
      <c r="AR2995" s="404"/>
      <c r="AS2995" s="404"/>
      <c r="AT2995" s="404"/>
      <c r="AU2995" s="406"/>
      <c r="AV2995" s="504"/>
      <c r="AW2995" s="406"/>
      <c r="AX2995" s="388"/>
      <c r="AY2995" s="388"/>
      <c r="AZ2995" s="388"/>
      <c r="BA2995" s="388"/>
      <c r="BB2995" s="388"/>
      <c r="BC2995" s="388"/>
    </row>
    <row r="2996" spans="1:55" s="121" customFormat="1" x14ac:dyDescent="0.25">
      <c r="A2996" s="407"/>
      <c r="B2996" s="500"/>
      <c r="C2996" s="501"/>
      <c r="D2996" s="502"/>
      <c r="E2996" s="466"/>
      <c r="F2996" s="399"/>
      <c r="G2996" s="96"/>
      <c r="H2996" s="122"/>
      <c r="I2996" s="122"/>
      <c r="J2996" s="122"/>
      <c r="K2996" s="122"/>
      <c r="L2996" s="122"/>
      <c r="M2996" s="122"/>
      <c r="N2996" s="122"/>
      <c r="O2996" s="122"/>
      <c r="P2996" s="122"/>
      <c r="Q2996" s="122"/>
      <c r="R2996" s="122"/>
      <c r="S2996" s="122"/>
      <c r="T2996" s="122"/>
      <c r="U2996" s="122"/>
      <c r="V2996" s="122"/>
      <c r="W2996" s="122"/>
      <c r="X2996" s="122"/>
      <c r="Y2996" s="122"/>
      <c r="Z2996" s="122"/>
      <c r="AA2996" s="122"/>
      <c r="AB2996" s="122"/>
      <c r="AC2996" s="122"/>
      <c r="AD2996" s="122"/>
      <c r="AE2996" s="122"/>
      <c r="AF2996" s="122"/>
      <c r="AG2996" s="122"/>
      <c r="AH2996" s="122"/>
      <c r="AI2996" s="122"/>
      <c r="AJ2996" s="401"/>
      <c r="AK2996" s="403"/>
      <c r="AL2996" s="405"/>
      <c r="AM2996" s="401"/>
      <c r="AN2996" s="405"/>
      <c r="AO2996" s="405"/>
      <c r="AP2996" s="405"/>
      <c r="AQ2996" s="405"/>
      <c r="AR2996" s="405"/>
      <c r="AS2996" s="405"/>
      <c r="AT2996" s="405"/>
      <c r="AU2996" s="403"/>
      <c r="AV2996" s="504"/>
      <c r="AW2996" s="403"/>
      <c r="AX2996" s="389"/>
      <c r="AY2996" s="389"/>
      <c r="AZ2996" s="389"/>
      <c r="BA2996" s="389"/>
      <c r="BB2996" s="389"/>
      <c r="BC2996" s="389"/>
    </row>
    <row r="2997" spans="1:55" s="121" customFormat="1" x14ac:dyDescent="0.25">
      <c r="A2997" s="406"/>
      <c r="B2997" s="500"/>
      <c r="C2997" s="501"/>
      <c r="D2997" s="502"/>
      <c r="E2997" s="474"/>
      <c r="F2997" s="398"/>
      <c r="G2997" s="95"/>
      <c r="H2997" s="119"/>
      <c r="I2997" s="119"/>
      <c r="J2997" s="119"/>
      <c r="K2997" s="119"/>
      <c r="L2997" s="119"/>
      <c r="M2997" s="119"/>
      <c r="N2997" s="119"/>
      <c r="O2997" s="119"/>
      <c r="P2997" s="119"/>
      <c r="Q2997" s="119"/>
      <c r="R2997" s="119"/>
      <c r="S2997" s="119"/>
      <c r="T2997" s="119"/>
      <c r="U2997" s="119"/>
      <c r="V2997" s="119"/>
      <c r="W2997" s="119"/>
      <c r="X2997" s="119"/>
      <c r="Y2997" s="119"/>
      <c r="Z2997" s="119"/>
      <c r="AA2997" s="119"/>
      <c r="AB2997" s="119"/>
      <c r="AC2997" s="119"/>
      <c r="AD2997" s="119"/>
      <c r="AE2997" s="119"/>
      <c r="AF2997" s="119"/>
      <c r="AG2997" s="119"/>
      <c r="AH2997" s="119"/>
      <c r="AI2997" s="119"/>
      <c r="AJ2997" s="503"/>
      <c r="AK2997" s="505"/>
      <c r="AL2997" s="404"/>
      <c r="AM2997" s="410"/>
      <c r="AN2997" s="404"/>
      <c r="AO2997" s="404"/>
      <c r="AP2997" s="404"/>
      <c r="AQ2997" s="404"/>
      <c r="AR2997" s="404"/>
      <c r="AS2997" s="404"/>
      <c r="AT2997" s="404"/>
      <c r="AU2997" s="406"/>
      <c r="AV2997" s="504"/>
      <c r="AW2997" s="406"/>
      <c r="AX2997" s="388"/>
      <c r="AY2997" s="388"/>
      <c r="AZ2997" s="388"/>
      <c r="BA2997" s="388"/>
      <c r="BB2997" s="388"/>
      <c r="BC2997" s="388"/>
    </row>
    <row r="2998" spans="1:55" s="121" customFormat="1" x14ac:dyDescent="0.25">
      <c r="A2998" s="407"/>
      <c r="B2998" s="500"/>
      <c r="C2998" s="501"/>
      <c r="D2998" s="502"/>
      <c r="E2998" s="466"/>
      <c r="F2998" s="399"/>
      <c r="G2998" s="96"/>
      <c r="H2998" s="122"/>
      <c r="I2998" s="122"/>
      <c r="J2998" s="122"/>
      <c r="K2998" s="122"/>
      <c r="L2998" s="122"/>
      <c r="M2998" s="122"/>
      <c r="N2998" s="122"/>
      <c r="O2998" s="122"/>
      <c r="P2998" s="122"/>
      <c r="Q2998" s="122"/>
      <c r="R2998" s="122"/>
      <c r="S2998" s="122"/>
      <c r="T2998" s="122"/>
      <c r="U2998" s="122"/>
      <c r="V2998" s="122"/>
      <c r="W2998" s="122"/>
      <c r="X2998" s="122"/>
      <c r="Y2998" s="122"/>
      <c r="Z2998" s="122"/>
      <c r="AA2998" s="122"/>
      <c r="AB2998" s="122"/>
      <c r="AC2998" s="122"/>
      <c r="AD2998" s="122"/>
      <c r="AE2998" s="122"/>
      <c r="AF2998" s="122"/>
      <c r="AG2998" s="122"/>
      <c r="AH2998" s="122"/>
      <c r="AI2998" s="122"/>
      <c r="AJ2998" s="401"/>
      <c r="AK2998" s="403"/>
      <c r="AL2998" s="405"/>
      <c r="AM2998" s="401"/>
      <c r="AN2998" s="405"/>
      <c r="AO2998" s="405"/>
      <c r="AP2998" s="405"/>
      <c r="AQ2998" s="405"/>
      <c r="AR2998" s="405"/>
      <c r="AS2998" s="405"/>
      <c r="AT2998" s="405"/>
      <c r="AU2998" s="403"/>
      <c r="AV2998" s="504"/>
      <c r="AW2998" s="403"/>
      <c r="AX2998" s="389"/>
      <c r="AY2998" s="389"/>
      <c r="AZ2998" s="389"/>
      <c r="BA2998" s="389"/>
      <c r="BB2998" s="389"/>
      <c r="BC2998" s="389"/>
    </row>
    <row r="2999" spans="1:55" s="121" customFormat="1" x14ac:dyDescent="0.25">
      <c r="A2999" s="406"/>
      <c r="B2999" s="500"/>
      <c r="C2999" s="501"/>
      <c r="D2999" s="502"/>
      <c r="E2999" s="474"/>
      <c r="F2999" s="398"/>
      <c r="G2999" s="95"/>
      <c r="H2999" s="119"/>
      <c r="I2999" s="119"/>
      <c r="J2999" s="119"/>
      <c r="K2999" s="119"/>
      <c r="L2999" s="119"/>
      <c r="M2999" s="119"/>
      <c r="N2999" s="119"/>
      <c r="O2999" s="119"/>
      <c r="P2999" s="119"/>
      <c r="Q2999" s="119"/>
      <c r="R2999" s="119"/>
      <c r="S2999" s="119"/>
      <c r="T2999" s="119"/>
      <c r="U2999" s="119"/>
      <c r="V2999" s="119"/>
      <c r="W2999" s="119"/>
      <c r="X2999" s="119"/>
      <c r="Y2999" s="119"/>
      <c r="Z2999" s="119"/>
      <c r="AA2999" s="119"/>
      <c r="AB2999" s="119"/>
      <c r="AC2999" s="119"/>
      <c r="AD2999" s="119"/>
      <c r="AE2999" s="119"/>
      <c r="AF2999" s="119"/>
      <c r="AG2999" s="119"/>
      <c r="AH2999" s="119"/>
      <c r="AI2999" s="119"/>
      <c r="AJ2999" s="503"/>
      <c r="AK2999" s="505"/>
      <c r="AL2999" s="404"/>
      <c r="AM2999" s="410"/>
      <c r="AN2999" s="404"/>
      <c r="AO2999" s="404"/>
      <c r="AP2999" s="404"/>
      <c r="AQ2999" s="404"/>
      <c r="AR2999" s="404"/>
      <c r="AS2999" s="404"/>
      <c r="AT2999" s="404"/>
      <c r="AU2999" s="406"/>
      <c r="AV2999" s="504"/>
      <c r="AW2999" s="406"/>
      <c r="AX2999" s="388"/>
      <c r="AY2999" s="388"/>
      <c r="AZ2999" s="388"/>
      <c r="BA2999" s="388"/>
      <c r="BB2999" s="388"/>
      <c r="BC2999" s="388"/>
    </row>
    <row r="3000" spans="1:55" s="121" customFormat="1" x14ac:dyDescent="0.25">
      <c r="A3000" s="407"/>
      <c r="B3000" s="500"/>
      <c r="C3000" s="501"/>
      <c r="D3000" s="502"/>
      <c r="E3000" s="466"/>
      <c r="F3000" s="399"/>
      <c r="G3000" s="96"/>
      <c r="H3000" s="122"/>
      <c r="I3000" s="122"/>
      <c r="J3000" s="122"/>
      <c r="K3000" s="122"/>
      <c r="L3000" s="122"/>
      <c r="M3000" s="122"/>
      <c r="N3000" s="122"/>
      <c r="O3000" s="122"/>
      <c r="P3000" s="122"/>
      <c r="Q3000" s="122"/>
      <c r="R3000" s="122"/>
      <c r="S3000" s="122"/>
      <c r="T3000" s="122"/>
      <c r="U3000" s="122"/>
      <c r="V3000" s="122"/>
      <c r="W3000" s="122"/>
      <c r="X3000" s="122"/>
      <c r="Y3000" s="122"/>
      <c r="Z3000" s="122"/>
      <c r="AA3000" s="122"/>
      <c r="AB3000" s="122"/>
      <c r="AC3000" s="122"/>
      <c r="AD3000" s="122"/>
      <c r="AE3000" s="122"/>
      <c r="AF3000" s="122"/>
      <c r="AG3000" s="122"/>
      <c r="AH3000" s="122"/>
      <c r="AI3000" s="122"/>
      <c r="AJ3000" s="401"/>
      <c r="AK3000" s="403"/>
      <c r="AL3000" s="405"/>
      <c r="AM3000" s="401"/>
      <c r="AN3000" s="405"/>
      <c r="AO3000" s="405"/>
      <c r="AP3000" s="405"/>
      <c r="AQ3000" s="405"/>
      <c r="AR3000" s="405"/>
      <c r="AS3000" s="405"/>
      <c r="AT3000" s="405"/>
      <c r="AU3000" s="403"/>
      <c r="AV3000" s="504"/>
      <c r="AW3000" s="403"/>
      <c r="AX3000" s="389"/>
      <c r="AY3000" s="389"/>
      <c r="AZ3000" s="389"/>
      <c r="BA3000" s="389"/>
      <c r="BB3000" s="389"/>
      <c r="BC3000" s="389"/>
    </row>
    <row r="3001" spans="1:55" s="121" customFormat="1" x14ac:dyDescent="0.25">
      <c r="A3001" s="406"/>
      <c r="B3001" s="500"/>
      <c r="C3001" s="501"/>
      <c r="D3001" s="502"/>
      <c r="E3001" s="474"/>
      <c r="F3001" s="398"/>
      <c r="G3001" s="95"/>
      <c r="H3001" s="119"/>
      <c r="I3001" s="119"/>
      <c r="J3001" s="119"/>
      <c r="K3001" s="119"/>
      <c r="L3001" s="119"/>
      <c r="M3001" s="119"/>
      <c r="N3001" s="119"/>
      <c r="O3001" s="119"/>
      <c r="P3001" s="119"/>
      <c r="Q3001" s="119"/>
      <c r="R3001" s="119"/>
      <c r="S3001" s="119"/>
      <c r="T3001" s="119"/>
      <c r="U3001" s="119"/>
      <c r="V3001" s="119"/>
      <c r="W3001" s="119"/>
      <c r="X3001" s="119"/>
      <c r="Y3001" s="119"/>
      <c r="Z3001" s="119"/>
      <c r="AA3001" s="119"/>
      <c r="AB3001" s="119"/>
      <c r="AC3001" s="119"/>
      <c r="AD3001" s="119"/>
      <c r="AE3001" s="119"/>
      <c r="AF3001" s="119"/>
      <c r="AG3001" s="119"/>
      <c r="AH3001" s="119"/>
      <c r="AI3001" s="119"/>
      <c r="AJ3001" s="503"/>
      <c r="AK3001" s="505"/>
      <c r="AL3001" s="404"/>
      <c r="AM3001" s="410"/>
      <c r="AN3001" s="404"/>
      <c r="AO3001" s="404"/>
      <c r="AP3001" s="404"/>
      <c r="AQ3001" s="404"/>
      <c r="AR3001" s="404"/>
      <c r="AS3001" s="404"/>
      <c r="AT3001" s="404"/>
      <c r="AU3001" s="406"/>
      <c r="AV3001" s="504"/>
      <c r="AW3001" s="406"/>
      <c r="AX3001" s="388"/>
      <c r="AY3001" s="388"/>
      <c r="AZ3001" s="388"/>
      <c r="BA3001" s="388"/>
      <c r="BB3001" s="388"/>
      <c r="BC3001" s="388"/>
    </row>
    <row r="3002" spans="1:55" s="121" customFormat="1" x14ac:dyDescent="0.25">
      <c r="A3002" s="407"/>
      <c r="B3002" s="500"/>
      <c r="C3002" s="501"/>
      <c r="D3002" s="502"/>
      <c r="E3002" s="466"/>
      <c r="F3002" s="399"/>
      <c r="G3002" s="96"/>
      <c r="H3002" s="122"/>
      <c r="I3002" s="122"/>
      <c r="J3002" s="122"/>
      <c r="K3002" s="122"/>
      <c r="L3002" s="122"/>
      <c r="M3002" s="122"/>
      <c r="N3002" s="122"/>
      <c r="O3002" s="122"/>
      <c r="P3002" s="122"/>
      <c r="Q3002" s="122"/>
      <c r="R3002" s="122"/>
      <c r="S3002" s="122"/>
      <c r="T3002" s="122"/>
      <c r="U3002" s="122"/>
      <c r="V3002" s="122"/>
      <c r="W3002" s="122"/>
      <c r="X3002" s="122"/>
      <c r="Y3002" s="122"/>
      <c r="Z3002" s="122"/>
      <c r="AA3002" s="122"/>
      <c r="AB3002" s="122"/>
      <c r="AC3002" s="122"/>
      <c r="AD3002" s="122"/>
      <c r="AE3002" s="122"/>
      <c r="AF3002" s="122"/>
      <c r="AG3002" s="122"/>
      <c r="AH3002" s="122"/>
      <c r="AI3002" s="122"/>
      <c r="AJ3002" s="401"/>
      <c r="AK3002" s="403"/>
      <c r="AL3002" s="405"/>
      <c r="AM3002" s="401"/>
      <c r="AN3002" s="405"/>
      <c r="AO3002" s="405"/>
      <c r="AP3002" s="405"/>
      <c r="AQ3002" s="405"/>
      <c r="AR3002" s="405"/>
      <c r="AS3002" s="405"/>
      <c r="AT3002" s="405"/>
      <c r="AU3002" s="403"/>
      <c r="AV3002" s="504"/>
      <c r="AW3002" s="403"/>
      <c r="AX3002" s="389"/>
      <c r="AY3002" s="389"/>
      <c r="AZ3002" s="389"/>
      <c r="BA3002" s="389"/>
      <c r="BB3002" s="389"/>
      <c r="BC3002" s="389"/>
    </row>
    <row r="3003" spans="1:55" s="121" customFormat="1" x14ac:dyDescent="0.25">
      <c r="A3003" s="406"/>
      <c r="B3003" s="500"/>
      <c r="C3003" s="501"/>
      <c r="D3003" s="502"/>
      <c r="E3003" s="474"/>
      <c r="F3003" s="398"/>
      <c r="G3003" s="95"/>
      <c r="H3003" s="119"/>
      <c r="I3003" s="119"/>
      <c r="J3003" s="119"/>
      <c r="K3003" s="119"/>
      <c r="L3003" s="119"/>
      <c r="M3003" s="119"/>
      <c r="N3003" s="119"/>
      <c r="O3003" s="119"/>
      <c r="P3003" s="119"/>
      <c r="Q3003" s="119"/>
      <c r="R3003" s="119"/>
      <c r="S3003" s="119"/>
      <c r="T3003" s="119"/>
      <c r="U3003" s="119"/>
      <c r="V3003" s="119"/>
      <c r="W3003" s="119"/>
      <c r="X3003" s="119"/>
      <c r="Y3003" s="119"/>
      <c r="Z3003" s="119"/>
      <c r="AA3003" s="119"/>
      <c r="AB3003" s="119"/>
      <c r="AC3003" s="119"/>
      <c r="AD3003" s="119"/>
      <c r="AE3003" s="119"/>
      <c r="AF3003" s="119"/>
      <c r="AG3003" s="119"/>
      <c r="AH3003" s="119"/>
      <c r="AI3003" s="119"/>
      <c r="AJ3003" s="503"/>
      <c r="AK3003" s="505"/>
      <c r="AL3003" s="404"/>
      <c r="AM3003" s="410"/>
      <c r="AN3003" s="404"/>
      <c r="AO3003" s="404"/>
      <c r="AP3003" s="404"/>
      <c r="AQ3003" s="404"/>
      <c r="AR3003" s="404"/>
      <c r="AS3003" s="404"/>
      <c r="AT3003" s="404"/>
      <c r="AU3003" s="406"/>
      <c r="AV3003" s="504"/>
      <c r="AW3003" s="406"/>
      <c r="AX3003" s="388"/>
      <c r="AY3003" s="388"/>
      <c r="AZ3003" s="388"/>
      <c r="BA3003" s="388"/>
      <c r="BB3003" s="388"/>
      <c r="BC3003" s="388"/>
    </row>
    <row r="3004" spans="1:55" s="121" customFormat="1" x14ac:dyDescent="0.25">
      <c r="A3004" s="407"/>
      <c r="B3004" s="500"/>
      <c r="C3004" s="501"/>
      <c r="D3004" s="502"/>
      <c r="E3004" s="466"/>
      <c r="F3004" s="399"/>
      <c r="G3004" s="96"/>
      <c r="H3004" s="122"/>
      <c r="I3004" s="122"/>
      <c r="J3004" s="122"/>
      <c r="K3004" s="122"/>
      <c r="L3004" s="122"/>
      <c r="M3004" s="122"/>
      <c r="N3004" s="122"/>
      <c r="O3004" s="122"/>
      <c r="P3004" s="122"/>
      <c r="Q3004" s="122"/>
      <c r="R3004" s="122"/>
      <c r="S3004" s="122"/>
      <c r="T3004" s="122"/>
      <c r="U3004" s="122"/>
      <c r="V3004" s="122"/>
      <c r="W3004" s="122"/>
      <c r="X3004" s="122"/>
      <c r="Y3004" s="122"/>
      <c r="Z3004" s="122"/>
      <c r="AA3004" s="122"/>
      <c r="AB3004" s="122"/>
      <c r="AC3004" s="122"/>
      <c r="AD3004" s="122"/>
      <c r="AE3004" s="122"/>
      <c r="AF3004" s="122"/>
      <c r="AG3004" s="122"/>
      <c r="AH3004" s="122"/>
      <c r="AI3004" s="122"/>
      <c r="AJ3004" s="401"/>
      <c r="AK3004" s="403"/>
      <c r="AL3004" s="405"/>
      <c r="AM3004" s="401"/>
      <c r="AN3004" s="405"/>
      <c r="AO3004" s="405"/>
      <c r="AP3004" s="405"/>
      <c r="AQ3004" s="405"/>
      <c r="AR3004" s="405"/>
      <c r="AS3004" s="405"/>
      <c r="AT3004" s="405"/>
      <c r="AU3004" s="403"/>
      <c r="AV3004" s="504"/>
      <c r="AW3004" s="403"/>
      <c r="AX3004" s="389"/>
      <c r="AY3004" s="389"/>
      <c r="AZ3004" s="389"/>
      <c r="BA3004" s="389"/>
      <c r="BB3004" s="389"/>
      <c r="BC3004" s="389"/>
    </row>
    <row r="3005" spans="1:55" s="121" customFormat="1" x14ac:dyDescent="0.25">
      <c r="A3005" s="406"/>
      <c r="B3005" s="500"/>
      <c r="C3005" s="501"/>
      <c r="D3005" s="502"/>
      <c r="E3005" s="474"/>
      <c r="F3005" s="398"/>
      <c r="G3005" s="95"/>
      <c r="H3005" s="119"/>
      <c r="I3005" s="119"/>
      <c r="J3005" s="119"/>
      <c r="K3005" s="119"/>
      <c r="L3005" s="119"/>
      <c r="M3005" s="119"/>
      <c r="N3005" s="119"/>
      <c r="O3005" s="119"/>
      <c r="P3005" s="119"/>
      <c r="Q3005" s="119"/>
      <c r="R3005" s="119"/>
      <c r="S3005" s="119"/>
      <c r="T3005" s="119"/>
      <c r="U3005" s="119"/>
      <c r="V3005" s="119"/>
      <c r="W3005" s="119"/>
      <c r="X3005" s="119"/>
      <c r="Y3005" s="119"/>
      <c r="Z3005" s="119"/>
      <c r="AA3005" s="119"/>
      <c r="AB3005" s="119"/>
      <c r="AC3005" s="119"/>
      <c r="AD3005" s="119"/>
      <c r="AE3005" s="119"/>
      <c r="AF3005" s="119"/>
      <c r="AG3005" s="119"/>
      <c r="AH3005" s="119"/>
      <c r="AI3005" s="119"/>
      <c r="AJ3005" s="503"/>
      <c r="AK3005" s="505"/>
      <c r="AL3005" s="404"/>
      <c r="AM3005" s="410"/>
      <c r="AN3005" s="404"/>
      <c r="AO3005" s="404"/>
      <c r="AP3005" s="404"/>
      <c r="AQ3005" s="404"/>
      <c r="AR3005" s="404"/>
      <c r="AS3005" s="404"/>
      <c r="AT3005" s="404"/>
      <c r="AU3005" s="406"/>
      <c r="AV3005" s="504"/>
      <c r="AW3005" s="406"/>
      <c r="AX3005" s="388"/>
      <c r="AY3005" s="388"/>
      <c r="AZ3005" s="388"/>
      <c r="BA3005" s="388"/>
      <c r="BB3005" s="388"/>
      <c r="BC3005" s="388"/>
    </row>
    <row r="3006" spans="1:55" s="121" customFormat="1" x14ac:dyDescent="0.25">
      <c r="A3006" s="407"/>
      <c r="B3006" s="500"/>
      <c r="C3006" s="501"/>
      <c r="D3006" s="502"/>
      <c r="E3006" s="466"/>
      <c r="F3006" s="399"/>
      <c r="G3006" s="96"/>
      <c r="H3006" s="122"/>
      <c r="I3006" s="122"/>
      <c r="J3006" s="122"/>
      <c r="K3006" s="122"/>
      <c r="L3006" s="122"/>
      <c r="M3006" s="122"/>
      <c r="N3006" s="122"/>
      <c r="O3006" s="122"/>
      <c r="P3006" s="122"/>
      <c r="Q3006" s="122"/>
      <c r="R3006" s="122"/>
      <c r="S3006" s="122"/>
      <c r="T3006" s="122"/>
      <c r="U3006" s="122"/>
      <c r="V3006" s="122"/>
      <c r="W3006" s="122"/>
      <c r="X3006" s="122"/>
      <c r="Y3006" s="122"/>
      <c r="Z3006" s="122"/>
      <c r="AA3006" s="122"/>
      <c r="AB3006" s="122"/>
      <c r="AC3006" s="122"/>
      <c r="AD3006" s="122"/>
      <c r="AE3006" s="122"/>
      <c r="AF3006" s="122"/>
      <c r="AG3006" s="122"/>
      <c r="AH3006" s="122"/>
      <c r="AI3006" s="122"/>
      <c r="AJ3006" s="401"/>
      <c r="AK3006" s="403"/>
      <c r="AL3006" s="405"/>
      <c r="AM3006" s="401"/>
      <c r="AN3006" s="405"/>
      <c r="AO3006" s="405"/>
      <c r="AP3006" s="405"/>
      <c r="AQ3006" s="405"/>
      <c r="AR3006" s="405"/>
      <c r="AS3006" s="405"/>
      <c r="AT3006" s="405"/>
      <c r="AU3006" s="403"/>
      <c r="AV3006" s="504"/>
      <c r="AW3006" s="403"/>
      <c r="AX3006" s="389"/>
      <c r="AY3006" s="389"/>
      <c r="AZ3006" s="389"/>
      <c r="BA3006" s="389"/>
      <c r="BB3006" s="389"/>
      <c r="BC3006" s="389"/>
    </row>
    <row r="3007" spans="1:55" s="121" customFormat="1" x14ac:dyDescent="0.25">
      <c r="A3007" s="406"/>
      <c r="B3007" s="500"/>
      <c r="C3007" s="501"/>
      <c r="D3007" s="502"/>
      <c r="E3007" s="474"/>
      <c r="F3007" s="398"/>
      <c r="G3007" s="95"/>
      <c r="H3007" s="119"/>
      <c r="I3007" s="119"/>
      <c r="J3007" s="119"/>
      <c r="K3007" s="119"/>
      <c r="L3007" s="119"/>
      <c r="M3007" s="119"/>
      <c r="N3007" s="119"/>
      <c r="O3007" s="119"/>
      <c r="P3007" s="119"/>
      <c r="Q3007" s="119"/>
      <c r="R3007" s="119"/>
      <c r="S3007" s="119"/>
      <c r="T3007" s="119"/>
      <c r="U3007" s="119"/>
      <c r="V3007" s="119"/>
      <c r="W3007" s="119"/>
      <c r="X3007" s="119"/>
      <c r="Y3007" s="119"/>
      <c r="Z3007" s="119"/>
      <c r="AA3007" s="119"/>
      <c r="AB3007" s="119"/>
      <c r="AC3007" s="119"/>
      <c r="AD3007" s="119"/>
      <c r="AE3007" s="119"/>
      <c r="AF3007" s="119"/>
      <c r="AG3007" s="119"/>
      <c r="AH3007" s="119"/>
      <c r="AI3007" s="119"/>
      <c r="AJ3007" s="503"/>
      <c r="AK3007" s="505"/>
      <c r="AL3007" s="404"/>
      <c r="AM3007" s="410"/>
      <c r="AN3007" s="404"/>
      <c r="AO3007" s="404"/>
      <c r="AP3007" s="404"/>
      <c r="AQ3007" s="404"/>
      <c r="AR3007" s="404"/>
      <c r="AS3007" s="404"/>
      <c r="AT3007" s="404"/>
      <c r="AU3007" s="406"/>
      <c r="AV3007" s="504"/>
      <c r="AW3007" s="406"/>
      <c r="AX3007" s="388"/>
      <c r="AY3007" s="388"/>
      <c r="AZ3007" s="388"/>
      <c r="BA3007" s="388"/>
      <c r="BB3007" s="388"/>
      <c r="BC3007" s="388"/>
    </row>
    <row r="3008" spans="1:55" s="121" customFormat="1" x14ac:dyDescent="0.25">
      <c r="A3008" s="407"/>
      <c r="B3008" s="500"/>
      <c r="C3008" s="501"/>
      <c r="D3008" s="502"/>
      <c r="E3008" s="466"/>
      <c r="F3008" s="399"/>
      <c r="G3008" s="96"/>
      <c r="H3008" s="122"/>
      <c r="I3008" s="122"/>
      <c r="J3008" s="122"/>
      <c r="K3008" s="122"/>
      <c r="L3008" s="122"/>
      <c r="M3008" s="122"/>
      <c r="N3008" s="122"/>
      <c r="O3008" s="122"/>
      <c r="P3008" s="122"/>
      <c r="Q3008" s="122"/>
      <c r="R3008" s="122"/>
      <c r="S3008" s="122"/>
      <c r="T3008" s="122"/>
      <c r="U3008" s="122"/>
      <c r="V3008" s="122"/>
      <c r="W3008" s="122"/>
      <c r="X3008" s="122"/>
      <c r="Y3008" s="122"/>
      <c r="Z3008" s="122"/>
      <c r="AA3008" s="122"/>
      <c r="AB3008" s="122"/>
      <c r="AC3008" s="122"/>
      <c r="AD3008" s="122"/>
      <c r="AE3008" s="122"/>
      <c r="AF3008" s="122"/>
      <c r="AG3008" s="122"/>
      <c r="AH3008" s="122"/>
      <c r="AI3008" s="122"/>
      <c r="AJ3008" s="401"/>
      <c r="AK3008" s="403"/>
      <c r="AL3008" s="405"/>
      <c r="AM3008" s="401"/>
      <c r="AN3008" s="405"/>
      <c r="AO3008" s="405"/>
      <c r="AP3008" s="405"/>
      <c r="AQ3008" s="405"/>
      <c r="AR3008" s="405"/>
      <c r="AS3008" s="405"/>
      <c r="AT3008" s="405"/>
      <c r="AU3008" s="403"/>
      <c r="AV3008" s="504"/>
      <c r="AW3008" s="403"/>
      <c r="AX3008" s="389"/>
      <c r="AY3008" s="389"/>
      <c r="AZ3008" s="389"/>
      <c r="BA3008" s="389"/>
      <c r="BB3008" s="389"/>
      <c r="BC3008" s="389"/>
    </row>
    <row r="3009" spans="1:55" s="121" customFormat="1" x14ac:dyDescent="0.25">
      <c r="A3009" s="406"/>
      <c r="B3009" s="500"/>
      <c r="C3009" s="501"/>
      <c r="D3009" s="502"/>
      <c r="E3009" s="474"/>
      <c r="F3009" s="398"/>
      <c r="G3009" s="95"/>
      <c r="H3009" s="119"/>
      <c r="I3009" s="119"/>
      <c r="J3009" s="119"/>
      <c r="K3009" s="119"/>
      <c r="L3009" s="119"/>
      <c r="M3009" s="119"/>
      <c r="N3009" s="119"/>
      <c r="O3009" s="119"/>
      <c r="P3009" s="119"/>
      <c r="Q3009" s="119"/>
      <c r="R3009" s="119"/>
      <c r="S3009" s="119"/>
      <c r="T3009" s="119"/>
      <c r="U3009" s="119"/>
      <c r="V3009" s="119"/>
      <c r="W3009" s="119"/>
      <c r="X3009" s="119"/>
      <c r="Y3009" s="119"/>
      <c r="Z3009" s="119"/>
      <c r="AA3009" s="119"/>
      <c r="AB3009" s="119"/>
      <c r="AC3009" s="119"/>
      <c r="AD3009" s="119"/>
      <c r="AE3009" s="119"/>
      <c r="AF3009" s="119"/>
      <c r="AG3009" s="119"/>
      <c r="AH3009" s="119"/>
      <c r="AI3009" s="119"/>
      <c r="AJ3009" s="503"/>
      <c r="AK3009" s="505"/>
      <c r="AL3009" s="404"/>
      <c r="AM3009" s="410"/>
      <c r="AN3009" s="404"/>
      <c r="AO3009" s="404"/>
      <c r="AP3009" s="404"/>
      <c r="AQ3009" s="404"/>
      <c r="AR3009" s="404"/>
      <c r="AS3009" s="404"/>
      <c r="AT3009" s="404"/>
      <c r="AU3009" s="406"/>
      <c r="AV3009" s="504"/>
      <c r="AW3009" s="406"/>
      <c r="AX3009" s="388"/>
      <c r="AY3009" s="388"/>
      <c r="AZ3009" s="388"/>
      <c r="BA3009" s="388"/>
      <c r="BB3009" s="388"/>
      <c r="BC3009" s="388"/>
    </row>
    <row r="3010" spans="1:55" s="121" customFormat="1" x14ac:dyDescent="0.25">
      <c r="A3010" s="407"/>
      <c r="B3010" s="500"/>
      <c r="C3010" s="501"/>
      <c r="D3010" s="502"/>
      <c r="E3010" s="466"/>
      <c r="F3010" s="399"/>
      <c r="G3010" s="96"/>
      <c r="H3010" s="122"/>
      <c r="I3010" s="122"/>
      <c r="J3010" s="122"/>
      <c r="K3010" s="122"/>
      <c r="L3010" s="122"/>
      <c r="M3010" s="122"/>
      <c r="N3010" s="122"/>
      <c r="O3010" s="122"/>
      <c r="P3010" s="122"/>
      <c r="Q3010" s="122"/>
      <c r="R3010" s="122"/>
      <c r="S3010" s="122"/>
      <c r="T3010" s="122"/>
      <c r="U3010" s="122"/>
      <c r="V3010" s="122"/>
      <c r="W3010" s="122"/>
      <c r="X3010" s="122"/>
      <c r="Y3010" s="122"/>
      <c r="Z3010" s="122"/>
      <c r="AA3010" s="122"/>
      <c r="AB3010" s="122"/>
      <c r="AC3010" s="122"/>
      <c r="AD3010" s="122"/>
      <c r="AE3010" s="122"/>
      <c r="AF3010" s="122"/>
      <c r="AG3010" s="122"/>
      <c r="AH3010" s="122"/>
      <c r="AI3010" s="122"/>
      <c r="AJ3010" s="401"/>
      <c r="AK3010" s="403"/>
      <c r="AL3010" s="405"/>
      <c r="AM3010" s="401"/>
      <c r="AN3010" s="405"/>
      <c r="AO3010" s="405"/>
      <c r="AP3010" s="405"/>
      <c r="AQ3010" s="405"/>
      <c r="AR3010" s="405"/>
      <c r="AS3010" s="405"/>
      <c r="AT3010" s="405"/>
      <c r="AU3010" s="403"/>
      <c r="AV3010" s="504"/>
      <c r="AW3010" s="403"/>
      <c r="AX3010" s="389"/>
      <c r="AY3010" s="389"/>
      <c r="AZ3010" s="389"/>
      <c r="BA3010" s="389"/>
      <c r="BB3010" s="389"/>
      <c r="BC3010" s="389"/>
    </row>
    <row r="3011" spans="1:55" s="121" customFormat="1" x14ac:dyDescent="0.25">
      <c r="A3011" s="406"/>
      <c r="B3011" s="500"/>
      <c r="C3011" s="501"/>
      <c r="D3011" s="502"/>
      <c r="E3011" s="474"/>
      <c r="F3011" s="398"/>
      <c r="G3011" s="95"/>
      <c r="H3011" s="119"/>
      <c r="I3011" s="119"/>
      <c r="J3011" s="119"/>
      <c r="K3011" s="119"/>
      <c r="L3011" s="119"/>
      <c r="M3011" s="119"/>
      <c r="N3011" s="119"/>
      <c r="O3011" s="119"/>
      <c r="P3011" s="119"/>
      <c r="Q3011" s="119"/>
      <c r="R3011" s="119"/>
      <c r="S3011" s="119"/>
      <c r="T3011" s="119"/>
      <c r="U3011" s="119"/>
      <c r="V3011" s="119"/>
      <c r="W3011" s="119"/>
      <c r="X3011" s="119"/>
      <c r="Y3011" s="119"/>
      <c r="Z3011" s="119"/>
      <c r="AA3011" s="119"/>
      <c r="AB3011" s="119"/>
      <c r="AC3011" s="119"/>
      <c r="AD3011" s="119"/>
      <c r="AE3011" s="119"/>
      <c r="AF3011" s="119"/>
      <c r="AG3011" s="119"/>
      <c r="AH3011" s="119"/>
      <c r="AI3011" s="119"/>
      <c r="AJ3011" s="503"/>
      <c r="AK3011" s="505"/>
      <c r="AL3011" s="404"/>
      <c r="AM3011" s="410"/>
      <c r="AN3011" s="404"/>
      <c r="AO3011" s="404"/>
      <c r="AP3011" s="404"/>
      <c r="AQ3011" s="404"/>
      <c r="AR3011" s="404"/>
      <c r="AS3011" s="404"/>
      <c r="AT3011" s="404"/>
      <c r="AU3011" s="406"/>
      <c r="AV3011" s="504"/>
      <c r="AW3011" s="406"/>
      <c r="AX3011" s="388"/>
      <c r="AY3011" s="388"/>
      <c r="AZ3011" s="388"/>
      <c r="BA3011" s="388"/>
      <c r="BB3011" s="388"/>
      <c r="BC3011" s="388"/>
    </row>
    <row r="3012" spans="1:55" s="121" customFormat="1" x14ac:dyDescent="0.25">
      <c r="A3012" s="407"/>
      <c r="B3012" s="500"/>
      <c r="C3012" s="501"/>
      <c r="D3012" s="502"/>
      <c r="E3012" s="466"/>
      <c r="F3012" s="399"/>
      <c r="G3012" s="96"/>
      <c r="H3012" s="122"/>
      <c r="I3012" s="122"/>
      <c r="J3012" s="122"/>
      <c r="K3012" s="122"/>
      <c r="L3012" s="122"/>
      <c r="M3012" s="122"/>
      <c r="N3012" s="122"/>
      <c r="O3012" s="122"/>
      <c r="P3012" s="122"/>
      <c r="Q3012" s="122"/>
      <c r="R3012" s="122"/>
      <c r="S3012" s="122"/>
      <c r="T3012" s="122"/>
      <c r="U3012" s="122"/>
      <c r="V3012" s="122"/>
      <c r="W3012" s="122"/>
      <c r="X3012" s="122"/>
      <c r="Y3012" s="122"/>
      <c r="Z3012" s="122"/>
      <c r="AA3012" s="122"/>
      <c r="AB3012" s="122"/>
      <c r="AC3012" s="122"/>
      <c r="AD3012" s="122"/>
      <c r="AE3012" s="122"/>
      <c r="AF3012" s="122"/>
      <c r="AG3012" s="122"/>
      <c r="AH3012" s="122"/>
      <c r="AI3012" s="122"/>
      <c r="AJ3012" s="401"/>
      <c r="AK3012" s="403"/>
      <c r="AL3012" s="405"/>
      <c r="AM3012" s="401"/>
      <c r="AN3012" s="405"/>
      <c r="AO3012" s="405"/>
      <c r="AP3012" s="405"/>
      <c r="AQ3012" s="405"/>
      <c r="AR3012" s="405"/>
      <c r="AS3012" s="405"/>
      <c r="AT3012" s="405"/>
      <c r="AU3012" s="403"/>
      <c r="AV3012" s="504"/>
      <c r="AW3012" s="403"/>
      <c r="AX3012" s="389"/>
      <c r="AY3012" s="389"/>
      <c r="AZ3012" s="389"/>
      <c r="BA3012" s="389"/>
      <c r="BB3012" s="389"/>
      <c r="BC3012" s="389"/>
    </row>
    <row r="3013" spans="1:55" s="121" customFormat="1" x14ac:dyDescent="0.25">
      <c r="A3013" s="406"/>
      <c r="B3013" s="500"/>
      <c r="C3013" s="501"/>
      <c r="D3013" s="502"/>
      <c r="E3013" s="474"/>
      <c r="F3013" s="398"/>
      <c r="G3013" s="95"/>
      <c r="H3013" s="119"/>
      <c r="I3013" s="119"/>
      <c r="J3013" s="119"/>
      <c r="K3013" s="119"/>
      <c r="L3013" s="119"/>
      <c r="M3013" s="119"/>
      <c r="N3013" s="119"/>
      <c r="O3013" s="119"/>
      <c r="P3013" s="119"/>
      <c r="Q3013" s="119"/>
      <c r="R3013" s="119"/>
      <c r="S3013" s="119"/>
      <c r="T3013" s="119"/>
      <c r="U3013" s="119"/>
      <c r="V3013" s="119"/>
      <c r="W3013" s="119"/>
      <c r="X3013" s="119"/>
      <c r="Y3013" s="119"/>
      <c r="Z3013" s="119"/>
      <c r="AA3013" s="119"/>
      <c r="AB3013" s="119"/>
      <c r="AC3013" s="119"/>
      <c r="AD3013" s="119"/>
      <c r="AE3013" s="119"/>
      <c r="AF3013" s="119"/>
      <c r="AG3013" s="119"/>
      <c r="AH3013" s="119"/>
      <c r="AI3013" s="119"/>
      <c r="AJ3013" s="503"/>
      <c r="AK3013" s="505"/>
      <c r="AL3013" s="404"/>
      <c r="AM3013" s="410"/>
      <c r="AN3013" s="404"/>
      <c r="AO3013" s="404"/>
      <c r="AP3013" s="404"/>
      <c r="AQ3013" s="404"/>
      <c r="AR3013" s="404"/>
      <c r="AS3013" s="404"/>
      <c r="AT3013" s="404"/>
      <c r="AU3013" s="406"/>
      <c r="AV3013" s="504"/>
      <c r="AW3013" s="406"/>
      <c r="AX3013" s="388"/>
      <c r="AY3013" s="388"/>
      <c r="AZ3013" s="388"/>
      <c r="BA3013" s="388"/>
      <c r="BB3013" s="388"/>
      <c r="BC3013" s="388"/>
    </row>
    <row r="3014" spans="1:55" s="121" customFormat="1" x14ac:dyDescent="0.25">
      <c r="A3014" s="407"/>
      <c r="B3014" s="500"/>
      <c r="C3014" s="501"/>
      <c r="D3014" s="502"/>
      <c r="E3014" s="466"/>
      <c r="F3014" s="399"/>
      <c r="G3014" s="96"/>
      <c r="H3014" s="122"/>
      <c r="I3014" s="122"/>
      <c r="J3014" s="122"/>
      <c r="K3014" s="122"/>
      <c r="L3014" s="122"/>
      <c r="M3014" s="122"/>
      <c r="N3014" s="122"/>
      <c r="O3014" s="122"/>
      <c r="P3014" s="122"/>
      <c r="Q3014" s="122"/>
      <c r="R3014" s="122"/>
      <c r="S3014" s="122"/>
      <c r="T3014" s="122"/>
      <c r="U3014" s="122"/>
      <c r="V3014" s="122"/>
      <c r="W3014" s="122"/>
      <c r="X3014" s="122"/>
      <c r="Y3014" s="122"/>
      <c r="Z3014" s="122"/>
      <c r="AA3014" s="122"/>
      <c r="AB3014" s="122"/>
      <c r="AC3014" s="122"/>
      <c r="AD3014" s="122"/>
      <c r="AE3014" s="122"/>
      <c r="AF3014" s="122"/>
      <c r="AG3014" s="122"/>
      <c r="AH3014" s="122"/>
      <c r="AI3014" s="122"/>
      <c r="AJ3014" s="401"/>
      <c r="AK3014" s="403"/>
      <c r="AL3014" s="405"/>
      <c r="AM3014" s="401"/>
      <c r="AN3014" s="405"/>
      <c r="AO3014" s="405"/>
      <c r="AP3014" s="405"/>
      <c r="AQ3014" s="405"/>
      <c r="AR3014" s="405"/>
      <c r="AS3014" s="405"/>
      <c r="AT3014" s="405"/>
      <c r="AU3014" s="403"/>
      <c r="AV3014" s="504"/>
      <c r="AW3014" s="403"/>
      <c r="AX3014" s="389"/>
      <c r="AY3014" s="389"/>
      <c r="AZ3014" s="389"/>
      <c r="BA3014" s="389"/>
      <c r="BB3014" s="389"/>
      <c r="BC3014" s="389"/>
    </row>
    <row r="3015" spans="1:55" s="121" customFormat="1" x14ac:dyDescent="0.25">
      <c r="A3015" s="406"/>
      <c r="B3015" s="500"/>
      <c r="C3015" s="501"/>
      <c r="D3015" s="502"/>
      <c r="E3015" s="474"/>
      <c r="F3015" s="398"/>
      <c r="G3015" s="95"/>
      <c r="H3015" s="119"/>
      <c r="I3015" s="119"/>
      <c r="J3015" s="119"/>
      <c r="K3015" s="119"/>
      <c r="L3015" s="119"/>
      <c r="M3015" s="119"/>
      <c r="N3015" s="119"/>
      <c r="O3015" s="119"/>
      <c r="P3015" s="119"/>
      <c r="Q3015" s="119"/>
      <c r="R3015" s="119"/>
      <c r="S3015" s="119"/>
      <c r="T3015" s="119"/>
      <c r="U3015" s="119"/>
      <c r="V3015" s="119"/>
      <c r="W3015" s="119"/>
      <c r="X3015" s="119"/>
      <c r="Y3015" s="119"/>
      <c r="Z3015" s="119"/>
      <c r="AA3015" s="119"/>
      <c r="AB3015" s="119"/>
      <c r="AC3015" s="119"/>
      <c r="AD3015" s="119"/>
      <c r="AE3015" s="119"/>
      <c r="AF3015" s="119"/>
      <c r="AG3015" s="119"/>
      <c r="AH3015" s="119"/>
      <c r="AI3015" s="119"/>
      <c r="AJ3015" s="503"/>
      <c r="AK3015" s="505"/>
      <c r="AL3015" s="404"/>
      <c r="AM3015" s="410"/>
      <c r="AN3015" s="404"/>
      <c r="AO3015" s="404"/>
      <c r="AP3015" s="404"/>
      <c r="AQ3015" s="404"/>
      <c r="AR3015" s="404"/>
      <c r="AS3015" s="404"/>
      <c r="AT3015" s="404"/>
      <c r="AU3015" s="406"/>
      <c r="AV3015" s="504"/>
      <c r="AW3015" s="406"/>
      <c r="AX3015" s="388"/>
      <c r="AY3015" s="388"/>
      <c r="AZ3015" s="388"/>
      <c r="BA3015" s="388"/>
      <c r="BB3015" s="388"/>
      <c r="BC3015" s="388"/>
    </row>
    <row r="3016" spans="1:55" s="121" customFormat="1" x14ac:dyDescent="0.25">
      <c r="A3016" s="407"/>
      <c r="B3016" s="500"/>
      <c r="C3016" s="501"/>
      <c r="D3016" s="502"/>
      <c r="E3016" s="466"/>
      <c r="F3016" s="399"/>
      <c r="G3016" s="96"/>
      <c r="H3016" s="122"/>
      <c r="I3016" s="122"/>
      <c r="J3016" s="122"/>
      <c r="K3016" s="122"/>
      <c r="L3016" s="122"/>
      <c r="M3016" s="122"/>
      <c r="N3016" s="122"/>
      <c r="O3016" s="122"/>
      <c r="P3016" s="122"/>
      <c r="Q3016" s="122"/>
      <c r="R3016" s="122"/>
      <c r="S3016" s="122"/>
      <c r="T3016" s="122"/>
      <c r="U3016" s="122"/>
      <c r="V3016" s="122"/>
      <c r="W3016" s="122"/>
      <c r="X3016" s="122"/>
      <c r="Y3016" s="122"/>
      <c r="Z3016" s="122"/>
      <c r="AA3016" s="122"/>
      <c r="AB3016" s="122"/>
      <c r="AC3016" s="122"/>
      <c r="AD3016" s="122"/>
      <c r="AE3016" s="122"/>
      <c r="AF3016" s="122"/>
      <c r="AG3016" s="122"/>
      <c r="AH3016" s="122"/>
      <c r="AI3016" s="122"/>
      <c r="AJ3016" s="401"/>
      <c r="AK3016" s="403"/>
      <c r="AL3016" s="405"/>
      <c r="AM3016" s="401"/>
      <c r="AN3016" s="405"/>
      <c r="AO3016" s="405"/>
      <c r="AP3016" s="405"/>
      <c r="AQ3016" s="405"/>
      <c r="AR3016" s="405"/>
      <c r="AS3016" s="405"/>
      <c r="AT3016" s="405"/>
      <c r="AU3016" s="403"/>
      <c r="AV3016" s="504"/>
      <c r="AW3016" s="403"/>
      <c r="AX3016" s="389"/>
      <c r="AY3016" s="389"/>
      <c r="AZ3016" s="389"/>
      <c r="BA3016" s="389"/>
      <c r="BB3016" s="389"/>
      <c r="BC3016" s="389"/>
    </row>
    <row r="3017" spans="1:55" s="121" customFormat="1" x14ac:dyDescent="0.25">
      <c r="A3017" s="406"/>
      <c r="B3017" s="500"/>
      <c r="C3017" s="501"/>
      <c r="D3017" s="502"/>
      <c r="E3017" s="474"/>
      <c r="F3017" s="398"/>
      <c r="G3017" s="95"/>
      <c r="H3017" s="119"/>
      <c r="I3017" s="119"/>
      <c r="J3017" s="119"/>
      <c r="K3017" s="119"/>
      <c r="L3017" s="119"/>
      <c r="M3017" s="119"/>
      <c r="N3017" s="119"/>
      <c r="O3017" s="119"/>
      <c r="P3017" s="119"/>
      <c r="Q3017" s="119"/>
      <c r="R3017" s="119"/>
      <c r="S3017" s="119"/>
      <c r="T3017" s="119"/>
      <c r="U3017" s="119"/>
      <c r="V3017" s="119"/>
      <c r="W3017" s="119"/>
      <c r="X3017" s="119"/>
      <c r="Y3017" s="119"/>
      <c r="Z3017" s="119"/>
      <c r="AA3017" s="119"/>
      <c r="AB3017" s="119"/>
      <c r="AC3017" s="119"/>
      <c r="AD3017" s="119"/>
      <c r="AE3017" s="119"/>
      <c r="AF3017" s="119"/>
      <c r="AG3017" s="119"/>
      <c r="AH3017" s="119"/>
      <c r="AI3017" s="119"/>
      <c r="AJ3017" s="503"/>
      <c r="AK3017" s="505"/>
      <c r="AL3017" s="404"/>
      <c r="AM3017" s="410"/>
      <c r="AN3017" s="404"/>
      <c r="AO3017" s="404"/>
      <c r="AP3017" s="404"/>
      <c r="AQ3017" s="404"/>
      <c r="AR3017" s="404"/>
      <c r="AS3017" s="404"/>
      <c r="AT3017" s="404"/>
      <c r="AU3017" s="406"/>
      <c r="AV3017" s="504"/>
      <c r="AW3017" s="406"/>
      <c r="AX3017" s="388"/>
      <c r="AY3017" s="388"/>
      <c r="AZ3017" s="388"/>
      <c r="BA3017" s="388"/>
      <c r="BB3017" s="388"/>
      <c r="BC3017" s="388"/>
    </row>
    <row r="3018" spans="1:55" s="121" customFormat="1" x14ac:dyDescent="0.25">
      <c r="A3018" s="407"/>
      <c r="B3018" s="500"/>
      <c r="C3018" s="501"/>
      <c r="D3018" s="502"/>
      <c r="E3018" s="466"/>
      <c r="F3018" s="399"/>
      <c r="G3018" s="96"/>
      <c r="H3018" s="122"/>
      <c r="I3018" s="122"/>
      <c r="J3018" s="122"/>
      <c r="K3018" s="122"/>
      <c r="L3018" s="122"/>
      <c r="M3018" s="122"/>
      <c r="N3018" s="122"/>
      <c r="O3018" s="122"/>
      <c r="P3018" s="122"/>
      <c r="Q3018" s="122"/>
      <c r="R3018" s="122"/>
      <c r="S3018" s="122"/>
      <c r="T3018" s="122"/>
      <c r="U3018" s="122"/>
      <c r="V3018" s="122"/>
      <c r="W3018" s="122"/>
      <c r="X3018" s="122"/>
      <c r="Y3018" s="122"/>
      <c r="Z3018" s="122"/>
      <c r="AA3018" s="122"/>
      <c r="AB3018" s="122"/>
      <c r="AC3018" s="122"/>
      <c r="AD3018" s="122"/>
      <c r="AE3018" s="122"/>
      <c r="AF3018" s="122"/>
      <c r="AG3018" s="122"/>
      <c r="AH3018" s="122"/>
      <c r="AI3018" s="122"/>
      <c r="AJ3018" s="401"/>
      <c r="AK3018" s="403"/>
      <c r="AL3018" s="405"/>
      <c r="AM3018" s="401"/>
      <c r="AN3018" s="405"/>
      <c r="AO3018" s="405"/>
      <c r="AP3018" s="405"/>
      <c r="AQ3018" s="405"/>
      <c r="AR3018" s="405"/>
      <c r="AS3018" s="405"/>
      <c r="AT3018" s="405"/>
      <c r="AU3018" s="403"/>
      <c r="AV3018" s="504"/>
      <c r="AW3018" s="403"/>
      <c r="AX3018" s="389"/>
      <c r="AY3018" s="389"/>
      <c r="AZ3018" s="389"/>
      <c r="BA3018" s="389"/>
      <c r="BB3018" s="389"/>
      <c r="BC3018" s="389"/>
    </row>
    <row r="3019" spans="1:55" s="121" customFormat="1" x14ac:dyDescent="0.25">
      <c r="A3019" s="406"/>
      <c r="B3019" s="500"/>
      <c r="C3019" s="501"/>
      <c r="D3019" s="502"/>
      <c r="E3019" s="474"/>
      <c r="F3019" s="398"/>
      <c r="G3019" s="95"/>
      <c r="H3019" s="119"/>
      <c r="I3019" s="119"/>
      <c r="J3019" s="119"/>
      <c r="K3019" s="119"/>
      <c r="L3019" s="119"/>
      <c r="M3019" s="119"/>
      <c r="N3019" s="119"/>
      <c r="O3019" s="119"/>
      <c r="P3019" s="119"/>
      <c r="Q3019" s="119"/>
      <c r="R3019" s="119"/>
      <c r="S3019" s="119"/>
      <c r="T3019" s="119"/>
      <c r="U3019" s="119"/>
      <c r="V3019" s="119"/>
      <c r="W3019" s="119"/>
      <c r="X3019" s="119"/>
      <c r="Y3019" s="119"/>
      <c r="Z3019" s="119"/>
      <c r="AA3019" s="119"/>
      <c r="AB3019" s="119"/>
      <c r="AC3019" s="119"/>
      <c r="AD3019" s="119"/>
      <c r="AE3019" s="119"/>
      <c r="AF3019" s="119"/>
      <c r="AG3019" s="119"/>
      <c r="AH3019" s="119"/>
      <c r="AI3019" s="119"/>
      <c r="AJ3019" s="503"/>
      <c r="AK3019" s="505"/>
      <c r="AL3019" s="404"/>
      <c r="AM3019" s="410"/>
      <c r="AN3019" s="404"/>
      <c r="AO3019" s="404"/>
      <c r="AP3019" s="404"/>
      <c r="AQ3019" s="404"/>
      <c r="AR3019" s="404"/>
      <c r="AS3019" s="404"/>
      <c r="AT3019" s="404"/>
      <c r="AU3019" s="406"/>
      <c r="AV3019" s="504"/>
      <c r="AW3019" s="406"/>
      <c r="AX3019" s="388"/>
      <c r="AY3019" s="388"/>
      <c r="AZ3019" s="388"/>
      <c r="BA3019" s="388"/>
      <c r="BB3019" s="388"/>
      <c r="BC3019" s="388"/>
    </row>
    <row r="3020" spans="1:55" s="121" customFormat="1" x14ac:dyDescent="0.25">
      <c r="A3020" s="407"/>
      <c r="B3020" s="500"/>
      <c r="C3020" s="501"/>
      <c r="D3020" s="502"/>
      <c r="E3020" s="466"/>
      <c r="F3020" s="399"/>
      <c r="G3020" s="96"/>
      <c r="H3020" s="122"/>
      <c r="I3020" s="122"/>
      <c r="J3020" s="122"/>
      <c r="K3020" s="122"/>
      <c r="L3020" s="122"/>
      <c r="M3020" s="122"/>
      <c r="N3020" s="122"/>
      <c r="O3020" s="122"/>
      <c r="P3020" s="122"/>
      <c r="Q3020" s="122"/>
      <c r="R3020" s="122"/>
      <c r="S3020" s="122"/>
      <c r="T3020" s="122"/>
      <c r="U3020" s="122"/>
      <c r="V3020" s="122"/>
      <c r="W3020" s="122"/>
      <c r="X3020" s="122"/>
      <c r="Y3020" s="122"/>
      <c r="Z3020" s="122"/>
      <c r="AA3020" s="122"/>
      <c r="AB3020" s="122"/>
      <c r="AC3020" s="122"/>
      <c r="AD3020" s="122"/>
      <c r="AE3020" s="122"/>
      <c r="AF3020" s="122"/>
      <c r="AG3020" s="122"/>
      <c r="AH3020" s="122"/>
      <c r="AI3020" s="122"/>
      <c r="AJ3020" s="401"/>
      <c r="AK3020" s="403"/>
      <c r="AL3020" s="405"/>
      <c r="AM3020" s="401"/>
      <c r="AN3020" s="405"/>
      <c r="AO3020" s="405"/>
      <c r="AP3020" s="405"/>
      <c r="AQ3020" s="405"/>
      <c r="AR3020" s="405"/>
      <c r="AS3020" s="405"/>
      <c r="AT3020" s="405"/>
      <c r="AU3020" s="403"/>
      <c r="AV3020" s="504"/>
      <c r="AW3020" s="403"/>
      <c r="AX3020" s="389"/>
      <c r="AY3020" s="389"/>
      <c r="AZ3020" s="389"/>
      <c r="BA3020" s="389"/>
      <c r="BB3020" s="389"/>
      <c r="BC3020" s="389"/>
    </row>
    <row r="3021" spans="1:55" s="121" customFormat="1" x14ac:dyDescent="0.25">
      <c r="A3021" s="406"/>
      <c r="B3021" s="500"/>
      <c r="C3021" s="501"/>
      <c r="D3021" s="502"/>
      <c r="E3021" s="474"/>
      <c r="F3021" s="398"/>
      <c r="G3021" s="95"/>
      <c r="H3021" s="119"/>
      <c r="I3021" s="119"/>
      <c r="J3021" s="119"/>
      <c r="K3021" s="119"/>
      <c r="L3021" s="119"/>
      <c r="M3021" s="119"/>
      <c r="N3021" s="119"/>
      <c r="O3021" s="119"/>
      <c r="P3021" s="119"/>
      <c r="Q3021" s="119"/>
      <c r="R3021" s="119"/>
      <c r="S3021" s="119"/>
      <c r="T3021" s="119"/>
      <c r="U3021" s="119"/>
      <c r="V3021" s="119"/>
      <c r="W3021" s="119"/>
      <c r="X3021" s="119"/>
      <c r="Y3021" s="119"/>
      <c r="Z3021" s="119"/>
      <c r="AA3021" s="119"/>
      <c r="AB3021" s="119"/>
      <c r="AC3021" s="119"/>
      <c r="AD3021" s="119"/>
      <c r="AE3021" s="119"/>
      <c r="AF3021" s="119"/>
      <c r="AG3021" s="119"/>
      <c r="AH3021" s="119"/>
      <c r="AI3021" s="119"/>
      <c r="AJ3021" s="503"/>
      <c r="AK3021" s="505"/>
      <c r="AL3021" s="404"/>
      <c r="AM3021" s="410"/>
      <c r="AN3021" s="404"/>
      <c r="AO3021" s="404"/>
      <c r="AP3021" s="404"/>
      <c r="AQ3021" s="404"/>
      <c r="AR3021" s="404"/>
      <c r="AS3021" s="404"/>
      <c r="AT3021" s="404"/>
      <c r="AU3021" s="406"/>
      <c r="AV3021" s="504"/>
      <c r="AW3021" s="406"/>
      <c r="AX3021" s="388"/>
      <c r="AY3021" s="388"/>
      <c r="AZ3021" s="388"/>
      <c r="BA3021" s="388"/>
      <c r="BB3021" s="388"/>
      <c r="BC3021" s="388"/>
    </row>
    <row r="3022" spans="1:55" s="121" customFormat="1" x14ac:dyDescent="0.25">
      <c r="A3022" s="407"/>
      <c r="B3022" s="500"/>
      <c r="C3022" s="501"/>
      <c r="D3022" s="502"/>
      <c r="E3022" s="466"/>
      <c r="F3022" s="399"/>
      <c r="G3022" s="96"/>
      <c r="H3022" s="122"/>
      <c r="I3022" s="122"/>
      <c r="J3022" s="122"/>
      <c r="K3022" s="122"/>
      <c r="L3022" s="122"/>
      <c r="M3022" s="122"/>
      <c r="N3022" s="122"/>
      <c r="O3022" s="122"/>
      <c r="P3022" s="122"/>
      <c r="Q3022" s="122"/>
      <c r="R3022" s="122"/>
      <c r="S3022" s="122"/>
      <c r="T3022" s="122"/>
      <c r="U3022" s="122"/>
      <c r="V3022" s="122"/>
      <c r="W3022" s="122"/>
      <c r="X3022" s="122"/>
      <c r="Y3022" s="122"/>
      <c r="Z3022" s="122"/>
      <c r="AA3022" s="122"/>
      <c r="AB3022" s="122"/>
      <c r="AC3022" s="122"/>
      <c r="AD3022" s="122"/>
      <c r="AE3022" s="122"/>
      <c r="AF3022" s="122"/>
      <c r="AG3022" s="122"/>
      <c r="AH3022" s="122"/>
      <c r="AI3022" s="122"/>
      <c r="AJ3022" s="401"/>
      <c r="AK3022" s="403"/>
      <c r="AL3022" s="405"/>
      <c r="AM3022" s="401"/>
      <c r="AN3022" s="405"/>
      <c r="AO3022" s="405"/>
      <c r="AP3022" s="405"/>
      <c r="AQ3022" s="405"/>
      <c r="AR3022" s="405"/>
      <c r="AS3022" s="405"/>
      <c r="AT3022" s="405"/>
      <c r="AU3022" s="403"/>
      <c r="AV3022" s="504"/>
      <c r="AW3022" s="403"/>
      <c r="AX3022" s="389"/>
      <c r="AY3022" s="389"/>
      <c r="AZ3022" s="389"/>
      <c r="BA3022" s="389"/>
      <c r="BB3022" s="389"/>
      <c r="BC3022" s="389"/>
    </row>
    <row r="3023" spans="1:55" s="121" customFormat="1" x14ac:dyDescent="0.25">
      <c r="A3023" s="406"/>
      <c r="B3023" s="500"/>
      <c r="C3023" s="501"/>
      <c r="D3023" s="502"/>
      <c r="E3023" s="474"/>
      <c r="F3023" s="398"/>
      <c r="G3023" s="95"/>
      <c r="H3023" s="119"/>
      <c r="I3023" s="119"/>
      <c r="J3023" s="119"/>
      <c r="K3023" s="119"/>
      <c r="L3023" s="119"/>
      <c r="M3023" s="119"/>
      <c r="N3023" s="119"/>
      <c r="O3023" s="119"/>
      <c r="P3023" s="119"/>
      <c r="Q3023" s="119"/>
      <c r="R3023" s="119"/>
      <c r="S3023" s="119"/>
      <c r="T3023" s="119"/>
      <c r="U3023" s="119"/>
      <c r="V3023" s="119"/>
      <c r="W3023" s="119"/>
      <c r="X3023" s="119"/>
      <c r="Y3023" s="119"/>
      <c r="Z3023" s="119"/>
      <c r="AA3023" s="119"/>
      <c r="AB3023" s="119"/>
      <c r="AC3023" s="119"/>
      <c r="AD3023" s="119"/>
      <c r="AE3023" s="119"/>
      <c r="AF3023" s="119"/>
      <c r="AG3023" s="119"/>
      <c r="AH3023" s="119"/>
      <c r="AI3023" s="119"/>
      <c r="AJ3023" s="503"/>
      <c r="AK3023" s="505"/>
      <c r="AL3023" s="404"/>
      <c r="AM3023" s="410"/>
      <c r="AN3023" s="404"/>
      <c r="AO3023" s="404"/>
      <c r="AP3023" s="404"/>
      <c r="AQ3023" s="404"/>
      <c r="AR3023" s="404"/>
      <c r="AS3023" s="404"/>
      <c r="AT3023" s="404"/>
      <c r="AU3023" s="406"/>
      <c r="AV3023" s="504"/>
      <c r="AW3023" s="406"/>
      <c r="AX3023" s="388"/>
      <c r="AY3023" s="388"/>
      <c r="AZ3023" s="388"/>
      <c r="BA3023" s="388"/>
      <c r="BB3023" s="388"/>
      <c r="BC3023" s="388"/>
    </row>
    <row r="3024" spans="1:55" s="121" customFormat="1" x14ac:dyDescent="0.25">
      <c r="A3024" s="407"/>
      <c r="B3024" s="500"/>
      <c r="C3024" s="501"/>
      <c r="D3024" s="502"/>
      <c r="E3024" s="466"/>
      <c r="F3024" s="399"/>
      <c r="G3024" s="96"/>
      <c r="H3024" s="122"/>
      <c r="I3024" s="122"/>
      <c r="J3024" s="122"/>
      <c r="K3024" s="122"/>
      <c r="L3024" s="122"/>
      <c r="M3024" s="122"/>
      <c r="N3024" s="122"/>
      <c r="O3024" s="122"/>
      <c r="P3024" s="122"/>
      <c r="Q3024" s="122"/>
      <c r="R3024" s="122"/>
      <c r="S3024" s="122"/>
      <c r="T3024" s="122"/>
      <c r="U3024" s="122"/>
      <c r="V3024" s="122"/>
      <c r="W3024" s="122"/>
      <c r="X3024" s="122"/>
      <c r="Y3024" s="122"/>
      <c r="Z3024" s="122"/>
      <c r="AA3024" s="122"/>
      <c r="AB3024" s="122"/>
      <c r="AC3024" s="122"/>
      <c r="AD3024" s="122"/>
      <c r="AE3024" s="122"/>
      <c r="AF3024" s="122"/>
      <c r="AG3024" s="122"/>
      <c r="AH3024" s="122"/>
      <c r="AI3024" s="122"/>
      <c r="AJ3024" s="401"/>
      <c r="AK3024" s="403"/>
      <c r="AL3024" s="405"/>
      <c r="AM3024" s="401"/>
      <c r="AN3024" s="405"/>
      <c r="AO3024" s="405"/>
      <c r="AP3024" s="405"/>
      <c r="AQ3024" s="405"/>
      <c r="AR3024" s="405"/>
      <c r="AS3024" s="405"/>
      <c r="AT3024" s="405"/>
      <c r="AU3024" s="403"/>
      <c r="AV3024" s="504"/>
      <c r="AW3024" s="403"/>
      <c r="AX3024" s="389"/>
      <c r="AY3024" s="389"/>
      <c r="AZ3024" s="389"/>
      <c r="BA3024" s="389"/>
      <c r="BB3024" s="389"/>
      <c r="BC3024" s="389"/>
    </row>
    <row r="3025" spans="1:55" s="121" customFormat="1" x14ac:dyDescent="0.25">
      <c r="A3025" s="406"/>
      <c r="B3025" s="500"/>
      <c r="C3025" s="501"/>
      <c r="D3025" s="502"/>
      <c r="E3025" s="474"/>
      <c r="F3025" s="398"/>
      <c r="G3025" s="95"/>
      <c r="H3025" s="119"/>
      <c r="I3025" s="119"/>
      <c r="J3025" s="119"/>
      <c r="K3025" s="119"/>
      <c r="L3025" s="119"/>
      <c r="M3025" s="119"/>
      <c r="N3025" s="119"/>
      <c r="O3025" s="119"/>
      <c r="P3025" s="119"/>
      <c r="Q3025" s="119"/>
      <c r="R3025" s="119"/>
      <c r="S3025" s="119"/>
      <c r="T3025" s="119"/>
      <c r="U3025" s="119"/>
      <c r="V3025" s="119"/>
      <c r="W3025" s="119"/>
      <c r="X3025" s="119"/>
      <c r="Y3025" s="119"/>
      <c r="Z3025" s="119"/>
      <c r="AA3025" s="119"/>
      <c r="AB3025" s="119"/>
      <c r="AC3025" s="119"/>
      <c r="AD3025" s="119"/>
      <c r="AE3025" s="119"/>
      <c r="AF3025" s="119"/>
      <c r="AG3025" s="119"/>
      <c r="AH3025" s="119"/>
      <c r="AI3025" s="119"/>
      <c r="AJ3025" s="503"/>
      <c r="AK3025" s="505"/>
      <c r="AL3025" s="404"/>
      <c r="AM3025" s="410"/>
      <c r="AN3025" s="404"/>
      <c r="AO3025" s="404"/>
      <c r="AP3025" s="404"/>
      <c r="AQ3025" s="404"/>
      <c r="AR3025" s="404"/>
      <c r="AS3025" s="404"/>
      <c r="AT3025" s="404"/>
      <c r="AU3025" s="406"/>
      <c r="AV3025" s="504"/>
      <c r="AW3025" s="406"/>
      <c r="AX3025" s="388"/>
      <c r="AY3025" s="388"/>
      <c r="AZ3025" s="388"/>
      <c r="BA3025" s="388"/>
      <c r="BB3025" s="388"/>
      <c r="BC3025" s="388"/>
    </row>
    <row r="3026" spans="1:55" s="121" customFormat="1" x14ac:dyDescent="0.25">
      <c r="A3026" s="407"/>
      <c r="B3026" s="500"/>
      <c r="C3026" s="501"/>
      <c r="D3026" s="502"/>
      <c r="E3026" s="466"/>
      <c r="F3026" s="399"/>
      <c r="G3026" s="96"/>
      <c r="H3026" s="122"/>
      <c r="I3026" s="122"/>
      <c r="J3026" s="122"/>
      <c r="K3026" s="122"/>
      <c r="L3026" s="122"/>
      <c r="M3026" s="122"/>
      <c r="N3026" s="122"/>
      <c r="O3026" s="122"/>
      <c r="P3026" s="122"/>
      <c r="Q3026" s="122"/>
      <c r="R3026" s="122"/>
      <c r="S3026" s="122"/>
      <c r="T3026" s="122"/>
      <c r="U3026" s="122"/>
      <c r="V3026" s="122"/>
      <c r="W3026" s="122"/>
      <c r="X3026" s="122"/>
      <c r="Y3026" s="122"/>
      <c r="Z3026" s="122"/>
      <c r="AA3026" s="122"/>
      <c r="AB3026" s="122"/>
      <c r="AC3026" s="122"/>
      <c r="AD3026" s="122"/>
      <c r="AE3026" s="122"/>
      <c r="AF3026" s="122"/>
      <c r="AG3026" s="122"/>
      <c r="AH3026" s="122"/>
      <c r="AI3026" s="122"/>
      <c r="AJ3026" s="401"/>
      <c r="AK3026" s="403"/>
      <c r="AL3026" s="405"/>
      <c r="AM3026" s="401"/>
      <c r="AN3026" s="405"/>
      <c r="AO3026" s="405"/>
      <c r="AP3026" s="405"/>
      <c r="AQ3026" s="405"/>
      <c r="AR3026" s="405"/>
      <c r="AS3026" s="405"/>
      <c r="AT3026" s="405"/>
      <c r="AU3026" s="403"/>
      <c r="AV3026" s="504"/>
      <c r="AW3026" s="403"/>
      <c r="AX3026" s="389"/>
      <c r="AY3026" s="389"/>
      <c r="AZ3026" s="389"/>
      <c r="BA3026" s="389"/>
      <c r="BB3026" s="389"/>
      <c r="BC3026" s="389"/>
    </row>
    <row r="3027" spans="1:55" s="121" customFormat="1" x14ac:dyDescent="0.25">
      <c r="A3027" s="406"/>
      <c r="B3027" s="500"/>
      <c r="C3027" s="501"/>
      <c r="D3027" s="502"/>
      <c r="E3027" s="474"/>
      <c r="F3027" s="398"/>
      <c r="G3027" s="95"/>
      <c r="H3027" s="119"/>
      <c r="I3027" s="119"/>
      <c r="J3027" s="119"/>
      <c r="K3027" s="119"/>
      <c r="L3027" s="119"/>
      <c r="M3027" s="119"/>
      <c r="N3027" s="119"/>
      <c r="O3027" s="119"/>
      <c r="P3027" s="119"/>
      <c r="Q3027" s="119"/>
      <c r="R3027" s="119"/>
      <c r="S3027" s="119"/>
      <c r="T3027" s="119"/>
      <c r="U3027" s="119"/>
      <c r="V3027" s="119"/>
      <c r="W3027" s="119"/>
      <c r="X3027" s="119"/>
      <c r="Y3027" s="119"/>
      <c r="Z3027" s="119"/>
      <c r="AA3027" s="119"/>
      <c r="AB3027" s="119"/>
      <c r="AC3027" s="119"/>
      <c r="AD3027" s="119"/>
      <c r="AE3027" s="119"/>
      <c r="AF3027" s="119"/>
      <c r="AG3027" s="119"/>
      <c r="AH3027" s="119"/>
      <c r="AI3027" s="119"/>
      <c r="AJ3027" s="503"/>
      <c r="AK3027" s="505"/>
      <c r="AL3027" s="404"/>
      <c r="AM3027" s="410"/>
      <c r="AN3027" s="404"/>
      <c r="AO3027" s="404"/>
      <c r="AP3027" s="404"/>
      <c r="AQ3027" s="404"/>
      <c r="AR3027" s="404"/>
      <c r="AS3027" s="404"/>
      <c r="AT3027" s="404"/>
      <c r="AU3027" s="406"/>
      <c r="AV3027" s="504"/>
      <c r="AW3027" s="406"/>
      <c r="AX3027" s="388"/>
      <c r="AY3027" s="388"/>
      <c r="AZ3027" s="388"/>
      <c r="BA3027" s="388"/>
      <c r="BB3027" s="388"/>
      <c r="BC3027" s="388"/>
    </row>
    <row r="3028" spans="1:55" s="121" customFormat="1" x14ac:dyDescent="0.25">
      <c r="A3028" s="407"/>
      <c r="B3028" s="500"/>
      <c r="C3028" s="501"/>
      <c r="D3028" s="502"/>
      <c r="E3028" s="466"/>
      <c r="F3028" s="399"/>
      <c r="G3028" s="96"/>
      <c r="H3028" s="122"/>
      <c r="I3028" s="122"/>
      <c r="J3028" s="122"/>
      <c r="K3028" s="122"/>
      <c r="L3028" s="122"/>
      <c r="M3028" s="122"/>
      <c r="N3028" s="122"/>
      <c r="O3028" s="122"/>
      <c r="P3028" s="122"/>
      <c r="Q3028" s="122"/>
      <c r="R3028" s="122"/>
      <c r="S3028" s="122"/>
      <c r="T3028" s="122"/>
      <c r="U3028" s="122"/>
      <c r="V3028" s="122"/>
      <c r="W3028" s="122"/>
      <c r="X3028" s="122"/>
      <c r="Y3028" s="122"/>
      <c r="Z3028" s="122"/>
      <c r="AA3028" s="122"/>
      <c r="AB3028" s="122"/>
      <c r="AC3028" s="122"/>
      <c r="AD3028" s="122"/>
      <c r="AE3028" s="122"/>
      <c r="AF3028" s="122"/>
      <c r="AG3028" s="122"/>
      <c r="AH3028" s="122"/>
      <c r="AI3028" s="122"/>
      <c r="AJ3028" s="401"/>
      <c r="AK3028" s="403"/>
      <c r="AL3028" s="405"/>
      <c r="AM3028" s="401"/>
      <c r="AN3028" s="405"/>
      <c r="AO3028" s="405"/>
      <c r="AP3028" s="405"/>
      <c r="AQ3028" s="405"/>
      <c r="AR3028" s="405"/>
      <c r="AS3028" s="405"/>
      <c r="AT3028" s="405"/>
      <c r="AU3028" s="403"/>
      <c r="AV3028" s="504"/>
      <c r="AW3028" s="403"/>
      <c r="AX3028" s="389"/>
      <c r="AY3028" s="389"/>
      <c r="AZ3028" s="389"/>
      <c r="BA3028" s="389"/>
      <c r="BB3028" s="389"/>
      <c r="BC3028" s="389"/>
    </row>
    <row r="3029" spans="1:55" s="121" customFormat="1" x14ac:dyDescent="0.25">
      <c r="A3029" s="406"/>
      <c r="B3029" s="500"/>
      <c r="C3029" s="501"/>
      <c r="D3029" s="502"/>
      <c r="E3029" s="474"/>
      <c r="F3029" s="398"/>
      <c r="G3029" s="95"/>
      <c r="H3029" s="119"/>
      <c r="I3029" s="119"/>
      <c r="J3029" s="119"/>
      <c r="K3029" s="119"/>
      <c r="L3029" s="119"/>
      <c r="M3029" s="119"/>
      <c r="N3029" s="119"/>
      <c r="O3029" s="119"/>
      <c r="P3029" s="119"/>
      <c r="Q3029" s="119"/>
      <c r="R3029" s="119"/>
      <c r="S3029" s="119"/>
      <c r="T3029" s="119"/>
      <c r="U3029" s="119"/>
      <c r="V3029" s="119"/>
      <c r="W3029" s="119"/>
      <c r="X3029" s="119"/>
      <c r="Y3029" s="119"/>
      <c r="Z3029" s="119"/>
      <c r="AA3029" s="119"/>
      <c r="AB3029" s="119"/>
      <c r="AC3029" s="119"/>
      <c r="AD3029" s="119"/>
      <c r="AE3029" s="119"/>
      <c r="AF3029" s="119"/>
      <c r="AG3029" s="119"/>
      <c r="AH3029" s="119"/>
      <c r="AI3029" s="119"/>
      <c r="AJ3029" s="503"/>
      <c r="AK3029" s="505"/>
      <c r="AL3029" s="404"/>
      <c r="AM3029" s="410"/>
      <c r="AN3029" s="404"/>
      <c r="AO3029" s="404"/>
      <c r="AP3029" s="404"/>
      <c r="AQ3029" s="404"/>
      <c r="AR3029" s="404"/>
      <c r="AS3029" s="404"/>
      <c r="AT3029" s="404"/>
      <c r="AU3029" s="406"/>
      <c r="AV3029" s="504"/>
      <c r="AW3029" s="406"/>
      <c r="AX3029" s="388"/>
      <c r="AY3029" s="388"/>
      <c r="AZ3029" s="388"/>
      <c r="BA3029" s="388"/>
      <c r="BB3029" s="388"/>
      <c r="BC3029" s="388"/>
    </row>
    <row r="3030" spans="1:55" s="121" customFormat="1" x14ac:dyDescent="0.25">
      <c r="A3030" s="407"/>
      <c r="B3030" s="500"/>
      <c r="C3030" s="501"/>
      <c r="D3030" s="502"/>
      <c r="E3030" s="466"/>
      <c r="F3030" s="399"/>
      <c r="G3030" s="96"/>
      <c r="H3030" s="122"/>
      <c r="I3030" s="122"/>
      <c r="J3030" s="122"/>
      <c r="K3030" s="122"/>
      <c r="L3030" s="122"/>
      <c r="M3030" s="122"/>
      <c r="N3030" s="122"/>
      <c r="O3030" s="122"/>
      <c r="P3030" s="122"/>
      <c r="Q3030" s="122"/>
      <c r="R3030" s="122"/>
      <c r="S3030" s="122"/>
      <c r="T3030" s="122"/>
      <c r="U3030" s="122"/>
      <c r="V3030" s="122"/>
      <c r="W3030" s="122"/>
      <c r="X3030" s="122"/>
      <c r="Y3030" s="122"/>
      <c r="Z3030" s="122"/>
      <c r="AA3030" s="122"/>
      <c r="AB3030" s="122"/>
      <c r="AC3030" s="122"/>
      <c r="AD3030" s="122"/>
      <c r="AE3030" s="122"/>
      <c r="AF3030" s="122"/>
      <c r="AG3030" s="122"/>
      <c r="AH3030" s="122"/>
      <c r="AI3030" s="122"/>
      <c r="AJ3030" s="401"/>
      <c r="AK3030" s="403"/>
      <c r="AL3030" s="405"/>
      <c r="AM3030" s="401"/>
      <c r="AN3030" s="405"/>
      <c r="AO3030" s="405"/>
      <c r="AP3030" s="405"/>
      <c r="AQ3030" s="405"/>
      <c r="AR3030" s="405"/>
      <c r="AS3030" s="405"/>
      <c r="AT3030" s="405"/>
      <c r="AU3030" s="403"/>
      <c r="AV3030" s="504"/>
      <c r="AW3030" s="403"/>
      <c r="AX3030" s="389"/>
      <c r="AY3030" s="389"/>
      <c r="AZ3030" s="389"/>
      <c r="BA3030" s="389"/>
      <c r="BB3030" s="389"/>
      <c r="BC3030" s="389"/>
    </row>
    <row r="3031" spans="1:55" s="121" customFormat="1" x14ac:dyDescent="0.25">
      <c r="A3031" s="406"/>
      <c r="B3031" s="500"/>
      <c r="C3031" s="501"/>
      <c r="D3031" s="502"/>
      <c r="E3031" s="474"/>
      <c r="F3031" s="398"/>
      <c r="G3031" s="95"/>
      <c r="H3031" s="119"/>
      <c r="I3031" s="119"/>
      <c r="J3031" s="119"/>
      <c r="K3031" s="119"/>
      <c r="L3031" s="119"/>
      <c r="M3031" s="119"/>
      <c r="N3031" s="119"/>
      <c r="O3031" s="119"/>
      <c r="P3031" s="119"/>
      <c r="Q3031" s="119"/>
      <c r="R3031" s="119"/>
      <c r="S3031" s="119"/>
      <c r="T3031" s="119"/>
      <c r="U3031" s="119"/>
      <c r="V3031" s="119"/>
      <c r="W3031" s="119"/>
      <c r="X3031" s="119"/>
      <c r="Y3031" s="119"/>
      <c r="Z3031" s="119"/>
      <c r="AA3031" s="119"/>
      <c r="AB3031" s="119"/>
      <c r="AC3031" s="119"/>
      <c r="AD3031" s="119"/>
      <c r="AE3031" s="119"/>
      <c r="AF3031" s="119"/>
      <c r="AG3031" s="119"/>
      <c r="AH3031" s="119"/>
      <c r="AI3031" s="119"/>
      <c r="AJ3031" s="503"/>
      <c r="AK3031" s="505"/>
      <c r="AL3031" s="404"/>
      <c r="AM3031" s="410"/>
      <c r="AN3031" s="404"/>
      <c r="AO3031" s="404"/>
      <c r="AP3031" s="404"/>
      <c r="AQ3031" s="404"/>
      <c r="AR3031" s="404"/>
      <c r="AS3031" s="404"/>
      <c r="AT3031" s="404"/>
      <c r="AU3031" s="406"/>
      <c r="AV3031" s="504"/>
      <c r="AW3031" s="406"/>
      <c r="AX3031" s="388"/>
      <c r="AY3031" s="388"/>
      <c r="AZ3031" s="388"/>
      <c r="BA3031" s="388"/>
      <c r="BB3031" s="388"/>
      <c r="BC3031" s="388"/>
    </row>
    <row r="3032" spans="1:55" s="121" customFormat="1" x14ac:dyDescent="0.25">
      <c r="A3032" s="407"/>
      <c r="B3032" s="500"/>
      <c r="C3032" s="501"/>
      <c r="D3032" s="502"/>
      <c r="E3032" s="466"/>
      <c r="F3032" s="399"/>
      <c r="G3032" s="96"/>
      <c r="H3032" s="122"/>
      <c r="I3032" s="122"/>
      <c r="J3032" s="122"/>
      <c r="K3032" s="122"/>
      <c r="L3032" s="122"/>
      <c r="M3032" s="122"/>
      <c r="N3032" s="122"/>
      <c r="O3032" s="122"/>
      <c r="P3032" s="122"/>
      <c r="Q3032" s="122"/>
      <c r="R3032" s="122"/>
      <c r="S3032" s="122"/>
      <c r="T3032" s="122"/>
      <c r="U3032" s="122"/>
      <c r="V3032" s="122"/>
      <c r="W3032" s="122"/>
      <c r="X3032" s="122"/>
      <c r="Y3032" s="122"/>
      <c r="Z3032" s="122"/>
      <c r="AA3032" s="122"/>
      <c r="AB3032" s="122"/>
      <c r="AC3032" s="122"/>
      <c r="AD3032" s="122"/>
      <c r="AE3032" s="122"/>
      <c r="AF3032" s="122"/>
      <c r="AG3032" s="122"/>
      <c r="AH3032" s="122"/>
      <c r="AI3032" s="122"/>
      <c r="AJ3032" s="401"/>
      <c r="AK3032" s="403"/>
      <c r="AL3032" s="405"/>
      <c r="AM3032" s="401"/>
      <c r="AN3032" s="405"/>
      <c r="AO3032" s="405"/>
      <c r="AP3032" s="405"/>
      <c r="AQ3032" s="405"/>
      <c r="AR3032" s="405"/>
      <c r="AS3032" s="405"/>
      <c r="AT3032" s="405"/>
      <c r="AU3032" s="403"/>
      <c r="AV3032" s="504"/>
      <c r="AW3032" s="403"/>
      <c r="AX3032" s="389"/>
      <c r="AY3032" s="389"/>
      <c r="AZ3032" s="389"/>
      <c r="BA3032" s="389"/>
      <c r="BB3032" s="389"/>
      <c r="BC3032" s="389"/>
    </row>
    <row r="3033" spans="1:55" s="121" customFormat="1" x14ac:dyDescent="0.25">
      <c r="A3033" s="406"/>
      <c r="B3033" s="500"/>
      <c r="C3033" s="501"/>
      <c r="D3033" s="502"/>
      <c r="E3033" s="474"/>
      <c r="F3033" s="398"/>
      <c r="G3033" s="95"/>
      <c r="H3033" s="119"/>
      <c r="I3033" s="119"/>
      <c r="J3033" s="119"/>
      <c r="K3033" s="119"/>
      <c r="L3033" s="119"/>
      <c r="M3033" s="119"/>
      <c r="N3033" s="119"/>
      <c r="O3033" s="119"/>
      <c r="P3033" s="119"/>
      <c r="Q3033" s="119"/>
      <c r="R3033" s="119"/>
      <c r="S3033" s="119"/>
      <c r="T3033" s="119"/>
      <c r="U3033" s="119"/>
      <c r="V3033" s="119"/>
      <c r="W3033" s="119"/>
      <c r="X3033" s="119"/>
      <c r="Y3033" s="119"/>
      <c r="Z3033" s="119"/>
      <c r="AA3033" s="119"/>
      <c r="AB3033" s="119"/>
      <c r="AC3033" s="119"/>
      <c r="AD3033" s="119"/>
      <c r="AE3033" s="119"/>
      <c r="AF3033" s="119"/>
      <c r="AG3033" s="119"/>
      <c r="AH3033" s="119"/>
      <c r="AI3033" s="119"/>
      <c r="AJ3033" s="503"/>
      <c r="AK3033" s="505"/>
      <c r="AL3033" s="404"/>
      <c r="AM3033" s="410"/>
      <c r="AN3033" s="404"/>
      <c r="AO3033" s="404"/>
      <c r="AP3033" s="404"/>
      <c r="AQ3033" s="404"/>
      <c r="AR3033" s="404"/>
      <c r="AS3033" s="404"/>
      <c r="AT3033" s="404"/>
      <c r="AU3033" s="406"/>
      <c r="AV3033" s="504"/>
      <c r="AW3033" s="406"/>
      <c r="AX3033" s="388"/>
      <c r="AY3033" s="388"/>
      <c r="AZ3033" s="388"/>
      <c r="BA3033" s="388"/>
      <c r="BB3033" s="388"/>
      <c r="BC3033" s="388"/>
    </row>
    <row r="3034" spans="1:55" s="121" customFormat="1" x14ac:dyDescent="0.25">
      <c r="A3034" s="407"/>
      <c r="B3034" s="500"/>
      <c r="C3034" s="501"/>
      <c r="D3034" s="502"/>
      <c r="E3034" s="466"/>
      <c r="F3034" s="399"/>
      <c r="G3034" s="96"/>
      <c r="H3034" s="122"/>
      <c r="I3034" s="122"/>
      <c r="J3034" s="122"/>
      <c r="K3034" s="122"/>
      <c r="L3034" s="122"/>
      <c r="M3034" s="122"/>
      <c r="N3034" s="122"/>
      <c r="O3034" s="122"/>
      <c r="P3034" s="122"/>
      <c r="Q3034" s="122"/>
      <c r="R3034" s="122"/>
      <c r="S3034" s="122"/>
      <c r="T3034" s="122"/>
      <c r="U3034" s="122"/>
      <c r="V3034" s="122"/>
      <c r="W3034" s="122"/>
      <c r="X3034" s="122"/>
      <c r="Y3034" s="122"/>
      <c r="Z3034" s="122"/>
      <c r="AA3034" s="122"/>
      <c r="AB3034" s="122"/>
      <c r="AC3034" s="122"/>
      <c r="AD3034" s="122"/>
      <c r="AE3034" s="122"/>
      <c r="AF3034" s="122"/>
      <c r="AG3034" s="122"/>
      <c r="AH3034" s="122"/>
      <c r="AI3034" s="122"/>
      <c r="AJ3034" s="401"/>
      <c r="AK3034" s="403"/>
      <c r="AL3034" s="405"/>
      <c r="AM3034" s="401"/>
      <c r="AN3034" s="405"/>
      <c r="AO3034" s="405"/>
      <c r="AP3034" s="405"/>
      <c r="AQ3034" s="405"/>
      <c r="AR3034" s="405"/>
      <c r="AS3034" s="405"/>
      <c r="AT3034" s="405"/>
      <c r="AU3034" s="403"/>
      <c r="AV3034" s="504"/>
      <c r="AW3034" s="403"/>
      <c r="AX3034" s="389"/>
      <c r="AY3034" s="389"/>
      <c r="AZ3034" s="389"/>
      <c r="BA3034" s="389"/>
      <c r="BB3034" s="389"/>
      <c r="BC3034" s="389"/>
    </row>
    <row r="3035" spans="1:55" s="121" customFormat="1" x14ac:dyDescent="0.25">
      <c r="A3035" s="406"/>
      <c r="B3035" s="500"/>
      <c r="C3035" s="501"/>
      <c r="D3035" s="502"/>
      <c r="E3035" s="474"/>
      <c r="F3035" s="398"/>
      <c r="G3035" s="95"/>
      <c r="H3035" s="119"/>
      <c r="I3035" s="119"/>
      <c r="J3035" s="119"/>
      <c r="K3035" s="119"/>
      <c r="L3035" s="119"/>
      <c r="M3035" s="119"/>
      <c r="N3035" s="119"/>
      <c r="O3035" s="119"/>
      <c r="P3035" s="119"/>
      <c r="Q3035" s="119"/>
      <c r="R3035" s="119"/>
      <c r="S3035" s="119"/>
      <c r="T3035" s="119"/>
      <c r="U3035" s="119"/>
      <c r="V3035" s="119"/>
      <c r="W3035" s="119"/>
      <c r="X3035" s="119"/>
      <c r="Y3035" s="119"/>
      <c r="Z3035" s="119"/>
      <c r="AA3035" s="119"/>
      <c r="AB3035" s="119"/>
      <c r="AC3035" s="119"/>
      <c r="AD3035" s="119"/>
      <c r="AE3035" s="119"/>
      <c r="AF3035" s="119"/>
      <c r="AG3035" s="119"/>
      <c r="AH3035" s="119"/>
      <c r="AI3035" s="119"/>
      <c r="AJ3035" s="503"/>
      <c r="AK3035" s="505"/>
      <c r="AL3035" s="404"/>
      <c r="AM3035" s="410"/>
      <c r="AN3035" s="404"/>
      <c r="AO3035" s="404"/>
      <c r="AP3035" s="404"/>
      <c r="AQ3035" s="404"/>
      <c r="AR3035" s="404"/>
      <c r="AS3035" s="404"/>
      <c r="AT3035" s="404"/>
      <c r="AU3035" s="406"/>
      <c r="AV3035" s="504"/>
      <c r="AW3035" s="406"/>
      <c r="AX3035" s="388"/>
      <c r="AY3035" s="388"/>
      <c r="AZ3035" s="388"/>
      <c r="BA3035" s="388"/>
      <c r="BB3035" s="388"/>
      <c r="BC3035" s="388"/>
    </row>
    <row r="3036" spans="1:55" s="121" customFormat="1" x14ac:dyDescent="0.25">
      <c r="A3036" s="407"/>
      <c r="B3036" s="500"/>
      <c r="C3036" s="501"/>
      <c r="D3036" s="502"/>
      <c r="E3036" s="466"/>
      <c r="F3036" s="399"/>
      <c r="G3036" s="96"/>
      <c r="H3036" s="122"/>
      <c r="I3036" s="122"/>
      <c r="J3036" s="122"/>
      <c r="K3036" s="122"/>
      <c r="L3036" s="122"/>
      <c r="M3036" s="122"/>
      <c r="N3036" s="122"/>
      <c r="O3036" s="122"/>
      <c r="P3036" s="122"/>
      <c r="Q3036" s="122"/>
      <c r="R3036" s="122"/>
      <c r="S3036" s="122"/>
      <c r="T3036" s="122"/>
      <c r="U3036" s="122"/>
      <c r="V3036" s="122"/>
      <c r="W3036" s="122"/>
      <c r="X3036" s="122"/>
      <c r="Y3036" s="122"/>
      <c r="Z3036" s="122"/>
      <c r="AA3036" s="122"/>
      <c r="AB3036" s="122"/>
      <c r="AC3036" s="122"/>
      <c r="AD3036" s="122"/>
      <c r="AE3036" s="122"/>
      <c r="AF3036" s="122"/>
      <c r="AG3036" s="122"/>
      <c r="AH3036" s="122"/>
      <c r="AI3036" s="122"/>
      <c r="AJ3036" s="401"/>
      <c r="AK3036" s="403"/>
      <c r="AL3036" s="405"/>
      <c r="AM3036" s="401"/>
      <c r="AN3036" s="405"/>
      <c r="AO3036" s="405"/>
      <c r="AP3036" s="405"/>
      <c r="AQ3036" s="405"/>
      <c r="AR3036" s="405"/>
      <c r="AS3036" s="405"/>
      <c r="AT3036" s="405"/>
      <c r="AU3036" s="403"/>
      <c r="AV3036" s="504"/>
      <c r="AW3036" s="403"/>
      <c r="AX3036" s="389"/>
      <c r="AY3036" s="389"/>
      <c r="AZ3036" s="389"/>
      <c r="BA3036" s="389"/>
      <c r="BB3036" s="389"/>
      <c r="BC3036" s="389"/>
    </row>
    <row r="3037" spans="1:55" s="121" customFormat="1" x14ac:dyDescent="0.25">
      <c r="A3037" s="406"/>
      <c r="B3037" s="500"/>
      <c r="C3037" s="501"/>
      <c r="D3037" s="502"/>
      <c r="E3037" s="474"/>
      <c r="F3037" s="398"/>
      <c r="G3037" s="95"/>
      <c r="H3037" s="119"/>
      <c r="I3037" s="119"/>
      <c r="J3037" s="119"/>
      <c r="K3037" s="119"/>
      <c r="L3037" s="119"/>
      <c r="M3037" s="119"/>
      <c r="N3037" s="119"/>
      <c r="O3037" s="119"/>
      <c r="P3037" s="119"/>
      <c r="Q3037" s="119"/>
      <c r="R3037" s="119"/>
      <c r="S3037" s="119"/>
      <c r="T3037" s="119"/>
      <c r="U3037" s="119"/>
      <c r="V3037" s="119"/>
      <c r="W3037" s="119"/>
      <c r="X3037" s="119"/>
      <c r="Y3037" s="119"/>
      <c r="Z3037" s="119"/>
      <c r="AA3037" s="119"/>
      <c r="AB3037" s="119"/>
      <c r="AC3037" s="119"/>
      <c r="AD3037" s="119"/>
      <c r="AE3037" s="119"/>
      <c r="AF3037" s="119"/>
      <c r="AG3037" s="119"/>
      <c r="AH3037" s="119"/>
      <c r="AI3037" s="119"/>
      <c r="AJ3037" s="503"/>
      <c r="AK3037" s="505"/>
      <c r="AL3037" s="404"/>
      <c r="AM3037" s="410"/>
      <c r="AN3037" s="404"/>
      <c r="AO3037" s="404"/>
      <c r="AP3037" s="404"/>
      <c r="AQ3037" s="404"/>
      <c r="AR3037" s="404"/>
      <c r="AS3037" s="404"/>
      <c r="AT3037" s="404"/>
      <c r="AU3037" s="406"/>
      <c r="AV3037" s="504"/>
      <c r="AW3037" s="406"/>
      <c r="AX3037" s="388"/>
      <c r="AY3037" s="388"/>
      <c r="AZ3037" s="388"/>
      <c r="BA3037" s="388"/>
      <c r="BB3037" s="388"/>
      <c r="BC3037" s="388"/>
    </row>
    <row r="3038" spans="1:55" s="121" customFormat="1" x14ac:dyDescent="0.25">
      <c r="A3038" s="407"/>
      <c r="B3038" s="500"/>
      <c r="C3038" s="501"/>
      <c r="D3038" s="502"/>
      <c r="E3038" s="466"/>
      <c r="F3038" s="399"/>
      <c r="G3038" s="96"/>
      <c r="H3038" s="122"/>
      <c r="I3038" s="122"/>
      <c r="J3038" s="122"/>
      <c r="K3038" s="122"/>
      <c r="L3038" s="122"/>
      <c r="M3038" s="122"/>
      <c r="N3038" s="122"/>
      <c r="O3038" s="122"/>
      <c r="P3038" s="122"/>
      <c r="Q3038" s="122"/>
      <c r="R3038" s="122"/>
      <c r="S3038" s="122"/>
      <c r="T3038" s="122"/>
      <c r="U3038" s="122"/>
      <c r="V3038" s="122"/>
      <c r="W3038" s="122"/>
      <c r="X3038" s="122"/>
      <c r="Y3038" s="122"/>
      <c r="Z3038" s="122"/>
      <c r="AA3038" s="122"/>
      <c r="AB3038" s="122"/>
      <c r="AC3038" s="122"/>
      <c r="AD3038" s="122"/>
      <c r="AE3038" s="122"/>
      <c r="AF3038" s="122"/>
      <c r="AG3038" s="122"/>
      <c r="AH3038" s="122"/>
      <c r="AI3038" s="122"/>
      <c r="AJ3038" s="401"/>
      <c r="AK3038" s="403"/>
      <c r="AL3038" s="405"/>
      <c r="AM3038" s="401"/>
      <c r="AN3038" s="405"/>
      <c r="AO3038" s="405"/>
      <c r="AP3038" s="405"/>
      <c r="AQ3038" s="405"/>
      <c r="AR3038" s="405"/>
      <c r="AS3038" s="405"/>
      <c r="AT3038" s="405"/>
      <c r="AU3038" s="403"/>
      <c r="AV3038" s="504"/>
      <c r="AW3038" s="403"/>
      <c r="AX3038" s="389"/>
      <c r="AY3038" s="389"/>
      <c r="AZ3038" s="389"/>
      <c r="BA3038" s="389"/>
      <c r="BB3038" s="389"/>
      <c r="BC3038" s="389"/>
    </row>
    <row r="3039" spans="1:55" s="121" customFormat="1" x14ac:dyDescent="0.25">
      <c r="A3039" s="406"/>
      <c r="B3039" s="500"/>
      <c r="C3039" s="501"/>
      <c r="D3039" s="502"/>
      <c r="E3039" s="474"/>
      <c r="F3039" s="398"/>
      <c r="G3039" s="95"/>
      <c r="H3039" s="119"/>
      <c r="I3039" s="119"/>
      <c r="J3039" s="119"/>
      <c r="K3039" s="119"/>
      <c r="L3039" s="119"/>
      <c r="M3039" s="119"/>
      <c r="N3039" s="119"/>
      <c r="O3039" s="119"/>
      <c r="P3039" s="119"/>
      <c r="Q3039" s="119"/>
      <c r="R3039" s="119"/>
      <c r="S3039" s="119"/>
      <c r="T3039" s="119"/>
      <c r="U3039" s="119"/>
      <c r="V3039" s="119"/>
      <c r="W3039" s="119"/>
      <c r="X3039" s="119"/>
      <c r="Y3039" s="119"/>
      <c r="Z3039" s="119"/>
      <c r="AA3039" s="119"/>
      <c r="AB3039" s="119"/>
      <c r="AC3039" s="119"/>
      <c r="AD3039" s="119"/>
      <c r="AE3039" s="119"/>
      <c r="AF3039" s="119"/>
      <c r="AG3039" s="119"/>
      <c r="AH3039" s="119"/>
      <c r="AI3039" s="119"/>
      <c r="AJ3039" s="503"/>
      <c r="AK3039" s="505"/>
      <c r="AL3039" s="404"/>
      <c r="AM3039" s="410"/>
      <c r="AN3039" s="404"/>
      <c r="AO3039" s="404"/>
      <c r="AP3039" s="404"/>
      <c r="AQ3039" s="404"/>
      <c r="AR3039" s="404"/>
      <c r="AS3039" s="404"/>
      <c r="AT3039" s="404"/>
      <c r="AU3039" s="406"/>
      <c r="AV3039" s="504"/>
      <c r="AW3039" s="406"/>
      <c r="AX3039" s="388"/>
      <c r="AY3039" s="388"/>
      <c r="AZ3039" s="388"/>
      <c r="BA3039" s="388"/>
      <c r="BB3039" s="388"/>
      <c r="BC3039" s="388"/>
    </row>
    <row r="3040" spans="1:55" s="121" customFormat="1" x14ac:dyDescent="0.25">
      <c r="A3040" s="407"/>
      <c r="B3040" s="500"/>
      <c r="C3040" s="501"/>
      <c r="D3040" s="502"/>
      <c r="E3040" s="466"/>
      <c r="F3040" s="399"/>
      <c r="G3040" s="96"/>
      <c r="H3040" s="122"/>
      <c r="I3040" s="122"/>
      <c r="J3040" s="122"/>
      <c r="K3040" s="122"/>
      <c r="L3040" s="122"/>
      <c r="M3040" s="122"/>
      <c r="N3040" s="122"/>
      <c r="O3040" s="122"/>
      <c r="P3040" s="122"/>
      <c r="Q3040" s="122"/>
      <c r="R3040" s="122"/>
      <c r="S3040" s="122"/>
      <c r="T3040" s="122"/>
      <c r="U3040" s="122"/>
      <c r="V3040" s="122"/>
      <c r="W3040" s="122"/>
      <c r="X3040" s="122"/>
      <c r="Y3040" s="122"/>
      <c r="Z3040" s="122"/>
      <c r="AA3040" s="122"/>
      <c r="AB3040" s="122"/>
      <c r="AC3040" s="122"/>
      <c r="AD3040" s="122"/>
      <c r="AE3040" s="122"/>
      <c r="AF3040" s="122"/>
      <c r="AG3040" s="122"/>
      <c r="AH3040" s="122"/>
      <c r="AI3040" s="122"/>
      <c r="AJ3040" s="401"/>
      <c r="AK3040" s="403"/>
      <c r="AL3040" s="405"/>
      <c r="AM3040" s="401"/>
      <c r="AN3040" s="405"/>
      <c r="AO3040" s="405"/>
      <c r="AP3040" s="405"/>
      <c r="AQ3040" s="405"/>
      <c r="AR3040" s="405"/>
      <c r="AS3040" s="405"/>
      <c r="AT3040" s="405"/>
      <c r="AU3040" s="403"/>
      <c r="AV3040" s="504"/>
      <c r="AW3040" s="403"/>
      <c r="AX3040" s="389"/>
      <c r="AY3040" s="389"/>
      <c r="AZ3040" s="389"/>
      <c r="BA3040" s="389"/>
      <c r="BB3040" s="389"/>
      <c r="BC3040" s="389"/>
    </row>
    <row r="3041" spans="1:55" s="121" customFormat="1" x14ac:dyDescent="0.25">
      <c r="A3041" s="406"/>
      <c r="B3041" s="500"/>
      <c r="C3041" s="501"/>
      <c r="D3041" s="502"/>
      <c r="E3041" s="474"/>
      <c r="F3041" s="398"/>
      <c r="G3041" s="95"/>
      <c r="H3041" s="119"/>
      <c r="I3041" s="119"/>
      <c r="J3041" s="119"/>
      <c r="K3041" s="119"/>
      <c r="L3041" s="119"/>
      <c r="M3041" s="119"/>
      <c r="N3041" s="119"/>
      <c r="O3041" s="119"/>
      <c r="P3041" s="119"/>
      <c r="Q3041" s="119"/>
      <c r="R3041" s="119"/>
      <c r="S3041" s="119"/>
      <c r="T3041" s="119"/>
      <c r="U3041" s="119"/>
      <c r="V3041" s="119"/>
      <c r="W3041" s="119"/>
      <c r="X3041" s="119"/>
      <c r="Y3041" s="119"/>
      <c r="Z3041" s="119"/>
      <c r="AA3041" s="119"/>
      <c r="AB3041" s="119"/>
      <c r="AC3041" s="119"/>
      <c r="AD3041" s="119"/>
      <c r="AE3041" s="119"/>
      <c r="AF3041" s="119"/>
      <c r="AG3041" s="119"/>
      <c r="AH3041" s="119"/>
      <c r="AI3041" s="119"/>
      <c r="AJ3041" s="503"/>
      <c r="AK3041" s="505"/>
      <c r="AL3041" s="404"/>
      <c r="AM3041" s="410"/>
      <c r="AN3041" s="404"/>
      <c r="AO3041" s="404"/>
      <c r="AP3041" s="404"/>
      <c r="AQ3041" s="404"/>
      <c r="AR3041" s="404"/>
      <c r="AS3041" s="404"/>
      <c r="AT3041" s="404"/>
      <c r="AU3041" s="406"/>
      <c r="AV3041" s="504"/>
      <c r="AW3041" s="406"/>
      <c r="AX3041" s="388"/>
      <c r="AY3041" s="388"/>
      <c r="AZ3041" s="388"/>
      <c r="BA3041" s="388"/>
      <c r="BB3041" s="388"/>
      <c r="BC3041" s="388"/>
    </row>
    <row r="3042" spans="1:55" s="121" customFormat="1" x14ac:dyDescent="0.25">
      <c r="A3042" s="407"/>
      <c r="B3042" s="500"/>
      <c r="C3042" s="501"/>
      <c r="D3042" s="502"/>
      <c r="E3042" s="466"/>
      <c r="F3042" s="399"/>
      <c r="G3042" s="96"/>
      <c r="H3042" s="122"/>
      <c r="I3042" s="122"/>
      <c r="J3042" s="122"/>
      <c r="K3042" s="122"/>
      <c r="L3042" s="122"/>
      <c r="M3042" s="122"/>
      <c r="N3042" s="122"/>
      <c r="O3042" s="122"/>
      <c r="P3042" s="122"/>
      <c r="Q3042" s="122"/>
      <c r="R3042" s="122"/>
      <c r="S3042" s="122"/>
      <c r="T3042" s="122"/>
      <c r="U3042" s="122"/>
      <c r="V3042" s="122"/>
      <c r="W3042" s="122"/>
      <c r="X3042" s="122"/>
      <c r="Y3042" s="122"/>
      <c r="Z3042" s="122"/>
      <c r="AA3042" s="122"/>
      <c r="AB3042" s="122"/>
      <c r="AC3042" s="122"/>
      <c r="AD3042" s="122"/>
      <c r="AE3042" s="122"/>
      <c r="AF3042" s="122"/>
      <c r="AG3042" s="122"/>
      <c r="AH3042" s="122"/>
      <c r="AI3042" s="122"/>
      <c r="AJ3042" s="401"/>
      <c r="AK3042" s="403"/>
      <c r="AL3042" s="405"/>
      <c r="AM3042" s="401"/>
      <c r="AN3042" s="405"/>
      <c r="AO3042" s="405"/>
      <c r="AP3042" s="405"/>
      <c r="AQ3042" s="405"/>
      <c r="AR3042" s="405"/>
      <c r="AS3042" s="405"/>
      <c r="AT3042" s="405"/>
      <c r="AU3042" s="403"/>
      <c r="AV3042" s="504"/>
      <c r="AW3042" s="403"/>
      <c r="AX3042" s="389"/>
      <c r="AY3042" s="389"/>
      <c r="AZ3042" s="389"/>
      <c r="BA3042" s="389"/>
      <c r="BB3042" s="389"/>
      <c r="BC3042" s="389"/>
    </row>
    <row r="3043" spans="1:55" s="121" customFormat="1" x14ac:dyDescent="0.25">
      <c r="A3043" s="406"/>
      <c r="B3043" s="500"/>
      <c r="C3043" s="501"/>
      <c r="D3043" s="502"/>
      <c r="E3043" s="474"/>
      <c r="F3043" s="398"/>
      <c r="G3043" s="95"/>
      <c r="H3043" s="119"/>
      <c r="I3043" s="119"/>
      <c r="J3043" s="119"/>
      <c r="K3043" s="119"/>
      <c r="L3043" s="119"/>
      <c r="M3043" s="119"/>
      <c r="N3043" s="119"/>
      <c r="O3043" s="119"/>
      <c r="P3043" s="119"/>
      <c r="Q3043" s="119"/>
      <c r="R3043" s="119"/>
      <c r="S3043" s="119"/>
      <c r="T3043" s="119"/>
      <c r="U3043" s="119"/>
      <c r="V3043" s="119"/>
      <c r="W3043" s="119"/>
      <c r="X3043" s="119"/>
      <c r="Y3043" s="119"/>
      <c r="Z3043" s="119"/>
      <c r="AA3043" s="119"/>
      <c r="AB3043" s="119"/>
      <c r="AC3043" s="119"/>
      <c r="AD3043" s="119"/>
      <c r="AE3043" s="119"/>
      <c r="AF3043" s="119"/>
      <c r="AG3043" s="119"/>
      <c r="AH3043" s="119"/>
      <c r="AI3043" s="119"/>
      <c r="AJ3043" s="503"/>
      <c r="AK3043" s="505"/>
      <c r="AL3043" s="404"/>
      <c r="AM3043" s="410"/>
      <c r="AN3043" s="404"/>
      <c r="AO3043" s="404"/>
      <c r="AP3043" s="404"/>
      <c r="AQ3043" s="404"/>
      <c r="AR3043" s="404"/>
      <c r="AS3043" s="404"/>
      <c r="AT3043" s="404"/>
      <c r="AU3043" s="406"/>
      <c r="AV3043" s="504"/>
      <c r="AW3043" s="406"/>
      <c r="AX3043" s="388"/>
      <c r="AY3043" s="388"/>
      <c r="AZ3043" s="388"/>
      <c r="BA3043" s="388"/>
      <c r="BB3043" s="388"/>
      <c r="BC3043" s="388"/>
    </row>
    <row r="3044" spans="1:55" s="121" customFormat="1" x14ac:dyDescent="0.25">
      <c r="A3044" s="407"/>
      <c r="B3044" s="500"/>
      <c r="C3044" s="501"/>
      <c r="D3044" s="502"/>
      <c r="E3044" s="466"/>
      <c r="F3044" s="399"/>
      <c r="G3044" s="96"/>
      <c r="H3044" s="122"/>
      <c r="I3044" s="122"/>
      <c r="J3044" s="122"/>
      <c r="K3044" s="122"/>
      <c r="L3044" s="122"/>
      <c r="M3044" s="122"/>
      <c r="N3044" s="122"/>
      <c r="O3044" s="122"/>
      <c r="P3044" s="122"/>
      <c r="Q3044" s="122"/>
      <c r="R3044" s="122"/>
      <c r="S3044" s="122"/>
      <c r="T3044" s="122"/>
      <c r="U3044" s="122"/>
      <c r="V3044" s="122"/>
      <c r="W3044" s="122"/>
      <c r="X3044" s="122"/>
      <c r="Y3044" s="122"/>
      <c r="Z3044" s="122"/>
      <c r="AA3044" s="122"/>
      <c r="AB3044" s="122"/>
      <c r="AC3044" s="122"/>
      <c r="AD3044" s="122"/>
      <c r="AE3044" s="122"/>
      <c r="AF3044" s="122"/>
      <c r="AG3044" s="122"/>
      <c r="AH3044" s="122"/>
      <c r="AI3044" s="122"/>
      <c r="AJ3044" s="401"/>
      <c r="AK3044" s="403"/>
      <c r="AL3044" s="405"/>
      <c r="AM3044" s="401"/>
      <c r="AN3044" s="405"/>
      <c r="AO3044" s="405"/>
      <c r="AP3044" s="405"/>
      <c r="AQ3044" s="405"/>
      <c r="AR3044" s="405"/>
      <c r="AS3044" s="405"/>
      <c r="AT3044" s="405"/>
      <c r="AU3044" s="403"/>
      <c r="AV3044" s="504"/>
      <c r="AW3044" s="403"/>
      <c r="AX3044" s="389"/>
      <c r="AY3044" s="389"/>
      <c r="AZ3044" s="389"/>
      <c r="BA3044" s="389"/>
      <c r="BB3044" s="389"/>
      <c r="BC3044" s="389"/>
    </row>
    <row r="3045" spans="1:55" s="121" customFormat="1" x14ac:dyDescent="0.25">
      <c r="A3045" s="406"/>
      <c r="B3045" s="500"/>
      <c r="C3045" s="501"/>
      <c r="D3045" s="502"/>
      <c r="E3045" s="474"/>
      <c r="F3045" s="398"/>
      <c r="G3045" s="95"/>
      <c r="H3045" s="119"/>
      <c r="I3045" s="119"/>
      <c r="J3045" s="119"/>
      <c r="K3045" s="119"/>
      <c r="L3045" s="119"/>
      <c r="M3045" s="119"/>
      <c r="N3045" s="119"/>
      <c r="O3045" s="119"/>
      <c r="P3045" s="119"/>
      <c r="Q3045" s="119"/>
      <c r="R3045" s="119"/>
      <c r="S3045" s="119"/>
      <c r="T3045" s="119"/>
      <c r="U3045" s="119"/>
      <c r="V3045" s="119"/>
      <c r="W3045" s="119"/>
      <c r="X3045" s="119"/>
      <c r="Y3045" s="119"/>
      <c r="Z3045" s="119"/>
      <c r="AA3045" s="119"/>
      <c r="AB3045" s="119"/>
      <c r="AC3045" s="119"/>
      <c r="AD3045" s="119"/>
      <c r="AE3045" s="119"/>
      <c r="AF3045" s="119"/>
      <c r="AG3045" s="119"/>
      <c r="AH3045" s="119"/>
      <c r="AI3045" s="119"/>
      <c r="AJ3045" s="503"/>
      <c r="AK3045" s="505"/>
      <c r="AL3045" s="404"/>
      <c r="AM3045" s="410"/>
      <c r="AN3045" s="404"/>
      <c r="AO3045" s="404"/>
      <c r="AP3045" s="404"/>
      <c r="AQ3045" s="404"/>
      <c r="AR3045" s="404"/>
      <c r="AS3045" s="404"/>
      <c r="AT3045" s="404"/>
      <c r="AU3045" s="406"/>
      <c r="AV3045" s="504"/>
      <c r="AW3045" s="406"/>
      <c r="AX3045" s="388"/>
      <c r="AY3045" s="388"/>
      <c r="AZ3045" s="388"/>
      <c r="BA3045" s="388"/>
      <c r="BB3045" s="388"/>
      <c r="BC3045" s="388"/>
    </row>
    <row r="3046" spans="1:55" s="121" customFormat="1" x14ac:dyDescent="0.25">
      <c r="A3046" s="407"/>
      <c r="B3046" s="500"/>
      <c r="C3046" s="501"/>
      <c r="D3046" s="502"/>
      <c r="E3046" s="466"/>
      <c r="F3046" s="399"/>
      <c r="G3046" s="96"/>
      <c r="H3046" s="122"/>
      <c r="I3046" s="122"/>
      <c r="J3046" s="122"/>
      <c r="K3046" s="122"/>
      <c r="L3046" s="122"/>
      <c r="M3046" s="122"/>
      <c r="N3046" s="122"/>
      <c r="O3046" s="122"/>
      <c r="P3046" s="122"/>
      <c r="Q3046" s="122"/>
      <c r="R3046" s="122"/>
      <c r="S3046" s="122"/>
      <c r="T3046" s="122"/>
      <c r="U3046" s="122"/>
      <c r="V3046" s="122"/>
      <c r="W3046" s="122"/>
      <c r="X3046" s="122"/>
      <c r="Y3046" s="122"/>
      <c r="Z3046" s="122"/>
      <c r="AA3046" s="122"/>
      <c r="AB3046" s="122"/>
      <c r="AC3046" s="122"/>
      <c r="AD3046" s="122"/>
      <c r="AE3046" s="122"/>
      <c r="AF3046" s="122"/>
      <c r="AG3046" s="122"/>
      <c r="AH3046" s="122"/>
      <c r="AI3046" s="122"/>
      <c r="AJ3046" s="401"/>
      <c r="AK3046" s="403"/>
      <c r="AL3046" s="405"/>
      <c r="AM3046" s="401"/>
      <c r="AN3046" s="405"/>
      <c r="AO3046" s="405"/>
      <c r="AP3046" s="405"/>
      <c r="AQ3046" s="405"/>
      <c r="AR3046" s="405"/>
      <c r="AS3046" s="405"/>
      <c r="AT3046" s="405"/>
      <c r="AU3046" s="403"/>
      <c r="AV3046" s="504"/>
      <c r="AW3046" s="403"/>
      <c r="AX3046" s="389"/>
      <c r="AY3046" s="389"/>
      <c r="AZ3046" s="389"/>
      <c r="BA3046" s="389"/>
      <c r="BB3046" s="389"/>
      <c r="BC3046" s="389"/>
    </row>
    <row r="3047" spans="1:55" s="121" customFormat="1" x14ac:dyDescent="0.25">
      <c r="A3047" s="406"/>
      <c r="B3047" s="500"/>
      <c r="C3047" s="501"/>
      <c r="D3047" s="502"/>
      <c r="E3047" s="474"/>
      <c r="F3047" s="398"/>
      <c r="G3047" s="95"/>
      <c r="H3047" s="119"/>
      <c r="I3047" s="119"/>
      <c r="J3047" s="119"/>
      <c r="K3047" s="119"/>
      <c r="L3047" s="119"/>
      <c r="M3047" s="119"/>
      <c r="N3047" s="119"/>
      <c r="O3047" s="119"/>
      <c r="P3047" s="119"/>
      <c r="Q3047" s="119"/>
      <c r="R3047" s="119"/>
      <c r="S3047" s="119"/>
      <c r="T3047" s="119"/>
      <c r="U3047" s="119"/>
      <c r="V3047" s="119"/>
      <c r="W3047" s="119"/>
      <c r="X3047" s="119"/>
      <c r="Y3047" s="119"/>
      <c r="Z3047" s="119"/>
      <c r="AA3047" s="119"/>
      <c r="AB3047" s="119"/>
      <c r="AC3047" s="119"/>
      <c r="AD3047" s="119"/>
      <c r="AE3047" s="119"/>
      <c r="AF3047" s="119"/>
      <c r="AG3047" s="119"/>
      <c r="AH3047" s="119"/>
      <c r="AI3047" s="119"/>
      <c r="AJ3047" s="503"/>
      <c r="AK3047" s="505"/>
      <c r="AL3047" s="404"/>
      <c r="AM3047" s="410"/>
      <c r="AN3047" s="404"/>
      <c r="AO3047" s="404"/>
      <c r="AP3047" s="404"/>
      <c r="AQ3047" s="404"/>
      <c r="AR3047" s="404"/>
      <c r="AS3047" s="404"/>
      <c r="AT3047" s="404"/>
      <c r="AU3047" s="406"/>
      <c r="AV3047" s="504"/>
      <c r="AW3047" s="406"/>
      <c r="AX3047" s="388"/>
      <c r="AY3047" s="388"/>
      <c r="AZ3047" s="388"/>
      <c r="BA3047" s="388"/>
      <c r="BB3047" s="388"/>
      <c r="BC3047" s="388"/>
    </row>
    <row r="3048" spans="1:55" s="121" customFormat="1" x14ac:dyDescent="0.25">
      <c r="A3048" s="407"/>
      <c r="B3048" s="500"/>
      <c r="C3048" s="501"/>
      <c r="D3048" s="502"/>
      <c r="E3048" s="466"/>
      <c r="F3048" s="399"/>
      <c r="G3048" s="96"/>
      <c r="H3048" s="122"/>
      <c r="I3048" s="122"/>
      <c r="J3048" s="122"/>
      <c r="K3048" s="122"/>
      <c r="L3048" s="122"/>
      <c r="M3048" s="122"/>
      <c r="N3048" s="122"/>
      <c r="O3048" s="122"/>
      <c r="P3048" s="122"/>
      <c r="Q3048" s="122"/>
      <c r="R3048" s="122"/>
      <c r="S3048" s="122"/>
      <c r="T3048" s="122"/>
      <c r="U3048" s="122"/>
      <c r="V3048" s="122"/>
      <c r="W3048" s="122"/>
      <c r="X3048" s="122"/>
      <c r="Y3048" s="122"/>
      <c r="Z3048" s="122"/>
      <c r="AA3048" s="122"/>
      <c r="AB3048" s="122"/>
      <c r="AC3048" s="122"/>
      <c r="AD3048" s="122"/>
      <c r="AE3048" s="122"/>
      <c r="AF3048" s="122"/>
      <c r="AG3048" s="122"/>
      <c r="AH3048" s="122"/>
      <c r="AI3048" s="122"/>
      <c r="AJ3048" s="401"/>
      <c r="AK3048" s="403"/>
      <c r="AL3048" s="405"/>
      <c r="AM3048" s="401"/>
      <c r="AN3048" s="405"/>
      <c r="AO3048" s="405"/>
      <c r="AP3048" s="405"/>
      <c r="AQ3048" s="405"/>
      <c r="AR3048" s="405"/>
      <c r="AS3048" s="405"/>
      <c r="AT3048" s="405"/>
      <c r="AU3048" s="403"/>
      <c r="AV3048" s="504"/>
      <c r="AW3048" s="403"/>
      <c r="AX3048" s="389"/>
      <c r="AY3048" s="389"/>
      <c r="AZ3048" s="389"/>
      <c r="BA3048" s="389"/>
      <c r="BB3048" s="389"/>
      <c r="BC3048" s="389"/>
    </row>
    <row r="3049" spans="1:55" s="121" customFormat="1" x14ac:dyDescent="0.25">
      <c r="A3049" s="406"/>
      <c r="B3049" s="500"/>
      <c r="C3049" s="501"/>
      <c r="D3049" s="502"/>
      <c r="E3049" s="474"/>
      <c r="F3049" s="398"/>
      <c r="G3049" s="95"/>
      <c r="H3049" s="119"/>
      <c r="I3049" s="119"/>
      <c r="J3049" s="119"/>
      <c r="K3049" s="119"/>
      <c r="L3049" s="119"/>
      <c r="M3049" s="119"/>
      <c r="N3049" s="119"/>
      <c r="O3049" s="119"/>
      <c r="P3049" s="119"/>
      <c r="Q3049" s="119"/>
      <c r="R3049" s="119"/>
      <c r="S3049" s="119"/>
      <c r="T3049" s="119"/>
      <c r="U3049" s="119"/>
      <c r="V3049" s="119"/>
      <c r="W3049" s="119"/>
      <c r="X3049" s="119"/>
      <c r="Y3049" s="119"/>
      <c r="Z3049" s="119"/>
      <c r="AA3049" s="119"/>
      <c r="AB3049" s="119"/>
      <c r="AC3049" s="119"/>
      <c r="AD3049" s="119"/>
      <c r="AE3049" s="119"/>
      <c r="AF3049" s="119"/>
      <c r="AG3049" s="119"/>
      <c r="AH3049" s="119"/>
      <c r="AI3049" s="119"/>
      <c r="AJ3049" s="503"/>
      <c r="AK3049" s="505"/>
      <c r="AL3049" s="404"/>
      <c r="AM3049" s="410"/>
      <c r="AN3049" s="404"/>
      <c r="AO3049" s="404"/>
      <c r="AP3049" s="404"/>
      <c r="AQ3049" s="404"/>
      <c r="AR3049" s="404"/>
      <c r="AS3049" s="404"/>
      <c r="AT3049" s="404"/>
      <c r="AU3049" s="406"/>
      <c r="AV3049" s="504"/>
      <c r="AW3049" s="406"/>
      <c r="AX3049" s="388"/>
      <c r="AY3049" s="388"/>
      <c r="AZ3049" s="388"/>
      <c r="BA3049" s="388"/>
      <c r="BB3049" s="388"/>
      <c r="BC3049" s="388"/>
    </row>
    <row r="3050" spans="1:55" s="121" customFormat="1" x14ac:dyDescent="0.25">
      <c r="A3050" s="407"/>
      <c r="B3050" s="500"/>
      <c r="C3050" s="501"/>
      <c r="D3050" s="502"/>
      <c r="E3050" s="466"/>
      <c r="F3050" s="399"/>
      <c r="G3050" s="96"/>
      <c r="H3050" s="122"/>
      <c r="I3050" s="122"/>
      <c r="J3050" s="122"/>
      <c r="K3050" s="122"/>
      <c r="L3050" s="122"/>
      <c r="M3050" s="122"/>
      <c r="N3050" s="122"/>
      <c r="O3050" s="122"/>
      <c r="P3050" s="122"/>
      <c r="Q3050" s="122"/>
      <c r="R3050" s="122"/>
      <c r="S3050" s="122"/>
      <c r="T3050" s="122"/>
      <c r="U3050" s="122"/>
      <c r="V3050" s="122"/>
      <c r="W3050" s="122"/>
      <c r="X3050" s="122"/>
      <c r="Y3050" s="122"/>
      <c r="Z3050" s="122"/>
      <c r="AA3050" s="122"/>
      <c r="AB3050" s="122"/>
      <c r="AC3050" s="122"/>
      <c r="AD3050" s="122"/>
      <c r="AE3050" s="122"/>
      <c r="AF3050" s="122"/>
      <c r="AG3050" s="122"/>
      <c r="AH3050" s="122"/>
      <c r="AI3050" s="122"/>
      <c r="AJ3050" s="401"/>
      <c r="AK3050" s="403"/>
      <c r="AL3050" s="405"/>
      <c r="AM3050" s="401"/>
      <c r="AN3050" s="405"/>
      <c r="AO3050" s="405"/>
      <c r="AP3050" s="405"/>
      <c r="AQ3050" s="405"/>
      <c r="AR3050" s="405"/>
      <c r="AS3050" s="405"/>
      <c r="AT3050" s="405"/>
      <c r="AU3050" s="403"/>
      <c r="AV3050" s="504"/>
      <c r="AW3050" s="403"/>
      <c r="AX3050" s="389"/>
      <c r="AY3050" s="389"/>
      <c r="AZ3050" s="389"/>
      <c r="BA3050" s="389"/>
      <c r="BB3050" s="389"/>
      <c r="BC3050" s="389"/>
    </row>
    <row r="3051" spans="1:55" s="121" customFormat="1" x14ac:dyDescent="0.25">
      <c r="A3051" s="406"/>
      <c r="B3051" s="500"/>
      <c r="C3051" s="501"/>
      <c r="D3051" s="502"/>
      <c r="E3051" s="474"/>
      <c r="F3051" s="398"/>
      <c r="G3051" s="95"/>
      <c r="H3051" s="119"/>
      <c r="I3051" s="119"/>
      <c r="J3051" s="119"/>
      <c r="K3051" s="119"/>
      <c r="L3051" s="119"/>
      <c r="M3051" s="119"/>
      <c r="N3051" s="119"/>
      <c r="O3051" s="119"/>
      <c r="P3051" s="119"/>
      <c r="Q3051" s="119"/>
      <c r="R3051" s="119"/>
      <c r="S3051" s="119"/>
      <c r="T3051" s="119"/>
      <c r="U3051" s="119"/>
      <c r="V3051" s="119"/>
      <c r="W3051" s="119"/>
      <c r="X3051" s="119"/>
      <c r="Y3051" s="119"/>
      <c r="Z3051" s="119"/>
      <c r="AA3051" s="119"/>
      <c r="AB3051" s="119"/>
      <c r="AC3051" s="119"/>
      <c r="AD3051" s="119"/>
      <c r="AE3051" s="119"/>
      <c r="AF3051" s="119"/>
      <c r="AG3051" s="119"/>
      <c r="AH3051" s="119"/>
      <c r="AI3051" s="119"/>
      <c r="AJ3051" s="503"/>
      <c r="AK3051" s="505"/>
      <c r="AL3051" s="404"/>
      <c r="AM3051" s="410"/>
      <c r="AN3051" s="404"/>
      <c r="AO3051" s="404"/>
      <c r="AP3051" s="404"/>
      <c r="AQ3051" s="404"/>
      <c r="AR3051" s="404"/>
      <c r="AS3051" s="404"/>
      <c r="AT3051" s="404"/>
      <c r="AU3051" s="406"/>
      <c r="AV3051" s="504"/>
      <c r="AW3051" s="406"/>
      <c r="AX3051" s="388"/>
      <c r="AY3051" s="388"/>
      <c r="AZ3051" s="388"/>
      <c r="BA3051" s="388"/>
      <c r="BB3051" s="388"/>
      <c r="BC3051" s="388"/>
    </row>
    <row r="3052" spans="1:55" s="121" customFormat="1" x14ac:dyDescent="0.25">
      <c r="A3052" s="407"/>
      <c r="B3052" s="500"/>
      <c r="C3052" s="501"/>
      <c r="D3052" s="502"/>
      <c r="E3052" s="466"/>
      <c r="F3052" s="399"/>
      <c r="G3052" s="96"/>
      <c r="H3052" s="122"/>
      <c r="I3052" s="122"/>
      <c r="J3052" s="122"/>
      <c r="K3052" s="122"/>
      <c r="L3052" s="122"/>
      <c r="M3052" s="122"/>
      <c r="N3052" s="122"/>
      <c r="O3052" s="122"/>
      <c r="P3052" s="122"/>
      <c r="Q3052" s="122"/>
      <c r="R3052" s="122"/>
      <c r="S3052" s="122"/>
      <c r="T3052" s="122"/>
      <c r="U3052" s="122"/>
      <c r="V3052" s="122"/>
      <c r="W3052" s="122"/>
      <c r="X3052" s="122"/>
      <c r="Y3052" s="122"/>
      <c r="Z3052" s="122"/>
      <c r="AA3052" s="122"/>
      <c r="AB3052" s="122"/>
      <c r="AC3052" s="122"/>
      <c r="AD3052" s="122"/>
      <c r="AE3052" s="122"/>
      <c r="AF3052" s="122"/>
      <c r="AG3052" s="122"/>
      <c r="AH3052" s="122"/>
      <c r="AI3052" s="122"/>
      <c r="AJ3052" s="401"/>
      <c r="AK3052" s="403"/>
      <c r="AL3052" s="405"/>
      <c r="AM3052" s="401"/>
      <c r="AN3052" s="405"/>
      <c r="AO3052" s="405"/>
      <c r="AP3052" s="405"/>
      <c r="AQ3052" s="405"/>
      <c r="AR3052" s="405"/>
      <c r="AS3052" s="405"/>
      <c r="AT3052" s="405"/>
      <c r="AU3052" s="403"/>
      <c r="AV3052" s="504"/>
      <c r="AW3052" s="403"/>
      <c r="AX3052" s="389"/>
      <c r="AY3052" s="389"/>
      <c r="AZ3052" s="389"/>
      <c r="BA3052" s="389"/>
      <c r="BB3052" s="389"/>
      <c r="BC3052" s="389"/>
    </row>
    <row r="3053" spans="1:55" s="121" customFormat="1" x14ac:dyDescent="0.25">
      <c r="A3053" s="406"/>
      <c r="B3053" s="500"/>
      <c r="C3053" s="501"/>
      <c r="D3053" s="502"/>
      <c r="E3053" s="474"/>
      <c r="F3053" s="398"/>
      <c r="G3053" s="95"/>
      <c r="H3053" s="119"/>
      <c r="I3053" s="119"/>
      <c r="J3053" s="119"/>
      <c r="K3053" s="119"/>
      <c r="L3053" s="119"/>
      <c r="M3053" s="119"/>
      <c r="N3053" s="119"/>
      <c r="O3053" s="119"/>
      <c r="P3053" s="119"/>
      <c r="Q3053" s="119"/>
      <c r="R3053" s="119"/>
      <c r="S3053" s="119"/>
      <c r="T3053" s="119"/>
      <c r="U3053" s="119"/>
      <c r="V3053" s="119"/>
      <c r="W3053" s="119"/>
      <c r="X3053" s="119"/>
      <c r="Y3053" s="119"/>
      <c r="Z3053" s="119"/>
      <c r="AA3053" s="119"/>
      <c r="AB3053" s="119"/>
      <c r="AC3053" s="119"/>
      <c r="AD3053" s="119"/>
      <c r="AE3053" s="119"/>
      <c r="AF3053" s="119"/>
      <c r="AG3053" s="119"/>
      <c r="AH3053" s="119"/>
      <c r="AI3053" s="119"/>
      <c r="AJ3053" s="503"/>
      <c r="AK3053" s="505"/>
      <c r="AL3053" s="404"/>
      <c r="AM3053" s="410"/>
      <c r="AN3053" s="404"/>
      <c r="AO3053" s="404"/>
      <c r="AP3053" s="404"/>
      <c r="AQ3053" s="404"/>
      <c r="AR3053" s="404"/>
      <c r="AS3053" s="404"/>
      <c r="AT3053" s="404"/>
      <c r="AU3053" s="406"/>
      <c r="AV3053" s="504"/>
      <c r="AW3053" s="406"/>
      <c r="AX3053" s="388"/>
      <c r="AY3053" s="388"/>
      <c r="AZ3053" s="388"/>
      <c r="BA3053" s="388"/>
      <c r="BB3053" s="388"/>
      <c r="BC3053" s="388"/>
    </row>
    <row r="3054" spans="1:55" s="121" customFormat="1" x14ac:dyDescent="0.25">
      <c r="A3054" s="407"/>
      <c r="B3054" s="500"/>
      <c r="C3054" s="501"/>
      <c r="D3054" s="502"/>
      <c r="E3054" s="466"/>
      <c r="F3054" s="399"/>
      <c r="G3054" s="96"/>
      <c r="H3054" s="122"/>
      <c r="I3054" s="122"/>
      <c r="J3054" s="122"/>
      <c r="K3054" s="122"/>
      <c r="L3054" s="122"/>
      <c r="M3054" s="122"/>
      <c r="N3054" s="122"/>
      <c r="O3054" s="122"/>
      <c r="P3054" s="122"/>
      <c r="Q3054" s="122"/>
      <c r="R3054" s="122"/>
      <c r="S3054" s="122"/>
      <c r="T3054" s="122"/>
      <c r="U3054" s="122"/>
      <c r="V3054" s="122"/>
      <c r="W3054" s="122"/>
      <c r="X3054" s="122"/>
      <c r="Y3054" s="122"/>
      <c r="Z3054" s="122"/>
      <c r="AA3054" s="122"/>
      <c r="AB3054" s="122"/>
      <c r="AC3054" s="122"/>
      <c r="AD3054" s="122"/>
      <c r="AE3054" s="122"/>
      <c r="AF3054" s="122"/>
      <c r="AG3054" s="122"/>
      <c r="AH3054" s="122"/>
      <c r="AI3054" s="122"/>
      <c r="AJ3054" s="401"/>
      <c r="AK3054" s="403"/>
      <c r="AL3054" s="405"/>
      <c r="AM3054" s="401"/>
      <c r="AN3054" s="405"/>
      <c r="AO3054" s="405"/>
      <c r="AP3054" s="405"/>
      <c r="AQ3054" s="405"/>
      <c r="AR3054" s="405"/>
      <c r="AS3054" s="405"/>
      <c r="AT3054" s="405"/>
      <c r="AU3054" s="403"/>
      <c r="AV3054" s="504"/>
      <c r="AW3054" s="403"/>
      <c r="AX3054" s="389"/>
      <c r="AY3054" s="389"/>
      <c r="AZ3054" s="389"/>
      <c r="BA3054" s="389"/>
      <c r="BB3054" s="389"/>
      <c r="BC3054" s="389"/>
    </row>
    <row r="3055" spans="1:55" s="121" customFormat="1" x14ac:dyDescent="0.25">
      <c r="A3055" s="406"/>
      <c r="B3055" s="500"/>
      <c r="C3055" s="501"/>
      <c r="D3055" s="502"/>
      <c r="E3055" s="474"/>
      <c r="F3055" s="398"/>
      <c r="G3055" s="95"/>
      <c r="H3055" s="119"/>
      <c r="I3055" s="119"/>
      <c r="J3055" s="119"/>
      <c r="K3055" s="119"/>
      <c r="L3055" s="119"/>
      <c r="M3055" s="119"/>
      <c r="N3055" s="119"/>
      <c r="O3055" s="119"/>
      <c r="P3055" s="119"/>
      <c r="Q3055" s="119"/>
      <c r="R3055" s="119"/>
      <c r="S3055" s="119"/>
      <c r="T3055" s="119"/>
      <c r="U3055" s="119"/>
      <c r="V3055" s="119"/>
      <c r="W3055" s="119"/>
      <c r="X3055" s="119"/>
      <c r="Y3055" s="119"/>
      <c r="Z3055" s="119"/>
      <c r="AA3055" s="119"/>
      <c r="AB3055" s="119"/>
      <c r="AC3055" s="119"/>
      <c r="AD3055" s="119"/>
      <c r="AE3055" s="119"/>
      <c r="AF3055" s="119"/>
      <c r="AG3055" s="119"/>
      <c r="AH3055" s="119"/>
      <c r="AI3055" s="119"/>
      <c r="AJ3055" s="503"/>
      <c r="AK3055" s="505"/>
      <c r="AL3055" s="404"/>
      <c r="AM3055" s="410"/>
      <c r="AN3055" s="404"/>
      <c r="AO3055" s="404"/>
      <c r="AP3055" s="404"/>
      <c r="AQ3055" s="404"/>
      <c r="AR3055" s="404"/>
      <c r="AS3055" s="404"/>
      <c r="AT3055" s="404"/>
      <c r="AU3055" s="406"/>
      <c r="AV3055" s="504"/>
      <c r="AW3055" s="406"/>
      <c r="AX3055" s="388"/>
      <c r="AY3055" s="388"/>
      <c r="AZ3055" s="388"/>
      <c r="BA3055" s="388"/>
      <c r="BB3055" s="388"/>
      <c r="BC3055" s="388"/>
    </row>
    <row r="3056" spans="1:55" s="121" customFormat="1" x14ac:dyDescent="0.25">
      <c r="A3056" s="407"/>
      <c r="B3056" s="500"/>
      <c r="C3056" s="501"/>
      <c r="D3056" s="502"/>
      <c r="E3056" s="466"/>
      <c r="F3056" s="399"/>
      <c r="G3056" s="96"/>
      <c r="H3056" s="122"/>
      <c r="I3056" s="122"/>
      <c r="J3056" s="122"/>
      <c r="K3056" s="122"/>
      <c r="L3056" s="122"/>
      <c r="M3056" s="122"/>
      <c r="N3056" s="122"/>
      <c r="O3056" s="122"/>
      <c r="P3056" s="122"/>
      <c r="Q3056" s="122"/>
      <c r="R3056" s="122"/>
      <c r="S3056" s="122"/>
      <c r="T3056" s="122"/>
      <c r="U3056" s="122"/>
      <c r="V3056" s="122"/>
      <c r="W3056" s="122"/>
      <c r="X3056" s="122"/>
      <c r="Y3056" s="122"/>
      <c r="Z3056" s="122"/>
      <c r="AA3056" s="122"/>
      <c r="AB3056" s="122"/>
      <c r="AC3056" s="122"/>
      <c r="AD3056" s="122"/>
      <c r="AE3056" s="122"/>
      <c r="AF3056" s="122"/>
      <c r="AG3056" s="122"/>
      <c r="AH3056" s="122"/>
      <c r="AI3056" s="122"/>
      <c r="AJ3056" s="401"/>
      <c r="AK3056" s="403"/>
      <c r="AL3056" s="405"/>
      <c r="AM3056" s="401"/>
      <c r="AN3056" s="405"/>
      <c r="AO3056" s="405"/>
      <c r="AP3056" s="405"/>
      <c r="AQ3056" s="405"/>
      <c r="AR3056" s="405"/>
      <c r="AS3056" s="405"/>
      <c r="AT3056" s="405"/>
      <c r="AU3056" s="403"/>
      <c r="AV3056" s="504"/>
      <c r="AW3056" s="403"/>
      <c r="AX3056" s="389"/>
      <c r="AY3056" s="389"/>
      <c r="AZ3056" s="389"/>
      <c r="BA3056" s="389"/>
      <c r="BB3056" s="389"/>
      <c r="BC3056" s="389"/>
    </row>
    <row r="3057" spans="1:55" s="121" customFormat="1" x14ac:dyDescent="0.25">
      <c r="A3057" s="406"/>
      <c r="B3057" s="500"/>
      <c r="C3057" s="501"/>
      <c r="D3057" s="502"/>
      <c r="E3057" s="474"/>
      <c r="F3057" s="398"/>
      <c r="G3057" s="95"/>
      <c r="H3057" s="119"/>
      <c r="I3057" s="119"/>
      <c r="J3057" s="119"/>
      <c r="K3057" s="119"/>
      <c r="L3057" s="119"/>
      <c r="M3057" s="119"/>
      <c r="N3057" s="119"/>
      <c r="O3057" s="119"/>
      <c r="P3057" s="119"/>
      <c r="Q3057" s="119"/>
      <c r="R3057" s="119"/>
      <c r="S3057" s="119"/>
      <c r="T3057" s="119"/>
      <c r="U3057" s="119"/>
      <c r="V3057" s="119"/>
      <c r="W3057" s="119"/>
      <c r="X3057" s="119"/>
      <c r="Y3057" s="119"/>
      <c r="Z3057" s="119"/>
      <c r="AA3057" s="119"/>
      <c r="AB3057" s="119"/>
      <c r="AC3057" s="119"/>
      <c r="AD3057" s="119"/>
      <c r="AE3057" s="119"/>
      <c r="AF3057" s="119"/>
      <c r="AG3057" s="119"/>
      <c r="AH3057" s="119"/>
      <c r="AI3057" s="119"/>
      <c r="AJ3057" s="503"/>
      <c r="AK3057" s="505"/>
      <c r="AL3057" s="404"/>
      <c r="AM3057" s="410"/>
      <c r="AN3057" s="404"/>
      <c r="AO3057" s="404"/>
      <c r="AP3057" s="404"/>
      <c r="AQ3057" s="404"/>
      <c r="AR3057" s="404"/>
      <c r="AS3057" s="404"/>
      <c r="AT3057" s="404"/>
      <c r="AU3057" s="406"/>
      <c r="AV3057" s="504"/>
      <c r="AW3057" s="406"/>
      <c r="AX3057" s="388"/>
      <c r="AY3057" s="388"/>
      <c r="AZ3057" s="388"/>
      <c r="BA3057" s="388"/>
      <c r="BB3057" s="388"/>
      <c r="BC3057" s="388"/>
    </row>
    <row r="3058" spans="1:55" s="121" customFormat="1" x14ac:dyDescent="0.25">
      <c r="A3058" s="407"/>
      <c r="B3058" s="500"/>
      <c r="C3058" s="501"/>
      <c r="D3058" s="502"/>
      <c r="E3058" s="466"/>
      <c r="F3058" s="399"/>
      <c r="G3058" s="96"/>
      <c r="H3058" s="122"/>
      <c r="I3058" s="122"/>
      <c r="J3058" s="122"/>
      <c r="K3058" s="122"/>
      <c r="L3058" s="122"/>
      <c r="M3058" s="122"/>
      <c r="N3058" s="122"/>
      <c r="O3058" s="122"/>
      <c r="P3058" s="122"/>
      <c r="Q3058" s="122"/>
      <c r="R3058" s="122"/>
      <c r="S3058" s="122"/>
      <c r="T3058" s="122"/>
      <c r="U3058" s="122"/>
      <c r="V3058" s="122"/>
      <c r="W3058" s="122"/>
      <c r="X3058" s="122"/>
      <c r="Y3058" s="122"/>
      <c r="Z3058" s="122"/>
      <c r="AA3058" s="122"/>
      <c r="AB3058" s="122"/>
      <c r="AC3058" s="122"/>
      <c r="AD3058" s="122"/>
      <c r="AE3058" s="122"/>
      <c r="AF3058" s="122"/>
      <c r="AG3058" s="122"/>
      <c r="AH3058" s="122"/>
      <c r="AI3058" s="122"/>
      <c r="AJ3058" s="401"/>
      <c r="AK3058" s="403"/>
      <c r="AL3058" s="405"/>
      <c r="AM3058" s="401"/>
      <c r="AN3058" s="405"/>
      <c r="AO3058" s="405"/>
      <c r="AP3058" s="405"/>
      <c r="AQ3058" s="405"/>
      <c r="AR3058" s="405"/>
      <c r="AS3058" s="405"/>
      <c r="AT3058" s="405"/>
      <c r="AU3058" s="403"/>
      <c r="AV3058" s="504"/>
      <c r="AW3058" s="403"/>
      <c r="AX3058" s="389"/>
      <c r="AY3058" s="389"/>
      <c r="AZ3058" s="389"/>
      <c r="BA3058" s="389"/>
      <c r="BB3058" s="389"/>
      <c r="BC3058" s="389"/>
    </row>
    <row r="3059" spans="1:55" s="121" customFormat="1" x14ac:dyDescent="0.25">
      <c r="A3059" s="406"/>
      <c r="B3059" s="500"/>
      <c r="C3059" s="501"/>
      <c r="D3059" s="502"/>
      <c r="E3059" s="474"/>
      <c r="F3059" s="398"/>
      <c r="G3059" s="95"/>
      <c r="H3059" s="119"/>
      <c r="I3059" s="119"/>
      <c r="J3059" s="119"/>
      <c r="K3059" s="119"/>
      <c r="L3059" s="119"/>
      <c r="M3059" s="119"/>
      <c r="N3059" s="119"/>
      <c r="O3059" s="119"/>
      <c r="P3059" s="119"/>
      <c r="Q3059" s="119"/>
      <c r="R3059" s="119"/>
      <c r="S3059" s="119"/>
      <c r="T3059" s="119"/>
      <c r="U3059" s="119"/>
      <c r="V3059" s="119"/>
      <c r="W3059" s="119"/>
      <c r="X3059" s="119"/>
      <c r="Y3059" s="119"/>
      <c r="Z3059" s="119"/>
      <c r="AA3059" s="119"/>
      <c r="AB3059" s="119"/>
      <c r="AC3059" s="119"/>
      <c r="AD3059" s="119"/>
      <c r="AE3059" s="119"/>
      <c r="AF3059" s="119"/>
      <c r="AG3059" s="119"/>
      <c r="AH3059" s="119"/>
      <c r="AI3059" s="119"/>
      <c r="AJ3059" s="503"/>
      <c r="AK3059" s="505"/>
      <c r="AL3059" s="404"/>
      <c r="AM3059" s="410"/>
      <c r="AN3059" s="404"/>
      <c r="AO3059" s="404"/>
      <c r="AP3059" s="404"/>
      <c r="AQ3059" s="404"/>
      <c r="AR3059" s="404"/>
      <c r="AS3059" s="404"/>
      <c r="AT3059" s="404"/>
      <c r="AU3059" s="406"/>
      <c r="AV3059" s="504"/>
      <c r="AW3059" s="406"/>
      <c r="AX3059" s="388"/>
      <c r="AY3059" s="388"/>
      <c r="AZ3059" s="388"/>
      <c r="BA3059" s="388"/>
      <c r="BB3059" s="388"/>
      <c r="BC3059" s="388"/>
    </row>
    <row r="3060" spans="1:55" s="121" customFormat="1" x14ac:dyDescent="0.25">
      <c r="A3060" s="407"/>
      <c r="B3060" s="500"/>
      <c r="C3060" s="501"/>
      <c r="D3060" s="502"/>
      <c r="E3060" s="466"/>
      <c r="F3060" s="399"/>
      <c r="G3060" s="96"/>
      <c r="H3060" s="122"/>
      <c r="I3060" s="122"/>
      <c r="J3060" s="122"/>
      <c r="K3060" s="122"/>
      <c r="L3060" s="122"/>
      <c r="M3060" s="122"/>
      <c r="N3060" s="122"/>
      <c r="O3060" s="122"/>
      <c r="P3060" s="122"/>
      <c r="Q3060" s="122"/>
      <c r="R3060" s="122"/>
      <c r="S3060" s="122"/>
      <c r="T3060" s="122"/>
      <c r="U3060" s="122"/>
      <c r="V3060" s="122"/>
      <c r="W3060" s="122"/>
      <c r="X3060" s="122"/>
      <c r="Y3060" s="122"/>
      <c r="Z3060" s="122"/>
      <c r="AA3060" s="122"/>
      <c r="AB3060" s="122"/>
      <c r="AC3060" s="122"/>
      <c r="AD3060" s="122"/>
      <c r="AE3060" s="122"/>
      <c r="AF3060" s="122"/>
      <c r="AG3060" s="122"/>
      <c r="AH3060" s="122"/>
      <c r="AI3060" s="122"/>
      <c r="AJ3060" s="401"/>
      <c r="AK3060" s="403"/>
      <c r="AL3060" s="405"/>
      <c r="AM3060" s="401"/>
      <c r="AN3060" s="405"/>
      <c r="AO3060" s="405"/>
      <c r="AP3060" s="405"/>
      <c r="AQ3060" s="405"/>
      <c r="AR3060" s="405"/>
      <c r="AS3060" s="405"/>
      <c r="AT3060" s="405"/>
      <c r="AU3060" s="403"/>
      <c r="AV3060" s="504"/>
      <c r="AW3060" s="403"/>
      <c r="AX3060" s="389"/>
      <c r="AY3060" s="389"/>
      <c r="AZ3060" s="389"/>
      <c r="BA3060" s="389"/>
      <c r="BB3060" s="389"/>
      <c r="BC3060" s="389"/>
    </row>
    <row r="3061" spans="1:55" s="121" customFormat="1" x14ac:dyDescent="0.25">
      <c r="A3061" s="406"/>
      <c r="B3061" s="500"/>
      <c r="C3061" s="501"/>
      <c r="D3061" s="502"/>
      <c r="E3061" s="474"/>
      <c r="F3061" s="398"/>
      <c r="G3061" s="95"/>
      <c r="H3061" s="119"/>
      <c r="I3061" s="119"/>
      <c r="J3061" s="119"/>
      <c r="K3061" s="119"/>
      <c r="L3061" s="119"/>
      <c r="M3061" s="119"/>
      <c r="N3061" s="119"/>
      <c r="O3061" s="119"/>
      <c r="P3061" s="119"/>
      <c r="Q3061" s="119"/>
      <c r="R3061" s="119"/>
      <c r="S3061" s="119"/>
      <c r="T3061" s="119"/>
      <c r="U3061" s="119"/>
      <c r="V3061" s="119"/>
      <c r="W3061" s="119"/>
      <c r="X3061" s="119"/>
      <c r="Y3061" s="119"/>
      <c r="Z3061" s="119"/>
      <c r="AA3061" s="119"/>
      <c r="AB3061" s="119"/>
      <c r="AC3061" s="119"/>
      <c r="AD3061" s="119"/>
      <c r="AE3061" s="119"/>
      <c r="AF3061" s="119"/>
      <c r="AG3061" s="119"/>
      <c r="AH3061" s="119"/>
      <c r="AI3061" s="119"/>
      <c r="AJ3061" s="503"/>
      <c r="AK3061" s="505"/>
      <c r="AL3061" s="404"/>
      <c r="AM3061" s="410"/>
      <c r="AN3061" s="404"/>
      <c r="AO3061" s="404"/>
      <c r="AP3061" s="404"/>
      <c r="AQ3061" s="404"/>
      <c r="AR3061" s="404"/>
      <c r="AS3061" s="404"/>
      <c r="AT3061" s="404"/>
      <c r="AU3061" s="406"/>
      <c r="AV3061" s="504"/>
      <c r="AW3061" s="406"/>
      <c r="AX3061" s="388"/>
      <c r="AY3061" s="388"/>
      <c r="AZ3061" s="388"/>
      <c r="BA3061" s="388"/>
      <c r="BB3061" s="388"/>
      <c r="BC3061" s="388"/>
    </row>
    <row r="3062" spans="1:55" s="121" customFormat="1" x14ac:dyDescent="0.25">
      <c r="A3062" s="407"/>
      <c r="B3062" s="500"/>
      <c r="C3062" s="501"/>
      <c r="D3062" s="502"/>
      <c r="E3062" s="466"/>
      <c r="F3062" s="399"/>
      <c r="G3062" s="96"/>
      <c r="H3062" s="122"/>
      <c r="I3062" s="122"/>
      <c r="J3062" s="122"/>
      <c r="K3062" s="122"/>
      <c r="L3062" s="122"/>
      <c r="M3062" s="122"/>
      <c r="N3062" s="122"/>
      <c r="O3062" s="122"/>
      <c r="P3062" s="122"/>
      <c r="Q3062" s="122"/>
      <c r="R3062" s="122"/>
      <c r="S3062" s="122"/>
      <c r="T3062" s="122"/>
      <c r="U3062" s="122"/>
      <c r="V3062" s="122"/>
      <c r="W3062" s="122"/>
      <c r="X3062" s="122"/>
      <c r="Y3062" s="122"/>
      <c r="Z3062" s="122"/>
      <c r="AA3062" s="122"/>
      <c r="AB3062" s="122"/>
      <c r="AC3062" s="122"/>
      <c r="AD3062" s="122"/>
      <c r="AE3062" s="122"/>
      <c r="AF3062" s="122"/>
      <c r="AG3062" s="122"/>
      <c r="AH3062" s="122"/>
      <c r="AI3062" s="122"/>
      <c r="AJ3062" s="401"/>
      <c r="AK3062" s="403"/>
      <c r="AL3062" s="405"/>
      <c r="AM3062" s="401"/>
      <c r="AN3062" s="405"/>
      <c r="AO3062" s="405"/>
      <c r="AP3062" s="405"/>
      <c r="AQ3062" s="405"/>
      <c r="AR3062" s="405"/>
      <c r="AS3062" s="405"/>
      <c r="AT3062" s="405"/>
      <c r="AU3062" s="403"/>
      <c r="AV3062" s="504"/>
      <c r="AW3062" s="403"/>
      <c r="AX3062" s="389"/>
      <c r="AY3062" s="389"/>
      <c r="AZ3062" s="389"/>
      <c r="BA3062" s="389"/>
      <c r="BB3062" s="389"/>
      <c r="BC3062" s="389"/>
    </row>
    <row r="3063" spans="1:55" s="121" customFormat="1" x14ac:dyDescent="0.25">
      <c r="A3063" s="406"/>
      <c r="B3063" s="500"/>
      <c r="C3063" s="501"/>
      <c r="D3063" s="502"/>
      <c r="E3063" s="474"/>
      <c r="F3063" s="398"/>
      <c r="G3063" s="95"/>
      <c r="H3063" s="119"/>
      <c r="I3063" s="119"/>
      <c r="J3063" s="119"/>
      <c r="K3063" s="119"/>
      <c r="L3063" s="119"/>
      <c r="M3063" s="119"/>
      <c r="N3063" s="119"/>
      <c r="O3063" s="119"/>
      <c r="P3063" s="119"/>
      <c r="Q3063" s="119"/>
      <c r="R3063" s="119"/>
      <c r="S3063" s="119"/>
      <c r="T3063" s="119"/>
      <c r="U3063" s="119"/>
      <c r="V3063" s="119"/>
      <c r="W3063" s="119"/>
      <c r="X3063" s="119"/>
      <c r="Y3063" s="119"/>
      <c r="Z3063" s="119"/>
      <c r="AA3063" s="119"/>
      <c r="AB3063" s="119"/>
      <c r="AC3063" s="119"/>
      <c r="AD3063" s="119"/>
      <c r="AE3063" s="119"/>
      <c r="AF3063" s="119"/>
      <c r="AG3063" s="119"/>
      <c r="AH3063" s="119"/>
      <c r="AI3063" s="119"/>
      <c r="AJ3063" s="503"/>
      <c r="AK3063" s="505"/>
      <c r="AL3063" s="404"/>
      <c r="AM3063" s="410"/>
      <c r="AN3063" s="404"/>
      <c r="AO3063" s="404"/>
      <c r="AP3063" s="404"/>
      <c r="AQ3063" s="404"/>
      <c r="AR3063" s="404"/>
      <c r="AS3063" s="404"/>
      <c r="AT3063" s="404"/>
      <c r="AU3063" s="406"/>
      <c r="AV3063" s="504"/>
      <c r="AW3063" s="406"/>
      <c r="AX3063" s="388"/>
      <c r="AY3063" s="388"/>
      <c r="AZ3063" s="388"/>
      <c r="BA3063" s="388"/>
      <c r="BB3063" s="388"/>
      <c r="BC3063" s="388"/>
    </row>
    <row r="3064" spans="1:55" s="121" customFormat="1" x14ac:dyDescent="0.25">
      <c r="A3064" s="407"/>
      <c r="B3064" s="500"/>
      <c r="C3064" s="501"/>
      <c r="D3064" s="502"/>
      <c r="E3064" s="466"/>
      <c r="F3064" s="399"/>
      <c r="G3064" s="96"/>
      <c r="H3064" s="122"/>
      <c r="I3064" s="122"/>
      <c r="J3064" s="122"/>
      <c r="K3064" s="122"/>
      <c r="L3064" s="122"/>
      <c r="M3064" s="122"/>
      <c r="N3064" s="122"/>
      <c r="O3064" s="122"/>
      <c r="P3064" s="122"/>
      <c r="Q3064" s="122"/>
      <c r="R3064" s="122"/>
      <c r="S3064" s="122"/>
      <c r="T3064" s="122"/>
      <c r="U3064" s="122"/>
      <c r="V3064" s="122"/>
      <c r="W3064" s="122"/>
      <c r="X3064" s="122"/>
      <c r="Y3064" s="122"/>
      <c r="Z3064" s="122"/>
      <c r="AA3064" s="122"/>
      <c r="AB3064" s="122"/>
      <c r="AC3064" s="122"/>
      <c r="AD3064" s="122"/>
      <c r="AE3064" s="122"/>
      <c r="AF3064" s="122"/>
      <c r="AG3064" s="122"/>
      <c r="AH3064" s="122"/>
      <c r="AI3064" s="122"/>
      <c r="AJ3064" s="401"/>
      <c r="AK3064" s="403"/>
      <c r="AL3064" s="405"/>
      <c r="AM3064" s="401"/>
      <c r="AN3064" s="405"/>
      <c r="AO3064" s="405"/>
      <c r="AP3064" s="405"/>
      <c r="AQ3064" s="405"/>
      <c r="AR3064" s="405"/>
      <c r="AS3064" s="405"/>
      <c r="AT3064" s="405"/>
      <c r="AU3064" s="403"/>
      <c r="AV3064" s="504"/>
      <c r="AW3064" s="403"/>
      <c r="AX3064" s="389"/>
      <c r="AY3064" s="389"/>
      <c r="AZ3064" s="389"/>
      <c r="BA3064" s="389"/>
      <c r="BB3064" s="389"/>
      <c r="BC3064" s="389"/>
    </row>
    <row r="3065" spans="1:55" s="121" customFormat="1" x14ac:dyDescent="0.25">
      <c r="A3065" s="406"/>
      <c r="B3065" s="500"/>
      <c r="C3065" s="501"/>
      <c r="D3065" s="502"/>
      <c r="E3065" s="474"/>
      <c r="F3065" s="398"/>
      <c r="G3065" s="95"/>
      <c r="H3065" s="119"/>
      <c r="I3065" s="119"/>
      <c r="J3065" s="119"/>
      <c r="K3065" s="119"/>
      <c r="L3065" s="119"/>
      <c r="M3065" s="119"/>
      <c r="N3065" s="119"/>
      <c r="O3065" s="119"/>
      <c r="P3065" s="119"/>
      <c r="Q3065" s="119"/>
      <c r="R3065" s="119"/>
      <c r="S3065" s="119"/>
      <c r="T3065" s="119"/>
      <c r="U3065" s="119"/>
      <c r="V3065" s="119"/>
      <c r="W3065" s="119"/>
      <c r="X3065" s="119"/>
      <c r="Y3065" s="119"/>
      <c r="Z3065" s="119"/>
      <c r="AA3065" s="119"/>
      <c r="AB3065" s="119"/>
      <c r="AC3065" s="119"/>
      <c r="AD3065" s="119"/>
      <c r="AE3065" s="119"/>
      <c r="AF3065" s="119"/>
      <c r="AG3065" s="119"/>
      <c r="AH3065" s="119"/>
      <c r="AI3065" s="119"/>
      <c r="AJ3065" s="503"/>
      <c r="AK3065" s="505"/>
      <c r="AL3065" s="404"/>
      <c r="AM3065" s="410"/>
      <c r="AN3065" s="404"/>
      <c r="AO3065" s="404"/>
      <c r="AP3065" s="404"/>
      <c r="AQ3065" s="404"/>
      <c r="AR3065" s="404"/>
      <c r="AS3065" s="404"/>
      <c r="AT3065" s="404"/>
      <c r="AU3065" s="406"/>
      <c r="AV3065" s="504"/>
      <c r="AW3065" s="406"/>
      <c r="AX3065" s="388"/>
      <c r="AY3065" s="388"/>
      <c r="AZ3065" s="388"/>
      <c r="BA3065" s="388"/>
      <c r="BB3065" s="388"/>
      <c r="BC3065" s="388"/>
    </row>
    <row r="3066" spans="1:55" s="121" customFormat="1" x14ac:dyDescent="0.25">
      <c r="A3066" s="407"/>
      <c r="B3066" s="500"/>
      <c r="C3066" s="501"/>
      <c r="D3066" s="502"/>
      <c r="E3066" s="466"/>
      <c r="F3066" s="399"/>
      <c r="G3066" s="96"/>
      <c r="H3066" s="122"/>
      <c r="I3066" s="122"/>
      <c r="J3066" s="122"/>
      <c r="K3066" s="122"/>
      <c r="L3066" s="122"/>
      <c r="M3066" s="122"/>
      <c r="N3066" s="122"/>
      <c r="O3066" s="122"/>
      <c r="P3066" s="122"/>
      <c r="Q3066" s="122"/>
      <c r="R3066" s="122"/>
      <c r="S3066" s="122"/>
      <c r="T3066" s="122"/>
      <c r="U3066" s="122"/>
      <c r="V3066" s="122"/>
      <c r="W3066" s="122"/>
      <c r="X3066" s="122"/>
      <c r="Y3066" s="122"/>
      <c r="Z3066" s="122"/>
      <c r="AA3066" s="122"/>
      <c r="AB3066" s="122"/>
      <c r="AC3066" s="122"/>
      <c r="AD3066" s="122"/>
      <c r="AE3066" s="122"/>
      <c r="AF3066" s="122"/>
      <c r="AG3066" s="122"/>
      <c r="AH3066" s="122"/>
      <c r="AI3066" s="122"/>
      <c r="AJ3066" s="401"/>
      <c r="AK3066" s="403"/>
      <c r="AL3066" s="405"/>
      <c r="AM3066" s="401"/>
      <c r="AN3066" s="405"/>
      <c r="AO3066" s="405"/>
      <c r="AP3066" s="405"/>
      <c r="AQ3066" s="405"/>
      <c r="AR3066" s="405"/>
      <c r="AS3066" s="405"/>
      <c r="AT3066" s="405"/>
      <c r="AU3066" s="403"/>
      <c r="AV3066" s="504"/>
      <c r="AW3066" s="403"/>
      <c r="AX3066" s="389"/>
      <c r="AY3066" s="389"/>
      <c r="AZ3066" s="389"/>
      <c r="BA3066" s="389"/>
      <c r="BB3066" s="389"/>
      <c r="BC3066" s="389"/>
    </row>
    <row r="3067" spans="1:55" s="121" customFormat="1" x14ac:dyDescent="0.25">
      <c r="A3067" s="406"/>
      <c r="B3067" s="500"/>
      <c r="C3067" s="501"/>
      <c r="D3067" s="502"/>
      <c r="E3067" s="474"/>
      <c r="F3067" s="398"/>
      <c r="G3067" s="95"/>
      <c r="H3067" s="119"/>
      <c r="I3067" s="119"/>
      <c r="J3067" s="119"/>
      <c r="K3067" s="119"/>
      <c r="L3067" s="119"/>
      <c r="M3067" s="119"/>
      <c r="N3067" s="119"/>
      <c r="O3067" s="119"/>
      <c r="P3067" s="119"/>
      <c r="Q3067" s="119"/>
      <c r="R3067" s="119"/>
      <c r="S3067" s="119"/>
      <c r="T3067" s="119"/>
      <c r="U3067" s="119"/>
      <c r="V3067" s="119"/>
      <c r="W3067" s="119"/>
      <c r="X3067" s="119"/>
      <c r="Y3067" s="119"/>
      <c r="Z3067" s="119"/>
      <c r="AA3067" s="119"/>
      <c r="AB3067" s="119"/>
      <c r="AC3067" s="119"/>
      <c r="AD3067" s="119"/>
      <c r="AE3067" s="119"/>
      <c r="AF3067" s="119"/>
      <c r="AG3067" s="119"/>
      <c r="AH3067" s="119"/>
      <c r="AI3067" s="119"/>
      <c r="AJ3067" s="503"/>
      <c r="AK3067" s="505"/>
      <c r="AL3067" s="404"/>
      <c r="AM3067" s="410"/>
      <c r="AN3067" s="404"/>
      <c r="AO3067" s="404"/>
      <c r="AP3067" s="404"/>
      <c r="AQ3067" s="404"/>
      <c r="AR3067" s="404"/>
      <c r="AS3067" s="404"/>
      <c r="AT3067" s="404"/>
      <c r="AU3067" s="406"/>
      <c r="AV3067" s="504"/>
      <c r="AW3067" s="406"/>
      <c r="AX3067" s="388"/>
      <c r="AY3067" s="388"/>
      <c r="AZ3067" s="388"/>
      <c r="BA3067" s="388"/>
      <c r="BB3067" s="388"/>
      <c r="BC3067" s="388"/>
    </row>
    <row r="3068" spans="1:55" s="121" customFormat="1" x14ac:dyDescent="0.25">
      <c r="A3068" s="407"/>
      <c r="B3068" s="500"/>
      <c r="C3068" s="501"/>
      <c r="D3068" s="502"/>
      <c r="E3068" s="466"/>
      <c r="F3068" s="399"/>
      <c r="G3068" s="96"/>
      <c r="H3068" s="122"/>
      <c r="I3068" s="122"/>
      <c r="J3068" s="122"/>
      <c r="K3068" s="122"/>
      <c r="L3068" s="122"/>
      <c r="M3068" s="122"/>
      <c r="N3068" s="122"/>
      <c r="O3068" s="122"/>
      <c r="P3068" s="122"/>
      <c r="Q3068" s="122"/>
      <c r="R3068" s="122"/>
      <c r="S3068" s="122"/>
      <c r="T3068" s="122"/>
      <c r="U3068" s="122"/>
      <c r="V3068" s="122"/>
      <c r="W3068" s="122"/>
      <c r="X3068" s="122"/>
      <c r="Y3068" s="122"/>
      <c r="Z3068" s="122"/>
      <c r="AA3068" s="122"/>
      <c r="AB3068" s="122"/>
      <c r="AC3068" s="122"/>
      <c r="AD3068" s="122"/>
      <c r="AE3068" s="122"/>
      <c r="AF3068" s="122"/>
      <c r="AG3068" s="122"/>
      <c r="AH3068" s="122"/>
      <c r="AI3068" s="122"/>
      <c r="AJ3068" s="401"/>
      <c r="AK3068" s="403"/>
      <c r="AL3068" s="405"/>
      <c r="AM3068" s="401"/>
      <c r="AN3068" s="405"/>
      <c r="AO3068" s="405"/>
      <c r="AP3068" s="405"/>
      <c r="AQ3068" s="405"/>
      <c r="AR3068" s="405"/>
      <c r="AS3068" s="405"/>
      <c r="AT3068" s="405"/>
      <c r="AU3068" s="403"/>
      <c r="AV3068" s="504"/>
      <c r="AW3068" s="403"/>
      <c r="AX3068" s="389"/>
      <c r="AY3068" s="389"/>
      <c r="AZ3068" s="389"/>
      <c r="BA3068" s="389"/>
      <c r="BB3068" s="389"/>
      <c r="BC3068" s="389"/>
    </row>
    <row r="3069" spans="1:55" s="121" customFormat="1" x14ac:dyDescent="0.25">
      <c r="A3069" s="406"/>
      <c r="B3069" s="500"/>
      <c r="C3069" s="501"/>
      <c r="D3069" s="502"/>
      <c r="E3069" s="474"/>
      <c r="F3069" s="398"/>
      <c r="G3069" s="95"/>
      <c r="H3069" s="119"/>
      <c r="I3069" s="119"/>
      <c r="J3069" s="119"/>
      <c r="K3069" s="119"/>
      <c r="L3069" s="119"/>
      <c r="M3069" s="119"/>
      <c r="N3069" s="119"/>
      <c r="O3069" s="119"/>
      <c r="P3069" s="119"/>
      <c r="Q3069" s="119"/>
      <c r="R3069" s="119"/>
      <c r="S3069" s="119"/>
      <c r="T3069" s="119"/>
      <c r="U3069" s="119"/>
      <c r="V3069" s="119"/>
      <c r="W3069" s="119"/>
      <c r="X3069" s="119"/>
      <c r="Y3069" s="119"/>
      <c r="Z3069" s="119"/>
      <c r="AA3069" s="119"/>
      <c r="AB3069" s="119"/>
      <c r="AC3069" s="119"/>
      <c r="AD3069" s="119"/>
      <c r="AE3069" s="119"/>
      <c r="AF3069" s="119"/>
      <c r="AG3069" s="119"/>
      <c r="AH3069" s="119"/>
      <c r="AI3069" s="119"/>
      <c r="AJ3069" s="503"/>
      <c r="AK3069" s="505"/>
      <c r="AL3069" s="404"/>
      <c r="AM3069" s="410"/>
      <c r="AN3069" s="404"/>
      <c r="AO3069" s="404"/>
      <c r="AP3069" s="404"/>
      <c r="AQ3069" s="404"/>
      <c r="AR3069" s="404"/>
      <c r="AS3069" s="404"/>
      <c r="AT3069" s="404"/>
      <c r="AU3069" s="406"/>
      <c r="AV3069" s="504"/>
      <c r="AW3069" s="406"/>
      <c r="AX3069" s="388"/>
      <c r="AY3069" s="388"/>
      <c r="AZ3069" s="388"/>
      <c r="BA3069" s="388"/>
      <c r="BB3069" s="388"/>
      <c r="BC3069" s="388"/>
    </row>
    <row r="3070" spans="1:55" s="121" customFormat="1" x14ac:dyDescent="0.25">
      <c r="A3070" s="407"/>
      <c r="B3070" s="500"/>
      <c r="C3070" s="501"/>
      <c r="D3070" s="502"/>
      <c r="E3070" s="466"/>
      <c r="F3070" s="399"/>
      <c r="G3070" s="96"/>
      <c r="H3070" s="122"/>
      <c r="I3070" s="122"/>
      <c r="J3070" s="122"/>
      <c r="K3070" s="122"/>
      <c r="L3070" s="122"/>
      <c r="M3070" s="122"/>
      <c r="N3070" s="122"/>
      <c r="O3070" s="122"/>
      <c r="P3070" s="122"/>
      <c r="Q3070" s="122"/>
      <c r="R3070" s="122"/>
      <c r="S3070" s="122"/>
      <c r="T3070" s="122"/>
      <c r="U3070" s="122"/>
      <c r="V3070" s="122"/>
      <c r="W3070" s="122"/>
      <c r="X3070" s="122"/>
      <c r="Y3070" s="122"/>
      <c r="Z3070" s="122"/>
      <c r="AA3070" s="122"/>
      <c r="AB3070" s="122"/>
      <c r="AC3070" s="122"/>
      <c r="AD3070" s="122"/>
      <c r="AE3070" s="122"/>
      <c r="AF3070" s="122"/>
      <c r="AG3070" s="122"/>
      <c r="AH3070" s="122"/>
      <c r="AI3070" s="122"/>
      <c r="AJ3070" s="401"/>
      <c r="AK3070" s="403"/>
      <c r="AL3070" s="405"/>
      <c r="AM3070" s="401"/>
      <c r="AN3070" s="405"/>
      <c r="AO3070" s="405"/>
      <c r="AP3070" s="405"/>
      <c r="AQ3070" s="405"/>
      <c r="AR3070" s="405"/>
      <c r="AS3070" s="405"/>
      <c r="AT3070" s="405"/>
      <c r="AU3070" s="403"/>
      <c r="AV3070" s="504"/>
      <c r="AW3070" s="403"/>
      <c r="AX3070" s="389"/>
      <c r="AY3070" s="389"/>
      <c r="AZ3070" s="389"/>
      <c r="BA3070" s="389"/>
      <c r="BB3070" s="389"/>
      <c r="BC3070" s="389"/>
    </row>
    <row r="3071" spans="1:55" s="121" customFormat="1" x14ac:dyDescent="0.25">
      <c r="A3071" s="406"/>
      <c r="B3071" s="500"/>
      <c r="C3071" s="501"/>
      <c r="D3071" s="502"/>
      <c r="E3071" s="474"/>
      <c r="F3071" s="398"/>
      <c r="G3071" s="95"/>
      <c r="H3071" s="119"/>
      <c r="I3071" s="119"/>
      <c r="J3071" s="119"/>
      <c r="K3071" s="119"/>
      <c r="L3071" s="119"/>
      <c r="M3071" s="119"/>
      <c r="N3071" s="119"/>
      <c r="O3071" s="119"/>
      <c r="P3071" s="119"/>
      <c r="Q3071" s="119"/>
      <c r="R3071" s="119"/>
      <c r="S3071" s="119"/>
      <c r="T3071" s="119"/>
      <c r="U3071" s="119"/>
      <c r="V3071" s="119"/>
      <c r="W3071" s="119"/>
      <c r="X3071" s="119"/>
      <c r="Y3071" s="119"/>
      <c r="Z3071" s="119"/>
      <c r="AA3071" s="119"/>
      <c r="AB3071" s="119"/>
      <c r="AC3071" s="119"/>
      <c r="AD3071" s="119"/>
      <c r="AE3071" s="119"/>
      <c r="AF3071" s="119"/>
      <c r="AG3071" s="119"/>
      <c r="AH3071" s="119"/>
      <c r="AI3071" s="119"/>
      <c r="AJ3071" s="503"/>
      <c r="AK3071" s="505"/>
      <c r="AL3071" s="404"/>
      <c r="AM3071" s="410"/>
      <c r="AN3071" s="404"/>
      <c r="AO3071" s="404"/>
      <c r="AP3071" s="404"/>
      <c r="AQ3071" s="404"/>
      <c r="AR3071" s="404"/>
      <c r="AS3071" s="404"/>
      <c r="AT3071" s="404"/>
      <c r="AU3071" s="406"/>
      <c r="AV3071" s="504"/>
      <c r="AW3071" s="406"/>
      <c r="AX3071" s="388"/>
      <c r="AY3071" s="388"/>
      <c r="AZ3071" s="388"/>
      <c r="BA3071" s="388"/>
      <c r="BB3071" s="388"/>
      <c r="BC3071" s="388"/>
    </row>
    <row r="3072" spans="1:55" s="121" customFormat="1" x14ac:dyDescent="0.25">
      <c r="A3072" s="407"/>
      <c r="B3072" s="500"/>
      <c r="C3072" s="501"/>
      <c r="D3072" s="502"/>
      <c r="E3072" s="466"/>
      <c r="F3072" s="399"/>
      <c r="G3072" s="96"/>
      <c r="H3072" s="122"/>
      <c r="I3072" s="122"/>
      <c r="J3072" s="122"/>
      <c r="K3072" s="122"/>
      <c r="L3072" s="122"/>
      <c r="M3072" s="122"/>
      <c r="N3072" s="122"/>
      <c r="O3072" s="122"/>
      <c r="P3072" s="122"/>
      <c r="Q3072" s="122"/>
      <c r="R3072" s="122"/>
      <c r="S3072" s="122"/>
      <c r="T3072" s="122"/>
      <c r="U3072" s="122"/>
      <c r="V3072" s="122"/>
      <c r="W3072" s="122"/>
      <c r="X3072" s="122"/>
      <c r="Y3072" s="122"/>
      <c r="Z3072" s="122"/>
      <c r="AA3072" s="122"/>
      <c r="AB3072" s="122"/>
      <c r="AC3072" s="122"/>
      <c r="AD3072" s="122"/>
      <c r="AE3072" s="122"/>
      <c r="AF3072" s="122"/>
      <c r="AG3072" s="122"/>
      <c r="AH3072" s="122"/>
      <c r="AI3072" s="122"/>
      <c r="AJ3072" s="401"/>
      <c r="AK3072" s="403"/>
      <c r="AL3072" s="405"/>
      <c r="AM3072" s="401"/>
      <c r="AN3072" s="405"/>
      <c r="AO3072" s="405"/>
      <c r="AP3072" s="405"/>
      <c r="AQ3072" s="405"/>
      <c r="AR3072" s="405"/>
      <c r="AS3072" s="405"/>
      <c r="AT3072" s="405"/>
      <c r="AU3072" s="403"/>
      <c r="AV3072" s="504"/>
      <c r="AW3072" s="403"/>
      <c r="AX3072" s="389"/>
      <c r="AY3072" s="389"/>
      <c r="AZ3072" s="389"/>
      <c r="BA3072" s="389"/>
      <c r="BB3072" s="389"/>
      <c r="BC3072" s="389"/>
    </row>
    <row r="3073" spans="1:55" s="121" customFormat="1" x14ac:dyDescent="0.25">
      <c r="A3073" s="406"/>
      <c r="B3073" s="500"/>
      <c r="C3073" s="501"/>
      <c r="D3073" s="502"/>
      <c r="E3073" s="474"/>
      <c r="F3073" s="398"/>
      <c r="G3073" s="95"/>
      <c r="H3073" s="119"/>
      <c r="I3073" s="119"/>
      <c r="J3073" s="119"/>
      <c r="K3073" s="119"/>
      <c r="L3073" s="119"/>
      <c r="M3073" s="119"/>
      <c r="N3073" s="119"/>
      <c r="O3073" s="119"/>
      <c r="P3073" s="119"/>
      <c r="Q3073" s="119"/>
      <c r="R3073" s="119"/>
      <c r="S3073" s="119"/>
      <c r="T3073" s="119"/>
      <c r="U3073" s="119"/>
      <c r="V3073" s="119"/>
      <c r="W3073" s="119"/>
      <c r="X3073" s="119"/>
      <c r="Y3073" s="119"/>
      <c r="Z3073" s="119"/>
      <c r="AA3073" s="119"/>
      <c r="AB3073" s="119"/>
      <c r="AC3073" s="119"/>
      <c r="AD3073" s="119"/>
      <c r="AE3073" s="119"/>
      <c r="AF3073" s="119"/>
      <c r="AG3073" s="119"/>
      <c r="AH3073" s="119"/>
      <c r="AI3073" s="119"/>
      <c r="AJ3073" s="503"/>
      <c r="AK3073" s="505"/>
      <c r="AL3073" s="404"/>
      <c r="AM3073" s="410"/>
      <c r="AN3073" s="404"/>
      <c r="AO3073" s="404"/>
      <c r="AP3073" s="404"/>
      <c r="AQ3073" s="404"/>
      <c r="AR3073" s="404"/>
      <c r="AS3073" s="404"/>
      <c r="AT3073" s="404"/>
      <c r="AU3073" s="406"/>
      <c r="AV3073" s="504"/>
      <c r="AW3073" s="406"/>
      <c r="AX3073" s="388"/>
      <c r="AY3073" s="388"/>
      <c r="AZ3073" s="388"/>
      <c r="BA3073" s="388"/>
      <c r="BB3073" s="388"/>
      <c r="BC3073" s="388"/>
    </row>
    <row r="3074" spans="1:55" s="121" customFormat="1" x14ac:dyDescent="0.25">
      <c r="A3074" s="407"/>
      <c r="B3074" s="500"/>
      <c r="C3074" s="501"/>
      <c r="D3074" s="502"/>
      <c r="E3074" s="466"/>
      <c r="F3074" s="399"/>
      <c r="G3074" s="96"/>
      <c r="H3074" s="122"/>
      <c r="I3074" s="122"/>
      <c r="J3074" s="122"/>
      <c r="K3074" s="122"/>
      <c r="L3074" s="122"/>
      <c r="M3074" s="122"/>
      <c r="N3074" s="122"/>
      <c r="O3074" s="122"/>
      <c r="P3074" s="122"/>
      <c r="Q3074" s="122"/>
      <c r="R3074" s="122"/>
      <c r="S3074" s="122"/>
      <c r="T3074" s="122"/>
      <c r="U3074" s="122"/>
      <c r="V3074" s="122"/>
      <c r="W3074" s="122"/>
      <c r="X3074" s="122"/>
      <c r="Y3074" s="122"/>
      <c r="Z3074" s="122"/>
      <c r="AA3074" s="122"/>
      <c r="AB3074" s="122"/>
      <c r="AC3074" s="122"/>
      <c r="AD3074" s="122"/>
      <c r="AE3074" s="122"/>
      <c r="AF3074" s="122"/>
      <c r="AG3074" s="122"/>
      <c r="AH3074" s="122"/>
      <c r="AI3074" s="122"/>
      <c r="AJ3074" s="401"/>
      <c r="AK3074" s="403"/>
      <c r="AL3074" s="405"/>
      <c r="AM3074" s="401"/>
      <c r="AN3074" s="405"/>
      <c r="AO3074" s="405"/>
      <c r="AP3074" s="405"/>
      <c r="AQ3074" s="405"/>
      <c r="AR3074" s="405"/>
      <c r="AS3074" s="405"/>
      <c r="AT3074" s="405"/>
      <c r="AU3074" s="403"/>
      <c r="AV3074" s="504"/>
      <c r="AW3074" s="403"/>
      <c r="AX3074" s="389"/>
      <c r="AY3074" s="389"/>
      <c r="AZ3074" s="389"/>
      <c r="BA3074" s="389"/>
      <c r="BB3074" s="389"/>
      <c r="BC3074" s="389"/>
    </row>
    <row r="3075" spans="1:55" s="121" customFormat="1" x14ac:dyDescent="0.25">
      <c r="A3075" s="406"/>
      <c r="B3075" s="500"/>
      <c r="C3075" s="501"/>
      <c r="D3075" s="502"/>
      <c r="E3075" s="474"/>
      <c r="F3075" s="398"/>
      <c r="G3075" s="95"/>
      <c r="H3075" s="119"/>
      <c r="I3075" s="119"/>
      <c r="J3075" s="119"/>
      <c r="K3075" s="119"/>
      <c r="L3075" s="119"/>
      <c r="M3075" s="119"/>
      <c r="N3075" s="119"/>
      <c r="O3075" s="119"/>
      <c r="P3075" s="119"/>
      <c r="Q3075" s="119"/>
      <c r="R3075" s="119"/>
      <c r="S3075" s="119"/>
      <c r="T3075" s="119"/>
      <c r="U3075" s="119"/>
      <c r="V3075" s="119"/>
      <c r="W3075" s="119"/>
      <c r="X3075" s="119"/>
      <c r="Y3075" s="119"/>
      <c r="Z3075" s="119"/>
      <c r="AA3075" s="119"/>
      <c r="AB3075" s="119"/>
      <c r="AC3075" s="119"/>
      <c r="AD3075" s="119"/>
      <c r="AE3075" s="119"/>
      <c r="AF3075" s="119"/>
      <c r="AG3075" s="119"/>
      <c r="AH3075" s="119"/>
      <c r="AI3075" s="119"/>
      <c r="AJ3075" s="503"/>
      <c r="AK3075" s="505"/>
      <c r="AL3075" s="404"/>
      <c r="AM3075" s="410"/>
      <c r="AN3075" s="404"/>
      <c r="AO3075" s="404"/>
      <c r="AP3075" s="404"/>
      <c r="AQ3075" s="404"/>
      <c r="AR3075" s="404"/>
      <c r="AS3075" s="404"/>
      <c r="AT3075" s="404"/>
      <c r="AU3075" s="406"/>
      <c r="AV3075" s="504"/>
      <c r="AW3075" s="406"/>
      <c r="AX3075" s="388"/>
      <c r="AY3075" s="388"/>
      <c r="AZ3075" s="388"/>
      <c r="BA3075" s="388"/>
      <c r="BB3075" s="388"/>
      <c r="BC3075" s="388"/>
    </row>
    <row r="3076" spans="1:55" s="121" customFormat="1" x14ac:dyDescent="0.25">
      <c r="A3076" s="407"/>
      <c r="B3076" s="500"/>
      <c r="C3076" s="501"/>
      <c r="D3076" s="502"/>
      <c r="E3076" s="466"/>
      <c r="F3076" s="399"/>
      <c r="G3076" s="96"/>
      <c r="H3076" s="122"/>
      <c r="I3076" s="122"/>
      <c r="J3076" s="122"/>
      <c r="K3076" s="122"/>
      <c r="L3076" s="122"/>
      <c r="M3076" s="122"/>
      <c r="N3076" s="122"/>
      <c r="O3076" s="122"/>
      <c r="P3076" s="122"/>
      <c r="Q3076" s="122"/>
      <c r="R3076" s="122"/>
      <c r="S3076" s="122"/>
      <c r="T3076" s="122"/>
      <c r="U3076" s="122"/>
      <c r="V3076" s="122"/>
      <c r="W3076" s="122"/>
      <c r="X3076" s="122"/>
      <c r="Y3076" s="122"/>
      <c r="Z3076" s="122"/>
      <c r="AA3076" s="122"/>
      <c r="AB3076" s="122"/>
      <c r="AC3076" s="122"/>
      <c r="AD3076" s="122"/>
      <c r="AE3076" s="122"/>
      <c r="AF3076" s="122"/>
      <c r="AG3076" s="122"/>
      <c r="AH3076" s="122"/>
      <c r="AI3076" s="122"/>
      <c r="AJ3076" s="401"/>
      <c r="AK3076" s="403"/>
      <c r="AL3076" s="405"/>
      <c r="AM3076" s="401"/>
      <c r="AN3076" s="405"/>
      <c r="AO3076" s="405"/>
      <c r="AP3076" s="405"/>
      <c r="AQ3076" s="405"/>
      <c r="AR3076" s="405"/>
      <c r="AS3076" s="405"/>
      <c r="AT3076" s="405"/>
      <c r="AU3076" s="403"/>
      <c r="AV3076" s="504"/>
      <c r="AW3076" s="403"/>
      <c r="AX3076" s="389"/>
      <c r="AY3076" s="389"/>
      <c r="AZ3076" s="389"/>
      <c r="BA3076" s="389"/>
      <c r="BB3076" s="389"/>
      <c r="BC3076" s="389"/>
    </row>
    <row r="3077" spans="1:55" s="121" customFormat="1" x14ac:dyDescent="0.25">
      <c r="A3077" s="406"/>
      <c r="B3077" s="500"/>
      <c r="C3077" s="501"/>
      <c r="D3077" s="502"/>
      <c r="E3077" s="474"/>
      <c r="F3077" s="398"/>
      <c r="G3077" s="95"/>
      <c r="H3077" s="119"/>
      <c r="I3077" s="119"/>
      <c r="J3077" s="119"/>
      <c r="K3077" s="119"/>
      <c r="L3077" s="119"/>
      <c r="M3077" s="119"/>
      <c r="N3077" s="119"/>
      <c r="O3077" s="119"/>
      <c r="P3077" s="119"/>
      <c r="Q3077" s="119"/>
      <c r="R3077" s="119"/>
      <c r="S3077" s="119"/>
      <c r="T3077" s="119"/>
      <c r="U3077" s="119"/>
      <c r="V3077" s="119"/>
      <c r="W3077" s="119"/>
      <c r="X3077" s="119"/>
      <c r="Y3077" s="119"/>
      <c r="Z3077" s="119"/>
      <c r="AA3077" s="119"/>
      <c r="AB3077" s="119"/>
      <c r="AC3077" s="119"/>
      <c r="AD3077" s="119"/>
      <c r="AE3077" s="119"/>
      <c r="AF3077" s="119"/>
      <c r="AG3077" s="119"/>
      <c r="AH3077" s="119"/>
      <c r="AI3077" s="119"/>
      <c r="AJ3077" s="503"/>
      <c r="AK3077" s="505"/>
      <c r="AL3077" s="404"/>
      <c r="AM3077" s="410"/>
      <c r="AN3077" s="404"/>
      <c r="AO3077" s="404"/>
      <c r="AP3077" s="404"/>
      <c r="AQ3077" s="404"/>
      <c r="AR3077" s="404"/>
      <c r="AS3077" s="404"/>
      <c r="AT3077" s="404"/>
      <c r="AU3077" s="406"/>
      <c r="AV3077" s="504"/>
      <c r="AW3077" s="406"/>
      <c r="AX3077" s="388"/>
      <c r="AY3077" s="388"/>
      <c r="AZ3077" s="388"/>
      <c r="BA3077" s="388"/>
      <c r="BB3077" s="388"/>
      <c r="BC3077" s="388"/>
    </row>
    <row r="3078" spans="1:55" s="121" customFormat="1" x14ac:dyDescent="0.25">
      <c r="A3078" s="407"/>
      <c r="B3078" s="500"/>
      <c r="C3078" s="501"/>
      <c r="D3078" s="502"/>
      <c r="E3078" s="466"/>
      <c r="F3078" s="399"/>
      <c r="G3078" s="96"/>
      <c r="H3078" s="122"/>
      <c r="I3078" s="122"/>
      <c r="J3078" s="122"/>
      <c r="K3078" s="122"/>
      <c r="L3078" s="122"/>
      <c r="M3078" s="122"/>
      <c r="N3078" s="122"/>
      <c r="O3078" s="122"/>
      <c r="P3078" s="122"/>
      <c r="Q3078" s="122"/>
      <c r="R3078" s="122"/>
      <c r="S3078" s="122"/>
      <c r="T3078" s="122"/>
      <c r="U3078" s="122"/>
      <c r="V3078" s="122"/>
      <c r="W3078" s="122"/>
      <c r="X3078" s="122"/>
      <c r="Y3078" s="122"/>
      <c r="Z3078" s="122"/>
      <c r="AA3078" s="122"/>
      <c r="AB3078" s="122"/>
      <c r="AC3078" s="122"/>
      <c r="AD3078" s="122"/>
      <c r="AE3078" s="122"/>
      <c r="AF3078" s="122"/>
      <c r="AG3078" s="122"/>
      <c r="AH3078" s="122"/>
      <c r="AI3078" s="122"/>
      <c r="AJ3078" s="401"/>
      <c r="AK3078" s="403"/>
      <c r="AL3078" s="405"/>
      <c r="AM3078" s="401"/>
      <c r="AN3078" s="405"/>
      <c r="AO3078" s="405"/>
      <c r="AP3078" s="405"/>
      <c r="AQ3078" s="405"/>
      <c r="AR3078" s="405"/>
      <c r="AS3078" s="405"/>
      <c r="AT3078" s="405"/>
      <c r="AU3078" s="403"/>
      <c r="AV3078" s="504"/>
      <c r="AW3078" s="403"/>
      <c r="AX3078" s="389"/>
      <c r="AY3078" s="389"/>
      <c r="AZ3078" s="389"/>
      <c r="BA3078" s="389"/>
      <c r="BB3078" s="389"/>
      <c r="BC3078" s="389"/>
    </row>
    <row r="3079" spans="1:55" s="121" customFormat="1" x14ac:dyDescent="0.25">
      <c r="A3079" s="406"/>
      <c r="B3079" s="500"/>
      <c r="C3079" s="501"/>
      <c r="D3079" s="502"/>
      <c r="E3079" s="474"/>
      <c r="F3079" s="398"/>
      <c r="G3079" s="95"/>
      <c r="H3079" s="119"/>
      <c r="I3079" s="119"/>
      <c r="J3079" s="119"/>
      <c r="K3079" s="119"/>
      <c r="L3079" s="119"/>
      <c r="M3079" s="119"/>
      <c r="N3079" s="119"/>
      <c r="O3079" s="119"/>
      <c r="P3079" s="119"/>
      <c r="Q3079" s="119"/>
      <c r="R3079" s="119"/>
      <c r="S3079" s="119"/>
      <c r="T3079" s="119"/>
      <c r="U3079" s="119"/>
      <c r="V3079" s="119"/>
      <c r="W3079" s="119"/>
      <c r="X3079" s="119"/>
      <c r="Y3079" s="119"/>
      <c r="Z3079" s="119"/>
      <c r="AA3079" s="119"/>
      <c r="AB3079" s="119"/>
      <c r="AC3079" s="119"/>
      <c r="AD3079" s="119"/>
      <c r="AE3079" s="119"/>
      <c r="AF3079" s="119"/>
      <c r="AG3079" s="119"/>
      <c r="AH3079" s="119"/>
      <c r="AI3079" s="119"/>
      <c r="AJ3079" s="503"/>
      <c r="AK3079" s="505"/>
      <c r="AL3079" s="404"/>
      <c r="AM3079" s="410"/>
      <c r="AN3079" s="404"/>
      <c r="AO3079" s="404"/>
      <c r="AP3079" s="404"/>
      <c r="AQ3079" s="404"/>
      <c r="AR3079" s="404"/>
      <c r="AS3079" s="404"/>
      <c r="AT3079" s="404"/>
      <c r="AU3079" s="406"/>
      <c r="AV3079" s="504"/>
      <c r="AW3079" s="406"/>
      <c r="AX3079" s="388"/>
      <c r="AY3079" s="388"/>
      <c r="AZ3079" s="388"/>
      <c r="BA3079" s="388"/>
      <c r="BB3079" s="388"/>
      <c r="BC3079" s="388"/>
    </row>
    <row r="3080" spans="1:55" s="121" customFormat="1" x14ac:dyDescent="0.25">
      <c r="A3080" s="407"/>
      <c r="B3080" s="500"/>
      <c r="C3080" s="501"/>
      <c r="D3080" s="502"/>
      <c r="E3080" s="466"/>
      <c r="F3080" s="399"/>
      <c r="G3080" s="96"/>
      <c r="H3080" s="122"/>
      <c r="I3080" s="122"/>
      <c r="J3080" s="122"/>
      <c r="K3080" s="122"/>
      <c r="L3080" s="122"/>
      <c r="M3080" s="122"/>
      <c r="N3080" s="122"/>
      <c r="O3080" s="122"/>
      <c r="P3080" s="122"/>
      <c r="Q3080" s="122"/>
      <c r="R3080" s="122"/>
      <c r="S3080" s="122"/>
      <c r="T3080" s="122"/>
      <c r="U3080" s="122"/>
      <c r="V3080" s="122"/>
      <c r="W3080" s="122"/>
      <c r="X3080" s="122"/>
      <c r="Y3080" s="122"/>
      <c r="Z3080" s="122"/>
      <c r="AA3080" s="122"/>
      <c r="AB3080" s="122"/>
      <c r="AC3080" s="122"/>
      <c r="AD3080" s="122"/>
      <c r="AE3080" s="122"/>
      <c r="AF3080" s="122"/>
      <c r="AG3080" s="122"/>
      <c r="AH3080" s="122"/>
      <c r="AI3080" s="122"/>
      <c r="AJ3080" s="401"/>
      <c r="AK3080" s="403"/>
      <c r="AL3080" s="405"/>
      <c r="AM3080" s="401"/>
      <c r="AN3080" s="405"/>
      <c r="AO3080" s="405"/>
      <c r="AP3080" s="405"/>
      <c r="AQ3080" s="405"/>
      <c r="AR3080" s="405"/>
      <c r="AS3080" s="405"/>
      <c r="AT3080" s="405"/>
      <c r="AU3080" s="403"/>
      <c r="AV3080" s="504"/>
      <c r="AW3080" s="403"/>
      <c r="AX3080" s="389"/>
      <c r="AY3080" s="389"/>
      <c r="AZ3080" s="389"/>
      <c r="BA3080" s="389"/>
      <c r="BB3080" s="389"/>
      <c r="BC3080" s="389"/>
    </row>
    <row r="3081" spans="1:55" s="121" customFormat="1" x14ac:dyDescent="0.25">
      <c r="A3081" s="406"/>
      <c r="B3081" s="500"/>
      <c r="C3081" s="501"/>
      <c r="D3081" s="502"/>
      <c r="E3081" s="474"/>
      <c r="F3081" s="398"/>
      <c r="G3081" s="95"/>
      <c r="H3081" s="119"/>
      <c r="I3081" s="119"/>
      <c r="J3081" s="119"/>
      <c r="K3081" s="119"/>
      <c r="L3081" s="119"/>
      <c r="M3081" s="119"/>
      <c r="N3081" s="119"/>
      <c r="O3081" s="119"/>
      <c r="P3081" s="119"/>
      <c r="Q3081" s="119"/>
      <c r="R3081" s="119"/>
      <c r="S3081" s="119"/>
      <c r="T3081" s="119"/>
      <c r="U3081" s="119"/>
      <c r="V3081" s="119"/>
      <c r="W3081" s="119"/>
      <c r="X3081" s="119"/>
      <c r="Y3081" s="119"/>
      <c r="Z3081" s="119"/>
      <c r="AA3081" s="119"/>
      <c r="AB3081" s="119"/>
      <c r="AC3081" s="119"/>
      <c r="AD3081" s="119"/>
      <c r="AE3081" s="119"/>
      <c r="AF3081" s="119"/>
      <c r="AG3081" s="119"/>
      <c r="AH3081" s="119"/>
      <c r="AI3081" s="119"/>
      <c r="AJ3081" s="503"/>
      <c r="AK3081" s="505"/>
      <c r="AL3081" s="404"/>
      <c r="AM3081" s="410"/>
      <c r="AN3081" s="404"/>
      <c r="AO3081" s="404"/>
      <c r="AP3081" s="404"/>
      <c r="AQ3081" s="404"/>
      <c r="AR3081" s="404"/>
      <c r="AS3081" s="404"/>
      <c r="AT3081" s="404"/>
      <c r="AU3081" s="406"/>
      <c r="AV3081" s="504"/>
      <c r="AW3081" s="406"/>
      <c r="AX3081" s="388"/>
      <c r="AY3081" s="388"/>
      <c r="AZ3081" s="388"/>
      <c r="BA3081" s="388"/>
      <c r="BB3081" s="388"/>
      <c r="BC3081" s="388"/>
    </row>
    <row r="3082" spans="1:55" s="121" customFormat="1" x14ac:dyDescent="0.25">
      <c r="A3082" s="407"/>
      <c r="B3082" s="500"/>
      <c r="C3082" s="501"/>
      <c r="D3082" s="502"/>
      <c r="E3082" s="466"/>
      <c r="F3082" s="399"/>
      <c r="G3082" s="96"/>
      <c r="H3082" s="122"/>
      <c r="I3082" s="122"/>
      <c r="J3082" s="122"/>
      <c r="K3082" s="122"/>
      <c r="L3082" s="122"/>
      <c r="M3082" s="122"/>
      <c r="N3082" s="122"/>
      <c r="O3082" s="122"/>
      <c r="P3082" s="122"/>
      <c r="Q3082" s="122"/>
      <c r="R3082" s="122"/>
      <c r="S3082" s="122"/>
      <c r="T3082" s="122"/>
      <c r="U3082" s="122"/>
      <c r="V3082" s="122"/>
      <c r="W3082" s="122"/>
      <c r="X3082" s="122"/>
      <c r="Y3082" s="122"/>
      <c r="Z3082" s="122"/>
      <c r="AA3082" s="122"/>
      <c r="AB3082" s="122"/>
      <c r="AC3082" s="122"/>
      <c r="AD3082" s="122"/>
      <c r="AE3082" s="122"/>
      <c r="AF3082" s="122"/>
      <c r="AG3082" s="122"/>
      <c r="AH3082" s="122"/>
      <c r="AI3082" s="122"/>
      <c r="AJ3082" s="401"/>
      <c r="AK3082" s="403"/>
      <c r="AL3082" s="405"/>
      <c r="AM3082" s="401"/>
      <c r="AN3082" s="405"/>
      <c r="AO3082" s="405"/>
      <c r="AP3082" s="405"/>
      <c r="AQ3082" s="405"/>
      <c r="AR3082" s="405"/>
      <c r="AS3082" s="405"/>
      <c r="AT3082" s="405"/>
      <c r="AU3082" s="403"/>
      <c r="AV3082" s="504"/>
      <c r="AW3082" s="403"/>
      <c r="AX3082" s="389"/>
      <c r="AY3082" s="389"/>
      <c r="AZ3082" s="389"/>
      <c r="BA3082" s="389"/>
      <c r="BB3082" s="389"/>
      <c r="BC3082" s="389"/>
    </row>
    <row r="3083" spans="1:55" s="121" customFormat="1" x14ac:dyDescent="0.25">
      <c r="A3083" s="406"/>
      <c r="B3083" s="500"/>
      <c r="C3083" s="501"/>
      <c r="D3083" s="502"/>
      <c r="E3083" s="474"/>
      <c r="F3083" s="398"/>
      <c r="G3083" s="95"/>
      <c r="H3083" s="119"/>
      <c r="I3083" s="119"/>
      <c r="J3083" s="119"/>
      <c r="K3083" s="119"/>
      <c r="L3083" s="119"/>
      <c r="M3083" s="119"/>
      <c r="N3083" s="119"/>
      <c r="O3083" s="119"/>
      <c r="P3083" s="119"/>
      <c r="Q3083" s="119"/>
      <c r="R3083" s="119"/>
      <c r="S3083" s="119"/>
      <c r="T3083" s="119"/>
      <c r="U3083" s="119"/>
      <c r="V3083" s="119"/>
      <c r="W3083" s="119"/>
      <c r="X3083" s="119"/>
      <c r="Y3083" s="119"/>
      <c r="Z3083" s="119"/>
      <c r="AA3083" s="119"/>
      <c r="AB3083" s="119"/>
      <c r="AC3083" s="119"/>
      <c r="AD3083" s="119"/>
      <c r="AE3083" s="119"/>
      <c r="AF3083" s="119"/>
      <c r="AG3083" s="119"/>
      <c r="AH3083" s="119"/>
      <c r="AI3083" s="119"/>
      <c r="AJ3083" s="503"/>
      <c r="AK3083" s="505"/>
      <c r="AL3083" s="404"/>
      <c r="AM3083" s="410"/>
      <c r="AN3083" s="404"/>
      <c r="AO3083" s="404"/>
      <c r="AP3083" s="404"/>
      <c r="AQ3083" s="404"/>
      <c r="AR3083" s="404"/>
      <c r="AS3083" s="404"/>
      <c r="AT3083" s="404"/>
      <c r="AU3083" s="406"/>
      <c r="AV3083" s="504"/>
      <c r="AW3083" s="406"/>
      <c r="AX3083" s="388"/>
      <c r="AY3083" s="388"/>
      <c r="AZ3083" s="388"/>
      <c r="BA3083" s="388"/>
      <c r="BB3083" s="388"/>
      <c r="BC3083" s="388"/>
    </row>
    <row r="3084" spans="1:55" s="121" customFormat="1" x14ac:dyDescent="0.25">
      <c r="A3084" s="407"/>
      <c r="B3084" s="500"/>
      <c r="C3084" s="501"/>
      <c r="D3084" s="502"/>
      <c r="E3084" s="466"/>
      <c r="F3084" s="399"/>
      <c r="G3084" s="96"/>
      <c r="H3084" s="122"/>
      <c r="I3084" s="122"/>
      <c r="J3084" s="122"/>
      <c r="K3084" s="122"/>
      <c r="L3084" s="122"/>
      <c r="M3084" s="122"/>
      <c r="N3084" s="122"/>
      <c r="O3084" s="122"/>
      <c r="P3084" s="122"/>
      <c r="Q3084" s="122"/>
      <c r="R3084" s="122"/>
      <c r="S3084" s="122"/>
      <c r="T3084" s="122"/>
      <c r="U3084" s="122"/>
      <c r="V3084" s="122"/>
      <c r="W3084" s="122"/>
      <c r="X3084" s="122"/>
      <c r="Y3084" s="122"/>
      <c r="Z3084" s="122"/>
      <c r="AA3084" s="122"/>
      <c r="AB3084" s="122"/>
      <c r="AC3084" s="122"/>
      <c r="AD3084" s="122"/>
      <c r="AE3084" s="122"/>
      <c r="AF3084" s="122"/>
      <c r="AG3084" s="122"/>
      <c r="AH3084" s="122"/>
      <c r="AI3084" s="122"/>
      <c r="AJ3084" s="401"/>
      <c r="AK3084" s="403"/>
      <c r="AL3084" s="405"/>
      <c r="AM3084" s="401"/>
      <c r="AN3084" s="405"/>
      <c r="AO3084" s="405"/>
      <c r="AP3084" s="405"/>
      <c r="AQ3084" s="405"/>
      <c r="AR3084" s="405"/>
      <c r="AS3084" s="405"/>
      <c r="AT3084" s="405"/>
      <c r="AU3084" s="403"/>
      <c r="AV3084" s="504"/>
      <c r="AW3084" s="403"/>
      <c r="AX3084" s="389"/>
      <c r="AY3084" s="389"/>
      <c r="AZ3084" s="389"/>
      <c r="BA3084" s="389"/>
      <c r="BB3084" s="389"/>
      <c r="BC3084" s="389"/>
    </row>
    <row r="3085" spans="1:55" s="121" customFormat="1" x14ac:dyDescent="0.25">
      <c r="A3085" s="406"/>
      <c r="B3085" s="500"/>
      <c r="C3085" s="501"/>
      <c r="D3085" s="502"/>
      <c r="E3085" s="474"/>
      <c r="F3085" s="398"/>
      <c r="G3085" s="95"/>
      <c r="H3085" s="119"/>
      <c r="I3085" s="119"/>
      <c r="J3085" s="119"/>
      <c r="K3085" s="119"/>
      <c r="L3085" s="119"/>
      <c r="M3085" s="119"/>
      <c r="N3085" s="119"/>
      <c r="O3085" s="119"/>
      <c r="P3085" s="119"/>
      <c r="Q3085" s="119"/>
      <c r="R3085" s="119"/>
      <c r="S3085" s="119"/>
      <c r="T3085" s="119"/>
      <c r="U3085" s="119"/>
      <c r="V3085" s="119"/>
      <c r="W3085" s="119"/>
      <c r="X3085" s="119"/>
      <c r="Y3085" s="119"/>
      <c r="Z3085" s="119"/>
      <c r="AA3085" s="119"/>
      <c r="AB3085" s="119"/>
      <c r="AC3085" s="119"/>
      <c r="AD3085" s="119"/>
      <c r="AE3085" s="119"/>
      <c r="AF3085" s="119"/>
      <c r="AG3085" s="119"/>
      <c r="AH3085" s="119"/>
      <c r="AI3085" s="119"/>
      <c r="AJ3085" s="503"/>
      <c r="AK3085" s="505"/>
      <c r="AL3085" s="404"/>
      <c r="AM3085" s="410"/>
      <c r="AN3085" s="404"/>
      <c r="AO3085" s="404"/>
      <c r="AP3085" s="404"/>
      <c r="AQ3085" s="404"/>
      <c r="AR3085" s="404"/>
      <c r="AS3085" s="404"/>
      <c r="AT3085" s="404"/>
      <c r="AU3085" s="406"/>
      <c r="AV3085" s="504"/>
      <c r="AW3085" s="406"/>
      <c r="AX3085" s="388"/>
      <c r="AY3085" s="388"/>
      <c r="AZ3085" s="388"/>
      <c r="BA3085" s="388"/>
      <c r="BB3085" s="388"/>
      <c r="BC3085" s="388"/>
    </row>
    <row r="3086" spans="1:55" s="121" customFormat="1" x14ac:dyDescent="0.25">
      <c r="A3086" s="407"/>
      <c r="B3086" s="500"/>
      <c r="C3086" s="501"/>
      <c r="D3086" s="502"/>
      <c r="E3086" s="466"/>
      <c r="F3086" s="399"/>
      <c r="G3086" s="96"/>
      <c r="H3086" s="122"/>
      <c r="I3086" s="122"/>
      <c r="J3086" s="122"/>
      <c r="K3086" s="122"/>
      <c r="L3086" s="122"/>
      <c r="M3086" s="122"/>
      <c r="N3086" s="122"/>
      <c r="O3086" s="122"/>
      <c r="P3086" s="122"/>
      <c r="Q3086" s="122"/>
      <c r="R3086" s="122"/>
      <c r="S3086" s="122"/>
      <c r="T3086" s="122"/>
      <c r="U3086" s="122"/>
      <c r="V3086" s="122"/>
      <c r="W3086" s="122"/>
      <c r="X3086" s="122"/>
      <c r="Y3086" s="122"/>
      <c r="Z3086" s="122"/>
      <c r="AA3086" s="122"/>
      <c r="AB3086" s="122"/>
      <c r="AC3086" s="122"/>
      <c r="AD3086" s="122"/>
      <c r="AE3086" s="122"/>
      <c r="AF3086" s="122"/>
      <c r="AG3086" s="122"/>
      <c r="AH3086" s="122"/>
      <c r="AI3086" s="122"/>
      <c r="AJ3086" s="401"/>
      <c r="AK3086" s="403"/>
      <c r="AL3086" s="405"/>
      <c r="AM3086" s="401"/>
      <c r="AN3086" s="405"/>
      <c r="AO3086" s="405"/>
      <c r="AP3086" s="405"/>
      <c r="AQ3086" s="405"/>
      <c r="AR3086" s="405"/>
      <c r="AS3086" s="405"/>
      <c r="AT3086" s="405"/>
      <c r="AU3086" s="403"/>
      <c r="AV3086" s="504"/>
      <c r="AW3086" s="403"/>
      <c r="AX3086" s="389"/>
      <c r="AY3086" s="389"/>
      <c r="AZ3086" s="389"/>
      <c r="BA3086" s="389"/>
      <c r="BB3086" s="389"/>
      <c r="BC3086" s="389"/>
    </row>
    <row r="3087" spans="1:55" s="121" customFormat="1" x14ac:dyDescent="0.25">
      <c r="A3087" s="406"/>
      <c r="B3087" s="500"/>
      <c r="C3087" s="501"/>
      <c r="D3087" s="502"/>
      <c r="E3087" s="474"/>
      <c r="F3087" s="398"/>
      <c r="G3087" s="95"/>
      <c r="H3087" s="119"/>
      <c r="I3087" s="119"/>
      <c r="J3087" s="119"/>
      <c r="K3087" s="119"/>
      <c r="L3087" s="119"/>
      <c r="M3087" s="119"/>
      <c r="N3087" s="119"/>
      <c r="O3087" s="119"/>
      <c r="P3087" s="119"/>
      <c r="Q3087" s="119"/>
      <c r="R3087" s="119"/>
      <c r="S3087" s="119"/>
      <c r="T3087" s="119"/>
      <c r="U3087" s="119"/>
      <c r="V3087" s="119"/>
      <c r="W3087" s="119"/>
      <c r="X3087" s="119"/>
      <c r="Y3087" s="119"/>
      <c r="Z3087" s="119"/>
      <c r="AA3087" s="119"/>
      <c r="AB3087" s="119"/>
      <c r="AC3087" s="119"/>
      <c r="AD3087" s="119"/>
      <c r="AE3087" s="119"/>
      <c r="AF3087" s="119"/>
      <c r="AG3087" s="119"/>
      <c r="AH3087" s="119"/>
      <c r="AI3087" s="119"/>
      <c r="AJ3087" s="503"/>
      <c r="AK3087" s="505"/>
      <c r="AL3087" s="404"/>
      <c r="AM3087" s="410"/>
      <c r="AN3087" s="404"/>
      <c r="AO3087" s="404"/>
      <c r="AP3087" s="404"/>
      <c r="AQ3087" s="404"/>
      <c r="AR3087" s="404"/>
      <c r="AS3087" s="404"/>
      <c r="AT3087" s="404"/>
      <c r="AU3087" s="406"/>
      <c r="AV3087" s="504"/>
      <c r="AW3087" s="406"/>
      <c r="AX3087" s="388"/>
      <c r="AY3087" s="388"/>
      <c r="AZ3087" s="388"/>
      <c r="BA3087" s="388"/>
      <c r="BB3087" s="388"/>
      <c r="BC3087" s="388"/>
    </row>
    <row r="3088" spans="1:55" s="121" customFormat="1" x14ac:dyDescent="0.25">
      <c r="A3088" s="407"/>
      <c r="B3088" s="500"/>
      <c r="C3088" s="501"/>
      <c r="D3088" s="502"/>
      <c r="E3088" s="466"/>
      <c r="F3088" s="399"/>
      <c r="G3088" s="96"/>
      <c r="H3088" s="122"/>
      <c r="I3088" s="122"/>
      <c r="J3088" s="122"/>
      <c r="K3088" s="122"/>
      <c r="L3088" s="122"/>
      <c r="M3088" s="122"/>
      <c r="N3088" s="122"/>
      <c r="O3088" s="122"/>
      <c r="P3088" s="122"/>
      <c r="Q3088" s="122"/>
      <c r="R3088" s="122"/>
      <c r="S3088" s="122"/>
      <c r="T3088" s="122"/>
      <c r="U3088" s="122"/>
      <c r="V3088" s="122"/>
      <c r="W3088" s="122"/>
      <c r="X3088" s="122"/>
      <c r="Y3088" s="122"/>
      <c r="Z3088" s="122"/>
      <c r="AA3088" s="122"/>
      <c r="AB3088" s="122"/>
      <c r="AC3088" s="122"/>
      <c r="AD3088" s="122"/>
      <c r="AE3088" s="122"/>
      <c r="AF3088" s="122"/>
      <c r="AG3088" s="122"/>
      <c r="AH3088" s="122"/>
      <c r="AI3088" s="122"/>
      <c r="AJ3088" s="401"/>
      <c r="AK3088" s="403"/>
      <c r="AL3088" s="405"/>
      <c r="AM3088" s="401"/>
      <c r="AN3088" s="405"/>
      <c r="AO3088" s="405"/>
      <c r="AP3088" s="405"/>
      <c r="AQ3088" s="405"/>
      <c r="AR3088" s="405"/>
      <c r="AS3088" s="405"/>
      <c r="AT3088" s="405"/>
      <c r="AU3088" s="403"/>
      <c r="AV3088" s="504"/>
      <c r="AW3088" s="403"/>
      <c r="AX3088" s="389"/>
      <c r="AY3088" s="389"/>
      <c r="AZ3088" s="389"/>
      <c r="BA3088" s="389"/>
      <c r="BB3088" s="389"/>
      <c r="BC3088" s="389"/>
    </row>
    <row r="3089" spans="1:55" s="121" customFormat="1" x14ac:dyDescent="0.25">
      <c r="A3089" s="406"/>
      <c r="B3089" s="500"/>
      <c r="C3089" s="501"/>
      <c r="D3089" s="502"/>
      <c r="E3089" s="474"/>
      <c r="F3089" s="398"/>
      <c r="G3089" s="95"/>
      <c r="H3089" s="119"/>
      <c r="I3089" s="119"/>
      <c r="J3089" s="119"/>
      <c r="K3089" s="119"/>
      <c r="L3089" s="119"/>
      <c r="M3089" s="119"/>
      <c r="N3089" s="119"/>
      <c r="O3089" s="119"/>
      <c r="P3089" s="119"/>
      <c r="Q3089" s="119"/>
      <c r="R3089" s="119"/>
      <c r="S3089" s="119"/>
      <c r="T3089" s="119"/>
      <c r="U3089" s="119"/>
      <c r="V3089" s="119"/>
      <c r="W3089" s="119"/>
      <c r="X3089" s="119"/>
      <c r="Y3089" s="119"/>
      <c r="Z3089" s="119"/>
      <c r="AA3089" s="119"/>
      <c r="AB3089" s="119"/>
      <c r="AC3089" s="119"/>
      <c r="AD3089" s="119"/>
      <c r="AE3089" s="119"/>
      <c r="AF3089" s="119"/>
      <c r="AG3089" s="119"/>
      <c r="AH3089" s="119"/>
      <c r="AI3089" s="119"/>
      <c r="AJ3089" s="503"/>
      <c r="AK3089" s="505"/>
      <c r="AL3089" s="404"/>
      <c r="AM3089" s="410"/>
      <c r="AN3089" s="404"/>
      <c r="AO3089" s="404"/>
      <c r="AP3089" s="404"/>
      <c r="AQ3089" s="404"/>
      <c r="AR3089" s="404"/>
      <c r="AS3089" s="404"/>
      <c r="AT3089" s="404"/>
      <c r="AU3089" s="406"/>
      <c r="AV3089" s="504"/>
      <c r="AW3089" s="406"/>
      <c r="AX3089" s="388"/>
      <c r="AY3089" s="388"/>
      <c r="AZ3089" s="388"/>
      <c r="BA3089" s="388"/>
      <c r="BB3089" s="388"/>
      <c r="BC3089" s="388"/>
    </row>
    <row r="3090" spans="1:55" s="121" customFormat="1" x14ac:dyDescent="0.25">
      <c r="A3090" s="407"/>
      <c r="B3090" s="500"/>
      <c r="C3090" s="501"/>
      <c r="D3090" s="502"/>
      <c r="E3090" s="466"/>
      <c r="F3090" s="399"/>
      <c r="G3090" s="96"/>
      <c r="H3090" s="122"/>
      <c r="I3090" s="122"/>
      <c r="J3090" s="122"/>
      <c r="K3090" s="122"/>
      <c r="L3090" s="122"/>
      <c r="M3090" s="122"/>
      <c r="N3090" s="122"/>
      <c r="O3090" s="122"/>
      <c r="P3090" s="122"/>
      <c r="Q3090" s="122"/>
      <c r="R3090" s="122"/>
      <c r="S3090" s="122"/>
      <c r="T3090" s="122"/>
      <c r="U3090" s="122"/>
      <c r="V3090" s="122"/>
      <c r="W3090" s="122"/>
      <c r="X3090" s="122"/>
      <c r="Y3090" s="122"/>
      <c r="Z3090" s="122"/>
      <c r="AA3090" s="122"/>
      <c r="AB3090" s="122"/>
      <c r="AC3090" s="122"/>
      <c r="AD3090" s="122"/>
      <c r="AE3090" s="122"/>
      <c r="AF3090" s="122"/>
      <c r="AG3090" s="122"/>
      <c r="AH3090" s="122"/>
      <c r="AI3090" s="122"/>
      <c r="AJ3090" s="401"/>
      <c r="AK3090" s="403"/>
      <c r="AL3090" s="405"/>
      <c r="AM3090" s="401"/>
      <c r="AN3090" s="405"/>
      <c r="AO3090" s="405"/>
      <c r="AP3090" s="405"/>
      <c r="AQ3090" s="405"/>
      <c r="AR3090" s="405"/>
      <c r="AS3090" s="405"/>
      <c r="AT3090" s="405"/>
      <c r="AU3090" s="403"/>
      <c r="AV3090" s="504"/>
      <c r="AW3090" s="403"/>
      <c r="AX3090" s="389"/>
      <c r="AY3090" s="389"/>
      <c r="AZ3090" s="389"/>
      <c r="BA3090" s="389"/>
      <c r="BB3090" s="389"/>
      <c r="BC3090" s="389"/>
    </row>
    <row r="3091" spans="1:55" s="121" customFormat="1" x14ac:dyDescent="0.25">
      <c r="A3091" s="406"/>
      <c r="B3091" s="500"/>
      <c r="C3091" s="501"/>
      <c r="D3091" s="502"/>
      <c r="E3091" s="474"/>
      <c r="F3091" s="398"/>
      <c r="G3091" s="95"/>
      <c r="H3091" s="119"/>
      <c r="I3091" s="119"/>
      <c r="J3091" s="119"/>
      <c r="K3091" s="119"/>
      <c r="L3091" s="119"/>
      <c r="M3091" s="119"/>
      <c r="N3091" s="119"/>
      <c r="O3091" s="119"/>
      <c r="P3091" s="119"/>
      <c r="Q3091" s="119"/>
      <c r="R3091" s="119"/>
      <c r="S3091" s="119"/>
      <c r="T3091" s="119"/>
      <c r="U3091" s="119"/>
      <c r="V3091" s="119"/>
      <c r="W3091" s="119"/>
      <c r="X3091" s="119"/>
      <c r="Y3091" s="119"/>
      <c r="Z3091" s="119"/>
      <c r="AA3091" s="119"/>
      <c r="AB3091" s="119"/>
      <c r="AC3091" s="119"/>
      <c r="AD3091" s="119"/>
      <c r="AE3091" s="119"/>
      <c r="AF3091" s="119"/>
      <c r="AG3091" s="119"/>
      <c r="AH3091" s="119"/>
      <c r="AI3091" s="119"/>
      <c r="AJ3091" s="503"/>
      <c r="AK3091" s="505"/>
      <c r="AL3091" s="404"/>
      <c r="AM3091" s="410"/>
      <c r="AN3091" s="404"/>
      <c r="AO3091" s="404"/>
      <c r="AP3091" s="404"/>
      <c r="AQ3091" s="404"/>
      <c r="AR3091" s="404"/>
      <c r="AS3091" s="404"/>
      <c r="AT3091" s="404"/>
      <c r="AU3091" s="406"/>
      <c r="AV3091" s="504"/>
      <c r="AW3091" s="406"/>
      <c r="AX3091" s="388"/>
      <c r="AY3091" s="388"/>
      <c r="AZ3091" s="388"/>
      <c r="BA3091" s="388"/>
      <c r="BB3091" s="388"/>
      <c r="BC3091" s="388"/>
    </row>
    <row r="3092" spans="1:55" s="121" customFormat="1" x14ac:dyDescent="0.25">
      <c r="A3092" s="407"/>
      <c r="B3092" s="500"/>
      <c r="C3092" s="501"/>
      <c r="D3092" s="502"/>
      <c r="E3092" s="466"/>
      <c r="F3092" s="399"/>
      <c r="G3092" s="96"/>
      <c r="H3092" s="122"/>
      <c r="I3092" s="122"/>
      <c r="J3092" s="122"/>
      <c r="K3092" s="122"/>
      <c r="L3092" s="122"/>
      <c r="M3092" s="122"/>
      <c r="N3092" s="122"/>
      <c r="O3092" s="122"/>
      <c r="P3092" s="122"/>
      <c r="Q3092" s="122"/>
      <c r="R3092" s="122"/>
      <c r="S3092" s="122"/>
      <c r="T3092" s="122"/>
      <c r="U3092" s="122"/>
      <c r="V3092" s="122"/>
      <c r="W3092" s="122"/>
      <c r="X3092" s="122"/>
      <c r="Y3092" s="122"/>
      <c r="Z3092" s="122"/>
      <c r="AA3092" s="122"/>
      <c r="AB3092" s="122"/>
      <c r="AC3092" s="122"/>
      <c r="AD3092" s="122"/>
      <c r="AE3092" s="122"/>
      <c r="AF3092" s="122"/>
      <c r="AG3092" s="122"/>
      <c r="AH3092" s="122"/>
      <c r="AI3092" s="122"/>
      <c r="AJ3092" s="401"/>
      <c r="AK3092" s="403"/>
      <c r="AL3092" s="405"/>
      <c r="AM3092" s="401"/>
      <c r="AN3092" s="405"/>
      <c r="AO3092" s="405"/>
      <c r="AP3092" s="405"/>
      <c r="AQ3092" s="405"/>
      <c r="AR3092" s="405"/>
      <c r="AS3092" s="405"/>
      <c r="AT3092" s="405"/>
      <c r="AU3092" s="403"/>
      <c r="AV3092" s="504"/>
      <c r="AW3092" s="403"/>
      <c r="AX3092" s="389"/>
      <c r="AY3092" s="389"/>
      <c r="AZ3092" s="389"/>
      <c r="BA3092" s="389"/>
      <c r="BB3092" s="389"/>
      <c r="BC3092" s="389"/>
    </row>
    <row r="3093" spans="1:55" s="121" customFormat="1" x14ac:dyDescent="0.25">
      <c r="A3093" s="406"/>
      <c r="B3093" s="500"/>
      <c r="C3093" s="501"/>
      <c r="D3093" s="502"/>
      <c r="E3093" s="474"/>
      <c r="F3093" s="398"/>
      <c r="G3093" s="95"/>
      <c r="H3093" s="119"/>
      <c r="I3093" s="119"/>
      <c r="J3093" s="119"/>
      <c r="K3093" s="119"/>
      <c r="L3093" s="119"/>
      <c r="M3093" s="119"/>
      <c r="N3093" s="119"/>
      <c r="O3093" s="119"/>
      <c r="P3093" s="119"/>
      <c r="Q3093" s="119"/>
      <c r="R3093" s="119"/>
      <c r="S3093" s="119"/>
      <c r="T3093" s="119"/>
      <c r="U3093" s="119"/>
      <c r="V3093" s="119"/>
      <c r="W3093" s="119"/>
      <c r="X3093" s="119"/>
      <c r="Y3093" s="119"/>
      <c r="Z3093" s="119"/>
      <c r="AA3093" s="119"/>
      <c r="AB3093" s="119"/>
      <c r="AC3093" s="119"/>
      <c r="AD3093" s="119"/>
      <c r="AE3093" s="119"/>
      <c r="AF3093" s="119"/>
      <c r="AG3093" s="119"/>
      <c r="AH3093" s="119"/>
      <c r="AI3093" s="119"/>
      <c r="AJ3093" s="503"/>
      <c r="AK3093" s="505"/>
      <c r="AL3093" s="404"/>
      <c r="AM3093" s="410"/>
      <c r="AN3093" s="404"/>
      <c r="AO3093" s="404"/>
      <c r="AP3093" s="404"/>
      <c r="AQ3093" s="404"/>
      <c r="AR3093" s="404"/>
      <c r="AS3093" s="404"/>
      <c r="AT3093" s="404"/>
      <c r="AU3093" s="406"/>
      <c r="AV3093" s="504"/>
      <c r="AW3093" s="406"/>
      <c r="AX3093" s="388"/>
      <c r="AY3093" s="388"/>
      <c r="AZ3093" s="388"/>
      <c r="BA3093" s="388"/>
      <c r="BB3093" s="388"/>
      <c r="BC3093" s="388"/>
    </row>
    <row r="3094" spans="1:55" s="121" customFormat="1" x14ac:dyDescent="0.25">
      <c r="A3094" s="407"/>
      <c r="B3094" s="500"/>
      <c r="C3094" s="501"/>
      <c r="D3094" s="502"/>
      <c r="E3094" s="466"/>
      <c r="F3094" s="399"/>
      <c r="G3094" s="96"/>
      <c r="H3094" s="122"/>
      <c r="I3094" s="122"/>
      <c r="J3094" s="122"/>
      <c r="K3094" s="122"/>
      <c r="L3094" s="122"/>
      <c r="M3094" s="122"/>
      <c r="N3094" s="122"/>
      <c r="O3094" s="122"/>
      <c r="P3094" s="122"/>
      <c r="Q3094" s="122"/>
      <c r="R3094" s="122"/>
      <c r="S3094" s="122"/>
      <c r="T3094" s="122"/>
      <c r="U3094" s="122"/>
      <c r="V3094" s="122"/>
      <c r="W3094" s="122"/>
      <c r="X3094" s="122"/>
      <c r="Y3094" s="122"/>
      <c r="Z3094" s="122"/>
      <c r="AA3094" s="122"/>
      <c r="AB3094" s="122"/>
      <c r="AC3094" s="122"/>
      <c r="AD3094" s="122"/>
      <c r="AE3094" s="122"/>
      <c r="AF3094" s="122"/>
      <c r="AG3094" s="122"/>
      <c r="AH3094" s="122"/>
      <c r="AI3094" s="122"/>
      <c r="AJ3094" s="401"/>
      <c r="AK3094" s="403"/>
      <c r="AL3094" s="405"/>
      <c r="AM3094" s="401"/>
      <c r="AN3094" s="405"/>
      <c r="AO3094" s="405"/>
      <c r="AP3094" s="405"/>
      <c r="AQ3094" s="405"/>
      <c r="AR3094" s="405"/>
      <c r="AS3094" s="405"/>
      <c r="AT3094" s="405"/>
      <c r="AU3094" s="403"/>
      <c r="AV3094" s="504"/>
      <c r="AW3094" s="403"/>
      <c r="AX3094" s="389"/>
      <c r="AY3094" s="389"/>
      <c r="AZ3094" s="389"/>
      <c r="BA3094" s="389"/>
      <c r="BB3094" s="389"/>
      <c r="BC3094" s="389"/>
    </row>
    <row r="3095" spans="1:55" s="121" customFormat="1" x14ac:dyDescent="0.25">
      <c r="A3095" s="406"/>
      <c r="B3095" s="500"/>
      <c r="C3095" s="501"/>
      <c r="D3095" s="502"/>
      <c r="E3095" s="474"/>
      <c r="F3095" s="398"/>
      <c r="G3095" s="95"/>
      <c r="H3095" s="119"/>
      <c r="I3095" s="119"/>
      <c r="J3095" s="119"/>
      <c r="K3095" s="119"/>
      <c r="L3095" s="119"/>
      <c r="M3095" s="119"/>
      <c r="N3095" s="119"/>
      <c r="O3095" s="119"/>
      <c r="P3095" s="119"/>
      <c r="Q3095" s="119"/>
      <c r="R3095" s="119"/>
      <c r="S3095" s="119"/>
      <c r="T3095" s="119"/>
      <c r="U3095" s="119"/>
      <c r="V3095" s="119"/>
      <c r="W3095" s="119"/>
      <c r="X3095" s="119"/>
      <c r="Y3095" s="119"/>
      <c r="Z3095" s="119"/>
      <c r="AA3095" s="119"/>
      <c r="AB3095" s="119"/>
      <c r="AC3095" s="119"/>
      <c r="AD3095" s="119"/>
      <c r="AE3095" s="119"/>
      <c r="AF3095" s="119"/>
      <c r="AG3095" s="119"/>
      <c r="AH3095" s="119"/>
      <c r="AI3095" s="119"/>
      <c r="AJ3095" s="503"/>
      <c r="AK3095" s="505"/>
      <c r="AL3095" s="404"/>
      <c r="AM3095" s="410"/>
      <c r="AN3095" s="404"/>
      <c r="AO3095" s="404"/>
      <c r="AP3095" s="404"/>
      <c r="AQ3095" s="404"/>
      <c r="AR3095" s="404"/>
      <c r="AS3095" s="404"/>
      <c r="AT3095" s="404"/>
      <c r="AU3095" s="406"/>
      <c r="AV3095" s="504"/>
      <c r="AW3095" s="406"/>
      <c r="AX3095" s="388"/>
      <c r="AY3095" s="388"/>
      <c r="AZ3095" s="388"/>
      <c r="BA3095" s="388"/>
      <c r="BB3095" s="388"/>
      <c r="BC3095" s="388"/>
    </row>
    <row r="3096" spans="1:55" s="121" customFormat="1" x14ac:dyDescent="0.25">
      <c r="A3096" s="407"/>
      <c r="B3096" s="500"/>
      <c r="C3096" s="501"/>
      <c r="D3096" s="502"/>
      <c r="E3096" s="466"/>
      <c r="F3096" s="399"/>
      <c r="G3096" s="96"/>
      <c r="H3096" s="122"/>
      <c r="I3096" s="122"/>
      <c r="J3096" s="122"/>
      <c r="K3096" s="122"/>
      <c r="L3096" s="122"/>
      <c r="M3096" s="122"/>
      <c r="N3096" s="122"/>
      <c r="O3096" s="122"/>
      <c r="P3096" s="122"/>
      <c r="Q3096" s="122"/>
      <c r="R3096" s="122"/>
      <c r="S3096" s="122"/>
      <c r="T3096" s="122"/>
      <c r="U3096" s="122"/>
      <c r="V3096" s="122"/>
      <c r="W3096" s="122"/>
      <c r="X3096" s="122"/>
      <c r="Y3096" s="122"/>
      <c r="Z3096" s="122"/>
      <c r="AA3096" s="122"/>
      <c r="AB3096" s="122"/>
      <c r="AC3096" s="122"/>
      <c r="AD3096" s="122"/>
      <c r="AE3096" s="122"/>
      <c r="AF3096" s="122"/>
      <c r="AG3096" s="122"/>
      <c r="AH3096" s="122"/>
      <c r="AI3096" s="122"/>
      <c r="AJ3096" s="401"/>
      <c r="AK3096" s="403"/>
      <c r="AL3096" s="405"/>
      <c r="AM3096" s="401"/>
      <c r="AN3096" s="405"/>
      <c r="AO3096" s="405"/>
      <c r="AP3096" s="405"/>
      <c r="AQ3096" s="405"/>
      <c r="AR3096" s="405"/>
      <c r="AS3096" s="405"/>
      <c r="AT3096" s="405"/>
      <c r="AU3096" s="403"/>
      <c r="AV3096" s="504"/>
      <c r="AW3096" s="403"/>
      <c r="AX3096" s="389"/>
      <c r="AY3096" s="389"/>
      <c r="AZ3096" s="389"/>
      <c r="BA3096" s="389"/>
      <c r="BB3096" s="389"/>
      <c r="BC3096" s="389"/>
    </row>
    <row r="3097" spans="1:55" s="121" customFormat="1" x14ac:dyDescent="0.25">
      <c r="A3097" s="406"/>
      <c r="B3097" s="500"/>
      <c r="C3097" s="501"/>
      <c r="D3097" s="502"/>
      <c r="E3097" s="474"/>
      <c r="F3097" s="398"/>
      <c r="G3097" s="95"/>
      <c r="H3097" s="119"/>
      <c r="I3097" s="119"/>
      <c r="J3097" s="119"/>
      <c r="K3097" s="119"/>
      <c r="L3097" s="119"/>
      <c r="M3097" s="119"/>
      <c r="N3097" s="119"/>
      <c r="O3097" s="119"/>
      <c r="P3097" s="119"/>
      <c r="Q3097" s="119"/>
      <c r="R3097" s="119"/>
      <c r="S3097" s="119"/>
      <c r="T3097" s="119"/>
      <c r="U3097" s="119"/>
      <c r="V3097" s="119"/>
      <c r="W3097" s="119"/>
      <c r="X3097" s="119"/>
      <c r="Y3097" s="119"/>
      <c r="Z3097" s="119"/>
      <c r="AA3097" s="119"/>
      <c r="AB3097" s="119"/>
      <c r="AC3097" s="119"/>
      <c r="AD3097" s="119"/>
      <c r="AE3097" s="119"/>
      <c r="AF3097" s="119"/>
      <c r="AG3097" s="119"/>
      <c r="AH3097" s="119"/>
      <c r="AI3097" s="119"/>
      <c r="AJ3097" s="503"/>
      <c r="AK3097" s="505"/>
      <c r="AL3097" s="404"/>
      <c r="AM3097" s="410"/>
      <c r="AN3097" s="404"/>
      <c r="AO3097" s="404"/>
      <c r="AP3097" s="404"/>
      <c r="AQ3097" s="404"/>
      <c r="AR3097" s="404"/>
      <c r="AS3097" s="404"/>
      <c r="AT3097" s="404"/>
      <c r="AU3097" s="406"/>
      <c r="AV3097" s="504"/>
      <c r="AW3097" s="406"/>
      <c r="AX3097" s="388"/>
      <c r="AY3097" s="388"/>
      <c r="AZ3097" s="388"/>
      <c r="BA3097" s="388"/>
      <c r="BB3097" s="388"/>
      <c r="BC3097" s="388"/>
    </row>
    <row r="3098" spans="1:55" s="121" customFormat="1" x14ac:dyDescent="0.25">
      <c r="A3098" s="407"/>
      <c r="B3098" s="500"/>
      <c r="C3098" s="501"/>
      <c r="D3098" s="502"/>
      <c r="E3098" s="466"/>
      <c r="F3098" s="399"/>
      <c r="G3098" s="96"/>
      <c r="H3098" s="122"/>
      <c r="I3098" s="122"/>
      <c r="J3098" s="122"/>
      <c r="K3098" s="122"/>
      <c r="L3098" s="122"/>
      <c r="M3098" s="122"/>
      <c r="N3098" s="122"/>
      <c r="O3098" s="122"/>
      <c r="P3098" s="122"/>
      <c r="Q3098" s="122"/>
      <c r="R3098" s="122"/>
      <c r="S3098" s="122"/>
      <c r="T3098" s="122"/>
      <c r="U3098" s="122"/>
      <c r="V3098" s="122"/>
      <c r="W3098" s="122"/>
      <c r="X3098" s="122"/>
      <c r="Y3098" s="122"/>
      <c r="Z3098" s="122"/>
      <c r="AA3098" s="122"/>
      <c r="AB3098" s="122"/>
      <c r="AC3098" s="122"/>
      <c r="AD3098" s="122"/>
      <c r="AE3098" s="122"/>
      <c r="AF3098" s="122"/>
      <c r="AG3098" s="122"/>
      <c r="AH3098" s="122"/>
      <c r="AI3098" s="122"/>
      <c r="AJ3098" s="401"/>
      <c r="AK3098" s="403"/>
      <c r="AL3098" s="405"/>
      <c r="AM3098" s="401"/>
      <c r="AN3098" s="405"/>
      <c r="AO3098" s="405"/>
      <c r="AP3098" s="405"/>
      <c r="AQ3098" s="405"/>
      <c r="AR3098" s="405"/>
      <c r="AS3098" s="405"/>
      <c r="AT3098" s="405"/>
      <c r="AU3098" s="403"/>
      <c r="AV3098" s="504"/>
      <c r="AW3098" s="403"/>
      <c r="AX3098" s="389"/>
      <c r="AY3098" s="389"/>
      <c r="AZ3098" s="389"/>
      <c r="BA3098" s="389"/>
      <c r="BB3098" s="389"/>
      <c r="BC3098" s="389"/>
    </row>
    <row r="3099" spans="1:55" s="121" customFormat="1" x14ac:dyDescent="0.25">
      <c r="A3099" s="406"/>
      <c r="B3099" s="500"/>
      <c r="C3099" s="501"/>
      <c r="D3099" s="502"/>
      <c r="E3099" s="474"/>
      <c r="F3099" s="398"/>
      <c r="G3099" s="95"/>
      <c r="H3099" s="119"/>
      <c r="I3099" s="119"/>
      <c r="J3099" s="119"/>
      <c r="K3099" s="119"/>
      <c r="L3099" s="119"/>
      <c r="M3099" s="119"/>
      <c r="N3099" s="119"/>
      <c r="O3099" s="119"/>
      <c r="P3099" s="119"/>
      <c r="Q3099" s="119"/>
      <c r="R3099" s="119"/>
      <c r="S3099" s="119"/>
      <c r="T3099" s="119"/>
      <c r="U3099" s="119"/>
      <c r="V3099" s="119"/>
      <c r="W3099" s="119"/>
      <c r="X3099" s="119"/>
      <c r="Y3099" s="119"/>
      <c r="Z3099" s="119"/>
      <c r="AA3099" s="119"/>
      <c r="AB3099" s="119"/>
      <c r="AC3099" s="119"/>
      <c r="AD3099" s="119"/>
      <c r="AE3099" s="119"/>
      <c r="AF3099" s="119"/>
      <c r="AG3099" s="119"/>
      <c r="AH3099" s="119"/>
      <c r="AI3099" s="119"/>
      <c r="AJ3099" s="503"/>
      <c r="AK3099" s="505"/>
      <c r="AL3099" s="404"/>
      <c r="AM3099" s="410"/>
      <c r="AN3099" s="404"/>
      <c r="AO3099" s="404"/>
      <c r="AP3099" s="404"/>
      <c r="AQ3099" s="404"/>
      <c r="AR3099" s="404"/>
      <c r="AS3099" s="404"/>
      <c r="AT3099" s="404"/>
      <c r="AU3099" s="406"/>
      <c r="AV3099" s="504"/>
      <c r="AW3099" s="406"/>
      <c r="AX3099" s="388"/>
      <c r="AY3099" s="388"/>
      <c r="AZ3099" s="388"/>
      <c r="BA3099" s="388"/>
      <c r="BB3099" s="388"/>
      <c r="BC3099" s="388"/>
    </row>
    <row r="3100" spans="1:55" s="121" customFormat="1" x14ac:dyDescent="0.25">
      <c r="A3100" s="407"/>
      <c r="B3100" s="500"/>
      <c r="C3100" s="501"/>
      <c r="D3100" s="502"/>
      <c r="E3100" s="466"/>
      <c r="F3100" s="399"/>
      <c r="G3100" s="96"/>
      <c r="H3100" s="122"/>
      <c r="I3100" s="122"/>
      <c r="J3100" s="122"/>
      <c r="K3100" s="122"/>
      <c r="L3100" s="122"/>
      <c r="M3100" s="122"/>
      <c r="N3100" s="122"/>
      <c r="O3100" s="122"/>
      <c r="P3100" s="122"/>
      <c r="Q3100" s="122"/>
      <c r="R3100" s="122"/>
      <c r="S3100" s="122"/>
      <c r="T3100" s="122"/>
      <c r="U3100" s="122"/>
      <c r="V3100" s="122"/>
      <c r="W3100" s="122"/>
      <c r="X3100" s="122"/>
      <c r="Y3100" s="122"/>
      <c r="Z3100" s="122"/>
      <c r="AA3100" s="122"/>
      <c r="AB3100" s="122"/>
      <c r="AC3100" s="122"/>
      <c r="AD3100" s="122"/>
      <c r="AE3100" s="122"/>
      <c r="AF3100" s="122"/>
      <c r="AG3100" s="122"/>
      <c r="AH3100" s="122"/>
      <c r="AI3100" s="122"/>
      <c r="AJ3100" s="401"/>
      <c r="AK3100" s="403"/>
      <c r="AL3100" s="405"/>
      <c r="AM3100" s="401"/>
      <c r="AN3100" s="405"/>
      <c r="AO3100" s="405"/>
      <c r="AP3100" s="405"/>
      <c r="AQ3100" s="405"/>
      <c r="AR3100" s="405"/>
      <c r="AS3100" s="405"/>
      <c r="AT3100" s="405"/>
      <c r="AU3100" s="403"/>
      <c r="AV3100" s="504"/>
      <c r="AW3100" s="403"/>
      <c r="AX3100" s="389"/>
      <c r="AY3100" s="389"/>
      <c r="AZ3100" s="389"/>
      <c r="BA3100" s="389"/>
      <c r="BB3100" s="389"/>
      <c r="BC3100" s="389"/>
    </row>
    <row r="3101" spans="1:55" s="121" customFormat="1" x14ac:dyDescent="0.25">
      <c r="A3101" s="406"/>
      <c r="B3101" s="500"/>
      <c r="C3101" s="501"/>
      <c r="D3101" s="502"/>
      <c r="E3101" s="474"/>
      <c r="F3101" s="398"/>
      <c r="G3101" s="95"/>
      <c r="H3101" s="119"/>
      <c r="I3101" s="119"/>
      <c r="J3101" s="119"/>
      <c r="K3101" s="119"/>
      <c r="L3101" s="119"/>
      <c r="M3101" s="119"/>
      <c r="N3101" s="119"/>
      <c r="O3101" s="119"/>
      <c r="P3101" s="119"/>
      <c r="Q3101" s="119"/>
      <c r="R3101" s="119"/>
      <c r="S3101" s="119"/>
      <c r="T3101" s="119"/>
      <c r="U3101" s="119"/>
      <c r="V3101" s="119"/>
      <c r="W3101" s="119"/>
      <c r="X3101" s="119"/>
      <c r="Y3101" s="119"/>
      <c r="Z3101" s="119"/>
      <c r="AA3101" s="119"/>
      <c r="AB3101" s="119"/>
      <c r="AC3101" s="119"/>
      <c r="AD3101" s="119"/>
      <c r="AE3101" s="119"/>
      <c r="AF3101" s="119"/>
      <c r="AG3101" s="119"/>
      <c r="AH3101" s="119"/>
      <c r="AI3101" s="119"/>
      <c r="AJ3101" s="503"/>
      <c r="AK3101" s="505"/>
      <c r="AL3101" s="404"/>
      <c r="AM3101" s="410"/>
      <c r="AN3101" s="404"/>
      <c r="AO3101" s="404"/>
      <c r="AP3101" s="404"/>
      <c r="AQ3101" s="404"/>
      <c r="AR3101" s="404"/>
      <c r="AS3101" s="404"/>
      <c r="AT3101" s="404"/>
      <c r="AU3101" s="406"/>
      <c r="AV3101" s="504"/>
      <c r="AW3101" s="406"/>
      <c r="AX3101" s="388"/>
      <c r="AY3101" s="388"/>
      <c r="AZ3101" s="388"/>
      <c r="BA3101" s="388"/>
      <c r="BB3101" s="388"/>
      <c r="BC3101" s="388"/>
    </row>
    <row r="3102" spans="1:55" s="121" customFormat="1" x14ac:dyDescent="0.25">
      <c r="A3102" s="407"/>
      <c r="B3102" s="500"/>
      <c r="C3102" s="501"/>
      <c r="D3102" s="502"/>
      <c r="E3102" s="466"/>
      <c r="F3102" s="399"/>
      <c r="G3102" s="96"/>
      <c r="H3102" s="122"/>
      <c r="I3102" s="122"/>
      <c r="J3102" s="122"/>
      <c r="K3102" s="122"/>
      <c r="L3102" s="122"/>
      <c r="M3102" s="122"/>
      <c r="N3102" s="122"/>
      <c r="O3102" s="122"/>
      <c r="P3102" s="122"/>
      <c r="Q3102" s="122"/>
      <c r="R3102" s="122"/>
      <c r="S3102" s="122"/>
      <c r="T3102" s="122"/>
      <c r="U3102" s="122"/>
      <c r="V3102" s="122"/>
      <c r="W3102" s="122"/>
      <c r="X3102" s="122"/>
      <c r="Y3102" s="122"/>
      <c r="Z3102" s="122"/>
      <c r="AA3102" s="122"/>
      <c r="AB3102" s="122"/>
      <c r="AC3102" s="122"/>
      <c r="AD3102" s="122"/>
      <c r="AE3102" s="122"/>
      <c r="AF3102" s="122"/>
      <c r="AG3102" s="122"/>
      <c r="AH3102" s="122"/>
      <c r="AI3102" s="122"/>
      <c r="AJ3102" s="401"/>
      <c r="AK3102" s="403"/>
      <c r="AL3102" s="405"/>
      <c r="AM3102" s="401"/>
      <c r="AN3102" s="405"/>
      <c r="AO3102" s="405"/>
      <c r="AP3102" s="405"/>
      <c r="AQ3102" s="405"/>
      <c r="AR3102" s="405"/>
      <c r="AS3102" s="405"/>
      <c r="AT3102" s="405"/>
      <c r="AU3102" s="403"/>
      <c r="AV3102" s="504"/>
      <c r="AW3102" s="403"/>
      <c r="AX3102" s="389"/>
      <c r="AY3102" s="389"/>
      <c r="AZ3102" s="389"/>
      <c r="BA3102" s="389"/>
      <c r="BB3102" s="389"/>
      <c r="BC3102" s="389"/>
    </row>
    <row r="3103" spans="1:55" s="121" customFormat="1" x14ac:dyDescent="0.25">
      <c r="A3103" s="406"/>
      <c r="B3103" s="500"/>
      <c r="C3103" s="501"/>
      <c r="D3103" s="502"/>
      <c r="E3103" s="474"/>
      <c r="F3103" s="398"/>
      <c r="G3103" s="95"/>
      <c r="H3103" s="119"/>
      <c r="I3103" s="119"/>
      <c r="J3103" s="119"/>
      <c r="K3103" s="119"/>
      <c r="L3103" s="119"/>
      <c r="M3103" s="119"/>
      <c r="N3103" s="119"/>
      <c r="O3103" s="119"/>
      <c r="P3103" s="119"/>
      <c r="Q3103" s="119"/>
      <c r="R3103" s="119"/>
      <c r="S3103" s="119"/>
      <c r="T3103" s="119"/>
      <c r="U3103" s="119"/>
      <c r="V3103" s="119"/>
      <c r="W3103" s="119"/>
      <c r="X3103" s="119"/>
      <c r="Y3103" s="119"/>
      <c r="Z3103" s="119"/>
      <c r="AA3103" s="119"/>
      <c r="AB3103" s="119"/>
      <c r="AC3103" s="119"/>
      <c r="AD3103" s="119"/>
      <c r="AE3103" s="119"/>
      <c r="AF3103" s="119"/>
      <c r="AG3103" s="119"/>
      <c r="AH3103" s="119"/>
      <c r="AI3103" s="119"/>
      <c r="AJ3103" s="503"/>
      <c r="AK3103" s="505"/>
      <c r="AL3103" s="404"/>
      <c r="AM3103" s="410"/>
      <c r="AN3103" s="404"/>
      <c r="AO3103" s="404"/>
      <c r="AP3103" s="404"/>
      <c r="AQ3103" s="404"/>
      <c r="AR3103" s="404"/>
      <c r="AS3103" s="404"/>
      <c r="AT3103" s="404"/>
      <c r="AU3103" s="406"/>
      <c r="AV3103" s="504"/>
      <c r="AW3103" s="406"/>
      <c r="AX3103" s="388"/>
      <c r="AY3103" s="388"/>
      <c r="AZ3103" s="388"/>
      <c r="BA3103" s="388"/>
      <c r="BB3103" s="388"/>
      <c r="BC3103" s="388"/>
    </row>
    <row r="3104" spans="1:55" s="121" customFormat="1" x14ac:dyDescent="0.25">
      <c r="A3104" s="407"/>
      <c r="B3104" s="500"/>
      <c r="C3104" s="501"/>
      <c r="D3104" s="502"/>
      <c r="E3104" s="466"/>
      <c r="F3104" s="399"/>
      <c r="G3104" s="96"/>
      <c r="H3104" s="122"/>
      <c r="I3104" s="122"/>
      <c r="J3104" s="122"/>
      <c r="K3104" s="122"/>
      <c r="L3104" s="122"/>
      <c r="M3104" s="122"/>
      <c r="N3104" s="122"/>
      <c r="O3104" s="122"/>
      <c r="P3104" s="122"/>
      <c r="Q3104" s="122"/>
      <c r="R3104" s="122"/>
      <c r="S3104" s="122"/>
      <c r="T3104" s="122"/>
      <c r="U3104" s="122"/>
      <c r="V3104" s="122"/>
      <c r="W3104" s="122"/>
      <c r="X3104" s="122"/>
      <c r="Y3104" s="122"/>
      <c r="Z3104" s="122"/>
      <c r="AA3104" s="122"/>
      <c r="AB3104" s="122"/>
      <c r="AC3104" s="122"/>
      <c r="AD3104" s="122"/>
      <c r="AE3104" s="122"/>
      <c r="AF3104" s="122"/>
      <c r="AG3104" s="122"/>
      <c r="AH3104" s="122"/>
      <c r="AI3104" s="122"/>
      <c r="AJ3104" s="401"/>
      <c r="AK3104" s="403"/>
      <c r="AL3104" s="405"/>
      <c r="AM3104" s="401"/>
      <c r="AN3104" s="405"/>
      <c r="AO3104" s="405"/>
      <c r="AP3104" s="405"/>
      <c r="AQ3104" s="405"/>
      <c r="AR3104" s="405"/>
      <c r="AS3104" s="405"/>
      <c r="AT3104" s="405"/>
      <c r="AU3104" s="403"/>
      <c r="AV3104" s="504"/>
      <c r="AW3104" s="403"/>
      <c r="AX3104" s="389"/>
      <c r="AY3104" s="389"/>
      <c r="AZ3104" s="389"/>
      <c r="BA3104" s="389"/>
      <c r="BB3104" s="389"/>
      <c r="BC3104" s="389"/>
    </row>
    <row r="3105" spans="1:55" s="121" customFormat="1" x14ac:dyDescent="0.25">
      <c r="A3105" s="406"/>
      <c r="B3105" s="500"/>
      <c r="C3105" s="501"/>
      <c r="D3105" s="502"/>
      <c r="E3105" s="474"/>
      <c r="F3105" s="398"/>
      <c r="G3105" s="95"/>
      <c r="H3105" s="119"/>
      <c r="I3105" s="119"/>
      <c r="J3105" s="119"/>
      <c r="K3105" s="119"/>
      <c r="L3105" s="119"/>
      <c r="M3105" s="119"/>
      <c r="N3105" s="119"/>
      <c r="O3105" s="119"/>
      <c r="P3105" s="119"/>
      <c r="Q3105" s="119"/>
      <c r="R3105" s="119"/>
      <c r="S3105" s="119"/>
      <c r="T3105" s="119"/>
      <c r="U3105" s="119"/>
      <c r="V3105" s="119"/>
      <c r="W3105" s="119"/>
      <c r="X3105" s="119"/>
      <c r="Y3105" s="119"/>
      <c r="Z3105" s="119"/>
      <c r="AA3105" s="119"/>
      <c r="AB3105" s="119"/>
      <c r="AC3105" s="119"/>
      <c r="AD3105" s="119"/>
      <c r="AE3105" s="119"/>
      <c r="AF3105" s="119"/>
      <c r="AG3105" s="119"/>
      <c r="AH3105" s="119"/>
      <c r="AI3105" s="119"/>
      <c r="AJ3105" s="503"/>
      <c r="AK3105" s="505"/>
      <c r="AL3105" s="404"/>
      <c r="AM3105" s="410"/>
      <c r="AN3105" s="404"/>
      <c r="AO3105" s="404"/>
      <c r="AP3105" s="404"/>
      <c r="AQ3105" s="404"/>
      <c r="AR3105" s="404"/>
      <c r="AS3105" s="404"/>
      <c r="AT3105" s="404"/>
      <c r="AU3105" s="406"/>
      <c r="AV3105" s="504"/>
      <c r="AW3105" s="406"/>
      <c r="AX3105" s="388"/>
      <c r="AY3105" s="388"/>
      <c r="AZ3105" s="388"/>
      <c r="BA3105" s="388"/>
      <c r="BB3105" s="388"/>
      <c r="BC3105" s="388"/>
    </row>
    <row r="3106" spans="1:55" s="121" customFormat="1" x14ac:dyDescent="0.25">
      <c r="A3106" s="407"/>
      <c r="B3106" s="500"/>
      <c r="C3106" s="501"/>
      <c r="D3106" s="502"/>
      <c r="E3106" s="466"/>
      <c r="F3106" s="399"/>
      <c r="G3106" s="96"/>
      <c r="H3106" s="122"/>
      <c r="I3106" s="122"/>
      <c r="J3106" s="122"/>
      <c r="K3106" s="122"/>
      <c r="L3106" s="122"/>
      <c r="M3106" s="122"/>
      <c r="N3106" s="122"/>
      <c r="O3106" s="122"/>
      <c r="P3106" s="122"/>
      <c r="Q3106" s="122"/>
      <c r="R3106" s="122"/>
      <c r="S3106" s="122"/>
      <c r="T3106" s="122"/>
      <c r="U3106" s="122"/>
      <c r="V3106" s="122"/>
      <c r="W3106" s="122"/>
      <c r="X3106" s="122"/>
      <c r="Y3106" s="122"/>
      <c r="Z3106" s="122"/>
      <c r="AA3106" s="122"/>
      <c r="AB3106" s="122"/>
      <c r="AC3106" s="122"/>
      <c r="AD3106" s="122"/>
      <c r="AE3106" s="122"/>
      <c r="AF3106" s="122"/>
      <c r="AG3106" s="122"/>
      <c r="AH3106" s="122"/>
      <c r="AI3106" s="122"/>
      <c r="AJ3106" s="401"/>
      <c r="AK3106" s="403"/>
      <c r="AL3106" s="405"/>
      <c r="AM3106" s="401"/>
      <c r="AN3106" s="405"/>
      <c r="AO3106" s="405"/>
      <c r="AP3106" s="405"/>
      <c r="AQ3106" s="405"/>
      <c r="AR3106" s="405"/>
      <c r="AS3106" s="405"/>
      <c r="AT3106" s="405"/>
      <c r="AU3106" s="403"/>
      <c r="AV3106" s="504"/>
      <c r="AW3106" s="403"/>
      <c r="AX3106" s="389"/>
      <c r="AY3106" s="389"/>
      <c r="AZ3106" s="389"/>
      <c r="BA3106" s="389"/>
      <c r="BB3106" s="389"/>
      <c r="BC3106" s="389"/>
    </row>
    <row r="3107" spans="1:55" s="121" customFormat="1" x14ac:dyDescent="0.25">
      <c r="A3107" s="406"/>
      <c r="B3107" s="500"/>
      <c r="C3107" s="501"/>
      <c r="D3107" s="502"/>
      <c r="E3107" s="474"/>
      <c r="F3107" s="398"/>
      <c r="G3107" s="95"/>
      <c r="H3107" s="119"/>
      <c r="I3107" s="119"/>
      <c r="J3107" s="119"/>
      <c r="K3107" s="119"/>
      <c r="L3107" s="119"/>
      <c r="M3107" s="119"/>
      <c r="N3107" s="119"/>
      <c r="O3107" s="119"/>
      <c r="P3107" s="119"/>
      <c r="Q3107" s="119"/>
      <c r="R3107" s="119"/>
      <c r="S3107" s="119"/>
      <c r="T3107" s="119"/>
      <c r="U3107" s="119"/>
      <c r="V3107" s="119"/>
      <c r="W3107" s="119"/>
      <c r="X3107" s="119"/>
      <c r="Y3107" s="119"/>
      <c r="Z3107" s="119"/>
      <c r="AA3107" s="119"/>
      <c r="AB3107" s="119"/>
      <c r="AC3107" s="119"/>
      <c r="AD3107" s="119"/>
      <c r="AE3107" s="119"/>
      <c r="AF3107" s="119"/>
      <c r="AG3107" s="119"/>
      <c r="AH3107" s="119"/>
      <c r="AI3107" s="119"/>
      <c r="AJ3107" s="503"/>
      <c r="AK3107" s="505"/>
      <c r="AL3107" s="404"/>
      <c r="AM3107" s="410"/>
      <c r="AN3107" s="404"/>
      <c r="AO3107" s="404"/>
      <c r="AP3107" s="404"/>
      <c r="AQ3107" s="404"/>
      <c r="AR3107" s="404"/>
      <c r="AS3107" s="404"/>
      <c r="AT3107" s="404"/>
      <c r="AU3107" s="406"/>
      <c r="AV3107" s="504"/>
      <c r="AW3107" s="406"/>
      <c r="AX3107" s="388"/>
      <c r="AY3107" s="388"/>
      <c r="AZ3107" s="388"/>
      <c r="BA3107" s="388"/>
      <c r="BB3107" s="388"/>
      <c r="BC3107" s="388"/>
    </row>
    <row r="3108" spans="1:55" s="121" customFormat="1" x14ac:dyDescent="0.25">
      <c r="A3108" s="407"/>
      <c r="B3108" s="500"/>
      <c r="C3108" s="501"/>
      <c r="D3108" s="502"/>
      <c r="E3108" s="466"/>
      <c r="F3108" s="399"/>
      <c r="G3108" s="96"/>
      <c r="H3108" s="122"/>
      <c r="I3108" s="122"/>
      <c r="J3108" s="122"/>
      <c r="K3108" s="122"/>
      <c r="L3108" s="122"/>
      <c r="M3108" s="122"/>
      <c r="N3108" s="122"/>
      <c r="O3108" s="122"/>
      <c r="P3108" s="122"/>
      <c r="Q3108" s="122"/>
      <c r="R3108" s="122"/>
      <c r="S3108" s="122"/>
      <c r="T3108" s="122"/>
      <c r="U3108" s="122"/>
      <c r="V3108" s="122"/>
      <c r="W3108" s="122"/>
      <c r="X3108" s="122"/>
      <c r="Y3108" s="122"/>
      <c r="Z3108" s="122"/>
      <c r="AA3108" s="122"/>
      <c r="AB3108" s="122"/>
      <c r="AC3108" s="122"/>
      <c r="AD3108" s="122"/>
      <c r="AE3108" s="122"/>
      <c r="AF3108" s="122"/>
      <c r="AG3108" s="122"/>
      <c r="AH3108" s="122"/>
      <c r="AI3108" s="122"/>
      <c r="AJ3108" s="401"/>
      <c r="AK3108" s="403"/>
      <c r="AL3108" s="405"/>
      <c r="AM3108" s="401"/>
      <c r="AN3108" s="405"/>
      <c r="AO3108" s="405"/>
      <c r="AP3108" s="405"/>
      <c r="AQ3108" s="405"/>
      <c r="AR3108" s="405"/>
      <c r="AS3108" s="405"/>
      <c r="AT3108" s="405"/>
      <c r="AU3108" s="403"/>
      <c r="AV3108" s="504"/>
      <c r="AW3108" s="403"/>
      <c r="AX3108" s="389"/>
      <c r="AY3108" s="389"/>
      <c r="AZ3108" s="389"/>
      <c r="BA3108" s="389"/>
      <c r="BB3108" s="389"/>
      <c r="BC3108" s="389"/>
    </row>
    <row r="3109" spans="1:55" s="121" customFormat="1" x14ac:dyDescent="0.25">
      <c r="A3109" s="406"/>
      <c r="B3109" s="500"/>
      <c r="C3109" s="501"/>
      <c r="D3109" s="502"/>
      <c r="E3109" s="474"/>
      <c r="F3109" s="398"/>
      <c r="G3109" s="95"/>
      <c r="H3109" s="119"/>
      <c r="I3109" s="119"/>
      <c r="J3109" s="119"/>
      <c r="K3109" s="119"/>
      <c r="L3109" s="119"/>
      <c r="M3109" s="119"/>
      <c r="N3109" s="119"/>
      <c r="O3109" s="119"/>
      <c r="P3109" s="119"/>
      <c r="Q3109" s="119"/>
      <c r="R3109" s="119"/>
      <c r="S3109" s="119"/>
      <c r="T3109" s="119"/>
      <c r="U3109" s="119"/>
      <c r="V3109" s="119"/>
      <c r="W3109" s="119"/>
      <c r="X3109" s="119"/>
      <c r="Y3109" s="119"/>
      <c r="Z3109" s="119"/>
      <c r="AA3109" s="119"/>
      <c r="AB3109" s="119"/>
      <c r="AC3109" s="119"/>
      <c r="AD3109" s="119"/>
      <c r="AE3109" s="119"/>
      <c r="AF3109" s="119"/>
      <c r="AG3109" s="119"/>
      <c r="AH3109" s="119"/>
      <c r="AI3109" s="119"/>
      <c r="AJ3109" s="503"/>
      <c r="AK3109" s="505"/>
      <c r="AL3109" s="404"/>
      <c r="AM3109" s="410"/>
      <c r="AN3109" s="404"/>
      <c r="AO3109" s="404"/>
      <c r="AP3109" s="404"/>
      <c r="AQ3109" s="404"/>
      <c r="AR3109" s="404"/>
      <c r="AS3109" s="404"/>
      <c r="AT3109" s="404"/>
      <c r="AU3109" s="406"/>
      <c r="AV3109" s="504"/>
      <c r="AW3109" s="406"/>
      <c r="AX3109" s="388"/>
      <c r="AY3109" s="388"/>
      <c r="AZ3109" s="388"/>
      <c r="BA3109" s="388"/>
      <c r="BB3109" s="388"/>
      <c r="BC3109" s="388"/>
    </row>
    <row r="3110" spans="1:55" s="121" customFormat="1" x14ac:dyDescent="0.25">
      <c r="A3110" s="407"/>
      <c r="B3110" s="500"/>
      <c r="C3110" s="501"/>
      <c r="D3110" s="502"/>
      <c r="E3110" s="466"/>
      <c r="F3110" s="399"/>
      <c r="G3110" s="96"/>
      <c r="H3110" s="122"/>
      <c r="I3110" s="122"/>
      <c r="J3110" s="122"/>
      <c r="K3110" s="122"/>
      <c r="L3110" s="122"/>
      <c r="M3110" s="122"/>
      <c r="N3110" s="122"/>
      <c r="O3110" s="122"/>
      <c r="P3110" s="122"/>
      <c r="Q3110" s="122"/>
      <c r="R3110" s="122"/>
      <c r="S3110" s="122"/>
      <c r="T3110" s="122"/>
      <c r="U3110" s="122"/>
      <c r="V3110" s="122"/>
      <c r="W3110" s="122"/>
      <c r="X3110" s="122"/>
      <c r="Y3110" s="122"/>
      <c r="Z3110" s="122"/>
      <c r="AA3110" s="122"/>
      <c r="AB3110" s="122"/>
      <c r="AC3110" s="122"/>
      <c r="AD3110" s="122"/>
      <c r="AE3110" s="122"/>
      <c r="AF3110" s="122"/>
      <c r="AG3110" s="122"/>
      <c r="AH3110" s="122"/>
      <c r="AI3110" s="122"/>
      <c r="AJ3110" s="401"/>
      <c r="AK3110" s="403"/>
      <c r="AL3110" s="405"/>
      <c r="AM3110" s="401"/>
      <c r="AN3110" s="405"/>
      <c r="AO3110" s="405"/>
      <c r="AP3110" s="405"/>
      <c r="AQ3110" s="405"/>
      <c r="AR3110" s="405"/>
      <c r="AS3110" s="405"/>
      <c r="AT3110" s="405"/>
      <c r="AU3110" s="403"/>
      <c r="AV3110" s="504"/>
      <c r="AW3110" s="403"/>
      <c r="AX3110" s="389"/>
      <c r="AY3110" s="389"/>
      <c r="AZ3110" s="389"/>
      <c r="BA3110" s="389"/>
      <c r="BB3110" s="389"/>
      <c r="BC3110" s="389"/>
    </row>
    <row r="3111" spans="1:55" s="121" customFormat="1" x14ac:dyDescent="0.25">
      <c r="A3111" s="406"/>
      <c r="B3111" s="500"/>
      <c r="C3111" s="501"/>
      <c r="D3111" s="502"/>
      <c r="E3111" s="474"/>
      <c r="F3111" s="398"/>
      <c r="G3111" s="95"/>
      <c r="H3111" s="119"/>
      <c r="I3111" s="119"/>
      <c r="J3111" s="119"/>
      <c r="K3111" s="119"/>
      <c r="L3111" s="119"/>
      <c r="M3111" s="119"/>
      <c r="N3111" s="119"/>
      <c r="O3111" s="119"/>
      <c r="P3111" s="119"/>
      <c r="Q3111" s="119"/>
      <c r="R3111" s="119"/>
      <c r="S3111" s="119"/>
      <c r="T3111" s="119"/>
      <c r="U3111" s="119"/>
      <c r="V3111" s="119"/>
      <c r="W3111" s="119"/>
      <c r="X3111" s="119"/>
      <c r="Y3111" s="119"/>
      <c r="Z3111" s="119"/>
      <c r="AA3111" s="119"/>
      <c r="AB3111" s="119"/>
      <c r="AC3111" s="119"/>
      <c r="AD3111" s="119"/>
      <c r="AE3111" s="119"/>
      <c r="AF3111" s="119"/>
      <c r="AG3111" s="119"/>
      <c r="AH3111" s="119"/>
      <c r="AI3111" s="119"/>
      <c r="AJ3111" s="503"/>
      <c r="AK3111" s="505"/>
      <c r="AL3111" s="404"/>
      <c r="AM3111" s="410"/>
      <c r="AN3111" s="404"/>
      <c r="AO3111" s="404"/>
      <c r="AP3111" s="404"/>
      <c r="AQ3111" s="404"/>
      <c r="AR3111" s="404"/>
      <c r="AS3111" s="404"/>
      <c r="AT3111" s="404"/>
      <c r="AU3111" s="406"/>
      <c r="AV3111" s="504"/>
      <c r="AW3111" s="406"/>
      <c r="AX3111" s="388"/>
      <c r="AY3111" s="388"/>
      <c r="AZ3111" s="388"/>
      <c r="BA3111" s="388"/>
      <c r="BB3111" s="388"/>
      <c r="BC3111" s="388"/>
    </row>
    <row r="3112" spans="1:55" s="121" customFormat="1" x14ac:dyDescent="0.25">
      <c r="A3112" s="407"/>
      <c r="B3112" s="500"/>
      <c r="C3112" s="501"/>
      <c r="D3112" s="502"/>
      <c r="E3112" s="466"/>
      <c r="F3112" s="399"/>
      <c r="G3112" s="96"/>
      <c r="H3112" s="122"/>
      <c r="I3112" s="122"/>
      <c r="J3112" s="122"/>
      <c r="K3112" s="122"/>
      <c r="L3112" s="122"/>
      <c r="M3112" s="122"/>
      <c r="N3112" s="122"/>
      <c r="O3112" s="122"/>
      <c r="P3112" s="122"/>
      <c r="Q3112" s="122"/>
      <c r="R3112" s="122"/>
      <c r="S3112" s="122"/>
      <c r="T3112" s="122"/>
      <c r="U3112" s="122"/>
      <c r="V3112" s="122"/>
      <c r="W3112" s="122"/>
      <c r="X3112" s="122"/>
      <c r="Y3112" s="122"/>
      <c r="Z3112" s="122"/>
      <c r="AA3112" s="122"/>
      <c r="AB3112" s="122"/>
      <c r="AC3112" s="122"/>
      <c r="AD3112" s="122"/>
      <c r="AE3112" s="122"/>
      <c r="AF3112" s="122"/>
      <c r="AG3112" s="122"/>
      <c r="AH3112" s="122"/>
      <c r="AI3112" s="122"/>
      <c r="AJ3112" s="401"/>
      <c r="AK3112" s="403"/>
      <c r="AL3112" s="405"/>
      <c r="AM3112" s="401"/>
      <c r="AN3112" s="405"/>
      <c r="AO3112" s="405"/>
      <c r="AP3112" s="405"/>
      <c r="AQ3112" s="405"/>
      <c r="AR3112" s="405"/>
      <c r="AS3112" s="405"/>
      <c r="AT3112" s="405"/>
      <c r="AU3112" s="403"/>
      <c r="AV3112" s="504"/>
      <c r="AW3112" s="403"/>
      <c r="AX3112" s="389"/>
      <c r="AY3112" s="389"/>
      <c r="AZ3112" s="389"/>
      <c r="BA3112" s="389"/>
      <c r="BB3112" s="389"/>
      <c r="BC3112" s="389"/>
    </row>
    <row r="3113" spans="1:55" s="121" customFormat="1" x14ac:dyDescent="0.25">
      <c r="A3113" s="406"/>
      <c r="B3113" s="500"/>
      <c r="C3113" s="501"/>
      <c r="D3113" s="502"/>
      <c r="E3113" s="474"/>
      <c r="F3113" s="398"/>
      <c r="G3113" s="95"/>
      <c r="H3113" s="119"/>
      <c r="I3113" s="119"/>
      <c r="J3113" s="119"/>
      <c r="K3113" s="119"/>
      <c r="L3113" s="119"/>
      <c r="M3113" s="119"/>
      <c r="N3113" s="119"/>
      <c r="O3113" s="119"/>
      <c r="P3113" s="119"/>
      <c r="Q3113" s="119"/>
      <c r="R3113" s="119"/>
      <c r="S3113" s="119"/>
      <c r="T3113" s="119"/>
      <c r="U3113" s="119"/>
      <c r="V3113" s="119"/>
      <c r="W3113" s="119"/>
      <c r="X3113" s="119"/>
      <c r="Y3113" s="119"/>
      <c r="Z3113" s="119"/>
      <c r="AA3113" s="119"/>
      <c r="AB3113" s="119"/>
      <c r="AC3113" s="119"/>
      <c r="AD3113" s="119"/>
      <c r="AE3113" s="119"/>
      <c r="AF3113" s="119"/>
      <c r="AG3113" s="119"/>
      <c r="AH3113" s="119"/>
      <c r="AI3113" s="119"/>
      <c r="AJ3113" s="503"/>
      <c r="AK3113" s="505"/>
      <c r="AL3113" s="404"/>
      <c r="AM3113" s="410"/>
      <c r="AN3113" s="404"/>
      <c r="AO3113" s="404"/>
      <c r="AP3113" s="404"/>
      <c r="AQ3113" s="404"/>
      <c r="AR3113" s="404"/>
      <c r="AS3113" s="404"/>
      <c r="AT3113" s="404"/>
      <c r="AU3113" s="406"/>
      <c r="AV3113" s="504"/>
      <c r="AW3113" s="406"/>
      <c r="AX3113" s="388"/>
      <c r="AY3113" s="388"/>
      <c r="AZ3113" s="388"/>
      <c r="BA3113" s="388"/>
      <c r="BB3113" s="388"/>
      <c r="BC3113" s="388"/>
    </row>
    <row r="3114" spans="1:55" s="121" customFormat="1" x14ac:dyDescent="0.25">
      <c r="A3114" s="407"/>
      <c r="B3114" s="500"/>
      <c r="C3114" s="501"/>
      <c r="D3114" s="502"/>
      <c r="E3114" s="466"/>
      <c r="F3114" s="399"/>
      <c r="G3114" s="96"/>
      <c r="H3114" s="122"/>
      <c r="I3114" s="122"/>
      <c r="J3114" s="122"/>
      <c r="K3114" s="122"/>
      <c r="L3114" s="122"/>
      <c r="M3114" s="122"/>
      <c r="N3114" s="122"/>
      <c r="O3114" s="122"/>
      <c r="P3114" s="122"/>
      <c r="Q3114" s="122"/>
      <c r="R3114" s="122"/>
      <c r="S3114" s="122"/>
      <c r="T3114" s="122"/>
      <c r="U3114" s="122"/>
      <c r="V3114" s="122"/>
      <c r="W3114" s="122"/>
      <c r="X3114" s="122"/>
      <c r="Y3114" s="122"/>
      <c r="Z3114" s="122"/>
      <c r="AA3114" s="122"/>
      <c r="AB3114" s="122"/>
      <c r="AC3114" s="122"/>
      <c r="AD3114" s="122"/>
      <c r="AE3114" s="122"/>
      <c r="AF3114" s="122"/>
      <c r="AG3114" s="122"/>
      <c r="AH3114" s="122"/>
      <c r="AI3114" s="122"/>
      <c r="AJ3114" s="401"/>
      <c r="AK3114" s="403"/>
      <c r="AL3114" s="405"/>
      <c r="AM3114" s="401"/>
      <c r="AN3114" s="405"/>
      <c r="AO3114" s="405"/>
      <c r="AP3114" s="405"/>
      <c r="AQ3114" s="405"/>
      <c r="AR3114" s="405"/>
      <c r="AS3114" s="405"/>
      <c r="AT3114" s="405"/>
      <c r="AU3114" s="403"/>
      <c r="AV3114" s="504"/>
      <c r="AW3114" s="403"/>
      <c r="AX3114" s="389"/>
      <c r="AY3114" s="389"/>
      <c r="AZ3114" s="389"/>
      <c r="BA3114" s="389"/>
      <c r="BB3114" s="389"/>
      <c r="BC3114" s="389"/>
    </row>
    <row r="3115" spans="1:55" s="121" customFormat="1" x14ac:dyDescent="0.25">
      <c r="A3115" s="406"/>
      <c r="B3115" s="500"/>
      <c r="C3115" s="501"/>
      <c r="D3115" s="502"/>
      <c r="E3115" s="474"/>
      <c r="F3115" s="398"/>
      <c r="G3115" s="95"/>
      <c r="H3115" s="119"/>
      <c r="I3115" s="119"/>
      <c r="J3115" s="119"/>
      <c r="K3115" s="119"/>
      <c r="L3115" s="119"/>
      <c r="M3115" s="119"/>
      <c r="N3115" s="119"/>
      <c r="O3115" s="119"/>
      <c r="P3115" s="119"/>
      <c r="Q3115" s="119"/>
      <c r="R3115" s="119"/>
      <c r="S3115" s="119"/>
      <c r="T3115" s="119"/>
      <c r="U3115" s="119"/>
      <c r="V3115" s="119"/>
      <c r="W3115" s="119"/>
      <c r="X3115" s="119"/>
      <c r="Y3115" s="119"/>
      <c r="Z3115" s="119"/>
      <c r="AA3115" s="119"/>
      <c r="AB3115" s="119"/>
      <c r="AC3115" s="119"/>
      <c r="AD3115" s="119"/>
      <c r="AE3115" s="119"/>
      <c r="AF3115" s="119"/>
      <c r="AG3115" s="119"/>
      <c r="AH3115" s="119"/>
      <c r="AI3115" s="119"/>
      <c r="AJ3115" s="503"/>
      <c r="AK3115" s="505"/>
      <c r="AL3115" s="404"/>
      <c r="AM3115" s="410"/>
      <c r="AN3115" s="404"/>
      <c r="AO3115" s="404"/>
      <c r="AP3115" s="404"/>
      <c r="AQ3115" s="404"/>
      <c r="AR3115" s="404"/>
      <c r="AS3115" s="404"/>
      <c r="AT3115" s="404"/>
      <c r="AU3115" s="406"/>
      <c r="AV3115" s="504"/>
      <c r="AW3115" s="406"/>
      <c r="AX3115" s="388"/>
      <c r="AY3115" s="388"/>
      <c r="AZ3115" s="388"/>
      <c r="BA3115" s="388"/>
      <c r="BB3115" s="388"/>
      <c r="BC3115" s="388"/>
    </row>
    <row r="3116" spans="1:55" s="121" customFormat="1" x14ac:dyDescent="0.25">
      <c r="A3116" s="407"/>
      <c r="B3116" s="500"/>
      <c r="C3116" s="501"/>
      <c r="D3116" s="502"/>
      <c r="E3116" s="466"/>
      <c r="F3116" s="399"/>
      <c r="G3116" s="96"/>
      <c r="H3116" s="122"/>
      <c r="I3116" s="122"/>
      <c r="J3116" s="122"/>
      <c r="K3116" s="122"/>
      <c r="L3116" s="122"/>
      <c r="M3116" s="122"/>
      <c r="N3116" s="122"/>
      <c r="O3116" s="122"/>
      <c r="P3116" s="122"/>
      <c r="Q3116" s="122"/>
      <c r="R3116" s="122"/>
      <c r="S3116" s="122"/>
      <c r="T3116" s="122"/>
      <c r="U3116" s="122"/>
      <c r="V3116" s="122"/>
      <c r="W3116" s="122"/>
      <c r="X3116" s="122"/>
      <c r="Y3116" s="122"/>
      <c r="Z3116" s="122"/>
      <c r="AA3116" s="122"/>
      <c r="AB3116" s="122"/>
      <c r="AC3116" s="122"/>
      <c r="AD3116" s="122"/>
      <c r="AE3116" s="122"/>
      <c r="AF3116" s="122"/>
      <c r="AG3116" s="122"/>
      <c r="AH3116" s="122"/>
      <c r="AI3116" s="122"/>
      <c r="AJ3116" s="401"/>
      <c r="AK3116" s="403"/>
      <c r="AL3116" s="405"/>
      <c r="AM3116" s="401"/>
      <c r="AN3116" s="405"/>
      <c r="AO3116" s="405"/>
      <c r="AP3116" s="405"/>
      <c r="AQ3116" s="405"/>
      <c r="AR3116" s="405"/>
      <c r="AS3116" s="405"/>
      <c r="AT3116" s="405"/>
      <c r="AU3116" s="403"/>
      <c r="AV3116" s="504"/>
      <c r="AW3116" s="403"/>
      <c r="AX3116" s="389"/>
      <c r="AY3116" s="389"/>
      <c r="AZ3116" s="389"/>
      <c r="BA3116" s="389"/>
      <c r="BB3116" s="389"/>
      <c r="BC3116" s="389"/>
    </row>
    <row r="3117" spans="1:55" s="121" customFormat="1" x14ac:dyDescent="0.25">
      <c r="A3117" s="406"/>
      <c r="B3117" s="500"/>
      <c r="C3117" s="501"/>
      <c r="D3117" s="502"/>
      <c r="E3117" s="474"/>
      <c r="F3117" s="398"/>
      <c r="G3117" s="95"/>
      <c r="H3117" s="119"/>
      <c r="I3117" s="119"/>
      <c r="J3117" s="119"/>
      <c r="K3117" s="119"/>
      <c r="L3117" s="119"/>
      <c r="M3117" s="119"/>
      <c r="N3117" s="119"/>
      <c r="O3117" s="119"/>
      <c r="P3117" s="119"/>
      <c r="Q3117" s="119"/>
      <c r="R3117" s="119"/>
      <c r="S3117" s="119"/>
      <c r="T3117" s="119"/>
      <c r="U3117" s="119"/>
      <c r="V3117" s="119"/>
      <c r="W3117" s="119"/>
      <c r="X3117" s="119"/>
      <c r="Y3117" s="119"/>
      <c r="Z3117" s="119"/>
      <c r="AA3117" s="119"/>
      <c r="AB3117" s="119"/>
      <c r="AC3117" s="119"/>
      <c r="AD3117" s="119"/>
      <c r="AE3117" s="119"/>
      <c r="AF3117" s="119"/>
      <c r="AG3117" s="119"/>
      <c r="AH3117" s="119"/>
      <c r="AI3117" s="119"/>
      <c r="AJ3117" s="503"/>
      <c r="AK3117" s="505"/>
      <c r="AL3117" s="404"/>
      <c r="AM3117" s="410"/>
      <c r="AN3117" s="404"/>
      <c r="AO3117" s="404"/>
      <c r="AP3117" s="404"/>
      <c r="AQ3117" s="404"/>
      <c r="AR3117" s="404"/>
      <c r="AS3117" s="404"/>
      <c r="AT3117" s="404"/>
      <c r="AU3117" s="406"/>
      <c r="AV3117" s="504"/>
      <c r="AW3117" s="406"/>
      <c r="AX3117" s="388"/>
      <c r="AY3117" s="388"/>
      <c r="AZ3117" s="388"/>
      <c r="BA3117" s="388"/>
      <c r="BB3117" s="388"/>
      <c r="BC3117" s="388"/>
    </row>
    <row r="3118" spans="1:55" s="121" customFormat="1" x14ac:dyDescent="0.25">
      <c r="A3118" s="407"/>
      <c r="B3118" s="500"/>
      <c r="C3118" s="501"/>
      <c r="D3118" s="502"/>
      <c r="E3118" s="466"/>
      <c r="F3118" s="399"/>
      <c r="G3118" s="96"/>
      <c r="H3118" s="122"/>
      <c r="I3118" s="122"/>
      <c r="J3118" s="122"/>
      <c r="K3118" s="122"/>
      <c r="L3118" s="122"/>
      <c r="M3118" s="122"/>
      <c r="N3118" s="122"/>
      <c r="O3118" s="122"/>
      <c r="P3118" s="122"/>
      <c r="Q3118" s="122"/>
      <c r="R3118" s="122"/>
      <c r="S3118" s="122"/>
      <c r="T3118" s="122"/>
      <c r="U3118" s="122"/>
      <c r="V3118" s="122"/>
      <c r="W3118" s="122"/>
      <c r="X3118" s="122"/>
      <c r="Y3118" s="122"/>
      <c r="Z3118" s="122"/>
      <c r="AA3118" s="122"/>
      <c r="AB3118" s="122"/>
      <c r="AC3118" s="122"/>
      <c r="AD3118" s="122"/>
      <c r="AE3118" s="122"/>
      <c r="AF3118" s="122"/>
      <c r="AG3118" s="122"/>
      <c r="AH3118" s="122"/>
      <c r="AI3118" s="122"/>
      <c r="AJ3118" s="401"/>
      <c r="AK3118" s="403"/>
      <c r="AL3118" s="405"/>
      <c r="AM3118" s="401"/>
      <c r="AN3118" s="405"/>
      <c r="AO3118" s="405"/>
      <c r="AP3118" s="405"/>
      <c r="AQ3118" s="405"/>
      <c r="AR3118" s="405"/>
      <c r="AS3118" s="405"/>
      <c r="AT3118" s="405"/>
      <c r="AU3118" s="403"/>
      <c r="AV3118" s="504"/>
      <c r="AW3118" s="403"/>
      <c r="AX3118" s="389"/>
      <c r="AY3118" s="389"/>
      <c r="AZ3118" s="389"/>
      <c r="BA3118" s="389"/>
      <c r="BB3118" s="389"/>
      <c r="BC3118" s="389"/>
    </row>
    <row r="3119" spans="1:55" s="121" customFormat="1" x14ac:dyDescent="0.25">
      <c r="A3119" s="406"/>
      <c r="B3119" s="500"/>
      <c r="C3119" s="501"/>
      <c r="D3119" s="502"/>
      <c r="E3119" s="474"/>
      <c r="F3119" s="398"/>
      <c r="G3119" s="95"/>
      <c r="H3119" s="119"/>
      <c r="I3119" s="119"/>
      <c r="J3119" s="119"/>
      <c r="K3119" s="119"/>
      <c r="L3119" s="119"/>
      <c r="M3119" s="119"/>
      <c r="N3119" s="119"/>
      <c r="O3119" s="119"/>
      <c r="P3119" s="119"/>
      <c r="Q3119" s="119"/>
      <c r="R3119" s="119"/>
      <c r="S3119" s="119"/>
      <c r="T3119" s="119"/>
      <c r="U3119" s="119"/>
      <c r="V3119" s="119"/>
      <c r="W3119" s="119"/>
      <c r="X3119" s="119"/>
      <c r="Y3119" s="119"/>
      <c r="Z3119" s="119"/>
      <c r="AA3119" s="119"/>
      <c r="AB3119" s="119"/>
      <c r="AC3119" s="119"/>
      <c r="AD3119" s="119"/>
      <c r="AE3119" s="119"/>
      <c r="AF3119" s="119"/>
      <c r="AG3119" s="119"/>
      <c r="AH3119" s="119"/>
      <c r="AI3119" s="119"/>
      <c r="AJ3119" s="503"/>
      <c r="AK3119" s="505"/>
      <c r="AL3119" s="404"/>
      <c r="AM3119" s="410"/>
      <c r="AN3119" s="404"/>
      <c r="AO3119" s="404"/>
      <c r="AP3119" s="404"/>
      <c r="AQ3119" s="404"/>
      <c r="AR3119" s="404"/>
      <c r="AS3119" s="404"/>
      <c r="AT3119" s="404"/>
      <c r="AU3119" s="406"/>
      <c r="AV3119" s="504"/>
      <c r="AW3119" s="406"/>
      <c r="AX3119" s="388"/>
      <c r="AY3119" s="388"/>
      <c r="AZ3119" s="388"/>
      <c r="BA3119" s="388"/>
      <c r="BB3119" s="388"/>
      <c r="BC3119" s="388"/>
    </row>
    <row r="3120" spans="1:55" s="121" customFormat="1" x14ac:dyDescent="0.25">
      <c r="A3120" s="407"/>
      <c r="B3120" s="500"/>
      <c r="C3120" s="501"/>
      <c r="D3120" s="502"/>
      <c r="E3120" s="466"/>
      <c r="F3120" s="399"/>
      <c r="G3120" s="96"/>
      <c r="H3120" s="122"/>
      <c r="I3120" s="122"/>
      <c r="J3120" s="122"/>
      <c r="K3120" s="122"/>
      <c r="L3120" s="122"/>
      <c r="M3120" s="122"/>
      <c r="N3120" s="122"/>
      <c r="O3120" s="122"/>
      <c r="P3120" s="122"/>
      <c r="Q3120" s="122"/>
      <c r="R3120" s="122"/>
      <c r="S3120" s="122"/>
      <c r="T3120" s="122"/>
      <c r="U3120" s="122"/>
      <c r="V3120" s="122"/>
      <c r="W3120" s="122"/>
      <c r="X3120" s="122"/>
      <c r="Y3120" s="122"/>
      <c r="Z3120" s="122"/>
      <c r="AA3120" s="122"/>
      <c r="AB3120" s="122"/>
      <c r="AC3120" s="122"/>
      <c r="AD3120" s="122"/>
      <c r="AE3120" s="122"/>
      <c r="AF3120" s="122"/>
      <c r="AG3120" s="122"/>
      <c r="AH3120" s="122"/>
      <c r="AI3120" s="122"/>
      <c r="AJ3120" s="401"/>
      <c r="AK3120" s="403"/>
      <c r="AL3120" s="405"/>
      <c r="AM3120" s="401"/>
      <c r="AN3120" s="405"/>
      <c r="AO3120" s="405"/>
      <c r="AP3120" s="405"/>
      <c r="AQ3120" s="405"/>
      <c r="AR3120" s="405"/>
      <c r="AS3120" s="405"/>
      <c r="AT3120" s="405"/>
      <c r="AU3120" s="403"/>
      <c r="AV3120" s="504"/>
      <c r="AW3120" s="403"/>
      <c r="AX3120" s="389"/>
      <c r="AY3120" s="389"/>
      <c r="AZ3120" s="389"/>
      <c r="BA3120" s="389"/>
      <c r="BB3120" s="389"/>
      <c r="BC3120" s="389"/>
    </row>
    <row r="3121" spans="1:55" s="121" customFormat="1" x14ac:dyDescent="0.25">
      <c r="A3121" s="406"/>
      <c r="B3121" s="500"/>
      <c r="C3121" s="501"/>
      <c r="D3121" s="502"/>
      <c r="E3121" s="474"/>
      <c r="F3121" s="398"/>
      <c r="G3121" s="95"/>
      <c r="H3121" s="119"/>
      <c r="I3121" s="119"/>
      <c r="J3121" s="119"/>
      <c r="K3121" s="119"/>
      <c r="L3121" s="119"/>
      <c r="M3121" s="119"/>
      <c r="N3121" s="119"/>
      <c r="O3121" s="119"/>
      <c r="P3121" s="119"/>
      <c r="Q3121" s="119"/>
      <c r="R3121" s="119"/>
      <c r="S3121" s="119"/>
      <c r="T3121" s="119"/>
      <c r="U3121" s="119"/>
      <c r="V3121" s="119"/>
      <c r="W3121" s="119"/>
      <c r="X3121" s="119"/>
      <c r="Y3121" s="119"/>
      <c r="Z3121" s="119"/>
      <c r="AA3121" s="119"/>
      <c r="AB3121" s="119"/>
      <c r="AC3121" s="119"/>
      <c r="AD3121" s="119"/>
      <c r="AE3121" s="119"/>
      <c r="AF3121" s="119"/>
      <c r="AG3121" s="119"/>
      <c r="AH3121" s="119"/>
      <c r="AI3121" s="119"/>
      <c r="AJ3121" s="503"/>
      <c r="AK3121" s="505"/>
      <c r="AL3121" s="404"/>
      <c r="AM3121" s="410"/>
      <c r="AN3121" s="404"/>
      <c r="AO3121" s="404"/>
      <c r="AP3121" s="404"/>
      <c r="AQ3121" s="404"/>
      <c r="AR3121" s="404"/>
      <c r="AS3121" s="404"/>
      <c r="AT3121" s="404"/>
      <c r="AU3121" s="406"/>
      <c r="AV3121" s="504"/>
      <c r="AW3121" s="406"/>
      <c r="AX3121" s="388"/>
      <c r="AY3121" s="388"/>
      <c r="AZ3121" s="388"/>
      <c r="BA3121" s="388"/>
      <c r="BB3121" s="388"/>
      <c r="BC3121" s="388"/>
    </row>
    <row r="3122" spans="1:55" s="121" customFormat="1" x14ac:dyDescent="0.25">
      <c r="A3122" s="407"/>
      <c r="B3122" s="500"/>
      <c r="C3122" s="501"/>
      <c r="D3122" s="502"/>
      <c r="E3122" s="466"/>
      <c r="F3122" s="399"/>
      <c r="G3122" s="96"/>
      <c r="H3122" s="122"/>
      <c r="I3122" s="122"/>
      <c r="J3122" s="122"/>
      <c r="K3122" s="122"/>
      <c r="L3122" s="122"/>
      <c r="M3122" s="122"/>
      <c r="N3122" s="122"/>
      <c r="O3122" s="122"/>
      <c r="P3122" s="122"/>
      <c r="Q3122" s="122"/>
      <c r="R3122" s="122"/>
      <c r="S3122" s="122"/>
      <c r="T3122" s="122"/>
      <c r="U3122" s="122"/>
      <c r="V3122" s="122"/>
      <c r="W3122" s="122"/>
      <c r="X3122" s="122"/>
      <c r="Y3122" s="122"/>
      <c r="Z3122" s="122"/>
      <c r="AA3122" s="122"/>
      <c r="AB3122" s="122"/>
      <c r="AC3122" s="122"/>
      <c r="AD3122" s="122"/>
      <c r="AE3122" s="122"/>
      <c r="AF3122" s="122"/>
      <c r="AG3122" s="122"/>
      <c r="AH3122" s="122"/>
      <c r="AI3122" s="122"/>
      <c r="AJ3122" s="401"/>
      <c r="AK3122" s="403"/>
      <c r="AL3122" s="405"/>
      <c r="AM3122" s="401"/>
      <c r="AN3122" s="405"/>
      <c r="AO3122" s="405"/>
      <c r="AP3122" s="405"/>
      <c r="AQ3122" s="405"/>
      <c r="AR3122" s="405"/>
      <c r="AS3122" s="405"/>
      <c r="AT3122" s="405"/>
      <c r="AU3122" s="403"/>
      <c r="AV3122" s="504"/>
      <c r="AW3122" s="403"/>
      <c r="AX3122" s="389"/>
      <c r="AY3122" s="389"/>
      <c r="AZ3122" s="389"/>
      <c r="BA3122" s="389"/>
      <c r="BB3122" s="389"/>
      <c r="BC3122" s="389"/>
    </row>
    <row r="3123" spans="1:55" s="121" customFormat="1" x14ac:dyDescent="0.25">
      <c r="A3123" s="406"/>
      <c r="B3123" s="500"/>
      <c r="C3123" s="501"/>
      <c r="D3123" s="502"/>
      <c r="E3123" s="474"/>
      <c r="F3123" s="398"/>
      <c r="G3123" s="95"/>
      <c r="H3123" s="119"/>
      <c r="I3123" s="119"/>
      <c r="J3123" s="119"/>
      <c r="K3123" s="119"/>
      <c r="L3123" s="119"/>
      <c r="M3123" s="119"/>
      <c r="N3123" s="119"/>
      <c r="O3123" s="119"/>
      <c r="P3123" s="119"/>
      <c r="Q3123" s="119"/>
      <c r="R3123" s="119"/>
      <c r="S3123" s="119"/>
      <c r="T3123" s="119"/>
      <c r="U3123" s="119"/>
      <c r="V3123" s="119"/>
      <c r="W3123" s="119"/>
      <c r="X3123" s="119"/>
      <c r="Y3123" s="119"/>
      <c r="Z3123" s="119"/>
      <c r="AA3123" s="119"/>
      <c r="AB3123" s="119"/>
      <c r="AC3123" s="119"/>
      <c r="AD3123" s="119"/>
      <c r="AE3123" s="119"/>
      <c r="AF3123" s="119"/>
      <c r="AG3123" s="119"/>
      <c r="AH3123" s="119"/>
      <c r="AI3123" s="119"/>
      <c r="AJ3123" s="503"/>
      <c r="AK3123" s="505"/>
      <c r="AL3123" s="404"/>
      <c r="AM3123" s="410"/>
      <c r="AN3123" s="404"/>
      <c r="AO3123" s="404"/>
      <c r="AP3123" s="404"/>
      <c r="AQ3123" s="404"/>
      <c r="AR3123" s="404"/>
      <c r="AS3123" s="404"/>
      <c r="AT3123" s="404"/>
      <c r="AU3123" s="406"/>
      <c r="AV3123" s="504"/>
      <c r="AW3123" s="406"/>
      <c r="AX3123" s="388"/>
      <c r="AY3123" s="388"/>
      <c r="AZ3123" s="388"/>
      <c r="BA3123" s="388"/>
      <c r="BB3123" s="388"/>
      <c r="BC3123" s="388"/>
    </row>
    <row r="3124" spans="1:55" s="121" customFormat="1" x14ac:dyDescent="0.25">
      <c r="A3124" s="407"/>
      <c r="B3124" s="500"/>
      <c r="C3124" s="501"/>
      <c r="D3124" s="502"/>
      <c r="E3124" s="466"/>
      <c r="F3124" s="399"/>
      <c r="G3124" s="96"/>
      <c r="H3124" s="122"/>
      <c r="I3124" s="122"/>
      <c r="J3124" s="122"/>
      <c r="K3124" s="122"/>
      <c r="L3124" s="122"/>
      <c r="M3124" s="122"/>
      <c r="N3124" s="122"/>
      <c r="O3124" s="122"/>
      <c r="P3124" s="122"/>
      <c r="Q3124" s="122"/>
      <c r="R3124" s="122"/>
      <c r="S3124" s="122"/>
      <c r="T3124" s="122"/>
      <c r="U3124" s="122"/>
      <c r="V3124" s="122"/>
      <c r="W3124" s="122"/>
      <c r="X3124" s="122"/>
      <c r="Y3124" s="122"/>
      <c r="Z3124" s="122"/>
      <c r="AA3124" s="122"/>
      <c r="AB3124" s="122"/>
      <c r="AC3124" s="122"/>
      <c r="AD3124" s="122"/>
      <c r="AE3124" s="122"/>
      <c r="AF3124" s="122"/>
      <c r="AG3124" s="122"/>
      <c r="AH3124" s="122"/>
      <c r="AI3124" s="122"/>
      <c r="AJ3124" s="401"/>
      <c r="AK3124" s="403"/>
      <c r="AL3124" s="405"/>
      <c r="AM3124" s="401"/>
      <c r="AN3124" s="405"/>
      <c r="AO3124" s="405"/>
      <c r="AP3124" s="405"/>
      <c r="AQ3124" s="405"/>
      <c r="AR3124" s="405"/>
      <c r="AS3124" s="405"/>
      <c r="AT3124" s="405"/>
      <c r="AU3124" s="403"/>
      <c r="AV3124" s="504"/>
      <c r="AW3124" s="403"/>
      <c r="AX3124" s="389"/>
      <c r="AY3124" s="389"/>
      <c r="AZ3124" s="389"/>
      <c r="BA3124" s="389"/>
      <c r="BB3124" s="389"/>
      <c r="BC3124" s="389"/>
    </row>
    <row r="3125" spans="1:55" s="121" customFormat="1" x14ac:dyDescent="0.25">
      <c r="A3125" s="406"/>
      <c r="B3125" s="500"/>
      <c r="C3125" s="501"/>
      <c r="D3125" s="502"/>
      <c r="E3125" s="474"/>
      <c r="F3125" s="398"/>
      <c r="G3125" s="95"/>
      <c r="H3125" s="119"/>
      <c r="I3125" s="119"/>
      <c r="J3125" s="119"/>
      <c r="K3125" s="119"/>
      <c r="L3125" s="119"/>
      <c r="M3125" s="119"/>
      <c r="N3125" s="119"/>
      <c r="O3125" s="119"/>
      <c r="P3125" s="119"/>
      <c r="Q3125" s="119"/>
      <c r="R3125" s="119"/>
      <c r="S3125" s="119"/>
      <c r="T3125" s="119"/>
      <c r="U3125" s="119"/>
      <c r="V3125" s="119"/>
      <c r="W3125" s="119"/>
      <c r="X3125" s="119"/>
      <c r="Y3125" s="119"/>
      <c r="Z3125" s="119"/>
      <c r="AA3125" s="119"/>
      <c r="AB3125" s="119"/>
      <c r="AC3125" s="119"/>
      <c r="AD3125" s="119"/>
      <c r="AE3125" s="119"/>
      <c r="AF3125" s="119"/>
      <c r="AG3125" s="119"/>
      <c r="AH3125" s="119"/>
      <c r="AI3125" s="119"/>
      <c r="AJ3125" s="503"/>
      <c r="AK3125" s="505"/>
      <c r="AL3125" s="404"/>
      <c r="AM3125" s="410"/>
      <c r="AN3125" s="404"/>
      <c r="AO3125" s="404"/>
      <c r="AP3125" s="404"/>
      <c r="AQ3125" s="404"/>
      <c r="AR3125" s="404"/>
      <c r="AS3125" s="404"/>
      <c r="AT3125" s="404"/>
      <c r="AU3125" s="406"/>
      <c r="AV3125" s="504"/>
      <c r="AW3125" s="406"/>
      <c r="AX3125" s="388"/>
      <c r="AY3125" s="388"/>
      <c r="AZ3125" s="388"/>
      <c r="BA3125" s="388"/>
      <c r="BB3125" s="388"/>
      <c r="BC3125" s="388"/>
    </row>
    <row r="3126" spans="1:55" s="121" customFormat="1" x14ac:dyDescent="0.25">
      <c r="A3126" s="407"/>
      <c r="B3126" s="500"/>
      <c r="C3126" s="501"/>
      <c r="D3126" s="502"/>
      <c r="E3126" s="466"/>
      <c r="F3126" s="399"/>
      <c r="G3126" s="96"/>
      <c r="H3126" s="122"/>
      <c r="I3126" s="122"/>
      <c r="J3126" s="122"/>
      <c r="K3126" s="122"/>
      <c r="L3126" s="122"/>
      <c r="M3126" s="122"/>
      <c r="N3126" s="122"/>
      <c r="O3126" s="122"/>
      <c r="P3126" s="122"/>
      <c r="Q3126" s="122"/>
      <c r="R3126" s="122"/>
      <c r="S3126" s="122"/>
      <c r="T3126" s="122"/>
      <c r="U3126" s="122"/>
      <c r="V3126" s="122"/>
      <c r="W3126" s="122"/>
      <c r="X3126" s="122"/>
      <c r="Y3126" s="122"/>
      <c r="Z3126" s="122"/>
      <c r="AA3126" s="122"/>
      <c r="AB3126" s="122"/>
      <c r="AC3126" s="122"/>
      <c r="AD3126" s="122"/>
      <c r="AE3126" s="122"/>
      <c r="AF3126" s="122"/>
      <c r="AG3126" s="122"/>
      <c r="AH3126" s="122"/>
      <c r="AI3126" s="122"/>
      <c r="AJ3126" s="401"/>
      <c r="AK3126" s="403"/>
      <c r="AL3126" s="405"/>
      <c r="AM3126" s="401"/>
      <c r="AN3126" s="405"/>
      <c r="AO3126" s="405"/>
      <c r="AP3126" s="405"/>
      <c r="AQ3126" s="405"/>
      <c r="AR3126" s="405"/>
      <c r="AS3126" s="405"/>
      <c r="AT3126" s="405"/>
      <c r="AU3126" s="403"/>
      <c r="AV3126" s="504"/>
      <c r="AW3126" s="403"/>
      <c r="AX3126" s="389"/>
      <c r="AY3126" s="389"/>
      <c r="AZ3126" s="389"/>
      <c r="BA3126" s="389"/>
      <c r="BB3126" s="389"/>
      <c r="BC3126" s="389"/>
    </row>
    <row r="3127" spans="1:55" s="121" customFormat="1" x14ac:dyDescent="0.25">
      <c r="A3127" s="406"/>
      <c r="B3127" s="500"/>
      <c r="C3127" s="501"/>
      <c r="D3127" s="502"/>
      <c r="E3127" s="474"/>
      <c r="F3127" s="398"/>
      <c r="G3127" s="95"/>
      <c r="H3127" s="119"/>
      <c r="I3127" s="119"/>
      <c r="J3127" s="119"/>
      <c r="K3127" s="119"/>
      <c r="L3127" s="119"/>
      <c r="M3127" s="119"/>
      <c r="N3127" s="119"/>
      <c r="O3127" s="119"/>
      <c r="P3127" s="119"/>
      <c r="Q3127" s="119"/>
      <c r="R3127" s="119"/>
      <c r="S3127" s="119"/>
      <c r="T3127" s="119"/>
      <c r="U3127" s="119"/>
      <c r="V3127" s="119"/>
      <c r="W3127" s="119"/>
      <c r="X3127" s="119"/>
      <c r="Y3127" s="119"/>
      <c r="Z3127" s="119"/>
      <c r="AA3127" s="119"/>
      <c r="AB3127" s="119"/>
      <c r="AC3127" s="119"/>
      <c r="AD3127" s="119"/>
      <c r="AE3127" s="119"/>
      <c r="AF3127" s="119"/>
      <c r="AG3127" s="119"/>
      <c r="AH3127" s="119"/>
      <c r="AI3127" s="119"/>
      <c r="AJ3127" s="503"/>
      <c r="AK3127" s="505"/>
      <c r="AL3127" s="404"/>
      <c r="AM3127" s="410"/>
      <c r="AN3127" s="404"/>
      <c r="AO3127" s="404"/>
      <c r="AP3127" s="404"/>
      <c r="AQ3127" s="404"/>
      <c r="AR3127" s="404"/>
      <c r="AS3127" s="404"/>
      <c r="AT3127" s="404"/>
      <c r="AU3127" s="406"/>
      <c r="AV3127" s="504"/>
      <c r="AW3127" s="406"/>
      <c r="AX3127" s="388"/>
      <c r="AY3127" s="388"/>
      <c r="AZ3127" s="388"/>
      <c r="BA3127" s="388"/>
      <c r="BB3127" s="388"/>
      <c r="BC3127" s="388"/>
    </row>
    <row r="3128" spans="1:55" s="121" customFormat="1" x14ac:dyDescent="0.25">
      <c r="A3128" s="407"/>
      <c r="B3128" s="500"/>
      <c r="C3128" s="501"/>
      <c r="D3128" s="502"/>
      <c r="E3128" s="466"/>
      <c r="F3128" s="399"/>
      <c r="G3128" s="96"/>
      <c r="H3128" s="122"/>
      <c r="I3128" s="122"/>
      <c r="J3128" s="122"/>
      <c r="K3128" s="122"/>
      <c r="L3128" s="122"/>
      <c r="M3128" s="122"/>
      <c r="N3128" s="122"/>
      <c r="O3128" s="122"/>
      <c r="P3128" s="122"/>
      <c r="Q3128" s="122"/>
      <c r="R3128" s="122"/>
      <c r="S3128" s="122"/>
      <c r="T3128" s="122"/>
      <c r="U3128" s="122"/>
      <c r="V3128" s="122"/>
      <c r="W3128" s="122"/>
      <c r="X3128" s="122"/>
      <c r="Y3128" s="122"/>
      <c r="Z3128" s="122"/>
      <c r="AA3128" s="122"/>
      <c r="AB3128" s="122"/>
      <c r="AC3128" s="122"/>
      <c r="AD3128" s="122"/>
      <c r="AE3128" s="122"/>
      <c r="AF3128" s="122"/>
      <c r="AG3128" s="122"/>
      <c r="AH3128" s="122"/>
      <c r="AI3128" s="122"/>
      <c r="AJ3128" s="401"/>
      <c r="AK3128" s="403"/>
      <c r="AL3128" s="405"/>
      <c r="AM3128" s="401"/>
      <c r="AN3128" s="405"/>
      <c r="AO3128" s="405"/>
      <c r="AP3128" s="405"/>
      <c r="AQ3128" s="405"/>
      <c r="AR3128" s="405"/>
      <c r="AS3128" s="405"/>
      <c r="AT3128" s="405"/>
      <c r="AU3128" s="403"/>
      <c r="AV3128" s="504"/>
      <c r="AW3128" s="403"/>
      <c r="AX3128" s="389"/>
      <c r="AY3128" s="389"/>
      <c r="AZ3128" s="389"/>
      <c r="BA3128" s="389"/>
      <c r="BB3128" s="389"/>
      <c r="BC3128" s="389"/>
    </row>
    <row r="3129" spans="1:55" s="121" customFormat="1" x14ac:dyDescent="0.25">
      <c r="A3129" s="406"/>
      <c r="B3129" s="500"/>
      <c r="C3129" s="501"/>
      <c r="D3129" s="502"/>
      <c r="E3129" s="474"/>
      <c r="F3129" s="398"/>
      <c r="G3129" s="95"/>
      <c r="H3129" s="119"/>
      <c r="I3129" s="119"/>
      <c r="J3129" s="119"/>
      <c r="K3129" s="119"/>
      <c r="L3129" s="119"/>
      <c r="M3129" s="119"/>
      <c r="N3129" s="119"/>
      <c r="O3129" s="119"/>
      <c r="P3129" s="119"/>
      <c r="Q3129" s="119"/>
      <c r="R3129" s="119"/>
      <c r="S3129" s="119"/>
      <c r="T3129" s="119"/>
      <c r="U3129" s="119"/>
      <c r="V3129" s="119"/>
      <c r="W3129" s="119"/>
      <c r="X3129" s="119"/>
      <c r="Y3129" s="119"/>
      <c r="Z3129" s="119"/>
      <c r="AA3129" s="119"/>
      <c r="AB3129" s="119"/>
      <c r="AC3129" s="119"/>
      <c r="AD3129" s="119"/>
      <c r="AE3129" s="119"/>
      <c r="AF3129" s="119"/>
      <c r="AG3129" s="119"/>
      <c r="AH3129" s="119"/>
      <c r="AI3129" s="119"/>
      <c r="AJ3129" s="503"/>
      <c r="AK3129" s="505"/>
      <c r="AL3129" s="404"/>
      <c r="AM3129" s="410"/>
      <c r="AN3129" s="404"/>
      <c r="AO3129" s="404"/>
      <c r="AP3129" s="404"/>
      <c r="AQ3129" s="404"/>
      <c r="AR3129" s="404"/>
      <c r="AS3129" s="404"/>
      <c r="AT3129" s="404"/>
      <c r="AU3129" s="406"/>
      <c r="AV3129" s="504"/>
      <c r="AW3129" s="406"/>
      <c r="AX3129" s="388"/>
      <c r="AY3129" s="388"/>
      <c r="AZ3129" s="388"/>
      <c r="BA3129" s="388"/>
      <c r="BB3129" s="388"/>
      <c r="BC3129" s="388"/>
    </row>
    <row r="3130" spans="1:55" s="121" customFormat="1" x14ac:dyDescent="0.25">
      <c r="A3130" s="407"/>
      <c r="B3130" s="500"/>
      <c r="C3130" s="501"/>
      <c r="D3130" s="502"/>
      <c r="E3130" s="466"/>
      <c r="F3130" s="399"/>
      <c r="G3130" s="96"/>
      <c r="H3130" s="122"/>
      <c r="I3130" s="122"/>
      <c r="J3130" s="122"/>
      <c r="K3130" s="122"/>
      <c r="L3130" s="122"/>
      <c r="M3130" s="122"/>
      <c r="N3130" s="122"/>
      <c r="O3130" s="122"/>
      <c r="P3130" s="122"/>
      <c r="Q3130" s="122"/>
      <c r="R3130" s="122"/>
      <c r="S3130" s="122"/>
      <c r="T3130" s="122"/>
      <c r="U3130" s="122"/>
      <c r="V3130" s="122"/>
      <c r="W3130" s="122"/>
      <c r="X3130" s="122"/>
      <c r="Y3130" s="122"/>
      <c r="Z3130" s="122"/>
      <c r="AA3130" s="122"/>
      <c r="AB3130" s="122"/>
      <c r="AC3130" s="122"/>
      <c r="AD3130" s="122"/>
      <c r="AE3130" s="122"/>
      <c r="AF3130" s="122"/>
      <c r="AG3130" s="122"/>
      <c r="AH3130" s="122"/>
      <c r="AI3130" s="122"/>
      <c r="AJ3130" s="401"/>
      <c r="AK3130" s="403"/>
      <c r="AL3130" s="405"/>
      <c r="AM3130" s="401"/>
      <c r="AN3130" s="405"/>
      <c r="AO3130" s="405"/>
      <c r="AP3130" s="405"/>
      <c r="AQ3130" s="405"/>
      <c r="AR3130" s="405"/>
      <c r="AS3130" s="405"/>
      <c r="AT3130" s="405"/>
      <c r="AU3130" s="403"/>
      <c r="AV3130" s="504"/>
      <c r="AW3130" s="403"/>
      <c r="AX3130" s="389"/>
      <c r="AY3130" s="389"/>
      <c r="AZ3130" s="389"/>
      <c r="BA3130" s="389"/>
      <c r="BB3130" s="389"/>
      <c r="BC3130" s="389"/>
    </row>
    <row r="3131" spans="1:55" s="121" customFormat="1" x14ac:dyDescent="0.25">
      <c r="A3131" s="406"/>
      <c r="B3131" s="500"/>
      <c r="C3131" s="501"/>
      <c r="D3131" s="502"/>
      <c r="E3131" s="474"/>
      <c r="F3131" s="398"/>
      <c r="G3131" s="95"/>
      <c r="H3131" s="119"/>
      <c r="I3131" s="119"/>
      <c r="J3131" s="119"/>
      <c r="K3131" s="119"/>
      <c r="L3131" s="119"/>
      <c r="M3131" s="119"/>
      <c r="N3131" s="119"/>
      <c r="O3131" s="119"/>
      <c r="P3131" s="119"/>
      <c r="Q3131" s="119"/>
      <c r="R3131" s="119"/>
      <c r="S3131" s="119"/>
      <c r="T3131" s="119"/>
      <c r="U3131" s="119"/>
      <c r="V3131" s="119"/>
      <c r="W3131" s="119"/>
      <c r="X3131" s="119"/>
      <c r="Y3131" s="119"/>
      <c r="Z3131" s="119"/>
      <c r="AA3131" s="119"/>
      <c r="AB3131" s="119"/>
      <c r="AC3131" s="119"/>
      <c r="AD3131" s="119"/>
      <c r="AE3131" s="119"/>
      <c r="AF3131" s="119"/>
      <c r="AG3131" s="119"/>
      <c r="AH3131" s="119"/>
      <c r="AI3131" s="119"/>
      <c r="AJ3131" s="503"/>
      <c r="AK3131" s="505"/>
      <c r="AL3131" s="404"/>
      <c r="AM3131" s="410"/>
      <c r="AN3131" s="404"/>
      <c r="AO3131" s="404"/>
      <c r="AP3131" s="404"/>
      <c r="AQ3131" s="404"/>
      <c r="AR3131" s="404"/>
      <c r="AS3131" s="404"/>
      <c r="AT3131" s="404"/>
      <c r="AU3131" s="406"/>
      <c r="AV3131" s="504"/>
      <c r="AW3131" s="406"/>
      <c r="AX3131" s="388"/>
      <c r="AY3131" s="388"/>
      <c r="AZ3131" s="388"/>
      <c r="BA3131" s="388"/>
      <c r="BB3131" s="388"/>
      <c r="BC3131" s="388"/>
    </row>
    <row r="3132" spans="1:55" s="121" customFormat="1" x14ac:dyDescent="0.25">
      <c r="A3132" s="407"/>
      <c r="B3132" s="500"/>
      <c r="C3132" s="501"/>
      <c r="D3132" s="502"/>
      <c r="E3132" s="466"/>
      <c r="F3132" s="399"/>
      <c r="G3132" s="96"/>
      <c r="H3132" s="122"/>
      <c r="I3132" s="122"/>
      <c r="J3132" s="122"/>
      <c r="K3132" s="122"/>
      <c r="L3132" s="122"/>
      <c r="M3132" s="122"/>
      <c r="N3132" s="122"/>
      <c r="O3132" s="122"/>
      <c r="P3132" s="122"/>
      <c r="Q3132" s="122"/>
      <c r="R3132" s="122"/>
      <c r="S3132" s="122"/>
      <c r="T3132" s="122"/>
      <c r="U3132" s="122"/>
      <c r="V3132" s="122"/>
      <c r="W3132" s="122"/>
      <c r="X3132" s="122"/>
      <c r="Y3132" s="122"/>
      <c r="Z3132" s="122"/>
      <c r="AA3132" s="122"/>
      <c r="AB3132" s="122"/>
      <c r="AC3132" s="122"/>
      <c r="AD3132" s="122"/>
      <c r="AE3132" s="122"/>
      <c r="AF3132" s="122"/>
      <c r="AG3132" s="122"/>
      <c r="AH3132" s="122"/>
      <c r="AI3132" s="122"/>
      <c r="AJ3132" s="401"/>
      <c r="AK3132" s="403"/>
      <c r="AL3132" s="405"/>
      <c r="AM3132" s="401"/>
      <c r="AN3132" s="405"/>
      <c r="AO3132" s="405"/>
      <c r="AP3132" s="405"/>
      <c r="AQ3132" s="405"/>
      <c r="AR3132" s="405"/>
      <c r="AS3132" s="405"/>
      <c r="AT3132" s="405"/>
      <c r="AU3132" s="403"/>
      <c r="AV3132" s="504"/>
      <c r="AW3132" s="403"/>
      <c r="AX3132" s="389"/>
      <c r="AY3132" s="389"/>
      <c r="AZ3132" s="389"/>
      <c r="BA3132" s="389"/>
      <c r="BB3132" s="389"/>
      <c r="BC3132" s="389"/>
    </row>
    <row r="3133" spans="1:55" s="121" customFormat="1" x14ac:dyDescent="0.25">
      <c r="A3133" s="406"/>
      <c r="B3133" s="500"/>
      <c r="C3133" s="501"/>
      <c r="D3133" s="502"/>
      <c r="E3133" s="474"/>
      <c r="F3133" s="398"/>
      <c r="G3133" s="95"/>
      <c r="H3133" s="119"/>
      <c r="I3133" s="119"/>
      <c r="J3133" s="119"/>
      <c r="K3133" s="119"/>
      <c r="L3133" s="119"/>
      <c r="M3133" s="119"/>
      <c r="N3133" s="119"/>
      <c r="O3133" s="119"/>
      <c r="P3133" s="119"/>
      <c r="Q3133" s="119"/>
      <c r="R3133" s="119"/>
      <c r="S3133" s="119"/>
      <c r="T3133" s="119"/>
      <c r="U3133" s="119"/>
      <c r="V3133" s="119"/>
      <c r="W3133" s="119"/>
      <c r="X3133" s="119"/>
      <c r="Y3133" s="119"/>
      <c r="Z3133" s="119"/>
      <c r="AA3133" s="119"/>
      <c r="AB3133" s="119"/>
      <c r="AC3133" s="119"/>
      <c r="AD3133" s="119"/>
      <c r="AE3133" s="119"/>
      <c r="AF3133" s="119"/>
      <c r="AG3133" s="119"/>
      <c r="AH3133" s="119"/>
      <c r="AI3133" s="119"/>
      <c r="AJ3133" s="503"/>
      <c r="AK3133" s="505"/>
      <c r="AL3133" s="404"/>
      <c r="AM3133" s="410"/>
      <c r="AN3133" s="404"/>
      <c r="AO3133" s="404"/>
      <c r="AP3133" s="404"/>
      <c r="AQ3133" s="404"/>
      <c r="AR3133" s="404"/>
      <c r="AS3133" s="404"/>
      <c r="AT3133" s="404"/>
      <c r="AU3133" s="406"/>
      <c r="AV3133" s="504"/>
      <c r="AW3133" s="406"/>
      <c r="AX3133" s="388"/>
      <c r="AY3133" s="388"/>
      <c r="AZ3133" s="388"/>
      <c r="BA3133" s="388"/>
      <c r="BB3133" s="388"/>
      <c r="BC3133" s="388"/>
    </row>
    <row r="3134" spans="1:55" s="121" customFormat="1" x14ac:dyDescent="0.25">
      <c r="A3134" s="407"/>
      <c r="B3134" s="500"/>
      <c r="C3134" s="501"/>
      <c r="D3134" s="502"/>
      <c r="E3134" s="466"/>
      <c r="F3134" s="399"/>
      <c r="G3134" s="96"/>
      <c r="H3134" s="122"/>
      <c r="I3134" s="122"/>
      <c r="J3134" s="122"/>
      <c r="K3134" s="122"/>
      <c r="L3134" s="122"/>
      <c r="M3134" s="122"/>
      <c r="N3134" s="122"/>
      <c r="O3134" s="122"/>
      <c r="P3134" s="122"/>
      <c r="Q3134" s="122"/>
      <c r="R3134" s="122"/>
      <c r="S3134" s="122"/>
      <c r="T3134" s="122"/>
      <c r="U3134" s="122"/>
      <c r="V3134" s="122"/>
      <c r="W3134" s="122"/>
      <c r="X3134" s="122"/>
      <c r="Y3134" s="122"/>
      <c r="Z3134" s="122"/>
      <c r="AA3134" s="122"/>
      <c r="AB3134" s="122"/>
      <c r="AC3134" s="122"/>
      <c r="AD3134" s="122"/>
      <c r="AE3134" s="122"/>
      <c r="AF3134" s="122"/>
      <c r="AG3134" s="122"/>
      <c r="AH3134" s="122"/>
      <c r="AI3134" s="122"/>
      <c r="AJ3134" s="401"/>
      <c r="AK3134" s="403"/>
      <c r="AL3134" s="405"/>
      <c r="AM3134" s="401"/>
      <c r="AN3134" s="405"/>
      <c r="AO3134" s="405"/>
      <c r="AP3134" s="405"/>
      <c r="AQ3134" s="405"/>
      <c r="AR3134" s="405"/>
      <c r="AS3134" s="405"/>
      <c r="AT3134" s="405"/>
      <c r="AU3134" s="403"/>
      <c r="AV3134" s="504"/>
      <c r="AW3134" s="403"/>
      <c r="AX3134" s="389"/>
      <c r="AY3134" s="389"/>
      <c r="AZ3134" s="389"/>
      <c r="BA3134" s="389"/>
      <c r="BB3134" s="389"/>
      <c r="BC3134" s="389"/>
    </row>
    <row r="3135" spans="1:55" s="121" customFormat="1" x14ac:dyDescent="0.25">
      <c r="A3135" s="406"/>
      <c r="B3135" s="500"/>
      <c r="C3135" s="501"/>
      <c r="D3135" s="502"/>
      <c r="E3135" s="474"/>
      <c r="F3135" s="398"/>
      <c r="G3135" s="95"/>
      <c r="H3135" s="119"/>
      <c r="I3135" s="119"/>
      <c r="J3135" s="119"/>
      <c r="K3135" s="119"/>
      <c r="L3135" s="119"/>
      <c r="M3135" s="119"/>
      <c r="N3135" s="119"/>
      <c r="O3135" s="119"/>
      <c r="P3135" s="119"/>
      <c r="Q3135" s="119"/>
      <c r="R3135" s="119"/>
      <c r="S3135" s="119"/>
      <c r="T3135" s="119"/>
      <c r="U3135" s="119"/>
      <c r="V3135" s="119"/>
      <c r="W3135" s="119"/>
      <c r="X3135" s="119"/>
      <c r="Y3135" s="119"/>
      <c r="Z3135" s="119"/>
      <c r="AA3135" s="119"/>
      <c r="AB3135" s="119"/>
      <c r="AC3135" s="119"/>
      <c r="AD3135" s="119"/>
      <c r="AE3135" s="119"/>
      <c r="AF3135" s="119"/>
      <c r="AG3135" s="119"/>
      <c r="AH3135" s="119"/>
      <c r="AI3135" s="119"/>
      <c r="AJ3135" s="503"/>
      <c r="AK3135" s="505"/>
      <c r="AL3135" s="404"/>
      <c r="AM3135" s="410"/>
      <c r="AN3135" s="404"/>
      <c r="AO3135" s="404"/>
      <c r="AP3135" s="404"/>
      <c r="AQ3135" s="404"/>
      <c r="AR3135" s="404"/>
      <c r="AS3135" s="404"/>
      <c r="AT3135" s="404"/>
      <c r="AU3135" s="406"/>
      <c r="AV3135" s="504"/>
      <c r="AW3135" s="406"/>
      <c r="AX3135" s="388"/>
      <c r="AY3135" s="388"/>
      <c r="AZ3135" s="388"/>
      <c r="BA3135" s="388"/>
      <c r="BB3135" s="388"/>
      <c r="BC3135" s="388"/>
    </row>
    <row r="3136" spans="1:55" s="121" customFormat="1" x14ac:dyDescent="0.25">
      <c r="A3136" s="407"/>
      <c r="B3136" s="500"/>
      <c r="C3136" s="501"/>
      <c r="D3136" s="502"/>
      <c r="E3136" s="466"/>
      <c r="F3136" s="399"/>
      <c r="G3136" s="96"/>
      <c r="H3136" s="122"/>
      <c r="I3136" s="122"/>
      <c r="J3136" s="122"/>
      <c r="K3136" s="122"/>
      <c r="L3136" s="122"/>
      <c r="M3136" s="122"/>
      <c r="N3136" s="122"/>
      <c r="O3136" s="122"/>
      <c r="P3136" s="122"/>
      <c r="Q3136" s="122"/>
      <c r="R3136" s="122"/>
      <c r="S3136" s="122"/>
      <c r="T3136" s="122"/>
      <c r="U3136" s="122"/>
      <c r="V3136" s="122"/>
      <c r="W3136" s="122"/>
      <c r="X3136" s="122"/>
      <c r="Y3136" s="122"/>
      <c r="Z3136" s="122"/>
      <c r="AA3136" s="122"/>
      <c r="AB3136" s="122"/>
      <c r="AC3136" s="122"/>
      <c r="AD3136" s="122"/>
      <c r="AE3136" s="122"/>
      <c r="AF3136" s="122"/>
      <c r="AG3136" s="122"/>
      <c r="AH3136" s="122"/>
      <c r="AI3136" s="122"/>
      <c r="AJ3136" s="401"/>
      <c r="AK3136" s="403"/>
      <c r="AL3136" s="405"/>
      <c r="AM3136" s="401"/>
      <c r="AN3136" s="405"/>
      <c r="AO3136" s="405"/>
      <c r="AP3136" s="405"/>
      <c r="AQ3136" s="405"/>
      <c r="AR3136" s="405"/>
      <c r="AS3136" s="405"/>
      <c r="AT3136" s="405"/>
      <c r="AU3136" s="403"/>
      <c r="AV3136" s="504"/>
      <c r="AW3136" s="403"/>
      <c r="AX3136" s="389"/>
      <c r="AY3136" s="389"/>
      <c r="AZ3136" s="389"/>
      <c r="BA3136" s="389"/>
      <c r="BB3136" s="389"/>
      <c r="BC3136" s="389"/>
    </row>
    <row r="3137" spans="1:55" s="121" customFormat="1" x14ac:dyDescent="0.25">
      <c r="A3137" s="406"/>
      <c r="B3137" s="500"/>
      <c r="C3137" s="501"/>
      <c r="D3137" s="502"/>
      <c r="E3137" s="474"/>
      <c r="F3137" s="398"/>
      <c r="G3137" s="95"/>
      <c r="H3137" s="119"/>
      <c r="I3137" s="119"/>
      <c r="J3137" s="119"/>
      <c r="K3137" s="119"/>
      <c r="L3137" s="119"/>
      <c r="M3137" s="119"/>
      <c r="N3137" s="119"/>
      <c r="O3137" s="119"/>
      <c r="P3137" s="119"/>
      <c r="Q3137" s="119"/>
      <c r="R3137" s="119"/>
      <c r="S3137" s="119"/>
      <c r="T3137" s="119"/>
      <c r="U3137" s="119"/>
      <c r="V3137" s="119"/>
      <c r="W3137" s="119"/>
      <c r="X3137" s="119"/>
      <c r="Y3137" s="119"/>
      <c r="Z3137" s="119"/>
      <c r="AA3137" s="119"/>
      <c r="AB3137" s="119"/>
      <c r="AC3137" s="119"/>
      <c r="AD3137" s="119"/>
      <c r="AE3137" s="119"/>
      <c r="AF3137" s="119"/>
      <c r="AG3137" s="119"/>
      <c r="AH3137" s="119"/>
      <c r="AI3137" s="119"/>
      <c r="AJ3137" s="503"/>
      <c r="AK3137" s="505"/>
      <c r="AL3137" s="404"/>
      <c r="AM3137" s="410"/>
      <c r="AN3137" s="404"/>
      <c r="AO3137" s="404"/>
      <c r="AP3137" s="404"/>
      <c r="AQ3137" s="404"/>
      <c r="AR3137" s="404"/>
      <c r="AS3137" s="404"/>
      <c r="AT3137" s="404"/>
      <c r="AU3137" s="406"/>
      <c r="AV3137" s="504"/>
      <c r="AW3137" s="406"/>
      <c r="AX3137" s="388"/>
      <c r="AY3137" s="388"/>
      <c r="AZ3137" s="388"/>
      <c r="BA3137" s="388"/>
      <c r="BB3137" s="388"/>
      <c r="BC3137" s="388"/>
    </row>
    <row r="3138" spans="1:55" s="121" customFormat="1" x14ac:dyDescent="0.25">
      <c r="A3138" s="407"/>
      <c r="B3138" s="500"/>
      <c r="C3138" s="501"/>
      <c r="D3138" s="502"/>
      <c r="E3138" s="466"/>
      <c r="F3138" s="399"/>
      <c r="G3138" s="96"/>
      <c r="H3138" s="122"/>
      <c r="I3138" s="122"/>
      <c r="J3138" s="122"/>
      <c r="K3138" s="122"/>
      <c r="L3138" s="122"/>
      <c r="M3138" s="122"/>
      <c r="N3138" s="122"/>
      <c r="O3138" s="122"/>
      <c r="P3138" s="122"/>
      <c r="Q3138" s="122"/>
      <c r="R3138" s="122"/>
      <c r="S3138" s="122"/>
      <c r="T3138" s="122"/>
      <c r="U3138" s="122"/>
      <c r="V3138" s="122"/>
      <c r="W3138" s="122"/>
      <c r="X3138" s="122"/>
      <c r="Y3138" s="122"/>
      <c r="Z3138" s="122"/>
      <c r="AA3138" s="122"/>
      <c r="AB3138" s="122"/>
      <c r="AC3138" s="122"/>
      <c r="AD3138" s="122"/>
      <c r="AE3138" s="122"/>
      <c r="AF3138" s="122"/>
      <c r="AG3138" s="122"/>
      <c r="AH3138" s="122"/>
      <c r="AI3138" s="122"/>
      <c r="AJ3138" s="401"/>
      <c r="AK3138" s="403"/>
      <c r="AL3138" s="405"/>
      <c r="AM3138" s="401"/>
      <c r="AN3138" s="405"/>
      <c r="AO3138" s="405"/>
      <c r="AP3138" s="405"/>
      <c r="AQ3138" s="405"/>
      <c r="AR3138" s="405"/>
      <c r="AS3138" s="405"/>
      <c r="AT3138" s="405"/>
      <c r="AU3138" s="403"/>
      <c r="AV3138" s="504"/>
      <c r="AW3138" s="403"/>
      <c r="AX3138" s="389"/>
      <c r="AY3138" s="389"/>
      <c r="AZ3138" s="389"/>
      <c r="BA3138" s="389"/>
      <c r="BB3138" s="389"/>
      <c r="BC3138" s="389"/>
    </row>
    <row r="3139" spans="1:55" s="121" customFormat="1" x14ac:dyDescent="0.25">
      <c r="A3139" s="406"/>
      <c r="B3139" s="500"/>
      <c r="C3139" s="501"/>
      <c r="D3139" s="502"/>
      <c r="E3139" s="474"/>
      <c r="F3139" s="398"/>
      <c r="G3139" s="95"/>
      <c r="H3139" s="119"/>
      <c r="I3139" s="119"/>
      <c r="J3139" s="119"/>
      <c r="K3139" s="119"/>
      <c r="L3139" s="119"/>
      <c r="M3139" s="119"/>
      <c r="N3139" s="119"/>
      <c r="O3139" s="119"/>
      <c r="P3139" s="119"/>
      <c r="Q3139" s="119"/>
      <c r="R3139" s="119"/>
      <c r="S3139" s="119"/>
      <c r="T3139" s="119"/>
      <c r="U3139" s="119"/>
      <c r="V3139" s="119"/>
      <c r="W3139" s="119"/>
      <c r="X3139" s="119"/>
      <c r="Y3139" s="119"/>
      <c r="Z3139" s="119"/>
      <c r="AA3139" s="119"/>
      <c r="AB3139" s="119"/>
      <c r="AC3139" s="119"/>
      <c r="AD3139" s="119"/>
      <c r="AE3139" s="119"/>
      <c r="AF3139" s="119"/>
      <c r="AG3139" s="119"/>
      <c r="AH3139" s="119"/>
      <c r="AI3139" s="119"/>
      <c r="AJ3139" s="503"/>
      <c r="AK3139" s="505"/>
      <c r="AL3139" s="404"/>
      <c r="AM3139" s="410"/>
      <c r="AN3139" s="404"/>
      <c r="AO3139" s="404"/>
      <c r="AP3139" s="404"/>
      <c r="AQ3139" s="404"/>
      <c r="AR3139" s="404"/>
      <c r="AS3139" s="404"/>
      <c r="AT3139" s="404"/>
      <c r="AU3139" s="406"/>
      <c r="AV3139" s="504"/>
      <c r="AW3139" s="406"/>
      <c r="AX3139" s="388"/>
      <c r="AY3139" s="388"/>
      <c r="AZ3139" s="388"/>
      <c r="BA3139" s="388"/>
      <c r="BB3139" s="388"/>
      <c r="BC3139" s="388"/>
    </row>
    <row r="3140" spans="1:55" s="121" customFormat="1" x14ac:dyDescent="0.25">
      <c r="A3140" s="407"/>
      <c r="B3140" s="500"/>
      <c r="C3140" s="501"/>
      <c r="D3140" s="502"/>
      <c r="E3140" s="466"/>
      <c r="F3140" s="399"/>
      <c r="G3140" s="96"/>
      <c r="H3140" s="122"/>
      <c r="I3140" s="122"/>
      <c r="J3140" s="122"/>
      <c r="K3140" s="122"/>
      <c r="L3140" s="122"/>
      <c r="M3140" s="122"/>
      <c r="N3140" s="122"/>
      <c r="O3140" s="122"/>
      <c r="P3140" s="122"/>
      <c r="Q3140" s="122"/>
      <c r="R3140" s="122"/>
      <c r="S3140" s="122"/>
      <c r="T3140" s="122"/>
      <c r="U3140" s="122"/>
      <c r="V3140" s="122"/>
      <c r="W3140" s="122"/>
      <c r="X3140" s="122"/>
      <c r="Y3140" s="122"/>
      <c r="Z3140" s="122"/>
      <c r="AA3140" s="122"/>
      <c r="AB3140" s="122"/>
      <c r="AC3140" s="122"/>
      <c r="AD3140" s="122"/>
      <c r="AE3140" s="122"/>
      <c r="AF3140" s="122"/>
      <c r="AG3140" s="122"/>
      <c r="AH3140" s="122"/>
      <c r="AI3140" s="122"/>
      <c r="AJ3140" s="401"/>
      <c r="AK3140" s="403"/>
      <c r="AL3140" s="405"/>
      <c r="AM3140" s="401"/>
      <c r="AN3140" s="405"/>
      <c r="AO3140" s="405"/>
      <c r="AP3140" s="405"/>
      <c r="AQ3140" s="405"/>
      <c r="AR3140" s="405"/>
      <c r="AS3140" s="405"/>
      <c r="AT3140" s="405"/>
      <c r="AU3140" s="403"/>
      <c r="AV3140" s="504"/>
      <c r="AW3140" s="403"/>
      <c r="AX3140" s="389"/>
      <c r="AY3140" s="389"/>
      <c r="AZ3140" s="389"/>
      <c r="BA3140" s="389"/>
      <c r="BB3140" s="389"/>
      <c r="BC3140" s="389"/>
    </row>
    <row r="3141" spans="1:55" s="121" customFormat="1" x14ac:dyDescent="0.25">
      <c r="A3141" s="406"/>
      <c r="B3141" s="500"/>
      <c r="C3141" s="501"/>
      <c r="D3141" s="502"/>
      <c r="E3141" s="474"/>
      <c r="F3141" s="398"/>
      <c r="G3141" s="95"/>
      <c r="H3141" s="119"/>
      <c r="I3141" s="119"/>
      <c r="J3141" s="119"/>
      <c r="K3141" s="119"/>
      <c r="L3141" s="119"/>
      <c r="M3141" s="119"/>
      <c r="N3141" s="119"/>
      <c r="O3141" s="119"/>
      <c r="P3141" s="119"/>
      <c r="Q3141" s="119"/>
      <c r="R3141" s="119"/>
      <c r="S3141" s="119"/>
      <c r="T3141" s="119"/>
      <c r="U3141" s="119"/>
      <c r="V3141" s="119"/>
      <c r="W3141" s="119"/>
      <c r="X3141" s="119"/>
      <c r="Y3141" s="119"/>
      <c r="Z3141" s="119"/>
      <c r="AA3141" s="119"/>
      <c r="AB3141" s="119"/>
      <c r="AC3141" s="119"/>
      <c r="AD3141" s="119"/>
      <c r="AE3141" s="119"/>
      <c r="AF3141" s="119"/>
      <c r="AG3141" s="119"/>
      <c r="AH3141" s="119"/>
      <c r="AI3141" s="119"/>
      <c r="AJ3141" s="503"/>
      <c r="AK3141" s="505"/>
      <c r="AL3141" s="404"/>
      <c r="AM3141" s="410"/>
      <c r="AN3141" s="404"/>
      <c r="AO3141" s="404"/>
      <c r="AP3141" s="404"/>
      <c r="AQ3141" s="404"/>
      <c r="AR3141" s="404"/>
      <c r="AS3141" s="404"/>
      <c r="AT3141" s="404"/>
      <c r="AU3141" s="406"/>
      <c r="AV3141" s="504"/>
      <c r="AW3141" s="406"/>
      <c r="AX3141" s="388"/>
      <c r="AY3141" s="388"/>
      <c r="AZ3141" s="388"/>
      <c r="BA3141" s="388"/>
      <c r="BB3141" s="388"/>
      <c r="BC3141" s="388"/>
    </row>
    <row r="3142" spans="1:55" s="121" customFormat="1" x14ac:dyDescent="0.25">
      <c r="A3142" s="407"/>
      <c r="B3142" s="500"/>
      <c r="C3142" s="501"/>
      <c r="D3142" s="502"/>
      <c r="E3142" s="466"/>
      <c r="F3142" s="399"/>
      <c r="G3142" s="96"/>
      <c r="H3142" s="122"/>
      <c r="I3142" s="122"/>
      <c r="J3142" s="122"/>
      <c r="K3142" s="122"/>
      <c r="L3142" s="122"/>
      <c r="M3142" s="122"/>
      <c r="N3142" s="122"/>
      <c r="O3142" s="122"/>
      <c r="P3142" s="122"/>
      <c r="Q3142" s="122"/>
      <c r="R3142" s="122"/>
      <c r="S3142" s="122"/>
      <c r="T3142" s="122"/>
      <c r="U3142" s="122"/>
      <c r="V3142" s="122"/>
      <c r="W3142" s="122"/>
      <c r="X3142" s="122"/>
      <c r="Y3142" s="122"/>
      <c r="Z3142" s="122"/>
      <c r="AA3142" s="122"/>
      <c r="AB3142" s="122"/>
      <c r="AC3142" s="122"/>
      <c r="AD3142" s="122"/>
      <c r="AE3142" s="122"/>
      <c r="AF3142" s="122"/>
      <c r="AG3142" s="122"/>
      <c r="AH3142" s="122"/>
      <c r="AI3142" s="122"/>
      <c r="AJ3142" s="401"/>
      <c r="AK3142" s="403"/>
      <c r="AL3142" s="405"/>
      <c r="AM3142" s="401"/>
      <c r="AN3142" s="405"/>
      <c r="AO3142" s="405"/>
      <c r="AP3142" s="405"/>
      <c r="AQ3142" s="405"/>
      <c r="AR3142" s="405"/>
      <c r="AS3142" s="405"/>
      <c r="AT3142" s="405"/>
      <c r="AU3142" s="403"/>
      <c r="AV3142" s="504"/>
      <c r="AW3142" s="403"/>
      <c r="AX3142" s="389"/>
      <c r="AY3142" s="389"/>
      <c r="AZ3142" s="389"/>
      <c r="BA3142" s="389"/>
      <c r="BB3142" s="389"/>
      <c r="BC3142" s="389"/>
    </row>
    <row r="3143" spans="1:55" s="121" customFormat="1" x14ac:dyDescent="0.25">
      <c r="A3143" s="406"/>
      <c r="B3143" s="500"/>
      <c r="C3143" s="501"/>
      <c r="D3143" s="502"/>
      <c r="E3143" s="474"/>
      <c r="F3143" s="398"/>
      <c r="G3143" s="95"/>
      <c r="H3143" s="119"/>
      <c r="I3143" s="119"/>
      <c r="J3143" s="119"/>
      <c r="K3143" s="119"/>
      <c r="L3143" s="119"/>
      <c r="M3143" s="119"/>
      <c r="N3143" s="119"/>
      <c r="O3143" s="119"/>
      <c r="P3143" s="119"/>
      <c r="Q3143" s="119"/>
      <c r="R3143" s="119"/>
      <c r="S3143" s="119"/>
      <c r="T3143" s="119"/>
      <c r="U3143" s="119"/>
      <c r="V3143" s="119"/>
      <c r="W3143" s="119"/>
      <c r="X3143" s="119"/>
      <c r="Y3143" s="119"/>
      <c r="Z3143" s="119"/>
      <c r="AA3143" s="119"/>
      <c r="AB3143" s="119"/>
      <c r="AC3143" s="119"/>
      <c r="AD3143" s="119"/>
      <c r="AE3143" s="119"/>
      <c r="AF3143" s="119"/>
      <c r="AG3143" s="119"/>
      <c r="AH3143" s="119"/>
      <c r="AI3143" s="119"/>
      <c r="AJ3143" s="503"/>
      <c r="AK3143" s="505"/>
      <c r="AL3143" s="404"/>
      <c r="AM3143" s="410"/>
      <c r="AN3143" s="404"/>
      <c r="AO3143" s="404"/>
      <c r="AP3143" s="404"/>
      <c r="AQ3143" s="404"/>
      <c r="AR3143" s="404"/>
      <c r="AS3143" s="404"/>
      <c r="AT3143" s="404"/>
      <c r="AU3143" s="406"/>
      <c r="AV3143" s="504"/>
      <c r="AW3143" s="406"/>
      <c r="AX3143" s="388"/>
      <c r="AY3143" s="388"/>
      <c r="AZ3143" s="388"/>
      <c r="BA3143" s="388"/>
      <c r="BB3143" s="388"/>
      <c r="BC3143" s="388"/>
    </row>
    <row r="3144" spans="1:55" s="121" customFormat="1" x14ac:dyDescent="0.25">
      <c r="A3144" s="407"/>
      <c r="B3144" s="500"/>
      <c r="C3144" s="501"/>
      <c r="D3144" s="502"/>
      <c r="E3144" s="466"/>
      <c r="F3144" s="399"/>
      <c r="G3144" s="96"/>
      <c r="H3144" s="122"/>
      <c r="I3144" s="122"/>
      <c r="J3144" s="122"/>
      <c r="K3144" s="122"/>
      <c r="L3144" s="122"/>
      <c r="M3144" s="122"/>
      <c r="N3144" s="122"/>
      <c r="O3144" s="122"/>
      <c r="P3144" s="122"/>
      <c r="Q3144" s="122"/>
      <c r="R3144" s="122"/>
      <c r="S3144" s="122"/>
      <c r="T3144" s="122"/>
      <c r="U3144" s="122"/>
      <c r="V3144" s="122"/>
      <c r="W3144" s="122"/>
      <c r="X3144" s="122"/>
      <c r="Y3144" s="122"/>
      <c r="Z3144" s="122"/>
      <c r="AA3144" s="122"/>
      <c r="AB3144" s="122"/>
      <c r="AC3144" s="122"/>
      <c r="AD3144" s="122"/>
      <c r="AE3144" s="122"/>
      <c r="AF3144" s="122"/>
      <c r="AG3144" s="122"/>
      <c r="AH3144" s="122"/>
      <c r="AI3144" s="122"/>
      <c r="AJ3144" s="401"/>
      <c r="AK3144" s="403"/>
      <c r="AL3144" s="405"/>
      <c r="AM3144" s="401"/>
      <c r="AN3144" s="405"/>
      <c r="AO3144" s="405"/>
      <c r="AP3144" s="405"/>
      <c r="AQ3144" s="405"/>
      <c r="AR3144" s="405"/>
      <c r="AS3144" s="405"/>
      <c r="AT3144" s="405"/>
      <c r="AU3144" s="403"/>
      <c r="AV3144" s="504"/>
      <c r="AW3144" s="403"/>
      <c r="AX3144" s="389"/>
      <c r="AY3144" s="389"/>
      <c r="AZ3144" s="389"/>
      <c r="BA3144" s="389"/>
      <c r="BB3144" s="389"/>
      <c r="BC3144" s="389"/>
    </row>
    <row r="3145" spans="1:55" s="121" customFormat="1" x14ac:dyDescent="0.25">
      <c r="A3145" s="406"/>
      <c r="B3145" s="500"/>
      <c r="C3145" s="501"/>
      <c r="D3145" s="502"/>
      <c r="E3145" s="474"/>
      <c r="F3145" s="398"/>
      <c r="G3145" s="95"/>
      <c r="H3145" s="119"/>
      <c r="I3145" s="119"/>
      <c r="J3145" s="119"/>
      <c r="K3145" s="119"/>
      <c r="L3145" s="119"/>
      <c r="M3145" s="119"/>
      <c r="N3145" s="119"/>
      <c r="O3145" s="119"/>
      <c r="P3145" s="119"/>
      <c r="Q3145" s="119"/>
      <c r="R3145" s="119"/>
      <c r="S3145" s="119"/>
      <c r="T3145" s="119"/>
      <c r="U3145" s="119"/>
      <c r="V3145" s="119"/>
      <c r="W3145" s="119"/>
      <c r="X3145" s="119"/>
      <c r="Y3145" s="119"/>
      <c r="Z3145" s="119"/>
      <c r="AA3145" s="119"/>
      <c r="AB3145" s="119"/>
      <c r="AC3145" s="119"/>
      <c r="AD3145" s="119"/>
      <c r="AE3145" s="119"/>
      <c r="AF3145" s="119"/>
      <c r="AG3145" s="119"/>
      <c r="AH3145" s="119"/>
      <c r="AI3145" s="119"/>
      <c r="AJ3145" s="503"/>
      <c r="AK3145" s="505"/>
      <c r="AL3145" s="404"/>
      <c r="AM3145" s="410"/>
      <c r="AN3145" s="404"/>
      <c r="AO3145" s="404"/>
      <c r="AP3145" s="404"/>
      <c r="AQ3145" s="404"/>
      <c r="AR3145" s="404"/>
      <c r="AS3145" s="404"/>
      <c r="AT3145" s="404"/>
      <c r="AU3145" s="406"/>
      <c r="AV3145" s="504"/>
      <c r="AW3145" s="406"/>
      <c r="AX3145" s="388"/>
      <c r="AY3145" s="388"/>
      <c r="AZ3145" s="388"/>
      <c r="BA3145" s="388"/>
      <c r="BB3145" s="388"/>
      <c r="BC3145" s="388"/>
    </row>
    <row r="3146" spans="1:55" s="121" customFormat="1" x14ac:dyDescent="0.25">
      <c r="A3146" s="407"/>
      <c r="B3146" s="500"/>
      <c r="C3146" s="501"/>
      <c r="D3146" s="502"/>
      <c r="E3146" s="466"/>
      <c r="F3146" s="399"/>
      <c r="G3146" s="96"/>
      <c r="H3146" s="122"/>
      <c r="I3146" s="122"/>
      <c r="J3146" s="122"/>
      <c r="K3146" s="122"/>
      <c r="L3146" s="122"/>
      <c r="M3146" s="122"/>
      <c r="N3146" s="122"/>
      <c r="O3146" s="122"/>
      <c r="P3146" s="122"/>
      <c r="Q3146" s="122"/>
      <c r="R3146" s="122"/>
      <c r="S3146" s="122"/>
      <c r="T3146" s="122"/>
      <c r="U3146" s="122"/>
      <c r="V3146" s="122"/>
      <c r="W3146" s="122"/>
      <c r="X3146" s="122"/>
      <c r="Y3146" s="122"/>
      <c r="Z3146" s="122"/>
      <c r="AA3146" s="122"/>
      <c r="AB3146" s="122"/>
      <c r="AC3146" s="122"/>
      <c r="AD3146" s="122"/>
      <c r="AE3146" s="122"/>
      <c r="AF3146" s="122"/>
      <c r="AG3146" s="122"/>
      <c r="AH3146" s="122"/>
      <c r="AI3146" s="122"/>
      <c r="AJ3146" s="401"/>
      <c r="AK3146" s="403"/>
      <c r="AL3146" s="405"/>
      <c r="AM3146" s="401"/>
      <c r="AN3146" s="405"/>
      <c r="AO3146" s="405"/>
      <c r="AP3146" s="405"/>
      <c r="AQ3146" s="405"/>
      <c r="AR3146" s="405"/>
      <c r="AS3146" s="405"/>
      <c r="AT3146" s="405"/>
      <c r="AU3146" s="403"/>
      <c r="AV3146" s="504"/>
      <c r="AW3146" s="403"/>
      <c r="AX3146" s="389"/>
      <c r="AY3146" s="389"/>
      <c r="AZ3146" s="389"/>
      <c r="BA3146" s="389"/>
      <c r="BB3146" s="389"/>
      <c r="BC3146" s="389"/>
    </row>
    <row r="3147" spans="1:55" s="121" customFormat="1" x14ac:dyDescent="0.25">
      <c r="A3147" s="406"/>
      <c r="B3147" s="500"/>
      <c r="C3147" s="501"/>
      <c r="D3147" s="502"/>
      <c r="E3147" s="474"/>
      <c r="F3147" s="398"/>
      <c r="G3147" s="95"/>
      <c r="H3147" s="119"/>
      <c r="I3147" s="119"/>
      <c r="J3147" s="119"/>
      <c r="K3147" s="119"/>
      <c r="L3147" s="119"/>
      <c r="M3147" s="119"/>
      <c r="N3147" s="119"/>
      <c r="O3147" s="119"/>
      <c r="P3147" s="119"/>
      <c r="Q3147" s="119"/>
      <c r="R3147" s="119"/>
      <c r="S3147" s="119"/>
      <c r="T3147" s="119"/>
      <c r="U3147" s="119"/>
      <c r="V3147" s="119"/>
      <c r="W3147" s="119"/>
      <c r="X3147" s="119"/>
      <c r="Y3147" s="119"/>
      <c r="Z3147" s="119"/>
      <c r="AA3147" s="119"/>
      <c r="AB3147" s="119"/>
      <c r="AC3147" s="119"/>
      <c r="AD3147" s="119"/>
      <c r="AE3147" s="119"/>
      <c r="AF3147" s="119"/>
      <c r="AG3147" s="119"/>
      <c r="AH3147" s="119"/>
      <c r="AI3147" s="119"/>
      <c r="AJ3147" s="503"/>
      <c r="AK3147" s="505"/>
      <c r="AL3147" s="404"/>
      <c r="AM3147" s="410"/>
      <c r="AN3147" s="404"/>
      <c r="AO3147" s="404"/>
      <c r="AP3147" s="404"/>
      <c r="AQ3147" s="404"/>
      <c r="AR3147" s="404"/>
      <c r="AS3147" s="404"/>
      <c r="AT3147" s="404"/>
      <c r="AU3147" s="406"/>
      <c r="AV3147" s="504"/>
      <c r="AW3147" s="406"/>
      <c r="AX3147" s="388"/>
      <c r="AY3147" s="388"/>
      <c r="AZ3147" s="388"/>
      <c r="BA3147" s="388"/>
      <c r="BB3147" s="388"/>
      <c r="BC3147" s="388"/>
    </row>
    <row r="3148" spans="1:55" s="121" customFormat="1" x14ac:dyDescent="0.25">
      <c r="A3148" s="407"/>
      <c r="B3148" s="500"/>
      <c r="C3148" s="501"/>
      <c r="D3148" s="502"/>
      <c r="E3148" s="466"/>
      <c r="F3148" s="399"/>
      <c r="G3148" s="96"/>
      <c r="H3148" s="122"/>
      <c r="I3148" s="122"/>
      <c r="J3148" s="122"/>
      <c r="K3148" s="122"/>
      <c r="L3148" s="122"/>
      <c r="M3148" s="122"/>
      <c r="N3148" s="122"/>
      <c r="O3148" s="122"/>
      <c r="P3148" s="122"/>
      <c r="Q3148" s="122"/>
      <c r="R3148" s="122"/>
      <c r="S3148" s="122"/>
      <c r="T3148" s="122"/>
      <c r="U3148" s="122"/>
      <c r="V3148" s="122"/>
      <c r="W3148" s="122"/>
      <c r="X3148" s="122"/>
      <c r="Y3148" s="122"/>
      <c r="Z3148" s="122"/>
      <c r="AA3148" s="122"/>
      <c r="AB3148" s="122"/>
      <c r="AC3148" s="122"/>
      <c r="AD3148" s="122"/>
      <c r="AE3148" s="122"/>
      <c r="AF3148" s="122"/>
      <c r="AG3148" s="122"/>
      <c r="AH3148" s="122"/>
      <c r="AI3148" s="122"/>
      <c r="AJ3148" s="401"/>
      <c r="AK3148" s="403"/>
      <c r="AL3148" s="405"/>
      <c r="AM3148" s="401"/>
      <c r="AN3148" s="405"/>
      <c r="AO3148" s="405"/>
      <c r="AP3148" s="405"/>
      <c r="AQ3148" s="405"/>
      <c r="AR3148" s="405"/>
      <c r="AS3148" s="405"/>
      <c r="AT3148" s="405"/>
      <c r="AU3148" s="403"/>
      <c r="AV3148" s="504"/>
      <c r="AW3148" s="403"/>
      <c r="AX3148" s="389"/>
      <c r="AY3148" s="389"/>
      <c r="AZ3148" s="389"/>
      <c r="BA3148" s="389"/>
      <c r="BB3148" s="389"/>
      <c r="BC3148" s="389"/>
    </row>
    <row r="3149" spans="1:55" s="121" customFormat="1" x14ac:dyDescent="0.25">
      <c r="A3149" s="406"/>
      <c r="B3149" s="500"/>
      <c r="C3149" s="501"/>
      <c r="D3149" s="502"/>
      <c r="E3149" s="474"/>
      <c r="F3149" s="398"/>
      <c r="G3149" s="95"/>
      <c r="H3149" s="119"/>
      <c r="I3149" s="119"/>
      <c r="J3149" s="119"/>
      <c r="K3149" s="119"/>
      <c r="L3149" s="119"/>
      <c r="M3149" s="119"/>
      <c r="N3149" s="119"/>
      <c r="O3149" s="119"/>
      <c r="P3149" s="119"/>
      <c r="Q3149" s="119"/>
      <c r="R3149" s="119"/>
      <c r="S3149" s="119"/>
      <c r="T3149" s="119"/>
      <c r="U3149" s="119"/>
      <c r="V3149" s="119"/>
      <c r="W3149" s="119"/>
      <c r="X3149" s="119"/>
      <c r="Y3149" s="119"/>
      <c r="Z3149" s="119"/>
      <c r="AA3149" s="119"/>
      <c r="AB3149" s="119"/>
      <c r="AC3149" s="119"/>
      <c r="AD3149" s="119"/>
      <c r="AE3149" s="119"/>
      <c r="AF3149" s="119"/>
      <c r="AG3149" s="119"/>
      <c r="AH3149" s="119"/>
      <c r="AI3149" s="119"/>
      <c r="AJ3149" s="503"/>
      <c r="AK3149" s="505"/>
      <c r="AL3149" s="404"/>
      <c r="AM3149" s="410"/>
      <c r="AN3149" s="404"/>
      <c r="AO3149" s="404"/>
      <c r="AP3149" s="404"/>
      <c r="AQ3149" s="404"/>
      <c r="AR3149" s="404"/>
      <c r="AS3149" s="404"/>
      <c r="AT3149" s="404"/>
      <c r="AU3149" s="406"/>
      <c r="AV3149" s="504"/>
      <c r="AW3149" s="406"/>
      <c r="AX3149" s="388"/>
      <c r="AY3149" s="388"/>
      <c r="AZ3149" s="388"/>
      <c r="BA3149" s="388"/>
      <c r="BB3149" s="388"/>
      <c r="BC3149" s="388"/>
    </row>
    <row r="3150" spans="1:55" s="121" customFormat="1" x14ac:dyDescent="0.25">
      <c r="A3150" s="407"/>
      <c r="B3150" s="500"/>
      <c r="C3150" s="501"/>
      <c r="D3150" s="502"/>
      <c r="E3150" s="466"/>
      <c r="F3150" s="399"/>
      <c r="G3150" s="96"/>
      <c r="H3150" s="122"/>
      <c r="I3150" s="122"/>
      <c r="J3150" s="122"/>
      <c r="K3150" s="122"/>
      <c r="L3150" s="122"/>
      <c r="M3150" s="122"/>
      <c r="N3150" s="122"/>
      <c r="O3150" s="122"/>
      <c r="P3150" s="122"/>
      <c r="Q3150" s="122"/>
      <c r="R3150" s="122"/>
      <c r="S3150" s="122"/>
      <c r="T3150" s="122"/>
      <c r="U3150" s="122"/>
      <c r="V3150" s="122"/>
      <c r="W3150" s="122"/>
      <c r="X3150" s="122"/>
      <c r="Y3150" s="122"/>
      <c r="Z3150" s="122"/>
      <c r="AA3150" s="122"/>
      <c r="AB3150" s="122"/>
      <c r="AC3150" s="122"/>
      <c r="AD3150" s="122"/>
      <c r="AE3150" s="122"/>
      <c r="AF3150" s="122"/>
      <c r="AG3150" s="122"/>
      <c r="AH3150" s="122"/>
      <c r="AI3150" s="122"/>
      <c r="AJ3150" s="401"/>
      <c r="AK3150" s="403"/>
      <c r="AL3150" s="405"/>
      <c r="AM3150" s="401"/>
      <c r="AN3150" s="405"/>
      <c r="AO3150" s="405"/>
      <c r="AP3150" s="405"/>
      <c r="AQ3150" s="405"/>
      <c r="AR3150" s="405"/>
      <c r="AS3150" s="405"/>
      <c r="AT3150" s="405"/>
      <c r="AU3150" s="403"/>
      <c r="AV3150" s="504"/>
      <c r="AW3150" s="403"/>
      <c r="AX3150" s="389"/>
      <c r="AY3150" s="389"/>
      <c r="AZ3150" s="389"/>
      <c r="BA3150" s="389"/>
      <c r="BB3150" s="389"/>
      <c r="BC3150" s="389"/>
    </row>
    <row r="3151" spans="1:55" s="121" customFormat="1" x14ac:dyDescent="0.25">
      <c r="A3151" s="406"/>
      <c r="B3151" s="500"/>
      <c r="C3151" s="501"/>
      <c r="D3151" s="502"/>
      <c r="E3151" s="474"/>
      <c r="F3151" s="398"/>
      <c r="G3151" s="95"/>
      <c r="H3151" s="119"/>
      <c r="I3151" s="119"/>
      <c r="J3151" s="119"/>
      <c r="K3151" s="119"/>
      <c r="L3151" s="119"/>
      <c r="M3151" s="119"/>
      <c r="N3151" s="119"/>
      <c r="O3151" s="119"/>
      <c r="P3151" s="119"/>
      <c r="Q3151" s="119"/>
      <c r="R3151" s="119"/>
      <c r="S3151" s="119"/>
      <c r="T3151" s="119"/>
      <c r="U3151" s="119"/>
      <c r="V3151" s="119"/>
      <c r="W3151" s="119"/>
      <c r="X3151" s="119"/>
      <c r="Y3151" s="119"/>
      <c r="Z3151" s="119"/>
      <c r="AA3151" s="119"/>
      <c r="AB3151" s="119"/>
      <c r="AC3151" s="119"/>
      <c r="AD3151" s="119"/>
      <c r="AE3151" s="119"/>
      <c r="AF3151" s="119"/>
      <c r="AG3151" s="119"/>
      <c r="AH3151" s="119"/>
      <c r="AI3151" s="119"/>
      <c r="AJ3151" s="503"/>
      <c r="AK3151" s="505"/>
      <c r="AL3151" s="404"/>
      <c r="AM3151" s="410"/>
      <c r="AN3151" s="404"/>
      <c r="AO3151" s="404"/>
      <c r="AP3151" s="404"/>
      <c r="AQ3151" s="404"/>
      <c r="AR3151" s="404"/>
      <c r="AS3151" s="404"/>
      <c r="AT3151" s="404"/>
      <c r="AU3151" s="406"/>
      <c r="AV3151" s="504"/>
      <c r="AW3151" s="406"/>
      <c r="AX3151" s="388"/>
      <c r="AY3151" s="388"/>
      <c r="AZ3151" s="388"/>
      <c r="BA3151" s="388"/>
      <c r="BB3151" s="388"/>
      <c r="BC3151" s="388"/>
    </row>
    <row r="3152" spans="1:55" s="121" customFormat="1" x14ac:dyDescent="0.25">
      <c r="A3152" s="407"/>
      <c r="B3152" s="500"/>
      <c r="C3152" s="501"/>
      <c r="D3152" s="502"/>
      <c r="E3152" s="466"/>
      <c r="F3152" s="399"/>
      <c r="G3152" s="96"/>
      <c r="H3152" s="122"/>
      <c r="I3152" s="122"/>
      <c r="J3152" s="122"/>
      <c r="K3152" s="122"/>
      <c r="L3152" s="122"/>
      <c r="M3152" s="122"/>
      <c r="N3152" s="122"/>
      <c r="O3152" s="122"/>
      <c r="P3152" s="122"/>
      <c r="Q3152" s="122"/>
      <c r="R3152" s="122"/>
      <c r="S3152" s="122"/>
      <c r="T3152" s="122"/>
      <c r="U3152" s="122"/>
      <c r="V3152" s="122"/>
      <c r="W3152" s="122"/>
      <c r="X3152" s="122"/>
      <c r="Y3152" s="122"/>
      <c r="Z3152" s="122"/>
      <c r="AA3152" s="122"/>
      <c r="AB3152" s="122"/>
      <c r="AC3152" s="122"/>
      <c r="AD3152" s="122"/>
      <c r="AE3152" s="122"/>
      <c r="AF3152" s="122"/>
      <c r="AG3152" s="122"/>
      <c r="AH3152" s="122"/>
      <c r="AI3152" s="122"/>
      <c r="AJ3152" s="401"/>
      <c r="AK3152" s="403"/>
      <c r="AL3152" s="405"/>
      <c r="AM3152" s="401"/>
      <c r="AN3152" s="405"/>
      <c r="AO3152" s="405"/>
      <c r="AP3152" s="405"/>
      <c r="AQ3152" s="405"/>
      <c r="AR3152" s="405"/>
      <c r="AS3152" s="405"/>
      <c r="AT3152" s="405"/>
      <c r="AU3152" s="403"/>
      <c r="AV3152" s="504"/>
      <c r="AW3152" s="403"/>
      <c r="AX3152" s="389"/>
      <c r="AY3152" s="389"/>
      <c r="AZ3152" s="389"/>
      <c r="BA3152" s="389"/>
      <c r="BB3152" s="389"/>
      <c r="BC3152" s="389"/>
    </row>
    <row r="3153" spans="1:55" s="121" customFormat="1" x14ac:dyDescent="0.25">
      <c r="A3153" s="406"/>
      <c r="B3153" s="500"/>
      <c r="C3153" s="501"/>
      <c r="D3153" s="502"/>
      <c r="E3153" s="474"/>
      <c r="F3153" s="398"/>
      <c r="G3153" s="95"/>
      <c r="H3153" s="119"/>
      <c r="I3153" s="119"/>
      <c r="J3153" s="119"/>
      <c r="K3153" s="119"/>
      <c r="L3153" s="119"/>
      <c r="M3153" s="119"/>
      <c r="N3153" s="119"/>
      <c r="O3153" s="119"/>
      <c r="P3153" s="119"/>
      <c r="Q3153" s="119"/>
      <c r="R3153" s="119"/>
      <c r="S3153" s="119"/>
      <c r="T3153" s="119"/>
      <c r="U3153" s="119"/>
      <c r="V3153" s="119"/>
      <c r="W3153" s="119"/>
      <c r="X3153" s="119"/>
      <c r="Y3153" s="119"/>
      <c r="Z3153" s="119"/>
      <c r="AA3153" s="119"/>
      <c r="AB3153" s="119"/>
      <c r="AC3153" s="119"/>
      <c r="AD3153" s="119"/>
      <c r="AE3153" s="119"/>
      <c r="AF3153" s="119"/>
      <c r="AG3153" s="119"/>
      <c r="AH3153" s="119"/>
      <c r="AI3153" s="119"/>
      <c r="AJ3153" s="503"/>
      <c r="AK3153" s="505"/>
      <c r="AL3153" s="404"/>
      <c r="AM3153" s="410"/>
      <c r="AN3153" s="404"/>
      <c r="AO3153" s="404"/>
      <c r="AP3153" s="404"/>
      <c r="AQ3153" s="404"/>
      <c r="AR3153" s="404"/>
      <c r="AS3153" s="404"/>
      <c r="AT3153" s="404"/>
      <c r="AU3153" s="406"/>
      <c r="AV3153" s="504"/>
      <c r="AW3153" s="406"/>
      <c r="AX3153" s="388"/>
      <c r="AY3153" s="388"/>
      <c r="AZ3153" s="388"/>
      <c r="BA3153" s="388"/>
      <c r="BB3153" s="388"/>
      <c r="BC3153" s="388"/>
    </row>
    <row r="3154" spans="1:55" s="121" customFormat="1" x14ac:dyDescent="0.25">
      <c r="A3154" s="407"/>
      <c r="B3154" s="500"/>
      <c r="C3154" s="501"/>
      <c r="D3154" s="502"/>
      <c r="E3154" s="466"/>
      <c r="F3154" s="399"/>
      <c r="G3154" s="96"/>
      <c r="H3154" s="122"/>
      <c r="I3154" s="122"/>
      <c r="J3154" s="122"/>
      <c r="K3154" s="122"/>
      <c r="L3154" s="122"/>
      <c r="M3154" s="122"/>
      <c r="N3154" s="122"/>
      <c r="O3154" s="122"/>
      <c r="P3154" s="122"/>
      <c r="Q3154" s="122"/>
      <c r="R3154" s="122"/>
      <c r="S3154" s="122"/>
      <c r="T3154" s="122"/>
      <c r="U3154" s="122"/>
      <c r="V3154" s="122"/>
      <c r="W3154" s="122"/>
      <c r="X3154" s="122"/>
      <c r="Y3154" s="122"/>
      <c r="Z3154" s="122"/>
      <c r="AA3154" s="122"/>
      <c r="AB3154" s="122"/>
      <c r="AC3154" s="122"/>
      <c r="AD3154" s="122"/>
      <c r="AE3154" s="122"/>
      <c r="AF3154" s="122"/>
      <c r="AG3154" s="122"/>
      <c r="AH3154" s="122"/>
      <c r="AI3154" s="122"/>
      <c r="AJ3154" s="401"/>
      <c r="AK3154" s="403"/>
      <c r="AL3154" s="405"/>
      <c r="AM3154" s="401"/>
      <c r="AN3154" s="405"/>
      <c r="AO3154" s="405"/>
      <c r="AP3154" s="405"/>
      <c r="AQ3154" s="405"/>
      <c r="AR3154" s="405"/>
      <c r="AS3154" s="405"/>
      <c r="AT3154" s="405"/>
      <c r="AU3154" s="403"/>
      <c r="AV3154" s="504"/>
      <c r="AW3154" s="403"/>
      <c r="AX3154" s="389"/>
      <c r="AY3154" s="389"/>
      <c r="AZ3154" s="389"/>
      <c r="BA3154" s="389"/>
      <c r="BB3154" s="389"/>
      <c r="BC3154" s="389"/>
    </row>
    <row r="3155" spans="1:55" s="121" customFormat="1" x14ac:dyDescent="0.25">
      <c r="A3155" s="406"/>
      <c r="B3155" s="500"/>
      <c r="C3155" s="501"/>
      <c r="D3155" s="502"/>
      <c r="E3155" s="474"/>
      <c r="F3155" s="398"/>
      <c r="G3155" s="95"/>
      <c r="H3155" s="119"/>
      <c r="I3155" s="119"/>
      <c r="J3155" s="119"/>
      <c r="K3155" s="119"/>
      <c r="L3155" s="119"/>
      <c r="M3155" s="119"/>
      <c r="N3155" s="119"/>
      <c r="O3155" s="119"/>
      <c r="P3155" s="119"/>
      <c r="Q3155" s="119"/>
      <c r="R3155" s="119"/>
      <c r="S3155" s="119"/>
      <c r="T3155" s="119"/>
      <c r="U3155" s="119"/>
      <c r="V3155" s="119"/>
      <c r="W3155" s="119"/>
      <c r="X3155" s="119"/>
      <c r="Y3155" s="119"/>
      <c r="Z3155" s="119"/>
      <c r="AA3155" s="119"/>
      <c r="AB3155" s="119"/>
      <c r="AC3155" s="119"/>
      <c r="AD3155" s="119"/>
      <c r="AE3155" s="119"/>
      <c r="AF3155" s="119"/>
      <c r="AG3155" s="119"/>
      <c r="AH3155" s="119"/>
      <c r="AI3155" s="119"/>
      <c r="AJ3155" s="503"/>
      <c r="AK3155" s="505"/>
      <c r="AL3155" s="404"/>
      <c r="AM3155" s="410"/>
      <c r="AN3155" s="404"/>
      <c r="AO3155" s="404"/>
      <c r="AP3155" s="404"/>
      <c r="AQ3155" s="404"/>
      <c r="AR3155" s="404"/>
      <c r="AS3155" s="404"/>
      <c r="AT3155" s="404"/>
      <c r="AU3155" s="406"/>
      <c r="AV3155" s="504"/>
      <c r="AW3155" s="406"/>
      <c r="AX3155" s="388"/>
      <c r="AY3155" s="388"/>
      <c r="AZ3155" s="388"/>
      <c r="BA3155" s="388"/>
      <c r="BB3155" s="388"/>
      <c r="BC3155" s="388"/>
    </row>
    <row r="3156" spans="1:55" s="121" customFormat="1" x14ac:dyDescent="0.25">
      <c r="A3156" s="407"/>
      <c r="B3156" s="500"/>
      <c r="C3156" s="501"/>
      <c r="D3156" s="502"/>
      <c r="E3156" s="466"/>
      <c r="F3156" s="399"/>
      <c r="G3156" s="96"/>
      <c r="H3156" s="122"/>
      <c r="I3156" s="122"/>
      <c r="J3156" s="122"/>
      <c r="K3156" s="122"/>
      <c r="L3156" s="122"/>
      <c r="M3156" s="122"/>
      <c r="N3156" s="122"/>
      <c r="O3156" s="122"/>
      <c r="P3156" s="122"/>
      <c r="Q3156" s="122"/>
      <c r="R3156" s="122"/>
      <c r="S3156" s="122"/>
      <c r="T3156" s="122"/>
      <c r="U3156" s="122"/>
      <c r="V3156" s="122"/>
      <c r="W3156" s="122"/>
      <c r="X3156" s="122"/>
      <c r="Y3156" s="122"/>
      <c r="Z3156" s="122"/>
      <c r="AA3156" s="122"/>
      <c r="AB3156" s="122"/>
      <c r="AC3156" s="122"/>
      <c r="AD3156" s="122"/>
      <c r="AE3156" s="122"/>
      <c r="AF3156" s="122"/>
      <c r="AG3156" s="122"/>
      <c r="AH3156" s="122"/>
      <c r="AI3156" s="122"/>
      <c r="AJ3156" s="401"/>
      <c r="AK3156" s="403"/>
      <c r="AL3156" s="405"/>
      <c r="AM3156" s="401"/>
      <c r="AN3156" s="405"/>
      <c r="AO3156" s="405"/>
      <c r="AP3156" s="405"/>
      <c r="AQ3156" s="405"/>
      <c r="AR3156" s="405"/>
      <c r="AS3156" s="405"/>
      <c r="AT3156" s="405"/>
      <c r="AU3156" s="403"/>
      <c r="AV3156" s="504"/>
      <c r="AW3156" s="403"/>
      <c r="AX3156" s="389"/>
      <c r="AY3156" s="389"/>
      <c r="AZ3156" s="389"/>
      <c r="BA3156" s="389"/>
      <c r="BB3156" s="389"/>
      <c r="BC3156" s="389"/>
    </row>
    <row r="3157" spans="1:55" s="121" customFormat="1" x14ac:dyDescent="0.25">
      <c r="A3157" s="406"/>
      <c r="B3157" s="500"/>
      <c r="C3157" s="501"/>
      <c r="D3157" s="502"/>
      <c r="E3157" s="474"/>
      <c r="F3157" s="398"/>
      <c r="G3157" s="95"/>
      <c r="H3157" s="119"/>
      <c r="I3157" s="119"/>
      <c r="J3157" s="119"/>
      <c r="K3157" s="119"/>
      <c r="L3157" s="119"/>
      <c r="M3157" s="119"/>
      <c r="N3157" s="119"/>
      <c r="O3157" s="119"/>
      <c r="P3157" s="119"/>
      <c r="Q3157" s="119"/>
      <c r="R3157" s="119"/>
      <c r="S3157" s="119"/>
      <c r="T3157" s="119"/>
      <c r="U3157" s="119"/>
      <c r="V3157" s="119"/>
      <c r="W3157" s="119"/>
      <c r="X3157" s="119"/>
      <c r="Y3157" s="119"/>
      <c r="Z3157" s="119"/>
      <c r="AA3157" s="119"/>
      <c r="AB3157" s="119"/>
      <c r="AC3157" s="119"/>
      <c r="AD3157" s="119"/>
      <c r="AE3157" s="119"/>
      <c r="AF3157" s="119"/>
      <c r="AG3157" s="119"/>
      <c r="AH3157" s="119"/>
      <c r="AI3157" s="119"/>
      <c r="AJ3157" s="503"/>
      <c r="AK3157" s="505"/>
      <c r="AL3157" s="404"/>
      <c r="AM3157" s="410"/>
      <c r="AN3157" s="404"/>
      <c r="AO3157" s="404"/>
      <c r="AP3157" s="404"/>
      <c r="AQ3157" s="404"/>
      <c r="AR3157" s="404"/>
      <c r="AS3157" s="404"/>
      <c r="AT3157" s="404"/>
      <c r="AU3157" s="406"/>
      <c r="AV3157" s="504"/>
      <c r="AW3157" s="406"/>
      <c r="AX3157" s="388"/>
      <c r="AY3157" s="388"/>
      <c r="AZ3157" s="388"/>
      <c r="BA3157" s="388"/>
      <c r="BB3157" s="388"/>
      <c r="BC3157" s="388"/>
    </row>
    <row r="3158" spans="1:55" s="121" customFormat="1" x14ac:dyDescent="0.25">
      <c r="A3158" s="407"/>
      <c r="B3158" s="500"/>
      <c r="C3158" s="501"/>
      <c r="D3158" s="502"/>
      <c r="E3158" s="466"/>
      <c r="F3158" s="399"/>
      <c r="G3158" s="96"/>
      <c r="H3158" s="122"/>
      <c r="I3158" s="122"/>
      <c r="J3158" s="122"/>
      <c r="K3158" s="122"/>
      <c r="L3158" s="122"/>
      <c r="M3158" s="122"/>
      <c r="N3158" s="122"/>
      <c r="O3158" s="122"/>
      <c r="P3158" s="122"/>
      <c r="Q3158" s="122"/>
      <c r="R3158" s="122"/>
      <c r="S3158" s="122"/>
      <c r="T3158" s="122"/>
      <c r="U3158" s="122"/>
      <c r="V3158" s="122"/>
      <c r="W3158" s="122"/>
      <c r="X3158" s="122"/>
      <c r="Y3158" s="122"/>
      <c r="Z3158" s="122"/>
      <c r="AA3158" s="122"/>
      <c r="AB3158" s="122"/>
      <c r="AC3158" s="122"/>
      <c r="AD3158" s="122"/>
      <c r="AE3158" s="122"/>
      <c r="AF3158" s="122"/>
      <c r="AG3158" s="122"/>
      <c r="AH3158" s="122"/>
      <c r="AI3158" s="122"/>
      <c r="AJ3158" s="401"/>
      <c r="AK3158" s="403"/>
      <c r="AL3158" s="405"/>
      <c r="AM3158" s="401"/>
      <c r="AN3158" s="405"/>
      <c r="AO3158" s="405"/>
      <c r="AP3158" s="405"/>
      <c r="AQ3158" s="405"/>
      <c r="AR3158" s="405"/>
      <c r="AS3158" s="405"/>
      <c r="AT3158" s="405"/>
      <c r="AU3158" s="403"/>
      <c r="AV3158" s="504"/>
      <c r="AW3158" s="403"/>
      <c r="AX3158" s="389"/>
      <c r="AY3158" s="389"/>
      <c r="AZ3158" s="389"/>
      <c r="BA3158" s="389"/>
      <c r="BB3158" s="389"/>
      <c r="BC3158" s="389"/>
    </row>
    <row r="3159" spans="1:55" s="121" customFormat="1" x14ac:dyDescent="0.25">
      <c r="A3159" s="406"/>
      <c r="B3159" s="500"/>
      <c r="C3159" s="501"/>
      <c r="D3159" s="502"/>
      <c r="E3159" s="474"/>
      <c r="F3159" s="398"/>
      <c r="G3159" s="95"/>
      <c r="H3159" s="119"/>
      <c r="I3159" s="119"/>
      <c r="J3159" s="119"/>
      <c r="K3159" s="119"/>
      <c r="L3159" s="119"/>
      <c r="M3159" s="119"/>
      <c r="N3159" s="119"/>
      <c r="O3159" s="119"/>
      <c r="P3159" s="119"/>
      <c r="Q3159" s="119"/>
      <c r="R3159" s="119"/>
      <c r="S3159" s="119"/>
      <c r="T3159" s="119"/>
      <c r="U3159" s="119"/>
      <c r="V3159" s="119"/>
      <c r="W3159" s="119"/>
      <c r="X3159" s="119"/>
      <c r="Y3159" s="119"/>
      <c r="Z3159" s="119"/>
      <c r="AA3159" s="119"/>
      <c r="AB3159" s="119"/>
      <c r="AC3159" s="119"/>
      <c r="AD3159" s="119"/>
      <c r="AE3159" s="119"/>
      <c r="AF3159" s="119"/>
      <c r="AG3159" s="119"/>
      <c r="AH3159" s="119"/>
      <c r="AI3159" s="119"/>
      <c r="AJ3159" s="503"/>
      <c r="AK3159" s="505"/>
      <c r="AL3159" s="404"/>
      <c r="AM3159" s="410"/>
      <c r="AN3159" s="404"/>
      <c r="AO3159" s="404"/>
      <c r="AP3159" s="404"/>
      <c r="AQ3159" s="404"/>
      <c r="AR3159" s="404"/>
      <c r="AS3159" s="404"/>
      <c r="AT3159" s="404"/>
      <c r="AU3159" s="406"/>
      <c r="AV3159" s="504"/>
      <c r="AW3159" s="406"/>
      <c r="AX3159" s="388"/>
      <c r="AY3159" s="388"/>
      <c r="AZ3159" s="388"/>
      <c r="BA3159" s="388"/>
      <c r="BB3159" s="388"/>
      <c r="BC3159" s="388"/>
    </row>
    <row r="3160" spans="1:55" s="121" customFormat="1" x14ac:dyDescent="0.25">
      <c r="A3160" s="407"/>
      <c r="B3160" s="500"/>
      <c r="C3160" s="501"/>
      <c r="D3160" s="502"/>
      <c r="E3160" s="466"/>
      <c r="F3160" s="399"/>
      <c r="G3160" s="96"/>
      <c r="H3160" s="122"/>
      <c r="I3160" s="122"/>
      <c r="J3160" s="122"/>
      <c r="K3160" s="122"/>
      <c r="L3160" s="122"/>
      <c r="M3160" s="122"/>
      <c r="N3160" s="122"/>
      <c r="O3160" s="122"/>
      <c r="P3160" s="122"/>
      <c r="Q3160" s="122"/>
      <c r="R3160" s="122"/>
      <c r="S3160" s="122"/>
      <c r="T3160" s="122"/>
      <c r="U3160" s="122"/>
      <c r="V3160" s="122"/>
      <c r="W3160" s="122"/>
      <c r="X3160" s="122"/>
      <c r="Y3160" s="122"/>
      <c r="Z3160" s="122"/>
      <c r="AA3160" s="122"/>
      <c r="AB3160" s="122"/>
      <c r="AC3160" s="122"/>
      <c r="AD3160" s="122"/>
      <c r="AE3160" s="122"/>
      <c r="AF3160" s="122"/>
      <c r="AG3160" s="122"/>
      <c r="AH3160" s="122"/>
      <c r="AI3160" s="122"/>
      <c r="AJ3160" s="401"/>
      <c r="AK3160" s="403"/>
      <c r="AL3160" s="405"/>
      <c r="AM3160" s="401"/>
      <c r="AN3160" s="405"/>
      <c r="AO3160" s="405"/>
      <c r="AP3160" s="405"/>
      <c r="AQ3160" s="405"/>
      <c r="AR3160" s="405"/>
      <c r="AS3160" s="405"/>
      <c r="AT3160" s="405"/>
      <c r="AU3160" s="403"/>
      <c r="AV3160" s="504"/>
      <c r="AW3160" s="403"/>
      <c r="AX3160" s="389"/>
      <c r="AY3160" s="389"/>
      <c r="AZ3160" s="389"/>
      <c r="BA3160" s="389"/>
      <c r="BB3160" s="389"/>
      <c r="BC3160" s="389"/>
    </row>
    <row r="3161" spans="1:55" s="121" customFormat="1" x14ac:dyDescent="0.25">
      <c r="A3161" s="406"/>
      <c r="B3161" s="500"/>
      <c r="C3161" s="501"/>
      <c r="D3161" s="502"/>
      <c r="E3161" s="474"/>
      <c r="F3161" s="398"/>
      <c r="G3161" s="95"/>
      <c r="H3161" s="119"/>
      <c r="I3161" s="119"/>
      <c r="J3161" s="119"/>
      <c r="K3161" s="119"/>
      <c r="L3161" s="119"/>
      <c r="M3161" s="119"/>
      <c r="N3161" s="119"/>
      <c r="O3161" s="119"/>
      <c r="P3161" s="119"/>
      <c r="Q3161" s="119"/>
      <c r="R3161" s="119"/>
      <c r="S3161" s="119"/>
      <c r="T3161" s="119"/>
      <c r="U3161" s="119"/>
      <c r="V3161" s="119"/>
      <c r="W3161" s="119"/>
      <c r="X3161" s="119"/>
      <c r="Y3161" s="119"/>
      <c r="Z3161" s="119"/>
      <c r="AA3161" s="119"/>
      <c r="AB3161" s="119"/>
      <c r="AC3161" s="119"/>
      <c r="AD3161" s="119"/>
      <c r="AE3161" s="119"/>
      <c r="AF3161" s="119"/>
      <c r="AG3161" s="119"/>
      <c r="AH3161" s="119"/>
      <c r="AI3161" s="119"/>
      <c r="AJ3161" s="503"/>
      <c r="AK3161" s="505"/>
      <c r="AL3161" s="404"/>
      <c r="AM3161" s="410"/>
      <c r="AN3161" s="404"/>
      <c r="AO3161" s="404"/>
      <c r="AP3161" s="404"/>
      <c r="AQ3161" s="404"/>
      <c r="AR3161" s="404"/>
      <c r="AS3161" s="404"/>
      <c r="AT3161" s="404"/>
      <c r="AU3161" s="406"/>
      <c r="AV3161" s="504"/>
      <c r="AW3161" s="406"/>
      <c r="AX3161" s="388"/>
      <c r="AY3161" s="388"/>
      <c r="AZ3161" s="388"/>
      <c r="BA3161" s="388"/>
      <c r="BB3161" s="388"/>
      <c r="BC3161" s="388"/>
    </row>
    <row r="3162" spans="1:55" s="121" customFormat="1" x14ac:dyDescent="0.25">
      <c r="A3162" s="407"/>
      <c r="B3162" s="500"/>
      <c r="C3162" s="501"/>
      <c r="D3162" s="502"/>
      <c r="E3162" s="466"/>
      <c r="F3162" s="399"/>
      <c r="G3162" s="96"/>
      <c r="H3162" s="122"/>
      <c r="I3162" s="122"/>
      <c r="J3162" s="122"/>
      <c r="K3162" s="122"/>
      <c r="L3162" s="122"/>
      <c r="M3162" s="122"/>
      <c r="N3162" s="122"/>
      <c r="O3162" s="122"/>
      <c r="P3162" s="122"/>
      <c r="Q3162" s="122"/>
      <c r="R3162" s="122"/>
      <c r="S3162" s="122"/>
      <c r="T3162" s="122"/>
      <c r="U3162" s="122"/>
      <c r="V3162" s="122"/>
      <c r="W3162" s="122"/>
      <c r="X3162" s="122"/>
      <c r="Y3162" s="122"/>
      <c r="Z3162" s="122"/>
      <c r="AA3162" s="122"/>
      <c r="AB3162" s="122"/>
      <c r="AC3162" s="122"/>
      <c r="AD3162" s="122"/>
      <c r="AE3162" s="122"/>
      <c r="AF3162" s="122"/>
      <c r="AG3162" s="122"/>
      <c r="AH3162" s="122"/>
      <c r="AI3162" s="122"/>
      <c r="AJ3162" s="401"/>
      <c r="AK3162" s="403"/>
      <c r="AL3162" s="405"/>
      <c r="AM3162" s="401"/>
      <c r="AN3162" s="405"/>
      <c r="AO3162" s="405"/>
      <c r="AP3162" s="405"/>
      <c r="AQ3162" s="405"/>
      <c r="AR3162" s="405"/>
      <c r="AS3162" s="405"/>
      <c r="AT3162" s="405"/>
      <c r="AU3162" s="403"/>
      <c r="AV3162" s="504"/>
      <c r="AW3162" s="403"/>
      <c r="AX3162" s="389"/>
      <c r="AY3162" s="389"/>
      <c r="AZ3162" s="389"/>
      <c r="BA3162" s="389"/>
      <c r="BB3162" s="389"/>
      <c r="BC3162" s="389"/>
    </row>
    <row r="3163" spans="1:55" s="121" customFormat="1" x14ac:dyDescent="0.25">
      <c r="A3163" s="406"/>
      <c r="B3163" s="500"/>
      <c r="C3163" s="501"/>
      <c r="D3163" s="502"/>
      <c r="E3163" s="474"/>
      <c r="F3163" s="398"/>
      <c r="G3163" s="95"/>
      <c r="H3163" s="119"/>
      <c r="I3163" s="119"/>
      <c r="J3163" s="119"/>
      <c r="K3163" s="119"/>
      <c r="L3163" s="119"/>
      <c r="M3163" s="119"/>
      <c r="N3163" s="119"/>
      <c r="O3163" s="119"/>
      <c r="P3163" s="119"/>
      <c r="Q3163" s="119"/>
      <c r="R3163" s="119"/>
      <c r="S3163" s="119"/>
      <c r="T3163" s="119"/>
      <c r="U3163" s="119"/>
      <c r="V3163" s="119"/>
      <c r="W3163" s="119"/>
      <c r="X3163" s="119"/>
      <c r="Y3163" s="119"/>
      <c r="Z3163" s="119"/>
      <c r="AA3163" s="119"/>
      <c r="AB3163" s="119"/>
      <c r="AC3163" s="119"/>
      <c r="AD3163" s="119"/>
      <c r="AE3163" s="119"/>
      <c r="AF3163" s="119"/>
      <c r="AG3163" s="119"/>
      <c r="AH3163" s="119"/>
      <c r="AI3163" s="119"/>
      <c r="AJ3163" s="503"/>
      <c r="AK3163" s="505"/>
      <c r="AL3163" s="404"/>
      <c r="AM3163" s="410"/>
      <c r="AN3163" s="404"/>
      <c r="AO3163" s="404"/>
      <c r="AP3163" s="404"/>
      <c r="AQ3163" s="404"/>
      <c r="AR3163" s="404"/>
      <c r="AS3163" s="404"/>
      <c r="AT3163" s="404"/>
      <c r="AU3163" s="406"/>
      <c r="AV3163" s="504"/>
      <c r="AW3163" s="406"/>
      <c r="AX3163" s="388"/>
      <c r="AY3163" s="388"/>
      <c r="AZ3163" s="388"/>
      <c r="BA3163" s="388"/>
      <c r="BB3163" s="388"/>
      <c r="BC3163" s="388"/>
    </row>
    <row r="3164" spans="1:55" s="121" customFormat="1" x14ac:dyDescent="0.25">
      <c r="A3164" s="407"/>
      <c r="B3164" s="500"/>
      <c r="C3164" s="501"/>
      <c r="D3164" s="502"/>
      <c r="E3164" s="466"/>
      <c r="F3164" s="399"/>
      <c r="G3164" s="96"/>
      <c r="H3164" s="122"/>
      <c r="I3164" s="122"/>
      <c r="J3164" s="122"/>
      <c r="K3164" s="122"/>
      <c r="L3164" s="122"/>
      <c r="M3164" s="122"/>
      <c r="N3164" s="122"/>
      <c r="O3164" s="122"/>
      <c r="P3164" s="122"/>
      <c r="Q3164" s="122"/>
      <c r="R3164" s="122"/>
      <c r="S3164" s="122"/>
      <c r="T3164" s="122"/>
      <c r="U3164" s="122"/>
      <c r="V3164" s="122"/>
      <c r="W3164" s="122"/>
      <c r="X3164" s="122"/>
      <c r="Y3164" s="122"/>
      <c r="Z3164" s="122"/>
      <c r="AA3164" s="122"/>
      <c r="AB3164" s="122"/>
      <c r="AC3164" s="122"/>
      <c r="AD3164" s="122"/>
      <c r="AE3164" s="122"/>
      <c r="AF3164" s="122"/>
      <c r="AG3164" s="122"/>
      <c r="AH3164" s="122"/>
      <c r="AI3164" s="122"/>
      <c r="AJ3164" s="401"/>
      <c r="AK3164" s="403"/>
      <c r="AL3164" s="405"/>
      <c r="AM3164" s="401"/>
      <c r="AN3164" s="405"/>
      <c r="AO3164" s="405"/>
      <c r="AP3164" s="405"/>
      <c r="AQ3164" s="405"/>
      <c r="AR3164" s="405"/>
      <c r="AS3164" s="405"/>
      <c r="AT3164" s="405"/>
      <c r="AU3164" s="403"/>
      <c r="AV3164" s="504"/>
      <c r="AW3164" s="403"/>
      <c r="AX3164" s="389"/>
      <c r="AY3164" s="389"/>
      <c r="AZ3164" s="389"/>
      <c r="BA3164" s="389"/>
      <c r="BB3164" s="389"/>
      <c r="BC3164" s="389"/>
    </row>
    <row r="3165" spans="1:55" s="121" customFormat="1" x14ac:dyDescent="0.25">
      <c r="A3165" s="406"/>
      <c r="B3165" s="500"/>
      <c r="C3165" s="501"/>
      <c r="D3165" s="502"/>
      <c r="E3165" s="474"/>
      <c r="F3165" s="398"/>
      <c r="G3165" s="95"/>
      <c r="H3165" s="119"/>
      <c r="I3165" s="119"/>
      <c r="J3165" s="119"/>
      <c r="K3165" s="119"/>
      <c r="L3165" s="119"/>
      <c r="M3165" s="119"/>
      <c r="N3165" s="119"/>
      <c r="O3165" s="119"/>
      <c r="P3165" s="119"/>
      <c r="Q3165" s="119"/>
      <c r="R3165" s="119"/>
      <c r="S3165" s="119"/>
      <c r="T3165" s="119"/>
      <c r="U3165" s="119"/>
      <c r="V3165" s="119"/>
      <c r="W3165" s="119"/>
      <c r="X3165" s="119"/>
      <c r="Y3165" s="119"/>
      <c r="Z3165" s="119"/>
      <c r="AA3165" s="119"/>
      <c r="AB3165" s="119"/>
      <c r="AC3165" s="119"/>
      <c r="AD3165" s="119"/>
      <c r="AE3165" s="119"/>
      <c r="AF3165" s="119"/>
      <c r="AG3165" s="119"/>
      <c r="AH3165" s="119"/>
      <c r="AI3165" s="119"/>
      <c r="AJ3165" s="503"/>
      <c r="AK3165" s="505"/>
      <c r="AL3165" s="404"/>
      <c r="AM3165" s="410"/>
      <c r="AN3165" s="404"/>
      <c r="AO3165" s="404"/>
      <c r="AP3165" s="404"/>
      <c r="AQ3165" s="404"/>
      <c r="AR3165" s="404"/>
      <c r="AS3165" s="404"/>
      <c r="AT3165" s="404"/>
      <c r="AU3165" s="406"/>
      <c r="AV3165" s="504"/>
      <c r="AW3165" s="406"/>
      <c r="AX3165" s="388"/>
      <c r="AY3165" s="388"/>
      <c r="AZ3165" s="388"/>
      <c r="BA3165" s="388"/>
      <c r="BB3165" s="388"/>
      <c r="BC3165" s="388"/>
    </row>
    <row r="3166" spans="1:55" s="121" customFormat="1" x14ac:dyDescent="0.25">
      <c r="A3166" s="407"/>
      <c r="B3166" s="500"/>
      <c r="C3166" s="501"/>
      <c r="D3166" s="502"/>
      <c r="E3166" s="466"/>
      <c r="F3166" s="399"/>
      <c r="G3166" s="96"/>
      <c r="H3166" s="122"/>
      <c r="I3166" s="122"/>
      <c r="J3166" s="122"/>
      <c r="K3166" s="122"/>
      <c r="L3166" s="122"/>
      <c r="M3166" s="122"/>
      <c r="N3166" s="122"/>
      <c r="O3166" s="122"/>
      <c r="P3166" s="122"/>
      <c r="Q3166" s="122"/>
      <c r="R3166" s="122"/>
      <c r="S3166" s="122"/>
      <c r="T3166" s="122"/>
      <c r="U3166" s="122"/>
      <c r="V3166" s="122"/>
      <c r="W3166" s="122"/>
      <c r="X3166" s="122"/>
      <c r="Y3166" s="122"/>
      <c r="Z3166" s="122"/>
      <c r="AA3166" s="122"/>
      <c r="AB3166" s="122"/>
      <c r="AC3166" s="122"/>
      <c r="AD3166" s="122"/>
      <c r="AE3166" s="122"/>
      <c r="AF3166" s="122"/>
      <c r="AG3166" s="122"/>
      <c r="AH3166" s="122"/>
      <c r="AI3166" s="122"/>
      <c r="AJ3166" s="401"/>
      <c r="AK3166" s="403"/>
      <c r="AL3166" s="405"/>
      <c r="AM3166" s="401"/>
      <c r="AN3166" s="405"/>
      <c r="AO3166" s="405"/>
      <c r="AP3166" s="405"/>
      <c r="AQ3166" s="405"/>
      <c r="AR3166" s="405"/>
      <c r="AS3166" s="405"/>
      <c r="AT3166" s="405"/>
      <c r="AU3166" s="403"/>
      <c r="AV3166" s="504"/>
      <c r="AW3166" s="403"/>
      <c r="AX3166" s="389"/>
      <c r="AY3166" s="389"/>
      <c r="AZ3166" s="389"/>
      <c r="BA3166" s="389"/>
      <c r="BB3166" s="389"/>
      <c r="BC3166" s="389"/>
    </row>
    <row r="3167" spans="1:55" s="121" customFormat="1" x14ac:dyDescent="0.25">
      <c r="A3167" s="406"/>
      <c r="B3167" s="500"/>
      <c r="C3167" s="501"/>
      <c r="D3167" s="502"/>
      <c r="E3167" s="474"/>
      <c r="F3167" s="398"/>
      <c r="G3167" s="95"/>
      <c r="H3167" s="119"/>
      <c r="I3167" s="119"/>
      <c r="J3167" s="119"/>
      <c r="K3167" s="119"/>
      <c r="L3167" s="119"/>
      <c r="M3167" s="119"/>
      <c r="N3167" s="119"/>
      <c r="O3167" s="119"/>
      <c r="P3167" s="119"/>
      <c r="Q3167" s="119"/>
      <c r="R3167" s="119"/>
      <c r="S3167" s="119"/>
      <c r="T3167" s="119"/>
      <c r="U3167" s="119"/>
      <c r="V3167" s="119"/>
      <c r="W3167" s="119"/>
      <c r="X3167" s="119"/>
      <c r="Y3167" s="119"/>
      <c r="Z3167" s="119"/>
      <c r="AA3167" s="119"/>
      <c r="AB3167" s="119"/>
      <c r="AC3167" s="119"/>
      <c r="AD3167" s="119"/>
      <c r="AE3167" s="119"/>
      <c r="AF3167" s="119"/>
      <c r="AG3167" s="119"/>
      <c r="AH3167" s="119"/>
      <c r="AI3167" s="119"/>
      <c r="AJ3167" s="503"/>
      <c r="AK3167" s="505"/>
      <c r="AL3167" s="404"/>
      <c r="AM3167" s="410"/>
      <c r="AN3167" s="404"/>
      <c r="AO3167" s="404"/>
      <c r="AP3167" s="404"/>
      <c r="AQ3167" s="404"/>
      <c r="AR3167" s="404"/>
      <c r="AS3167" s="404"/>
      <c r="AT3167" s="404"/>
      <c r="AU3167" s="406"/>
      <c r="AV3167" s="504"/>
      <c r="AW3167" s="406"/>
      <c r="AX3167" s="388"/>
      <c r="AY3167" s="388"/>
      <c r="AZ3167" s="388"/>
      <c r="BA3167" s="388"/>
      <c r="BB3167" s="388"/>
      <c r="BC3167" s="388"/>
    </row>
    <row r="3168" spans="1:55" s="121" customFormat="1" x14ac:dyDescent="0.25">
      <c r="A3168" s="407"/>
      <c r="B3168" s="500"/>
      <c r="C3168" s="501"/>
      <c r="D3168" s="502"/>
      <c r="E3168" s="466"/>
      <c r="F3168" s="399"/>
      <c r="G3168" s="96"/>
      <c r="H3168" s="122"/>
      <c r="I3168" s="122"/>
      <c r="J3168" s="122"/>
      <c r="K3168" s="122"/>
      <c r="L3168" s="122"/>
      <c r="M3168" s="122"/>
      <c r="N3168" s="122"/>
      <c r="O3168" s="122"/>
      <c r="P3168" s="122"/>
      <c r="Q3168" s="122"/>
      <c r="R3168" s="122"/>
      <c r="S3168" s="122"/>
      <c r="T3168" s="122"/>
      <c r="U3168" s="122"/>
      <c r="V3168" s="122"/>
      <c r="W3168" s="122"/>
      <c r="X3168" s="122"/>
      <c r="Y3168" s="122"/>
      <c r="Z3168" s="122"/>
      <c r="AA3168" s="122"/>
      <c r="AB3168" s="122"/>
      <c r="AC3168" s="122"/>
      <c r="AD3168" s="122"/>
      <c r="AE3168" s="122"/>
      <c r="AF3168" s="122"/>
      <c r="AG3168" s="122"/>
      <c r="AH3168" s="122"/>
      <c r="AI3168" s="122"/>
      <c r="AJ3168" s="401"/>
      <c r="AK3168" s="403"/>
      <c r="AL3168" s="405"/>
      <c r="AM3168" s="401"/>
      <c r="AN3168" s="405"/>
      <c r="AO3168" s="405"/>
      <c r="AP3168" s="405"/>
      <c r="AQ3168" s="405"/>
      <c r="AR3168" s="405"/>
      <c r="AS3168" s="405"/>
      <c r="AT3168" s="405"/>
      <c r="AU3168" s="403"/>
      <c r="AV3168" s="504"/>
      <c r="AW3168" s="403"/>
      <c r="AX3168" s="389"/>
      <c r="AY3168" s="389"/>
      <c r="AZ3168" s="389"/>
      <c r="BA3168" s="389"/>
      <c r="BB3168" s="389"/>
      <c r="BC3168" s="389"/>
    </row>
    <row r="3169" spans="1:55" s="121" customFormat="1" x14ac:dyDescent="0.25">
      <c r="A3169" s="406"/>
      <c r="B3169" s="500"/>
      <c r="C3169" s="501"/>
      <c r="D3169" s="502"/>
      <c r="E3169" s="474"/>
      <c r="F3169" s="398"/>
      <c r="G3169" s="95"/>
      <c r="H3169" s="119"/>
      <c r="I3169" s="119"/>
      <c r="J3169" s="119"/>
      <c r="K3169" s="119"/>
      <c r="L3169" s="119"/>
      <c r="M3169" s="119"/>
      <c r="N3169" s="119"/>
      <c r="O3169" s="119"/>
      <c r="P3169" s="119"/>
      <c r="Q3169" s="119"/>
      <c r="R3169" s="119"/>
      <c r="S3169" s="119"/>
      <c r="T3169" s="119"/>
      <c r="U3169" s="119"/>
      <c r="V3169" s="119"/>
      <c r="W3169" s="119"/>
      <c r="X3169" s="119"/>
      <c r="Y3169" s="119"/>
      <c r="Z3169" s="119"/>
      <c r="AA3169" s="119"/>
      <c r="AB3169" s="119"/>
      <c r="AC3169" s="119"/>
      <c r="AD3169" s="119"/>
      <c r="AE3169" s="119"/>
      <c r="AF3169" s="119"/>
      <c r="AG3169" s="119"/>
      <c r="AH3169" s="119"/>
      <c r="AI3169" s="119"/>
      <c r="AJ3169" s="503"/>
      <c r="AK3169" s="505"/>
      <c r="AL3169" s="404"/>
      <c r="AM3169" s="410"/>
      <c r="AN3169" s="404"/>
      <c r="AO3169" s="404"/>
      <c r="AP3169" s="404"/>
      <c r="AQ3169" s="404"/>
      <c r="AR3169" s="404"/>
      <c r="AS3169" s="404"/>
      <c r="AT3169" s="404"/>
      <c r="AU3169" s="406"/>
      <c r="AV3169" s="504"/>
      <c r="AW3169" s="406"/>
      <c r="AX3169" s="388"/>
      <c r="AY3169" s="388"/>
      <c r="AZ3169" s="388"/>
      <c r="BA3169" s="388"/>
      <c r="BB3169" s="388"/>
      <c r="BC3169" s="388"/>
    </row>
    <row r="3170" spans="1:55" s="121" customFormat="1" x14ac:dyDescent="0.25">
      <c r="A3170" s="407"/>
      <c r="B3170" s="500"/>
      <c r="C3170" s="501"/>
      <c r="D3170" s="502"/>
      <c r="E3170" s="466"/>
      <c r="F3170" s="399"/>
      <c r="G3170" s="96"/>
      <c r="H3170" s="122"/>
      <c r="I3170" s="122"/>
      <c r="J3170" s="122"/>
      <c r="K3170" s="122"/>
      <c r="L3170" s="122"/>
      <c r="M3170" s="122"/>
      <c r="N3170" s="122"/>
      <c r="O3170" s="122"/>
      <c r="P3170" s="122"/>
      <c r="Q3170" s="122"/>
      <c r="R3170" s="122"/>
      <c r="S3170" s="122"/>
      <c r="T3170" s="122"/>
      <c r="U3170" s="122"/>
      <c r="V3170" s="122"/>
      <c r="W3170" s="122"/>
      <c r="X3170" s="122"/>
      <c r="Y3170" s="122"/>
      <c r="Z3170" s="122"/>
      <c r="AA3170" s="122"/>
      <c r="AB3170" s="122"/>
      <c r="AC3170" s="122"/>
      <c r="AD3170" s="122"/>
      <c r="AE3170" s="122"/>
      <c r="AF3170" s="122"/>
      <c r="AG3170" s="122"/>
      <c r="AH3170" s="122"/>
      <c r="AI3170" s="122"/>
      <c r="AJ3170" s="401"/>
      <c r="AK3170" s="403"/>
      <c r="AL3170" s="405"/>
      <c r="AM3170" s="401"/>
      <c r="AN3170" s="405"/>
      <c r="AO3170" s="405"/>
      <c r="AP3170" s="405"/>
      <c r="AQ3170" s="405"/>
      <c r="AR3170" s="405"/>
      <c r="AS3170" s="405"/>
      <c r="AT3170" s="405"/>
      <c r="AU3170" s="403"/>
      <c r="AV3170" s="504"/>
      <c r="AW3170" s="403"/>
      <c r="AX3170" s="389"/>
      <c r="AY3170" s="389"/>
      <c r="AZ3170" s="389"/>
      <c r="BA3170" s="389"/>
      <c r="BB3170" s="389"/>
      <c r="BC3170" s="389"/>
    </row>
    <row r="3171" spans="1:55" s="121" customFormat="1" x14ac:dyDescent="0.25">
      <c r="A3171" s="406"/>
      <c r="B3171" s="500"/>
      <c r="C3171" s="501"/>
      <c r="D3171" s="502"/>
      <c r="E3171" s="474"/>
      <c r="F3171" s="398"/>
      <c r="G3171" s="95"/>
      <c r="H3171" s="119"/>
      <c r="I3171" s="119"/>
      <c r="J3171" s="119"/>
      <c r="K3171" s="119"/>
      <c r="L3171" s="119"/>
      <c r="M3171" s="119"/>
      <c r="N3171" s="119"/>
      <c r="O3171" s="119"/>
      <c r="P3171" s="119"/>
      <c r="Q3171" s="119"/>
      <c r="R3171" s="119"/>
      <c r="S3171" s="119"/>
      <c r="T3171" s="119"/>
      <c r="U3171" s="119"/>
      <c r="V3171" s="119"/>
      <c r="W3171" s="119"/>
      <c r="X3171" s="119"/>
      <c r="Y3171" s="119"/>
      <c r="Z3171" s="119"/>
      <c r="AA3171" s="119"/>
      <c r="AB3171" s="119"/>
      <c r="AC3171" s="119"/>
      <c r="AD3171" s="119"/>
      <c r="AE3171" s="119"/>
      <c r="AF3171" s="119"/>
      <c r="AG3171" s="119"/>
      <c r="AH3171" s="119"/>
      <c r="AI3171" s="119"/>
      <c r="AJ3171" s="503"/>
      <c r="AK3171" s="505"/>
      <c r="AL3171" s="404"/>
      <c r="AM3171" s="410"/>
      <c r="AN3171" s="404"/>
      <c r="AO3171" s="404"/>
      <c r="AP3171" s="404"/>
      <c r="AQ3171" s="404"/>
      <c r="AR3171" s="404"/>
      <c r="AS3171" s="404"/>
      <c r="AT3171" s="404"/>
      <c r="AU3171" s="406"/>
      <c r="AV3171" s="504"/>
      <c r="AW3171" s="406"/>
      <c r="AX3171" s="388"/>
      <c r="AY3171" s="388"/>
      <c r="AZ3171" s="388"/>
      <c r="BA3171" s="388"/>
      <c r="BB3171" s="388"/>
      <c r="BC3171" s="388"/>
    </row>
    <row r="3172" spans="1:55" s="121" customFormat="1" x14ac:dyDescent="0.25">
      <c r="A3172" s="407"/>
      <c r="B3172" s="500"/>
      <c r="C3172" s="501"/>
      <c r="D3172" s="502"/>
      <c r="E3172" s="466"/>
      <c r="F3172" s="399"/>
      <c r="G3172" s="96"/>
      <c r="H3172" s="122"/>
      <c r="I3172" s="122"/>
      <c r="J3172" s="122"/>
      <c r="K3172" s="122"/>
      <c r="L3172" s="122"/>
      <c r="M3172" s="122"/>
      <c r="N3172" s="122"/>
      <c r="O3172" s="122"/>
      <c r="P3172" s="122"/>
      <c r="Q3172" s="122"/>
      <c r="R3172" s="122"/>
      <c r="S3172" s="122"/>
      <c r="T3172" s="122"/>
      <c r="U3172" s="122"/>
      <c r="V3172" s="122"/>
      <c r="W3172" s="122"/>
      <c r="X3172" s="122"/>
      <c r="Y3172" s="122"/>
      <c r="Z3172" s="122"/>
      <c r="AA3172" s="122"/>
      <c r="AB3172" s="122"/>
      <c r="AC3172" s="122"/>
      <c r="AD3172" s="122"/>
      <c r="AE3172" s="122"/>
      <c r="AF3172" s="122"/>
      <c r="AG3172" s="122"/>
      <c r="AH3172" s="122"/>
      <c r="AI3172" s="122"/>
      <c r="AJ3172" s="401"/>
      <c r="AK3172" s="403"/>
      <c r="AL3172" s="405"/>
      <c r="AM3172" s="401"/>
      <c r="AN3172" s="405"/>
      <c r="AO3172" s="405"/>
      <c r="AP3172" s="405"/>
      <c r="AQ3172" s="405"/>
      <c r="AR3172" s="405"/>
      <c r="AS3172" s="405"/>
      <c r="AT3172" s="405"/>
      <c r="AU3172" s="403"/>
      <c r="AV3172" s="504"/>
      <c r="AW3172" s="403"/>
      <c r="AX3172" s="389"/>
      <c r="AY3172" s="389"/>
      <c r="AZ3172" s="389"/>
      <c r="BA3172" s="389"/>
      <c r="BB3172" s="389"/>
      <c r="BC3172" s="389"/>
    </row>
    <row r="3173" spans="1:55" s="121" customFormat="1" x14ac:dyDescent="0.25">
      <c r="A3173" s="406"/>
      <c r="B3173" s="500"/>
      <c r="C3173" s="501"/>
      <c r="D3173" s="502"/>
      <c r="E3173" s="474"/>
      <c r="F3173" s="398"/>
      <c r="G3173" s="95"/>
      <c r="H3173" s="119"/>
      <c r="I3173" s="119"/>
      <c r="J3173" s="119"/>
      <c r="K3173" s="119"/>
      <c r="L3173" s="119"/>
      <c r="M3173" s="119"/>
      <c r="N3173" s="119"/>
      <c r="O3173" s="119"/>
      <c r="P3173" s="119"/>
      <c r="Q3173" s="119"/>
      <c r="R3173" s="119"/>
      <c r="S3173" s="119"/>
      <c r="T3173" s="119"/>
      <c r="U3173" s="119"/>
      <c r="V3173" s="119"/>
      <c r="W3173" s="119"/>
      <c r="X3173" s="119"/>
      <c r="Y3173" s="119"/>
      <c r="Z3173" s="119"/>
      <c r="AA3173" s="119"/>
      <c r="AB3173" s="119"/>
      <c r="AC3173" s="119"/>
      <c r="AD3173" s="119"/>
      <c r="AE3173" s="119"/>
      <c r="AF3173" s="119"/>
      <c r="AG3173" s="119"/>
      <c r="AH3173" s="119"/>
      <c r="AI3173" s="119"/>
      <c r="AJ3173" s="503"/>
      <c r="AK3173" s="505"/>
      <c r="AL3173" s="404"/>
      <c r="AM3173" s="410"/>
      <c r="AN3173" s="404"/>
      <c r="AO3173" s="404"/>
      <c r="AP3173" s="404"/>
      <c r="AQ3173" s="404"/>
      <c r="AR3173" s="404"/>
      <c r="AS3173" s="404"/>
      <c r="AT3173" s="404"/>
      <c r="AU3173" s="406"/>
      <c r="AV3173" s="504"/>
      <c r="AW3173" s="406"/>
      <c r="AX3173" s="388"/>
      <c r="AY3173" s="388"/>
      <c r="AZ3173" s="388"/>
      <c r="BA3173" s="388"/>
      <c r="BB3173" s="388"/>
      <c r="BC3173" s="388"/>
    </row>
    <row r="3174" spans="1:55" s="121" customFormat="1" x14ac:dyDescent="0.25">
      <c r="A3174" s="407"/>
      <c r="B3174" s="500"/>
      <c r="C3174" s="501"/>
      <c r="D3174" s="502"/>
      <c r="E3174" s="466"/>
      <c r="F3174" s="399"/>
      <c r="G3174" s="96"/>
      <c r="H3174" s="122"/>
      <c r="I3174" s="122"/>
      <c r="J3174" s="122"/>
      <c r="K3174" s="122"/>
      <c r="L3174" s="122"/>
      <c r="M3174" s="122"/>
      <c r="N3174" s="122"/>
      <c r="O3174" s="122"/>
      <c r="P3174" s="122"/>
      <c r="Q3174" s="122"/>
      <c r="R3174" s="122"/>
      <c r="S3174" s="122"/>
      <c r="T3174" s="122"/>
      <c r="U3174" s="122"/>
      <c r="V3174" s="122"/>
      <c r="W3174" s="122"/>
      <c r="X3174" s="122"/>
      <c r="Y3174" s="122"/>
      <c r="Z3174" s="122"/>
      <c r="AA3174" s="122"/>
      <c r="AB3174" s="122"/>
      <c r="AC3174" s="122"/>
      <c r="AD3174" s="122"/>
      <c r="AE3174" s="122"/>
      <c r="AF3174" s="122"/>
      <c r="AG3174" s="122"/>
      <c r="AH3174" s="122"/>
      <c r="AI3174" s="122"/>
      <c r="AJ3174" s="401"/>
      <c r="AK3174" s="403"/>
      <c r="AL3174" s="405"/>
      <c r="AM3174" s="401"/>
      <c r="AN3174" s="405"/>
      <c r="AO3174" s="405"/>
      <c r="AP3174" s="405"/>
      <c r="AQ3174" s="405"/>
      <c r="AR3174" s="405"/>
      <c r="AS3174" s="405"/>
      <c r="AT3174" s="405"/>
      <c r="AU3174" s="403"/>
      <c r="AV3174" s="504"/>
      <c r="AW3174" s="403"/>
      <c r="AX3174" s="389"/>
      <c r="AY3174" s="389"/>
      <c r="AZ3174" s="389"/>
      <c r="BA3174" s="389"/>
      <c r="BB3174" s="389"/>
      <c r="BC3174" s="389"/>
    </row>
    <row r="3175" spans="1:55" s="121" customFormat="1" x14ac:dyDescent="0.25">
      <c r="A3175" s="406"/>
      <c r="B3175" s="500"/>
      <c r="C3175" s="501"/>
      <c r="D3175" s="502"/>
      <c r="E3175" s="474"/>
      <c r="F3175" s="398"/>
      <c r="G3175" s="95"/>
      <c r="H3175" s="119"/>
      <c r="I3175" s="119"/>
      <c r="J3175" s="119"/>
      <c r="K3175" s="119"/>
      <c r="L3175" s="119"/>
      <c r="M3175" s="119"/>
      <c r="N3175" s="119"/>
      <c r="O3175" s="119"/>
      <c r="P3175" s="119"/>
      <c r="Q3175" s="119"/>
      <c r="R3175" s="119"/>
      <c r="S3175" s="119"/>
      <c r="T3175" s="119"/>
      <c r="U3175" s="119"/>
      <c r="V3175" s="119"/>
      <c r="W3175" s="119"/>
      <c r="X3175" s="119"/>
      <c r="Y3175" s="119"/>
      <c r="Z3175" s="119"/>
      <c r="AA3175" s="119"/>
      <c r="AB3175" s="119"/>
      <c r="AC3175" s="119"/>
      <c r="AD3175" s="119"/>
      <c r="AE3175" s="119"/>
      <c r="AF3175" s="119"/>
      <c r="AG3175" s="119"/>
      <c r="AH3175" s="119"/>
      <c r="AI3175" s="119"/>
      <c r="AJ3175" s="503"/>
      <c r="AK3175" s="505"/>
      <c r="AL3175" s="404"/>
      <c r="AM3175" s="410"/>
      <c r="AN3175" s="404"/>
      <c r="AO3175" s="404"/>
      <c r="AP3175" s="404"/>
      <c r="AQ3175" s="404"/>
      <c r="AR3175" s="404"/>
      <c r="AS3175" s="404"/>
      <c r="AT3175" s="404"/>
      <c r="AU3175" s="406"/>
      <c r="AV3175" s="504"/>
      <c r="AW3175" s="406"/>
      <c r="AX3175" s="388"/>
      <c r="AY3175" s="388"/>
      <c r="AZ3175" s="388"/>
      <c r="BA3175" s="388"/>
      <c r="BB3175" s="388"/>
      <c r="BC3175" s="388"/>
    </row>
    <row r="3176" spans="1:55" s="121" customFormat="1" x14ac:dyDescent="0.25">
      <c r="A3176" s="407"/>
      <c r="B3176" s="500"/>
      <c r="C3176" s="501"/>
      <c r="D3176" s="502"/>
      <c r="E3176" s="466"/>
      <c r="F3176" s="399"/>
      <c r="G3176" s="96"/>
      <c r="H3176" s="122"/>
      <c r="I3176" s="122"/>
      <c r="J3176" s="122"/>
      <c r="K3176" s="122"/>
      <c r="L3176" s="122"/>
      <c r="M3176" s="122"/>
      <c r="N3176" s="122"/>
      <c r="O3176" s="122"/>
      <c r="P3176" s="122"/>
      <c r="Q3176" s="122"/>
      <c r="R3176" s="122"/>
      <c r="S3176" s="122"/>
      <c r="T3176" s="122"/>
      <c r="U3176" s="122"/>
      <c r="V3176" s="122"/>
      <c r="W3176" s="122"/>
      <c r="X3176" s="122"/>
      <c r="Y3176" s="122"/>
      <c r="Z3176" s="122"/>
      <c r="AA3176" s="122"/>
      <c r="AB3176" s="122"/>
      <c r="AC3176" s="122"/>
      <c r="AD3176" s="122"/>
      <c r="AE3176" s="122"/>
      <c r="AF3176" s="122"/>
      <c r="AG3176" s="122"/>
      <c r="AH3176" s="122"/>
      <c r="AI3176" s="122"/>
      <c r="AJ3176" s="401"/>
      <c r="AK3176" s="403"/>
      <c r="AL3176" s="405"/>
      <c r="AM3176" s="401"/>
      <c r="AN3176" s="405"/>
      <c r="AO3176" s="405"/>
      <c r="AP3176" s="405"/>
      <c r="AQ3176" s="405"/>
      <c r="AR3176" s="405"/>
      <c r="AS3176" s="405"/>
      <c r="AT3176" s="405"/>
      <c r="AU3176" s="403"/>
      <c r="AV3176" s="504"/>
      <c r="AW3176" s="403"/>
      <c r="AX3176" s="389"/>
      <c r="AY3176" s="389"/>
      <c r="AZ3176" s="389"/>
      <c r="BA3176" s="389"/>
      <c r="BB3176" s="389"/>
      <c r="BC3176" s="389"/>
    </row>
    <row r="3177" spans="1:55" s="121" customFormat="1" x14ac:dyDescent="0.25">
      <c r="A3177" s="406"/>
      <c r="B3177" s="500"/>
      <c r="C3177" s="501"/>
      <c r="D3177" s="502"/>
      <c r="E3177" s="474"/>
      <c r="F3177" s="398"/>
      <c r="G3177" s="95"/>
      <c r="H3177" s="119"/>
      <c r="I3177" s="119"/>
      <c r="J3177" s="119"/>
      <c r="K3177" s="119"/>
      <c r="L3177" s="119"/>
      <c r="M3177" s="119"/>
      <c r="N3177" s="119"/>
      <c r="O3177" s="119"/>
      <c r="P3177" s="119"/>
      <c r="Q3177" s="119"/>
      <c r="R3177" s="119"/>
      <c r="S3177" s="119"/>
      <c r="T3177" s="119"/>
      <c r="U3177" s="119"/>
      <c r="V3177" s="119"/>
      <c r="W3177" s="119"/>
      <c r="X3177" s="119"/>
      <c r="Y3177" s="119"/>
      <c r="Z3177" s="119"/>
      <c r="AA3177" s="119"/>
      <c r="AB3177" s="119"/>
      <c r="AC3177" s="119"/>
      <c r="AD3177" s="119"/>
      <c r="AE3177" s="119"/>
      <c r="AF3177" s="119"/>
      <c r="AG3177" s="119"/>
      <c r="AH3177" s="119"/>
      <c r="AI3177" s="119"/>
      <c r="AJ3177" s="503"/>
      <c r="AK3177" s="505"/>
      <c r="AL3177" s="404"/>
      <c r="AM3177" s="410"/>
      <c r="AN3177" s="404"/>
      <c r="AO3177" s="404"/>
      <c r="AP3177" s="404"/>
      <c r="AQ3177" s="404"/>
      <c r="AR3177" s="404"/>
      <c r="AS3177" s="404"/>
      <c r="AT3177" s="404"/>
      <c r="AU3177" s="406"/>
      <c r="AV3177" s="504"/>
      <c r="AW3177" s="406"/>
      <c r="AX3177" s="388"/>
      <c r="AY3177" s="388"/>
      <c r="AZ3177" s="388"/>
      <c r="BA3177" s="388"/>
      <c r="BB3177" s="388"/>
      <c r="BC3177" s="388"/>
    </row>
    <row r="3178" spans="1:55" s="121" customFormat="1" x14ac:dyDescent="0.25">
      <c r="A3178" s="407"/>
      <c r="B3178" s="500"/>
      <c r="C3178" s="501"/>
      <c r="D3178" s="502"/>
      <c r="E3178" s="466"/>
      <c r="F3178" s="399"/>
      <c r="G3178" s="96"/>
      <c r="H3178" s="122"/>
      <c r="I3178" s="122"/>
      <c r="J3178" s="122"/>
      <c r="K3178" s="122"/>
      <c r="L3178" s="122"/>
      <c r="M3178" s="122"/>
      <c r="N3178" s="122"/>
      <c r="O3178" s="122"/>
      <c r="P3178" s="122"/>
      <c r="Q3178" s="122"/>
      <c r="R3178" s="122"/>
      <c r="S3178" s="122"/>
      <c r="T3178" s="122"/>
      <c r="U3178" s="122"/>
      <c r="V3178" s="122"/>
      <c r="W3178" s="122"/>
      <c r="X3178" s="122"/>
      <c r="Y3178" s="122"/>
      <c r="Z3178" s="122"/>
      <c r="AA3178" s="122"/>
      <c r="AB3178" s="122"/>
      <c r="AC3178" s="122"/>
      <c r="AD3178" s="122"/>
      <c r="AE3178" s="122"/>
      <c r="AF3178" s="122"/>
      <c r="AG3178" s="122"/>
      <c r="AH3178" s="122"/>
      <c r="AI3178" s="122"/>
      <c r="AJ3178" s="401"/>
      <c r="AK3178" s="403"/>
      <c r="AL3178" s="405"/>
      <c r="AM3178" s="401"/>
      <c r="AN3178" s="405"/>
      <c r="AO3178" s="405"/>
      <c r="AP3178" s="405"/>
      <c r="AQ3178" s="405"/>
      <c r="AR3178" s="405"/>
      <c r="AS3178" s="405"/>
      <c r="AT3178" s="405"/>
      <c r="AU3178" s="403"/>
      <c r="AV3178" s="504"/>
      <c r="AW3178" s="403"/>
      <c r="AX3178" s="389"/>
      <c r="AY3178" s="389"/>
      <c r="AZ3178" s="389"/>
      <c r="BA3178" s="389"/>
      <c r="BB3178" s="389"/>
      <c r="BC3178" s="389"/>
    </row>
    <row r="3179" spans="1:55" s="121" customFormat="1" x14ac:dyDescent="0.25">
      <c r="A3179" s="406"/>
      <c r="B3179" s="500"/>
      <c r="C3179" s="501"/>
      <c r="D3179" s="502"/>
      <c r="E3179" s="474"/>
      <c r="F3179" s="398"/>
      <c r="G3179" s="95"/>
      <c r="H3179" s="119"/>
      <c r="I3179" s="119"/>
      <c r="J3179" s="119"/>
      <c r="K3179" s="119"/>
      <c r="L3179" s="119"/>
      <c r="M3179" s="119"/>
      <c r="N3179" s="119"/>
      <c r="O3179" s="119"/>
      <c r="P3179" s="119"/>
      <c r="Q3179" s="119"/>
      <c r="R3179" s="119"/>
      <c r="S3179" s="119"/>
      <c r="T3179" s="119"/>
      <c r="U3179" s="119"/>
      <c r="V3179" s="119"/>
      <c r="W3179" s="119"/>
      <c r="X3179" s="119"/>
      <c r="Y3179" s="119"/>
      <c r="Z3179" s="119"/>
      <c r="AA3179" s="119"/>
      <c r="AB3179" s="119"/>
      <c r="AC3179" s="119"/>
      <c r="AD3179" s="119"/>
      <c r="AE3179" s="119"/>
      <c r="AF3179" s="119"/>
      <c r="AG3179" s="119"/>
      <c r="AH3179" s="119"/>
      <c r="AI3179" s="119"/>
      <c r="AJ3179" s="503"/>
      <c r="AK3179" s="505"/>
      <c r="AL3179" s="404"/>
      <c r="AM3179" s="410"/>
      <c r="AN3179" s="404"/>
      <c r="AO3179" s="404"/>
      <c r="AP3179" s="404"/>
      <c r="AQ3179" s="404"/>
      <c r="AR3179" s="404"/>
      <c r="AS3179" s="404"/>
      <c r="AT3179" s="404"/>
      <c r="AU3179" s="406"/>
      <c r="AV3179" s="504"/>
      <c r="AW3179" s="406"/>
      <c r="AX3179" s="388"/>
      <c r="AY3179" s="388"/>
      <c r="AZ3179" s="388"/>
      <c r="BA3179" s="388"/>
      <c r="BB3179" s="388"/>
      <c r="BC3179" s="388"/>
    </row>
    <row r="3180" spans="1:55" s="121" customFormat="1" x14ac:dyDescent="0.25">
      <c r="A3180" s="407"/>
      <c r="B3180" s="500"/>
      <c r="C3180" s="501"/>
      <c r="D3180" s="502"/>
      <c r="E3180" s="466"/>
      <c r="F3180" s="399"/>
      <c r="G3180" s="96"/>
      <c r="H3180" s="122"/>
      <c r="I3180" s="122"/>
      <c r="J3180" s="122"/>
      <c r="K3180" s="122"/>
      <c r="L3180" s="122"/>
      <c r="M3180" s="122"/>
      <c r="N3180" s="122"/>
      <c r="O3180" s="122"/>
      <c r="P3180" s="122"/>
      <c r="Q3180" s="122"/>
      <c r="R3180" s="122"/>
      <c r="S3180" s="122"/>
      <c r="T3180" s="122"/>
      <c r="U3180" s="122"/>
      <c r="V3180" s="122"/>
      <c r="W3180" s="122"/>
      <c r="X3180" s="122"/>
      <c r="Y3180" s="122"/>
      <c r="Z3180" s="122"/>
      <c r="AA3180" s="122"/>
      <c r="AB3180" s="122"/>
      <c r="AC3180" s="122"/>
      <c r="AD3180" s="122"/>
      <c r="AE3180" s="122"/>
      <c r="AF3180" s="122"/>
      <c r="AG3180" s="122"/>
      <c r="AH3180" s="122"/>
      <c r="AI3180" s="122"/>
      <c r="AJ3180" s="401"/>
      <c r="AK3180" s="403"/>
      <c r="AL3180" s="405"/>
      <c r="AM3180" s="401"/>
      <c r="AN3180" s="405"/>
      <c r="AO3180" s="405"/>
      <c r="AP3180" s="405"/>
      <c r="AQ3180" s="405"/>
      <c r="AR3180" s="405"/>
      <c r="AS3180" s="405"/>
      <c r="AT3180" s="405"/>
      <c r="AU3180" s="403"/>
      <c r="AV3180" s="504"/>
      <c r="AW3180" s="403"/>
      <c r="AX3180" s="389"/>
      <c r="AY3180" s="389"/>
      <c r="AZ3180" s="389"/>
      <c r="BA3180" s="389"/>
      <c r="BB3180" s="389"/>
      <c r="BC3180" s="389"/>
    </row>
    <row r="3181" spans="1:55" s="121" customFormat="1" x14ac:dyDescent="0.25">
      <c r="A3181" s="406"/>
      <c r="B3181" s="500"/>
      <c r="C3181" s="501"/>
      <c r="D3181" s="502"/>
      <c r="E3181" s="474"/>
      <c r="F3181" s="398"/>
      <c r="G3181" s="95"/>
      <c r="H3181" s="119"/>
      <c r="I3181" s="119"/>
      <c r="J3181" s="119"/>
      <c r="K3181" s="119"/>
      <c r="L3181" s="119"/>
      <c r="M3181" s="119"/>
      <c r="N3181" s="119"/>
      <c r="O3181" s="119"/>
      <c r="P3181" s="119"/>
      <c r="Q3181" s="119"/>
      <c r="R3181" s="119"/>
      <c r="S3181" s="119"/>
      <c r="T3181" s="119"/>
      <c r="U3181" s="119"/>
      <c r="V3181" s="119"/>
      <c r="W3181" s="119"/>
      <c r="X3181" s="119"/>
      <c r="Y3181" s="119"/>
      <c r="Z3181" s="119"/>
      <c r="AA3181" s="119"/>
      <c r="AB3181" s="119"/>
      <c r="AC3181" s="119"/>
      <c r="AD3181" s="119"/>
      <c r="AE3181" s="119"/>
      <c r="AF3181" s="119"/>
      <c r="AG3181" s="119"/>
      <c r="AH3181" s="119"/>
      <c r="AI3181" s="119"/>
      <c r="AJ3181" s="503"/>
      <c r="AK3181" s="505"/>
      <c r="AL3181" s="404"/>
      <c r="AM3181" s="410"/>
      <c r="AN3181" s="404"/>
      <c r="AO3181" s="404"/>
      <c r="AP3181" s="404"/>
      <c r="AQ3181" s="404"/>
      <c r="AR3181" s="404"/>
      <c r="AS3181" s="404"/>
      <c r="AT3181" s="404"/>
      <c r="AU3181" s="406"/>
      <c r="AV3181" s="504"/>
      <c r="AW3181" s="406"/>
      <c r="AX3181" s="388"/>
      <c r="AY3181" s="388"/>
      <c r="AZ3181" s="388"/>
      <c r="BA3181" s="388"/>
      <c r="BB3181" s="388"/>
      <c r="BC3181" s="388"/>
    </row>
    <row r="3182" spans="1:55" s="121" customFormat="1" x14ac:dyDescent="0.25">
      <c r="A3182" s="407"/>
      <c r="B3182" s="500"/>
      <c r="C3182" s="501"/>
      <c r="D3182" s="502"/>
      <c r="E3182" s="466"/>
      <c r="F3182" s="399"/>
      <c r="G3182" s="96"/>
      <c r="H3182" s="122"/>
      <c r="I3182" s="122"/>
      <c r="J3182" s="122"/>
      <c r="K3182" s="122"/>
      <c r="L3182" s="122"/>
      <c r="M3182" s="122"/>
      <c r="N3182" s="122"/>
      <c r="O3182" s="122"/>
      <c r="P3182" s="122"/>
      <c r="Q3182" s="122"/>
      <c r="R3182" s="122"/>
      <c r="S3182" s="122"/>
      <c r="T3182" s="122"/>
      <c r="U3182" s="122"/>
      <c r="V3182" s="122"/>
      <c r="W3182" s="122"/>
      <c r="X3182" s="122"/>
      <c r="Y3182" s="122"/>
      <c r="Z3182" s="122"/>
      <c r="AA3182" s="122"/>
      <c r="AB3182" s="122"/>
      <c r="AC3182" s="122"/>
      <c r="AD3182" s="122"/>
      <c r="AE3182" s="122"/>
      <c r="AF3182" s="122"/>
      <c r="AG3182" s="122"/>
      <c r="AH3182" s="122"/>
      <c r="AI3182" s="122"/>
      <c r="AJ3182" s="401"/>
      <c r="AK3182" s="403"/>
      <c r="AL3182" s="405"/>
      <c r="AM3182" s="401"/>
      <c r="AN3182" s="405"/>
      <c r="AO3182" s="405"/>
      <c r="AP3182" s="405"/>
      <c r="AQ3182" s="405"/>
      <c r="AR3182" s="405"/>
      <c r="AS3182" s="405"/>
      <c r="AT3182" s="405"/>
      <c r="AU3182" s="403"/>
      <c r="AV3182" s="504"/>
      <c r="AW3182" s="403"/>
      <c r="AX3182" s="389"/>
      <c r="AY3182" s="389"/>
      <c r="AZ3182" s="389"/>
      <c r="BA3182" s="389"/>
      <c r="BB3182" s="389"/>
      <c r="BC3182" s="389"/>
    </row>
    <row r="3183" spans="1:55" s="121" customFormat="1" x14ac:dyDescent="0.25">
      <c r="A3183" s="406"/>
      <c r="B3183" s="500"/>
      <c r="C3183" s="501"/>
      <c r="D3183" s="502"/>
      <c r="E3183" s="474"/>
      <c r="F3183" s="398"/>
      <c r="G3183" s="95"/>
      <c r="H3183" s="119"/>
      <c r="I3183" s="119"/>
      <c r="J3183" s="119"/>
      <c r="K3183" s="119"/>
      <c r="L3183" s="119"/>
      <c r="M3183" s="119"/>
      <c r="N3183" s="119"/>
      <c r="O3183" s="119"/>
      <c r="P3183" s="119"/>
      <c r="Q3183" s="119"/>
      <c r="R3183" s="119"/>
      <c r="S3183" s="119"/>
      <c r="T3183" s="119"/>
      <c r="U3183" s="119"/>
      <c r="V3183" s="119"/>
      <c r="W3183" s="119"/>
      <c r="X3183" s="119"/>
      <c r="Y3183" s="119"/>
      <c r="Z3183" s="119"/>
      <c r="AA3183" s="119"/>
      <c r="AB3183" s="119"/>
      <c r="AC3183" s="119"/>
      <c r="AD3183" s="119"/>
      <c r="AE3183" s="119"/>
      <c r="AF3183" s="119"/>
      <c r="AG3183" s="119"/>
      <c r="AH3183" s="119"/>
      <c r="AI3183" s="119"/>
      <c r="AJ3183" s="503"/>
      <c r="AK3183" s="505"/>
      <c r="AL3183" s="404"/>
      <c r="AM3183" s="410"/>
      <c r="AN3183" s="404"/>
      <c r="AO3183" s="404"/>
      <c r="AP3183" s="404"/>
      <c r="AQ3183" s="404"/>
      <c r="AR3183" s="404"/>
      <c r="AS3183" s="404"/>
      <c r="AT3183" s="404"/>
      <c r="AU3183" s="406"/>
      <c r="AV3183" s="504"/>
      <c r="AW3183" s="406"/>
      <c r="AX3183" s="388"/>
      <c r="AY3183" s="388"/>
      <c r="AZ3183" s="388"/>
      <c r="BA3183" s="388"/>
      <c r="BB3183" s="388"/>
      <c r="BC3183" s="388"/>
    </row>
    <row r="3184" spans="1:55" s="121" customFormat="1" x14ac:dyDescent="0.25">
      <c r="A3184" s="407"/>
      <c r="B3184" s="500"/>
      <c r="C3184" s="501"/>
      <c r="D3184" s="502"/>
      <c r="E3184" s="466"/>
      <c r="F3184" s="399"/>
      <c r="G3184" s="96"/>
      <c r="H3184" s="122"/>
      <c r="I3184" s="122"/>
      <c r="J3184" s="122"/>
      <c r="K3184" s="122"/>
      <c r="L3184" s="122"/>
      <c r="M3184" s="122"/>
      <c r="N3184" s="122"/>
      <c r="O3184" s="122"/>
      <c r="P3184" s="122"/>
      <c r="Q3184" s="122"/>
      <c r="R3184" s="122"/>
      <c r="S3184" s="122"/>
      <c r="T3184" s="122"/>
      <c r="U3184" s="122"/>
      <c r="V3184" s="122"/>
      <c r="W3184" s="122"/>
      <c r="X3184" s="122"/>
      <c r="Y3184" s="122"/>
      <c r="Z3184" s="122"/>
      <c r="AA3184" s="122"/>
      <c r="AB3184" s="122"/>
      <c r="AC3184" s="122"/>
      <c r="AD3184" s="122"/>
      <c r="AE3184" s="122"/>
      <c r="AF3184" s="122"/>
      <c r="AG3184" s="122"/>
      <c r="AH3184" s="122"/>
      <c r="AI3184" s="122"/>
      <c r="AJ3184" s="401"/>
      <c r="AK3184" s="403"/>
      <c r="AL3184" s="405"/>
      <c r="AM3184" s="401"/>
      <c r="AN3184" s="405"/>
      <c r="AO3184" s="405"/>
      <c r="AP3184" s="405"/>
      <c r="AQ3184" s="405"/>
      <c r="AR3184" s="405"/>
      <c r="AS3184" s="405"/>
      <c r="AT3184" s="405"/>
      <c r="AU3184" s="403"/>
      <c r="AV3184" s="504"/>
      <c r="AW3184" s="403"/>
      <c r="AX3184" s="389"/>
      <c r="AY3184" s="389"/>
      <c r="AZ3184" s="389"/>
      <c r="BA3184" s="389"/>
      <c r="BB3184" s="389"/>
      <c r="BC3184" s="389"/>
    </row>
    <row r="3185" spans="1:55" s="121" customFormat="1" x14ac:dyDescent="0.25">
      <c r="A3185" s="406"/>
      <c r="B3185" s="500"/>
      <c r="C3185" s="501"/>
      <c r="D3185" s="502"/>
      <c r="E3185" s="474"/>
      <c r="F3185" s="398"/>
      <c r="G3185" s="95"/>
      <c r="H3185" s="119"/>
      <c r="I3185" s="119"/>
      <c r="J3185" s="119"/>
      <c r="K3185" s="119"/>
      <c r="L3185" s="119"/>
      <c r="M3185" s="119"/>
      <c r="N3185" s="119"/>
      <c r="O3185" s="119"/>
      <c r="P3185" s="119"/>
      <c r="Q3185" s="119"/>
      <c r="R3185" s="119"/>
      <c r="S3185" s="119"/>
      <c r="T3185" s="119"/>
      <c r="U3185" s="119"/>
      <c r="V3185" s="119"/>
      <c r="W3185" s="119"/>
      <c r="X3185" s="119"/>
      <c r="Y3185" s="119"/>
      <c r="Z3185" s="119"/>
      <c r="AA3185" s="119"/>
      <c r="AB3185" s="119"/>
      <c r="AC3185" s="119"/>
      <c r="AD3185" s="119"/>
      <c r="AE3185" s="119"/>
      <c r="AF3185" s="119"/>
      <c r="AG3185" s="119"/>
      <c r="AH3185" s="119"/>
      <c r="AI3185" s="119"/>
      <c r="AJ3185" s="503"/>
      <c r="AK3185" s="505"/>
      <c r="AL3185" s="404"/>
      <c r="AM3185" s="410"/>
      <c r="AN3185" s="404"/>
      <c r="AO3185" s="404"/>
      <c r="AP3185" s="404"/>
      <c r="AQ3185" s="404"/>
      <c r="AR3185" s="404"/>
      <c r="AS3185" s="404"/>
      <c r="AT3185" s="404"/>
      <c r="AU3185" s="406"/>
      <c r="AV3185" s="504"/>
      <c r="AW3185" s="406"/>
      <c r="AX3185" s="388"/>
      <c r="AY3185" s="388"/>
      <c r="AZ3185" s="388"/>
      <c r="BA3185" s="388"/>
      <c r="BB3185" s="388"/>
      <c r="BC3185" s="388"/>
    </row>
    <row r="3186" spans="1:55" s="121" customFormat="1" x14ac:dyDescent="0.25">
      <c r="A3186" s="407"/>
      <c r="B3186" s="500"/>
      <c r="C3186" s="501"/>
      <c r="D3186" s="502"/>
      <c r="E3186" s="466"/>
      <c r="F3186" s="399"/>
      <c r="G3186" s="96"/>
      <c r="H3186" s="122"/>
      <c r="I3186" s="122"/>
      <c r="J3186" s="122"/>
      <c r="K3186" s="122"/>
      <c r="L3186" s="122"/>
      <c r="M3186" s="122"/>
      <c r="N3186" s="122"/>
      <c r="O3186" s="122"/>
      <c r="P3186" s="122"/>
      <c r="Q3186" s="122"/>
      <c r="R3186" s="122"/>
      <c r="S3186" s="122"/>
      <c r="T3186" s="122"/>
      <c r="U3186" s="122"/>
      <c r="V3186" s="122"/>
      <c r="W3186" s="122"/>
      <c r="X3186" s="122"/>
      <c r="Y3186" s="122"/>
      <c r="Z3186" s="122"/>
      <c r="AA3186" s="122"/>
      <c r="AB3186" s="122"/>
      <c r="AC3186" s="122"/>
      <c r="AD3186" s="122"/>
      <c r="AE3186" s="122"/>
      <c r="AF3186" s="122"/>
      <c r="AG3186" s="122"/>
      <c r="AH3186" s="122"/>
      <c r="AI3186" s="122"/>
      <c r="AJ3186" s="401"/>
      <c r="AK3186" s="403"/>
      <c r="AL3186" s="405"/>
      <c r="AM3186" s="401"/>
      <c r="AN3186" s="405"/>
      <c r="AO3186" s="405"/>
      <c r="AP3186" s="405"/>
      <c r="AQ3186" s="405"/>
      <c r="AR3186" s="405"/>
      <c r="AS3186" s="405"/>
      <c r="AT3186" s="405"/>
      <c r="AU3186" s="403"/>
      <c r="AV3186" s="504"/>
      <c r="AW3186" s="403"/>
      <c r="AX3186" s="389"/>
      <c r="AY3186" s="389"/>
      <c r="AZ3186" s="389"/>
      <c r="BA3186" s="389"/>
      <c r="BB3186" s="389"/>
      <c r="BC3186" s="389"/>
    </row>
    <row r="3187" spans="1:55" s="121" customFormat="1" x14ac:dyDescent="0.25">
      <c r="A3187" s="406"/>
      <c r="B3187" s="500"/>
      <c r="C3187" s="501"/>
      <c r="D3187" s="502"/>
      <c r="E3187" s="474"/>
      <c r="F3187" s="398"/>
      <c r="G3187" s="95"/>
      <c r="H3187" s="119"/>
      <c r="I3187" s="119"/>
      <c r="J3187" s="119"/>
      <c r="K3187" s="119"/>
      <c r="L3187" s="119"/>
      <c r="M3187" s="119"/>
      <c r="N3187" s="119"/>
      <c r="O3187" s="119"/>
      <c r="P3187" s="119"/>
      <c r="Q3187" s="119"/>
      <c r="R3187" s="119"/>
      <c r="S3187" s="119"/>
      <c r="T3187" s="119"/>
      <c r="U3187" s="119"/>
      <c r="V3187" s="119"/>
      <c r="W3187" s="119"/>
      <c r="X3187" s="119"/>
      <c r="Y3187" s="119"/>
      <c r="Z3187" s="119"/>
      <c r="AA3187" s="119"/>
      <c r="AB3187" s="119"/>
      <c r="AC3187" s="119"/>
      <c r="AD3187" s="119"/>
      <c r="AE3187" s="119"/>
      <c r="AF3187" s="119"/>
      <c r="AG3187" s="119"/>
      <c r="AH3187" s="119"/>
      <c r="AI3187" s="119"/>
      <c r="AJ3187" s="503"/>
      <c r="AK3187" s="505"/>
      <c r="AL3187" s="404"/>
      <c r="AM3187" s="410"/>
      <c r="AN3187" s="404"/>
      <c r="AO3187" s="404"/>
      <c r="AP3187" s="404"/>
      <c r="AQ3187" s="404"/>
      <c r="AR3187" s="404"/>
      <c r="AS3187" s="404"/>
      <c r="AT3187" s="404"/>
      <c r="AU3187" s="406"/>
      <c r="AV3187" s="504"/>
      <c r="AW3187" s="406"/>
      <c r="AX3187" s="388"/>
      <c r="AY3187" s="388"/>
      <c r="AZ3187" s="388"/>
      <c r="BA3187" s="388"/>
      <c r="BB3187" s="388"/>
      <c r="BC3187" s="388"/>
    </row>
    <row r="3188" spans="1:55" s="121" customFormat="1" x14ac:dyDescent="0.25">
      <c r="A3188" s="407"/>
      <c r="B3188" s="500"/>
      <c r="C3188" s="501"/>
      <c r="D3188" s="502"/>
      <c r="E3188" s="466"/>
      <c r="F3188" s="399"/>
      <c r="G3188" s="96"/>
      <c r="H3188" s="122"/>
      <c r="I3188" s="122"/>
      <c r="J3188" s="122"/>
      <c r="K3188" s="122"/>
      <c r="L3188" s="122"/>
      <c r="M3188" s="122"/>
      <c r="N3188" s="122"/>
      <c r="O3188" s="122"/>
      <c r="P3188" s="122"/>
      <c r="Q3188" s="122"/>
      <c r="R3188" s="122"/>
      <c r="S3188" s="122"/>
      <c r="T3188" s="122"/>
      <c r="U3188" s="122"/>
      <c r="V3188" s="122"/>
      <c r="W3188" s="122"/>
      <c r="X3188" s="122"/>
      <c r="Y3188" s="122"/>
      <c r="Z3188" s="122"/>
      <c r="AA3188" s="122"/>
      <c r="AB3188" s="122"/>
      <c r="AC3188" s="122"/>
      <c r="AD3188" s="122"/>
      <c r="AE3188" s="122"/>
      <c r="AF3188" s="122"/>
      <c r="AG3188" s="122"/>
      <c r="AH3188" s="122"/>
      <c r="AI3188" s="122"/>
      <c r="AJ3188" s="401"/>
      <c r="AK3188" s="403"/>
      <c r="AL3188" s="405"/>
      <c r="AM3188" s="401"/>
      <c r="AN3188" s="405"/>
      <c r="AO3188" s="405"/>
      <c r="AP3188" s="405"/>
      <c r="AQ3188" s="405"/>
      <c r="AR3188" s="405"/>
      <c r="AS3188" s="405"/>
      <c r="AT3188" s="405"/>
      <c r="AU3188" s="403"/>
      <c r="AV3188" s="504"/>
      <c r="AW3188" s="403"/>
      <c r="AX3188" s="389"/>
      <c r="AY3188" s="389"/>
      <c r="AZ3188" s="389"/>
      <c r="BA3188" s="389"/>
      <c r="BB3188" s="389"/>
      <c r="BC3188" s="389"/>
    </row>
    <row r="3189" spans="1:55" s="121" customFormat="1" x14ac:dyDescent="0.25">
      <c r="A3189" s="406"/>
      <c r="B3189" s="500"/>
      <c r="C3189" s="501"/>
      <c r="D3189" s="502"/>
      <c r="E3189" s="474"/>
      <c r="F3189" s="398"/>
      <c r="G3189" s="95"/>
      <c r="H3189" s="119"/>
      <c r="I3189" s="119"/>
      <c r="J3189" s="119"/>
      <c r="K3189" s="119"/>
      <c r="L3189" s="119"/>
      <c r="M3189" s="119"/>
      <c r="N3189" s="119"/>
      <c r="O3189" s="119"/>
      <c r="P3189" s="119"/>
      <c r="Q3189" s="119"/>
      <c r="R3189" s="119"/>
      <c r="S3189" s="119"/>
      <c r="T3189" s="119"/>
      <c r="U3189" s="119"/>
      <c r="V3189" s="119"/>
      <c r="W3189" s="119"/>
      <c r="X3189" s="119"/>
      <c r="Y3189" s="119"/>
      <c r="Z3189" s="119"/>
      <c r="AA3189" s="119"/>
      <c r="AB3189" s="119"/>
      <c r="AC3189" s="119"/>
      <c r="AD3189" s="119"/>
      <c r="AE3189" s="119"/>
      <c r="AF3189" s="119"/>
      <c r="AG3189" s="119"/>
      <c r="AH3189" s="119"/>
      <c r="AI3189" s="119"/>
      <c r="AJ3189" s="503"/>
      <c r="AK3189" s="505"/>
      <c r="AL3189" s="404"/>
      <c r="AM3189" s="410"/>
      <c r="AN3189" s="404"/>
      <c r="AO3189" s="404"/>
      <c r="AP3189" s="404"/>
      <c r="AQ3189" s="404"/>
      <c r="AR3189" s="404"/>
      <c r="AS3189" s="404"/>
      <c r="AT3189" s="404"/>
      <c r="AU3189" s="406"/>
      <c r="AV3189" s="504"/>
      <c r="AW3189" s="406"/>
      <c r="AX3189" s="388"/>
      <c r="AY3189" s="388"/>
      <c r="AZ3189" s="388"/>
      <c r="BA3189" s="388"/>
      <c r="BB3189" s="388"/>
      <c r="BC3189" s="388"/>
    </row>
    <row r="3190" spans="1:55" s="121" customFormat="1" x14ac:dyDescent="0.25">
      <c r="A3190" s="407"/>
      <c r="B3190" s="500"/>
      <c r="C3190" s="501"/>
      <c r="D3190" s="502"/>
      <c r="E3190" s="466"/>
      <c r="F3190" s="399"/>
      <c r="G3190" s="96"/>
      <c r="H3190" s="122"/>
      <c r="I3190" s="122"/>
      <c r="J3190" s="122"/>
      <c r="K3190" s="122"/>
      <c r="L3190" s="122"/>
      <c r="M3190" s="122"/>
      <c r="N3190" s="122"/>
      <c r="O3190" s="122"/>
      <c r="P3190" s="122"/>
      <c r="Q3190" s="122"/>
      <c r="R3190" s="122"/>
      <c r="S3190" s="122"/>
      <c r="T3190" s="122"/>
      <c r="U3190" s="122"/>
      <c r="V3190" s="122"/>
      <c r="W3190" s="122"/>
      <c r="X3190" s="122"/>
      <c r="Y3190" s="122"/>
      <c r="Z3190" s="122"/>
      <c r="AA3190" s="122"/>
      <c r="AB3190" s="122"/>
      <c r="AC3190" s="122"/>
      <c r="AD3190" s="122"/>
      <c r="AE3190" s="122"/>
      <c r="AF3190" s="122"/>
      <c r="AG3190" s="122"/>
      <c r="AH3190" s="122"/>
      <c r="AI3190" s="122"/>
      <c r="AJ3190" s="401"/>
      <c r="AK3190" s="403"/>
      <c r="AL3190" s="405"/>
      <c r="AM3190" s="401"/>
      <c r="AN3190" s="405"/>
      <c r="AO3190" s="405"/>
      <c r="AP3190" s="405"/>
      <c r="AQ3190" s="405"/>
      <c r="AR3190" s="405"/>
      <c r="AS3190" s="405"/>
      <c r="AT3190" s="405"/>
      <c r="AU3190" s="403"/>
      <c r="AV3190" s="504"/>
      <c r="AW3190" s="403"/>
      <c r="AX3190" s="389"/>
      <c r="AY3190" s="389"/>
      <c r="AZ3190" s="389"/>
      <c r="BA3190" s="389"/>
      <c r="BB3190" s="389"/>
      <c r="BC3190" s="389"/>
    </row>
    <row r="3191" spans="1:55" s="121" customFormat="1" x14ac:dyDescent="0.25">
      <c r="A3191" s="406"/>
      <c r="B3191" s="500"/>
      <c r="C3191" s="501"/>
      <c r="D3191" s="502"/>
      <c r="E3191" s="474"/>
      <c r="F3191" s="398"/>
      <c r="G3191" s="95"/>
      <c r="H3191" s="119"/>
      <c r="I3191" s="119"/>
      <c r="J3191" s="119"/>
      <c r="K3191" s="119"/>
      <c r="L3191" s="119"/>
      <c r="M3191" s="119"/>
      <c r="N3191" s="119"/>
      <c r="O3191" s="119"/>
      <c r="P3191" s="119"/>
      <c r="Q3191" s="119"/>
      <c r="R3191" s="119"/>
      <c r="S3191" s="119"/>
      <c r="T3191" s="119"/>
      <c r="U3191" s="119"/>
      <c r="V3191" s="119"/>
      <c r="W3191" s="119"/>
      <c r="X3191" s="119"/>
      <c r="Y3191" s="119"/>
      <c r="Z3191" s="119"/>
      <c r="AA3191" s="119"/>
      <c r="AB3191" s="119"/>
      <c r="AC3191" s="119"/>
      <c r="AD3191" s="119"/>
      <c r="AE3191" s="119"/>
      <c r="AF3191" s="119"/>
      <c r="AG3191" s="119"/>
      <c r="AH3191" s="119"/>
      <c r="AI3191" s="119"/>
      <c r="AJ3191" s="503"/>
      <c r="AK3191" s="505"/>
      <c r="AL3191" s="404"/>
      <c r="AM3191" s="410"/>
      <c r="AN3191" s="404"/>
      <c r="AO3191" s="404"/>
      <c r="AP3191" s="404"/>
      <c r="AQ3191" s="404"/>
      <c r="AR3191" s="404"/>
      <c r="AS3191" s="404"/>
      <c r="AT3191" s="404"/>
      <c r="AU3191" s="406"/>
      <c r="AV3191" s="504"/>
      <c r="AW3191" s="406"/>
      <c r="AX3191" s="388"/>
      <c r="AY3191" s="388"/>
      <c r="AZ3191" s="388"/>
      <c r="BA3191" s="388"/>
      <c r="BB3191" s="388"/>
      <c r="BC3191" s="388"/>
    </row>
    <row r="3192" spans="1:55" s="121" customFormat="1" x14ac:dyDescent="0.25">
      <c r="A3192" s="407"/>
      <c r="B3192" s="500"/>
      <c r="C3192" s="501"/>
      <c r="D3192" s="502"/>
      <c r="E3192" s="466"/>
      <c r="F3192" s="399"/>
      <c r="G3192" s="96"/>
      <c r="H3192" s="122"/>
      <c r="I3192" s="122"/>
      <c r="J3192" s="122"/>
      <c r="K3192" s="122"/>
      <c r="L3192" s="122"/>
      <c r="M3192" s="122"/>
      <c r="N3192" s="122"/>
      <c r="O3192" s="122"/>
      <c r="P3192" s="122"/>
      <c r="Q3192" s="122"/>
      <c r="R3192" s="122"/>
      <c r="S3192" s="122"/>
      <c r="T3192" s="122"/>
      <c r="U3192" s="122"/>
      <c r="V3192" s="122"/>
      <c r="W3192" s="122"/>
      <c r="X3192" s="122"/>
      <c r="Y3192" s="122"/>
      <c r="Z3192" s="122"/>
      <c r="AA3192" s="122"/>
      <c r="AB3192" s="122"/>
      <c r="AC3192" s="122"/>
      <c r="AD3192" s="122"/>
      <c r="AE3192" s="122"/>
      <c r="AF3192" s="122"/>
      <c r="AG3192" s="122"/>
      <c r="AH3192" s="122"/>
      <c r="AI3192" s="122"/>
      <c r="AJ3192" s="401"/>
      <c r="AK3192" s="403"/>
      <c r="AL3192" s="405"/>
      <c r="AM3192" s="401"/>
      <c r="AN3192" s="405"/>
      <c r="AO3192" s="405"/>
      <c r="AP3192" s="405"/>
      <c r="AQ3192" s="405"/>
      <c r="AR3192" s="405"/>
      <c r="AS3192" s="405"/>
      <c r="AT3192" s="405"/>
      <c r="AU3192" s="403"/>
      <c r="AV3192" s="504"/>
      <c r="AW3192" s="403"/>
      <c r="AX3192" s="389"/>
      <c r="AY3192" s="389"/>
      <c r="AZ3192" s="389"/>
      <c r="BA3192" s="389"/>
      <c r="BB3192" s="389"/>
      <c r="BC3192" s="389"/>
    </row>
    <row r="3193" spans="1:55" s="121" customFormat="1" x14ac:dyDescent="0.25">
      <c r="A3193" s="406"/>
      <c r="B3193" s="500"/>
      <c r="C3193" s="501"/>
      <c r="D3193" s="502"/>
      <c r="E3193" s="474"/>
      <c r="F3193" s="398"/>
      <c r="G3193" s="95"/>
      <c r="H3193" s="119"/>
      <c r="I3193" s="119"/>
      <c r="J3193" s="119"/>
      <c r="K3193" s="119"/>
      <c r="L3193" s="119"/>
      <c r="M3193" s="119"/>
      <c r="N3193" s="119"/>
      <c r="O3193" s="119"/>
      <c r="P3193" s="119"/>
      <c r="Q3193" s="119"/>
      <c r="R3193" s="119"/>
      <c r="S3193" s="119"/>
      <c r="T3193" s="119"/>
      <c r="U3193" s="119"/>
      <c r="V3193" s="119"/>
      <c r="W3193" s="119"/>
      <c r="X3193" s="119"/>
      <c r="Y3193" s="119"/>
      <c r="Z3193" s="119"/>
      <c r="AA3193" s="119"/>
      <c r="AB3193" s="119"/>
      <c r="AC3193" s="119"/>
      <c r="AD3193" s="119"/>
      <c r="AE3193" s="119"/>
      <c r="AF3193" s="119"/>
      <c r="AG3193" s="119"/>
      <c r="AH3193" s="119"/>
      <c r="AI3193" s="119"/>
      <c r="AJ3193" s="503"/>
      <c r="AK3193" s="505"/>
      <c r="AL3193" s="404"/>
      <c r="AM3193" s="410"/>
      <c r="AN3193" s="404"/>
      <c r="AO3193" s="404"/>
      <c r="AP3193" s="404"/>
      <c r="AQ3193" s="404"/>
      <c r="AR3193" s="404"/>
      <c r="AS3193" s="404"/>
      <c r="AT3193" s="404"/>
      <c r="AU3193" s="406"/>
      <c r="AV3193" s="504"/>
      <c r="AW3193" s="406"/>
      <c r="AX3193" s="388"/>
      <c r="AY3193" s="388"/>
      <c r="AZ3193" s="388"/>
      <c r="BA3193" s="388"/>
      <c r="BB3193" s="388"/>
      <c r="BC3193" s="388"/>
    </row>
    <row r="3194" spans="1:55" s="121" customFormat="1" x14ac:dyDescent="0.25">
      <c r="A3194" s="407"/>
      <c r="B3194" s="500"/>
      <c r="C3194" s="501"/>
      <c r="D3194" s="502"/>
      <c r="E3194" s="466"/>
      <c r="F3194" s="399"/>
      <c r="G3194" s="96"/>
      <c r="H3194" s="122"/>
      <c r="I3194" s="122"/>
      <c r="J3194" s="122"/>
      <c r="K3194" s="122"/>
      <c r="L3194" s="122"/>
      <c r="M3194" s="122"/>
      <c r="N3194" s="122"/>
      <c r="O3194" s="122"/>
      <c r="P3194" s="122"/>
      <c r="Q3194" s="122"/>
      <c r="R3194" s="122"/>
      <c r="S3194" s="122"/>
      <c r="T3194" s="122"/>
      <c r="U3194" s="122"/>
      <c r="V3194" s="122"/>
      <c r="W3194" s="122"/>
      <c r="X3194" s="122"/>
      <c r="Y3194" s="122"/>
      <c r="Z3194" s="122"/>
      <c r="AA3194" s="122"/>
      <c r="AB3194" s="122"/>
      <c r="AC3194" s="122"/>
      <c r="AD3194" s="122"/>
      <c r="AE3194" s="122"/>
      <c r="AF3194" s="122"/>
      <c r="AG3194" s="122"/>
      <c r="AH3194" s="122"/>
      <c r="AI3194" s="122"/>
      <c r="AJ3194" s="401"/>
      <c r="AK3194" s="403"/>
      <c r="AL3194" s="405"/>
      <c r="AM3194" s="401"/>
      <c r="AN3194" s="405"/>
      <c r="AO3194" s="405"/>
      <c r="AP3194" s="405"/>
      <c r="AQ3194" s="405"/>
      <c r="AR3194" s="405"/>
      <c r="AS3194" s="405"/>
      <c r="AT3194" s="405"/>
      <c r="AU3194" s="403"/>
      <c r="AV3194" s="504"/>
      <c r="AW3194" s="403"/>
      <c r="AX3194" s="389"/>
      <c r="AY3194" s="389"/>
      <c r="AZ3194" s="389"/>
      <c r="BA3194" s="389"/>
      <c r="BB3194" s="389"/>
      <c r="BC3194" s="389"/>
    </row>
    <row r="3195" spans="1:55" s="121" customFormat="1" x14ac:dyDescent="0.25">
      <c r="A3195" s="406"/>
      <c r="B3195" s="500"/>
      <c r="C3195" s="501"/>
      <c r="D3195" s="502"/>
      <c r="E3195" s="474"/>
      <c r="F3195" s="398"/>
      <c r="G3195" s="95"/>
      <c r="H3195" s="119"/>
      <c r="I3195" s="119"/>
      <c r="J3195" s="119"/>
      <c r="K3195" s="119"/>
      <c r="L3195" s="119"/>
      <c r="M3195" s="119"/>
      <c r="N3195" s="119"/>
      <c r="O3195" s="119"/>
      <c r="P3195" s="119"/>
      <c r="Q3195" s="119"/>
      <c r="R3195" s="119"/>
      <c r="S3195" s="119"/>
      <c r="T3195" s="119"/>
      <c r="U3195" s="119"/>
      <c r="V3195" s="119"/>
      <c r="W3195" s="119"/>
      <c r="X3195" s="119"/>
      <c r="Y3195" s="119"/>
      <c r="Z3195" s="119"/>
      <c r="AA3195" s="119"/>
      <c r="AB3195" s="119"/>
      <c r="AC3195" s="119"/>
      <c r="AD3195" s="119"/>
      <c r="AE3195" s="119"/>
      <c r="AF3195" s="119"/>
      <c r="AG3195" s="119"/>
      <c r="AH3195" s="119"/>
      <c r="AI3195" s="119"/>
      <c r="AJ3195" s="503"/>
      <c r="AK3195" s="505"/>
      <c r="AL3195" s="404"/>
      <c r="AM3195" s="410"/>
      <c r="AN3195" s="404"/>
      <c r="AO3195" s="404"/>
      <c r="AP3195" s="404"/>
      <c r="AQ3195" s="404"/>
      <c r="AR3195" s="404"/>
      <c r="AS3195" s="404"/>
      <c r="AT3195" s="404"/>
      <c r="AU3195" s="406"/>
      <c r="AV3195" s="504"/>
      <c r="AW3195" s="406"/>
      <c r="AX3195" s="388"/>
      <c r="AY3195" s="388"/>
      <c r="AZ3195" s="388"/>
      <c r="BA3195" s="388"/>
      <c r="BB3195" s="388"/>
      <c r="BC3195" s="388"/>
    </row>
    <row r="3196" spans="1:55" s="121" customFormat="1" x14ac:dyDescent="0.25">
      <c r="A3196" s="407"/>
      <c r="B3196" s="500"/>
      <c r="C3196" s="501"/>
      <c r="D3196" s="502"/>
      <c r="E3196" s="466"/>
      <c r="F3196" s="399"/>
      <c r="G3196" s="96"/>
      <c r="H3196" s="122"/>
      <c r="I3196" s="122"/>
      <c r="J3196" s="122"/>
      <c r="K3196" s="122"/>
      <c r="L3196" s="122"/>
      <c r="M3196" s="122"/>
      <c r="N3196" s="122"/>
      <c r="O3196" s="122"/>
      <c r="P3196" s="122"/>
      <c r="Q3196" s="122"/>
      <c r="R3196" s="122"/>
      <c r="S3196" s="122"/>
      <c r="T3196" s="122"/>
      <c r="U3196" s="122"/>
      <c r="V3196" s="122"/>
      <c r="W3196" s="122"/>
      <c r="X3196" s="122"/>
      <c r="Y3196" s="122"/>
      <c r="Z3196" s="122"/>
      <c r="AA3196" s="122"/>
      <c r="AB3196" s="122"/>
      <c r="AC3196" s="122"/>
      <c r="AD3196" s="122"/>
      <c r="AE3196" s="122"/>
      <c r="AF3196" s="122"/>
      <c r="AG3196" s="122"/>
      <c r="AH3196" s="122"/>
      <c r="AI3196" s="122"/>
      <c r="AJ3196" s="401"/>
      <c r="AK3196" s="403"/>
      <c r="AL3196" s="405"/>
      <c r="AM3196" s="401"/>
      <c r="AN3196" s="405"/>
      <c r="AO3196" s="405"/>
      <c r="AP3196" s="405"/>
      <c r="AQ3196" s="405"/>
      <c r="AR3196" s="405"/>
      <c r="AS3196" s="405"/>
      <c r="AT3196" s="405"/>
      <c r="AU3196" s="403"/>
      <c r="AV3196" s="504"/>
      <c r="AW3196" s="403"/>
      <c r="AX3196" s="389"/>
      <c r="AY3196" s="389"/>
      <c r="AZ3196" s="389"/>
      <c r="BA3196" s="389"/>
      <c r="BB3196" s="389"/>
      <c r="BC3196" s="389"/>
    </row>
    <row r="3197" spans="1:55" s="121" customFormat="1" x14ac:dyDescent="0.25">
      <c r="A3197" s="406"/>
      <c r="B3197" s="500"/>
      <c r="C3197" s="501"/>
      <c r="D3197" s="502"/>
      <c r="E3197" s="474"/>
      <c r="F3197" s="398"/>
      <c r="G3197" s="95"/>
      <c r="H3197" s="119"/>
      <c r="I3197" s="119"/>
      <c r="J3197" s="119"/>
      <c r="K3197" s="119"/>
      <c r="L3197" s="119"/>
      <c r="M3197" s="119"/>
      <c r="N3197" s="119"/>
      <c r="O3197" s="119"/>
      <c r="P3197" s="119"/>
      <c r="Q3197" s="119"/>
      <c r="R3197" s="119"/>
      <c r="S3197" s="119"/>
      <c r="T3197" s="119"/>
      <c r="U3197" s="119"/>
      <c r="V3197" s="119"/>
      <c r="W3197" s="119"/>
      <c r="X3197" s="119"/>
      <c r="Y3197" s="119"/>
      <c r="Z3197" s="119"/>
      <c r="AA3197" s="119"/>
      <c r="AB3197" s="119"/>
      <c r="AC3197" s="119"/>
      <c r="AD3197" s="119"/>
      <c r="AE3197" s="119"/>
      <c r="AF3197" s="119"/>
      <c r="AG3197" s="119"/>
      <c r="AH3197" s="119"/>
      <c r="AI3197" s="119"/>
      <c r="AJ3197" s="503"/>
      <c r="AK3197" s="505"/>
      <c r="AL3197" s="404"/>
      <c r="AM3197" s="410"/>
      <c r="AN3197" s="404"/>
      <c r="AO3197" s="404"/>
      <c r="AP3197" s="404"/>
      <c r="AQ3197" s="404"/>
      <c r="AR3197" s="404"/>
      <c r="AS3197" s="404"/>
      <c r="AT3197" s="404"/>
      <c r="AU3197" s="406"/>
      <c r="AV3197" s="504"/>
      <c r="AW3197" s="406"/>
      <c r="AX3197" s="388"/>
      <c r="AY3197" s="388"/>
      <c r="AZ3197" s="388"/>
      <c r="BA3197" s="388"/>
      <c r="BB3197" s="388"/>
      <c r="BC3197" s="388"/>
    </row>
    <row r="3198" spans="1:55" s="121" customFormat="1" x14ac:dyDescent="0.25">
      <c r="A3198" s="407"/>
      <c r="B3198" s="500"/>
      <c r="C3198" s="501"/>
      <c r="D3198" s="502"/>
      <c r="E3198" s="466"/>
      <c r="F3198" s="399"/>
      <c r="G3198" s="96"/>
      <c r="H3198" s="122"/>
      <c r="I3198" s="122"/>
      <c r="J3198" s="122"/>
      <c r="K3198" s="122"/>
      <c r="L3198" s="122"/>
      <c r="M3198" s="122"/>
      <c r="N3198" s="122"/>
      <c r="O3198" s="122"/>
      <c r="P3198" s="122"/>
      <c r="Q3198" s="122"/>
      <c r="R3198" s="122"/>
      <c r="S3198" s="122"/>
      <c r="T3198" s="122"/>
      <c r="U3198" s="122"/>
      <c r="V3198" s="122"/>
      <c r="W3198" s="122"/>
      <c r="X3198" s="122"/>
      <c r="Y3198" s="122"/>
      <c r="Z3198" s="122"/>
      <c r="AA3198" s="122"/>
      <c r="AB3198" s="122"/>
      <c r="AC3198" s="122"/>
      <c r="AD3198" s="122"/>
      <c r="AE3198" s="122"/>
      <c r="AF3198" s="122"/>
      <c r="AG3198" s="122"/>
      <c r="AH3198" s="122"/>
      <c r="AI3198" s="122"/>
      <c r="AJ3198" s="401"/>
      <c r="AK3198" s="403"/>
      <c r="AL3198" s="405"/>
      <c r="AM3198" s="401"/>
      <c r="AN3198" s="405"/>
      <c r="AO3198" s="405"/>
      <c r="AP3198" s="405"/>
      <c r="AQ3198" s="405"/>
      <c r="AR3198" s="405"/>
      <c r="AS3198" s="405"/>
      <c r="AT3198" s="405"/>
      <c r="AU3198" s="403"/>
      <c r="AV3198" s="504"/>
      <c r="AW3198" s="403"/>
      <c r="AX3198" s="389"/>
      <c r="AY3198" s="389"/>
      <c r="AZ3198" s="389"/>
      <c r="BA3198" s="389"/>
      <c r="BB3198" s="389"/>
      <c r="BC3198" s="389"/>
    </row>
    <row r="3199" spans="1:55" s="121" customFormat="1" x14ac:dyDescent="0.25">
      <c r="A3199" s="406"/>
      <c r="B3199" s="500"/>
      <c r="C3199" s="501"/>
      <c r="D3199" s="502"/>
      <c r="E3199" s="474"/>
      <c r="F3199" s="398"/>
      <c r="G3199" s="95"/>
      <c r="H3199" s="119"/>
      <c r="I3199" s="119"/>
      <c r="J3199" s="119"/>
      <c r="K3199" s="119"/>
      <c r="L3199" s="119"/>
      <c r="M3199" s="119"/>
      <c r="N3199" s="119"/>
      <c r="O3199" s="119"/>
      <c r="P3199" s="119"/>
      <c r="Q3199" s="119"/>
      <c r="R3199" s="119"/>
      <c r="S3199" s="119"/>
      <c r="T3199" s="119"/>
      <c r="U3199" s="119"/>
      <c r="V3199" s="119"/>
      <c r="W3199" s="119"/>
      <c r="X3199" s="119"/>
      <c r="Y3199" s="119"/>
      <c r="Z3199" s="119"/>
      <c r="AA3199" s="119"/>
      <c r="AB3199" s="119"/>
      <c r="AC3199" s="119"/>
      <c r="AD3199" s="119"/>
      <c r="AE3199" s="119"/>
      <c r="AF3199" s="119"/>
      <c r="AG3199" s="119"/>
      <c r="AH3199" s="119"/>
      <c r="AI3199" s="119"/>
      <c r="AJ3199" s="503"/>
      <c r="AK3199" s="505"/>
      <c r="AL3199" s="404"/>
      <c r="AM3199" s="410"/>
      <c r="AN3199" s="404"/>
      <c r="AO3199" s="404"/>
      <c r="AP3199" s="404"/>
      <c r="AQ3199" s="404"/>
      <c r="AR3199" s="404"/>
      <c r="AS3199" s="404"/>
      <c r="AT3199" s="404"/>
      <c r="AU3199" s="406"/>
      <c r="AV3199" s="504"/>
      <c r="AW3199" s="406"/>
      <c r="AX3199" s="388"/>
      <c r="AY3199" s="388"/>
      <c r="AZ3199" s="388"/>
      <c r="BA3199" s="388"/>
      <c r="BB3199" s="388"/>
      <c r="BC3199" s="388"/>
    </row>
    <row r="3200" spans="1:55" s="121" customFormat="1" x14ac:dyDescent="0.25">
      <c r="A3200" s="407"/>
      <c r="B3200" s="500"/>
      <c r="C3200" s="501"/>
      <c r="D3200" s="502"/>
      <c r="E3200" s="466"/>
      <c r="F3200" s="399"/>
      <c r="G3200" s="96"/>
      <c r="H3200" s="122"/>
      <c r="I3200" s="122"/>
      <c r="J3200" s="122"/>
      <c r="K3200" s="122"/>
      <c r="L3200" s="122"/>
      <c r="M3200" s="122"/>
      <c r="N3200" s="122"/>
      <c r="O3200" s="122"/>
      <c r="P3200" s="122"/>
      <c r="Q3200" s="122"/>
      <c r="R3200" s="122"/>
      <c r="S3200" s="122"/>
      <c r="T3200" s="122"/>
      <c r="U3200" s="122"/>
      <c r="V3200" s="122"/>
      <c r="W3200" s="122"/>
      <c r="X3200" s="122"/>
      <c r="Y3200" s="122"/>
      <c r="Z3200" s="122"/>
      <c r="AA3200" s="122"/>
      <c r="AB3200" s="122"/>
      <c r="AC3200" s="122"/>
      <c r="AD3200" s="122"/>
      <c r="AE3200" s="122"/>
      <c r="AF3200" s="122"/>
      <c r="AG3200" s="122"/>
      <c r="AH3200" s="122"/>
      <c r="AI3200" s="122"/>
      <c r="AJ3200" s="401"/>
      <c r="AK3200" s="403"/>
      <c r="AL3200" s="405"/>
      <c r="AM3200" s="401"/>
      <c r="AN3200" s="405"/>
      <c r="AO3200" s="405"/>
      <c r="AP3200" s="405"/>
      <c r="AQ3200" s="405"/>
      <c r="AR3200" s="405"/>
      <c r="AS3200" s="405"/>
      <c r="AT3200" s="405"/>
      <c r="AU3200" s="403"/>
      <c r="AV3200" s="504"/>
      <c r="AW3200" s="403"/>
      <c r="AX3200" s="389"/>
      <c r="AY3200" s="389"/>
      <c r="AZ3200" s="389"/>
      <c r="BA3200" s="389"/>
      <c r="BB3200" s="389"/>
      <c r="BC3200" s="389"/>
    </row>
    <row r="3201" spans="1:55" s="121" customFormat="1" x14ac:dyDescent="0.25">
      <c r="A3201" s="406"/>
      <c r="B3201" s="500"/>
      <c r="C3201" s="501"/>
      <c r="D3201" s="502"/>
      <c r="E3201" s="474"/>
      <c r="F3201" s="398"/>
      <c r="G3201" s="95"/>
      <c r="H3201" s="119"/>
      <c r="I3201" s="119"/>
      <c r="J3201" s="119"/>
      <c r="K3201" s="119"/>
      <c r="L3201" s="119"/>
      <c r="M3201" s="119"/>
      <c r="N3201" s="119"/>
      <c r="O3201" s="119"/>
      <c r="P3201" s="119"/>
      <c r="Q3201" s="119"/>
      <c r="R3201" s="119"/>
      <c r="S3201" s="119"/>
      <c r="T3201" s="119"/>
      <c r="U3201" s="119"/>
      <c r="V3201" s="119"/>
      <c r="W3201" s="119"/>
      <c r="X3201" s="119"/>
      <c r="Y3201" s="119"/>
      <c r="Z3201" s="119"/>
      <c r="AA3201" s="119"/>
      <c r="AB3201" s="119"/>
      <c r="AC3201" s="119"/>
      <c r="AD3201" s="119"/>
      <c r="AE3201" s="119"/>
      <c r="AF3201" s="119"/>
      <c r="AG3201" s="119"/>
      <c r="AH3201" s="119"/>
      <c r="AI3201" s="119"/>
      <c r="AJ3201" s="503"/>
      <c r="AK3201" s="505"/>
      <c r="AL3201" s="404"/>
      <c r="AM3201" s="410"/>
      <c r="AN3201" s="404"/>
      <c r="AO3201" s="404"/>
      <c r="AP3201" s="404"/>
      <c r="AQ3201" s="404"/>
      <c r="AR3201" s="404"/>
      <c r="AS3201" s="404"/>
      <c r="AT3201" s="404"/>
      <c r="AU3201" s="406"/>
      <c r="AV3201" s="504"/>
      <c r="AW3201" s="406"/>
      <c r="AX3201" s="388"/>
      <c r="AY3201" s="388"/>
      <c r="AZ3201" s="388"/>
      <c r="BA3201" s="388"/>
      <c r="BB3201" s="388"/>
      <c r="BC3201" s="388"/>
    </row>
    <row r="3202" spans="1:55" s="121" customFormat="1" x14ac:dyDescent="0.25">
      <c r="A3202" s="407"/>
      <c r="B3202" s="500"/>
      <c r="C3202" s="501"/>
      <c r="D3202" s="502"/>
      <c r="E3202" s="466"/>
      <c r="F3202" s="399"/>
      <c r="G3202" s="96"/>
      <c r="H3202" s="122"/>
      <c r="I3202" s="122"/>
      <c r="J3202" s="122"/>
      <c r="K3202" s="122"/>
      <c r="L3202" s="122"/>
      <c r="M3202" s="122"/>
      <c r="N3202" s="122"/>
      <c r="O3202" s="122"/>
      <c r="P3202" s="122"/>
      <c r="Q3202" s="122"/>
      <c r="R3202" s="122"/>
      <c r="S3202" s="122"/>
      <c r="T3202" s="122"/>
      <c r="U3202" s="122"/>
      <c r="V3202" s="122"/>
      <c r="W3202" s="122"/>
      <c r="X3202" s="122"/>
      <c r="Y3202" s="122"/>
      <c r="Z3202" s="122"/>
      <c r="AA3202" s="122"/>
      <c r="AB3202" s="122"/>
      <c r="AC3202" s="122"/>
      <c r="AD3202" s="122"/>
      <c r="AE3202" s="122"/>
      <c r="AF3202" s="122"/>
      <c r="AG3202" s="122"/>
      <c r="AH3202" s="122"/>
      <c r="AI3202" s="122"/>
      <c r="AJ3202" s="401"/>
      <c r="AK3202" s="403"/>
      <c r="AL3202" s="405"/>
      <c r="AM3202" s="401"/>
      <c r="AN3202" s="405"/>
      <c r="AO3202" s="405"/>
      <c r="AP3202" s="405"/>
      <c r="AQ3202" s="405"/>
      <c r="AR3202" s="405"/>
      <c r="AS3202" s="405"/>
      <c r="AT3202" s="405"/>
      <c r="AU3202" s="403"/>
      <c r="AV3202" s="504"/>
      <c r="AW3202" s="403"/>
      <c r="AX3202" s="389"/>
      <c r="AY3202" s="389"/>
      <c r="AZ3202" s="389"/>
      <c r="BA3202" s="389"/>
      <c r="BB3202" s="389"/>
      <c r="BC3202" s="389"/>
    </row>
    <row r="3203" spans="1:55" s="121" customFormat="1" x14ac:dyDescent="0.25">
      <c r="A3203" s="406"/>
      <c r="B3203" s="500"/>
      <c r="C3203" s="501"/>
      <c r="D3203" s="502"/>
      <c r="E3203" s="474"/>
      <c r="F3203" s="398"/>
      <c r="G3203" s="95"/>
      <c r="H3203" s="119"/>
      <c r="I3203" s="119"/>
      <c r="J3203" s="119"/>
      <c r="K3203" s="119"/>
      <c r="L3203" s="119"/>
      <c r="M3203" s="119"/>
      <c r="N3203" s="119"/>
      <c r="O3203" s="119"/>
      <c r="P3203" s="119"/>
      <c r="Q3203" s="119"/>
      <c r="R3203" s="119"/>
      <c r="S3203" s="119"/>
      <c r="T3203" s="119"/>
      <c r="U3203" s="119"/>
      <c r="V3203" s="119"/>
      <c r="W3203" s="119"/>
      <c r="X3203" s="119"/>
      <c r="Y3203" s="119"/>
      <c r="Z3203" s="119"/>
      <c r="AA3203" s="119"/>
      <c r="AB3203" s="119"/>
      <c r="AC3203" s="119"/>
      <c r="AD3203" s="119"/>
      <c r="AE3203" s="119"/>
      <c r="AF3203" s="119"/>
      <c r="AG3203" s="119"/>
      <c r="AH3203" s="119"/>
      <c r="AI3203" s="119"/>
      <c r="AJ3203" s="503"/>
      <c r="AK3203" s="505"/>
      <c r="AL3203" s="404"/>
      <c r="AM3203" s="410"/>
      <c r="AN3203" s="404"/>
      <c r="AO3203" s="404"/>
      <c r="AP3203" s="404"/>
      <c r="AQ3203" s="404"/>
      <c r="AR3203" s="404"/>
      <c r="AS3203" s="404"/>
      <c r="AT3203" s="404"/>
      <c r="AU3203" s="406"/>
      <c r="AV3203" s="504"/>
      <c r="AW3203" s="406"/>
      <c r="AX3203" s="388"/>
      <c r="AY3203" s="388"/>
      <c r="AZ3203" s="388"/>
      <c r="BA3203" s="388"/>
      <c r="BB3203" s="388"/>
      <c r="BC3203" s="388"/>
    </row>
    <row r="3204" spans="1:55" s="121" customFormat="1" x14ac:dyDescent="0.25">
      <c r="A3204" s="407"/>
      <c r="B3204" s="500"/>
      <c r="C3204" s="501"/>
      <c r="D3204" s="502"/>
      <c r="E3204" s="466"/>
      <c r="F3204" s="399"/>
      <c r="G3204" s="96"/>
      <c r="H3204" s="122"/>
      <c r="I3204" s="122"/>
      <c r="J3204" s="122"/>
      <c r="K3204" s="122"/>
      <c r="L3204" s="122"/>
      <c r="M3204" s="122"/>
      <c r="N3204" s="122"/>
      <c r="O3204" s="122"/>
      <c r="P3204" s="122"/>
      <c r="Q3204" s="122"/>
      <c r="R3204" s="122"/>
      <c r="S3204" s="122"/>
      <c r="T3204" s="122"/>
      <c r="U3204" s="122"/>
      <c r="V3204" s="122"/>
      <c r="W3204" s="122"/>
      <c r="X3204" s="122"/>
      <c r="Y3204" s="122"/>
      <c r="Z3204" s="122"/>
      <c r="AA3204" s="122"/>
      <c r="AB3204" s="122"/>
      <c r="AC3204" s="122"/>
      <c r="AD3204" s="122"/>
      <c r="AE3204" s="122"/>
      <c r="AF3204" s="122"/>
      <c r="AG3204" s="122"/>
      <c r="AH3204" s="122"/>
      <c r="AI3204" s="122"/>
      <c r="AJ3204" s="401"/>
      <c r="AK3204" s="403"/>
      <c r="AL3204" s="405"/>
      <c r="AM3204" s="401"/>
      <c r="AN3204" s="405"/>
      <c r="AO3204" s="405"/>
      <c r="AP3204" s="405"/>
      <c r="AQ3204" s="405"/>
      <c r="AR3204" s="405"/>
      <c r="AS3204" s="405"/>
      <c r="AT3204" s="405"/>
      <c r="AU3204" s="403"/>
      <c r="AV3204" s="504"/>
      <c r="AW3204" s="403"/>
      <c r="AX3204" s="389"/>
      <c r="AY3204" s="389"/>
      <c r="AZ3204" s="389"/>
      <c r="BA3204" s="389"/>
      <c r="BB3204" s="389"/>
      <c r="BC3204" s="389"/>
    </row>
    <row r="3205" spans="1:55" s="121" customFormat="1" x14ac:dyDescent="0.25">
      <c r="A3205" s="406"/>
      <c r="B3205" s="500"/>
      <c r="C3205" s="501"/>
      <c r="D3205" s="502"/>
      <c r="E3205" s="474"/>
      <c r="F3205" s="398"/>
      <c r="G3205" s="95"/>
      <c r="H3205" s="119"/>
      <c r="I3205" s="119"/>
      <c r="J3205" s="119"/>
      <c r="K3205" s="119"/>
      <c r="L3205" s="119"/>
      <c r="M3205" s="119"/>
      <c r="N3205" s="119"/>
      <c r="O3205" s="119"/>
      <c r="P3205" s="119"/>
      <c r="Q3205" s="119"/>
      <c r="R3205" s="119"/>
      <c r="S3205" s="119"/>
      <c r="T3205" s="119"/>
      <c r="U3205" s="119"/>
      <c r="V3205" s="119"/>
      <c r="W3205" s="119"/>
      <c r="X3205" s="119"/>
      <c r="Y3205" s="119"/>
      <c r="Z3205" s="119"/>
      <c r="AA3205" s="119"/>
      <c r="AB3205" s="119"/>
      <c r="AC3205" s="119"/>
      <c r="AD3205" s="119"/>
      <c r="AE3205" s="119"/>
      <c r="AF3205" s="119"/>
      <c r="AG3205" s="119"/>
      <c r="AH3205" s="119"/>
      <c r="AI3205" s="119"/>
      <c r="AJ3205" s="503"/>
      <c r="AK3205" s="505"/>
      <c r="AL3205" s="404"/>
      <c r="AM3205" s="410"/>
      <c r="AN3205" s="404"/>
      <c r="AO3205" s="404"/>
      <c r="AP3205" s="404"/>
      <c r="AQ3205" s="404"/>
      <c r="AR3205" s="404"/>
      <c r="AS3205" s="404"/>
      <c r="AT3205" s="404"/>
      <c r="AU3205" s="406"/>
      <c r="AV3205" s="504"/>
      <c r="AW3205" s="406"/>
      <c r="AX3205" s="388"/>
      <c r="AY3205" s="388"/>
      <c r="AZ3205" s="388"/>
      <c r="BA3205" s="388"/>
      <c r="BB3205" s="388"/>
      <c r="BC3205" s="388"/>
    </row>
    <row r="3206" spans="1:55" s="121" customFormat="1" x14ac:dyDescent="0.25">
      <c r="A3206" s="407"/>
      <c r="B3206" s="500"/>
      <c r="C3206" s="501"/>
      <c r="D3206" s="502"/>
      <c r="E3206" s="466"/>
      <c r="F3206" s="399"/>
      <c r="G3206" s="96"/>
      <c r="H3206" s="122"/>
      <c r="I3206" s="122"/>
      <c r="J3206" s="122"/>
      <c r="K3206" s="122"/>
      <c r="L3206" s="122"/>
      <c r="M3206" s="122"/>
      <c r="N3206" s="122"/>
      <c r="O3206" s="122"/>
      <c r="P3206" s="122"/>
      <c r="Q3206" s="122"/>
      <c r="R3206" s="122"/>
      <c r="S3206" s="122"/>
      <c r="T3206" s="122"/>
      <c r="U3206" s="122"/>
      <c r="V3206" s="122"/>
      <c r="W3206" s="122"/>
      <c r="X3206" s="122"/>
      <c r="Y3206" s="122"/>
      <c r="Z3206" s="122"/>
      <c r="AA3206" s="122"/>
      <c r="AB3206" s="122"/>
      <c r="AC3206" s="122"/>
      <c r="AD3206" s="122"/>
      <c r="AE3206" s="122"/>
      <c r="AF3206" s="122"/>
      <c r="AG3206" s="122"/>
      <c r="AH3206" s="122"/>
      <c r="AI3206" s="122"/>
      <c r="AJ3206" s="401"/>
      <c r="AK3206" s="403"/>
      <c r="AL3206" s="405"/>
      <c r="AM3206" s="401"/>
      <c r="AN3206" s="405"/>
      <c r="AO3206" s="405"/>
      <c r="AP3206" s="405"/>
      <c r="AQ3206" s="405"/>
      <c r="AR3206" s="405"/>
      <c r="AS3206" s="405"/>
      <c r="AT3206" s="405"/>
      <c r="AU3206" s="403"/>
      <c r="AV3206" s="504"/>
      <c r="AW3206" s="403"/>
      <c r="AX3206" s="389"/>
      <c r="AY3206" s="389"/>
      <c r="AZ3206" s="389"/>
      <c r="BA3206" s="389"/>
      <c r="BB3206" s="389"/>
      <c r="BC3206" s="389"/>
    </row>
    <row r="3207" spans="1:55" s="121" customFormat="1" x14ac:dyDescent="0.25">
      <c r="A3207" s="406"/>
      <c r="B3207" s="500"/>
      <c r="C3207" s="501"/>
      <c r="D3207" s="502"/>
      <c r="E3207" s="474"/>
      <c r="F3207" s="398"/>
      <c r="G3207" s="95"/>
      <c r="H3207" s="119"/>
      <c r="I3207" s="119"/>
      <c r="J3207" s="119"/>
      <c r="K3207" s="119"/>
      <c r="L3207" s="119"/>
      <c r="M3207" s="119"/>
      <c r="N3207" s="119"/>
      <c r="O3207" s="119"/>
      <c r="P3207" s="119"/>
      <c r="Q3207" s="119"/>
      <c r="R3207" s="119"/>
      <c r="S3207" s="119"/>
      <c r="T3207" s="119"/>
      <c r="U3207" s="119"/>
      <c r="V3207" s="119"/>
      <c r="W3207" s="119"/>
      <c r="X3207" s="119"/>
      <c r="Y3207" s="119"/>
      <c r="Z3207" s="119"/>
      <c r="AA3207" s="119"/>
      <c r="AB3207" s="119"/>
      <c r="AC3207" s="119"/>
      <c r="AD3207" s="119"/>
      <c r="AE3207" s="119"/>
      <c r="AF3207" s="119"/>
      <c r="AG3207" s="119"/>
      <c r="AH3207" s="119"/>
      <c r="AI3207" s="119"/>
      <c r="AJ3207" s="503"/>
      <c r="AK3207" s="505"/>
      <c r="AL3207" s="404"/>
      <c r="AM3207" s="410"/>
      <c r="AN3207" s="404"/>
      <c r="AO3207" s="404"/>
      <c r="AP3207" s="404"/>
      <c r="AQ3207" s="404"/>
      <c r="AR3207" s="404"/>
      <c r="AS3207" s="404"/>
      <c r="AT3207" s="404"/>
      <c r="AU3207" s="406"/>
      <c r="AV3207" s="504"/>
      <c r="AW3207" s="406"/>
      <c r="AX3207" s="388"/>
      <c r="AY3207" s="388"/>
      <c r="AZ3207" s="388"/>
      <c r="BA3207" s="388"/>
      <c r="BB3207" s="388"/>
      <c r="BC3207" s="388"/>
    </row>
    <row r="3208" spans="1:55" s="121" customFormat="1" x14ac:dyDescent="0.25">
      <c r="A3208" s="407"/>
      <c r="B3208" s="500"/>
      <c r="C3208" s="501"/>
      <c r="D3208" s="502"/>
      <c r="E3208" s="466"/>
      <c r="F3208" s="399"/>
      <c r="G3208" s="96"/>
      <c r="H3208" s="122"/>
      <c r="I3208" s="122"/>
      <c r="J3208" s="122"/>
      <c r="K3208" s="122"/>
      <c r="L3208" s="122"/>
      <c r="M3208" s="122"/>
      <c r="N3208" s="122"/>
      <c r="O3208" s="122"/>
      <c r="P3208" s="122"/>
      <c r="Q3208" s="122"/>
      <c r="R3208" s="122"/>
      <c r="S3208" s="122"/>
      <c r="T3208" s="122"/>
      <c r="U3208" s="122"/>
      <c r="V3208" s="122"/>
      <c r="W3208" s="122"/>
      <c r="X3208" s="122"/>
      <c r="Y3208" s="122"/>
      <c r="Z3208" s="122"/>
      <c r="AA3208" s="122"/>
      <c r="AB3208" s="122"/>
      <c r="AC3208" s="122"/>
      <c r="AD3208" s="122"/>
      <c r="AE3208" s="122"/>
      <c r="AF3208" s="122"/>
      <c r="AG3208" s="122"/>
      <c r="AH3208" s="122"/>
      <c r="AI3208" s="122"/>
      <c r="AJ3208" s="401"/>
      <c r="AK3208" s="403"/>
      <c r="AL3208" s="405"/>
      <c r="AM3208" s="401"/>
      <c r="AN3208" s="405"/>
      <c r="AO3208" s="405"/>
      <c r="AP3208" s="405"/>
      <c r="AQ3208" s="405"/>
      <c r="AR3208" s="405"/>
      <c r="AS3208" s="405"/>
      <c r="AT3208" s="405"/>
      <c r="AU3208" s="403"/>
      <c r="AV3208" s="504"/>
      <c r="AW3208" s="403"/>
      <c r="AX3208" s="389"/>
      <c r="AY3208" s="389"/>
      <c r="AZ3208" s="389"/>
      <c r="BA3208" s="389"/>
      <c r="BB3208" s="389"/>
      <c r="BC3208" s="389"/>
    </row>
    <row r="3209" spans="1:55" s="121" customFormat="1" x14ac:dyDescent="0.25">
      <c r="A3209" s="406"/>
      <c r="B3209" s="500"/>
      <c r="C3209" s="501"/>
      <c r="D3209" s="502"/>
      <c r="E3209" s="474"/>
      <c r="F3209" s="398"/>
      <c r="G3209" s="95"/>
      <c r="H3209" s="119"/>
      <c r="I3209" s="119"/>
      <c r="J3209" s="119"/>
      <c r="K3209" s="119"/>
      <c r="L3209" s="119"/>
      <c r="M3209" s="119"/>
      <c r="N3209" s="119"/>
      <c r="O3209" s="119"/>
      <c r="P3209" s="119"/>
      <c r="Q3209" s="119"/>
      <c r="R3209" s="119"/>
      <c r="S3209" s="119"/>
      <c r="T3209" s="119"/>
      <c r="U3209" s="119"/>
      <c r="V3209" s="119"/>
      <c r="W3209" s="119"/>
      <c r="X3209" s="119"/>
      <c r="Y3209" s="119"/>
      <c r="Z3209" s="119"/>
      <c r="AA3209" s="119"/>
      <c r="AB3209" s="119"/>
      <c r="AC3209" s="119"/>
      <c r="AD3209" s="119"/>
      <c r="AE3209" s="119"/>
      <c r="AF3209" s="119"/>
      <c r="AG3209" s="119"/>
      <c r="AH3209" s="119"/>
      <c r="AI3209" s="119"/>
      <c r="AJ3209" s="503"/>
      <c r="AK3209" s="505"/>
      <c r="AL3209" s="404"/>
      <c r="AM3209" s="410"/>
      <c r="AN3209" s="404"/>
      <c r="AO3209" s="404"/>
      <c r="AP3209" s="404"/>
      <c r="AQ3209" s="404"/>
      <c r="AR3209" s="404"/>
      <c r="AS3209" s="404"/>
      <c r="AT3209" s="404"/>
      <c r="AU3209" s="406"/>
      <c r="AV3209" s="504"/>
      <c r="AW3209" s="406"/>
      <c r="AX3209" s="388"/>
      <c r="AY3209" s="388"/>
      <c r="AZ3209" s="388"/>
      <c r="BA3209" s="388"/>
      <c r="BB3209" s="388"/>
      <c r="BC3209" s="388"/>
    </row>
    <row r="3210" spans="1:55" s="121" customFormat="1" x14ac:dyDescent="0.25">
      <c r="A3210" s="407"/>
      <c r="B3210" s="500"/>
      <c r="C3210" s="501"/>
      <c r="D3210" s="502"/>
      <c r="E3210" s="466"/>
      <c r="F3210" s="399"/>
      <c r="G3210" s="96"/>
      <c r="H3210" s="122"/>
      <c r="I3210" s="122"/>
      <c r="J3210" s="122"/>
      <c r="K3210" s="122"/>
      <c r="L3210" s="122"/>
      <c r="M3210" s="122"/>
      <c r="N3210" s="122"/>
      <c r="O3210" s="122"/>
      <c r="P3210" s="122"/>
      <c r="Q3210" s="122"/>
      <c r="R3210" s="122"/>
      <c r="S3210" s="122"/>
      <c r="T3210" s="122"/>
      <c r="U3210" s="122"/>
      <c r="V3210" s="122"/>
      <c r="W3210" s="122"/>
      <c r="X3210" s="122"/>
      <c r="Y3210" s="122"/>
      <c r="Z3210" s="122"/>
      <c r="AA3210" s="122"/>
      <c r="AB3210" s="122"/>
      <c r="AC3210" s="122"/>
      <c r="AD3210" s="122"/>
      <c r="AE3210" s="122"/>
      <c r="AF3210" s="122"/>
      <c r="AG3210" s="122"/>
      <c r="AH3210" s="122"/>
      <c r="AI3210" s="122"/>
      <c r="AJ3210" s="401"/>
      <c r="AK3210" s="403"/>
      <c r="AL3210" s="405"/>
      <c r="AM3210" s="401"/>
      <c r="AN3210" s="405"/>
      <c r="AO3210" s="405"/>
      <c r="AP3210" s="405"/>
      <c r="AQ3210" s="405"/>
      <c r="AR3210" s="405"/>
      <c r="AS3210" s="405"/>
      <c r="AT3210" s="405"/>
      <c r="AU3210" s="403"/>
      <c r="AV3210" s="504"/>
      <c r="AW3210" s="403"/>
      <c r="AX3210" s="389"/>
      <c r="AY3210" s="389"/>
      <c r="AZ3210" s="389"/>
      <c r="BA3210" s="389"/>
      <c r="BB3210" s="389"/>
      <c r="BC3210" s="389"/>
    </row>
    <row r="3211" spans="1:55" s="121" customFormat="1" x14ac:dyDescent="0.25">
      <c r="A3211" s="406"/>
      <c r="B3211" s="500"/>
      <c r="C3211" s="501"/>
      <c r="D3211" s="502"/>
      <c r="E3211" s="474"/>
      <c r="F3211" s="398"/>
      <c r="G3211" s="95"/>
      <c r="H3211" s="119"/>
      <c r="I3211" s="119"/>
      <c r="J3211" s="119"/>
      <c r="K3211" s="119"/>
      <c r="L3211" s="119"/>
      <c r="M3211" s="119"/>
      <c r="N3211" s="119"/>
      <c r="O3211" s="119"/>
      <c r="P3211" s="119"/>
      <c r="Q3211" s="119"/>
      <c r="R3211" s="119"/>
      <c r="S3211" s="119"/>
      <c r="T3211" s="119"/>
      <c r="U3211" s="119"/>
      <c r="V3211" s="119"/>
      <c r="W3211" s="119"/>
      <c r="X3211" s="119"/>
      <c r="Y3211" s="119"/>
      <c r="Z3211" s="119"/>
      <c r="AA3211" s="119"/>
      <c r="AB3211" s="119"/>
      <c r="AC3211" s="119"/>
      <c r="AD3211" s="119"/>
      <c r="AE3211" s="119"/>
      <c r="AF3211" s="119"/>
      <c r="AG3211" s="119"/>
      <c r="AH3211" s="119"/>
      <c r="AI3211" s="119"/>
      <c r="AJ3211" s="503"/>
      <c r="AK3211" s="505"/>
      <c r="AL3211" s="404"/>
      <c r="AM3211" s="410"/>
      <c r="AN3211" s="404"/>
      <c r="AO3211" s="404"/>
      <c r="AP3211" s="404"/>
      <c r="AQ3211" s="404"/>
      <c r="AR3211" s="404"/>
      <c r="AS3211" s="404"/>
      <c r="AT3211" s="404"/>
      <c r="AU3211" s="406"/>
      <c r="AV3211" s="504"/>
      <c r="AW3211" s="406"/>
      <c r="AX3211" s="388"/>
      <c r="AY3211" s="388"/>
      <c r="AZ3211" s="388"/>
      <c r="BA3211" s="388"/>
      <c r="BB3211" s="388"/>
      <c r="BC3211" s="388"/>
    </row>
    <row r="3212" spans="1:55" s="121" customFormat="1" x14ac:dyDescent="0.25">
      <c r="A3212" s="407"/>
      <c r="B3212" s="500"/>
      <c r="C3212" s="501"/>
      <c r="D3212" s="502"/>
      <c r="E3212" s="466"/>
      <c r="F3212" s="399"/>
      <c r="G3212" s="96"/>
      <c r="H3212" s="122"/>
      <c r="I3212" s="122"/>
      <c r="J3212" s="122"/>
      <c r="K3212" s="122"/>
      <c r="L3212" s="122"/>
      <c r="M3212" s="122"/>
      <c r="N3212" s="122"/>
      <c r="O3212" s="122"/>
      <c r="P3212" s="122"/>
      <c r="Q3212" s="122"/>
      <c r="R3212" s="122"/>
      <c r="S3212" s="122"/>
      <c r="T3212" s="122"/>
      <c r="U3212" s="122"/>
      <c r="V3212" s="122"/>
      <c r="W3212" s="122"/>
      <c r="X3212" s="122"/>
      <c r="Y3212" s="122"/>
      <c r="Z3212" s="122"/>
      <c r="AA3212" s="122"/>
      <c r="AB3212" s="122"/>
      <c r="AC3212" s="122"/>
      <c r="AD3212" s="122"/>
      <c r="AE3212" s="122"/>
      <c r="AF3212" s="122"/>
      <c r="AG3212" s="122"/>
      <c r="AH3212" s="122"/>
      <c r="AI3212" s="122"/>
      <c r="AJ3212" s="401"/>
      <c r="AK3212" s="403"/>
      <c r="AL3212" s="405"/>
      <c r="AM3212" s="401"/>
      <c r="AN3212" s="405"/>
      <c r="AO3212" s="405"/>
      <c r="AP3212" s="405"/>
      <c r="AQ3212" s="405"/>
      <c r="AR3212" s="405"/>
      <c r="AS3212" s="405"/>
      <c r="AT3212" s="405"/>
      <c r="AU3212" s="403"/>
      <c r="AV3212" s="504"/>
      <c r="AW3212" s="403"/>
      <c r="AX3212" s="389"/>
      <c r="AY3212" s="389"/>
      <c r="AZ3212" s="389"/>
      <c r="BA3212" s="389"/>
      <c r="BB3212" s="389"/>
      <c r="BC3212" s="389"/>
    </row>
    <row r="3213" spans="1:55" s="121" customFormat="1" x14ac:dyDescent="0.25">
      <c r="A3213" s="406"/>
      <c r="B3213" s="500"/>
      <c r="C3213" s="501"/>
      <c r="D3213" s="502"/>
      <c r="E3213" s="474"/>
      <c r="F3213" s="398"/>
      <c r="G3213" s="95"/>
      <c r="H3213" s="119"/>
      <c r="I3213" s="119"/>
      <c r="J3213" s="119"/>
      <c r="K3213" s="119"/>
      <c r="L3213" s="119"/>
      <c r="M3213" s="119"/>
      <c r="N3213" s="119"/>
      <c r="O3213" s="119"/>
      <c r="P3213" s="119"/>
      <c r="Q3213" s="119"/>
      <c r="R3213" s="119"/>
      <c r="S3213" s="119"/>
      <c r="T3213" s="119"/>
      <c r="U3213" s="119"/>
      <c r="V3213" s="119"/>
      <c r="W3213" s="119"/>
      <c r="X3213" s="119"/>
      <c r="Y3213" s="119"/>
      <c r="Z3213" s="119"/>
      <c r="AA3213" s="119"/>
      <c r="AB3213" s="119"/>
      <c r="AC3213" s="119"/>
      <c r="AD3213" s="119"/>
      <c r="AE3213" s="119"/>
      <c r="AF3213" s="119"/>
      <c r="AG3213" s="119"/>
      <c r="AH3213" s="119"/>
      <c r="AI3213" s="119"/>
      <c r="AJ3213" s="503"/>
      <c r="AK3213" s="505"/>
      <c r="AL3213" s="404"/>
      <c r="AM3213" s="410"/>
      <c r="AN3213" s="404"/>
      <c r="AO3213" s="404"/>
      <c r="AP3213" s="404"/>
      <c r="AQ3213" s="404"/>
      <c r="AR3213" s="404"/>
      <c r="AS3213" s="404"/>
      <c r="AT3213" s="404"/>
      <c r="AU3213" s="406"/>
      <c r="AV3213" s="504"/>
      <c r="AW3213" s="406"/>
      <c r="AX3213" s="388"/>
      <c r="AY3213" s="388"/>
      <c r="AZ3213" s="388"/>
      <c r="BA3213" s="388"/>
      <c r="BB3213" s="388"/>
      <c r="BC3213" s="388"/>
    </row>
    <row r="3214" spans="1:55" s="121" customFormat="1" x14ac:dyDescent="0.25">
      <c r="A3214" s="407"/>
      <c r="B3214" s="500"/>
      <c r="C3214" s="501"/>
      <c r="D3214" s="502"/>
      <c r="E3214" s="466"/>
      <c r="F3214" s="399"/>
      <c r="G3214" s="96"/>
      <c r="H3214" s="122"/>
      <c r="I3214" s="122"/>
      <c r="J3214" s="122"/>
      <c r="K3214" s="122"/>
      <c r="L3214" s="122"/>
      <c r="M3214" s="122"/>
      <c r="N3214" s="122"/>
      <c r="O3214" s="122"/>
      <c r="P3214" s="122"/>
      <c r="Q3214" s="122"/>
      <c r="R3214" s="122"/>
      <c r="S3214" s="122"/>
      <c r="T3214" s="122"/>
      <c r="U3214" s="122"/>
      <c r="V3214" s="122"/>
      <c r="W3214" s="122"/>
      <c r="X3214" s="122"/>
      <c r="Y3214" s="122"/>
      <c r="Z3214" s="122"/>
      <c r="AA3214" s="122"/>
      <c r="AB3214" s="122"/>
      <c r="AC3214" s="122"/>
      <c r="AD3214" s="122"/>
      <c r="AE3214" s="122"/>
      <c r="AF3214" s="122"/>
      <c r="AG3214" s="122"/>
      <c r="AH3214" s="122"/>
      <c r="AI3214" s="122"/>
      <c r="AJ3214" s="401"/>
      <c r="AK3214" s="403"/>
      <c r="AL3214" s="405"/>
      <c r="AM3214" s="401"/>
      <c r="AN3214" s="405"/>
      <c r="AO3214" s="405"/>
      <c r="AP3214" s="405"/>
      <c r="AQ3214" s="405"/>
      <c r="AR3214" s="405"/>
      <c r="AS3214" s="405"/>
      <c r="AT3214" s="405"/>
      <c r="AU3214" s="403"/>
      <c r="AV3214" s="504"/>
      <c r="AW3214" s="403"/>
      <c r="AX3214" s="389"/>
      <c r="AY3214" s="389"/>
      <c r="AZ3214" s="389"/>
      <c r="BA3214" s="389"/>
      <c r="BB3214" s="389"/>
      <c r="BC3214" s="389"/>
    </row>
    <row r="3215" spans="1:55" s="121" customFormat="1" x14ac:dyDescent="0.25">
      <c r="A3215" s="406"/>
      <c r="B3215" s="500"/>
      <c r="C3215" s="501"/>
      <c r="D3215" s="502"/>
      <c r="E3215" s="474"/>
      <c r="F3215" s="398"/>
      <c r="G3215" s="95"/>
      <c r="H3215" s="119"/>
      <c r="I3215" s="119"/>
      <c r="J3215" s="119"/>
      <c r="K3215" s="119"/>
      <c r="L3215" s="119"/>
      <c r="M3215" s="119"/>
      <c r="N3215" s="119"/>
      <c r="O3215" s="119"/>
      <c r="P3215" s="119"/>
      <c r="Q3215" s="119"/>
      <c r="R3215" s="119"/>
      <c r="S3215" s="119"/>
      <c r="T3215" s="119"/>
      <c r="U3215" s="119"/>
      <c r="V3215" s="119"/>
      <c r="W3215" s="119"/>
      <c r="X3215" s="119"/>
      <c r="Y3215" s="119"/>
      <c r="Z3215" s="119"/>
      <c r="AA3215" s="119"/>
      <c r="AB3215" s="119"/>
      <c r="AC3215" s="119"/>
      <c r="AD3215" s="119"/>
      <c r="AE3215" s="119"/>
      <c r="AF3215" s="119"/>
      <c r="AG3215" s="119"/>
      <c r="AH3215" s="119"/>
      <c r="AI3215" s="119"/>
      <c r="AJ3215" s="503"/>
      <c r="AK3215" s="505"/>
      <c r="AL3215" s="404"/>
      <c r="AM3215" s="410"/>
      <c r="AN3215" s="404"/>
      <c r="AO3215" s="404"/>
      <c r="AP3215" s="404"/>
      <c r="AQ3215" s="404"/>
      <c r="AR3215" s="404"/>
      <c r="AS3215" s="404"/>
      <c r="AT3215" s="404"/>
      <c r="AU3215" s="406"/>
      <c r="AV3215" s="504"/>
      <c r="AW3215" s="406"/>
      <c r="AX3215" s="388"/>
      <c r="AY3215" s="388"/>
      <c r="AZ3215" s="388"/>
      <c r="BA3215" s="388"/>
      <c r="BB3215" s="388"/>
      <c r="BC3215" s="388"/>
    </row>
    <row r="3216" spans="1:55" s="121" customFormat="1" x14ac:dyDescent="0.25">
      <c r="A3216" s="407"/>
      <c r="B3216" s="500"/>
      <c r="C3216" s="501"/>
      <c r="D3216" s="502"/>
      <c r="E3216" s="466"/>
      <c r="F3216" s="399"/>
      <c r="G3216" s="96"/>
      <c r="H3216" s="122"/>
      <c r="I3216" s="122"/>
      <c r="J3216" s="122"/>
      <c r="K3216" s="122"/>
      <c r="L3216" s="122"/>
      <c r="M3216" s="122"/>
      <c r="N3216" s="122"/>
      <c r="O3216" s="122"/>
      <c r="P3216" s="122"/>
      <c r="Q3216" s="122"/>
      <c r="R3216" s="122"/>
      <c r="S3216" s="122"/>
      <c r="T3216" s="122"/>
      <c r="U3216" s="122"/>
      <c r="V3216" s="122"/>
      <c r="W3216" s="122"/>
      <c r="X3216" s="122"/>
      <c r="Y3216" s="122"/>
      <c r="Z3216" s="122"/>
      <c r="AA3216" s="122"/>
      <c r="AB3216" s="122"/>
      <c r="AC3216" s="122"/>
      <c r="AD3216" s="122"/>
      <c r="AE3216" s="122"/>
      <c r="AF3216" s="122"/>
      <c r="AG3216" s="122"/>
      <c r="AH3216" s="122"/>
      <c r="AI3216" s="122"/>
      <c r="AJ3216" s="401"/>
      <c r="AK3216" s="403"/>
      <c r="AL3216" s="405"/>
      <c r="AM3216" s="401"/>
      <c r="AN3216" s="405"/>
      <c r="AO3216" s="405"/>
      <c r="AP3216" s="405"/>
      <c r="AQ3216" s="405"/>
      <c r="AR3216" s="405"/>
      <c r="AS3216" s="405"/>
      <c r="AT3216" s="405"/>
      <c r="AU3216" s="403"/>
      <c r="AV3216" s="504"/>
      <c r="AW3216" s="403"/>
      <c r="AX3216" s="389"/>
      <c r="AY3216" s="389"/>
      <c r="AZ3216" s="389"/>
      <c r="BA3216" s="389"/>
      <c r="BB3216" s="389"/>
      <c r="BC3216" s="389"/>
    </row>
    <row r="3217" spans="1:55" s="121" customFormat="1" x14ac:dyDescent="0.25">
      <c r="A3217" s="406"/>
      <c r="B3217" s="500"/>
      <c r="C3217" s="501"/>
      <c r="D3217" s="502"/>
      <c r="E3217" s="474"/>
      <c r="F3217" s="398"/>
      <c r="G3217" s="95"/>
      <c r="H3217" s="119"/>
      <c r="I3217" s="119"/>
      <c r="J3217" s="119"/>
      <c r="K3217" s="119"/>
      <c r="L3217" s="119"/>
      <c r="M3217" s="119"/>
      <c r="N3217" s="119"/>
      <c r="O3217" s="119"/>
      <c r="P3217" s="119"/>
      <c r="Q3217" s="119"/>
      <c r="R3217" s="119"/>
      <c r="S3217" s="119"/>
      <c r="T3217" s="119"/>
      <c r="U3217" s="119"/>
      <c r="V3217" s="119"/>
      <c r="W3217" s="119"/>
      <c r="X3217" s="119"/>
      <c r="Y3217" s="119"/>
      <c r="Z3217" s="119"/>
      <c r="AA3217" s="119"/>
      <c r="AB3217" s="119"/>
      <c r="AC3217" s="119"/>
      <c r="AD3217" s="119"/>
      <c r="AE3217" s="119"/>
      <c r="AF3217" s="119"/>
      <c r="AG3217" s="119"/>
      <c r="AH3217" s="119"/>
      <c r="AI3217" s="119"/>
      <c r="AJ3217" s="503"/>
      <c r="AK3217" s="505"/>
      <c r="AL3217" s="404"/>
      <c r="AM3217" s="410"/>
      <c r="AN3217" s="404"/>
      <c r="AO3217" s="404"/>
      <c r="AP3217" s="404"/>
      <c r="AQ3217" s="404"/>
      <c r="AR3217" s="404"/>
      <c r="AS3217" s="404"/>
      <c r="AT3217" s="404"/>
      <c r="AU3217" s="406"/>
      <c r="AV3217" s="504"/>
      <c r="AW3217" s="406"/>
      <c r="AX3217" s="388"/>
      <c r="AY3217" s="388"/>
      <c r="AZ3217" s="388"/>
      <c r="BA3217" s="388"/>
      <c r="BB3217" s="388"/>
      <c r="BC3217" s="388"/>
    </row>
    <row r="3218" spans="1:55" s="121" customFormat="1" x14ac:dyDescent="0.25">
      <c r="A3218" s="407"/>
      <c r="B3218" s="500"/>
      <c r="C3218" s="501"/>
      <c r="D3218" s="502"/>
      <c r="E3218" s="466"/>
      <c r="F3218" s="399"/>
      <c r="G3218" s="96"/>
      <c r="H3218" s="122"/>
      <c r="I3218" s="122"/>
      <c r="J3218" s="122"/>
      <c r="K3218" s="122"/>
      <c r="L3218" s="122"/>
      <c r="M3218" s="122"/>
      <c r="N3218" s="122"/>
      <c r="O3218" s="122"/>
      <c r="P3218" s="122"/>
      <c r="Q3218" s="122"/>
      <c r="R3218" s="122"/>
      <c r="S3218" s="122"/>
      <c r="T3218" s="122"/>
      <c r="U3218" s="122"/>
      <c r="V3218" s="122"/>
      <c r="W3218" s="122"/>
      <c r="X3218" s="122"/>
      <c r="Y3218" s="122"/>
      <c r="Z3218" s="122"/>
      <c r="AA3218" s="122"/>
      <c r="AB3218" s="122"/>
      <c r="AC3218" s="122"/>
      <c r="AD3218" s="122"/>
      <c r="AE3218" s="122"/>
      <c r="AF3218" s="122"/>
      <c r="AG3218" s="122"/>
      <c r="AH3218" s="122"/>
      <c r="AI3218" s="122"/>
      <c r="AJ3218" s="401"/>
      <c r="AK3218" s="403"/>
      <c r="AL3218" s="405"/>
      <c r="AM3218" s="401"/>
      <c r="AN3218" s="405"/>
      <c r="AO3218" s="405"/>
      <c r="AP3218" s="405"/>
      <c r="AQ3218" s="405"/>
      <c r="AR3218" s="405"/>
      <c r="AS3218" s="405"/>
      <c r="AT3218" s="405"/>
      <c r="AU3218" s="403"/>
      <c r="AV3218" s="504"/>
      <c r="AW3218" s="403"/>
      <c r="AX3218" s="389"/>
      <c r="AY3218" s="389"/>
      <c r="AZ3218" s="389"/>
      <c r="BA3218" s="389"/>
      <c r="BB3218" s="389"/>
      <c r="BC3218" s="389"/>
    </row>
    <row r="3219" spans="1:55" s="121" customFormat="1" x14ac:dyDescent="0.25">
      <c r="A3219" s="406"/>
      <c r="B3219" s="500"/>
      <c r="C3219" s="501"/>
      <c r="D3219" s="502"/>
      <c r="E3219" s="474"/>
      <c r="F3219" s="398"/>
      <c r="G3219" s="95"/>
      <c r="H3219" s="119"/>
      <c r="I3219" s="119"/>
      <c r="J3219" s="119"/>
      <c r="K3219" s="119"/>
      <c r="L3219" s="119"/>
      <c r="M3219" s="119"/>
      <c r="N3219" s="119"/>
      <c r="O3219" s="119"/>
      <c r="P3219" s="119"/>
      <c r="Q3219" s="119"/>
      <c r="R3219" s="119"/>
      <c r="S3219" s="119"/>
      <c r="T3219" s="119"/>
      <c r="U3219" s="119"/>
      <c r="V3219" s="119"/>
      <c r="W3219" s="119"/>
      <c r="X3219" s="119"/>
      <c r="Y3219" s="119"/>
      <c r="Z3219" s="119"/>
      <c r="AA3219" s="119"/>
      <c r="AB3219" s="119"/>
      <c r="AC3219" s="119"/>
      <c r="AD3219" s="119"/>
      <c r="AE3219" s="119"/>
      <c r="AF3219" s="119"/>
      <c r="AG3219" s="119"/>
      <c r="AH3219" s="119"/>
      <c r="AI3219" s="119"/>
      <c r="AJ3219" s="503"/>
      <c r="AK3219" s="505"/>
      <c r="AL3219" s="404"/>
      <c r="AM3219" s="410"/>
      <c r="AN3219" s="404"/>
      <c r="AO3219" s="404"/>
      <c r="AP3219" s="404"/>
      <c r="AQ3219" s="404"/>
      <c r="AR3219" s="404"/>
      <c r="AS3219" s="404"/>
      <c r="AT3219" s="404"/>
      <c r="AU3219" s="406"/>
      <c r="AV3219" s="504"/>
      <c r="AW3219" s="406"/>
      <c r="AX3219" s="388"/>
      <c r="AY3219" s="388"/>
      <c r="AZ3219" s="388"/>
      <c r="BA3219" s="388"/>
      <c r="BB3219" s="388"/>
      <c r="BC3219" s="388"/>
    </row>
    <row r="3220" spans="1:55" s="121" customFormat="1" x14ac:dyDescent="0.25">
      <c r="A3220" s="407"/>
      <c r="B3220" s="500"/>
      <c r="C3220" s="501"/>
      <c r="D3220" s="502"/>
      <c r="E3220" s="466"/>
      <c r="F3220" s="399"/>
      <c r="G3220" s="96"/>
      <c r="H3220" s="122"/>
      <c r="I3220" s="122"/>
      <c r="J3220" s="122"/>
      <c r="K3220" s="122"/>
      <c r="L3220" s="122"/>
      <c r="M3220" s="122"/>
      <c r="N3220" s="122"/>
      <c r="O3220" s="122"/>
      <c r="P3220" s="122"/>
      <c r="Q3220" s="122"/>
      <c r="R3220" s="122"/>
      <c r="S3220" s="122"/>
      <c r="T3220" s="122"/>
      <c r="U3220" s="122"/>
      <c r="V3220" s="122"/>
      <c r="W3220" s="122"/>
      <c r="X3220" s="122"/>
      <c r="Y3220" s="122"/>
      <c r="Z3220" s="122"/>
      <c r="AA3220" s="122"/>
      <c r="AB3220" s="122"/>
      <c r="AC3220" s="122"/>
      <c r="AD3220" s="122"/>
      <c r="AE3220" s="122"/>
      <c r="AF3220" s="122"/>
      <c r="AG3220" s="122"/>
      <c r="AH3220" s="122"/>
      <c r="AI3220" s="122"/>
      <c r="AJ3220" s="401"/>
      <c r="AK3220" s="403"/>
      <c r="AL3220" s="405"/>
      <c r="AM3220" s="401"/>
      <c r="AN3220" s="405"/>
      <c r="AO3220" s="405"/>
      <c r="AP3220" s="405"/>
      <c r="AQ3220" s="405"/>
      <c r="AR3220" s="405"/>
      <c r="AS3220" s="405"/>
      <c r="AT3220" s="405"/>
      <c r="AU3220" s="403"/>
      <c r="AV3220" s="504"/>
      <c r="AW3220" s="403"/>
      <c r="AX3220" s="389"/>
      <c r="AY3220" s="389"/>
      <c r="AZ3220" s="389"/>
      <c r="BA3220" s="389"/>
      <c r="BB3220" s="389"/>
      <c r="BC3220" s="389"/>
    </row>
    <row r="3221" spans="1:55" s="121" customFormat="1" x14ac:dyDescent="0.25">
      <c r="A3221" s="406"/>
      <c r="B3221" s="500"/>
      <c r="C3221" s="501"/>
      <c r="D3221" s="502"/>
      <c r="E3221" s="474"/>
      <c r="F3221" s="398"/>
      <c r="G3221" s="95"/>
      <c r="H3221" s="119"/>
      <c r="I3221" s="119"/>
      <c r="J3221" s="119"/>
      <c r="K3221" s="119"/>
      <c r="L3221" s="119"/>
      <c r="M3221" s="119"/>
      <c r="N3221" s="119"/>
      <c r="O3221" s="119"/>
      <c r="P3221" s="119"/>
      <c r="Q3221" s="119"/>
      <c r="R3221" s="119"/>
      <c r="S3221" s="119"/>
      <c r="T3221" s="119"/>
      <c r="U3221" s="119"/>
      <c r="V3221" s="119"/>
      <c r="W3221" s="119"/>
      <c r="X3221" s="119"/>
      <c r="Y3221" s="119"/>
      <c r="Z3221" s="119"/>
      <c r="AA3221" s="119"/>
      <c r="AB3221" s="119"/>
      <c r="AC3221" s="119"/>
      <c r="AD3221" s="119"/>
      <c r="AE3221" s="119"/>
      <c r="AF3221" s="119"/>
      <c r="AG3221" s="119"/>
      <c r="AH3221" s="119"/>
      <c r="AI3221" s="119"/>
      <c r="AJ3221" s="503"/>
      <c r="AK3221" s="505"/>
      <c r="AL3221" s="404"/>
      <c r="AM3221" s="410"/>
      <c r="AN3221" s="404"/>
      <c r="AO3221" s="404"/>
      <c r="AP3221" s="404"/>
      <c r="AQ3221" s="404"/>
      <c r="AR3221" s="404"/>
      <c r="AS3221" s="404"/>
      <c r="AT3221" s="404"/>
      <c r="AU3221" s="406"/>
      <c r="AV3221" s="504"/>
      <c r="AW3221" s="406"/>
      <c r="AX3221" s="388"/>
      <c r="AY3221" s="388"/>
      <c r="AZ3221" s="388"/>
      <c r="BA3221" s="388"/>
      <c r="BB3221" s="388"/>
      <c r="BC3221" s="388"/>
    </row>
    <row r="3222" spans="1:55" s="121" customFormat="1" x14ac:dyDescent="0.25">
      <c r="A3222" s="407"/>
      <c r="B3222" s="500"/>
      <c r="C3222" s="501"/>
      <c r="D3222" s="502"/>
      <c r="E3222" s="466"/>
      <c r="F3222" s="399"/>
      <c r="G3222" s="96"/>
      <c r="H3222" s="122"/>
      <c r="I3222" s="122"/>
      <c r="J3222" s="122"/>
      <c r="K3222" s="122"/>
      <c r="L3222" s="122"/>
      <c r="M3222" s="122"/>
      <c r="N3222" s="122"/>
      <c r="O3222" s="122"/>
      <c r="P3222" s="122"/>
      <c r="Q3222" s="122"/>
      <c r="R3222" s="122"/>
      <c r="S3222" s="122"/>
      <c r="T3222" s="122"/>
      <c r="U3222" s="122"/>
      <c r="V3222" s="122"/>
      <c r="W3222" s="122"/>
      <c r="X3222" s="122"/>
      <c r="Y3222" s="122"/>
      <c r="Z3222" s="122"/>
      <c r="AA3222" s="122"/>
      <c r="AB3222" s="122"/>
      <c r="AC3222" s="122"/>
      <c r="AD3222" s="122"/>
      <c r="AE3222" s="122"/>
      <c r="AF3222" s="122"/>
      <c r="AG3222" s="122"/>
      <c r="AH3222" s="122"/>
      <c r="AI3222" s="122"/>
      <c r="AJ3222" s="401"/>
      <c r="AK3222" s="403"/>
      <c r="AL3222" s="405"/>
      <c r="AM3222" s="401"/>
      <c r="AN3222" s="405"/>
      <c r="AO3222" s="405"/>
      <c r="AP3222" s="405"/>
      <c r="AQ3222" s="405"/>
      <c r="AR3222" s="405"/>
      <c r="AS3222" s="405"/>
      <c r="AT3222" s="405"/>
      <c r="AU3222" s="403"/>
      <c r="AV3222" s="504"/>
      <c r="AW3222" s="403"/>
      <c r="AX3222" s="389"/>
      <c r="AY3222" s="389"/>
      <c r="AZ3222" s="389"/>
      <c r="BA3222" s="389"/>
      <c r="BB3222" s="389"/>
      <c r="BC3222" s="389"/>
    </row>
    <row r="3223" spans="1:55" s="121" customFormat="1" x14ac:dyDescent="0.25">
      <c r="A3223" s="406"/>
      <c r="B3223" s="500"/>
      <c r="C3223" s="501"/>
      <c r="D3223" s="502"/>
      <c r="E3223" s="474"/>
      <c r="F3223" s="398"/>
      <c r="G3223" s="95"/>
      <c r="H3223" s="119"/>
      <c r="I3223" s="119"/>
      <c r="J3223" s="119"/>
      <c r="K3223" s="119"/>
      <c r="L3223" s="119"/>
      <c r="M3223" s="119"/>
      <c r="N3223" s="119"/>
      <c r="O3223" s="119"/>
      <c r="P3223" s="119"/>
      <c r="Q3223" s="119"/>
      <c r="R3223" s="119"/>
      <c r="S3223" s="119"/>
      <c r="T3223" s="119"/>
      <c r="U3223" s="119"/>
      <c r="V3223" s="119"/>
      <c r="W3223" s="119"/>
      <c r="X3223" s="119"/>
      <c r="Y3223" s="119"/>
      <c r="Z3223" s="119"/>
      <c r="AA3223" s="119"/>
      <c r="AB3223" s="119"/>
      <c r="AC3223" s="119"/>
      <c r="AD3223" s="119"/>
      <c r="AE3223" s="119"/>
      <c r="AF3223" s="119"/>
      <c r="AG3223" s="119"/>
      <c r="AH3223" s="119"/>
      <c r="AI3223" s="119"/>
      <c r="AJ3223" s="503"/>
      <c r="AK3223" s="505"/>
      <c r="AL3223" s="404"/>
      <c r="AM3223" s="410"/>
      <c r="AN3223" s="404"/>
      <c r="AO3223" s="404"/>
      <c r="AP3223" s="404"/>
      <c r="AQ3223" s="404"/>
      <c r="AR3223" s="404"/>
      <c r="AS3223" s="404"/>
      <c r="AT3223" s="404"/>
      <c r="AU3223" s="406"/>
      <c r="AV3223" s="504"/>
      <c r="AW3223" s="406"/>
      <c r="AX3223" s="388"/>
      <c r="AY3223" s="388"/>
      <c r="AZ3223" s="388"/>
      <c r="BA3223" s="388"/>
      <c r="BB3223" s="388"/>
      <c r="BC3223" s="388"/>
    </row>
    <row r="3224" spans="1:55" s="121" customFormat="1" x14ac:dyDescent="0.25">
      <c r="A3224" s="407"/>
      <c r="B3224" s="500"/>
      <c r="C3224" s="501"/>
      <c r="D3224" s="502"/>
      <c r="E3224" s="466"/>
      <c r="F3224" s="399"/>
      <c r="G3224" s="96"/>
      <c r="H3224" s="122"/>
      <c r="I3224" s="122"/>
      <c r="J3224" s="122"/>
      <c r="K3224" s="122"/>
      <c r="L3224" s="122"/>
      <c r="M3224" s="122"/>
      <c r="N3224" s="122"/>
      <c r="O3224" s="122"/>
      <c r="P3224" s="122"/>
      <c r="Q3224" s="122"/>
      <c r="R3224" s="122"/>
      <c r="S3224" s="122"/>
      <c r="T3224" s="122"/>
      <c r="U3224" s="122"/>
      <c r="V3224" s="122"/>
      <c r="W3224" s="122"/>
      <c r="X3224" s="122"/>
      <c r="Y3224" s="122"/>
      <c r="Z3224" s="122"/>
      <c r="AA3224" s="122"/>
      <c r="AB3224" s="122"/>
      <c r="AC3224" s="122"/>
      <c r="AD3224" s="122"/>
      <c r="AE3224" s="122"/>
      <c r="AF3224" s="122"/>
      <c r="AG3224" s="122"/>
      <c r="AH3224" s="122"/>
      <c r="AI3224" s="122"/>
      <c r="AJ3224" s="401"/>
      <c r="AK3224" s="403"/>
      <c r="AL3224" s="405"/>
      <c r="AM3224" s="401"/>
      <c r="AN3224" s="405"/>
      <c r="AO3224" s="405"/>
      <c r="AP3224" s="405"/>
      <c r="AQ3224" s="405"/>
      <c r="AR3224" s="405"/>
      <c r="AS3224" s="405"/>
      <c r="AT3224" s="405"/>
      <c r="AU3224" s="403"/>
      <c r="AV3224" s="504"/>
      <c r="AW3224" s="403"/>
      <c r="AX3224" s="389"/>
      <c r="AY3224" s="389"/>
      <c r="AZ3224" s="389"/>
      <c r="BA3224" s="389"/>
      <c r="BB3224" s="389"/>
      <c r="BC3224" s="389"/>
    </row>
    <row r="3225" spans="1:55" s="121" customFormat="1" x14ac:dyDescent="0.25">
      <c r="A3225" s="406"/>
      <c r="B3225" s="500"/>
      <c r="C3225" s="501"/>
      <c r="D3225" s="502"/>
      <c r="E3225" s="474"/>
      <c r="F3225" s="398"/>
      <c r="G3225" s="95"/>
      <c r="H3225" s="119"/>
      <c r="I3225" s="119"/>
      <c r="J3225" s="119"/>
      <c r="K3225" s="119"/>
      <c r="L3225" s="119"/>
      <c r="M3225" s="119"/>
      <c r="N3225" s="119"/>
      <c r="O3225" s="119"/>
      <c r="P3225" s="119"/>
      <c r="Q3225" s="119"/>
      <c r="R3225" s="119"/>
      <c r="S3225" s="119"/>
      <c r="T3225" s="119"/>
      <c r="U3225" s="119"/>
      <c r="V3225" s="119"/>
      <c r="W3225" s="119"/>
      <c r="X3225" s="119"/>
      <c r="Y3225" s="119"/>
      <c r="Z3225" s="119"/>
      <c r="AA3225" s="119"/>
      <c r="AB3225" s="119"/>
      <c r="AC3225" s="119"/>
      <c r="AD3225" s="119"/>
      <c r="AE3225" s="119"/>
      <c r="AF3225" s="119"/>
      <c r="AG3225" s="119"/>
      <c r="AH3225" s="119"/>
      <c r="AI3225" s="119"/>
      <c r="AJ3225" s="503"/>
      <c r="AK3225" s="505"/>
      <c r="AL3225" s="404"/>
      <c r="AM3225" s="410"/>
      <c r="AN3225" s="404"/>
      <c r="AO3225" s="404"/>
      <c r="AP3225" s="404"/>
      <c r="AQ3225" s="404"/>
      <c r="AR3225" s="404"/>
      <c r="AS3225" s="404"/>
      <c r="AT3225" s="404"/>
      <c r="AU3225" s="406"/>
      <c r="AV3225" s="504"/>
      <c r="AW3225" s="406"/>
      <c r="AX3225" s="388"/>
      <c r="AY3225" s="388"/>
      <c r="AZ3225" s="388"/>
      <c r="BA3225" s="388"/>
      <c r="BB3225" s="388"/>
      <c r="BC3225" s="388"/>
    </row>
    <row r="3226" spans="1:55" s="121" customFormat="1" x14ac:dyDescent="0.25">
      <c r="A3226" s="407"/>
      <c r="B3226" s="500"/>
      <c r="C3226" s="501"/>
      <c r="D3226" s="502"/>
      <c r="E3226" s="466"/>
      <c r="F3226" s="399"/>
      <c r="G3226" s="96"/>
      <c r="H3226" s="122"/>
      <c r="I3226" s="122"/>
      <c r="J3226" s="122"/>
      <c r="K3226" s="122"/>
      <c r="L3226" s="122"/>
      <c r="M3226" s="122"/>
      <c r="N3226" s="122"/>
      <c r="O3226" s="122"/>
      <c r="P3226" s="122"/>
      <c r="Q3226" s="122"/>
      <c r="R3226" s="122"/>
      <c r="S3226" s="122"/>
      <c r="T3226" s="122"/>
      <c r="U3226" s="122"/>
      <c r="V3226" s="122"/>
      <c r="W3226" s="122"/>
      <c r="X3226" s="122"/>
      <c r="Y3226" s="122"/>
      <c r="Z3226" s="122"/>
      <c r="AA3226" s="122"/>
      <c r="AB3226" s="122"/>
      <c r="AC3226" s="122"/>
      <c r="AD3226" s="122"/>
      <c r="AE3226" s="122"/>
      <c r="AF3226" s="122"/>
      <c r="AG3226" s="122"/>
      <c r="AH3226" s="122"/>
      <c r="AI3226" s="122"/>
      <c r="AJ3226" s="401"/>
      <c r="AK3226" s="403"/>
      <c r="AL3226" s="405"/>
      <c r="AM3226" s="401"/>
      <c r="AN3226" s="405"/>
      <c r="AO3226" s="405"/>
      <c r="AP3226" s="405"/>
      <c r="AQ3226" s="405"/>
      <c r="AR3226" s="405"/>
      <c r="AS3226" s="405"/>
      <c r="AT3226" s="405"/>
      <c r="AU3226" s="403"/>
      <c r="AV3226" s="504"/>
      <c r="AW3226" s="403"/>
      <c r="AX3226" s="389"/>
      <c r="AY3226" s="389"/>
      <c r="AZ3226" s="389"/>
      <c r="BA3226" s="389"/>
      <c r="BB3226" s="389"/>
      <c r="BC3226" s="389"/>
    </row>
    <row r="3227" spans="1:55" s="121" customFormat="1" x14ac:dyDescent="0.25">
      <c r="A3227" s="406"/>
      <c r="B3227" s="500"/>
      <c r="C3227" s="501"/>
      <c r="D3227" s="502"/>
      <c r="E3227" s="474"/>
      <c r="F3227" s="398"/>
      <c r="G3227" s="95"/>
      <c r="H3227" s="119"/>
      <c r="I3227" s="119"/>
      <c r="J3227" s="119"/>
      <c r="K3227" s="119"/>
      <c r="L3227" s="119"/>
      <c r="M3227" s="119"/>
      <c r="N3227" s="119"/>
      <c r="O3227" s="119"/>
      <c r="P3227" s="119"/>
      <c r="Q3227" s="119"/>
      <c r="R3227" s="119"/>
      <c r="S3227" s="119"/>
      <c r="T3227" s="119"/>
      <c r="U3227" s="119"/>
      <c r="V3227" s="119"/>
      <c r="W3227" s="119"/>
      <c r="X3227" s="119"/>
      <c r="Y3227" s="119"/>
      <c r="Z3227" s="119"/>
      <c r="AA3227" s="119"/>
      <c r="AB3227" s="119"/>
      <c r="AC3227" s="119"/>
      <c r="AD3227" s="119"/>
      <c r="AE3227" s="119"/>
      <c r="AF3227" s="119"/>
      <c r="AG3227" s="119"/>
      <c r="AH3227" s="119"/>
      <c r="AI3227" s="119"/>
      <c r="AJ3227" s="503"/>
      <c r="AK3227" s="505"/>
      <c r="AL3227" s="404"/>
      <c r="AM3227" s="410"/>
      <c r="AN3227" s="404"/>
      <c r="AO3227" s="404"/>
      <c r="AP3227" s="404"/>
      <c r="AQ3227" s="404"/>
      <c r="AR3227" s="404"/>
      <c r="AS3227" s="404"/>
      <c r="AT3227" s="404"/>
      <c r="AU3227" s="406"/>
      <c r="AV3227" s="504"/>
      <c r="AW3227" s="406"/>
      <c r="AX3227" s="388"/>
      <c r="AY3227" s="388"/>
      <c r="AZ3227" s="388"/>
      <c r="BA3227" s="388"/>
      <c r="BB3227" s="388"/>
      <c r="BC3227" s="388"/>
    </row>
    <row r="3228" spans="1:55" s="121" customFormat="1" x14ac:dyDescent="0.25">
      <c r="A3228" s="407"/>
      <c r="B3228" s="500"/>
      <c r="C3228" s="501"/>
      <c r="D3228" s="502"/>
      <c r="E3228" s="466"/>
      <c r="F3228" s="399"/>
      <c r="G3228" s="96"/>
      <c r="H3228" s="122"/>
      <c r="I3228" s="122"/>
      <c r="J3228" s="122"/>
      <c r="K3228" s="122"/>
      <c r="L3228" s="122"/>
      <c r="M3228" s="122"/>
      <c r="N3228" s="122"/>
      <c r="O3228" s="122"/>
      <c r="P3228" s="122"/>
      <c r="Q3228" s="122"/>
      <c r="R3228" s="122"/>
      <c r="S3228" s="122"/>
      <c r="T3228" s="122"/>
      <c r="U3228" s="122"/>
      <c r="V3228" s="122"/>
      <c r="W3228" s="122"/>
      <c r="X3228" s="122"/>
      <c r="Y3228" s="122"/>
      <c r="Z3228" s="122"/>
      <c r="AA3228" s="122"/>
      <c r="AB3228" s="122"/>
      <c r="AC3228" s="122"/>
      <c r="AD3228" s="122"/>
      <c r="AE3228" s="122"/>
      <c r="AF3228" s="122"/>
      <c r="AG3228" s="122"/>
      <c r="AH3228" s="122"/>
      <c r="AI3228" s="122"/>
      <c r="AJ3228" s="401"/>
      <c r="AK3228" s="403"/>
      <c r="AL3228" s="405"/>
      <c r="AM3228" s="401"/>
      <c r="AN3228" s="405"/>
      <c r="AO3228" s="405"/>
      <c r="AP3228" s="405"/>
      <c r="AQ3228" s="405"/>
      <c r="AR3228" s="405"/>
      <c r="AS3228" s="405"/>
      <c r="AT3228" s="405"/>
      <c r="AU3228" s="403"/>
      <c r="AV3228" s="504"/>
      <c r="AW3228" s="403"/>
      <c r="AX3228" s="389"/>
      <c r="AY3228" s="389"/>
      <c r="AZ3228" s="389"/>
      <c r="BA3228" s="389"/>
      <c r="BB3228" s="389"/>
      <c r="BC3228" s="389"/>
    </row>
    <row r="3229" spans="1:55" s="121" customFormat="1" x14ac:dyDescent="0.25">
      <c r="A3229" s="406"/>
      <c r="B3229" s="500"/>
      <c r="C3229" s="501"/>
      <c r="D3229" s="502"/>
      <c r="E3229" s="474"/>
      <c r="F3229" s="398"/>
      <c r="G3229" s="95"/>
      <c r="H3229" s="119"/>
      <c r="I3229" s="119"/>
      <c r="J3229" s="119"/>
      <c r="K3229" s="119"/>
      <c r="L3229" s="119"/>
      <c r="M3229" s="119"/>
      <c r="N3229" s="119"/>
      <c r="O3229" s="119"/>
      <c r="P3229" s="119"/>
      <c r="Q3229" s="119"/>
      <c r="R3229" s="119"/>
      <c r="S3229" s="119"/>
      <c r="T3229" s="119"/>
      <c r="U3229" s="119"/>
      <c r="V3229" s="119"/>
      <c r="W3229" s="119"/>
      <c r="X3229" s="119"/>
      <c r="Y3229" s="119"/>
      <c r="Z3229" s="119"/>
      <c r="AA3229" s="119"/>
      <c r="AB3229" s="119"/>
      <c r="AC3229" s="119"/>
      <c r="AD3229" s="119"/>
      <c r="AE3229" s="119"/>
      <c r="AF3229" s="119"/>
      <c r="AG3229" s="119"/>
      <c r="AH3229" s="119"/>
      <c r="AI3229" s="119"/>
      <c r="AJ3229" s="503"/>
      <c r="AK3229" s="505"/>
      <c r="AL3229" s="404"/>
      <c r="AM3229" s="410"/>
      <c r="AN3229" s="404"/>
      <c r="AO3229" s="404"/>
      <c r="AP3229" s="404"/>
      <c r="AQ3229" s="404"/>
      <c r="AR3229" s="404"/>
      <c r="AS3229" s="404"/>
      <c r="AT3229" s="404"/>
      <c r="AU3229" s="406"/>
      <c r="AV3229" s="504"/>
      <c r="AW3229" s="406"/>
      <c r="AX3229" s="388"/>
      <c r="AY3229" s="388"/>
      <c r="AZ3229" s="388"/>
      <c r="BA3229" s="388"/>
      <c r="BB3229" s="388"/>
      <c r="BC3229" s="388"/>
    </row>
    <row r="3230" spans="1:55" s="121" customFormat="1" x14ac:dyDescent="0.25">
      <c r="A3230" s="407"/>
      <c r="B3230" s="500"/>
      <c r="C3230" s="501"/>
      <c r="D3230" s="502"/>
      <c r="E3230" s="466"/>
      <c r="F3230" s="399"/>
      <c r="G3230" s="96"/>
      <c r="H3230" s="122"/>
      <c r="I3230" s="122"/>
      <c r="J3230" s="122"/>
      <c r="K3230" s="122"/>
      <c r="L3230" s="122"/>
      <c r="M3230" s="122"/>
      <c r="N3230" s="122"/>
      <c r="O3230" s="122"/>
      <c r="P3230" s="122"/>
      <c r="Q3230" s="122"/>
      <c r="R3230" s="122"/>
      <c r="S3230" s="122"/>
      <c r="T3230" s="122"/>
      <c r="U3230" s="122"/>
      <c r="V3230" s="122"/>
      <c r="W3230" s="122"/>
      <c r="X3230" s="122"/>
      <c r="Y3230" s="122"/>
      <c r="Z3230" s="122"/>
      <c r="AA3230" s="122"/>
      <c r="AB3230" s="122"/>
      <c r="AC3230" s="122"/>
      <c r="AD3230" s="122"/>
      <c r="AE3230" s="122"/>
      <c r="AF3230" s="122"/>
      <c r="AG3230" s="122"/>
      <c r="AH3230" s="122"/>
      <c r="AI3230" s="122"/>
      <c r="AJ3230" s="401"/>
      <c r="AK3230" s="403"/>
      <c r="AL3230" s="405"/>
      <c r="AM3230" s="401"/>
      <c r="AN3230" s="405"/>
      <c r="AO3230" s="405"/>
      <c r="AP3230" s="405"/>
      <c r="AQ3230" s="405"/>
      <c r="AR3230" s="405"/>
      <c r="AS3230" s="405"/>
      <c r="AT3230" s="405"/>
      <c r="AU3230" s="403"/>
      <c r="AV3230" s="504"/>
      <c r="AW3230" s="403"/>
      <c r="AX3230" s="389"/>
      <c r="AY3230" s="389"/>
      <c r="AZ3230" s="389"/>
      <c r="BA3230" s="389"/>
      <c r="BB3230" s="389"/>
      <c r="BC3230" s="389"/>
    </row>
    <row r="3231" spans="1:55" s="121" customFormat="1" x14ac:dyDescent="0.25">
      <c r="A3231" s="406"/>
      <c r="B3231" s="500"/>
      <c r="C3231" s="501"/>
      <c r="D3231" s="502"/>
      <c r="E3231" s="474"/>
      <c r="F3231" s="398"/>
      <c r="G3231" s="95"/>
      <c r="H3231" s="119"/>
      <c r="I3231" s="119"/>
      <c r="J3231" s="119"/>
      <c r="K3231" s="119"/>
      <c r="L3231" s="119"/>
      <c r="M3231" s="119"/>
      <c r="N3231" s="119"/>
      <c r="O3231" s="119"/>
      <c r="P3231" s="119"/>
      <c r="Q3231" s="119"/>
      <c r="R3231" s="119"/>
      <c r="S3231" s="119"/>
      <c r="T3231" s="119"/>
      <c r="U3231" s="119"/>
      <c r="V3231" s="119"/>
      <c r="W3231" s="119"/>
      <c r="X3231" s="119"/>
      <c r="Y3231" s="119"/>
      <c r="Z3231" s="119"/>
      <c r="AA3231" s="119"/>
      <c r="AB3231" s="119"/>
      <c r="AC3231" s="119"/>
      <c r="AD3231" s="119"/>
      <c r="AE3231" s="119"/>
      <c r="AF3231" s="119"/>
      <c r="AG3231" s="119"/>
      <c r="AH3231" s="119"/>
      <c r="AI3231" s="119"/>
      <c r="AJ3231" s="503"/>
      <c r="AK3231" s="505"/>
      <c r="AL3231" s="404"/>
      <c r="AM3231" s="410"/>
      <c r="AN3231" s="404"/>
      <c r="AO3231" s="404"/>
      <c r="AP3231" s="404"/>
      <c r="AQ3231" s="404"/>
      <c r="AR3231" s="404"/>
      <c r="AS3231" s="404"/>
      <c r="AT3231" s="404"/>
      <c r="AU3231" s="406"/>
      <c r="AV3231" s="504"/>
      <c r="AW3231" s="406"/>
      <c r="AX3231" s="388"/>
      <c r="AY3231" s="388"/>
      <c r="AZ3231" s="388"/>
      <c r="BA3231" s="388"/>
      <c r="BB3231" s="388"/>
      <c r="BC3231" s="388"/>
    </row>
    <row r="3232" spans="1:55" s="121" customFormat="1" x14ac:dyDescent="0.25">
      <c r="A3232" s="407"/>
      <c r="B3232" s="500"/>
      <c r="C3232" s="501"/>
      <c r="D3232" s="502"/>
      <c r="E3232" s="466"/>
      <c r="F3232" s="399"/>
      <c r="G3232" s="96"/>
      <c r="H3232" s="122"/>
      <c r="I3232" s="122"/>
      <c r="J3232" s="122"/>
      <c r="K3232" s="122"/>
      <c r="L3232" s="122"/>
      <c r="M3232" s="122"/>
      <c r="N3232" s="122"/>
      <c r="O3232" s="122"/>
      <c r="P3232" s="122"/>
      <c r="Q3232" s="122"/>
      <c r="R3232" s="122"/>
      <c r="S3232" s="122"/>
      <c r="T3232" s="122"/>
      <c r="U3232" s="122"/>
      <c r="V3232" s="122"/>
      <c r="W3232" s="122"/>
      <c r="X3232" s="122"/>
      <c r="Y3232" s="122"/>
      <c r="Z3232" s="122"/>
      <c r="AA3232" s="122"/>
      <c r="AB3232" s="122"/>
      <c r="AC3232" s="122"/>
      <c r="AD3232" s="122"/>
      <c r="AE3232" s="122"/>
      <c r="AF3232" s="122"/>
      <c r="AG3232" s="122"/>
      <c r="AH3232" s="122"/>
      <c r="AI3232" s="122"/>
      <c r="AJ3232" s="401"/>
      <c r="AK3232" s="403"/>
      <c r="AL3232" s="405"/>
      <c r="AM3232" s="401"/>
      <c r="AN3232" s="405"/>
      <c r="AO3232" s="405"/>
      <c r="AP3232" s="405"/>
      <c r="AQ3232" s="405"/>
      <c r="AR3232" s="405"/>
      <c r="AS3232" s="405"/>
      <c r="AT3232" s="405"/>
      <c r="AU3232" s="403"/>
      <c r="AV3232" s="504"/>
      <c r="AW3232" s="403"/>
      <c r="AX3232" s="389"/>
      <c r="AY3232" s="389"/>
      <c r="AZ3232" s="389"/>
      <c r="BA3232" s="389"/>
      <c r="BB3232" s="389"/>
      <c r="BC3232" s="389"/>
    </row>
    <row r="3233" spans="1:55" s="121" customFormat="1" x14ac:dyDescent="0.25">
      <c r="A3233" s="406"/>
      <c r="B3233" s="500"/>
      <c r="C3233" s="501"/>
      <c r="D3233" s="502"/>
      <c r="E3233" s="474"/>
      <c r="F3233" s="398"/>
      <c r="G3233" s="95"/>
      <c r="H3233" s="119"/>
      <c r="I3233" s="119"/>
      <c r="J3233" s="119"/>
      <c r="K3233" s="119"/>
      <c r="L3233" s="119"/>
      <c r="M3233" s="119"/>
      <c r="N3233" s="119"/>
      <c r="O3233" s="119"/>
      <c r="P3233" s="119"/>
      <c r="Q3233" s="119"/>
      <c r="R3233" s="119"/>
      <c r="S3233" s="119"/>
      <c r="T3233" s="119"/>
      <c r="U3233" s="119"/>
      <c r="V3233" s="119"/>
      <c r="W3233" s="119"/>
      <c r="X3233" s="119"/>
      <c r="Y3233" s="119"/>
      <c r="Z3233" s="119"/>
      <c r="AA3233" s="119"/>
      <c r="AB3233" s="119"/>
      <c r="AC3233" s="119"/>
      <c r="AD3233" s="119"/>
      <c r="AE3233" s="119"/>
      <c r="AF3233" s="119"/>
      <c r="AG3233" s="119"/>
      <c r="AH3233" s="119"/>
      <c r="AI3233" s="119"/>
      <c r="AJ3233" s="503"/>
      <c r="AK3233" s="505"/>
      <c r="AL3233" s="404"/>
      <c r="AM3233" s="410"/>
      <c r="AN3233" s="404"/>
      <c r="AO3233" s="404"/>
      <c r="AP3233" s="404"/>
      <c r="AQ3233" s="404"/>
      <c r="AR3233" s="404"/>
      <c r="AS3233" s="404"/>
      <c r="AT3233" s="404"/>
      <c r="AU3233" s="406"/>
      <c r="AV3233" s="504"/>
      <c r="AW3233" s="406"/>
      <c r="AX3233" s="388"/>
      <c r="AY3233" s="388"/>
      <c r="AZ3233" s="388"/>
      <c r="BA3233" s="388"/>
      <c r="BB3233" s="388"/>
      <c r="BC3233" s="388"/>
    </row>
    <row r="3234" spans="1:55" s="121" customFormat="1" x14ac:dyDescent="0.25">
      <c r="A3234" s="407"/>
      <c r="B3234" s="500"/>
      <c r="C3234" s="501"/>
      <c r="D3234" s="502"/>
      <c r="E3234" s="466"/>
      <c r="F3234" s="399"/>
      <c r="G3234" s="96"/>
      <c r="H3234" s="122"/>
      <c r="I3234" s="122"/>
      <c r="J3234" s="122"/>
      <c r="K3234" s="122"/>
      <c r="L3234" s="122"/>
      <c r="M3234" s="122"/>
      <c r="N3234" s="122"/>
      <c r="O3234" s="122"/>
      <c r="P3234" s="122"/>
      <c r="Q3234" s="122"/>
      <c r="R3234" s="122"/>
      <c r="S3234" s="122"/>
      <c r="T3234" s="122"/>
      <c r="U3234" s="122"/>
      <c r="V3234" s="122"/>
      <c r="W3234" s="122"/>
      <c r="X3234" s="122"/>
      <c r="Y3234" s="122"/>
      <c r="Z3234" s="122"/>
      <c r="AA3234" s="122"/>
      <c r="AB3234" s="122"/>
      <c r="AC3234" s="122"/>
      <c r="AD3234" s="122"/>
      <c r="AE3234" s="122"/>
      <c r="AF3234" s="122"/>
      <c r="AG3234" s="122"/>
      <c r="AH3234" s="122"/>
      <c r="AI3234" s="122"/>
      <c r="AJ3234" s="401"/>
      <c r="AK3234" s="403"/>
      <c r="AL3234" s="405"/>
      <c r="AM3234" s="401"/>
      <c r="AN3234" s="405"/>
      <c r="AO3234" s="405"/>
      <c r="AP3234" s="405"/>
      <c r="AQ3234" s="405"/>
      <c r="AR3234" s="405"/>
      <c r="AS3234" s="405"/>
      <c r="AT3234" s="405"/>
      <c r="AU3234" s="403"/>
      <c r="AV3234" s="504"/>
      <c r="AW3234" s="403"/>
      <c r="AX3234" s="389"/>
      <c r="AY3234" s="389"/>
      <c r="AZ3234" s="389"/>
      <c r="BA3234" s="389"/>
      <c r="BB3234" s="389"/>
      <c r="BC3234" s="389"/>
    </row>
    <row r="3235" spans="1:55" s="121" customFormat="1" x14ac:dyDescent="0.25">
      <c r="A3235" s="406"/>
      <c r="B3235" s="500"/>
      <c r="C3235" s="501"/>
      <c r="D3235" s="502"/>
      <c r="E3235" s="474"/>
      <c r="F3235" s="398"/>
      <c r="G3235" s="95"/>
      <c r="H3235" s="119"/>
      <c r="I3235" s="119"/>
      <c r="J3235" s="119"/>
      <c r="K3235" s="119"/>
      <c r="L3235" s="119"/>
      <c r="M3235" s="119"/>
      <c r="N3235" s="119"/>
      <c r="O3235" s="119"/>
      <c r="P3235" s="119"/>
      <c r="Q3235" s="119"/>
      <c r="R3235" s="119"/>
      <c r="S3235" s="119"/>
      <c r="T3235" s="119"/>
      <c r="U3235" s="119"/>
      <c r="V3235" s="119"/>
      <c r="W3235" s="119"/>
      <c r="X3235" s="119"/>
      <c r="Y3235" s="119"/>
      <c r="Z3235" s="119"/>
      <c r="AA3235" s="119"/>
      <c r="AB3235" s="119"/>
      <c r="AC3235" s="119"/>
      <c r="AD3235" s="119"/>
      <c r="AE3235" s="119"/>
      <c r="AF3235" s="119"/>
      <c r="AG3235" s="119"/>
      <c r="AH3235" s="119"/>
      <c r="AI3235" s="119"/>
      <c r="AJ3235" s="503"/>
      <c r="AK3235" s="505"/>
      <c r="AL3235" s="404"/>
      <c r="AM3235" s="410"/>
      <c r="AN3235" s="404"/>
      <c r="AO3235" s="404"/>
      <c r="AP3235" s="404"/>
      <c r="AQ3235" s="404"/>
      <c r="AR3235" s="404"/>
      <c r="AS3235" s="404"/>
      <c r="AT3235" s="404"/>
      <c r="AU3235" s="406"/>
      <c r="AV3235" s="504"/>
      <c r="AW3235" s="406"/>
      <c r="AX3235" s="388"/>
      <c r="AY3235" s="388"/>
      <c r="AZ3235" s="388"/>
      <c r="BA3235" s="388"/>
      <c r="BB3235" s="388"/>
      <c r="BC3235" s="388"/>
    </row>
    <row r="3236" spans="1:55" s="121" customFormat="1" x14ac:dyDescent="0.25">
      <c r="A3236" s="407"/>
      <c r="B3236" s="500"/>
      <c r="C3236" s="501"/>
      <c r="D3236" s="502"/>
      <c r="E3236" s="466"/>
      <c r="F3236" s="399"/>
      <c r="G3236" s="96"/>
      <c r="H3236" s="122"/>
      <c r="I3236" s="122"/>
      <c r="J3236" s="122"/>
      <c r="K3236" s="122"/>
      <c r="L3236" s="122"/>
      <c r="M3236" s="122"/>
      <c r="N3236" s="122"/>
      <c r="O3236" s="122"/>
      <c r="P3236" s="122"/>
      <c r="Q3236" s="122"/>
      <c r="R3236" s="122"/>
      <c r="S3236" s="122"/>
      <c r="T3236" s="122"/>
      <c r="U3236" s="122"/>
      <c r="V3236" s="122"/>
      <c r="W3236" s="122"/>
      <c r="X3236" s="122"/>
      <c r="Y3236" s="122"/>
      <c r="Z3236" s="122"/>
      <c r="AA3236" s="122"/>
      <c r="AB3236" s="122"/>
      <c r="AC3236" s="122"/>
      <c r="AD3236" s="122"/>
      <c r="AE3236" s="122"/>
      <c r="AF3236" s="122"/>
      <c r="AG3236" s="122"/>
      <c r="AH3236" s="122"/>
      <c r="AI3236" s="122"/>
      <c r="AJ3236" s="401"/>
      <c r="AK3236" s="403"/>
      <c r="AL3236" s="405"/>
      <c r="AM3236" s="401"/>
      <c r="AN3236" s="405"/>
      <c r="AO3236" s="405"/>
      <c r="AP3236" s="405"/>
      <c r="AQ3236" s="405"/>
      <c r="AR3236" s="405"/>
      <c r="AS3236" s="405"/>
      <c r="AT3236" s="405"/>
      <c r="AU3236" s="403"/>
      <c r="AV3236" s="504"/>
      <c r="AW3236" s="403"/>
      <c r="AX3236" s="389"/>
      <c r="AY3236" s="389"/>
      <c r="AZ3236" s="389"/>
      <c r="BA3236" s="389"/>
      <c r="BB3236" s="389"/>
      <c r="BC3236" s="389"/>
    </row>
    <row r="3237" spans="1:55" s="121" customFormat="1" x14ac:dyDescent="0.25">
      <c r="A3237" s="406"/>
      <c r="B3237" s="500"/>
      <c r="C3237" s="501"/>
      <c r="D3237" s="502"/>
      <c r="E3237" s="474"/>
      <c r="F3237" s="398"/>
      <c r="G3237" s="95"/>
      <c r="H3237" s="119"/>
      <c r="I3237" s="119"/>
      <c r="J3237" s="119"/>
      <c r="K3237" s="119"/>
      <c r="L3237" s="119"/>
      <c r="M3237" s="119"/>
      <c r="N3237" s="119"/>
      <c r="O3237" s="119"/>
      <c r="P3237" s="119"/>
      <c r="Q3237" s="119"/>
      <c r="R3237" s="119"/>
      <c r="S3237" s="119"/>
      <c r="T3237" s="119"/>
      <c r="U3237" s="119"/>
      <c r="V3237" s="119"/>
      <c r="W3237" s="119"/>
      <c r="X3237" s="119"/>
      <c r="Y3237" s="119"/>
      <c r="Z3237" s="119"/>
      <c r="AA3237" s="119"/>
      <c r="AB3237" s="119"/>
      <c r="AC3237" s="119"/>
      <c r="AD3237" s="119"/>
      <c r="AE3237" s="119"/>
      <c r="AF3237" s="119"/>
      <c r="AG3237" s="119"/>
      <c r="AH3237" s="119"/>
      <c r="AI3237" s="119"/>
      <c r="AJ3237" s="503"/>
      <c r="AK3237" s="505"/>
      <c r="AL3237" s="404"/>
      <c r="AM3237" s="410"/>
      <c r="AN3237" s="404"/>
      <c r="AO3237" s="404"/>
      <c r="AP3237" s="404"/>
      <c r="AQ3237" s="404"/>
      <c r="AR3237" s="404"/>
      <c r="AS3237" s="404"/>
      <c r="AT3237" s="404"/>
      <c r="AU3237" s="406"/>
      <c r="AV3237" s="504"/>
      <c r="AW3237" s="406"/>
      <c r="AX3237" s="388"/>
      <c r="AY3237" s="388"/>
      <c r="AZ3237" s="388"/>
      <c r="BA3237" s="388"/>
      <c r="BB3237" s="388"/>
      <c r="BC3237" s="388"/>
    </row>
    <row r="3238" spans="1:55" s="121" customFormat="1" x14ac:dyDescent="0.25">
      <c r="A3238" s="407"/>
      <c r="B3238" s="500"/>
      <c r="C3238" s="501"/>
      <c r="D3238" s="502"/>
      <c r="E3238" s="466"/>
      <c r="F3238" s="399"/>
      <c r="G3238" s="96"/>
      <c r="H3238" s="122"/>
      <c r="I3238" s="122"/>
      <c r="J3238" s="122"/>
      <c r="K3238" s="122"/>
      <c r="L3238" s="122"/>
      <c r="M3238" s="122"/>
      <c r="N3238" s="122"/>
      <c r="O3238" s="122"/>
      <c r="P3238" s="122"/>
      <c r="Q3238" s="122"/>
      <c r="R3238" s="122"/>
      <c r="S3238" s="122"/>
      <c r="T3238" s="122"/>
      <c r="U3238" s="122"/>
      <c r="V3238" s="122"/>
      <c r="W3238" s="122"/>
      <c r="X3238" s="122"/>
      <c r="Y3238" s="122"/>
      <c r="Z3238" s="122"/>
      <c r="AA3238" s="122"/>
      <c r="AB3238" s="122"/>
      <c r="AC3238" s="122"/>
      <c r="AD3238" s="122"/>
      <c r="AE3238" s="122"/>
      <c r="AF3238" s="122"/>
      <c r="AG3238" s="122"/>
      <c r="AH3238" s="122"/>
      <c r="AI3238" s="122"/>
      <c r="AJ3238" s="401"/>
      <c r="AK3238" s="403"/>
      <c r="AL3238" s="405"/>
      <c r="AM3238" s="401"/>
      <c r="AN3238" s="405"/>
      <c r="AO3238" s="405"/>
      <c r="AP3238" s="405"/>
      <c r="AQ3238" s="405"/>
      <c r="AR3238" s="405"/>
      <c r="AS3238" s="405"/>
      <c r="AT3238" s="405"/>
      <c r="AU3238" s="403"/>
      <c r="AV3238" s="504"/>
      <c r="AW3238" s="403"/>
      <c r="AX3238" s="389"/>
      <c r="AY3238" s="389"/>
      <c r="AZ3238" s="389"/>
      <c r="BA3238" s="389"/>
      <c r="BB3238" s="389"/>
      <c r="BC3238" s="389"/>
    </row>
    <row r="3239" spans="1:55" s="121" customFormat="1" x14ac:dyDescent="0.25">
      <c r="A3239" s="406"/>
      <c r="B3239" s="500"/>
      <c r="C3239" s="501"/>
      <c r="D3239" s="502"/>
      <c r="E3239" s="474"/>
      <c r="F3239" s="398"/>
      <c r="G3239" s="95"/>
      <c r="H3239" s="119"/>
      <c r="I3239" s="119"/>
      <c r="J3239" s="119"/>
      <c r="K3239" s="119"/>
      <c r="L3239" s="119"/>
      <c r="M3239" s="119"/>
      <c r="N3239" s="119"/>
      <c r="O3239" s="119"/>
      <c r="P3239" s="119"/>
      <c r="Q3239" s="119"/>
      <c r="R3239" s="119"/>
      <c r="S3239" s="119"/>
      <c r="T3239" s="119"/>
      <c r="U3239" s="119"/>
      <c r="V3239" s="119"/>
      <c r="W3239" s="119"/>
      <c r="X3239" s="119"/>
      <c r="Y3239" s="119"/>
      <c r="Z3239" s="119"/>
      <c r="AA3239" s="119"/>
      <c r="AB3239" s="119"/>
      <c r="AC3239" s="119"/>
      <c r="AD3239" s="119"/>
      <c r="AE3239" s="119"/>
      <c r="AF3239" s="119"/>
      <c r="AG3239" s="119"/>
      <c r="AH3239" s="119"/>
      <c r="AI3239" s="119"/>
      <c r="AJ3239" s="503"/>
      <c r="AK3239" s="505"/>
      <c r="AL3239" s="404"/>
      <c r="AM3239" s="410"/>
      <c r="AN3239" s="404"/>
      <c r="AO3239" s="404"/>
      <c r="AP3239" s="404"/>
      <c r="AQ3239" s="404"/>
      <c r="AR3239" s="404"/>
      <c r="AS3239" s="404"/>
      <c r="AT3239" s="404"/>
      <c r="AU3239" s="406"/>
      <c r="AV3239" s="504"/>
      <c r="AW3239" s="406"/>
      <c r="AX3239" s="388"/>
      <c r="AY3239" s="388"/>
      <c r="AZ3239" s="388"/>
      <c r="BA3239" s="388"/>
      <c r="BB3239" s="388"/>
      <c r="BC3239" s="388"/>
    </row>
    <row r="3240" spans="1:55" s="121" customFormat="1" x14ac:dyDescent="0.25">
      <c r="A3240" s="407"/>
      <c r="B3240" s="500"/>
      <c r="C3240" s="501"/>
      <c r="D3240" s="502"/>
      <c r="E3240" s="466"/>
      <c r="F3240" s="399"/>
      <c r="G3240" s="96"/>
      <c r="H3240" s="122"/>
      <c r="I3240" s="122"/>
      <c r="J3240" s="122"/>
      <c r="K3240" s="122"/>
      <c r="L3240" s="122"/>
      <c r="M3240" s="122"/>
      <c r="N3240" s="122"/>
      <c r="O3240" s="122"/>
      <c r="P3240" s="122"/>
      <c r="Q3240" s="122"/>
      <c r="R3240" s="122"/>
      <c r="S3240" s="122"/>
      <c r="T3240" s="122"/>
      <c r="U3240" s="122"/>
      <c r="V3240" s="122"/>
      <c r="W3240" s="122"/>
      <c r="X3240" s="122"/>
      <c r="Y3240" s="122"/>
      <c r="Z3240" s="122"/>
      <c r="AA3240" s="122"/>
      <c r="AB3240" s="122"/>
      <c r="AC3240" s="122"/>
      <c r="AD3240" s="122"/>
      <c r="AE3240" s="122"/>
      <c r="AF3240" s="122"/>
      <c r="AG3240" s="122"/>
      <c r="AH3240" s="122"/>
      <c r="AI3240" s="122"/>
      <c r="AJ3240" s="401"/>
      <c r="AK3240" s="403"/>
      <c r="AL3240" s="405"/>
      <c r="AM3240" s="401"/>
      <c r="AN3240" s="405"/>
      <c r="AO3240" s="405"/>
      <c r="AP3240" s="405"/>
      <c r="AQ3240" s="405"/>
      <c r="AR3240" s="405"/>
      <c r="AS3240" s="405"/>
      <c r="AT3240" s="405"/>
      <c r="AU3240" s="403"/>
      <c r="AV3240" s="504"/>
      <c r="AW3240" s="403"/>
      <c r="AX3240" s="389"/>
      <c r="AY3240" s="389"/>
      <c r="AZ3240" s="389"/>
      <c r="BA3240" s="389"/>
      <c r="BB3240" s="389"/>
      <c r="BC3240" s="389"/>
    </row>
    <row r="3241" spans="1:55" s="121" customFormat="1" x14ac:dyDescent="0.25">
      <c r="A3241" s="406"/>
      <c r="B3241" s="500"/>
      <c r="C3241" s="501"/>
      <c r="D3241" s="502"/>
      <c r="E3241" s="474"/>
      <c r="F3241" s="398"/>
      <c r="G3241" s="95"/>
      <c r="H3241" s="119"/>
      <c r="I3241" s="119"/>
      <c r="J3241" s="119"/>
      <c r="K3241" s="119"/>
      <c r="L3241" s="119"/>
      <c r="M3241" s="119"/>
      <c r="N3241" s="119"/>
      <c r="O3241" s="119"/>
      <c r="P3241" s="119"/>
      <c r="Q3241" s="119"/>
      <c r="R3241" s="119"/>
      <c r="S3241" s="119"/>
      <c r="T3241" s="119"/>
      <c r="U3241" s="119"/>
      <c r="V3241" s="119"/>
      <c r="W3241" s="119"/>
      <c r="X3241" s="119"/>
      <c r="Y3241" s="119"/>
      <c r="Z3241" s="119"/>
      <c r="AA3241" s="119"/>
      <c r="AB3241" s="119"/>
      <c r="AC3241" s="119"/>
      <c r="AD3241" s="119"/>
      <c r="AE3241" s="119"/>
      <c r="AF3241" s="119"/>
      <c r="AG3241" s="119"/>
      <c r="AH3241" s="119"/>
      <c r="AI3241" s="119"/>
      <c r="AJ3241" s="503"/>
      <c r="AK3241" s="505"/>
      <c r="AL3241" s="404"/>
      <c r="AM3241" s="410"/>
      <c r="AN3241" s="404"/>
      <c r="AO3241" s="404"/>
      <c r="AP3241" s="404"/>
      <c r="AQ3241" s="404"/>
      <c r="AR3241" s="404"/>
      <c r="AS3241" s="404"/>
      <c r="AT3241" s="404"/>
      <c r="AU3241" s="406"/>
      <c r="AV3241" s="504"/>
      <c r="AW3241" s="406"/>
      <c r="AX3241" s="388"/>
      <c r="AY3241" s="388"/>
      <c r="AZ3241" s="388"/>
      <c r="BA3241" s="388"/>
      <c r="BB3241" s="388"/>
      <c r="BC3241" s="388"/>
    </row>
    <row r="3242" spans="1:55" s="121" customFormat="1" x14ac:dyDescent="0.25">
      <c r="A3242" s="407"/>
      <c r="B3242" s="500"/>
      <c r="C3242" s="501"/>
      <c r="D3242" s="502"/>
      <c r="E3242" s="466"/>
      <c r="F3242" s="399"/>
      <c r="G3242" s="96"/>
      <c r="H3242" s="122"/>
      <c r="I3242" s="122"/>
      <c r="J3242" s="122"/>
      <c r="K3242" s="122"/>
      <c r="L3242" s="122"/>
      <c r="M3242" s="122"/>
      <c r="N3242" s="122"/>
      <c r="O3242" s="122"/>
      <c r="P3242" s="122"/>
      <c r="Q3242" s="122"/>
      <c r="R3242" s="122"/>
      <c r="S3242" s="122"/>
      <c r="T3242" s="122"/>
      <c r="U3242" s="122"/>
      <c r="V3242" s="122"/>
      <c r="W3242" s="122"/>
      <c r="X3242" s="122"/>
      <c r="Y3242" s="122"/>
      <c r="Z3242" s="122"/>
      <c r="AA3242" s="122"/>
      <c r="AB3242" s="122"/>
      <c r="AC3242" s="122"/>
      <c r="AD3242" s="122"/>
      <c r="AE3242" s="122"/>
      <c r="AF3242" s="122"/>
      <c r="AG3242" s="122"/>
      <c r="AH3242" s="122"/>
      <c r="AI3242" s="122"/>
      <c r="AJ3242" s="401"/>
      <c r="AK3242" s="403"/>
      <c r="AL3242" s="405"/>
      <c r="AM3242" s="401"/>
      <c r="AN3242" s="405"/>
      <c r="AO3242" s="405"/>
      <c r="AP3242" s="405"/>
      <c r="AQ3242" s="405"/>
      <c r="AR3242" s="405"/>
      <c r="AS3242" s="405"/>
      <c r="AT3242" s="405"/>
      <c r="AU3242" s="403"/>
      <c r="AV3242" s="504"/>
      <c r="AW3242" s="403"/>
      <c r="AX3242" s="389"/>
      <c r="AY3242" s="389"/>
      <c r="AZ3242" s="389"/>
      <c r="BA3242" s="389"/>
      <c r="BB3242" s="389"/>
      <c r="BC3242" s="389"/>
    </row>
    <row r="3243" spans="1:55" s="121" customFormat="1" x14ac:dyDescent="0.25">
      <c r="A3243" s="406"/>
      <c r="B3243" s="500"/>
      <c r="C3243" s="501"/>
      <c r="D3243" s="502"/>
      <c r="E3243" s="474"/>
      <c r="F3243" s="398"/>
      <c r="G3243" s="95"/>
      <c r="H3243" s="119"/>
      <c r="I3243" s="119"/>
      <c r="J3243" s="119"/>
      <c r="K3243" s="119"/>
      <c r="L3243" s="119"/>
      <c r="M3243" s="119"/>
      <c r="N3243" s="119"/>
      <c r="O3243" s="119"/>
      <c r="P3243" s="119"/>
      <c r="Q3243" s="119"/>
      <c r="R3243" s="119"/>
      <c r="S3243" s="119"/>
      <c r="T3243" s="119"/>
      <c r="U3243" s="119"/>
      <c r="V3243" s="119"/>
      <c r="W3243" s="119"/>
      <c r="X3243" s="119"/>
      <c r="Y3243" s="119"/>
      <c r="Z3243" s="119"/>
      <c r="AA3243" s="119"/>
      <c r="AB3243" s="119"/>
      <c r="AC3243" s="119"/>
      <c r="AD3243" s="119"/>
      <c r="AE3243" s="119"/>
      <c r="AF3243" s="119"/>
      <c r="AG3243" s="119"/>
      <c r="AH3243" s="119"/>
      <c r="AI3243" s="119"/>
      <c r="AJ3243" s="503"/>
      <c r="AK3243" s="505"/>
      <c r="AL3243" s="404"/>
      <c r="AM3243" s="410"/>
      <c r="AN3243" s="404"/>
      <c r="AO3243" s="404"/>
      <c r="AP3243" s="404"/>
      <c r="AQ3243" s="404"/>
      <c r="AR3243" s="404"/>
      <c r="AS3243" s="404"/>
      <c r="AT3243" s="404"/>
      <c r="AU3243" s="406"/>
      <c r="AV3243" s="504"/>
      <c r="AW3243" s="406"/>
      <c r="AX3243" s="388"/>
      <c r="AY3243" s="388"/>
      <c r="AZ3243" s="388"/>
      <c r="BA3243" s="388"/>
      <c r="BB3243" s="388"/>
      <c r="BC3243" s="388"/>
    </row>
    <row r="3244" spans="1:55" s="121" customFormat="1" x14ac:dyDescent="0.25">
      <c r="A3244" s="407"/>
      <c r="B3244" s="500"/>
      <c r="C3244" s="501"/>
      <c r="D3244" s="502"/>
      <c r="E3244" s="466"/>
      <c r="F3244" s="399"/>
      <c r="G3244" s="96"/>
      <c r="H3244" s="122"/>
      <c r="I3244" s="122"/>
      <c r="J3244" s="122"/>
      <c r="K3244" s="122"/>
      <c r="L3244" s="122"/>
      <c r="M3244" s="122"/>
      <c r="N3244" s="122"/>
      <c r="O3244" s="122"/>
      <c r="P3244" s="122"/>
      <c r="Q3244" s="122"/>
      <c r="R3244" s="122"/>
      <c r="S3244" s="122"/>
      <c r="T3244" s="122"/>
      <c r="U3244" s="122"/>
      <c r="V3244" s="122"/>
      <c r="W3244" s="122"/>
      <c r="X3244" s="122"/>
      <c r="Y3244" s="122"/>
      <c r="Z3244" s="122"/>
      <c r="AA3244" s="122"/>
      <c r="AB3244" s="122"/>
      <c r="AC3244" s="122"/>
      <c r="AD3244" s="122"/>
      <c r="AE3244" s="122"/>
      <c r="AF3244" s="122"/>
      <c r="AG3244" s="122"/>
      <c r="AH3244" s="122"/>
      <c r="AI3244" s="122"/>
      <c r="AJ3244" s="401"/>
      <c r="AK3244" s="403"/>
      <c r="AL3244" s="405"/>
      <c r="AM3244" s="401"/>
      <c r="AN3244" s="405"/>
      <c r="AO3244" s="405"/>
      <c r="AP3244" s="405"/>
      <c r="AQ3244" s="405"/>
      <c r="AR3244" s="405"/>
      <c r="AS3244" s="405"/>
      <c r="AT3244" s="405"/>
      <c r="AU3244" s="403"/>
      <c r="AV3244" s="504"/>
      <c r="AW3244" s="403"/>
      <c r="AX3244" s="389"/>
      <c r="AY3244" s="389"/>
      <c r="AZ3244" s="389"/>
      <c r="BA3244" s="389"/>
      <c r="BB3244" s="389"/>
      <c r="BC3244" s="389"/>
    </row>
    <row r="3245" spans="1:55" s="121" customFormat="1" x14ac:dyDescent="0.25">
      <c r="A3245" s="406"/>
      <c r="B3245" s="500"/>
      <c r="C3245" s="501"/>
      <c r="D3245" s="502"/>
      <c r="E3245" s="474"/>
      <c r="F3245" s="398"/>
      <c r="G3245" s="95"/>
      <c r="H3245" s="119"/>
      <c r="I3245" s="119"/>
      <c r="J3245" s="119"/>
      <c r="K3245" s="119"/>
      <c r="L3245" s="119"/>
      <c r="M3245" s="119"/>
      <c r="N3245" s="119"/>
      <c r="O3245" s="119"/>
      <c r="P3245" s="119"/>
      <c r="Q3245" s="119"/>
      <c r="R3245" s="119"/>
      <c r="S3245" s="119"/>
      <c r="T3245" s="119"/>
      <c r="U3245" s="119"/>
      <c r="V3245" s="119"/>
      <c r="W3245" s="119"/>
      <c r="X3245" s="119"/>
      <c r="Y3245" s="119"/>
      <c r="Z3245" s="119"/>
      <c r="AA3245" s="119"/>
      <c r="AB3245" s="119"/>
      <c r="AC3245" s="119"/>
      <c r="AD3245" s="119"/>
      <c r="AE3245" s="119"/>
      <c r="AF3245" s="119"/>
      <c r="AG3245" s="119"/>
      <c r="AH3245" s="119"/>
      <c r="AI3245" s="119"/>
      <c r="AJ3245" s="503"/>
      <c r="AK3245" s="505"/>
      <c r="AL3245" s="404"/>
      <c r="AM3245" s="410"/>
      <c r="AN3245" s="404"/>
      <c r="AO3245" s="404"/>
      <c r="AP3245" s="404"/>
      <c r="AQ3245" s="404"/>
      <c r="AR3245" s="404"/>
      <c r="AS3245" s="404"/>
      <c r="AT3245" s="404"/>
      <c r="AU3245" s="406"/>
      <c r="AV3245" s="504"/>
      <c r="AW3245" s="406"/>
      <c r="AX3245" s="388"/>
      <c r="AY3245" s="388"/>
      <c r="AZ3245" s="388"/>
      <c r="BA3245" s="388"/>
      <c r="BB3245" s="388"/>
      <c r="BC3245" s="388"/>
    </row>
    <row r="3246" spans="1:55" s="121" customFormat="1" x14ac:dyDescent="0.25">
      <c r="A3246" s="407"/>
      <c r="B3246" s="500"/>
      <c r="C3246" s="501"/>
      <c r="D3246" s="502"/>
      <c r="E3246" s="466"/>
      <c r="F3246" s="399"/>
      <c r="G3246" s="96"/>
      <c r="H3246" s="122"/>
      <c r="I3246" s="122"/>
      <c r="J3246" s="122"/>
      <c r="K3246" s="122"/>
      <c r="L3246" s="122"/>
      <c r="M3246" s="122"/>
      <c r="N3246" s="122"/>
      <c r="O3246" s="122"/>
      <c r="P3246" s="122"/>
      <c r="Q3246" s="122"/>
      <c r="R3246" s="122"/>
      <c r="S3246" s="122"/>
      <c r="T3246" s="122"/>
      <c r="U3246" s="122"/>
      <c r="V3246" s="122"/>
      <c r="W3246" s="122"/>
      <c r="X3246" s="122"/>
      <c r="Y3246" s="122"/>
      <c r="Z3246" s="122"/>
      <c r="AA3246" s="122"/>
      <c r="AB3246" s="122"/>
      <c r="AC3246" s="122"/>
      <c r="AD3246" s="122"/>
      <c r="AE3246" s="122"/>
      <c r="AF3246" s="122"/>
      <c r="AG3246" s="122"/>
      <c r="AH3246" s="122"/>
      <c r="AI3246" s="122"/>
      <c r="AJ3246" s="401"/>
      <c r="AK3246" s="403"/>
      <c r="AL3246" s="405"/>
      <c r="AM3246" s="401"/>
      <c r="AN3246" s="405"/>
      <c r="AO3246" s="405"/>
      <c r="AP3246" s="405"/>
      <c r="AQ3246" s="405"/>
      <c r="AR3246" s="405"/>
      <c r="AS3246" s="405"/>
      <c r="AT3246" s="405"/>
      <c r="AU3246" s="403"/>
      <c r="AV3246" s="504"/>
      <c r="AW3246" s="403"/>
      <c r="AX3246" s="389"/>
      <c r="AY3246" s="389"/>
      <c r="AZ3246" s="389"/>
      <c r="BA3246" s="389"/>
      <c r="BB3246" s="389"/>
      <c r="BC3246" s="389"/>
    </row>
    <row r="3247" spans="1:55" s="121" customFormat="1" x14ac:dyDescent="0.25">
      <c r="A3247" s="406"/>
      <c r="B3247" s="500"/>
      <c r="C3247" s="501"/>
      <c r="D3247" s="502"/>
      <c r="E3247" s="474"/>
      <c r="F3247" s="398"/>
      <c r="G3247" s="95"/>
      <c r="H3247" s="119"/>
      <c r="I3247" s="119"/>
      <c r="J3247" s="119"/>
      <c r="K3247" s="119"/>
      <c r="L3247" s="119"/>
      <c r="M3247" s="119"/>
      <c r="N3247" s="119"/>
      <c r="O3247" s="119"/>
      <c r="P3247" s="119"/>
      <c r="Q3247" s="119"/>
      <c r="R3247" s="119"/>
      <c r="S3247" s="119"/>
      <c r="T3247" s="119"/>
      <c r="U3247" s="119"/>
      <c r="V3247" s="119"/>
      <c r="W3247" s="119"/>
      <c r="X3247" s="119"/>
      <c r="Y3247" s="119"/>
      <c r="Z3247" s="119"/>
      <c r="AA3247" s="119"/>
      <c r="AB3247" s="119"/>
      <c r="AC3247" s="119"/>
      <c r="AD3247" s="119"/>
      <c r="AE3247" s="119"/>
      <c r="AF3247" s="119"/>
      <c r="AG3247" s="119"/>
      <c r="AH3247" s="119"/>
      <c r="AI3247" s="119"/>
      <c r="AJ3247" s="503"/>
      <c r="AK3247" s="505"/>
      <c r="AL3247" s="404"/>
      <c r="AM3247" s="410"/>
      <c r="AN3247" s="404"/>
      <c r="AO3247" s="404"/>
      <c r="AP3247" s="404"/>
      <c r="AQ3247" s="404"/>
      <c r="AR3247" s="404"/>
      <c r="AS3247" s="404"/>
      <c r="AT3247" s="404"/>
      <c r="AU3247" s="406"/>
      <c r="AV3247" s="504"/>
      <c r="AW3247" s="406"/>
      <c r="AX3247" s="388"/>
      <c r="AY3247" s="388"/>
      <c r="AZ3247" s="388"/>
      <c r="BA3247" s="388"/>
      <c r="BB3247" s="388"/>
      <c r="BC3247" s="388"/>
    </row>
    <row r="3248" spans="1:55" s="121" customFormat="1" x14ac:dyDescent="0.25">
      <c r="A3248" s="407"/>
      <c r="B3248" s="500"/>
      <c r="C3248" s="501"/>
      <c r="D3248" s="502"/>
      <c r="E3248" s="466"/>
      <c r="F3248" s="399"/>
      <c r="G3248" s="96"/>
      <c r="H3248" s="122"/>
      <c r="I3248" s="122"/>
      <c r="J3248" s="122"/>
      <c r="K3248" s="122"/>
      <c r="L3248" s="122"/>
      <c r="M3248" s="122"/>
      <c r="N3248" s="122"/>
      <c r="O3248" s="122"/>
      <c r="P3248" s="122"/>
      <c r="Q3248" s="122"/>
      <c r="R3248" s="122"/>
      <c r="S3248" s="122"/>
      <c r="T3248" s="122"/>
      <c r="U3248" s="122"/>
      <c r="V3248" s="122"/>
      <c r="W3248" s="122"/>
      <c r="X3248" s="122"/>
      <c r="Y3248" s="122"/>
      <c r="Z3248" s="122"/>
      <c r="AA3248" s="122"/>
      <c r="AB3248" s="122"/>
      <c r="AC3248" s="122"/>
      <c r="AD3248" s="122"/>
      <c r="AE3248" s="122"/>
      <c r="AF3248" s="122"/>
      <c r="AG3248" s="122"/>
      <c r="AH3248" s="122"/>
      <c r="AI3248" s="122"/>
      <c r="AJ3248" s="401"/>
      <c r="AK3248" s="403"/>
      <c r="AL3248" s="405"/>
      <c r="AM3248" s="401"/>
      <c r="AN3248" s="405"/>
      <c r="AO3248" s="405"/>
      <c r="AP3248" s="405"/>
      <c r="AQ3248" s="405"/>
      <c r="AR3248" s="405"/>
      <c r="AS3248" s="405"/>
      <c r="AT3248" s="405"/>
      <c r="AU3248" s="403"/>
      <c r="AV3248" s="504"/>
      <c r="AW3248" s="403"/>
      <c r="AX3248" s="389"/>
      <c r="AY3248" s="389"/>
      <c r="AZ3248" s="389"/>
      <c r="BA3248" s="389"/>
      <c r="BB3248" s="389"/>
      <c r="BC3248" s="389"/>
    </row>
    <row r="3249" spans="1:55" s="121" customFormat="1" x14ac:dyDescent="0.25">
      <c r="A3249" s="406"/>
      <c r="B3249" s="500"/>
      <c r="C3249" s="501"/>
      <c r="D3249" s="502"/>
      <c r="E3249" s="474"/>
      <c r="F3249" s="398"/>
      <c r="G3249" s="95"/>
      <c r="H3249" s="119"/>
      <c r="I3249" s="119"/>
      <c r="J3249" s="119"/>
      <c r="K3249" s="119"/>
      <c r="L3249" s="119"/>
      <c r="M3249" s="119"/>
      <c r="N3249" s="119"/>
      <c r="O3249" s="119"/>
      <c r="P3249" s="119"/>
      <c r="Q3249" s="119"/>
      <c r="R3249" s="119"/>
      <c r="S3249" s="119"/>
      <c r="T3249" s="119"/>
      <c r="U3249" s="119"/>
      <c r="V3249" s="119"/>
      <c r="W3249" s="119"/>
      <c r="X3249" s="119"/>
      <c r="Y3249" s="119"/>
      <c r="Z3249" s="119"/>
      <c r="AA3249" s="119"/>
      <c r="AB3249" s="119"/>
      <c r="AC3249" s="119"/>
      <c r="AD3249" s="119"/>
      <c r="AE3249" s="119"/>
      <c r="AF3249" s="119"/>
      <c r="AG3249" s="119"/>
      <c r="AH3249" s="119"/>
      <c r="AI3249" s="119"/>
      <c r="AJ3249" s="503"/>
      <c r="AK3249" s="505"/>
      <c r="AL3249" s="404"/>
      <c r="AM3249" s="410"/>
      <c r="AN3249" s="404"/>
      <c r="AO3249" s="404"/>
      <c r="AP3249" s="404"/>
      <c r="AQ3249" s="404"/>
      <c r="AR3249" s="404"/>
      <c r="AS3249" s="404"/>
      <c r="AT3249" s="404"/>
      <c r="AU3249" s="406"/>
      <c r="AV3249" s="504"/>
      <c r="AW3249" s="406"/>
      <c r="AX3249" s="388"/>
      <c r="AY3249" s="388"/>
      <c r="AZ3249" s="388"/>
      <c r="BA3249" s="388"/>
      <c r="BB3249" s="388"/>
      <c r="BC3249" s="388"/>
    </row>
    <row r="3250" spans="1:55" s="121" customFormat="1" x14ac:dyDescent="0.25">
      <c r="A3250" s="407"/>
      <c r="B3250" s="500"/>
      <c r="C3250" s="501"/>
      <c r="D3250" s="502"/>
      <c r="E3250" s="466"/>
      <c r="F3250" s="399"/>
      <c r="G3250" s="96"/>
      <c r="H3250" s="122"/>
      <c r="I3250" s="122"/>
      <c r="J3250" s="122"/>
      <c r="K3250" s="122"/>
      <c r="L3250" s="122"/>
      <c r="M3250" s="122"/>
      <c r="N3250" s="122"/>
      <c r="O3250" s="122"/>
      <c r="P3250" s="122"/>
      <c r="Q3250" s="122"/>
      <c r="R3250" s="122"/>
      <c r="S3250" s="122"/>
      <c r="T3250" s="122"/>
      <c r="U3250" s="122"/>
      <c r="V3250" s="122"/>
      <c r="W3250" s="122"/>
      <c r="X3250" s="122"/>
      <c r="Y3250" s="122"/>
      <c r="Z3250" s="122"/>
      <c r="AA3250" s="122"/>
      <c r="AB3250" s="122"/>
      <c r="AC3250" s="122"/>
      <c r="AD3250" s="122"/>
      <c r="AE3250" s="122"/>
      <c r="AF3250" s="122"/>
      <c r="AG3250" s="122"/>
      <c r="AH3250" s="122"/>
      <c r="AI3250" s="122"/>
      <c r="AJ3250" s="401"/>
      <c r="AK3250" s="403"/>
      <c r="AL3250" s="405"/>
      <c r="AM3250" s="401"/>
      <c r="AN3250" s="405"/>
      <c r="AO3250" s="405"/>
      <c r="AP3250" s="405"/>
      <c r="AQ3250" s="405"/>
      <c r="AR3250" s="405"/>
      <c r="AS3250" s="405"/>
      <c r="AT3250" s="405"/>
      <c r="AU3250" s="403"/>
      <c r="AV3250" s="504"/>
      <c r="AW3250" s="403"/>
      <c r="AX3250" s="389"/>
      <c r="AY3250" s="389"/>
      <c r="AZ3250" s="389"/>
      <c r="BA3250" s="389"/>
      <c r="BB3250" s="389"/>
      <c r="BC3250" s="389"/>
    </row>
    <row r="3251" spans="1:55" s="121" customFormat="1" x14ac:dyDescent="0.25">
      <c r="A3251" s="406"/>
      <c r="B3251" s="500"/>
      <c r="C3251" s="501"/>
      <c r="D3251" s="502"/>
      <c r="E3251" s="474"/>
      <c r="F3251" s="398"/>
      <c r="G3251" s="95"/>
      <c r="H3251" s="119"/>
      <c r="I3251" s="119"/>
      <c r="J3251" s="119"/>
      <c r="K3251" s="119"/>
      <c r="L3251" s="119"/>
      <c r="M3251" s="119"/>
      <c r="N3251" s="119"/>
      <c r="O3251" s="119"/>
      <c r="P3251" s="119"/>
      <c r="Q3251" s="119"/>
      <c r="R3251" s="119"/>
      <c r="S3251" s="119"/>
      <c r="T3251" s="119"/>
      <c r="U3251" s="119"/>
      <c r="V3251" s="119"/>
      <c r="W3251" s="119"/>
      <c r="X3251" s="119"/>
      <c r="Y3251" s="119"/>
      <c r="Z3251" s="119"/>
      <c r="AA3251" s="119"/>
      <c r="AB3251" s="119"/>
      <c r="AC3251" s="119"/>
      <c r="AD3251" s="119"/>
      <c r="AE3251" s="119"/>
      <c r="AF3251" s="119"/>
      <c r="AG3251" s="119"/>
      <c r="AH3251" s="119"/>
      <c r="AI3251" s="119"/>
      <c r="AJ3251" s="503"/>
      <c r="AK3251" s="505"/>
      <c r="AL3251" s="404"/>
      <c r="AM3251" s="410"/>
      <c r="AN3251" s="404"/>
      <c r="AO3251" s="404"/>
      <c r="AP3251" s="404"/>
      <c r="AQ3251" s="404"/>
      <c r="AR3251" s="404"/>
      <c r="AS3251" s="404"/>
      <c r="AT3251" s="404"/>
      <c r="AU3251" s="406"/>
      <c r="AV3251" s="504"/>
      <c r="AW3251" s="406"/>
      <c r="AX3251" s="388"/>
      <c r="AY3251" s="388"/>
      <c r="AZ3251" s="388"/>
      <c r="BA3251" s="388"/>
      <c r="BB3251" s="388"/>
      <c r="BC3251" s="388"/>
    </row>
    <row r="3252" spans="1:55" s="121" customFormat="1" x14ac:dyDescent="0.25">
      <c r="A3252" s="407"/>
      <c r="B3252" s="500"/>
      <c r="C3252" s="501"/>
      <c r="D3252" s="502"/>
      <c r="E3252" s="466"/>
      <c r="F3252" s="399"/>
      <c r="G3252" s="96"/>
      <c r="H3252" s="122"/>
      <c r="I3252" s="122"/>
      <c r="J3252" s="122"/>
      <c r="K3252" s="122"/>
      <c r="L3252" s="122"/>
      <c r="M3252" s="122"/>
      <c r="N3252" s="122"/>
      <c r="O3252" s="122"/>
      <c r="P3252" s="122"/>
      <c r="Q3252" s="122"/>
      <c r="R3252" s="122"/>
      <c r="S3252" s="122"/>
      <c r="T3252" s="122"/>
      <c r="U3252" s="122"/>
      <c r="V3252" s="122"/>
      <c r="W3252" s="122"/>
      <c r="X3252" s="122"/>
      <c r="Y3252" s="122"/>
      <c r="Z3252" s="122"/>
      <c r="AA3252" s="122"/>
      <c r="AB3252" s="122"/>
      <c r="AC3252" s="122"/>
      <c r="AD3252" s="122"/>
      <c r="AE3252" s="122"/>
      <c r="AF3252" s="122"/>
      <c r="AG3252" s="122"/>
      <c r="AH3252" s="122"/>
      <c r="AI3252" s="122"/>
      <c r="AJ3252" s="401"/>
      <c r="AK3252" s="403"/>
      <c r="AL3252" s="405"/>
      <c r="AM3252" s="401"/>
      <c r="AN3252" s="405"/>
      <c r="AO3252" s="405"/>
      <c r="AP3252" s="405"/>
      <c r="AQ3252" s="405"/>
      <c r="AR3252" s="405"/>
      <c r="AS3252" s="405"/>
      <c r="AT3252" s="405"/>
      <c r="AU3252" s="403"/>
      <c r="AV3252" s="504"/>
      <c r="AW3252" s="403"/>
      <c r="AX3252" s="389"/>
      <c r="AY3252" s="389"/>
      <c r="AZ3252" s="389"/>
      <c r="BA3252" s="389"/>
      <c r="BB3252" s="389"/>
      <c r="BC3252" s="389"/>
    </row>
    <row r="3253" spans="1:55" s="121" customFormat="1" x14ac:dyDescent="0.25">
      <c r="A3253" s="406"/>
      <c r="B3253" s="500"/>
      <c r="C3253" s="501"/>
      <c r="D3253" s="502"/>
      <c r="E3253" s="474"/>
      <c r="F3253" s="398"/>
      <c r="G3253" s="95"/>
      <c r="H3253" s="119"/>
      <c r="I3253" s="119"/>
      <c r="J3253" s="119"/>
      <c r="K3253" s="119"/>
      <c r="L3253" s="119"/>
      <c r="M3253" s="119"/>
      <c r="N3253" s="119"/>
      <c r="O3253" s="119"/>
      <c r="P3253" s="119"/>
      <c r="Q3253" s="119"/>
      <c r="R3253" s="119"/>
      <c r="S3253" s="119"/>
      <c r="T3253" s="119"/>
      <c r="U3253" s="119"/>
      <c r="V3253" s="119"/>
      <c r="W3253" s="119"/>
      <c r="X3253" s="119"/>
      <c r="Y3253" s="119"/>
      <c r="Z3253" s="119"/>
      <c r="AA3253" s="119"/>
      <c r="AB3253" s="119"/>
      <c r="AC3253" s="119"/>
      <c r="AD3253" s="119"/>
      <c r="AE3253" s="119"/>
      <c r="AF3253" s="119"/>
      <c r="AG3253" s="119"/>
      <c r="AH3253" s="119"/>
      <c r="AI3253" s="119"/>
      <c r="AJ3253" s="503"/>
      <c r="AK3253" s="505"/>
      <c r="AL3253" s="404"/>
      <c r="AM3253" s="410"/>
      <c r="AN3253" s="404"/>
      <c r="AO3253" s="404"/>
      <c r="AP3253" s="404"/>
      <c r="AQ3253" s="404"/>
      <c r="AR3253" s="404"/>
      <c r="AS3253" s="404"/>
      <c r="AT3253" s="404"/>
      <c r="AU3253" s="406"/>
      <c r="AV3253" s="504"/>
      <c r="AW3253" s="406"/>
      <c r="AX3253" s="388"/>
      <c r="AY3253" s="388"/>
      <c r="AZ3253" s="388"/>
      <c r="BA3253" s="388"/>
      <c r="BB3253" s="388"/>
      <c r="BC3253" s="388"/>
    </row>
    <row r="3254" spans="1:55" s="121" customFormat="1" x14ac:dyDescent="0.25">
      <c r="A3254" s="407"/>
      <c r="B3254" s="500"/>
      <c r="C3254" s="501"/>
      <c r="D3254" s="502"/>
      <c r="E3254" s="466"/>
      <c r="F3254" s="399"/>
      <c r="G3254" s="96"/>
      <c r="H3254" s="122"/>
      <c r="I3254" s="122"/>
      <c r="J3254" s="122"/>
      <c r="K3254" s="122"/>
      <c r="L3254" s="122"/>
      <c r="M3254" s="122"/>
      <c r="N3254" s="122"/>
      <c r="O3254" s="122"/>
      <c r="P3254" s="122"/>
      <c r="Q3254" s="122"/>
      <c r="R3254" s="122"/>
      <c r="S3254" s="122"/>
      <c r="T3254" s="122"/>
      <c r="U3254" s="122"/>
      <c r="V3254" s="122"/>
      <c r="W3254" s="122"/>
      <c r="X3254" s="122"/>
      <c r="Y3254" s="122"/>
      <c r="Z3254" s="122"/>
      <c r="AA3254" s="122"/>
      <c r="AB3254" s="122"/>
      <c r="AC3254" s="122"/>
      <c r="AD3254" s="122"/>
      <c r="AE3254" s="122"/>
      <c r="AF3254" s="122"/>
      <c r="AG3254" s="122"/>
      <c r="AH3254" s="122"/>
      <c r="AI3254" s="122"/>
      <c r="AJ3254" s="401"/>
      <c r="AK3254" s="403"/>
      <c r="AL3254" s="405"/>
      <c r="AM3254" s="401"/>
      <c r="AN3254" s="405"/>
      <c r="AO3254" s="405"/>
      <c r="AP3254" s="405"/>
      <c r="AQ3254" s="405"/>
      <c r="AR3254" s="405"/>
      <c r="AS3254" s="405"/>
      <c r="AT3254" s="405"/>
      <c r="AU3254" s="403"/>
      <c r="AV3254" s="504"/>
      <c r="AW3254" s="403"/>
      <c r="AX3254" s="389"/>
      <c r="AY3254" s="389"/>
      <c r="AZ3254" s="389"/>
      <c r="BA3254" s="389"/>
      <c r="BB3254" s="389"/>
      <c r="BC3254" s="389"/>
    </row>
    <row r="3255" spans="1:55" s="121" customFormat="1" x14ac:dyDescent="0.25">
      <c r="A3255" s="406"/>
      <c r="B3255" s="500"/>
      <c r="C3255" s="501"/>
      <c r="D3255" s="502"/>
      <c r="E3255" s="474"/>
      <c r="F3255" s="398"/>
      <c r="G3255" s="95"/>
      <c r="H3255" s="119"/>
      <c r="I3255" s="119"/>
      <c r="J3255" s="119"/>
      <c r="K3255" s="119"/>
      <c r="L3255" s="119"/>
      <c r="M3255" s="119"/>
      <c r="N3255" s="119"/>
      <c r="O3255" s="119"/>
      <c r="P3255" s="119"/>
      <c r="Q3255" s="119"/>
      <c r="R3255" s="119"/>
      <c r="S3255" s="119"/>
      <c r="T3255" s="119"/>
      <c r="U3255" s="119"/>
      <c r="V3255" s="119"/>
      <c r="W3255" s="119"/>
      <c r="X3255" s="119"/>
      <c r="Y3255" s="119"/>
      <c r="Z3255" s="119"/>
      <c r="AA3255" s="119"/>
      <c r="AB3255" s="119"/>
      <c r="AC3255" s="119"/>
      <c r="AD3255" s="119"/>
      <c r="AE3255" s="119"/>
      <c r="AF3255" s="119"/>
      <c r="AG3255" s="119"/>
      <c r="AH3255" s="119"/>
      <c r="AI3255" s="119"/>
      <c r="AJ3255" s="503"/>
      <c r="AK3255" s="505"/>
      <c r="AL3255" s="404"/>
      <c r="AM3255" s="410"/>
      <c r="AN3255" s="404"/>
      <c r="AO3255" s="404"/>
      <c r="AP3255" s="404"/>
      <c r="AQ3255" s="404"/>
      <c r="AR3255" s="404"/>
      <c r="AS3255" s="404"/>
      <c r="AT3255" s="404"/>
      <c r="AU3255" s="406"/>
      <c r="AV3255" s="504"/>
      <c r="AW3255" s="406"/>
      <c r="AX3255" s="388"/>
      <c r="AY3255" s="388"/>
      <c r="AZ3255" s="388"/>
      <c r="BA3255" s="388"/>
      <c r="BB3255" s="388"/>
      <c r="BC3255" s="388"/>
    </row>
    <row r="3256" spans="1:55" s="121" customFormat="1" x14ac:dyDescent="0.25">
      <c r="A3256" s="407"/>
      <c r="B3256" s="500"/>
      <c r="C3256" s="501"/>
      <c r="D3256" s="502"/>
      <c r="E3256" s="466"/>
      <c r="F3256" s="399"/>
      <c r="G3256" s="96"/>
      <c r="H3256" s="122"/>
      <c r="I3256" s="122"/>
      <c r="J3256" s="122"/>
      <c r="K3256" s="122"/>
      <c r="L3256" s="122"/>
      <c r="M3256" s="122"/>
      <c r="N3256" s="122"/>
      <c r="O3256" s="122"/>
      <c r="P3256" s="122"/>
      <c r="Q3256" s="122"/>
      <c r="R3256" s="122"/>
      <c r="S3256" s="122"/>
      <c r="T3256" s="122"/>
      <c r="U3256" s="122"/>
      <c r="V3256" s="122"/>
      <c r="W3256" s="122"/>
      <c r="X3256" s="122"/>
      <c r="Y3256" s="122"/>
      <c r="Z3256" s="122"/>
      <c r="AA3256" s="122"/>
      <c r="AB3256" s="122"/>
      <c r="AC3256" s="122"/>
      <c r="AD3256" s="122"/>
      <c r="AE3256" s="122"/>
      <c r="AF3256" s="122"/>
      <c r="AG3256" s="122"/>
      <c r="AH3256" s="122"/>
      <c r="AI3256" s="122"/>
      <c r="AJ3256" s="401"/>
      <c r="AK3256" s="403"/>
      <c r="AL3256" s="405"/>
      <c r="AM3256" s="401"/>
      <c r="AN3256" s="405"/>
      <c r="AO3256" s="405"/>
      <c r="AP3256" s="405"/>
      <c r="AQ3256" s="405"/>
      <c r="AR3256" s="405"/>
      <c r="AS3256" s="405"/>
      <c r="AT3256" s="405"/>
      <c r="AU3256" s="403"/>
      <c r="AV3256" s="504"/>
      <c r="AW3256" s="403"/>
      <c r="AX3256" s="389"/>
      <c r="AY3256" s="389"/>
      <c r="AZ3256" s="389"/>
      <c r="BA3256" s="389"/>
      <c r="BB3256" s="389"/>
      <c r="BC3256" s="389"/>
    </row>
    <row r="3257" spans="1:55" s="121" customFormat="1" x14ac:dyDescent="0.25">
      <c r="A3257" s="406"/>
      <c r="B3257" s="500"/>
      <c r="C3257" s="501"/>
      <c r="D3257" s="502"/>
      <c r="E3257" s="474"/>
      <c r="F3257" s="398"/>
      <c r="G3257" s="95"/>
      <c r="H3257" s="119"/>
      <c r="I3257" s="119"/>
      <c r="J3257" s="119"/>
      <c r="K3257" s="119"/>
      <c r="L3257" s="119"/>
      <c r="M3257" s="119"/>
      <c r="N3257" s="119"/>
      <c r="O3257" s="119"/>
      <c r="P3257" s="119"/>
      <c r="Q3257" s="119"/>
      <c r="R3257" s="119"/>
      <c r="S3257" s="119"/>
      <c r="T3257" s="119"/>
      <c r="U3257" s="119"/>
      <c r="V3257" s="119"/>
      <c r="W3257" s="119"/>
      <c r="X3257" s="119"/>
      <c r="Y3257" s="119"/>
      <c r="Z3257" s="119"/>
      <c r="AA3257" s="119"/>
      <c r="AB3257" s="119"/>
      <c r="AC3257" s="119"/>
      <c r="AD3257" s="119"/>
      <c r="AE3257" s="119"/>
      <c r="AF3257" s="119"/>
      <c r="AG3257" s="119"/>
      <c r="AH3257" s="119"/>
      <c r="AI3257" s="119"/>
      <c r="AJ3257" s="503"/>
      <c r="AK3257" s="505"/>
      <c r="AL3257" s="404"/>
      <c r="AM3257" s="410"/>
      <c r="AN3257" s="404"/>
      <c r="AO3257" s="404"/>
      <c r="AP3257" s="404"/>
      <c r="AQ3257" s="404"/>
      <c r="AR3257" s="404"/>
      <c r="AS3257" s="404"/>
      <c r="AT3257" s="404"/>
      <c r="AU3257" s="406"/>
      <c r="AV3257" s="504"/>
      <c r="AW3257" s="406"/>
      <c r="AX3257" s="388"/>
      <c r="AY3257" s="388"/>
      <c r="AZ3257" s="388"/>
      <c r="BA3257" s="388"/>
      <c r="BB3257" s="388"/>
      <c r="BC3257" s="388"/>
    </row>
    <row r="3258" spans="1:55" s="121" customFormat="1" x14ac:dyDescent="0.25">
      <c r="A3258" s="407"/>
      <c r="B3258" s="500"/>
      <c r="C3258" s="501"/>
      <c r="D3258" s="502"/>
      <c r="E3258" s="466"/>
      <c r="F3258" s="399"/>
      <c r="G3258" s="96"/>
      <c r="H3258" s="122"/>
      <c r="I3258" s="122"/>
      <c r="J3258" s="122"/>
      <c r="K3258" s="122"/>
      <c r="L3258" s="122"/>
      <c r="M3258" s="122"/>
      <c r="N3258" s="122"/>
      <c r="O3258" s="122"/>
      <c r="P3258" s="122"/>
      <c r="Q3258" s="122"/>
      <c r="R3258" s="122"/>
      <c r="S3258" s="122"/>
      <c r="T3258" s="122"/>
      <c r="U3258" s="122"/>
      <c r="V3258" s="122"/>
      <c r="W3258" s="122"/>
      <c r="X3258" s="122"/>
      <c r="Y3258" s="122"/>
      <c r="Z3258" s="122"/>
      <c r="AA3258" s="122"/>
      <c r="AB3258" s="122"/>
      <c r="AC3258" s="122"/>
      <c r="AD3258" s="122"/>
      <c r="AE3258" s="122"/>
      <c r="AF3258" s="122"/>
      <c r="AG3258" s="122"/>
      <c r="AH3258" s="122"/>
      <c r="AI3258" s="122"/>
      <c r="AJ3258" s="401"/>
      <c r="AK3258" s="403"/>
      <c r="AL3258" s="405"/>
      <c r="AM3258" s="401"/>
      <c r="AN3258" s="405"/>
      <c r="AO3258" s="405"/>
      <c r="AP3258" s="405"/>
      <c r="AQ3258" s="405"/>
      <c r="AR3258" s="405"/>
      <c r="AS3258" s="405"/>
      <c r="AT3258" s="405"/>
      <c r="AU3258" s="403"/>
      <c r="AV3258" s="504"/>
      <c r="AW3258" s="403"/>
      <c r="AX3258" s="389"/>
      <c r="AY3258" s="389"/>
      <c r="AZ3258" s="389"/>
      <c r="BA3258" s="389"/>
      <c r="BB3258" s="389"/>
      <c r="BC3258" s="389"/>
    </row>
    <row r="3259" spans="1:55" s="121" customFormat="1" x14ac:dyDescent="0.25">
      <c r="A3259" s="406"/>
      <c r="B3259" s="500"/>
      <c r="C3259" s="501"/>
      <c r="D3259" s="502"/>
      <c r="E3259" s="474"/>
      <c r="F3259" s="398"/>
      <c r="G3259" s="95"/>
      <c r="H3259" s="119"/>
      <c r="I3259" s="119"/>
      <c r="J3259" s="119"/>
      <c r="K3259" s="119"/>
      <c r="L3259" s="119"/>
      <c r="M3259" s="119"/>
      <c r="N3259" s="119"/>
      <c r="O3259" s="119"/>
      <c r="P3259" s="119"/>
      <c r="Q3259" s="119"/>
      <c r="R3259" s="119"/>
      <c r="S3259" s="119"/>
      <c r="T3259" s="119"/>
      <c r="U3259" s="119"/>
      <c r="V3259" s="119"/>
      <c r="W3259" s="119"/>
      <c r="X3259" s="119"/>
      <c r="Y3259" s="119"/>
      <c r="Z3259" s="119"/>
      <c r="AA3259" s="119"/>
      <c r="AB3259" s="119"/>
      <c r="AC3259" s="119"/>
      <c r="AD3259" s="119"/>
      <c r="AE3259" s="119"/>
      <c r="AF3259" s="119"/>
      <c r="AG3259" s="119"/>
      <c r="AH3259" s="119"/>
      <c r="AI3259" s="119"/>
      <c r="AJ3259" s="503"/>
      <c r="AK3259" s="505"/>
      <c r="AL3259" s="404"/>
      <c r="AM3259" s="410"/>
      <c r="AN3259" s="404"/>
      <c r="AO3259" s="404"/>
      <c r="AP3259" s="404"/>
      <c r="AQ3259" s="404"/>
      <c r="AR3259" s="404"/>
      <c r="AS3259" s="404"/>
      <c r="AT3259" s="404"/>
      <c r="AU3259" s="406"/>
      <c r="AV3259" s="504"/>
      <c r="AW3259" s="406"/>
      <c r="AX3259" s="388"/>
      <c r="AY3259" s="388"/>
      <c r="AZ3259" s="388"/>
      <c r="BA3259" s="388"/>
      <c r="BB3259" s="388"/>
      <c r="BC3259" s="388"/>
    </row>
    <row r="3260" spans="1:55" s="121" customFormat="1" x14ac:dyDescent="0.25">
      <c r="A3260" s="407"/>
      <c r="B3260" s="500"/>
      <c r="C3260" s="501"/>
      <c r="D3260" s="502"/>
      <c r="E3260" s="466"/>
      <c r="F3260" s="399"/>
      <c r="G3260" s="96"/>
      <c r="H3260" s="122"/>
      <c r="I3260" s="122"/>
      <c r="J3260" s="122"/>
      <c r="K3260" s="122"/>
      <c r="L3260" s="122"/>
      <c r="M3260" s="122"/>
      <c r="N3260" s="122"/>
      <c r="O3260" s="122"/>
      <c r="P3260" s="122"/>
      <c r="Q3260" s="122"/>
      <c r="R3260" s="122"/>
      <c r="S3260" s="122"/>
      <c r="T3260" s="122"/>
      <c r="U3260" s="122"/>
      <c r="V3260" s="122"/>
      <c r="W3260" s="122"/>
      <c r="X3260" s="122"/>
      <c r="Y3260" s="122"/>
      <c r="Z3260" s="122"/>
      <c r="AA3260" s="122"/>
      <c r="AB3260" s="122"/>
      <c r="AC3260" s="122"/>
      <c r="AD3260" s="122"/>
      <c r="AE3260" s="122"/>
      <c r="AF3260" s="122"/>
      <c r="AG3260" s="122"/>
      <c r="AH3260" s="122"/>
      <c r="AI3260" s="122"/>
      <c r="AJ3260" s="401"/>
      <c r="AK3260" s="403"/>
      <c r="AL3260" s="405"/>
      <c r="AM3260" s="401"/>
      <c r="AN3260" s="405"/>
      <c r="AO3260" s="405"/>
      <c r="AP3260" s="405"/>
      <c r="AQ3260" s="405"/>
      <c r="AR3260" s="405"/>
      <c r="AS3260" s="405"/>
      <c r="AT3260" s="405"/>
      <c r="AU3260" s="403"/>
      <c r="AV3260" s="504"/>
      <c r="AW3260" s="403"/>
      <c r="AX3260" s="389"/>
      <c r="AY3260" s="389"/>
      <c r="AZ3260" s="389"/>
      <c r="BA3260" s="389"/>
      <c r="BB3260" s="389"/>
      <c r="BC3260" s="389"/>
    </row>
    <row r="3261" spans="1:55" s="121" customFormat="1" x14ac:dyDescent="0.25">
      <c r="A3261" s="406"/>
      <c r="B3261" s="500"/>
      <c r="C3261" s="501"/>
      <c r="D3261" s="502"/>
      <c r="E3261" s="474"/>
      <c r="F3261" s="398"/>
      <c r="G3261" s="95"/>
      <c r="H3261" s="119"/>
      <c r="I3261" s="119"/>
      <c r="J3261" s="119"/>
      <c r="K3261" s="119"/>
      <c r="L3261" s="119"/>
      <c r="M3261" s="119"/>
      <c r="N3261" s="119"/>
      <c r="O3261" s="119"/>
      <c r="P3261" s="119"/>
      <c r="Q3261" s="119"/>
      <c r="R3261" s="119"/>
      <c r="S3261" s="119"/>
      <c r="T3261" s="119"/>
      <c r="U3261" s="119"/>
      <c r="V3261" s="119"/>
      <c r="W3261" s="119"/>
      <c r="X3261" s="119"/>
      <c r="Y3261" s="119"/>
      <c r="Z3261" s="119"/>
      <c r="AA3261" s="119"/>
      <c r="AB3261" s="119"/>
      <c r="AC3261" s="119"/>
      <c r="AD3261" s="119"/>
      <c r="AE3261" s="119"/>
      <c r="AF3261" s="119"/>
      <c r="AG3261" s="119"/>
      <c r="AH3261" s="119"/>
      <c r="AI3261" s="119"/>
      <c r="AJ3261" s="503"/>
      <c r="AK3261" s="505"/>
      <c r="AL3261" s="404"/>
      <c r="AM3261" s="410"/>
      <c r="AN3261" s="404"/>
      <c r="AO3261" s="404"/>
      <c r="AP3261" s="404"/>
      <c r="AQ3261" s="404"/>
      <c r="AR3261" s="404"/>
      <c r="AS3261" s="404"/>
      <c r="AT3261" s="404"/>
      <c r="AU3261" s="406"/>
      <c r="AV3261" s="504"/>
      <c r="AW3261" s="406"/>
      <c r="AX3261" s="388"/>
      <c r="AY3261" s="388"/>
      <c r="AZ3261" s="388"/>
      <c r="BA3261" s="388"/>
      <c r="BB3261" s="388"/>
      <c r="BC3261" s="388"/>
    </row>
    <row r="3262" spans="1:55" s="121" customFormat="1" x14ac:dyDescent="0.25">
      <c r="A3262" s="407"/>
      <c r="B3262" s="500"/>
      <c r="C3262" s="501"/>
      <c r="D3262" s="502"/>
      <c r="E3262" s="466"/>
      <c r="F3262" s="399"/>
      <c r="G3262" s="96"/>
      <c r="H3262" s="122"/>
      <c r="I3262" s="122"/>
      <c r="J3262" s="122"/>
      <c r="K3262" s="122"/>
      <c r="L3262" s="122"/>
      <c r="M3262" s="122"/>
      <c r="N3262" s="122"/>
      <c r="O3262" s="122"/>
      <c r="P3262" s="122"/>
      <c r="Q3262" s="122"/>
      <c r="R3262" s="122"/>
      <c r="S3262" s="122"/>
      <c r="T3262" s="122"/>
      <c r="U3262" s="122"/>
      <c r="V3262" s="122"/>
      <c r="W3262" s="122"/>
      <c r="X3262" s="122"/>
      <c r="Y3262" s="122"/>
      <c r="Z3262" s="122"/>
      <c r="AA3262" s="122"/>
      <c r="AB3262" s="122"/>
      <c r="AC3262" s="122"/>
      <c r="AD3262" s="122"/>
      <c r="AE3262" s="122"/>
      <c r="AF3262" s="122"/>
      <c r="AG3262" s="122"/>
      <c r="AH3262" s="122"/>
      <c r="AI3262" s="122"/>
      <c r="AJ3262" s="401"/>
      <c r="AK3262" s="403"/>
      <c r="AL3262" s="405"/>
      <c r="AM3262" s="401"/>
      <c r="AN3262" s="405"/>
      <c r="AO3262" s="405"/>
      <c r="AP3262" s="405"/>
      <c r="AQ3262" s="405"/>
      <c r="AR3262" s="405"/>
      <c r="AS3262" s="405"/>
      <c r="AT3262" s="405"/>
      <c r="AU3262" s="403"/>
      <c r="AV3262" s="504"/>
      <c r="AW3262" s="403"/>
      <c r="AX3262" s="389"/>
      <c r="AY3262" s="389"/>
      <c r="AZ3262" s="389"/>
      <c r="BA3262" s="389"/>
      <c r="BB3262" s="389"/>
      <c r="BC3262" s="389"/>
    </row>
    <row r="3263" spans="1:55" s="121" customFormat="1" x14ac:dyDescent="0.25">
      <c r="A3263" s="406"/>
      <c r="B3263" s="500"/>
      <c r="C3263" s="501"/>
      <c r="D3263" s="502"/>
      <c r="E3263" s="474"/>
      <c r="F3263" s="398"/>
      <c r="G3263" s="95"/>
      <c r="H3263" s="119"/>
      <c r="I3263" s="119"/>
      <c r="J3263" s="119"/>
      <c r="K3263" s="119"/>
      <c r="L3263" s="119"/>
      <c r="M3263" s="119"/>
      <c r="N3263" s="119"/>
      <c r="O3263" s="119"/>
      <c r="P3263" s="119"/>
      <c r="Q3263" s="119"/>
      <c r="R3263" s="119"/>
      <c r="S3263" s="119"/>
      <c r="T3263" s="119"/>
      <c r="U3263" s="119"/>
      <c r="V3263" s="119"/>
      <c r="W3263" s="119"/>
      <c r="X3263" s="119"/>
      <c r="Y3263" s="119"/>
      <c r="Z3263" s="119"/>
      <c r="AA3263" s="119"/>
      <c r="AB3263" s="119"/>
      <c r="AC3263" s="119"/>
      <c r="AD3263" s="119"/>
      <c r="AE3263" s="119"/>
      <c r="AF3263" s="119"/>
      <c r="AG3263" s="119"/>
      <c r="AH3263" s="119"/>
      <c r="AI3263" s="119"/>
      <c r="AJ3263" s="503"/>
      <c r="AK3263" s="505"/>
      <c r="AL3263" s="404"/>
      <c r="AM3263" s="410"/>
      <c r="AN3263" s="404"/>
      <c r="AO3263" s="404"/>
      <c r="AP3263" s="404"/>
      <c r="AQ3263" s="404"/>
      <c r="AR3263" s="404"/>
      <c r="AS3263" s="404"/>
      <c r="AT3263" s="404"/>
      <c r="AU3263" s="406"/>
      <c r="AV3263" s="504"/>
      <c r="AW3263" s="406"/>
      <c r="AX3263" s="388"/>
      <c r="AY3263" s="388"/>
      <c r="AZ3263" s="388"/>
      <c r="BA3263" s="388"/>
      <c r="BB3263" s="388"/>
      <c r="BC3263" s="388"/>
    </row>
    <row r="3264" spans="1:55" s="121" customFormat="1" x14ac:dyDescent="0.25">
      <c r="A3264" s="407"/>
      <c r="B3264" s="500"/>
      <c r="C3264" s="501"/>
      <c r="D3264" s="502"/>
      <c r="E3264" s="466"/>
      <c r="F3264" s="399"/>
      <c r="G3264" s="96"/>
      <c r="H3264" s="122"/>
      <c r="I3264" s="122"/>
      <c r="J3264" s="122"/>
      <c r="K3264" s="122"/>
      <c r="L3264" s="122"/>
      <c r="M3264" s="122"/>
      <c r="N3264" s="122"/>
      <c r="O3264" s="122"/>
      <c r="P3264" s="122"/>
      <c r="Q3264" s="122"/>
      <c r="R3264" s="122"/>
      <c r="S3264" s="122"/>
      <c r="T3264" s="122"/>
      <c r="U3264" s="122"/>
      <c r="V3264" s="122"/>
      <c r="W3264" s="122"/>
      <c r="X3264" s="122"/>
      <c r="Y3264" s="122"/>
      <c r="Z3264" s="122"/>
      <c r="AA3264" s="122"/>
      <c r="AB3264" s="122"/>
      <c r="AC3264" s="122"/>
      <c r="AD3264" s="122"/>
      <c r="AE3264" s="122"/>
      <c r="AF3264" s="122"/>
      <c r="AG3264" s="122"/>
      <c r="AH3264" s="122"/>
      <c r="AI3264" s="122"/>
      <c r="AJ3264" s="401"/>
      <c r="AK3264" s="403"/>
      <c r="AL3264" s="405"/>
      <c r="AM3264" s="401"/>
      <c r="AN3264" s="405"/>
      <c r="AO3264" s="405"/>
      <c r="AP3264" s="405"/>
      <c r="AQ3264" s="405"/>
      <c r="AR3264" s="405"/>
      <c r="AS3264" s="405"/>
      <c r="AT3264" s="405"/>
      <c r="AU3264" s="403"/>
      <c r="AV3264" s="504"/>
      <c r="AW3264" s="403"/>
      <c r="AX3264" s="389"/>
      <c r="AY3264" s="389"/>
      <c r="AZ3264" s="389"/>
      <c r="BA3264" s="389"/>
      <c r="BB3264" s="389"/>
      <c r="BC3264" s="389"/>
    </row>
    <row r="3265" spans="1:55" s="121" customFormat="1" x14ac:dyDescent="0.25">
      <c r="A3265" s="406"/>
      <c r="B3265" s="500"/>
      <c r="C3265" s="501"/>
      <c r="D3265" s="502"/>
      <c r="E3265" s="474"/>
      <c r="F3265" s="398"/>
      <c r="G3265" s="95"/>
      <c r="H3265" s="119"/>
      <c r="I3265" s="119"/>
      <c r="J3265" s="119"/>
      <c r="K3265" s="119"/>
      <c r="L3265" s="119"/>
      <c r="M3265" s="119"/>
      <c r="N3265" s="119"/>
      <c r="O3265" s="119"/>
      <c r="P3265" s="119"/>
      <c r="Q3265" s="119"/>
      <c r="R3265" s="119"/>
      <c r="S3265" s="119"/>
      <c r="T3265" s="119"/>
      <c r="U3265" s="119"/>
      <c r="V3265" s="119"/>
      <c r="W3265" s="119"/>
      <c r="X3265" s="119"/>
      <c r="Y3265" s="119"/>
      <c r="Z3265" s="119"/>
      <c r="AA3265" s="119"/>
      <c r="AB3265" s="119"/>
      <c r="AC3265" s="119"/>
      <c r="AD3265" s="119"/>
      <c r="AE3265" s="119"/>
      <c r="AF3265" s="119"/>
      <c r="AG3265" s="119"/>
      <c r="AH3265" s="119"/>
      <c r="AI3265" s="119"/>
      <c r="AJ3265" s="503"/>
      <c r="AK3265" s="505"/>
      <c r="AL3265" s="404"/>
      <c r="AM3265" s="410"/>
      <c r="AN3265" s="404"/>
      <c r="AO3265" s="404"/>
      <c r="AP3265" s="404"/>
      <c r="AQ3265" s="404"/>
      <c r="AR3265" s="404"/>
      <c r="AS3265" s="404"/>
      <c r="AT3265" s="404"/>
      <c r="AU3265" s="406"/>
      <c r="AV3265" s="504"/>
      <c r="AW3265" s="406"/>
      <c r="AX3265" s="388"/>
      <c r="AY3265" s="388"/>
      <c r="AZ3265" s="388"/>
      <c r="BA3265" s="388"/>
      <c r="BB3265" s="388"/>
      <c r="BC3265" s="388"/>
    </row>
    <row r="3266" spans="1:55" s="121" customFormat="1" x14ac:dyDescent="0.25">
      <c r="A3266" s="407"/>
      <c r="B3266" s="500"/>
      <c r="C3266" s="501"/>
      <c r="D3266" s="502"/>
      <c r="E3266" s="466"/>
      <c r="F3266" s="399"/>
      <c r="G3266" s="96"/>
      <c r="H3266" s="122"/>
      <c r="I3266" s="122"/>
      <c r="J3266" s="122"/>
      <c r="K3266" s="122"/>
      <c r="L3266" s="122"/>
      <c r="M3266" s="122"/>
      <c r="N3266" s="122"/>
      <c r="O3266" s="122"/>
      <c r="P3266" s="122"/>
      <c r="Q3266" s="122"/>
      <c r="R3266" s="122"/>
      <c r="S3266" s="122"/>
      <c r="T3266" s="122"/>
      <c r="U3266" s="122"/>
      <c r="V3266" s="122"/>
      <c r="W3266" s="122"/>
      <c r="X3266" s="122"/>
      <c r="Y3266" s="122"/>
      <c r="Z3266" s="122"/>
      <c r="AA3266" s="122"/>
      <c r="AB3266" s="122"/>
      <c r="AC3266" s="122"/>
      <c r="AD3266" s="122"/>
      <c r="AE3266" s="122"/>
      <c r="AF3266" s="122"/>
      <c r="AG3266" s="122"/>
      <c r="AH3266" s="122"/>
      <c r="AI3266" s="122"/>
      <c r="AJ3266" s="401"/>
      <c r="AK3266" s="403"/>
      <c r="AL3266" s="405"/>
      <c r="AM3266" s="401"/>
      <c r="AN3266" s="405"/>
      <c r="AO3266" s="405"/>
      <c r="AP3266" s="405"/>
      <c r="AQ3266" s="405"/>
      <c r="AR3266" s="405"/>
      <c r="AS3266" s="405"/>
      <c r="AT3266" s="405"/>
      <c r="AU3266" s="403"/>
      <c r="AV3266" s="504"/>
      <c r="AW3266" s="403"/>
      <c r="AX3266" s="389"/>
      <c r="AY3266" s="389"/>
      <c r="AZ3266" s="389"/>
      <c r="BA3266" s="389"/>
      <c r="BB3266" s="389"/>
      <c r="BC3266" s="389"/>
    </row>
    <row r="3267" spans="1:55" s="121" customFormat="1" x14ac:dyDescent="0.25">
      <c r="A3267" s="406"/>
      <c r="B3267" s="500"/>
      <c r="C3267" s="501"/>
      <c r="D3267" s="502"/>
      <c r="E3267" s="474"/>
      <c r="F3267" s="398"/>
      <c r="G3267" s="95"/>
      <c r="H3267" s="119"/>
      <c r="I3267" s="119"/>
      <c r="J3267" s="119"/>
      <c r="K3267" s="119"/>
      <c r="L3267" s="119"/>
      <c r="M3267" s="119"/>
      <c r="N3267" s="119"/>
      <c r="O3267" s="119"/>
      <c r="P3267" s="119"/>
      <c r="Q3267" s="119"/>
      <c r="R3267" s="119"/>
      <c r="S3267" s="119"/>
      <c r="T3267" s="119"/>
      <c r="U3267" s="119"/>
      <c r="V3267" s="119"/>
      <c r="W3267" s="119"/>
      <c r="X3267" s="119"/>
      <c r="Y3267" s="119"/>
      <c r="Z3267" s="119"/>
      <c r="AA3267" s="119"/>
      <c r="AB3267" s="119"/>
      <c r="AC3267" s="119"/>
      <c r="AD3267" s="119"/>
      <c r="AE3267" s="119"/>
      <c r="AF3267" s="119"/>
      <c r="AG3267" s="119"/>
      <c r="AH3267" s="119"/>
      <c r="AI3267" s="119"/>
      <c r="AJ3267" s="503"/>
      <c r="AK3267" s="505"/>
      <c r="AL3267" s="404"/>
      <c r="AM3267" s="410"/>
      <c r="AN3267" s="404"/>
      <c r="AO3267" s="404"/>
      <c r="AP3267" s="404"/>
      <c r="AQ3267" s="404"/>
      <c r="AR3267" s="404"/>
      <c r="AS3267" s="404"/>
      <c r="AT3267" s="404"/>
      <c r="AU3267" s="406"/>
      <c r="AV3267" s="504"/>
      <c r="AW3267" s="406"/>
      <c r="AX3267" s="388"/>
      <c r="AY3267" s="388"/>
      <c r="AZ3267" s="388"/>
      <c r="BA3267" s="388"/>
      <c r="BB3267" s="388"/>
      <c r="BC3267" s="388"/>
    </row>
    <row r="3268" spans="1:55" s="121" customFormat="1" x14ac:dyDescent="0.25">
      <c r="A3268" s="407"/>
      <c r="B3268" s="500"/>
      <c r="C3268" s="501"/>
      <c r="D3268" s="502"/>
      <c r="E3268" s="466"/>
      <c r="F3268" s="399"/>
      <c r="G3268" s="96"/>
      <c r="H3268" s="122"/>
      <c r="I3268" s="122"/>
      <c r="J3268" s="122"/>
      <c r="K3268" s="122"/>
      <c r="L3268" s="122"/>
      <c r="M3268" s="122"/>
      <c r="N3268" s="122"/>
      <c r="O3268" s="122"/>
      <c r="P3268" s="122"/>
      <c r="Q3268" s="122"/>
      <c r="R3268" s="122"/>
      <c r="S3268" s="122"/>
      <c r="T3268" s="122"/>
      <c r="U3268" s="122"/>
      <c r="V3268" s="122"/>
      <c r="W3268" s="122"/>
      <c r="X3268" s="122"/>
      <c r="Y3268" s="122"/>
      <c r="Z3268" s="122"/>
      <c r="AA3268" s="122"/>
      <c r="AB3268" s="122"/>
      <c r="AC3268" s="122"/>
      <c r="AD3268" s="122"/>
      <c r="AE3268" s="122"/>
      <c r="AF3268" s="122"/>
      <c r="AG3268" s="122"/>
      <c r="AH3268" s="122"/>
      <c r="AI3268" s="122"/>
      <c r="AJ3268" s="401"/>
      <c r="AK3268" s="403"/>
      <c r="AL3268" s="405"/>
      <c r="AM3268" s="401"/>
      <c r="AN3268" s="405"/>
      <c r="AO3268" s="405"/>
      <c r="AP3268" s="405"/>
      <c r="AQ3268" s="405"/>
      <c r="AR3268" s="405"/>
      <c r="AS3268" s="405"/>
      <c r="AT3268" s="405"/>
      <c r="AU3268" s="403"/>
      <c r="AV3268" s="504"/>
      <c r="AW3268" s="403"/>
      <c r="AX3268" s="389"/>
      <c r="AY3268" s="389"/>
      <c r="AZ3268" s="389"/>
      <c r="BA3268" s="389"/>
      <c r="BB3268" s="389"/>
      <c r="BC3268" s="389"/>
    </row>
    <row r="3269" spans="1:55" s="121" customFormat="1" x14ac:dyDescent="0.25">
      <c r="A3269" s="406"/>
      <c r="B3269" s="500"/>
      <c r="C3269" s="501"/>
      <c r="D3269" s="502"/>
      <c r="E3269" s="474"/>
      <c r="F3269" s="398"/>
      <c r="G3269" s="95"/>
      <c r="H3269" s="119"/>
      <c r="I3269" s="119"/>
      <c r="J3269" s="119"/>
      <c r="K3269" s="119"/>
      <c r="L3269" s="119"/>
      <c r="M3269" s="119"/>
      <c r="N3269" s="119"/>
      <c r="O3269" s="119"/>
      <c r="P3269" s="119"/>
      <c r="Q3269" s="119"/>
      <c r="R3269" s="119"/>
      <c r="S3269" s="119"/>
      <c r="T3269" s="119"/>
      <c r="U3269" s="119"/>
      <c r="V3269" s="119"/>
      <c r="W3269" s="119"/>
      <c r="X3269" s="119"/>
      <c r="Y3269" s="119"/>
      <c r="Z3269" s="119"/>
      <c r="AA3269" s="119"/>
      <c r="AB3269" s="119"/>
      <c r="AC3269" s="119"/>
      <c r="AD3269" s="119"/>
      <c r="AE3269" s="119"/>
      <c r="AF3269" s="119"/>
      <c r="AG3269" s="119"/>
      <c r="AH3269" s="119"/>
      <c r="AI3269" s="119"/>
      <c r="AJ3269" s="503"/>
      <c r="AK3269" s="505"/>
      <c r="AL3269" s="404"/>
      <c r="AM3269" s="410"/>
      <c r="AN3269" s="404"/>
      <c r="AO3269" s="404"/>
      <c r="AP3269" s="404"/>
      <c r="AQ3269" s="404"/>
      <c r="AR3269" s="404"/>
      <c r="AS3269" s="404"/>
      <c r="AT3269" s="404"/>
      <c r="AU3269" s="406"/>
      <c r="AV3269" s="504"/>
      <c r="AW3269" s="406"/>
      <c r="AX3269" s="388"/>
      <c r="AY3269" s="388"/>
      <c r="AZ3269" s="388"/>
      <c r="BA3269" s="388"/>
      <c r="BB3269" s="388"/>
      <c r="BC3269" s="388"/>
    </row>
    <row r="3270" spans="1:55" s="121" customFormat="1" x14ac:dyDescent="0.25">
      <c r="A3270" s="407"/>
      <c r="B3270" s="500"/>
      <c r="C3270" s="501"/>
      <c r="D3270" s="502"/>
      <c r="E3270" s="466"/>
      <c r="F3270" s="399"/>
      <c r="G3270" s="96"/>
      <c r="H3270" s="122"/>
      <c r="I3270" s="122"/>
      <c r="J3270" s="122"/>
      <c r="K3270" s="122"/>
      <c r="L3270" s="122"/>
      <c r="M3270" s="122"/>
      <c r="N3270" s="122"/>
      <c r="O3270" s="122"/>
      <c r="P3270" s="122"/>
      <c r="Q3270" s="122"/>
      <c r="R3270" s="122"/>
      <c r="S3270" s="122"/>
      <c r="T3270" s="122"/>
      <c r="U3270" s="122"/>
      <c r="V3270" s="122"/>
      <c r="W3270" s="122"/>
      <c r="X3270" s="122"/>
      <c r="Y3270" s="122"/>
      <c r="Z3270" s="122"/>
      <c r="AA3270" s="122"/>
      <c r="AB3270" s="122"/>
      <c r="AC3270" s="122"/>
      <c r="AD3270" s="122"/>
      <c r="AE3270" s="122"/>
      <c r="AF3270" s="122"/>
      <c r="AG3270" s="122"/>
      <c r="AH3270" s="122"/>
      <c r="AI3270" s="122"/>
      <c r="AJ3270" s="401"/>
      <c r="AK3270" s="403"/>
      <c r="AL3270" s="405"/>
      <c r="AM3270" s="401"/>
      <c r="AN3270" s="405"/>
      <c r="AO3270" s="405"/>
      <c r="AP3270" s="405"/>
      <c r="AQ3270" s="405"/>
      <c r="AR3270" s="405"/>
      <c r="AS3270" s="405"/>
      <c r="AT3270" s="405"/>
      <c r="AU3270" s="403"/>
      <c r="AV3270" s="504"/>
      <c r="AW3270" s="403"/>
      <c r="AX3270" s="389"/>
      <c r="AY3270" s="389"/>
      <c r="AZ3270" s="389"/>
      <c r="BA3270" s="389"/>
      <c r="BB3270" s="389"/>
      <c r="BC3270" s="389"/>
    </row>
    <row r="3271" spans="1:55" s="121" customFormat="1" x14ac:dyDescent="0.25">
      <c r="A3271" s="406"/>
      <c r="B3271" s="500"/>
      <c r="C3271" s="501"/>
      <c r="D3271" s="502"/>
      <c r="E3271" s="474"/>
      <c r="F3271" s="398"/>
      <c r="G3271" s="95"/>
      <c r="H3271" s="119"/>
      <c r="I3271" s="119"/>
      <c r="J3271" s="119"/>
      <c r="K3271" s="119"/>
      <c r="L3271" s="119"/>
      <c r="M3271" s="119"/>
      <c r="N3271" s="119"/>
      <c r="O3271" s="119"/>
      <c r="P3271" s="119"/>
      <c r="Q3271" s="119"/>
      <c r="R3271" s="119"/>
      <c r="S3271" s="119"/>
      <c r="T3271" s="119"/>
      <c r="U3271" s="119"/>
      <c r="V3271" s="119"/>
      <c r="W3271" s="119"/>
      <c r="X3271" s="119"/>
      <c r="Y3271" s="119"/>
      <c r="Z3271" s="119"/>
      <c r="AA3271" s="119"/>
      <c r="AB3271" s="119"/>
      <c r="AC3271" s="119"/>
      <c r="AD3271" s="119"/>
      <c r="AE3271" s="119"/>
      <c r="AF3271" s="119"/>
      <c r="AG3271" s="119"/>
      <c r="AH3271" s="119"/>
      <c r="AI3271" s="119"/>
      <c r="AJ3271" s="503"/>
      <c r="AK3271" s="505"/>
      <c r="AL3271" s="404"/>
      <c r="AM3271" s="410"/>
      <c r="AN3271" s="404"/>
      <c r="AO3271" s="404"/>
      <c r="AP3271" s="404"/>
      <c r="AQ3271" s="404"/>
      <c r="AR3271" s="404"/>
      <c r="AS3271" s="404"/>
      <c r="AT3271" s="404"/>
      <c r="AU3271" s="406"/>
      <c r="AV3271" s="504"/>
      <c r="AW3271" s="406"/>
      <c r="AX3271" s="388"/>
      <c r="AY3271" s="388"/>
      <c r="AZ3271" s="388"/>
      <c r="BA3271" s="388"/>
      <c r="BB3271" s="388"/>
      <c r="BC3271" s="388"/>
    </row>
    <row r="3272" spans="1:55" s="121" customFormat="1" x14ac:dyDescent="0.25">
      <c r="A3272" s="407"/>
      <c r="B3272" s="500"/>
      <c r="C3272" s="501"/>
      <c r="D3272" s="502"/>
      <c r="E3272" s="466"/>
      <c r="F3272" s="399"/>
      <c r="G3272" s="96"/>
      <c r="H3272" s="122"/>
      <c r="I3272" s="122"/>
      <c r="J3272" s="122"/>
      <c r="K3272" s="122"/>
      <c r="L3272" s="122"/>
      <c r="M3272" s="122"/>
      <c r="N3272" s="122"/>
      <c r="O3272" s="122"/>
      <c r="P3272" s="122"/>
      <c r="Q3272" s="122"/>
      <c r="R3272" s="122"/>
      <c r="S3272" s="122"/>
      <c r="T3272" s="122"/>
      <c r="U3272" s="122"/>
      <c r="V3272" s="122"/>
      <c r="W3272" s="122"/>
      <c r="X3272" s="122"/>
      <c r="Y3272" s="122"/>
      <c r="Z3272" s="122"/>
      <c r="AA3272" s="122"/>
      <c r="AB3272" s="122"/>
      <c r="AC3272" s="122"/>
      <c r="AD3272" s="122"/>
      <c r="AE3272" s="122"/>
      <c r="AF3272" s="122"/>
      <c r="AG3272" s="122"/>
      <c r="AH3272" s="122"/>
      <c r="AI3272" s="122"/>
      <c r="AJ3272" s="401"/>
      <c r="AK3272" s="403"/>
      <c r="AL3272" s="405"/>
      <c r="AM3272" s="401"/>
      <c r="AN3272" s="405"/>
      <c r="AO3272" s="405"/>
      <c r="AP3272" s="405"/>
      <c r="AQ3272" s="405"/>
      <c r="AR3272" s="405"/>
      <c r="AS3272" s="405"/>
      <c r="AT3272" s="405"/>
      <c r="AU3272" s="403"/>
      <c r="AV3272" s="504"/>
      <c r="AW3272" s="403"/>
      <c r="AX3272" s="389"/>
      <c r="AY3272" s="389"/>
      <c r="AZ3272" s="389"/>
      <c r="BA3272" s="389"/>
      <c r="BB3272" s="389"/>
      <c r="BC3272" s="389"/>
    </row>
    <row r="3273" spans="1:55" s="121" customFormat="1" x14ac:dyDescent="0.25">
      <c r="A3273" s="406"/>
      <c r="B3273" s="500"/>
      <c r="C3273" s="501"/>
      <c r="D3273" s="502"/>
      <c r="E3273" s="474"/>
      <c r="F3273" s="398"/>
      <c r="G3273" s="95"/>
      <c r="H3273" s="119"/>
      <c r="I3273" s="119"/>
      <c r="J3273" s="119"/>
      <c r="K3273" s="119"/>
      <c r="L3273" s="119"/>
      <c r="M3273" s="119"/>
      <c r="N3273" s="119"/>
      <c r="O3273" s="119"/>
      <c r="P3273" s="119"/>
      <c r="Q3273" s="119"/>
      <c r="R3273" s="119"/>
      <c r="S3273" s="119"/>
      <c r="T3273" s="119"/>
      <c r="U3273" s="119"/>
      <c r="V3273" s="119"/>
      <c r="W3273" s="119"/>
      <c r="X3273" s="119"/>
      <c r="Y3273" s="119"/>
      <c r="Z3273" s="119"/>
      <c r="AA3273" s="119"/>
      <c r="AB3273" s="119"/>
      <c r="AC3273" s="119"/>
      <c r="AD3273" s="119"/>
      <c r="AE3273" s="119"/>
      <c r="AF3273" s="119"/>
      <c r="AG3273" s="119"/>
      <c r="AH3273" s="119"/>
      <c r="AI3273" s="119"/>
      <c r="AJ3273" s="503"/>
      <c r="AK3273" s="505"/>
      <c r="AL3273" s="404"/>
      <c r="AM3273" s="410"/>
      <c r="AN3273" s="404"/>
      <c r="AO3273" s="404"/>
      <c r="AP3273" s="404"/>
      <c r="AQ3273" s="404"/>
      <c r="AR3273" s="404"/>
      <c r="AS3273" s="404"/>
      <c r="AT3273" s="404"/>
      <c r="AU3273" s="406"/>
      <c r="AV3273" s="504"/>
      <c r="AW3273" s="406"/>
      <c r="AX3273" s="388"/>
      <c r="AY3273" s="388"/>
      <c r="AZ3273" s="388"/>
      <c r="BA3273" s="388"/>
      <c r="BB3273" s="388"/>
      <c r="BC3273" s="388"/>
    </row>
    <row r="3274" spans="1:55" s="121" customFormat="1" x14ac:dyDescent="0.25">
      <c r="A3274" s="407"/>
      <c r="B3274" s="500"/>
      <c r="C3274" s="501"/>
      <c r="D3274" s="502"/>
      <c r="E3274" s="466"/>
      <c r="F3274" s="399"/>
      <c r="G3274" s="96"/>
      <c r="H3274" s="122"/>
      <c r="I3274" s="122"/>
      <c r="J3274" s="122"/>
      <c r="K3274" s="122"/>
      <c r="L3274" s="122"/>
      <c r="M3274" s="122"/>
      <c r="N3274" s="122"/>
      <c r="O3274" s="122"/>
      <c r="P3274" s="122"/>
      <c r="Q3274" s="122"/>
      <c r="R3274" s="122"/>
      <c r="S3274" s="122"/>
      <c r="T3274" s="122"/>
      <c r="U3274" s="122"/>
      <c r="V3274" s="122"/>
      <c r="W3274" s="122"/>
      <c r="X3274" s="122"/>
      <c r="Y3274" s="122"/>
      <c r="Z3274" s="122"/>
      <c r="AA3274" s="122"/>
      <c r="AB3274" s="122"/>
      <c r="AC3274" s="122"/>
      <c r="AD3274" s="122"/>
      <c r="AE3274" s="122"/>
      <c r="AF3274" s="122"/>
      <c r="AG3274" s="122"/>
      <c r="AH3274" s="122"/>
      <c r="AI3274" s="122"/>
      <c r="AJ3274" s="401"/>
      <c r="AK3274" s="403"/>
      <c r="AL3274" s="405"/>
      <c r="AM3274" s="401"/>
      <c r="AN3274" s="405"/>
      <c r="AO3274" s="405"/>
      <c r="AP3274" s="405"/>
      <c r="AQ3274" s="405"/>
      <c r="AR3274" s="405"/>
      <c r="AS3274" s="405"/>
      <c r="AT3274" s="405"/>
      <c r="AU3274" s="403"/>
      <c r="AV3274" s="504"/>
      <c r="AW3274" s="403"/>
      <c r="AX3274" s="389"/>
      <c r="AY3274" s="389"/>
      <c r="AZ3274" s="389"/>
      <c r="BA3274" s="389"/>
      <c r="BB3274" s="389"/>
      <c r="BC3274" s="389"/>
    </row>
    <row r="3275" spans="1:55" s="121" customFormat="1" x14ac:dyDescent="0.25">
      <c r="A3275" s="406"/>
      <c r="B3275" s="500"/>
      <c r="C3275" s="501"/>
      <c r="D3275" s="502"/>
      <c r="E3275" s="474"/>
      <c r="F3275" s="398"/>
      <c r="G3275" s="95"/>
      <c r="H3275" s="119"/>
      <c r="I3275" s="119"/>
      <c r="J3275" s="119"/>
      <c r="K3275" s="119"/>
      <c r="L3275" s="119"/>
      <c r="M3275" s="119"/>
      <c r="N3275" s="119"/>
      <c r="O3275" s="119"/>
      <c r="P3275" s="119"/>
      <c r="Q3275" s="119"/>
      <c r="R3275" s="119"/>
      <c r="S3275" s="119"/>
      <c r="T3275" s="119"/>
      <c r="U3275" s="119"/>
      <c r="V3275" s="119"/>
      <c r="W3275" s="119"/>
      <c r="X3275" s="119"/>
      <c r="Y3275" s="119"/>
      <c r="Z3275" s="119"/>
      <c r="AA3275" s="119"/>
      <c r="AB3275" s="119"/>
      <c r="AC3275" s="119"/>
      <c r="AD3275" s="119"/>
      <c r="AE3275" s="119"/>
      <c r="AF3275" s="119"/>
      <c r="AG3275" s="119"/>
      <c r="AH3275" s="119"/>
      <c r="AI3275" s="119"/>
      <c r="AJ3275" s="503"/>
      <c r="AK3275" s="505"/>
      <c r="AL3275" s="404"/>
      <c r="AM3275" s="410"/>
      <c r="AN3275" s="404"/>
      <c r="AO3275" s="404"/>
      <c r="AP3275" s="404"/>
      <c r="AQ3275" s="404"/>
      <c r="AR3275" s="404"/>
      <c r="AS3275" s="404"/>
      <c r="AT3275" s="404"/>
      <c r="AU3275" s="406"/>
      <c r="AV3275" s="504"/>
      <c r="AW3275" s="406"/>
      <c r="AX3275" s="388"/>
      <c r="AY3275" s="388"/>
      <c r="AZ3275" s="388"/>
      <c r="BA3275" s="388"/>
      <c r="BB3275" s="388"/>
      <c r="BC3275" s="388"/>
    </row>
    <row r="3276" spans="1:55" s="121" customFormat="1" x14ac:dyDescent="0.25">
      <c r="A3276" s="407"/>
      <c r="B3276" s="500"/>
      <c r="C3276" s="501"/>
      <c r="D3276" s="502"/>
      <c r="E3276" s="466"/>
      <c r="F3276" s="399"/>
      <c r="G3276" s="96"/>
      <c r="H3276" s="122"/>
      <c r="I3276" s="122"/>
      <c r="J3276" s="122"/>
      <c r="K3276" s="122"/>
      <c r="L3276" s="122"/>
      <c r="M3276" s="122"/>
      <c r="N3276" s="122"/>
      <c r="O3276" s="122"/>
      <c r="P3276" s="122"/>
      <c r="Q3276" s="122"/>
      <c r="R3276" s="122"/>
      <c r="S3276" s="122"/>
      <c r="T3276" s="122"/>
      <c r="U3276" s="122"/>
      <c r="V3276" s="122"/>
      <c r="W3276" s="122"/>
      <c r="X3276" s="122"/>
      <c r="Y3276" s="122"/>
      <c r="Z3276" s="122"/>
      <c r="AA3276" s="122"/>
      <c r="AB3276" s="122"/>
      <c r="AC3276" s="122"/>
      <c r="AD3276" s="122"/>
      <c r="AE3276" s="122"/>
      <c r="AF3276" s="122"/>
      <c r="AG3276" s="122"/>
      <c r="AH3276" s="122"/>
      <c r="AI3276" s="122"/>
      <c r="AJ3276" s="401"/>
      <c r="AK3276" s="403"/>
      <c r="AL3276" s="405"/>
      <c r="AM3276" s="401"/>
      <c r="AN3276" s="405"/>
      <c r="AO3276" s="405"/>
      <c r="AP3276" s="405"/>
      <c r="AQ3276" s="405"/>
      <c r="AR3276" s="405"/>
      <c r="AS3276" s="405"/>
      <c r="AT3276" s="405"/>
      <c r="AU3276" s="403"/>
      <c r="AV3276" s="504"/>
      <c r="AW3276" s="403"/>
      <c r="AX3276" s="389"/>
      <c r="AY3276" s="389"/>
      <c r="AZ3276" s="389"/>
      <c r="BA3276" s="389"/>
      <c r="BB3276" s="389"/>
      <c r="BC3276" s="389"/>
    </row>
    <row r="3277" spans="1:55" s="121" customFormat="1" x14ac:dyDescent="0.25">
      <c r="A3277" s="406"/>
      <c r="B3277" s="500"/>
      <c r="C3277" s="501"/>
      <c r="D3277" s="502"/>
      <c r="E3277" s="474"/>
      <c r="F3277" s="398"/>
      <c r="G3277" s="95"/>
      <c r="H3277" s="119"/>
      <c r="I3277" s="119"/>
      <c r="J3277" s="119"/>
      <c r="K3277" s="119"/>
      <c r="L3277" s="119"/>
      <c r="M3277" s="119"/>
      <c r="N3277" s="119"/>
      <c r="O3277" s="119"/>
      <c r="P3277" s="119"/>
      <c r="Q3277" s="119"/>
      <c r="R3277" s="119"/>
      <c r="S3277" s="119"/>
      <c r="T3277" s="119"/>
      <c r="U3277" s="119"/>
      <c r="V3277" s="119"/>
      <c r="W3277" s="119"/>
      <c r="X3277" s="119"/>
      <c r="Y3277" s="119"/>
      <c r="Z3277" s="119"/>
      <c r="AA3277" s="119"/>
      <c r="AB3277" s="119"/>
      <c r="AC3277" s="119"/>
      <c r="AD3277" s="119"/>
      <c r="AE3277" s="119"/>
      <c r="AF3277" s="119"/>
      <c r="AG3277" s="119"/>
      <c r="AH3277" s="119"/>
      <c r="AI3277" s="119"/>
      <c r="AJ3277" s="503"/>
      <c r="AK3277" s="505"/>
      <c r="AL3277" s="404"/>
      <c r="AM3277" s="410"/>
      <c r="AN3277" s="404"/>
      <c r="AO3277" s="404"/>
      <c r="AP3277" s="404"/>
      <c r="AQ3277" s="404"/>
      <c r="AR3277" s="404"/>
      <c r="AS3277" s="404"/>
      <c r="AT3277" s="404"/>
      <c r="AU3277" s="406"/>
      <c r="AV3277" s="504"/>
      <c r="AW3277" s="406"/>
      <c r="AX3277" s="388"/>
      <c r="AY3277" s="388"/>
      <c r="AZ3277" s="388"/>
      <c r="BA3277" s="388"/>
      <c r="BB3277" s="388"/>
      <c r="BC3277" s="388"/>
    </row>
    <row r="3278" spans="1:55" s="121" customFormat="1" x14ac:dyDescent="0.25">
      <c r="A3278" s="407"/>
      <c r="B3278" s="500"/>
      <c r="C3278" s="501"/>
      <c r="D3278" s="502"/>
      <c r="E3278" s="466"/>
      <c r="F3278" s="399"/>
      <c r="G3278" s="96"/>
      <c r="H3278" s="122"/>
      <c r="I3278" s="122"/>
      <c r="J3278" s="122"/>
      <c r="K3278" s="122"/>
      <c r="L3278" s="122"/>
      <c r="M3278" s="122"/>
      <c r="N3278" s="122"/>
      <c r="O3278" s="122"/>
      <c r="P3278" s="122"/>
      <c r="Q3278" s="122"/>
      <c r="R3278" s="122"/>
      <c r="S3278" s="122"/>
      <c r="T3278" s="122"/>
      <c r="U3278" s="122"/>
      <c r="V3278" s="122"/>
      <c r="W3278" s="122"/>
      <c r="X3278" s="122"/>
      <c r="Y3278" s="122"/>
      <c r="Z3278" s="122"/>
      <c r="AA3278" s="122"/>
      <c r="AB3278" s="122"/>
      <c r="AC3278" s="122"/>
      <c r="AD3278" s="122"/>
      <c r="AE3278" s="122"/>
      <c r="AF3278" s="122"/>
      <c r="AG3278" s="122"/>
      <c r="AH3278" s="122"/>
      <c r="AI3278" s="122"/>
      <c r="AJ3278" s="401"/>
      <c r="AK3278" s="403"/>
      <c r="AL3278" s="405"/>
      <c r="AM3278" s="401"/>
      <c r="AN3278" s="405"/>
      <c r="AO3278" s="405"/>
      <c r="AP3278" s="405"/>
      <c r="AQ3278" s="405"/>
      <c r="AR3278" s="405"/>
      <c r="AS3278" s="405"/>
      <c r="AT3278" s="405"/>
      <c r="AU3278" s="403"/>
      <c r="AV3278" s="504"/>
      <c r="AW3278" s="403"/>
      <c r="AX3278" s="389"/>
      <c r="AY3278" s="389"/>
      <c r="AZ3278" s="389"/>
      <c r="BA3278" s="389"/>
      <c r="BB3278" s="389"/>
      <c r="BC3278" s="389"/>
    </row>
    <row r="3279" spans="1:55" s="121" customFormat="1" x14ac:dyDescent="0.25">
      <c r="A3279" s="406"/>
      <c r="B3279" s="500"/>
      <c r="C3279" s="501"/>
      <c r="D3279" s="502"/>
      <c r="E3279" s="474"/>
      <c r="F3279" s="398"/>
      <c r="G3279" s="95"/>
      <c r="H3279" s="119"/>
      <c r="I3279" s="119"/>
      <c r="J3279" s="119"/>
      <c r="K3279" s="119"/>
      <c r="L3279" s="119"/>
      <c r="M3279" s="119"/>
      <c r="N3279" s="119"/>
      <c r="O3279" s="119"/>
      <c r="P3279" s="119"/>
      <c r="Q3279" s="119"/>
      <c r="R3279" s="119"/>
      <c r="S3279" s="119"/>
      <c r="T3279" s="119"/>
      <c r="U3279" s="119"/>
      <c r="V3279" s="119"/>
      <c r="W3279" s="119"/>
      <c r="X3279" s="119"/>
      <c r="Y3279" s="119"/>
      <c r="Z3279" s="119"/>
      <c r="AA3279" s="119"/>
      <c r="AB3279" s="119"/>
      <c r="AC3279" s="119"/>
      <c r="AD3279" s="119"/>
      <c r="AE3279" s="119"/>
      <c r="AF3279" s="119"/>
      <c r="AG3279" s="119"/>
      <c r="AH3279" s="119"/>
      <c r="AI3279" s="119"/>
      <c r="AJ3279" s="503"/>
      <c r="AK3279" s="505"/>
      <c r="AL3279" s="404"/>
      <c r="AM3279" s="410"/>
      <c r="AN3279" s="404"/>
      <c r="AO3279" s="404"/>
      <c r="AP3279" s="404"/>
      <c r="AQ3279" s="404"/>
      <c r="AR3279" s="404"/>
      <c r="AS3279" s="404"/>
      <c r="AT3279" s="404"/>
      <c r="AU3279" s="406"/>
      <c r="AV3279" s="504"/>
      <c r="AW3279" s="406"/>
      <c r="AX3279" s="388"/>
      <c r="AY3279" s="388"/>
      <c r="AZ3279" s="388"/>
      <c r="BA3279" s="388"/>
      <c r="BB3279" s="388"/>
      <c r="BC3279" s="388"/>
    </row>
    <row r="3280" spans="1:55" s="121" customFormat="1" x14ac:dyDescent="0.25">
      <c r="A3280" s="407"/>
      <c r="B3280" s="500"/>
      <c r="C3280" s="501"/>
      <c r="D3280" s="502"/>
      <c r="E3280" s="466"/>
      <c r="F3280" s="399"/>
      <c r="G3280" s="96"/>
      <c r="H3280" s="122"/>
      <c r="I3280" s="122"/>
      <c r="J3280" s="122"/>
      <c r="K3280" s="122"/>
      <c r="L3280" s="122"/>
      <c r="M3280" s="122"/>
      <c r="N3280" s="122"/>
      <c r="O3280" s="122"/>
      <c r="P3280" s="122"/>
      <c r="Q3280" s="122"/>
      <c r="R3280" s="122"/>
      <c r="S3280" s="122"/>
      <c r="T3280" s="122"/>
      <c r="U3280" s="122"/>
      <c r="V3280" s="122"/>
      <c r="W3280" s="122"/>
      <c r="X3280" s="122"/>
      <c r="Y3280" s="122"/>
      <c r="Z3280" s="122"/>
      <c r="AA3280" s="122"/>
      <c r="AB3280" s="122"/>
      <c r="AC3280" s="122"/>
      <c r="AD3280" s="122"/>
      <c r="AE3280" s="122"/>
      <c r="AF3280" s="122"/>
      <c r="AG3280" s="122"/>
      <c r="AH3280" s="122"/>
      <c r="AI3280" s="122"/>
      <c r="AJ3280" s="401"/>
      <c r="AK3280" s="403"/>
      <c r="AL3280" s="405"/>
      <c r="AM3280" s="401"/>
      <c r="AN3280" s="405"/>
      <c r="AO3280" s="405"/>
      <c r="AP3280" s="405"/>
      <c r="AQ3280" s="405"/>
      <c r="AR3280" s="405"/>
      <c r="AS3280" s="405"/>
      <c r="AT3280" s="405"/>
      <c r="AU3280" s="403"/>
      <c r="AV3280" s="504"/>
      <c r="AW3280" s="403"/>
      <c r="AX3280" s="389"/>
      <c r="AY3280" s="389"/>
      <c r="AZ3280" s="389"/>
      <c r="BA3280" s="389"/>
      <c r="BB3280" s="389"/>
      <c r="BC3280" s="389"/>
    </row>
    <row r="3281" spans="1:55" s="121" customFormat="1" x14ac:dyDescent="0.25">
      <c r="A3281" s="406"/>
      <c r="B3281" s="500"/>
      <c r="C3281" s="501"/>
      <c r="D3281" s="502"/>
      <c r="E3281" s="474"/>
      <c r="F3281" s="398"/>
      <c r="G3281" s="95"/>
      <c r="H3281" s="119"/>
      <c r="I3281" s="119"/>
      <c r="J3281" s="119"/>
      <c r="K3281" s="119"/>
      <c r="L3281" s="119"/>
      <c r="M3281" s="119"/>
      <c r="N3281" s="119"/>
      <c r="O3281" s="119"/>
      <c r="P3281" s="119"/>
      <c r="Q3281" s="119"/>
      <c r="R3281" s="119"/>
      <c r="S3281" s="119"/>
      <c r="T3281" s="119"/>
      <c r="U3281" s="119"/>
      <c r="V3281" s="119"/>
      <c r="W3281" s="119"/>
      <c r="X3281" s="119"/>
      <c r="Y3281" s="119"/>
      <c r="Z3281" s="119"/>
      <c r="AA3281" s="119"/>
      <c r="AB3281" s="119"/>
      <c r="AC3281" s="119"/>
      <c r="AD3281" s="119"/>
      <c r="AE3281" s="119"/>
      <c r="AF3281" s="119"/>
      <c r="AG3281" s="119"/>
      <c r="AH3281" s="119"/>
      <c r="AI3281" s="119"/>
      <c r="AJ3281" s="503"/>
      <c r="AK3281" s="505"/>
      <c r="AL3281" s="404"/>
      <c r="AM3281" s="410"/>
      <c r="AN3281" s="404"/>
      <c r="AO3281" s="404"/>
      <c r="AP3281" s="404"/>
      <c r="AQ3281" s="404"/>
      <c r="AR3281" s="404"/>
      <c r="AS3281" s="404"/>
      <c r="AT3281" s="404"/>
      <c r="AU3281" s="406"/>
      <c r="AV3281" s="504"/>
      <c r="AW3281" s="406"/>
      <c r="AX3281" s="388"/>
      <c r="AY3281" s="388"/>
      <c r="AZ3281" s="388"/>
      <c r="BA3281" s="388"/>
      <c r="BB3281" s="388"/>
      <c r="BC3281" s="388"/>
    </row>
    <row r="3282" spans="1:55" s="121" customFormat="1" x14ac:dyDescent="0.25">
      <c r="A3282" s="407"/>
      <c r="B3282" s="500"/>
      <c r="C3282" s="501"/>
      <c r="D3282" s="502"/>
      <c r="E3282" s="466"/>
      <c r="F3282" s="399"/>
      <c r="G3282" s="96"/>
      <c r="H3282" s="122"/>
      <c r="I3282" s="122"/>
      <c r="J3282" s="122"/>
      <c r="K3282" s="122"/>
      <c r="L3282" s="122"/>
      <c r="M3282" s="122"/>
      <c r="N3282" s="122"/>
      <c r="O3282" s="122"/>
      <c r="P3282" s="122"/>
      <c r="Q3282" s="122"/>
      <c r="R3282" s="122"/>
      <c r="S3282" s="122"/>
      <c r="T3282" s="122"/>
      <c r="U3282" s="122"/>
      <c r="V3282" s="122"/>
      <c r="W3282" s="122"/>
      <c r="X3282" s="122"/>
      <c r="Y3282" s="122"/>
      <c r="Z3282" s="122"/>
      <c r="AA3282" s="122"/>
      <c r="AB3282" s="122"/>
      <c r="AC3282" s="122"/>
      <c r="AD3282" s="122"/>
      <c r="AE3282" s="122"/>
      <c r="AF3282" s="122"/>
      <c r="AG3282" s="122"/>
      <c r="AH3282" s="122"/>
      <c r="AI3282" s="122"/>
      <c r="AJ3282" s="401"/>
      <c r="AK3282" s="403"/>
      <c r="AL3282" s="405"/>
      <c r="AM3282" s="401"/>
      <c r="AN3282" s="405"/>
      <c r="AO3282" s="405"/>
      <c r="AP3282" s="405"/>
      <c r="AQ3282" s="405"/>
      <c r="AR3282" s="405"/>
      <c r="AS3282" s="405"/>
      <c r="AT3282" s="405"/>
      <c r="AU3282" s="403"/>
      <c r="AV3282" s="504"/>
      <c r="AW3282" s="403"/>
      <c r="AX3282" s="389"/>
      <c r="AY3282" s="389"/>
      <c r="AZ3282" s="389"/>
      <c r="BA3282" s="389"/>
      <c r="BB3282" s="389"/>
      <c r="BC3282" s="389"/>
    </row>
    <row r="3283" spans="1:55" s="121" customFormat="1" x14ac:dyDescent="0.25">
      <c r="A3283" s="406"/>
      <c r="B3283" s="500"/>
      <c r="C3283" s="501"/>
      <c r="D3283" s="502"/>
      <c r="E3283" s="474"/>
      <c r="F3283" s="398"/>
      <c r="G3283" s="95"/>
      <c r="H3283" s="119"/>
      <c r="I3283" s="119"/>
      <c r="J3283" s="119"/>
      <c r="K3283" s="119"/>
      <c r="L3283" s="119"/>
      <c r="M3283" s="119"/>
      <c r="N3283" s="119"/>
      <c r="O3283" s="119"/>
      <c r="P3283" s="119"/>
      <c r="Q3283" s="119"/>
      <c r="R3283" s="119"/>
      <c r="S3283" s="119"/>
      <c r="T3283" s="119"/>
      <c r="U3283" s="119"/>
      <c r="V3283" s="119"/>
      <c r="W3283" s="119"/>
      <c r="X3283" s="119"/>
      <c r="Y3283" s="119"/>
      <c r="Z3283" s="119"/>
      <c r="AA3283" s="119"/>
      <c r="AB3283" s="119"/>
      <c r="AC3283" s="119"/>
      <c r="AD3283" s="119"/>
      <c r="AE3283" s="119"/>
      <c r="AF3283" s="119"/>
      <c r="AG3283" s="119"/>
      <c r="AH3283" s="119"/>
      <c r="AI3283" s="119"/>
      <c r="AJ3283" s="503"/>
      <c r="AK3283" s="505"/>
      <c r="AL3283" s="404"/>
      <c r="AM3283" s="410"/>
      <c r="AN3283" s="404"/>
      <c r="AO3283" s="404"/>
      <c r="AP3283" s="404"/>
      <c r="AQ3283" s="404"/>
      <c r="AR3283" s="404"/>
      <c r="AS3283" s="404"/>
      <c r="AT3283" s="404"/>
      <c r="AU3283" s="406"/>
      <c r="AV3283" s="504"/>
      <c r="AW3283" s="406"/>
      <c r="AX3283" s="388"/>
      <c r="AY3283" s="388"/>
      <c r="AZ3283" s="388"/>
      <c r="BA3283" s="388"/>
      <c r="BB3283" s="388"/>
      <c r="BC3283" s="388"/>
    </row>
    <row r="3284" spans="1:55" s="121" customFormat="1" x14ac:dyDescent="0.25">
      <c r="A3284" s="407"/>
      <c r="B3284" s="500"/>
      <c r="C3284" s="501"/>
      <c r="D3284" s="502"/>
      <c r="E3284" s="466"/>
      <c r="F3284" s="399"/>
      <c r="G3284" s="96"/>
      <c r="H3284" s="122"/>
      <c r="I3284" s="122"/>
      <c r="J3284" s="122"/>
      <c r="K3284" s="122"/>
      <c r="L3284" s="122"/>
      <c r="M3284" s="122"/>
      <c r="N3284" s="122"/>
      <c r="O3284" s="122"/>
      <c r="P3284" s="122"/>
      <c r="Q3284" s="122"/>
      <c r="R3284" s="122"/>
      <c r="S3284" s="122"/>
      <c r="T3284" s="122"/>
      <c r="U3284" s="122"/>
      <c r="V3284" s="122"/>
      <c r="W3284" s="122"/>
      <c r="X3284" s="122"/>
      <c r="Y3284" s="122"/>
      <c r="Z3284" s="122"/>
      <c r="AA3284" s="122"/>
      <c r="AB3284" s="122"/>
      <c r="AC3284" s="122"/>
      <c r="AD3284" s="122"/>
      <c r="AE3284" s="122"/>
      <c r="AF3284" s="122"/>
      <c r="AG3284" s="122"/>
      <c r="AH3284" s="122"/>
      <c r="AI3284" s="122"/>
      <c r="AJ3284" s="401"/>
      <c r="AK3284" s="403"/>
      <c r="AL3284" s="405"/>
      <c r="AM3284" s="401"/>
      <c r="AN3284" s="405"/>
      <c r="AO3284" s="405"/>
      <c r="AP3284" s="405"/>
      <c r="AQ3284" s="405"/>
      <c r="AR3284" s="405"/>
      <c r="AS3284" s="405"/>
      <c r="AT3284" s="405"/>
      <c r="AU3284" s="403"/>
      <c r="AV3284" s="504"/>
      <c r="AW3284" s="403"/>
      <c r="AX3284" s="389"/>
      <c r="AY3284" s="389"/>
      <c r="AZ3284" s="389"/>
      <c r="BA3284" s="389"/>
      <c r="BB3284" s="389"/>
      <c r="BC3284" s="389"/>
    </row>
    <row r="3285" spans="1:55" s="121" customFormat="1" x14ac:dyDescent="0.25">
      <c r="A3285" s="406"/>
      <c r="B3285" s="500"/>
      <c r="C3285" s="501"/>
      <c r="D3285" s="502"/>
      <c r="E3285" s="474"/>
      <c r="F3285" s="398"/>
      <c r="G3285" s="95"/>
      <c r="H3285" s="119"/>
      <c r="I3285" s="119"/>
      <c r="J3285" s="119"/>
      <c r="K3285" s="119"/>
      <c r="L3285" s="119"/>
      <c r="M3285" s="119"/>
      <c r="N3285" s="119"/>
      <c r="O3285" s="119"/>
      <c r="P3285" s="119"/>
      <c r="Q3285" s="119"/>
      <c r="R3285" s="119"/>
      <c r="S3285" s="119"/>
      <c r="T3285" s="119"/>
      <c r="U3285" s="119"/>
      <c r="V3285" s="119"/>
      <c r="W3285" s="119"/>
      <c r="X3285" s="119"/>
      <c r="Y3285" s="119"/>
      <c r="Z3285" s="119"/>
      <c r="AA3285" s="119"/>
      <c r="AB3285" s="119"/>
      <c r="AC3285" s="119"/>
      <c r="AD3285" s="119"/>
      <c r="AE3285" s="119"/>
      <c r="AF3285" s="119"/>
      <c r="AG3285" s="119"/>
      <c r="AH3285" s="119"/>
      <c r="AI3285" s="119"/>
      <c r="AJ3285" s="503"/>
      <c r="AK3285" s="505"/>
      <c r="AL3285" s="404"/>
      <c r="AM3285" s="410"/>
      <c r="AN3285" s="404"/>
      <c r="AO3285" s="404"/>
      <c r="AP3285" s="404"/>
      <c r="AQ3285" s="404"/>
      <c r="AR3285" s="404"/>
      <c r="AS3285" s="404"/>
      <c r="AT3285" s="404"/>
      <c r="AU3285" s="406"/>
      <c r="AV3285" s="504"/>
      <c r="AW3285" s="406"/>
      <c r="AX3285" s="388"/>
      <c r="AY3285" s="388"/>
      <c r="AZ3285" s="388"/>
      <c r="BA3285" s="388"/>
      <c r="BB3285" s="388"/>
      <c r="BC3285" s="388"/>
    </row>
    <row r="3286" spans="1:55" s="121" customFormat="1" x14ac:dyDescent="0.25">
      <c r="A3286" s="407"/>
      <c r="B3286" s="500"/>
      <c r="C3286" s="501"/>
      <c r="D3286" s="502"/>
      <c r="E3286" s="466"/>
      <c r="F3286" s="399"/>
      <c r="G3286" s="96"/>
      <c r="H3286" s="122"/>
      <c r="I3286" s="122"/>
      <c r="J3286" s="122"/>
      <c r="K3286" s="122"/>
      <c r="L3286" s="122"/>
      <c r="M3286" s="122"/>
      <c r="N3286" s="122"/>
      <c r="O3286" s="122"/>
      <c r="P3286" s="122"/>
      <c r="Q3286" s="122"/>
      <c r="R3286" s="122"/>
      <c r="S3286" s="122"/>
      <c r="T3286" s="122"/>
      <c r="U3286" s="122"/>
      <c r="V3286" s="122"/>
      <c r="W3286" s="122"/>
      <c r="X3286" s="122"/>
      <c r="Y3286" s="122"/>
      <c r="Z3286" s="122"/>
      <c r="AA3286" s="122"/>
      <c r="AB3286" s="122"/>
      <c r="AC3286" s="122"/>
      <c r="AD3286" s="122"/>
      <c r="AE3286" s="122"/>
      <c r="AF3286" s="122"/>
      <c r="AG3286" s="122"/>
      <c r="AH3286" s="122"/>
      <c r="AI3286" s="122"/>
      <c r="AJ3286" s="401"/>
      <c r="AK3286" s="403"/>
      <c r="AL3286" s="405"/>
      <c r="AM3286" s="401"/>
      <c r="AN3286" s="405"/>
      <c r="AO3286" s="405"/>
      <c r="AP3286" s="405"/>
      <c r="AQ3286" s="405"/>
      <c r="AR3286" s="405"/>
      <c r="AS3286" s="405"/>
      <c r="AT3286" s="405"/>
      <c r="AU3286" s="403"/>
      <c r="AV3286" s="504"/>
      <c r="AW3286" s="403"/>
      <c r="AX3286" s="389"/>
      <c r="AY3286" s="389"/>
      <c r="AZ3286" s="389"/>
      <c r="BA3286" s="389"/>
      <c r="BB3286" s="389"/>
      <c r="BC3286" s="389"/>
    </row>
    <row r="3287" spans="1:55" s="121" customFormat="1" x14ac:dyDescent="0.25">
      <c r="A3287" s="406"/>
      <c r="B3287" s="500"/>
      <c r="C3287" s="501"/>
      <c r="D3287" s="502"/>
      <c r="E3287" s="474"/>
      <c r="F3287" s="398"/>
      <c r="G3287" s="95"/>
      <c r="H3287" s="119"/>
      <c r="I3287" s="119"/>
      <c r="J3287" s="119"/>
      <c r="K3287" s="119"/>
      <c r="L3287" s="119"/>
      <c r="M3287" s="119"/>
      <c r="N3287" s="119"/>
      <c r="O3287" s="119"/>
      <c r="P3287" s="119"/>
      <c r="Q3287" s="119"/>
      <c r="R3287" s="119"/>
      <c r="S3287" s="119"/>
      <c r="T3287" s="119"/>
      <c r="U3287" s="119"/>
      <c r="V3287" s="119"/>
      <c r="W3287" s="119"/>
      <c r="X3287" s="119"/>
      <c r="Y3287" s="119"/>
      <c r="Z3287" s="119"/>
      <c r="AA3287" s="119"/>
      <c r="AB3287" s="119"/>
      <c r="AC3287" s="119"/>
      <c r="AD3287" s="119"/>
      <c r="AE3287" s="119"/>
      <c r="AF3287" s="119"/>
      <c r="AG3287" s="119"/>
      <c r="AH3287" s="119"/>
      <c r="AI3287" s="119"/>
      <c r="AJ3287" s="503"/>
      <c r="AK3287" s="505"/>
      <c r="AL3287" s="404"/>
      <c r="AM3287" s="410"/>
      <c r="AN3287" s="404"/>
      <c r="AO3287" s="404"/>
      <c r="AP3287" s="404"/>
      <c r="AQ3287" s="404"/>
      <c r="AR3287" s="404"/>
      <c r="AS3287" s="404"/>
      <c r="AT3287" s="404"/>
      <c r="AU3287" s="406"/>
      <c r="AV3287" s="504"/>
      <c r="AW3287" s="406"/>
      <c r="AX3287" s="388"/>
      <c r="AY3287" s="388"/>
      <c r="AZ3287" s="388"/>
      <c r="BA3287" s="388"/>
      <c r="BB3287" s="388"/>
      <c r="BC3287" s="388"/>
    </row>
    <row r="3288" spans="1:55" s="121" customFormat="1" x14ac:dyDescent="0.25">
      <c r="A3288" s="407"/>
      <c r="B3288" s="500"/>
      <c r="C3288" s="501"/>
      <c r="D3288" s="502"/>
      <c r="E3288" s="466"/>
      <c r="F3288" s="399"/>
      <c r="G3288" s="96"/>
      <c r="H3288" s="122"/>
      <c r="I3288" s="122"/>
      <c r="J3288" s="122"/>
      <c r="K3288" s="122"/>
      <c r="L3288" s="122"/>
      <c r="M3288" s="122"/>
      <c r="N3288" s="122"/>
      <c r="O3288" s="122"/>
      <c r="P3288" s="122"/>
      <c r="Q3288" s="122"/>
      <c r="R3288" s="122"/>
      <c r="S3288" s="122"/>
      <c r="T3288" s="122"/>
      <c r="U3288" s="122"/>
      <c r="V3288" s="122"/>
      <c r="W3288" s="122"/>
      <c r="X3288" s="122"/>
      <c r="Y3288" s="122"/>
      <c r="Z3288" s="122"/>
      <c r="AA3288" s="122"/>
      <c r="AB3288" s="122"/>
      <c r="AC3288" s="122"/>
      <c r="AD3288" s="122"/>
      <c r="AE3288" s="122"/>
      <c r="AF3288" s="122"/>
      <c r="AG3288" s="122"/>
      <c r="AH3288" s="122"/>
      <c r="AI3288" s="122"/>
      <c r="AJ3288" s="401"/>
      <c r="AK3288" s="403"/>
      <c r="AL3288" s="405"/>
      <c r="AM3288" s="401"/>
      <c r="AN3288" s="405"/>
      <c r="AO3288" s="405"/>
      <c r="AP3288" s="405"/>
      <c r="AQ3288" s="405"/>
      <c r="AR3288" s="405"/>
      <c r="AS3288" s="405"/>
      <c r="AT3288" s="405"/>
      <c r="AU3288" s="403"/>
      <c r="AV3288" s="504"/>
      <c r="AW3288" s="403"/>
      <c r="AX3288" s="389"/>
      <c r="AY3288" s="389"/>
      <c r="AZ3288" s="389"/>
      <c r="BA3288" s="389"/>
      <c r="BB3288" s="389"/>
      <c r="BC3288" s="389"/>
    </row>
    <row r="3289" spans="1:55" s="121" customFormat="1" x14ac:dyDescent="0.25">
      <c r="A3289" s="406"/>
      <c r="B3289" s="500"/>
      <c r="C3289" s="501"/>
      <c r="D3289" s="502"/>
      <c r="E3289" s="474"/>
      <c r="F3289" s="398"/>
      <c r="G3289" s="95"/>
      <c r="H3289" s="119"/>
      <c r="I3289" s="119"/>
      <c r="J3289" s="119"/>
      <c r="K3289" s="119"/>
      <c r="L3289" s="119"/>
      <c r="M3289" s="119"/>
      <c r="N3289" s="119"/>
      <c r="O3289" s="119"/>
      <c r="P3289" s="119"/>
      <c r="Q3289" s="119"/>
      <c r="R3289" s="119"/>
      <c r="S3289" s="119"/>
      <c r="T3289" s="119"/>
      <c r="U3289" s="119"/>
      <c r="V3289" s="119"/>
      <c r="W3289" s="119"/>
      <c r="X3289" s="119"/>
      <c r="Y3289" s="119"/>
      <c r="Z3289" s="119"/>
      <c r="AA3289" s="119"/>
      <c r="AB3289" s="119"/>
      <c r="AC3289" s="119"/>
      <c r="AD3289" s="119"/>
      <c r="AE3289" s="119"/>
      <c r="AF3289" s="119"/>
      <c r="AG3289" s="119"/>
      <c r="AH3289" s="119"/>
      <c r="AI3289" s="119"/>
      <c r="AJ3289" s="503"/>
      <c r="AK3289" s="505"/>
      <c r="AL3289" s="404"/>
      <c r="AM3289" s="410"/>
      <c r="AN3289" s="404"/>
      <c r="AO3289" s="404"/>
      <c r="AP3289" s="404"/>
      <c r="AQ3289" s="404"/>
      <c r="AR3289" s="404"/>
      <c r="AS3289" s="404"/>
      <c r="AT3289" s="404"/>
      <c r="AU3289" s="406"/>
      <c r="AV3289" s="504"/>
      <c r="AW3289" s="406"/>
      <c r="AX3289" s="388"/>
      <c r="AY3289" s="388"/>
      <c r="AZ3289" s="388"/>
      <c r="BA3289" s="388"/>
      <c r="BB3289" s="388"/>
      <c r="BC3289" s="388"/>
    </row>
    <row r="3290" spans="1:55" s="121" customFormat="1" x14ac:dyDescent="0.25">
      <c r="A3290" s="407"/>
      <c r="B3290" s="500"/>
      <c r="C3290" s="501"/>
      <c r="D3290" s="502"/>
      <c r="E3290" s="466"/>
      <c r="F3290" s="399"/>
      <c r="G3290" s="96"/>
      <c r="H3290" s="122"/>
      <c r="I3290" s="122"/>
      <c r="J3290" s="122"/>
      <c r="K3290" s="122"/>
      <c r="L3290" s="122"/>
      <c r="M3290" s="122"/>
      <c r="N3290" s="122"/>
      <c r="O3290" s="122"/>
      <c r="P3290" s="122"/>
      <c r="Q3290" s="122"/>
      <c r="R3290" s="122"/>
      <c r="S3290" s="122"/>
      <c r="T3290" s="122"/>
      <c r="U3290" s="122"/>
      <c r="V3290" s="122"/>
      <c r="W3290" s="122"/>
      <c r="X3290" s="122"/>
      <c r="Y3290" s="122"/>
      <c r="Z3290" s="122"/>
      <c r="AA3290" s="122"/>
      <c r="AB3290" s="122"/>
      <c r="AC3290" s="122"/>
      <c r="AD3290" s="122"/>
      <c r="AE3290" s="122"/>
      <c r="AF3290" s="122"/>
      <c r="AG3290" s="122"/>
      <c r="AH3290" s="122"/>
      <c r="AI3290" s="122"/>
      <c r="AJ3290" s="401"/>
      <c r="AK3290" s="403"/>
      <c r="AL3290" s="405"/>
      <c r="AM3290" s="401"/>
      <c r="AN3290" s="405"/>
      <c r="AO3290" s="405"/>
      <c r="AP3290" s="405"/>
      <c r="AQ3290" s="405"/>
      <c r="AR3290" s="405"/>
      <c r="AS3290" s="405"/>
      <c r="AT3290" s="405"/>
      <c r="AU3290" s="403"/>
      <c r="AV3290" s="504"/>
      <c r="AW3290" s="403"/>
      <c r="AX3290" s="389"/>
      <c r="AY3290" s="389"/>
      <c r="AZ3290" s="389"/>
      <c r="BA3290" s="389"/>
      <c r="BB3290" s="389"/>
      <c r="BC3290" s="389"/>
    </row>
    <row r="3291" spans="1:55" s="121" customFormat="1" x14ac:dyDescent="0.25">
      <c r="A3291" s="406"/>
      <c r="B3291" s="500"/>
      <c r="C3291" s="501"/>
      <c r="D3291" s="502"/>
      <c r="E3291" s="474"/>
      <c r="F3291" s="398"/>
      <c r="G3291" s="95"/>
      <c r="H3291" s="119"/>
      <c r="I3291" s="119"/>
      <c r="J3291" s="119"/>
      <c r="K3291" s="119"/>
      <c r="L3291" s="119"/>
      <c r="M3291" s="119"/>
      <c r="N3291" s="119"/>
      <c r="O3291" s="119"/>
      <c r="P3291" s="119"/>
      <c r="Q3291" s="119"/>
      <c r="R3291" s="119"/>
      <c r="S3291" s="119"/>
      <c r="T3291" s="119"/>
      <c r="U3291" s="119"/>
      <c r="V3291" s="119"/>
      <c r="W3291" s="119"/>
      <c r="X3291" s="119"/>
      <c r="Y3291" s="119"/>
      <c r="Z3291" s="119"/>
      <c r="AA3291" s="119"/>
      <c r="AB3291" s="119"/>
      <c r="AC3291" s="119"/>
      <c r="AD3291" s="119"/>
      <c r="AE3291" s="119"/>
      <c r="AF3291" s="119"/>
      <c r="AG3291" s="119"/>
      <c r="AH3291" s="119"/>
      <c r="AI3291" s="119"/>
      <c r="AJ3291" s="503"/>
      <c r="AK3291" s="505"/>
      <c r="AL3291" s="404"/>
      <c r="AM3291" s="410"/>
      <c r="AN3291" s="404"/>
      <c r="AO3291" s="404"/>
      <c r="AP3291" s="404"/>
      <c r="AQ3291" s="404"/>
      <c r="AR3291" s="404"/>
      <c r="AS3291" s="404"/>
      <c r="AT3291" s="404"/>
      <c r="AU3291" s="406"/>
      <c r="AV3291" s="504"/>
      <c r="AW3291" s="406"/>
      <c r="AX3291" s="388"/>
      <c r="AY3291" s="388"/>
      <c r="AZ3291" s="388"/>
      <c r="BA3291" s="388"/>
      <c r="BB3291" s="388"/>
      <c r="BC3291" s="388"/>
    </row>
    <row r="3292" spans="1:55" s="121" customFormat="1" x14ac:dyDescent="0.25">
      <c r="A3292" s="407"/>
      <c r="B3292" s="500"/>
      <c r="C3292" s="501"/>
      <c r="D3292" s="502"/>
      <c r="E3292" s="466"/>
      <c r="F3292" s="399"/>
      <c r="G3292" s="96"/>
      <c r="H3292" s="122"/>
      <c r="I3292" s="122"/>
      <c r="J3292" s="122"/>
      <c r="K3292" s="122"/>
      <c r="L3292" s="122"/>
      <c r="M3292" s="122"/>
      <c r="N3292" s="122"/>
      <c r="O3292" s="122"/>
      <c r="P3292" s="122"/>
      <c r="Q3292" s="122"/>
      <c r="R3292" s="122"/>
      <c r="S3292" s="122"/>
      <c r="T3292" s="122"/>
      <c r="U3292" s="122"/>
      <c r="V3292" s="122"/>
      <c r="W3292" s="122"/>
      <c r="X3292" s="122"/>
      <c r="Y3292" s="122"/>
      <c r="Z3292" s="122"/>
      <c r="AA3292" s="122"/>
      <c r="AB3292" s="122"/>
      <c r="AC3292" s="122"/>
      <c r="AD3292" s="122"/>
      <c r="AE3292" s="122"/>
      <c r="AF3292" s="122"/>
      <c r="AG3292" s="122"/>
      <c r="AH3292" s="122"/>
      <c r="AI3292" s="122"/>
      <c r="AJ3292" s="401"/>
      <c r="AK3292" s="403"/>
      <c r="AL3292" s="405"/>
      <c r="AM3292" s="401"/>
      <c r="AN3292" s="405"/>
      <c r="AO3292" s="405"/>
      <c r="AP3292" s="405"/>
      <c r="AQ3292" s="405"/>
      <c r="AR3292" s="405"/>
      <c r="AS3292" s="405"/>
      <c r="AT3292" s="405"/>
      <c r="AU3292" s="403"/>
      <c r="AV3292" s="504"/>
      <c r="AW3292" s="403"/>
      <c r="AX3292" s="389"/>
      <c r="AY3292" s="389"/>
      <c r="AZ3292" s="389"/>
      <c r="BA3292" s="389"/>
      <c r="BB3292" s="389"/>
      <c r="BC3292" s="389"/>
    </row>
    <row r="3293" spans="1:55" s="121" customFormat="1" x14ac:dyDescent="0.25">
      <c r="A3293" s="406"/>
      <c r="B3293" s="500"/>
      <c r="C3293" s="501"/>
      <c r="D3293" s="502"/>
      <c r="E3293" s="474"/>
      <c r="F3293" s="398"/>
      <c r="G3293" s="95"/>
      <c r="H3293" s="119"/>
      <c r="I3293" s="119"/>
      <c r="J3293" s="119"/>
      <c r="K3293" s="119"/>
      <c r="L3293" s="119"/>
      <c r="M3293" s="119"/>
      <c r="N3293" s="119"/>
      <c r="O3293" s="119"/>
      <c r="P3293" s="119"/>
      <c r="Q3293" s="119"/>
      <c r="R3293" s="119"/>
      <c r="S3293" s="119"/>
      <c r="T3293" s="119"/>
      <c r="U3293" s="119"/>
      <c r="V3293" s="119"/>
      <c r="W3293" s="119"/>
      <c r="X3293" s="119"/>
      <c r="Y3293" s="119"/>
      <c r="Z3293" s="119"/>
      <c r="AA3293" s="119"/>
      <c r="AB3293" s="119"/>
      <c r="AC3293" s="119"/>
      <c r="AD3293" s="119"/>
      <c r="AE3293" s="119"/>
      <c r="AF3293" s="119"/>
      <c r="AG3293" s="119"/>
      <c r="AH3293" s="119"/>
      <c r="AI3293" s="119"/>
      <c r="AJ3293" s="503"/>
      <c r="AK3293" s="505"/>
      <c r="AL3293" s="404"/>
      <c r="AM3293" s="410"/>
      <c r="AN3293" s="404"/>
      <c r="AO3293" s="404"/>
      <c r="AP3293" s="404"/>
      <c r="AQ3293" s="404"/>
      <c r="AR3293" s="404"/>
      <c r="AS3293" s="404"/>
      <c r="AT3293" s="404"/>
      <c r="AU3293" s="406"/>
      <c r="AV3293" s="504"/>
      <c r="AW3293" s="406"/>
      <c r="AX3293" s="388"/>
      <c r="AY3293" s="388"/>
      <c r="AZ3293" s="388"/>
      <c r="BA3293" s="388"/>
      <c r="BB3293" s="388"/>
      <c r="BC3293" s="388"/>
    </row>
    <row r="3294" spans="1:55" s="121" customFormat="1" x14ac:dyDescent="0.25">
      <c r="A3294" s="407"/>
      <c r="B3294" s="500"/>
      <c r="C3294" s="501"/>
      <c r="D3294" s="502"/>
      <c r="E3294" s="466"/>
      <c r="F3294" s="399"/>
      <c r="G3294" s="96"/>
      <c r="H3294" s="122"/>
      <c r="I3294" s="122"/>
      <c r="J3294" s="122"/>
      <c r="K3294" s="122"/>
      <c r="L3294" s="122"/>
      <c r="M3294" s="122"/>
      <c r="N3294" s="122"/>
      <c r="O3294" s="122"/>
      <c r="P3294" s="122"/>
      <c r="Q3294" s="122"/>
      <c r="R3294" s="122"/>
      <c r="S3294" s="122"/>
      <c r="T3294" s="122"/>
      <c r="U3294" s="122"/>
      <c r="V3294" s="122"/>
      <c r="W3294" s="122"/>
      <c r="X3294" s="122"/>
      <c r="Y3294" s="122"/>
      <c r="Z3294" s="122"/>
      <c r="AA3294" s="122"/>
      <c r="AB3294" s="122"/>
      <c r="AC3294" s="122"/>
      <c r="AD3294" s="122"/>
      <c r="AE3294" s="122"/>
      <c r="AF3294" s="122"/>
      <c r="AG3294" s="122"/>
      <c r="AH3294" s="122"/>
      <c r="AI3294" s="122"/>
      <c r="AJ3294" s="401"/>
      <c r="AK3294" s="403"/>
      <c r="AL3294" s="405"/>
      <c r="AM3294" s="401"/>
      <c r="AN3294" s="405"/>
      <c r="AO3294" s="405"/>
      <c r="AP3294" s="405"/>
      <c r="AQ3294" s="405"/>
      <c r="AR3294" s="405"/>
      <c r="AS3294" s="405"/>
      <c r="AT3294" s="405"/>
      <c r="AU3294" s="403"/>
      <c r="AV3294" s="504"/>
      <c r="AW3294" s="403"/>
      <c r="AX3294" s="389"/>
      <c r="AY3294" s="389"/>
      <c r="AZ3294" s="389"/>
      <c r="BA3294" s="389"/>
      <c r="BB3294" s="389"/>
      <c r="BC3294" s="389"/>
    </row>
    <row r="3295" spans="1:55" s="121" customFormat="1" x14ac:dyDescent="0.25">
      <c r="A3295" s="406"/>
      <c r="B3295" s="500"/>
      <c r="C3295" s="501"/>
      <c r="D3295" s="502"/>
      <c r="E3295" s="474"/>
      <c r="F3295" s="398"/>
      <c r="G3295" s="95"/>
      <c r="H3295" s="119"/>
      <c r="I3295" s="119"/>
      <c r="J3295" s="119"/>
      <c r="K3295" s="119"/>
      <c r="L3295" s="119"/>
      <c r="M3295" s="119"/>
      <c r="N3295" s="119"/>
      <c r="O3295" s="119"/>
      <c r="P3295" s="119"/>
      <c r="Q3295" s="119"/>
      <c r="R3295" s="119"/>
      <c r="S3295" s="119"/>
      <c r="T3295" s="119"/>
      <c r="U3295" s="119"/>
      <c r="V3295" s="119"/>
      <c r="W3295" s="119"/>
      <c r="X3295" s="119"/>
      <c r="Y3295" s="119"/>
      <c r="Z3295" s="119"/>
      <c r="AA3295" s="119"/>
      <c r="AB3295" s="119"/>
      <c r="AC3295" s="119"/>
      <c r="AD3295" s="119"/>
      <c r="AE3295" s="119"/>
      <c r="AF3295" s="119"/>
      <c r="AG3295" s="119"/>
      <c r="AH3295" s="119"/>
      <c r="AI3295" s="119"/>
      <c r="AJ3295" s="503"/>
      <c r="AK3295" s="505"/>
      <c r="AL3295" s="404"/>
      <c r="AM3295" s="410"/>
      <c r="AN3295" s="404"/>
      <c r="AO3295" s="404"/>
      <c r="AP3295" s="404"/>
      <c r="AQ3295" s="404"/>
      <c r="AR3295" s="404"/>
      <c r="AS3295" s="404"/>
      <c r="AT3295" s="404"/>
      <c r="AU3295" s="406"/>
      <c r="AV3295" s="504"/>
      <c r="AW3295" s="406"/>
      <c r="AX3295" s="388"/>
      <c r="AY3295" s="388"/>
      <c r="AZ3295" s="388"/>
      <c r="BA3295" s="388"/>
      <c r="BB3295" s="388"/>
      <c r="BC3295" s="388"/>
    </row>
    <row r="3296" spans="1:55" s="121" customFormat="1" x14ac:dyDescent="0.25">
      <c r="A3296" s="407"/>
      <c r="B3296" s="500"/>
      <c r="C3296" s="501"/>
      <c r="D3296" s="502"/>
      <c r="E3296" s="466"/>
      <c r="F3296" s="399"/>
      <c r="G3296" s="96"/>
      <c r="H3296" s="122"/>
      <c r="I3296" s="122"/>
      <c r="J3296" s="122"/>
      <c r="K3296" s="122"/>
      <c r="L3296" s="122"/>
      <c r="M3296" s="122"/>
      <c r="N3296" s="122"/>
      <c r="O3296" s="122"/>
      <c r="P3296" s="122"/>
      <c r="Q3296" s="122"/>
      <c r="R3296" s="122"/>
      <c r="S3296" s="122"/>
      <c r="T3296" s="122"/>
      <c r="U3296" s="122"/>
      <c r="V3296" s="122"/>
      <c r="W3296" s="122"/>
      <c r="X3296" s="122"/>
      <c r="Y3296" s="122"/>
      <c r="Z3296" s="122"/>
      <c r="AA3296" s="122"/>
      <c r="AB3296" s="122"/>
      <c r="AC3296" s="122"/>
      <c r="AD3296" s="122"/>
      <c r="AE3296" s="122"/>
      <c r="AF3296" s="122"/>
      <c r="AG3296" s="122"/>
      <c r="AH3296" s="122"/>
      <c r="AI3296" s="122"/>
      <c r="AJ3296" s="401"/>
      <c r="AK3296" s="403"/>
      <c r="AL3296" s="405"/>
      <c r="AM3296" s="401"/>
      <c r="AN3296" s="405"/>
      <c r="AO3296" s="405"/>
      <c r="AP3296" s="405"/>
      <c r="AQ3296" s="405"/>
      <c r="AR3296" s="405"/>
      <c r="AS3296" s="405"/>
      <c r="AT3296" s="405"/>
      <c r="AU3296" s="403"/>
      <c r="AV3296" s="504"/>
      <c r="AW3296" s="403"/>
      <c r="AX3296" s="389"/>
      <c r="AY3296" s="389"/>
      <c r="AZ3296" s="389"/>
      <c r="BA3296" s="389"/>
      <c r="BB3296" s="389"/>
      <c r="BC3296" s="389"/>
    </row>
    <row r="3297" spans="1:55" s="121" customFormat="1" x14ac:dyDescent="0.25">
      <c r="A3297" s="406"/>
      <c r="B3297" s="500"/>
      <c r="C3297" s="501"/>
      <c r="D3297" s="502"/>
      <c r="E3297" s="474"/>
      <c r="F3297" s="398"/>
      <c r="G3297" s="95"/>
      <c r="H3297" s="119"/>
      <c r="I3297" s="119"/>
      <c r="J3297" s="119"/>
      <c r="K3297" s="119"/>
      <c r="L3297" s="119"/>
      <c r="M3297" s="119"/>
      <c r="N3297" s="119"/>
      <c r="O3297" s="119"/>
      <c r="P3297" s="119"/>
      <c r="Q3297" s="119"/>
      <c r="R3297" s="119"/>
      <c r="S3297" s="119"/>
      <c r="T3297" s="119"/>
      <c r="U3297" s="119"/>
      <c r="V3297" s="119"/>
      <c r="W3297" s="119"/>
      <c r="X3297" s="119"/>
      <c r="Y3297" s="119"/>
      <c r="Z3297" s="119"/>
      <c r="AA3297" s="119"/>
      <c r="AB3297" s="119"/>
      <c r="AC3297" s="119"/>
      <c r="AD3297" s="119"/>
      <c r="AE3297" s="119"/>
      <c r="AF3297" s="119"/>
      <c r="AG3297" s="119"/>
      <c r="AH3297" s="119"/>
      <c r="AI3297" s="119"/>
      <c r="AJ3297" s="503"/>
      <c r="AK3297" s="505"/>
      <c r="AL3297" s="404"/>
      <c r="AM3297" s="410"/>
      <c r="AN3297" s="404"/>
      <c r="AO3297" s="404"/>
      <c r="AP3297" s="404"/>
      <c r="AQ3297" s="404"/>
      <c r="AR3297" s="404"/>
      <c r="AS3297" s="404"/>
      <c r="AT3297" s="404"/>
      <c r="AU3297" s="406"/>
      <c r="AV3297" s="504"/>
      <c r="AW3297" s="406"/>
      <c r="AX3297" s="388"/>
      <c r="AY3297" s="388"/>
      <c r="AZ3297" s="388"/>
      <c r="BA3297" s="388"/>
      <c r="BB3297" s="388"/>
      <c r="BC3297" s="388"/>
    </row>
    <row r="3298" spans="1:55" s="121" customFormat="1" x14ac:dyDescent="0.25">
      <c r="A3298" s="407"/>
      <c r="B3298" s="500"/>
      <c r="C3298" s="501"/>
      <c r="D3298" s="502"/>
      <c r="E3298" s="466"/>
      <c r="F3298" s="399"/>
      <c r="G3298" s="96"/>
      <c r="H3298" s="122"/>
      <c r="I3298" s="122"/>
      <c r="J3298" s="122"/>
      <c r="K3298" s="122"/>
      <c r="L3298" s="122"/>
      <c r="M3298" s="122"/>
      <c r="N3298" s="122"/>
      <c r="O3298" s="122"/>
      <c r="P3298" s="122"/>
      <c r="Q3298" s="122"/>
      <c r="R3298" s="122"/>
      <c r="S3298" s="122"/>
      <c r="T3298" s="122"/>
      <c r="U3298" s="122"/>
      <c r="V3298" s="122"/>
      <c r="W3298" s="122"/>
      <c r="X3298" s="122"/>
      <c r="Y3298" s="122"/>
      <c r="Z3298" s="122"/>
      <c r="AA3298" s="122"/>
      <c r="AB3298" s="122"/>
      <c r="AC3298" s="122"/>
      <c r="AD3298" s="122"/>
      <c r="AE3298" s="122"/>
      <c r="AF3298" s="122"/>
      <c r="AG3298" s="122"/>
      <c r="AH3298" s="122"/>
      <c r="AI3298" s="122"/>
      <c r="AJ3298" s="401"/>
      <c r="AK3298" s="403"/>
      <c r="AL3298" s="405"/>
      <c r="AM3298" s="401"/>
      <c r="AN3298" s="405"/>
      <c r="AO3298" s="405"/>
      <c r="AP3298" s="405"/>
      <c r="AQ3298" s="405"/>
      <c r="AR3298" s="405"/>
      <c r="AS3298" s="405"/>
      <c r="AT3298" s="405"/>
      <c r="AU3298" s="403"/>
      <c r="AV3298" s="504"/>
      <c r="AW3298" s="403"/>
      <c r="AX3298" s="389"/>
      <c r="AY3298" s="389"/>
      <c r="AZ3298" s="389"/>
      <c r="BA3298" s="389"/>
      <c r="BB3298" s="389"/>
      <c r="BC3298" s="389"/>
    </row>
    <row r="3299" spans="1:55" s="121" customFormat="1" x14ac:dyDescent="0.25">
      <c r="A3299" s="406"/>
      <c r="B3299" s="500"/>
      <c r="C3299" s="501"/>
      <c r="D3299" s="502"/>
      <c r="E3299" s="474"/>
      <c r="F3299" s="398"/>
      <c r="G3299" s="95"/>
      <c r="H3299" s="119"/>
      <c r="I3299" s="119"/>
      <c r="J3299" s="119"/>
      <c r="K3299" s="119"/>
      <c r="L3299" s="119"/>
      <c r="M3299" s="119"/>
      <c r="N3299" s="119"/>
      <c r="O3299" s="119"/>
      <c r="P3299" s="119"/>
      <c r="Q3299" s="119"/>
      <c r="R3299" s="119"/>
      <c r="S3299" s="119"/>
      <c r="T3299" s="119"/>
      <c r="U3299" s="119"/>
      <c r="V3299" s="119"/>
      <c r="W3299" s="119"/>
      <c r="X3299" s="119"/>
      <c r="Y3299" s="119"/>
      <c r="Z3299" s="119"/>
      <c r="AA3299" s="119"/>
      <c r="AB3299" s="119"/>
      <c r="AC3299" s="119"/>
      <c r="AD3299" s="119"/>
      <c r="AE3299" s="119"/>
      <c r="AF3299" s="119"/>
      <c r="AG3299" s="119"/>
      <c r="AH3299" s="119"/>
      <c r="AI3299" s="119"/>
      <c r="AJ3299" s="503"/>
      <c r="AK3299" s="505"/>
      <c r="AL3299" s="404"/>
      <c r="AM3299" s="410"/>
      <c r="AN3299" s="404"/>
      <c r="AO3299" s="404"/>
      <c r="AP3299" s="404"/>
      <c r="AQ3299" s="404"/>
      <c r="AR3299" s="404"/>
      <c r="AS3299" s="404"/>
      <c r="AT3299" s="404"/>
      <c r="AU3299" s="406"/>
      <c r="AV3299" s="504"/>
      <c r="AW3299" s="406"/>
      <c r="AX3299" s="388"/>
      <c r="AY3299" s="388"/>
      <c r="AZ3299" s="388"/>
      <c r="BA3299" s="388"/>
      <c r="BB3299" s="388"/>
      <c r="BC3299" s="388"/>
    </row>
    <row r="3300" spans="1:55" s="121" customFormat="1" x14ac:dyDescent="0.25">
      <c r="A3300" s="407"/>
      <c r="B3300" s="500"/>
      <c r="C3300" s="501"/>
      <c r="D3300" s="502"/>
      <c r="E3300" s="466"/>
      <c r="F3300" s="399"/>
      <c r="G3300" s="96"/>
      <c r="H3300" s="122"/>
      <c r="I3300" s="122"/>
      <c r="J3300" s="122"/>
      <c r="K3300" s="122"/>
      <c r="L3300" s="122"/>
      <c r="M3300" s="122"/>
      <c r="N3300" s="122"/>
      <c r="O3300" s="122"/>
      <c r="P3300" s="122"/>
      <c r="Q3300" s="122"/>
      <c r="R3300" s="122"/>
      <c r="S3300" s="122"/>
      <c r="T3300" s="122"/>
      <c r="U3300" s="122"/>
      <c r="V3300" s="122"/>
      <c r="W3300" s="122"/>
      <c r="X3300" s="122"/>
      <c r="Y3300" s="122"/>
      <c r="Z3300" s="122"/>
      <c r="AA3300" s="122"/>
      <c r="AB3300" s="122"/>
      <c r="AC3300" s="122"/>
      <c r="AD3300" s="122"/>
      <c r="AE3300" s="122"/>
      <c r="AF3300" s="122"/>
      <c r="AG3300" s="122"/>
      <c r="AH3300" s="122"/>
      <c r="AI3300" s="122"/>
      <c r="AJ3300" s="401"/>
      <c r="AK3300" s="403"/>
      <c r="AL3300" s="405"/>
      <c r="AM3300" s="401"/>
      <c r="AN3300" s="405"/>
      <c r="AO3300" s="405"/>
      <c r="AP3300" s="405"/>
      <c r="AQ3300" s="405"/>
      <c r="AR3300" s="405"/>
      <c r="AS3300" s="405"/>
      <c r="AT3300" s="405"/>
      <c r="AU3300" s="403"/>
      <c r="AV3300" s="504"/>
      <c r="AW3300" s="403"/>
      <c r="AX3300" s="389"/>
      <c r="AY3300" s="389"/>
      <c r="AZ3300" s="389"/>
      <c r="BA3300" s="389"/>
      <c r="BB3300" s="389"/>
      <c r="BC3300" s="389"/>
    </row>
    <row r="3301" spans="1:55" s="121" customFormat="1" x14ac:dyDescent="0.25">
      <c r="A3301" s="406"/>
      <c r="B3301" s="500"/>
      <c r="C3301" s="501"/>
      <c r="D3301" s="502"/>
      <c r="E3301" s="474"/>
      <c r="F3301" s="398"/>
      <c r="G3301" s="95"/>
      <c r="H3301" s="119"/>
      <c r="I3301" s="119"/>
      <c r="J3301" s="119"/>
      <c r="K3301" s="119"/>
      <c r="L3301" s="119"/>
      <c r="M3301" s="119"/>
      <c r="N3301" s="119"/>
      <c r="O3301" s="119"/>
      <c r="P3301" s="119"/>
      <c r="Q3301" s="119"/>
      <c r="R3301" s="119"/>
      <c r="S3301" s="119"/>
      <c r="T3301" s="119"/>
      <c r="U3301" s="119"/>
      <c r="V3301" s="119"/>
      <c r="W3301" s="119"/>
      <c r="X3301" s="119"/>
      <c r="Y3301" s="119"/>
      <c r="Z3301" s="119"/>
      <c r="AA3301" s="119"/>
      <c r="AB3301" s="119"/>
      <c r="AC3301" s="119"/>
      <c r="AD3301" s="119"/>
      <c r="AE3301" s="119"/>
      <c r="AF3301" s="119"/>
      <c r="AG3301" s="119"/>
      <c r="AH3301" s="119"/>
      <c r="AI3301" s="119"/>
      <c r="AJ3301" s="503"/>
      <c r="AK3301" s="505"/>
      <c r="AL3301" s="404"/>
      <c r="AM3301" s="410"/>
      <c r="AN3301" s="404"/>
      <c r="AO3301" s="404"/>
      <c r="AP3301" s="404"/>
      <c r="AQ3301" s="404"/>
      <c r="AR3301" s="404"/>
      <c r="AS3301" s="404"/>
      <c r="AT3301" s="404"/>
      <c r="AU3301" s="406"/>
      <c r="AV3301" s="504"/>
      <c r="AW3301" s="406"/>
      <c r="AX3301" s="388"/>
      <c r="AY3301" s="388"/>
      <c r="AZ3301" s="388"/>
      <c r="BA3301" s="388"/>
      <c r="BB3301" s="388"/>
      <c r="BC3301" s="388"/>
    </row>
    <row r="3302" spans="1:55" s="121" customFormat="1" x14ac:dyDescent="0.25">
      <c r="A3302" s="407"/>
      <c r="B3302" s="500"/>
      <c r="C3302" s="501"/>
      <c r="D3302" s="502"/>
      <c r="E3302" s="466"/>
      <c r="F3302" s="399"/>
      <c r="G3302" s="96"/>
      <c r="H3302" s="122"/>
      <c r="I3302" s="122"/>
      <c r="J3302" s="122"/>
      <c r="K3302" s="122"/>
      <c r="L3302" s="122"/>
      <c r="M3302" s="122"/>
      <c r="N3302" s="122"/>
      <c r="O3302" s="122"/>
      <c r="P3302" s="122"/>
      <c r="Q3302" s="122"/>
      <c r="R3302" s="122"/>
      <c r="S3302" s="122"/>
      <c r="T3302" s="122"/>
      <c r="U3302" s="122"/>
      <c r="V3302" s="122"/>
      <c r="W3302" s="122"/>
      <c r="X3302" s="122"/>
      <c r="Y3302" s="122"/>
      <c r="Z3302" s="122"/>
      <c r="AA3302" s="122"/>
      <c r="AB3302" s="122"/>
      <c r="AC3302" s="122"/>
      <c r="AD3302" s="122"/>
      <c r="AE3302" s="122"/>
      <c r="AF3302" s="122"/>
      <c r="AG3302" s="122"/>
      <c r="AH3302" s="122"/>
      <c r="AI3302" s="122"/>
      <c r="AJ3302" s="401"/>
      <c r="AK3302" s="403"/>
      <c r="AL3302" s="405"/>
      <c r="AM3302" s="401"/>
      <c r="AN3302" s="405"/>
      <c r="AO3302" s="405"/>
      <c r="AP3302" s="405"/>
      <c r="AQ3302" s="405"/>
      <c r="AR3302" s="405"/>
      <c r="AS3302" s="405"/>
      <c r="AT3302" s="405"/>
      <c r="AU3302" s="403"/>
      <c r="AV3302" s="504"/>
      <c r="AW3302" s="403"/>
      <c r="AX3302" s="389"/>
      <c r="AY3302" s="389"/>
      <c r="AZ3302" s="389"/>
      <c r="BA3302" s="389"/>
      <c r="BB3302" s="389"/>
      <c r="BC3302" s="389"/>
    </row>
    <row r="3303" spans="1:55" s="121" customFormat="1" x14ac:dyDescent="0.25">
      <c r="A3303" s="406"/>
      <c r="B3303" s="500"/>
      <c r="C3303" s="501"/>
      <c r="D3303" s="502"/>
      <c r="E3303" s="474"/>
      <c r="F3303" s="398"/>
      <c r="G3303" s="95"/>
      <c r="H3303" s="119"/>
      <c r="I3303" s="119"/>
      <c r="J3303" s="119"/>
      <c r="K3303" s="119"/>
      <c r="L3303" s="119"/>
      <c r="M3303" s="119"/>
      <c r="N3303" s="119"/>
      <c r="O3303" s="119"/>
      <c r="P3303" s="119"/>
      <c r="Q3303" s="119"/>
      <c r="R3303" s="119"/>
      <c r="S3303" s="119"/>
      <c r="T3303" s="119"/>
      <c r="U3303" s="119"/>
      <c r="V3303" s="119"/>
      <c r="W3303" s="119"/>
      <c r="X3303" s="119"/>
      <c r="Y3303" s="119"/>
      <c r="Z3303" s="119"/>
      <c r="AA3303" s="119"/>
      <c r="AB3303" s="119"/>
      <c r="AC3303" s="119"/>
      <c r="AD3303" s="119"/>
      <c r="AE3303" s="119"/>
      <c r="AF3303" s="119"/>
      <c r="AG3303" s="119"/>
      <c r="AH3303" s="119"/>
      <c r="AI3303" s="119"/>
      <c r="AJ3303" s="503"/>
      <c r="AK3303" s="505"/>
      <c r="AL3303" s="404"/>
      <c r="AM3303" s="410"/>
      <c r="AN3303" s="404"/>
      <c r="AO3303" s="404"/>
      <c r="AP3303" s="404"/>
      <c r="AQ3303" s="404"/>
      <c r="AR3303" s="404"/>
      <c r="AS3303" s="404"/>
      <c r="AT3303" s="404"/>
      <c r="AU3303" s="406"/>
      <c r="AV3303" s="504"/>
      <c r="AW3303" s="406"/>
      <c r="AX3303" s="388"/>
      <c r="AY3303" s="388"/>
      <c r="AZ3303" s="388"/>
      <c r="BA3303" s="388"/>
      <c r="BB3303" s="388"/>
      <c r="BC3303" s="388"/>
    </row>
    <row r="3304" spans="1:55" s="121" customFormat="1" x14ac:dyDescent="0.25">
      <c r="A3304" s="407"/>
      <c r="B3304" s="500"/>
      <c r="C3304" s="501"/>
      <c r="D3304" s="502"/>
      <c r="E3304" s="466"/>
      <c r="F3304" s="399"/>
      <c r="G3304" s="96"/>
      <c r="H3304" s="122"/>
      <c r="I3304" s="122"/>
      <c r="J3304" s="122"/>
      <c r="K3304" s="122"/>
      <c r="L3304" s="122"/>
      <c r="M3304" s="122"/>
      <c r="N3304" s="122"/>
      <c r="O3304" s="122"/>
      <c r="P3304" s="122"/>
      <c r="Q3304" s="122"/>
      <c r="R3304" s="122"/>
      <c r="S3304" s="122"/>
      <c r="T3304" s="122"/>
      <c r="U3304" s="122"/>
      <c r="V3304" s="122"/>
      <c r="W3304" s="122"/>
      <c r="X3304" s="122"/>
      <c r="Y3304" s="122"/>
      <c r="Z3304" s="122"/>
      <c r="AA3304" s="122"/>
      <c r="AB3304" s="122"/>
      <c r="AC3304" s="122"/>
      <c r="AD3304" s="122"/>
      <c r="AE3304" s="122"/>
      <c r="AF3304" s="122"/>
      <c r="AG3304" s="122"/>
      <c r="AH3304" s="122"/>
      <c r="AI3304" s="122"/>
      <c r="AJ3304" s="401"/>
      <c r="AK3304" s="403"/>
      <c r="AL3304" s="405"/>
      <c r="AM3304" s="401"/>
      <c r="AN3304" s="405"/>
      <c r="AO3304" s="405"/>
      <c r="AP3304" s="405"/>
      <c r="AQ3304" s="405"/>
      <c r="AR3304" s="405"/>
      <c r="AS3304" s="405"/>
      <c r="AT3304" s="405"/>
      <c r="AU3304" s="403"/>
      <c r="AV3304" s="504"/>
      <c r="AW3304" s="403"/>
      <c r="AX3304" s="389"/>
      <c r="AY3304" s="389"/>
      <c r="AZ3304" s="389"/>
      <c r="BA3304" s="389"/>
      <c r="BB3304" s="389"/>
      <c r="BC3304" s="389"/>
    </row>
    <row r="3305" spans="1:55" s="121" customFormat="1" x14ac:dyDescent="0.25">
      <c r="A3305" s="406"/>
      <c r="B3305" s="500"/>
      <c r="C3305" s="501"/>
      <c r="D3305" s="502"/>
      <c r="E3305" s="474"/>
      <c r="F3305" s="398"/>
      <c r="G3305" s="95"/>
      <c r="H3305" s="119"/>
      <c r="I3305" s="119"/>
      <c r="J3305" s="119"/>
      <c r="K3305" s="119"/>
      <c r="L3305" s="119"/>
      <c r="M3305" s="119"/>
      <c r="N3305" s="119"/>
      <c r="O3305" s="119"/>
      <c r="P3305" s="119"/>
      <c r="Q3305" s="119"/>
      <c r="R3305" s="119"/>
      <c r="S3305" s="119"/>
      <c r="T3305" s="119"/>
      <c r="U3305" s="119"/>
      <c r="V3305" s="119"/>
      <c r="W3305" s="119"/>
      <c r="X3305" s="119"/>
      <c r="Y3305" s="119"/>
      <c r="Z3305" s="119"/>
      <c r="AA3305" s="119"/>
      <c r="AB3305" s="119"/>
      <c r="AC3305" s="119"/>
      <c r="AD3305" s="119"/>
      <c r="AE3305" s="119"/>
      <c r="AF3305" s="119"/>
      <c r="AG3305" s="119"/>
      <c r="AH3305" s="119"/>
      <c r="AI3305" s="119"/>
      <c r="AJ3305" s="503"/>
      <c r="AK3305" s="505"/>
      <c r="AL3305" s="404"/>
      <c r="AM3305" s="410"/>
      <c r="AN3305" s="404"/>
      <c r="AO3305" s="404"/>
      <c r="AP3305" s="404"/>
      <c r="AQ3305" s="404"/>
      <c r="AR3305" s="404"/>
      <c r="AS3305" s="404"/>
      <c r="AT3305" s="404"/>
      <c r="AU3305" s="406"/>
      <c r="AV3305" s="504"/>
      <c r="AW3305" s="406"/>
      <c r="AX3305" s="388"/>
      <c r="AY3305" s="388"/>
      <c r="AZ3305" s="388"/>
      <c r="BA3305" s="388"/>
      <c r="BB3305" s="388"/>
      <c r="BC3305" s="388"/>
    </row>
    <row r="3306" spans="1:55" s="121" customFormat="1" x14ac:dyDescent="0.25">
      <c r="A3306" s="407"/>
      <c r="B3306" s="500"/>
      <c r="C3306" s="501"/>
      <c r="D3306" s="502"/>
      <c r="E3306" s="466"/>
      <c r="F3306" s="399"/>
      <c r="G3306" s="96"/>
      <c r="H3306" s="122"/>
      <c r="I3306" s="122"/>
      <c r="J3306" s="122"/>
      <c r="K3306" s="122"/>
      <c r="L3306" s="122"/>
      <c r="M3306" s="122"/>
      <c r="N3306" s="122"/>
      <c r="O3306" s="122"/>
      <c r="P3306" s="122"/>
      <c r="Q3306" s="122"/>
      <c r="R3306" s="122"/>
      <c r="S3306" s="122"/>
      <c r="T3306" s="122"/>
      <c r="U3306" s="122"/>
      <c r="V3306" s="122"/>
      <c r="W3306" s="122"/>
      <c r="X3306" s="122"/>
      <c r="Y3306" s="122"/>
      <c r="Z3306" s="122"/>
      <c r="AA3306" s="122"/>
      <c r="AB3306" s="122"/>
      <c r="AC3306" s="122"/>
      <c r="AD3306" s="122"/>
      <c r="AE3306" s="122"/>
      <c r="AF3306" s="122"/>
      <c r="AG3306" s="122"/>
      <c r="AH3306" s="122"/>
      <c r="AI3306" s="122"/>
      <c r="AJ3306" s="401"/>
      <c r="AK3306" s="403"/>
      <c r="AL3306" s="405"/>
      <c r="AM3306" s="401"/>
      <c r="AN3306" s="405"/>
      <c r="AO3306" s="405"/>
      <c r="AP3306" s="405"/>
      <c r="AQ3306" s="405"/>
      <c r="AR3306" s="405"/>
      <c r="AS3306" s="405"/>
      <c r="AT3306" s="405"/>
      <c r="AU3306" s="403"/>
      <c r="AV3306" s="504"/>
      <c r="AW3306" s="403"/>
      <c r="AX3306" s="389"/>
      <c r="AY3306" s="389"/>
      <c r="AZ3306" s="389"/>
      <c r="BA3306" s="389"/>
      <c r="BB3306" s="389"/>
      <c r="BC3306" s="389"/>
    </row>
    <row r="3307" spans="1:55" s="121" customFormat="1" x14ac:dyDescent="0.25">
      <c r="A3307" s="406"/>
      <c r="B3307" s="500"/>
      <c r="C3307" s="501"/>
      <c r="D3307" s="502"/>
      <c r="E3307" s="474"/>
      <c r="F3307" s="398"/>
      <c r="G3307" s="95"/>
      <c r="H3307" s="119"/>
      <c r="I3307" s="119"/>
      <c r="J3307" s="119"/>
      <c r="K3307" s="119"/>
      <c r="L3307" s="119"/>
      <c r="M3307" s="119"/>
      <c r="N3307" s="119"/>
      <c r="O3307" s="119"/>
      <c r="P3307" s="119"/>
      <c r="Q3307" s="119"/>
      <c r="R3307" s="119"/>
      <c r="S3307" s="119"/>
      <c r="T3307" s="119"/>
      <c r="U3307" s="119"/>
      <c r="V3307" s="119"/>
      <c r="W3307" s="119"/>
      <c r="X3307" s="119"/>
      <c r="Y3307" s="119"/>
      <c r="Z3307" s="119"/>
      <c r="AA3307" s="119"/>
      <c r="AB3307" s="119"/>
      <c r="AC3307" s="119"/>
      <c r="AD3307" s="119"/>
      <c r="AE3307" s="119"/>
      <c r="AF3307" s="119"/>
      <c r="AG3307" s="119"/>
      <c r="AH3307" s="119"/>
      <c r="AI3307" s="119"/>
      <c r="AJ3307" s="503"/>
      <c r="AK3307" s="505"/>
      <c r="AL3307" s="404"/>
      <c r="AM3307" s="410"/>
      <c r="AN3307" s="404"/>
      <c r="AO3307" s="404"/>
      <c r="AP3307" s="404"/>
      <c r="AQ3307" s="404"/>
      <c r="AR3307" s="404"/>
      <c r="AS3307" s="404"/>
      <c r="AT3307" s="404"/>
      <c r="AU3307" s="406"/>
      <c r="AV3307" s="504"/>
      <c r="AW3307" s="406"/>
      <c r="AX3307" s="388"/>
      <c r="AY3307" s="388"/>
      <c r="AZ3307" s="388"/>
      <c r="BA3307" s="388"/>
      <c r="BB3307" s="388"/>
      <c r="BC3307" s="388"/>
    </row>
    <row r="3308" spans="1:55" s="121" customFormat="1" x14ac:dyDescent="0.25">
      <c r="A3308" s="407"/>
      <c r="B3308" s="500"/>
      <c r="C3308" s="501"/>
      <c r="D3308" s="502"/>
      <c r="E3308" s="466"/>
      <c r="F3308" s="399"/>
      <c r="G3308" s="96"/>
      <c r="H3308" s="122"/>
      <c r="I3308" s="122"/>
      <c r="J3308" s="122"/>
      <c r="K3308" s="122"/>
      <c r="L3308" s="122"/>
      <c r="M3308" s="122"/>
      <c r="N3308" s="122"/>
      <c r="O3308" s="122"/>
      <c r="P3308" s="122"/>
      <c r="Q3308" s="122"/>
      <c r="R3308" s="122"/>
      <c r="S3308" s="122"/>
      <c r="T3308" s="122"/>
      <c r="U3308" s="122"/>
      <c r="V3308" s="122"/>
      <c r="W3308" s="122"/>
      <c r="X3308" s="122"/>
      <c r="Y3308" s="122"/>
      <c r="Z3308" s="122"/>
      <c r="AA3308" s="122"/>
      <c r="AB3308" s="122"/>
      <c r="AC3308" s="122"/>
      <c r="AD3308" s="122"/>
      <c r="AE3308" s="122"/>
      <c r="AF3308" s="122"/>
      <c r="AG3308" s="122"/>
      <c r="AH3308" s="122"/>
      <c r="AI3308" s="122"/>
      <c r="AJ3308" s="401"/>
      <c r="AK3308" s="403"/>
      <c r="AL3308" s="405"/>
      <c r="AM3308" s="401"/>
      <c r="AN3308" s="405"/>
      <c r="AO3308" s="405"/>
      <c r="AP3308" s="405"/>
      <c r="AQ3308" s="405"/>
      <c r="AR3308" s="405"/>
      <c r="AS3308" s="405"/>
      <c r="AT3308" s="405"/>
      <c r="AU3308" s="403"/>
      <c r="AV3308" s="504"/>
      <c r="AW3308" s="403"/>
      <c r="AX3308" s="389"/>
      <c r="AY3308" s="389"/>
      <c r="AZ3308" s="389"/>
      <c r="BA3308" s="389"/>
      <c r="BB3308" s="389"/>
      <c r="BC3308" s="389"/>
    </row>
    <row r="3309" spans="1:55" s="121" customFormat="1" x14ac:dyDescent="0.25">
      <c r="A3309" s="406"/>
      <c r="B3309" s="500"/>
      <c r="C3309" s="501"/>
      <c r="D3309" s="502"/>
      <c r="E3309" s="474"/>
      <c r="F3309" s="398"/>
      <c r="G3309" s="95"/>
      <c r="H3309" s="119"/>
      <c r="I3309" s="119"/>
      <c r="J3309" s="119"/>
      <c r="K3309" s="119"/>
      <c r="L3309" s="119"/>
      <c r="M3309" s="119"/>
      <c r="N3309" s="119"/>
      <c r="O3309" s="119"/>
      <c r="P3309" s="119"/>
      <c r="Q3309" s="119"/>
      <c r="R3309" s="119"/>
      <c r="S3309" s="119"/>
      <c r="T3309" s="119"/>
      <c r="U3309" s="119"/>
      <c r="V3309" s="119"/>
      <c r="W3309" s="119"/>
      <c r="X3309" s="119"/>
      <c r="Y3309" s="119"/>
      <c r="Z3309" s="119"/>
      <c r="AA3309" s="119"/>
      <c r="AB3309" s="119"/>
      <c r="AC3309" s="119"/>
      <c r="AD3309" s="119"/>
      <c r="AE3309" s="119"/>
      <c r="AF3309" s="119"/>
      <c r="AG3309" s="119"/>
      <c r="AH3309" s="119"/>
      <c r="AI3309" s="119"/>
      <c r="AJ3309" s="503"/>
      <c r="AK3309" s="505"/>
      <c r="AL3309" s="404"/>
      <c r="AM3309" s="410"/>
      <c r="AN3309" s="404"/>
      <c r="AO3309" s="404"/>
      <c r="AP3309" s="404"/>
      <c r="AQ3309" s="404"/>
      <c r="AR3309" s="404"/>
      <c r="AS3309" s="404"/>
      <c r="AT3309" s="404"/>
      <c r="AU3309" s="406"/>
      <c r="AV3309" s="504"/>
      <c r="AW3309" s="406"/>
      <c r="AX3309" s="388"/>
      <c r="AY3309" s="388"/>
      <c r="AZ3309" s="388"/>
      <c r="BA3309" s="388"/>
      <c r="BB3309" s="388"/>
      <c r="BC3309" s="388"/>
    </row>
    <row r="3310" spans="1:55" s="121" customFormat="1" x14ac:dyDescent="0.25">
      <c r="A3310" s="407"/>
      <c r="B3310" s="500"/>
      <c r="C3310" s="501"/>
      <c r="D3310" s="502"/>
      <c r="E3310" s="466"/>
      <c r="F3310" s="399"/>
      <c r="G3310" s="96"/>
      <c r="H3310" s="122"/>
      <c r="I3310" s="122"/>
      <c r="J3310" s="122"/>
      <c r="K3310" s="122"/>
      <c r="L3310" s="122"/>
      <c r="M3310" s="122"/>
      <c r="N3310" s="122"/>
      <c r="O3310" s="122"/>
      <c r="P3310" s="122"/>
      <c r="Q3310" s="122"/>
      <c r="R3310" s="122"/>
      <c r="S3310" s="122"/>
      <c r="T3310" s="122"/>
      <c r="U3310" s="122"/>
      <c r="V3310" s="122"/>
      <c r="W3310" s="122"/>
      <c r="X3310" s="122"/>
      <c r="Y3310" s="122"/>
      <c r="Z3310" s="122"/>
      <c r="AA3310" s="122"/>
      <c r="AB3310" s="122"/>
      <c r="AC3310" s="122"/>
      <c r="AD3310" s="122"/>
      <c r="AE3310" s="122"/>
      <c r="AF3310" s="122"/>
      <c r="AG3310" s="122"/>
      <c r="AH3310" s="122"/>
      <c r="AI3310" s="122"/>
      <c r="AJ3310" s="401"/>
      <c r="AK3310" s="403"/>
      <c r="AL3310" s="405"/>
      <c r="AM3310" s="401"/>
      <c r="AN3310" s="405"/>
      <c r="AO3310" s="405"/>
      <c r="AP3310" s="405"/>
      <c r="AQ3310" s="405"/>
      <c r="AR3310" s="405"/>
      <c r="AS3310" s="405"/>
      <c r="AT3310" s="405"/>
      <c r="AU3310" s="403"/>
      <c r="AV3310" s="504"/>
      <c r="AW3310" s="403"/>
      <c r="AX3310" s="389"/>
      <c r="AY3310" s="389"/>
      <c r="AZ3310" s="389"/>
      <c r="BA3310" s="389"/>
      <c r="BB3310" s="389"/>
      <c r="BC3310" s="389"/>
    </row>
    <row r="3311" spans="1:55" s="121" customFormat="1" x14ac:dyDescent="0.25">
      <c r="A3311" s="406"/>
      <c r="B3311" s="500"/>
      <c r="C3311" s="501"/>
      <c r="D3311" s="502"/>
      <c r="E3311" s="474"/>
      <c r="F3311" s="398"/>
      <c r="G3311" s="95"/>
      <c r="H3311" s="119"/>
      <c r="I3311" s="119"/>
      <c r="J3311" s="119"/>
      <c r="K3311" s="119"/>
      <c r="L3311" s="119"/>
      <c r="M3311" s="119"/>
      <c r="N3311" s="119"/>
      <c r="O3311" s="119"/>
      <c r="P3311" s="119"/>
      <c r="Q3311" s="119"/>
      <c r="R3311" s="119"/>
      <c r="S3311" s="119"/>
      <c r="T3311" s="119"/>
      <c r="U3311" s="119"/>
      <c r="V3311" s="119"/>
      <c r="W3311" s="119"/>
      <c r="X3311" s="119"/>
      <c r="Y3311" s="119"/>
      <c r="Z3311" s="119"/>
      <c r="AA3311" s="119"/>
      <c r="AB3311" s="119"/>
      <c r="AC3311" s="119"/>
      <c r="AD3311" s="119"/>
      <c r="AE3311" s="119"/>
      <c r="AF3311" s="119"/>
      <c r="AG3311" s="119"/>
      <c r="AH3311" s="119"/>
      <c r="AI3311" s="119"/>
      <c r="AJ3311" s="503"/>
      <c r="AK3311" s="505"/>
      <c r="AL3311" s="404"/>
      <c r="AM3311" s="410"/>
      <c r="AN3311" s="404"/>
      <c r="AO3311" s="404"/>
      <c r="AP3311" s="404"/>
      <c r="AQ3311" s="404"/>
      <c r="AR3311" s="404"/>
      <c r="AS3311" s="404"/>
      <c r="AT3311" s="404"/>
      <c r="AU3311" s="406"/>
      <c r="AV3311" s="504"/>
      <c r="AW3311" s="406"/>
      <c r="AX3311" s="388"/>
      <c r="AY3311" s="388"/>
      <c r="AZ3311" s="388"/>
      <c r="BA3311" s="388"/>
      <c r="BB3311" s="388"/>
      <c r="BC3311" s="388"/>
    </row>
    <row r="3312" spans="1:55" s="121" customFormat="1" x14ac:dyDescent="0.25">
      <c r="A3312" s="407"/>
      <c r="B3312" s="500"/>
      <c r="C3312" s="501"/>
      <c r="D3312" s="502"/>
      <c r="E3312" s="466"/>
      <c r="F3312" s="399"/>
      <c r="G3312" s="96"/>
      <c r="H3312" s="122"/>
      <c r="I3312" s="122"/>
      <c r="J3312" s="122"/>
      <c r="K3312" s="122"/>
      <c r="L3312" s="122"/>
      <c r="M3312" s="122"/>
      <c r="N3312" s="122"/>
      <c r="O3312" s="122"/>
      <c r="P3312" s="122"/>
      <c r="Q3312" s="122"/>
      <c r="R3312" s="122"/>
      <c r="S3312" s="122"/>
      <c r="T3312" s="122"/>
      <c r="U3312" s="122"/>
      <c r="V3312" s="122"/>
      <c r="W3312" s="122"/>
      <c r="X3312" s="122"/>
      <c r="Y3312" s="122"/>
      <c r="Z3312" s="122"/>
      <c r="AA3312" s="122"/>
      <c r="AB3312" s="122"/>
      <c r="AC3312" s="122"/>
      <c r="AD3312" s="122"/>
      <c r="AE3312" s="122"/>
      <c r="AF3312" s="122"/>
      <c r="AG3312" s="122"/>
      <c r="AH3312" s="122"/>
      <c r="AI3312" s="122"/>
      <c r="AJ3312" s="401"/>
      <c r="AK3312" s="403"/>
      <c r="AL3312" s="405"/>
      <c r="AM3312" s="401"/>
      <c r="AN3312" s="405"/>
      <c r="AO3312" s="405"/>
      <c r="AP3312" s="405"/>
      <c r="AQ3312" s="405"/>
      <c r="AR3312" s="405"/>
      <c r="AS3312" s="405"/>
      <c r="AT3312" s="405"/>
      <c r="AU3312" s="403"/>
      <c r="AV3312" s="504"/>
      <c r="AW3312" s="403"/>
      <c r="AX3312" s="389"/>
      <c r="AY3312" s="389"/>
      <c r="AZ3312" s="389"/>
      <c r="BA3312" s="389"/>
      <c r="BB3312" s="389"/>
      <c r="BC3312" s="389"/>
    </row>
    <row r="3313" spans="1:55" s="121" customFormat="1" x14ac:dyDescent="0.25">
      <c r="A3313" s="406"/>
      <c r="B3313" s="500"/>
      <c r="C3313" s="501"/>
      <c r="D3313" s="502"/>
      <c r="E3313" s="474"/>
      <c r="F3313" s="398"/>
      <c r="G3313" s="95"/>
      <c r="H3313" s="119"/>
      <c r="I3313" s="119"/>
      <c r="J3313" s="119"/>
      <c r="K3313" s="119"/>
      <c r="L3313" s="119"/>
      <c r="M3313" s="119"/>
      <c r="N3313" s="119"/>
      <c r="O3313" s="119"/>
      <c r="P3313" s="119"/>
      <c r="Q3313" s="119"/>
      <c r="R3313" s="119"/>
      <c r="S3313" s="119"/>
      <c r="T3313" s="119"/>
      <c r="U3313" s="119"/>
      <c r="V3313" s="119"/>
      <c r="W3313" s="119"/>
      <c r="X3313" s="119"/>
      <c r="Y3313" s="119"/>
      <c r="Z3313" s="119"/>
      <c r="AA3313" s="119"/>
      <c r="AB3313" s="119"/>
      <c r="AC3313" s="119"/>
      <c r="AD3313" s="119"/>
      <c r="AE3313" s="119"/>
      <c r="AF3313" s="119"/>
      <c r="AG3313" s="119"/>
      <c r="AH3313" s="119"/>
      <c r="AI3313" s="119"/>
      <c r="AJ3313" s="503"/>
      <c r="AK3313" s="505"/>
      <c r="AL3313" s="404"/>
      <c r="AM3313" s="410"/>
      <c r="AN3313" s="404"/>
      <c r="AO3313" s="404"/>
      <c r="AP3313" s="404"/>
      <c r="AQ3313" s="404"/>
      <c r="AR3313" s="404"/>
      <c r="AS3313" s="404"/>
      <c r="AT3313" s="404"/>
      <c r="AU3313" s="406"/>
      <c r="AV3313" s="504"/>
      <c r="AW3313" s="406"/>
      <c r="AX3313" s="388"/>
      <c r="AY3313" s="388"/>
      <c r="AZ3313" s="388"/>
      <c r="BA3313" s="388"/>
      <c r="BB3313" s="388"/>
      <c r="BC3313" s="388"/>
    </row>
    <row r="3314" spans="1:55" s="121" customFormat="1" x14ac:dyDescent="0.25">
      <c r="A3314" s="407"/>
      <c r="B3314" s="500"/>
      <c r="C3314" s="501"/>
      <c r="D3314" s="502"/>
      <c r="E3314" s="466"/>
      <c r="F3314" s="399"/>
      <c r="G3314" s="96"/>
      <c r="H3314" s="122"/>
      <c r="I3314" s="122"/>
      <c r="J3314" s="122"/>
      <c r="K3314" s="122"/>
      <c r="L3314" s="122"/>
      <c r="M3314" s="122"/>
      <c r="N3314" s="122"/>
      <c r="O3314" s="122"/>
      <c r="P3314" s="122"/>
      <c r="Q3314" s="122"/>
      <c r="R3314" s="122"/>
      <c r="S3314" s="122"/>
      <c r="T3314" s="122"/>
      <c r="U3314" s="122"/>
      <c r="V3314" s="122"/>
      <c r="W3314" s="122"/>
      <c r="X3314" s="122"/>
      <c r="Y3314" s="122"/>
      <c r="Z3314" s="122"/>
      <c r="AA3314" s="122"/>
      <c r="AB3314" s="122"/>
      <c r="AC3314" s="122"/>
      <c r="AD3314" s="122"/>
      <c r="AE3314" s="122"/>
      <c r="AF3314" s="122"/>
      <c r="AG3314" s="122"/>
      <c r="AH3314" s="122"/>
      <c r="AI3314" s="122"/>
      <c r="AJ3314" s="401"/>
      <c r="AK3314" s="403"/>
      <c r="AL3314" s="405"/>
      <c r="AM3314" s="401"/>
      <c r="AN3314" s="405"/>
      <c r="AO3314" s="405"/>
      <c r="AP3314" s="405"/>
      <c r="AQ3314" s="405"/>
      <c r="AR3314" s="405"/>
      <c r="AS3314" s="405"/>
      <c r="AT3314" s="405"/>
      <c r="AU3314" s="403"/>
      <c r="AV3314" s="504"/>
      <c r="AW3314" s="403"/>
      <c r="AX3314" s="389"/>
      <c r="AY3314" s="389"/>
      <c r="AZ3314" s="389"/>
      <c r="BA3314" s="389"/>
      <c r="BB3314" s="389"/>
      <c r="BC3314" s="389"/>
    </row>
    <row r="3315" spans="1:55" s="121" customFormat="1" x14ac:dyDescent="0.25">
      <c r="A3315" s="406"/>
      <c r="B3315" s="500"/>
      <c r="C3315" s="501"/>
      <c r="D3315" s="502"/>
      <c r="E3315" s="474"/>
      <c r="F3315" s="398"/>
      <c r="G3315" s="95"/>
      <c r="H3315" s="119"/>
      <c r="I3315" s="119"/>
      <c r="J3315" s="119"/>
      <c r="K3315" s="119"/>
      <c r="L3315" s="119"/>
      <c r="M3315" s="119"/>
      <c r="N3315" s="119"/>
      <c r="O3315" s="119"/>
      <c r="P3315" s="119"/>
      <c r="Q3315" s="119"/>
      <c r="R3315" s="119"/>
      <c r="S3315" s="119"/>
      <c r="T3315" s="119"/>
      <c r="U3315" s="119"/>
      <c r="V3315" s="119"/>
      <c r="W3315" s="119"/>
      <c r="X3315" s="119"/>
      <c r="Y3315" s="119"/>
      <c r="Z3315" s="119"/>
      <c r="AA3315" s="119"/>
      <c r="AB3315" s="119"/>
      <c r="AC3315" s="119"/>
      <c r="AD3315" s="119"/>
      <c r="AE3315" s="119"/>
      <c r="AF3315" s="119"/>
      <c r="AG3315" s="119"/>
      <c r="AH3315" s="119"/>
      <c r="AI3315" s="119"/>
      <c r="AJ3315" s="503"/>
      <c r="AK3315" s="505"/>
      <c r="AL3315" s="404"/>
      <c r="AM3315" s="410"/>
      <c r="AN3315" s="404"/>
      <c r="AO3315" s="404"/>
      <c r="AP3315" s="404"/>
      <c r="AQ3315" s="404"/>
      <c r="AR3315" s="404"/>
      <c r="AS3315" s="404"/>
      <c r="AT3315" s="404"/>
      <c r="AU3315" s="406"/>
      <c r="AV3315" s="504"/>
      <c r="AW3315" s="406"/>
      <c r="AX3315" s="388"/>
      <c r="AY3315" s="388"/>
      <c r="AZ3315" s="388"/>
      <c r="BA3315" s="388"/>
      <c r="BB3315" s="388"/>
      <c r="BC3315" s="388"/>
    </row>
    <row r="3316" spans="1:55" s="121" customFormat="1" x14ac:dyDescent="0.25">
      <c r="A3316" s="407"/>
      <c r="B3316" s="500"/>
      <c r="C3316" s="501"/>
      <c r="D3316" s="502"/>
      <c r="E3316" s="466"/>
      <c r="F3316" s="399"/>
      <c r="G3316" s="96"/>
      <c r="H3316" s="122"/>
      <c r="I3316" s="122"/>
      <c r="J3316" s="122"/>
      <c r="K3316" s="122"/>
      <c r="L3316" s="122"/>
      <c r="M3316" s="122"/>
      <c r="N3316" s="122"/>
      <c r="O3316" s="122"/>
      <c r="P3316" s="122"/>
      <c r="Q3316" s="122"/>
      <c r="R3316" s="122"/>
      <c r="S3316" s="122"/>
      <c r="T3316" s="122"/>
      <c r="U3316" s="122"/>
      <c r="V3316" s="122"/>
      <c r="W3316" s="122"/>
      <c r="X3316" s="122"/>
      <c r="Y3316" s="122"/>
      <c r="Z3316" s="122"/>
      <c r="AA3316" s="122"/>
      <c r="AB3316" s="122"/>
      <c r="AC3316" s="122"/>
      <c r="AD3316" s="122"/>
      <c r="AE3316" s="122"/>
      <c r="AF3316" s="122"/>
      <c r="AG3316" s="122"/>
      <c r="AH3316" s="122"/>
      <c r="AI3316" s="122"/>
      <c r="AJ3316" s="401"/>
      <c r="AK3316" s="403"/>
      <c r="AL3316" s="405"/>
      <c r="AM3316" s="401"/>
      <c r="AN3316" s="405"/>
      <c r="AO3316" s="405"/>
      <c r="AP3316" s="405"/>
      <c r="AQ3316" s="405"/>
      <c r="AR3316" s="405"/>
      <c r="AS3316" s="405"/>
      <c r="AT3316" s="405"/>
      <c r="AU3316" s="403"/>
      <c r="AV3316" s="504"/>
      <c r="AW3316" s="403"/>
      <c r="AX3316" s="389"/>
      <c r="AY3316" s="389"/>
      <c r="AZ3316" s="389"/>
      <c r="BA3316" s="389"/>
      <c r="BB3316" s="389"/>
      <c r="BC3316" s="389"/>
    </row>
    <row r="3317" spans="1:55" s="121" customFormat="1" x14ac:dyDescent="0.25">
      <c r="A3317" s="406"/>
      <c r="B3317" s="500"/>
      <c r="C3317" s="501"/>
      <c r="D3317" s="502"/>
      <c r="E3317" s="474"/>
      <c r="F3317" s="398"/>
      <c r="G3317" s="95"/>
      <c r="H3317" s="119"/>
      <c r="I3317" s="119"/>
      <c r="J3317" s="119"/>
      <c r="K3317" s="119"/>
      <c r="L3317" s="119"/>
      <c r="M3317" s="119"/>
      <c r="N3317" s="119"/>
      <c r="O3317" s="119"/>
      <c r="P3317" s="119"/>
      <c r="Q3317" s="119"/>
      <c r="R3317" s="119"/>
      <c r="S3317" s="119"/>
      <c r="T3317" s="119"/>
      <c r="U3317" s="119"/>
      <c r="V3317" s="119"/>
      <c r="W3317" s="119"/>
      <c r="X3317" s="119"/>
      <c r="Y3317" s="119"/>
      <c r="Z3317" s="119"/>
      <c r="AA3317" s="119"/>
      <c r="AB3317" s="119"/>
      <c r="AC3317" s="119"/>
      <c r="AD3317" s="119"/>
      <c r="AE3317" s="119"/>
      <c r="AF3317" s="119"/>
      <c r="AG3317" s="119"/>
      <c r="AH3317" s="119"/>
      <c r="AI3317" s="119"/>
      <c r="AJ3317" s="503"/>
      <c r="AK3317" s="505"/>
      <c r="AL3317" s="404"/>
      <c r="AM3317" s="410"/>
      <c r="AN3317" s="404"/>
      <c r="AO3317" s="404"/>
      <c r="AP3317" s="404"/>
      <c r="AQ3317" s="404"/>
      <c r="AR3317" s="404"/>
      <c r="AS3317" s="404"/>
      <c r="AT3317" s="404"/>
      <c r="AU3317" s="406"/>
      <c r="AV3317" s="504"/>
      <c r="AW3317" s="406"/>
      <c r="AX3317" s="388"/>
      <c r="AY3317" s="388"/>
      <c r="AZ3317" s="388"/>
      <c r="BA3317" s="388"/>
      <c r="BB3317" s="388"/>
      <c r="BC3317" s="388"/>
    </row>
    <row r="3318" spans="1:55" s="121" customFormat="1" x14ac:dyDescent="0.25">
      <c r="A3318" s="407"/>
      <c r="B3318" s="500"/>
      <c r="C3318" s="501"/>
      <c r="D3318" s="502"/>
      <c r="E3318" s="466"/>
      <c r="F3318" s="399"/>
      <c r="G3318" s="96"/>
      <c r="H3318" s="122"/>
      <c r="I3318" s="122"/>
      <c r="J3318" s="122"/>
      <c r="K3318" s="122"/>
      <c r="L3318" s="122"/>
      <c r="M3318" s="122"/>
      <c r="N3318" s="122"/>
      <c r="O3318" s="122"/>
      <c r="P3318" s="122"/>
      <c r="Q3318" s="122"/>
      <c r="R3318" s="122"/>
      <c r="S3318" s="122"/>
      <c r="T3318" s="122"/>
      <c r="U3318" s="122"/>
      <c r="V3318" s="122"/>
      <c r="W3318" s="122"/>
      <c r="X3318" s="122"/>
      <c r="Y3318" s="122"/>
      <c r="Z3318" s="122"/>
      <c r="AA3318" s="122"/>
      <c r="AB3318" s="122"/>
      <c r="AC3318" s="122"/>
      <c r="AD3318" s="122"/>
      <c r="AE3318" s="122"/>
      <c r="AF3318" s="122"/>
      <c r="AG3318" s="122"/>
      <c r="AH3318" s="122"/>
      <c r="AI3318" s="122"/>
      <c r="AJ3318" s="401"/>
      <c r="AK3318" s="403"/>
      <c r="AL3318" s="405"/>
      <c r="AM3318" s="401"/>
      <c r="AN3318" s="405"/>
      <c r="AO3318" s="405"/>
      <c r="AP3318" s="405"/>
      <c r="AQ3318" s="405"/>
      <c r="AR3318" s="405"/>
      <c r="AS3318" s="405"/>
      <c r="AT3318" s="405"/>
      <c r="AU3318" s="403"/>
      <c r="AV3318" s="504"/>
      <c r="AW3318" s="403"/>
      <c r="AX3318" s="389"/>
      <c r="AY3318" s="389"/>
      <c r="AZ3318" s="389"/>
      <c r="BA3318" s="389"/>
      <c r="BB3318" s="389"/>
      <c r="BC3318" s="389"/>
    </row>
    <row r="3319" spans="1:55" s="121" customFormat="1" x14ac:dyDescent="0.25">
      <c r="A3319" s="406"/>
      <c r="B3319" s="500"/>
      <c r="C3319" s="501"/>
      <c r="D3319" s="502"/>
      <c r="E3319" s="474"/>
      <c r="F3319" s="398"/>
      <c r="G3319" s="95"/>
      <c r="H3319" s="119"/>
      <c r="I3319" s="119"/>
      <c r="J3319" s="119"/>
      <c r="K3319" s="119"/>
      <c r="L3319" s="119"/>
      <c r="M3319" s="119"/>
      <c r="N3319" s="119"/>
      <c r="O3319" s="119"/>
      <c r="P3319" s="119"/>
      <c r="Q3319" s="119"/>
      <c r="R3319" s="119"/>
      <c r="S3319" s="119"/>
      <c r="T3319" s="119"/>
      <c r="U3319" s="119"/>
      <c r="V3319" s="119"/>
      <c r="W3319" s="119"/>
      <c r="X3319" s="119"/>
      <c r="Y3319" s="119"/>
      <c r="Z3319" s="119"/>
      <c r="AA3319" s="119"/>
      <c r="AB3319" s="119"/>
      <c r="AC3319" s="119"/>
      <c r="AD3319" s="119"/>
      <c r="AE3319" s="119"/>
      <c r="AF3319" s="119"/>
      <c r="AG3319" s="119"/>
      <c r="AH3319" s="119"/>
      <c r="AI3319" s="119"/>
      <c r="AJ3319" s="503"/>
      <c r="AK3319" s="505"/>
      <c r="AL3319" s="404"/>
      <c r="AM3319" s="410"/>
      <c r="AN3319" s="404"/>
      <c r="AO3319" s="404"/>
      <c r="AP3319" s="404"/>
      <c r="AQ3319" s="404"/>
      <c r="AR3319" s="404"/>
      <c r="AS3319" s="404"/>
      <c r="AT3319" s="404"/>
      <c r="AU3319" s="406"/>
      <c r="AV3319" s="504"/>
      <c r="AW3319" s="406"/>
      <c r="AX3319" s="388"/>
      <c r="AY3319" s="388"/>
      <c r="AZ3319" s="388"/>
      <c r="BA3319" s="388"/>
      <c r="BB3319" s="388"/>
      <c r="BC3319" s="388"/>
    </row>
    <row r="3320" spans="1:55" s="121" customFormat="1" x14ac:dyDescent="0.25">
      <c r="A3320" s="407"/>
      <c r="B3320" s="500"/>
      <c r="C3320" s="501"/>
      <c r="D3320" s="502"/>
      <c r="E3320" s="466"/>
      <c r="F3320" s="399"/>
      <c r="G3320" s="96"/>
      <c r="H3320" s="122"/>
      <c r="I3320" s="122"/>
      <c r="J3320" s="122"/>
      <c r="K3320" s="122"/>
      <c r="L3320" s="122"/>
      <c r="M3320" s="122"/>
      <c r="N3320" s="122"/>
      <c r="O3320" s="122"/>
      <c r="P3320" s="122"/>
      <c r="Q3320" s="122"/>
      <c r="R3320" s="122"/>
      <c r="S3320" s="122"/>
      <c r="T3320" s="122"/>
      <c r="U3320" s="122"/>
      <c r="V3320" s="122"/>
      <c r="W3320" s="122"/>
      <c r="X3320" s="122"/>
      <c r="Y3320" s="122"/>
      <c r="Z3320" s="122"/>
      <c r="AA3320" s="122"/>
      <c r="AB3320" s="122"/>
      <c r="AC3320" s="122"/>
      <c r="AD3320" s="122"/>
      <c r="AE3320" s="122"/>
      <c r="AF3320" s="122"/>
      <c r="AG3320" s="122"/>
      <c r="AH3320" s="122"/>
      <c r="AI3320" s="122"/>
      <c r="AJ3320" s="401"/>
      <c r="AK3320" s="403"/>
      <c r="AL3320" s="405"/>
      <c r="AM3320" s="401"/>
      <c r="AN3320" s="405"/>
      <c r="AO3320" s="405"/>
      <c r="AP3320" s="405"/>
      <c r="AQ3320" s="405"/>
      <c r="AR3320" s="405"/>
      <c r="AS3320" s="405"/>
      <c r="AT3320" s="405"/>
      <c r="AU3320" s="403"/>
      <c r="AV3320" s="504"/>
      <c r="AW3320" s="403"/>
      <c r="AX3320" s="389"/>
      <c r="AY3320" s="389"/>
      <c r="AZ3320" s="389"/>
      <c r="BA3320" s="389"/>
      <c r="BB3320" s="389"/>
      <c r="BC3320" s="389"/>
    </row>
    <row r="3321" spans="1:55" s="121" customFormat="1" x14ac:dyDescent="0.25">
      <c r="A3321" s="406"/>
      <c r="B3321" s="500"/>
      <c r="C3321" s="501"/>
      <c r="D3321" s="502"/>
      <c r="E3321" s="474"/>
      <c r="F3321" s="398"/>
      <c r="G3321" s="95"/>
      <c r="H3321" s="119"/>
      <c r="I3321" s="119"/>
      <c r="J3321" s="119"/>
      <c r="K3321" s="119"/>
      <c r="L3321" s="119"/>
      <c r="M3321" s="119"/>
      <c r="N3321" s="119"/>
      <c r="O3321" s="119"/>
      <c r="P3321" s="119"/>
      <c r="Q3321" s="119"/>
      <c r="R3321" s="119"/>
      <c r="S3321" s="119"/>
      <c r="T3321" s="119"/>
      <c r="U3321" s="119"/>
      <c r="V3321" s="119"/>
      <c r="W3321" s="119"/>
      <c r="X3321" s="119"/>
      <c r="Y3321" s="119"/>
      <c r="Z3321" s="119"/>
      <c r="AA3321" s="119"/>
      <c r="AB3321" s="119"/>
      <c r="AC3321" s="119"/>
      <c r="AD3321" s="119"/>
      <c r="AE3321" s="119"/>
      <c r="AF3321" s="119"/>
      <c r="AG3321" s="119"/>
      <c r="AH3321" s="119"/>
      <c r="AI3321" s="119"/>
      <c r="AJ3321" s="503"/>
      <c r="AK3321" s="505"/>
      <c r="AL3321" s="404"/>
      <c r="AM3321" s="410"/>
      <c r="AN3321" s="404"/>
      <c r="AO3321" s="404"/>
      <c r="AP3321" s="404"/>
      <c r="AQ3321" s="404"/>
      <c r="AR3321" s="404"/>
      <c r="AS3321" s="404"/>
      <c r="AT3321" s="404"/>
      <c r="AU3321" s="406"/>
      <c r="AV3321" s="504"/>
      <c r="AW3321" s="406"/>
      <c r="AX3321" s="388"/>
      <c r="AY3321" s="388"/>
      <c r="AZ3321" s="388"/>
      <c r="BA3321" s="388"/>
      <c r="BB3321" s="388"/>
      <c r="BC3321" s="388"/>
    </row>
    <row r="3322" spans="1:55" s="121" customFormat="1" x14ac:dyDescent="0.25">
      <c r="A3322" s="407"/>
      <c r="B3322" s="500"/>
      <c r="C3322" s="501"/>
      <c r="D3322" s="502"/>
      <c r="E3322" s="466"/>
      <c r="F3322" s="399"/>
      <c r="G3322" s="96"/>
      <c r="H3322" s="122"/>
      <c r="I3322" s="122"/>
      <c r="J3322" s="122"/>
      <c r="K3322" s="122"/>
      <c r="L3322" s="122"/>
      <c r="M3322" s="122"/>
      <c r="N3322" s="122"/>
      <c r="O3322" s="122"/>
      <c r="P3322" s="122"/>
      <c r="Q3322" s="122"/>
      <c r="R3322" s="122"/>
      <c r="S3322" s="122"/>
      <c r="T3322" s="122"/>
      <c r="U3322" s="122"/>
      <c r="V3322" s="122"/>
      <c r="W3322" s="122"/>
      <c r="X3322" s="122"/>
      <c r="Y3322" s="122"/>
      <c r="Z3322" s="122"/>
      <c r="AA3322" s="122"/>
      <c r="AB3322" s="122"/>
      <c r="AC3322" s="122"/>
      <c r="AD3322" s="122"/>
      <c r="AE3322" s="122"/>
      <c r="AF3322" s="122"/>
      <c r="AG3322" s="122"/>
      <c r="AH3322" s="122"/>
      <c r="AI3322" s="122"/>
      <c r="AJ3322" s="401"/>
      <c r="AK3322" s="403"/>
      <c r="AL3322" s="405"/>
      <c r="AM3322" s="401"/>
      <c r="AN3322" s="405"/>
      <c r="AO3322" s="405"/>
      <c r="AP3322" s="405"/>
      <c r="AQ3322" s="405"/>
      <c r="AR3322" s="405"/>
      <c r="AS3322" s="405"/>
      <c r="AT3322" s="405"/>
      <c r="AU3322" s="403"/>
      <c r="AV3322" s="504"/>
      <c r="AW3322" s="403"/>
      <c r="AX3322" s="389"/>
      <c r="AY3322" s="389"/>
      <c r="AZ3322" s="389"/>
      <c r="BA3322" s="389"/>
      <c r="BB3322" s="389"/>
      <c r="BC3322" s="389"/>
    </row>
    <row r="3323" spans="1:55" s="121" customFormat="1" x14ac:dyDescent="0.25">
      <c r="A3323" s="406"/>
      <c r="B3323" s="500"/>
      <c r="C3323" s="501"/>
      <c r="D3323" s="502"/>
      <c r="E3323" s="474"/>
      <c r="F3323" s="398"/>
      <c r="G3323" s="95"/>
      <c r="H3323" s="119"/>
      <c r="I3323" s="119"/>
      <c r="J3323" s="119"/>
      <c r="K3323" s="119"/>
      <c r="L3323" s="119"/>
      <c r="M3323" s="119"/>
      <c r="N3323" s="119"/>
      <c r="O3323" s="119"/>
      <c r="P3323" s="119"/>
      <c r="Q3323" s="119"/>
      <c r="R3323" s="119"/>
      <c r="S3323" s="119"/>
      <c r="T3323" s="119"/>
      <c r="U3323" s="119"/>
      <c r="V3323" s="119"/>
      <c r="W3323" s="119"/>
      <c r="X3323" s="119"/>
      <c r="Y3323" s="119"/>
      <c r="Z3323" s="119"/>
      <c r="AA3323" s="119"/>
      <c r="AB3323" s="119"/>
      <c r="AC3323" s="119"/>
      <c r="AD3323" s="119"/>
      <c r="AE3323" s="119"/>
      <c r="AF3323" s="119"/>
      <c r="AG3323" s="119"/>
      <c r="AH3323" s="119"/>
      <c r="AI3323" s="119"/>
      <c r="AJ3323" s="503"/>
      <c r="AK3323" s="505"/>
      <c r="AL3323" s="404"/>
      <c r="AM3323" s="410"/>
      <c r="AN3323" s="404"/>
      <c r="AO3323" s="404"/>
      <c r="AP3323" s="404"/>
      <c r="AQ3323" s="404"/>
      <c r="AR3323" s="404"/>
      <c r="AS3323" s="404"/>
      <c r="AT3323" s="404"/>
      <c r="AU3323" s="406"/>
      <c r="AV3323" s="504"/>
      <c r="AW3323" s="406"/>
      <c r="AX3323" s="388"/>
      <c r="AY3323" s="388"/>
      <c r="AZ3323" s="388"/>
      <c r="BA3323" s="388"/>
      <c r="BB3323" s="388"/>
      <c r="BC3323" s="388"/>
    </row>
    <row r="3324" spans="1:55" s="121" customFormat="1" x14ac:dyDescent="0.25">
      <c r="A3324" s="407"/>
      <c r="B3324" s="500"/>
      <c r="C3324" s="501"/>
      <c r="D3324" s="502"/>
      <c r="E3324" s="466"/>
      <c r="F3324" s="399"/>
      <c r="G3324" s="96"/>
      <c r="H3324" s="122"/>
      <c r="I3324" s="122"/>
      <c r="J3324" s="122"/>
      <c r="K3324" s="122"/>
      <c r="L3324" s="122"/>
      <c r="M3324" s="122"/>
      <c r="N3324" s="122"/>
      <c r="O3324" s="122"/>
      <c r="P3324" s="122"/>
      <c r="Q3324" s="122"/>
      <c r="R3324" s="122"/>
      <c r="S3324" s="122"/>
      <c r="T3324" s="122"/>
      <c r="U3324" s="122"/>
      <c r="V3324" s="122"/>
      <c r="W3324" s="122"/>
      <c r="X3324" s="122"/>
      <c r="Y3324" s="122"/>
      <c r="Z3324" s="122"/>
      <c r="AA3324" s="122"/>
      <c r="AB3324" s="122"/>
      <c r="AC3324" s="122"/>
      <c r="AD3324" s="122"/>
      <c r="AE3324" s="122"/>
      <c r="AF3324" s="122"/>
      <c r="AG3324" s="122"/>
      <c r="AH3324" s="122"/>
      <c r="AI3324" s="122"/>
      <c r="AJ3324" s="401"/>
      <c r="AK3324" s="403"/>
      <c r="AL3324" s="405"/>
      <c r="AM3324" s="401"/>
      <c r="AN3324" s="405"/>
      <c r="AO3324" s="405"/>
      <c r="AP3324" s="405"/>
      <c r="AQ3324" s="405"/>
      <c r="AR3324" s="405"/>
      <c r="AS3324" s="405"/>
      <c r="AT3324" s="405"/>
      <c r="AU3324" s="403"/>
      <c r="AV3324" s="504"/>
      <c r="AW3324" s="403"/>
      <c r="AX3324" s="389"/>
      <c r="AY3324" s="389"/>
      <c r="AZ3324" s="389"/>
      <c r="BA3324" s="389"/>
      <c r="BB3324" s="389"/>
      <c r="BC3324" s="389"/>
    </row>
    <row r="3325" spans="1:55" s="121" customFormat="1" x14ac:dyDescent="0.25">
      <c r="A3325" s="406"/>
      <c r="B3325" s="500"/>
      <c r="C3325" s="501"/>
      <c r="D3325" s="502"/>
      <c r="E3325" s="474"/>
      <c r="F3325" s="398"/>
      <c r="G3325" s="95"/>
      <c r="H3325" s="119"/>
      <c r="I3325" s="119"/>
      <c r="J3325" s="119"/>
      <c r="K3325" s="119"/>
      <c r="L3325" s="119"/>
      <c r="M3325" s="119"/>
      <c r="N3325" s="119"/>
      <c r="O3325" s="119"/>
      <c r="P3325" s="119"/>
      <c r="Q3325" s="119"/>
      <c r="R3325" s="119"/>
      <c r="S3325" s="119"/>
      <c r="T3325" s="119"/>
      <c r="U3325" s="119"/>
      <c r="V3325" s="119"/>
      <c r="W3325" s="119"/>
      <c r="X3325" s="119"/>
      <c r="Y3325" s="119"/>
      <c r="Z3325" s="119"/>
      <c r="AA3325" s="119"/>
      <c r="AB3325" s="119"/>
      <c r="AC3325" s="119"/>
      <c r="AD3325" s="119"/>
      <c r="AE3325" s="119"/>
      <c r="AF3325" s="119"/>
      <c r="AG3325" s="119"/>
      <c r="AH3325" s="119"/>
      <c r="AI3325" s="119"/>
      <c r="AJ3325" s="503"/>
      <c r="AK3325" s="505"/>
      <c r="AL3325" s="404"/>
      <c r="AM3325" s="410"/>
      <c r="AN3325" s="404"/>
      <c r="AO3325" s="404"/>
      <c r="AP3325" s="404"/>
      <c r="AQ3325" s="404"/>
      <c r="AR3325" s="404"/>
      <c r="AS3325" s="404"/>
      <c r="AT3325" s="404"/>
      <c r="AU3325" s="406"/>
      <c r="AV3325" s="504"/>
      <c r="AW3325" s="406"/>
      <c r="AX3325" s="388"/>
      <c r="AY3325" s="388"/>
      <c r="AZ3325" s="388"/>
      <c r="BA3325" s="388"/>
      <c r="BB3325" s="388"/>
      <c r="BC3325" s="388"/>
    </row>
    <row r="3326" spans="1:55" s="121" customFormat="1" x14ac:dyDescent="0.25">
      <c r="A3326" s="407"/>
      <c r="B3326" s="500"/>
      <c r="C3326" s="501"/>
      <c r="D3326" s="502"/>
      <c r="E3326" s="466"/>
      <c r="F3326" s="399"/>
      <c r="G3326" s="96"/>
      <c r="H3326" s="122"/>
      <c r="I3326" s="122"/>
      <c r="J3326" s="122"/>
      <c r="K3326" s="122"/>
      <c r="L3326" s="122"/>
      <c r="M3326" s="122"/>
      <c r="N3326" s="122"/>
      <c r="O3326" s="122"/>
      <c r="P3326" s="122"/>
      <c r="Q3326" s="122"/>
      <c r="R3326" s="122"/>
      <c r="S3326" s="122"/>
      <c r="T3326" s="122"/>
      <c r="U3326" s="122"/>
      <c r="V3326" s="122"/>
      <c r="W3326" s="122"/>
      <c r="X3326" s="122"/>
      <c r="Y3326" s="122"/>
      <c r="Z3326" s="122"/>
      <c r="AA3326" s="122"/>
      <c r="AB3326" s="122"/>
      <c r="AC3326" s="122"/>
      <c r="AD3326" s="122"/>
      <c r="AE3326" s="122"/>
      <c r="AF3326" s="122"/>
      <c r="AG3326" s="122"/>
      <c r="AH3326" s="122"/>
      <c r="AI3326" s="122"/>
      <c r="AJ3326" s="401"/>
      <c r="AK3326" s="403"/>
      <c r="AL3326" s="405"/>
      <c r="AM3326" s="401"/>
      <c r="AN3326" s="405"/>
      <c r="AO3326" s="405"/>
      <c r="AP3326" s="405"/>
      <c r="AQ3326" s="405"/>
      <c r="AR3326" s="405"/>
      <c r="AS3326" s="405"/>
      <c r="AT3326" s="405"/>
      <c r="AU3326" s="403"/>
      <c r="AV3326" s="504"/>
      <c r="AW3326" s="403"/>
      <c r="AX3326" s="389"/>
      <c r="AY3326" s="389"/>
      <c r="AZ3326" s="389"/>
      <c r="BA3326" s="389"/>
      <c r="BB3326" s="389"/>
      <c r="BC3326" s="389"/>
    </row>
    <row r="3327" spans="1:55" s="121" customFormat="1" x14ac:dyDescent="0.25">
      <c r="A3327" s="406"/>
      <c r="B3327" s="500"/>
      <c r="C3327" s="501"/>
      <c r="D3327" s="502"/>
      <c r="E3327" s="474"/>
      <c r="F3327" s="398"/>
      <c r="G3327" s="95"/>
      <c r="H3327" s="119"/>
      <c r="I3327" s="119"/>
      <c r="J3327" s="119"/>
      <c r="K3327" s="119"/>
      <c r="L3327" s="119"/>
      <c r="M3327" s="119"/>
      <c r="N3327" s="119"/>
      <c r="O3327" s="119"/>
      <c r="P3327" s="119"/>
      <c r="Q3327" s="119"/>
      <c r="R3327" s="119"/>
      <c r="S3327" s="119"/>
      <c r="T3327" s="119"/>
      <c r="U3327" s="119"/>
      <c r="V3327" s="119"/>
      <c r="W3327" s="119"/>
      <c r="X3327" s="119"/>
      <c r="Y3327" s="119"/>
      <c r="Z3327" s="119"/>
      <c r="AA3327" s="119"/>
      <c r="AB3327" s="119"/>
      <c r="AC3327" s="119"/>
      <c r="AD3327" s="119"/>
      <c r="AE3327" s="119"/>
      <c r="AF3327" s="119"/>
      <c r="AG3327" s="119"/>
      <c r="AH3327" s="119"/>
      <c r="AI3327" s="119"/>
      <c r="AJ3327" s="503"/>
      <c r="AK3327" s="505"/>
      <c r="AL3327" s="404"/>
      <c r="AM3327" s="410"/>
      <c r="AN3327" s="404"/>
      <c r="AO3327" s="404"/>
      <c r="AP3327" s="404"/>
      <c r="AQ3327" s="404"/>
      <c r="AR3327" s="404"/>
      <c r="AS3327" s="404"/>
      <c r="AT3327" s="404"/>
      <c r="AU3327" s="406"/>
      <c r="AV3327" s="504"/>
      <c r="AW3327" s="406"/>
      <c r="AX3327" s="388"/>
      <c r="AY3327" s="388"/>
      <c r="AZ3327" s="388"/>
      <c r="BA3327" s="388"/>
      <c r="BB3327" s="388"/>
      <c r="BC3327" s="388"/>
    </row>
    <row r="3328" spans="1:55" s="121" customFormat="1" x14ac:dyDescent="0.25">
      <c r="A3328" s="407"/>
      <c r="B3328" s="500"/>
      <c r="C3328" s="501"/>
      <c r="D3328" s="502"/>
      <c r="E3328" s="466"/>
      <c r="F3328" s="399"/>
      <c r="G3328" s="96"/>
      <c r="H3328" s="122"/>
      <c r="I3328" s="122"/>
      <c r="J3328" s="122"/>
      <c r="K3328" s="122"/>
      <c r="L3328" s="122"/>
      <c r="M3328" s="122"/>
      <c r="N3328" s="122"/>
      <c r="O3328" s="122"/>
      <c r="P3328" s="122"/>
      <c r="Q3328" s="122"/>
      <c r="R3328" s="122"/>
      <c r="S3328" s="122"/>
      <c r="T3328" s="122"/>
      <c r="U3328" s="122"/>
      <c r="V3328" s="122"/>
      <c r="W3328" s="122"/>
      <c r="X3328" s="122"/>
      <c r="Y3328" s="122"/>
      <c r="Z3328" s="122"/>
      <c r="AA3328" s="122"/>
      <c r="AB3328" s="122"/>
      <c r="AC3328" s="122"/>
      <c r="AD3328" s="122"/>
      <c r="AE3328" s="122"/>
      <c r="AF3328" s="122"/>
      <c r="AG3328" s="122"/>
      <c r="AH3328" s="122"/>
      <c r="AI3328" s="122"/>
      <c r="AJ3328" s="401"/>
      <c r="AK3328" s="403"/>
      <c r="AL3328" s="405"/>
      <c r="AM3328" s="401"/>
      <c r="AN3328" s="405"/>
      <c r="AO3328" s="405"/>
      <c r="AP3328" s="405"/>
      <c r="AQ3328" s="405"/>
      <c r="AR3328" s="405"/>
      <c r="AS3328" s="405"/>
      <c r="AT3328" s="405"/>
      <c r="AU3328" s="403"/>
      <c r="AV3328" s="504"/>
      <c r="AW3328" s="403"/>
      <c r="AX3328" s="389"/>
      <c r="AY3328" s="389"/>
      <c r="AZ3328" s="389"/>
      <c r="BA3328" s="389"/>
      <c r="BB3328" s="389"/>
      <c r="BC3328" s="389"/>
    </row>
    <row r="3329" spans="1:55" s="121" customFormat="1" x14ac:dyDescent="0.25">
      <c r="A3329" s="406"/>
      <c r="B3329" s="500"/>
      <c r="C3329" s="501"/>
      <c r="D3329" s="502"/>
      <c r="E3329" s="474"/>
      <c r="F3329" s="398"/>
      <c r="G3329" s="95"/>
      <c r="H3329" s="119"/>
      <c r="I3329" s="119"/>
      <c r="J3329" s="119"/>
      <c r="K3329" s="119"/>
      <c r="L3329" s="119"/>
      <c r="M3329" s="119"/>
      <c r="N3329" s="119"/>
      <c r="O3329" s="119"/>
      <c r="P3329" s="119"/>
      <c r="Q3329" s="119"/>
      <c r="R3329" s="119"/>
      <c r="S3329" s="119"/>
      <c r="T3329" s="119"/>
      <c r="U3329" s="119"/>
      <c r="V3329" s="119"/>
      <c r="W3329" s="119"/>
      <c r="X3329" s="119"/>
      <c r="Y3329" s="119"/>
      <c r="Z3329" s="119"/>
      <c r="AA3329" s="119"/>
      <c r="AB3329" s="119"/>
      <c r="AC3329" s="119"/>
      <c r="AD3329" s="119"/>
      <c r="AE3329" s="119"/>
      <c r="AF3329" s="119"/>
      <c r="AG3329" s="119"/>
      <c r="AH3329" s="119"/>
      <c r="AI3329" s="119"/>
      <c r="AJ3329" s="503"/>
      <c r="AK3329" s="505"/>
      <c r="AL3329" s="404"/>
      <c r="AM3329" s="410"/>
      <c r="AN3329" s="404"/>
      <c r="AO3329" s="404"/>
      <c r="AP3329" s="404"/>
      <c r="AQ3329" s="404"/>
      <c r="AR3329" s="404"/>
      <c r="AS3329" s="404"/>
      <c r="AT3329" s="404"/>
      <c r="AU3329" s="406"/>
      <c r="AV3329" s="504"/>
      <c r="AW3329" s="406"/>
      <c r="AX3329" s="388"/>
      <c r="AY3329" s="388"/>
      <c r="AZ3329" s="388"/>
      <c r="BA3329" s="388"/>
      <c r="BB3329" s="388"/>
      <c r="BC3329" s="388"/>
    </row>
    <row r="3330" spans="1:55" s="121" customFormat="1" x14ac:dyDescent="0.25">
      <c r="A3330" s="407"/>
      <c r="B3330" s="500"/>
      <c r="C3330" s="501"/>
      <c r="D3330" s="502"/>
      <c r="E3330" s="466"/>
      <c r="F3330" s="399"/>
      <c r="G3330" s="96"/>
      <c r="H3330" s="122"/>
      <c r="I3330" s="122"/>
      <c r="J3330" s="122"/>
      <c r="K3330" s="122"/>
      <c r="L3330" s="122"/>
      <c r="M3330" s="122"/>
      <c r="N3330" s="122"/>
      <c r="O3330" s="122"/>
      <c r="P3330" s="122"/>
      <c r="Q3330" s="122"/>
      <c r="R3330" s="122"/>
      <c r="S3330" s="122"/>
      <c r="T3330" s="122"/>
      <c r="U3330" s="122"/>
      <c r="V3330" s="122"/>
      <c r="W3330" s="122"/>
      <c r="X3330" s="122"/>
      <c r="Y3330" s="122"/>
      <c r="Z3330" s="122"/>
      <c r="AA3330" s="122"/>
      <c r="AB3330" s="122"/>
      <c r="AC3330" s="122"/>
      <c r="AD3330" s="122"/>
      <c r="AE3330" s="122"/>
      <c r="AF3330" s="122"/>
      <c r="AG3330" s="122"/>
      <c r="AH3330" s="122"/>
      <c r="AI3330" s="122"/>
      <c r="AJ3330" s="401"/>
      <c r="AK3330" s="403"/>
      <c r="AL3330" s="405"/>
      <c r="AM3330" s="401"/>
      <c r="AN3330" s="405"/>
      <c r="AO3330" s="405"/>
      <c r="AP3330" s="405"/>
      <c r="AQ3330" s="405"/>
      <c r="AR3330" s="405"/>
      <c r="AS3330" s="405"/>
      <c r="AT3330" s="405"/>
      <c r="AU3330" s="403"/>
      <c r="AV3330" s="504"/>
      <c r="AW3330" s="403"/>
      <c r="AX3330" s="389"/>
      <c r="AY3330" s="389"/>
      <c r="AZ3330" s="389"/>
      <c r="BA3330" s="389"/>
      <c r="BB3330" s="389"/>
      <c r="BC3330" s="389"/>
    </row>
    <row r="3331" spans="1:55" s="121" customFormat="1" x14ac:dyDescent="0.25">
      <c r="A3331" s="406"/>
      <c r="B3331" s="500"/>
      <c r="C3331" s="501"/>
      <c r="D3331" s="502"/>
      <c r="E3331" s="474"/>
      <c r="F3331" s="398"/>
      <c r="G3331" s="95"/>
      <c r="H3331" s="119"/>
      <c r="I3331" s="119"/>
      <c r="J3331" s="119"/>
      <c r="K3331" s="119"/>
      <c r="L3331" s="119"/>
      <c r="M3331" s="119"/>
      <c r="N3331" s="119"/>
      <c r="O3331" s="119"/>
      <c r="P3331" s="119"/>
      <c r="Q3331" s="119"/>
      <c r="R3331" s="119"/>
      <c r="S3331" s="119"/>
      <c r="T3331" s="119"/>
      <c r="U3331" s="119"/>
      <c r="V3331" s="119"/>
      <c r="W3331" s="119"/>
      <c r="X3331" s="119"/>
      <c r="Y3331" s="119"/>
      <c r="Z3331" s="119"/>
      <c r="AA3331" s="119"/>
      <c r="AB3331" s="119"/>
      <c r="AC3331" s="119"/>
      <c r="AD3331" s="119"/>
      <c r="AE3331" s="119"/>
      <c r="AF3331" s="119"/>
      <c r="AG3331" s="119"/>
      <c r="AH3331" s="119"/>
      <c r="AI3331" s="119"/>
      <c r="AJ3331" s="503"/>
      <c r="AK3331" s="505"/>
      <c r="AL3331" s="404"/>
      <c r="AM3331" s="410"/>
      <c r="AN3331" s="404"/>
      <c r="AO3331" s="404"/>
      <c r="AP3331" s="404"/>
      <c r="AQ3331" s="404"/>
      <c r="AR3331" s="404"/>
      <c r="AS3331" s="404"/>
      <c r="AT3331" s="404"/>
      <c r="AU3331" s="406"/>
      <c r="AV3331" s="504"/>
      <c r="AW3331" s="406"/>
      <c r="AX3331" s="388"/>
      <c r="AY3331" s="388"/>
      <c r="AZ3331" s="388"/>
      <c r="BA3331" s="388"/>
      <c r="BB3331" s="388"/>
      <c r="BC3331" s="388"/>
    </row>
    <row r="3332" spans="1:55" s="121" customFormat="1" x14ac:dyDescent="0.25">
      <c r="A3332" s="407"/>
      <c r="B3332" s="500"/>
      <c r="C3332" s="501"/>
      <c r="D3332" s="502"/>
      <c r="E3332" s="466"/>
      <c r="F3332" s="399"/>
      <c r="G3332" s="96"/>
      <c r="H3332" s="122"/>
      <c r="I3332" s="122"/>
      <c r="J3332" s="122"/>
      <c r="K3332" s="122"/>
      <c r="L3332" s="122"/>
      <c r="M3332" s="122"/>
      <c r="N3332" s="122"/>
      <c r="O3332" s="122"/>
      <c r="P3332" s="122"/>
      <c r="Q3332" s="122"/>
      <c r="R3332" s="122"/>
      <c r="S3332" s="122"/>
      <c r="T3332" s="122"/>
      <c r="U3332" s="122"/>
      <c r="V3332" s="122"/>
      <c r="W3332" s="122"/>
      <c r="X3332" s="122"/>
      <c r="Y3332" s="122"/>
      <c r="Z3332" s="122"/>
      <c r="AA3332" s="122"/>
      <c r="AB3332" s="122"/>
      <c r="AC3332" s="122"/>
      <c r="AD3332" s="122"/>
      <c r="AE3332" s="122"/>
      <c r="AF3332" s="122"/>
      <c r="AG3332" s="122"/>
      <c r="AH3332" s="122"/>
      <c r="AI3332" s="122"/>
      <c r="AJ3332" s="401"/>
      <c r="AK3332" s="403"/>
      <c r="AL3332" s="405"/>
      <c r="AM3332" s="401"/>
      <c r="AN3332" s="405"/>
      <c r="AO3332" s="405"/>
      <c r="AP3332" s="405"/>
      <c r="AQ3332" s="405"/>
      <c r="AR3332" s="405"/>
      <c r="AS3332" s="405"/>
      <c r="AT3332" s="405"/>
      <c r="AU3332" s="403"/>
      <c r="AV3332" s="504"/>
      <c r="AW3332" s="403"/>
      <c r="AX3332" s="389"/>
      <c r="AY3332" s="389"/>
      <c r="AZ3332" s="389"/>
      <c r="BA3332" s="389"/>
      <c r="BB3332" s="389"/>
      <c r="BC3332" s="389"/>
    </row>
    <row r="3333" spans="1:55" s="121" customFormat="1" x14ac:dyDescent="0.25">
      <c r="A3333" s="406"/>
      <c r="B3333" s="500"/>
      <c r="C3333" s="501"/>
      <c r="D3333" s="502"/>
      <c r="E3333" s="474"/>
      <c r="F3333" s="398"/>
      <c r="G3333" s="95"/>
      <c r="H3333" s="119"/>
      <c r="I3333" s="119"/>
      <c r="J3333" s="119"/>
      <c r="K3333" s="119"/>
      <c r="L3333" s="119"/>
      <c r="M3333" s="119"/>
      <c r="N3333" s="119"/>
      <c r="O3333" s="119"/>
      <c r="P3333" s="119"/>
      <c r="Q3333" s="119"/>
      <c r="R3333" s="119"/>
      <c r="S3333" s="119"/>
      <c r="T3333" s="119"/>
      <c r="U3333" s="119"/>
      <c r="V3333" s="119"/>
      <c r="W3333" s="119"/>
      <c r="X3333" s="119"/>
      <c r="Y3333" s="119"/>
      <c r="Z3333" s="119"/>
      <c r="AA3333" s="119"/>
      <c r="AB3333" s="119"/>
      <c r="AC3333" s="119"/>
      <c r="AD3333" s="119"/>
      <c r="AE3333" s="119"/>
      <c r="AF3333" s="119"/>
      <c r="AG3333" s="119"/>
      <c r="AH3333" s="119"/>
      <c r="AI3333" s="119"/>
      <c r="AJ3333" s="503"/>
      <c r="AK3333" s="505"/>
      <c r="AL3333" s="404"/>
      <c r="AM3333" s="410"/>
      <c r="AN3333" s="404"/>
      <c r="AO3333" s="404"/>
      <c r="AP3333" s="404"/>
      <c r="AQ3333" s="404"/>
      <c r="AR3333" s="404"/>
      <c r="AS3333" s="404"/>
      <c r="AT3333" s="404"/>
      <c r="AU3333" s="406"/>
      <c r="AV3333" s="504"/>
      <c r="AW3333" s="406"/>
      <c r="AX3333" s="388"/>
      <c r="AY3333" s="388"/>
      <c r="AZ3333" s="388"/>
      <c r="BA3333" s="388"/>
      <c r="BB3333" s="388"/>
      <c r="BC3333" s="388"/>
    </row>
    <row r="3334" spans="1:55" s="121" customFormat="1" x14ac:dyDescent="0.25">
      <c r="A3334" s="407"/>
      <c r="B3334" s="500"/>
      <c r="C3334" s="501"/>
      <c r="D3334" s="502"/>
      <c r="E3334" s="466"/>
      <c r="F3334" s="399"/>
      <c r="G3334" s="96"/>
      <c r="H3334" s="122"/>
      <c r="I3334" s="122"/>
      <c r="J3334" s="122"/>
      <c r="K3334" s="122"/>
      <c r="L3334" s="122"/>
      <c r="M3334" s="122"/>
      <c r="N3334" s="122"/>
      <c r="O3334" s="122"/>
      <c r="P3334" s="122"/>
      <c r="Q3334" s="122"/>
      <c r="R3334" s="122"/>
      <c r="S3334" s="122"/>
      <c r="T3334" s="122"/>
      <c r="U3334" s="122"/>
      <c r="V3334" s="122"/>
      <c r="W3334" s="122"/>
      <c r="X3334" s="122"/>
      <c r="Y3334" s="122"/>
      <c r="Z3334" s="122"/>
      <c r="AA3334" s="122"/>
      <c r="AB3334" s="122"/>
      <c r="AC3334" s="122"/>
      <c r="AD3334" s="122"/>
      <c r="AE3334" s="122"/>
      <c r="AF3334" s="122"/>
      <c r="AG3334" s="122"/>
      <c r="AH3334" s="122"/>
      <c r="AI3334" s="122"/>
      <c r="AJ3334" s="401"/>
      <c r="AK3334" s="403"/>
      <c r="AL3334" s="405"/>
      <c r="AM3334" s="401"/>
      <c r="AN3334" s="405"/>
      <c r="AO3334" s="405"/>
      <c r="AP3334" s="405"/>
      <c r="AQ3334" s="405"/>
      <c r="AR3334" s="405"/>
      <c r="AS3334" s="405"/>
      <c r="AT3334" s="405"/>
      <c r="AU3334" s="403"/>
      <c r="AV3334" s="504"/>
      <c r="AW3334" s="403"/>
      <c r="AX3334" s="389"/>
      <c r="AY3334" s="389"/>
      <c r="AZ3334" s="389"/>
      <c r="BA3334" s="389"/>
      <c r="BB3334" s="389"/>
      <c r="BC3334" s="389"/>
    </row>
    <row r="3335" spans="1:55" s="121" customFormat="1" x14ac:dyDescent="0.25">
      <c r="A3335" s="406"/>
      <c r="B3335" s="500"/>
      <c r="C3335" s="501"/>
      <c r="D3335" s="502"/>
      <c r="E3335" s="474"/>
      <c r="F3335" s="398"/>
      <c r="G3335" s="95"/>
      <c r="H3335" s="119"/>
      <c r="I3335" s="119"/>
      <c r="J3335" s="119"/>
      <c r="K3335" s="119"/>
      <c r="L3335" s="119"/>
      <c r="M3335" s="119"/>
      <c r="N3335" s="119"/>
      <c r="O3335" s="119"/>
      <c r="P3335" s="119"/>
      <c r="Q3335" s="119"/>
      <c r="R3335" s="119"/>
      <c r="S3335" s="119"/>
      <c r="T3335" s="119"/>
      <c r="U3335" s="119"/>
      <c r="V3335" s="119"/>
      <c r="W3335" s="119"/>
      <c r="X3335" s="119"/>
      <c r="Y3335" s="119"/>
      <c r="Z3335" s="119"/>
      <c r="AA3335" s="119"/>
      <c r="AB3335" s="119"/>
      <c r="AC3335" s="119"/>
      <c r="AD3335" s="119"/>
      <c r="AE3335" s="119"/>
      <c r="AF3335" s="119"/>
      <c r="AG3335" s="119"/>
      <c r="AH3335" s="119"/>
      <c r="AI3335" s="119"/>
      <c r="AJ3335" s="503"/>
      <c r="AK3335" s="505"/>
      <c r="AL3335" s="404"/>
      <c r="AM3335" s="410"/>
      <c r="AN3335" s="404"/>
      <c r="AO3335" s="404"/>
      <c r="AP3335" s="404"/>
      <c r="AQ3335" s="404"/>
      <c r="AR3335" s="404"/>
      <c r="AS3335" s="404"/>
      <c r="AT3335" s="404"/>
      <c r="AU3335" s="406"/>
      <c r="AV3335" s="504"/>
      <c r="AW3335" s="406"/>
      <c r="AX3335" s="388"/>
      <c r="AY3335" s="388"/>
      <c r="AZ3335" s="388"/>
      <c r="BA3335" s="388"/>
      <c r="BB3335" s="388"/>
      <c r="BC3335" s="388"/>
    </row>
    <row r="3336" spans="1:55" s="121" customFormat="1" x14ac:dyDescent="0.25">
      <c r="A3336" s="407"/>
      <c r="B3336" s="500"/>
      <c r="C3336" s="501"/>
      <c r="D3336" s="502"/>
      <c r="E3336" s="466"/>
      <c r="F3336" s="399"/>
      <c r="G3336" s="96"/>
      <c r="H3336" s="122"/>
      <c r="I3336" s="122"/>
      <c r="J3336" s="122"/>
      <c r="K3336" s="122"/>
      <c r="L3336" s="122"/>
      <c r="M3336" s="122"/>
      <c r="N3336" s="122"/>
      <c r="O3336" s="122"/>
      <c r="P3336" s="122"/>
      <c r="Q3336" s="122"/>
      <c r="R3336" s="122"/>
      <c r="S3336" s="122"/>
      <c r="T3336" s="122"/>
      <c r="U3336" s="122"/>
      <c r="V3336" s="122"/>
      <c r="W3336" s="122"/>
      <c r="X3336" s="122"/>
      <c r="Y3336" s="122"/>
      <c r="Z3336" s="122"/>
      <c r="AA3336" s="122"/>
      <c r="AB3336" s="122"/>
      <c r="AC3336" s="122"/>
      <c r="AD3336" s="122"/>
      <c r="AE3336" s="122"/>
      <c r="AF3336" s="122"/>
      <c r="AG3336" s="122"/>
      <c r="AH3336" s="122"/>
      <c r="AI3336" s="122"/>
      <c r="AJ3336" s="401"/>
      <c r="AK3336" s="403"/>
      <c r="AL3336" s="405"/>
      <c r="AM3336" s="401"/>
      <c r="AN3336" s="405"/>
      <c r="AO3336" s="405"/>
      <c r="AP3336" s="405"/>
      <c r="AQ3336" s="405"/>
      <c r="AR3336" s="405"/>
      <c r="AS3336" s="405"/>
      <c r="AT3336" s="405"/>
      <c r="AU3336" s="403"/>
      <c r="AV3336" s="504"/>
      <c r="AW3336" s="403"/>
      <c r="AX3336" s="389"/>
      <c r="AY3336" s="389"/>
      <c r="AZ3336" s="389"/>
      <c r="BA3336" s="389"/>
      <c r="BB3336" s="389"/>
      <c r="BC3336" s="389"/>
    </row>
    <row r="3337" spans="1:55" s="121" customFormat="1" x14ac:dyDescent="0.25">
      <c r="A3337" s="406"/>
      <c r="B3337" s="500"/>
      <c r="C3337" s="501"/>
      <c r="D3337" s="502"/>
      <c r="E3337" s="474"/>
      <c r="F3337" s="398"/>
      <c r="G3337" s="95"/>
      <c r="H3337" s="119"/>
      <c r="I3337" s="119"/>
      <c r="J3337" s="119"/>
      <c r="K3337" s="119"/>
      <c r="L3337" s="119"/>
      <c r="M3337" s="119"/>
      <c r="N3337" s="119"/>
      <c r="O3337" s="119"/>
      <c r="P3337" s="119"/>
      <c r="Q3337" s="119"/>
      <c r="R3337" s="119"/>
      <c r="S3337" s="119"/>
      <c r="T3337" s="119"/>
      <c r="U3337" s="119"/>
      <c r="V3337" s="119"/>
      <c r="W3337" s="119"/>
      <c r="X3337" s="119"/>
      <c r="Y3337" s="119"/>
      <c r="Z3337" s="119"/>
      <c r="AA3337" s="119"/>
      <c r="AB3337" s="119"/>
      <c r="AC3337" s="119"/>
      <c r="AD3337" s="119"/>
      <c r="AE3337" s="119"/>
      <c r="AF3337" s="119"/>
      <c r="AG3337" s="119"/>
      <c r="AH3337" s="119"/>
      <c r="AI3337" s="119"/>
      <c r="AJ3337" s="503"/>
      <c r="AK3337" s="505"/>
      <c r="AL3337" s="404"/>
      <c r="AM3337" s="410"/>
      <c r="AN3337" s="404"/>
      <c r="AO3337" s="404"/>
      <c r="AP3337" s="404"/>
      <c r="AQ3337" s="404"/>
      <c r="AR3337" s="404"/>
      <c r="AS3337" s="404"/>
      <c r="AT3337" s="404"/>
      <c r="AU3337" s="406"/>
      <c r="AV3337" s="504"/>
      <c r="AW3337" s="406"/>
      <c r="AX3337" s="388"/>
      <c r="AY3337" s="388"/>
      <c r="AZ3337" s="388"/>
      <c r="BA3337" s="388"/>
      <c r="BB3337" s="388"/>
      <c r="BC3337" s="388"/>
    </row>
    <row r="3338" spans="1:55" s="121" customFormat="1" x14ac:dyDescent="0.25">
      <c r="A3338" s="407"/>
      <c r="B3338" s="500"/>
      <c r="C3338" s="501"/>
      <c r="D3338" s="502"/>
      <c r="E3338" s="466"/>
      <c r="F3338" s="399"/>
      <c r="G3338" s="96"/>
      <c r="H3338" s="122"/>
      <c r="I3338" s="122"/>
      <c r="J3338" s="122"/>
      <c r="K3338" s="122"/>
      <c r="L3338" s="122"/>
      <c r="M3338" s="122"/>
      <c r="N3338" s="122"/>
      <c r="O3338" s="122"/>
      <c r="P3338" s="122"/>
      <c r="Q3338" s="122"/>
      <c r="R3338" s="122"/>
      <c r="S3338" s="122"/>
      <c r="T3338" s="122"/>
      <c r="U3338" s="122"/>
      <c r="V3338" s="122"/>
      <c r="W3338" s="122"/>
      <c r="X3338" s="122"/>
      <c r="Y3338" s="122"/>
      <c r="Z3338" s="122"/>
      <c r="AA3338" s="122"/>
      <c r="AB3338" s="122"/>
      <c r="AC3338" s="122"/>
      <c r="AD3338" s="122"/>
      <c r="AE3338" s="122"/>
      <c r="AF3338" s="122"/>
      <c r="AG3338" s="122"/>
      <c r="AH3338" s="122"/>
      <c r="AI3338" s="122"/>
      <c r="AJ3338" s="401"/>
      <c r="AK3338" s="403"/>
      <c r="AL3338" s="405"/>
      <c r="AM3338" s="401"/>
      <c r="AN3338" s="405"/>
      <c r="AO3338" s="405"/>
      <c r="AP3338" s="405"/>
      <c r="AQ3338" s="405"/>
      <c r="AR3338" s="405"/>
      <c r="AS3338" s="405"/>
      <c r="AT3338" s="405"/>
      <c r="AU3338" s="403"/>
      <c r="AV3338" s="504"/>
      <c r="AW3338" s="403"/>
      <c r="AX3338" s="389"/>
      <c r="AY3338" s="389"/>
      <c r="AZ3338" s="389"/>
      <c r="BA3338" s="389"/>
      <c r="BB3338" s="389"/>
      <c r="BC3338" s="389"/>
    </row>
    <row r="3339" spans="1:55" s="121" customFormat="1" x14ac:dyDescent="0.25">
      <c r="A3339" s="406"/>
      <c r="B3339" s="500"/>
      <c r="C3339" s="501"/>
      <c r="D3339" s="502"/>
      <c r="E3339" s="474"/>
      <c r="F3339" s="398"/>
      <c r="G3339" s="95"/>
      <c r="H3339" s="119"/>
      <c r="I3339" s="119"/>
      <c r="J3339" s="119"/>
      <c r="K3339" s="119"/>
      <c r="L3339" s="119"/>
      <c r="M3339" s="119"/>
      <c r="N3339" s="119"/>
      <c r="O3339" s="119"/>
      <c r="P3339" s="119"/>
      <c r="Q3339" s="119"/>
      <c r="R3339" s="119"/>
      <c r="S3339" s="119"/>
      <c r="T3339" s="119"/>
      <c r="U3339" s="119"/>
      <c r="V3339" s="119"/>
      <c r="W3339" s="119"/>
      <c r="X3339" s="119"/>
      <c r="Y3339" s="119"/>
      <c r="Z3339" s="119"/>
      <c r="AA3339" s="119"/>
      <c r="AB3339" s="119"/>
      <c r="AC3339" s="119"/>
      <c r="AD3339" s="119"/>
      <c r="AE3339" s="119"/>
      <c r="AF3339" s="119"/>
      <c r="AG3339" s="119"/>
      <c r="AH3339" s="119"/>
      <c r="AI3339" s="119"/>
      <c r="AJ3339" s="503"/>
      <c r="AK3339" s="505"/>
      <c r="AL3339" s="404"/>
      <c r="AM3339" s="410"/>
      <c r="AN3339" s="404"/>
      <c r="AO3339" s="404"/>
      <c r="AP3339" s="404"/>
      <c r="AQ3339" s="404"/>
      <c r="AR3339" s="404"/>
      <c r="AS3339" s="404"/>
      <c r="AT3339" s="404"/>
      <c r="AU3339" s="406"/>
      <c r="AV3339" s="504"/>
      <c r="AW3339" s="406"/>
      <c r="AX3339" s="388"/>
      <c r="AY3339" s="388"/>
      <c r="AZ3339" s="388"/>
      <c r="BA3339" s="388"/>
      <c r="BB3339" s="388"/>
      <c r="BC3339" s="388"/>
    </row>
    <row r="3340" spans="1:55" s="121" customFormat="1" x14ac:dyDescent="0.25">
      <c r="A3340" s="407"/>
      <c r="B3340" s="500"/>
      <c r="C3340" s="501"/>
      <c r="D3340" s="502"/>
      <c r="E3340" s="466"/>
      <c r="F3340" s="399"/>
      <c r="G3340" s="96"/>
      <c r="H3340" s="122"/>
      <c r="I3340" s="122"/>
      <c r="J3340" s="122"/>
      <c r="K3340" s="122"/>
      <c r="L3340" s="122"/>
      <c r="M3340" s="122"/>
      <c r="N3340" s="122"/>
      <c r="O3340" s="122"/>
      <c r="P3340" s="122"/>
      <c r="Q3340" s="122"/>
      <c r="R3340" s="122"/>
      <c r="S3340" s="122"/>
      <c r="T3340" s="122"/>
      <c r="U3340" s="122"/>
      <c r="V3340" s="122"/>
      <c r="W3340" s="122"/>
      <c r="X3340" s="122"/>
      <c r="Y3340" s="122"/>
      <c r="Z3340" s="122"/>
      <c r="AA3340" s="122"/>
      <c r="AB3340" s="122"/>
      <c r="AC3340" s="122"/>
      <c r="AD3340" s="122"/>
      <c r="AE3340" s="122"/>
      <c r="AF3340" s="122"/>
      <c r="AG3340" s="122"/>
      <c r="AH3340" s="122"/>
      <c r="AI3340" s="122"/>
      <c r="AJ3340" s="401"/>
      <c r="AK3340" s="403"/>
      <c r="AL3340" s="405"/>
      <c r="AM3340" s="401"/>
      <c r="AN3340" s="405"/>
      <c r="AO3340" s="405"/>
      <c r="AP3340" s="405"/>
      <c r="AQ3340" s="405"/>
      <c r="AR3340" s="405"/>
      <c r="AS3340" s="405"/>
      <c r="AT3340" s="405"/>
      <c r="AU3340" s="403"/>
      <c r="AV3340" s="504"/>
      <c r="AW3340" s="403"/>
      <c r="AX3340" s="389"/>
      <c r="AY3340" s="389"/>
      <c r="AZ3340" s="389"/>
      <c r="BA3340" s="389"/>
      <c r="BB3340" s="389"/>
      <c r="BC3340" s="389"/>
    </row>
    <row r="3341" spans="1:55" s="121" customFormat="1" x14ac:dyDescent="0.25">
      <c r="A3341" s="406"/>
      <c r="B3341" s="500"/>
      <c r="C3341" s="501"/>
      <c r="D3341" s="502"/>
      <c r="E3341" s="474"/>
      <c r="F3341" s="398"/>
      <c r="G3341" s="95"/>
      <c r="H3341" s="119"/>
      <c r="I3341" s="119"/>
      <c r="J3341" s="119"/>
      <c r="K3341" s="119"/>
      <c r="L3341" s="119"/>
      <c r="M3341" s="119"/>
      <c r="N3341" s="119"/>
      <c r="O3341" s="119"/>
      <c r="P3341" s="119"/>
      <c r="Q3341" s="119"/>
      <c r="R3341" s="119"/>
      <c r="S3341" s="119"/>
      <c r="T3341" s="119"/>
      <c r="U3341" s="119"/>
      <c r="V3341" s="119"/>
      <c r="W3341" s="119"/>
      <c r="X3341" s="119"/>
      <c r="Y3341" s="119"/>
      <c r="Z3341" s="119"/>
      <c r="AA3341" s="119"/>
      <c r="AB3341" s="119"/>
      <c r="AC3341" s="119"/>
      <c r="AD3341" s="119"/>
      <c r="AE3341" s="119"/>
      <c r="AF3341" s="119"/>
      <c r="AG3341" s="119"/>
      <c r="AH3341" s="119"/>
      <c r="AI3341" s="119"/>
      <c r="AJ3341" s="503"/>
      <c r="AK3341" s="505"/>
      <c r="AL3341" s="404"/>
      <c r="AM3341" s="410"/>
      <c r="AN3341" s="404"/>
      <c r="AO3341" s="404"/>
      <c r="AP3341" s="404"/>
      <c r="AQ3341" s="404"/>
      <c r="AR3341" s="404"/>
      <c r="AS3341" s="404"/>
      <c r="AT3341" s="404"/>
      <c r="AU3341" s="406"/>
      <c r="AV3341" s="504"/>
      <c r="AW3341" s="406"/>
      <c r="AX3341" s="388"/>
      <c r="AY3341" s="388"/>
      <c r="AZ3341" s="388"/>
      <c r="BA3341" s="388"/>
      <c r="BB3341" s="388"/>
      <c r="BC3341" s="388"/>
    </row>
    <row r="3342" spans="1:55" s="121" customFormat="1" x14ac:dyDescent="0.25">
      <c r="A3342" s="407"/>
      <c r="B3342" s="500"/>
      <c r="C3342" s="501"/>
      <c r="D3342" s="502"/>
      <c r="E3342" s="466"/>
      <c r="F3342" s="399"/>
      <c r="G3342" s="96"/>
      <c r="H3342" s="122"/>
      <c r="I3342" s="122"/>
      <c r="J3342" s="122"/>
      <c r="K3342" s="122"/>
      <c r="L3342" s="122"/>
      <c r="M3342" s="122"/>
      <c r="N3342" s="122"/>
      <c r="O3342" s="122"/>
      <c r="P3342" s="122"/>
      <c r="Q3342" s="122"/>
      <c r="R3342" s="122"/>
      <c r="S3342" s="122"/>
      <c r="T3342" s="122"/>
      <c r="U3342" s="122"/>
      <c r="V3342" s="122"/>
      <c r="W3342" s="122"/>
      <c r="X3342" s="122"/>
      <c r="Y3342" s="122"/>
      <c r="Z3342" s="122"/>
      <c r="AA3342" s="122"/>
      <c r="AB3342" s="122"/>
      <c r="AC3342" s="122"/>
      <c r="AD3342" s="122"/>
      <c r="AE3342" s="122"/>
      <c r="AF3342" s="122"/>
      <c r="AG3342" s="122"/>
      <c r="AH3342" s="122"/>
      <c r="AI3342" s="122"/>
      <c r="AJ3342" s="401"/>
      <c r="AK3342" s="403"/>
      <c r="AL3342" s="405"/>
      <c r="AM3342" s="401"/>
      <c r="AN3342" s="405"/>
      <c r="AO3342" s="405"/>
      <c r="AP3342" s="405"/>
      <c r="AQ3342" s="405"/>
      <c r="AR3342" s="405"/>
      <c r="AS3342" s="405"/>
      <c r="AT3342" s="405"/>
      <c r="AU3342" s="403"/>
      <c r="AV3342" s="504"/>
      <c r="AW3342" s="403"/>
      <c r="AX3342" s="389"/>
      <c r="AY3342" s="389"/>
      <c r="AZ3342" s="389"/>
      <c r="BA3342" s="389"/>
      <c r="BB3342" s="389"/>
      <c r="BC3342" s="389"/>
    </row>
    <row r="3343" spans="1:55" s="121" customFormat="1" x14ac:dyDescent="0.25">
      <c r="A3343" s="406"/>
      <c r="B3343" s="500"/>
      <c r="C3343" s="501"/>
      <c r="D3343" s="502"/>
      <c r="E3343" s="474"/>
      <c r="F3343" s="398"/>
      <c r="G3343" s="95"/>
      <c r="H3343" s="119"/>
      <c r="I3343" s="119"/>
      <c r="J3343" s="119"/>
      <c r="K3343" s="119"/>
      <c r="L3343" s="119"/>
      <c r="M3343" s="119"/>
      <c r="N3343" s="119"/>
      <c r="O3343" s="119"/>
      <c r="P3343" s="119"/>
      <c r="Q3343" s="119"/>
      <c r="R3343" s="119"/>
      <c r="S3343" s="119"/>
      <c r="T3343" s="119"/>
      <c r="U3343" s="119"/>
      <c r="V3343" s="119"/>
      <c r="W3343" s="119"/>
      <c r="X3343" s="119"/>
      <c r="Y3343" s="119"/>
      <c r="Z3343" s="119"/>
      <c r="AA3343" s="119"/>
      <c r="AB3343" s="119"/>
      <c r="AC3343" s="119"/>
      <c r="AD3343" s="119"/>
      <c r="AE3343" s="119"/>
      <c r="AF3343" s="119"/>
      <c r="AG3343" s="119"/>
      <c r="AH3343" s="119"/>
      <c r="AI3343" s="119"/>
      <c r="AJ3343" s="503"/>
      <c r="AK3343" s="505"/>
      <c r="AL3343" s="404"/>
      <c r="AM3343" s="410"/>
      <c r="AN3343" s="404"/>
      <c r="AO3343" s="404"/>
      <c r="AP3343" s="404"/>
      <c r="AQ3343" s="404"/>
      <c r="AR3343" s="404"/>
      <c r="AS3343" s="404"/>
      <c r="AT3343" s="404"/>
      <c r="AU3343" s="406"/>
      <c r="AV3343" s="504"/>
      <c r="AW3343" s="406"/>
      <c r="AX3343" s="388"/>
      <c r="AY3343" s="388"/>
      <c r="AZ3343" s="388"/>
      <c r="BA3343" s="388"/>
      <c r="BB3343" s="388"/>
      <c r="BC3343" s="388"/>
    </row>
    <row r="3344" spans="1:55" s="121" customFormat="1" x14ac:dyDescent="0.25">
      <c r="A3344" s="407"/>
      <c r="B3344" s="500"/>
      <c r="C3344" s="501"/>
      <c r="D3344" s="502"/>
      <c r="E3344" s="466"/>
      <c r="F3344" s="399"/>
      <c r="G3344" s="96"/>
      <c r="H3344" s="122"/>
      <c r="I3344" s="122"/>
      <c r="J3344" s="122"/>
      <c r="K3344" s="122"/>
      <c r="L3344" s="122"/>
      <c r="M3344" s="122"/>
      <c r="N3344" s="122"/>
      <c r="O3344" s="122"/>
      <c r="P3344" s="122"/>
      <c r="Q3344" s="122"/>
      <c r="R3344" s="122"/>
      <c r="S3344" s="122"/>
      <c r="T3344" s="122"/>
      <c r="U3344" s="122"/>
      <c r="V3344" s="122"/>
      <c r="W3344" s="122"/>
      <c r="X3344" s="122"/>
      <c r="Y3344" s="122"/>
      <c r="Z3344" s="122"/>
      <c r="AA3344" s="122"/>
      <c r="AB3344" s="122"/>
      <c r="AC3344" s="122"/>
      <c r="AD3344" s="122"/>
      <c r="AE3344" s="122"/>
      <c r="AF3344" s="122"/>
      <c r="AG3344" s="122"/>
      <c r="AH3344" s="122"/>
      <c r="AI3344" s="122"/>
      <c r="AJ3344" s="401"/>
      <c r="AK3344" s="403"/>
      <c r="AL3344" s="405"/>
      <c r="AM3344" s="401"/>
      <c r="AN3344" s="405"/>
      <c r="AO3344" s="405"/>
      <c r="AP3344" s="405"/>
      <c r="AQ3344" s="405"/>
      <c r="AR3344" s="405"/>
      <c r="AS3344" s="405"/>
      <c r="AT3344" s="405"/>
      <c r="AU3344" s="403"/>
      <c r="AV3344" s="504"/>
      <c r="AW3344" s="403"/>
      <c r="AX3344" s="389"/>
      <c r="AY3344" s="389"/>
      <c r="AZ3344" s="389"/>
      <c r="BA3344" s="389"/>
      <c r="BB3344" s="389"/>
      <c r="BC3344" s="389"/>
    </row>
    <row r="3345" spans="1:55" s="121" customFormat="1" x14ac:dyDescent="0.25">
      <c r="A3345" s="406"/>
      <c r="B3345" s="500"/>
      <c r="C3345" s="501"/>
      <c r="D3345" s="502"/>
      <c r="E3345" s="474"/>
      <c r="F3345" s="398"/>
      <c r="G3345" s="95"/>
      <c r="H3345" s="119"/>
      <c r="I3345" s="119"/>
      <c r="J3345" s="119"/>
      <c r="K3345" s="119"/>
      <c r="L3345" s="119"/>
      <c r="M3345" s="119"/>
      <c r="N3345" s="119"/>
      <c r="O3345" s="119"/>
      <c r="P3345" s="119"/>
      <c r="Q3345" s="119"/>
      <c r="R3345" s="119"/>
      <c r="S3345" s="119"/>
      <c r="T3345" s="119"/>
      <c r="U3345" s="119"/>
      <c r="V3345" s="119"/>
      <c r="W3345" s="119"/>
      <c r="X3345" s="119"/>
      <c r="Y3345" s="119"/>
      <c r="Z3345" s="119"/>
      <c r="AA3345" s="119"/>
      <c r="AB3345" s="119"/>
      <c r="AC3345" s="119"/>
      <c r="AD3345" s="119"/>
      <c r="AE3345" s="119"/>
      <c r="AF3345" s="119"/>
      <c r="AG3345" s="119"/>
      <c r="AH3345" s="119"/>
      <c r="AI3345" s="119"/>
      <c r="AJ3345" s="503"/>
      <c r="AK3345" s="505"/>
      <c r="AL3345" s="404"/>
      <c r="AM3345" s="410"/>
      <c r="AN3345" s="404"/>
      <c r="AO3345" s="404"/>
      <c r="AP3345" s="404"/>
      <c r="AQ3345" s="404"/>
      <c r="AR3345" s="404"/>
      <c r="AS3345" s="404"/>
      <c r="AT3345" s="404"/>
      <c r="AU3345" s="406"/>
      <c r="AV3345" s="504"/>
      <c r="AW3345" s="406"/>
      <c r="AX3345" s="388"/>
      <c r="AY3345" s="388"/>
      <c r="AZ3345" s="388"/>
      <c r="BA3345" s="388"/>
      <c r="BB3345" s="388"/>
      <c r="BC3345" s="388"/>
    </row>
    <row r="3346" spans="1:55" s="121" customFormat="1" x14ac:dyDescent="0.25">
      <c r="A3346" s="407"/>
      <c r="B3346" s="500"/>
      <c r="C3346" s="501"/>
      <c r="D3346" s="502"/>
      <c r="E3346" s="466"/>
      <c r="F3346" s="399"/>
      <c r="G3346" s="96"/>
      <c r="H3346" s="122"/>
      <c r="I3346" s="122"/>
      <c r="J3346" s="122"/>
      <c r="K3346" s="122"/>
      <c r="L3346" s="122"/>
      <c r="M3346" s="122"/>
      <c r="N3346" s="122"/>
      <c r="O3346" s="122"/>
      <c r="P3346" s="122"/>
      <c r="Q3346" s="122"/>
      <c r="R3346" s="122"/>
      <c r="S3346" s="122"/>
      <c r="T3346" s="122"/>
      <c r="U3346" s="122"/>
      <c r="V3346" s="122"/>
      <c r="W3346" s="122"/>
      <c r="X3346" s="122"/>
      <c r="Y3346" s="122"/>
      <c r="Z3346" s="122"/>
      <c r="AA3346" s="122"/>
      <c r="AB3346" s="122"/>
      <c r="AC3346" s="122"/>
      <c r="AD3346" s="122"/>
      <c r="AE3346" s="122"/>
      <c r="AF3346" s="122"/>
      <c r="AG3346" s="122"/>
      <c r="AH3346" s="122"/>
      <c r="AI3346" s="122"/>
      <c r="AJ3346" s="401"/>
      <c r="AK3346" s="403"/>
      <c r="AL3346" s="405"/>
      <c r="AM3346" s="401"/>
      <c r="AN3346" s="405"/>
      <c r="AO3346" s="405"/>
      <c r="AP3346" s="405"/>
      <c r="AQ3346" s="405"/>
      <c r="AR3346" s="405"/>
      <c r="AS3346" s="405"/>
      <c r="AT3346" s="405"/>
      <c r="AU3346" s="403"/>
      <c r="AV3346" s="504"/>
      <c r="AW3346" s="403"/>
      <c r="AX3346" s="389"/>
      <c r="AY3346" s="389"/>
      <c r="AZ3346" s="389"/>
      <c r="BA3346" s="389"/>
      <c r="BB3346" s="389"/>
      <c r="BC3346" s="389"/>
    </row>
    <row r="3347" spans="1:55" s="121" customFormat="1" x14ac:dyDescent="0.25">
      <c r="A3347" s="406"/>
      <c r="B3347" s="500"/>
      <c r="C3347" s="501"/>
      <c r="D3347" s="502"/>
      <c r="E3347" s="474"/>
      <c r="F3347" s="398"/>
      <c r="G3347" s="95"/>
      <c r="H3347" s="119"/>
      <c r="I3347" s="119"/>
      <c r="J3347" s="119"/>
      <c r="K3347" s="119"/>
      <c r="L3347" s="119"/>
      <c r="M3347" s="119"/>
      <c r="N3347" s="119"/>
      <c r="O3347" s="119"/>
      <c r="P3347" s="119"/>
      <c r="Q3347" s="119"/>
      <c r="R3347" s="119"/>
      <c r="S3347" s="119"/>
      <c r="T3347" s="119"/>
      <c r="U3347" s="119"/>
      <c r="V3347" s="119"/>
      <c r="W3347" s="119"/>
      <c r="X3347" s="119"/>
      <c r="Y3347" s="119"/>
      <c r="Z3347" s="119"/>
      <c r="AA3347" s="119"/>
      <c r="AB3347" s="119"/>
      <c r="AC3347" s="119"/>
      <c r="AD3347" s="119"/>
      <c r="AE3347" s="119"/>
      <c r="AF3347" s="119"/>
      <c r="AG3347" s="119"/>
      <c r="AH3347" s="119"/>
      <c r="AI3347" s="119"/>
      <c r="AJ3347" s="503"/>
      <c r="AK3347" s="505"/>
      <c r="AL3347" s="404"/>
      <c r="AM3347" s="410"/>
      <c r="AN3347" s="404"/>
      <c r="AO3347" s="404"/>
      <c r="AP3347" s="404"/>
      <c r="AQ3347" s="404"/>
      <c r="AR3347" s="404"/>
      <c r="AS3347" s="404"/>
      <c r="AT3347" s="404"/>
      <c r="AU3347" s="406"/>
      <c r="AV3347" s="504"/>
      <c r="AW3347" s="406"/>
      <c r="AX3347" s="388"/>
      <c r="AY3347" s="388"/>
      <c r="AZ3347" s="388"/>
      <c r="BA3347" s="388"/>
      <c r="BB3347" s="388"/>
      <c r="BC3347" s="388"/>
    </row>
    <row r="3348" spans="1:55" s="121" customFormat="1" x14ac:dyDescent="0.25">
      <c r="A3348" s="407"/>
      <c r="B3348" s="500"/>
      <c r="C3348" s="501"/>
      <c r="D3348" s="502"/>
      <c r="E3348" s="466"/>
      <c r="F3348" s="399"/>
      <c r="G3348" s="96"/>
      <c r="H3348" s="122"/>
      <c r="I3348" s="122"/>
      <c r="J3348" s="122"/>
      <c r="K3348" s="122"/>
      <c r="L3348" s="122"/>
      <c r="M3348" s="122"/>
      <c r="N3348" s="122"/>
      <c r="O3348" s="122"/>
      <c r="P3348" s="122"/>
      <c r="Q3348" s="122"/>
      <c r="R3348" s="122"/>
      <c r="S3348" s="122"/>
      <c r="T3348" s="122"/>
      <c r="U3348" s="122"/>
      <c r="V3348" s="122"/>
      <c r="W3348" s="122"/>
      <c r="X3348" s="122"/>
      <c r="Y3348" s="122"/>
      <c r="Z3348" s="122"/>
      <c r="AA3348" s="122"/>
      <c r="AB3348" s="122"/>
      <c r="AC3348" s="122"/>
      <c r="AD3348" s="122"/>
      <c r="AE3348" s="122"/>
      <c r="AF3348" s="122"/>
      <c r="AG3348" s="122"/>
      <c r="AH3348" s="122"/>
      <c r="AI3348" s="122"/>
      <c r="AJ3348" s="401"/>
      <c r="AK3348" s="403"/>
      <c r="AL3348" s="405"/>
      <c r="AM3348" s="401"/>
      <c r="AN3348" s="405"/>
      <c r="AO3348" s="405"/>
      <c r="AP3348" s="405"/>
      <c r="AQ3348" s="405"/>
      <c r="AR3348" s="405"/>
      <c r="AS3348" s="405"/>
      <c r="AT3348" s="405"/>
      <c r="AU3348" s="403"/>
      <c r="AV3348" s="504"/>
      <c r="AW3348" s="403"/>
      <c r="AX3348" s="389"/>
      <c r="AY3348" s="389"/>
      <c r="AZ3348" s="389"/>
      <c r="BA3348" s="389"/>
      <c r="BB3348" s="389"/>
      <c r="BC3348" s="389"/>
    </row>
    <row r="3349" spans="1:55" s="121" customFormat="1" x14ac:dyDescent="0.25">
      <c r="A3349" s="406"/>
      <c r="B3349" s="500"/>
      <c r="C3349" s="501"/>
      <c r="D3349" s="502"/>
      <c r="E3349" s="474"/>
      <c r="F3349" s="398"/>
      <c r="G3349" s="95"/>
      <c r="H3349" s="119"/>
      <c r="I3349" s="119"/>
      <c r="J3349" s="119"/>
      <c r="K3349" s="119"/>
      <c r="L3349" s="119"/>
      <c r="M3349" s="119"/>
      <c r="N3349" s="119"/>
      <c r="O3349" s="119"/>
      <c r="P3349" s="119"/>
      <c r="Q3349" s="119"/>
      <c r="R3349" s="119"/>
      <c r="S3349" s="119"/>
      <c r="T3349" s="119"/>
      <c r="U3349" s="119"/>
      <c r="V3349" s="119"/>
      <c r="W3349" s="119"/>
      <c r="X3349" s="119"/>
      <c r="Y3349" s="119"/>
      <c r="Z3349" s="119"/>
      <c r="AA3349" s="119"/>
      <c r="AB3349" s="119"/>
      <c r="AC3349" s="119"/>
      <c r="AD3349" s="119"/>
      <c r="AE3349" s="119"/>
      <c r="AF3349" s="119"/>
      <c r="AG3349" s="119"/>
      <c r="AH3349" s="119"/>
      <c r="AI3349" s="119"/>
      <c r="AJ3349" s="503"/>
      <c r="AK3349" s="505"/>
      <c r="AL3349" s="404"/>
      <c r="AM3349" s="410"/>
      <c r="AN3349" s="404"/>
      <c r="AO3349" s="404"/>
      <c r="AP3349" s="404"/>
      <c r="AQ3349" s="404"/>
      <c r="AR3349" s="404"/>
      <c r="AS3349" s="404"/>
      <c r="AT3349" s="404"/>
      <c r="AU3349" s="406"/>
      <c r="AV3349" s="504"/>
      <c r="AW3349" s="406"/>
      <c r="AX3349" s="388"/>
      <c r="AY3349" s="388"/>
      <c r="AZ3349" s="388"/>
      <c r="BA3349" s="388"/>
      <c r="BB3349" s="388"/>
      <c r="BC3349" s="388"/>
    </row>
    <row r="3350" spans="1:55" s="121" customFormat="1" x14ac:dyDescent="0.25">
      <c r="A3350" s="407"/>
      <c r="B3350" s="500"/>
      <c r="C3350" s="501"/>
      <c r="D3350" s="502"/>
      <c r="E3350" s="466"/>
      <c r="F3350" s="399"/>
      <c r="G3350" s="96"/>
      <c r="H3350" s="122"/>
      <c r="I3350" s="122"/>
      <c r="J3350" s="122"/>
      <c r="K3350" s="122"/>
      <c r="L3350" s="122"/>
      <c r="M3350" s="122"/>
      <c r="N3350" s="122"/>
      <c r="O3350" s="122"/>
      <c r="P3350" s="122"/>
      <c r="Q3350" s="122"/>
      <c r="R3350" s="122"/>
      <c r="S3350" s="122"/>
      <c r="T3350" s="122"/>
      <c r="U3350" s="122"/>
      <c r="V3350" s="122"/>
      <c r="W3350" s="122"/>
      <c r="X3350" s="122"/>
      <c r="Y3350" s="122"/>
      <c r="Z3350" s="122"/>
      <c r="AA3350" s="122"/>
      <c r="AB3350" s="122"/>
      <c r="AC3350" s="122"/>
      <c r="AD3350" s="122"/>
      <c r="AE3350" s="122"/>
      <c r="AF3350" s="122"/>
      <c r="AG3350" s="122"/>
      <c r="AH3350" s="122"/>
      <c r="AI3350" s="122"/>
      <c r="AJ3350" s="401"/>
      <c r="AK3350" s="403"/>
      <c r="AL3350" s="405"/>
      <c r="AM3350" s="401"/>
      <c r="AN3350" s="405"/>
      <c r="AO3350" s="405"/>
      <c r="AP3350" s="405"/>
      <c r="AQ3350" s="405"/>
      <c r="AR3350" s="405"/>
      <c r="AS3350" s="405"/>
      <c r="AT3350" s="405"/>
      <c r="AU3350" s="403"/>
      <c r="AV3350" s="504"/>
      <c r="AW3350" s="403"/>
      <c r="AX3350" s="389"/>
      <c r="AY3350" s="389"/>
      <c r="AZ3350" s="389"/>
      <c r="BA3350" s="389"/>
      <c r="BB3350" s="389"/>
      <c r="BC3350" s="389"/>
    </row>
    <row r="3351" spans="1:55" s="121" customFormat="1" x14ac:dyDescent="0.25">
      <c r="A3351" s="406"/>
      <c r="B3351" s="500"/>
      <c r="C3351" s="501"/>
      <c r="D3351" s="502"/>
      <c r="E3351" s="474"/>
      <c r="F3351" s="398"/>
      <c r="G3351" s="95"/>
      <c r="H3351" s="119"/>
      <c r="I3351" s="119"/>
      <c r="J3351" s="119"/>
      <c r="K3351" s="119"/>
      <c r="L3351" s="119"/>
      <c r="M3351" s="119"/>
      <c r="N3351" s="119"/>
      <c r="O3351" s="119"/>
      <c r="P3351" s="119"/>
      <c r="Q3351" s="119"/>
      <c r="R3351" s="119"/>
      <c r="S3351" s="119"/>
      <c r="T3351" s="119"/>
      <c r="U3351" s="119"/>
      <c r="V3351" s="119"/>
      <c r="W3351" s="119"/>
      <c r="X3351" s="119"/>
      <c r="Y3351" s="119"/>
      <c r="Z3351" s="119"/>
      <c r="AA3351" s="119"/>
      <c r="AB3351" s="119"/>
      <c r="AC3351" s="119"/>
      <c r="AD3351" s="119"/>
      <c r="AE3351" s="119"/>
      <c r="AF3351" s="119"/>
      <c r="AG3351" s="119"/>
      <c r="AH3351" s="119"/>
      <c r="AI3351" s="119"/>
      <c r="AJ3351" s="503"/>
      <c r="AK3351" s="505"/>
      <c r="AL3351" s="404"/>
      <c r="AM3351" s="410"/>
      <c r="AN3351" s="404"/>
      <c r="AO3351" s="404"/>
      <c r="AP3351" s="404"/>
      <c r="AQ3351" s="404"/>
      <c r="AR3351" s="404"/>
      <c r="AS3351" s="404"/>
      <c r="AT3351" s="404"/>
      <c r="AU3351" s="406"/>
      <c r="AV3351" s="504"/>
      <c r="AW3351" s="406"/>
      <c r="AX3351" s="388"/>
      <c r="AY3351" s="388"/>
      <c r="AZ3351" s="388"/>
      <c r="BA3351" s="388"/>
      <c r="BB3351" s="388"/>
      <c r="BC3351" s="388"/>
    </row>
    <row r="3352" spans="1:55" s="121" customFormat="1" x14ac:dyDescent="0.25">
      <c r="A3352" s="407"/>
      <c r="B3352" s="500"/>
      <c r="C3352" s="501"/>
      <c r="D3352" s="502"/>
      <c r="E3352" s="466"/>
      <c r="F3352" s="399"/>
      <c r="G3352" s="96"/>
      <c r="H3352" s="122"/>
      <c r="I3352" s="122"/>
      <c r="J3352" s="122"/>
      <c r="K3352" s="122"/>
      <c r="L3352" s="122"/>
      <c r="M3352" s="122"/>
      <c r="N3352" s="122"/>
      <c r="O3352" s="122"/>
      <c r="P3352" s="122"/>
      <c r="Q3352" s="122"/>
      <c r="R3352" s="122"/>
      <c r="S3352" s="122"/>
      <c r="T3352" s="122"/>
      <c r="U3352" s="122"/>
      <c r="V3352" s="122"/>
      <c r="W3352" s="122"/>
      <c r="X3352" s="122"/>
      <c r="Y3352" s="122"/>
      <c r="Z3352" s="122"/>
      <c r="AA3352" s="122"/>
      <c r="AB3352" s="122"/>
      <c r="AC3352" s="122"/>
      <c r="AD3352" s="122"/>
      <c r="AE3352" s="122"/>
      <c r="AF3352" s="122"/>
      <c r="AG3352" s="122"/>
      <c r="AH3352" s="122"/>
      <c r="AI3352" s="122"/>
      <c r="AJ3352" s="401"/>
      <c r="AK3352" s="403"/>
      <c r="AL3352" s="405"/>
      <c r="AM3352" s="401"/>
      <c r="AN3352" s="405"/>
      <c r="AO3352" s="405"/>
      <c r="AP3352" s="405"/>
      <c r="AQ3352" s="405"/>
      <c r="AR3352" s="405"/>
      <c r="AS3352" s="405"/>
      <c r="AT3352" s="405"/>
      <c r="AU3352" s="403"/>
      <c r="AV3352" s="504"/>
      <c r="AW3352" s="403"/>
      <c r="AX3352" s="389"/>
      <c r="AY3352" s="389"/>
      <c r="AZ3352" s="389"/>
      <c r="BA3352" s="389"/>
      <c r="BB3352" s="389"/>
      <c r="BC3352" s="389"/>
    </row>
    <row r="3353" spans="1:55" s="121" customFormat="1" x14ac:dyDescent="0.25">
      <c r="A3353" s="406"/>
      <c r="B3353" s="500"/>
      <c r="C3353" s="501"/>
      <c r="D3353" s="502"/>
      <c r="E3353" s="474"/>
      <c r="F3353" s="398"/>
      <c r="G3353" s="95"/>
      <c r="H3353" s="119"/>
      <c r="I3353" s="119"/>
      <c r="J3353" s="119"/>
      <c r="K3353" s="119"/>
      <c r="L3353" s="119"/>
      <c r="M3353" s="119"/>
      <c r="N3353" s="119"/>
      <c r="O3353" s="119"/>
      <c r="P3353" s="119"/>
      <c r="Q3353" s="119"/>
      <c r="R3353" s="119"/>
      <c r="S3353" s="119"/>
      <c r="T3353" s="119"/>
      <c r="U3353" s="119"/>
      <c r="V3353" s="119"/>
      <c r="W3353" s="119"/>
      <c r="X3353" s="119"/>
      <c r="Y3353" s="119"/>
      <c r="Z3353" s="119"/>
      <c r="AA3353" s="119"/>
      <c r="AB3353" s="119"/>
      <c r="AC3353" s="119"/>
      <c r="AD3353" s="119"/>
      <c r="AE3353" s="119"/>
      <c r="AF3353" s="119"/>
      <c r="AG3353" s="119"/>
      <c r="AH3353" s="119"/>
      <c r="AI3353" s="119"/>
      <c r="AJ3353" s="503"/>
      <c r="AK3353" s="505"/>
      <c r="AL3353" s="404"/>
      <c r="AM3353" s="410"/>
      <c r="AN3353" s="404"/>
      <c r="AO3353" s="404"/>
      <c r="AP3353" s="404"/>
      <c r="AQ3353" s="404"/>
      <c r="AR3353" s="404"/>
      <c r="AS3353" s="404"/>
      <c r="AT3353" s="404"/>
      <c r="AU3353" s="406"/>
      <c r="AV3353" s="504"/>
      <c r="AW3353" s="406"/>
      <c r="AX3353" s="388"/>
      <c r="AY3353" s="388"/>
      <c r="AZ3353" s="388"/>
      <c r="BA3353" s="388"/>
      <c r="BB3353" s="388"/>
      <c r="BC3353" s="388"/>
    </row>
    <row r="3354" spans="1:55" s="121" customFormat="1" x14ac:dyDescent="0.25">
      <c r="A3354" s="407"/>
      <c r="B3354" s="500"/>
      <c r="C3354" s="501"/>
      <c r="D3354" s="502"/>
      <c r="E3354" s="466"/>
      <c r="F3354" s="399"/>
      <c r="G3354" s="96"/>
      <c r="H3354" s="122"/>
      <c r="I3354" s="122"/>
      <c r="J3354" s="122"/>
      <c r="K3354" s="122"/>
      <c r="L3354" s="122"/>
      <c r="M3354" s="122"/>
      <c r="N3354" s="122"/>
      <c r="O3354" s="122"/>
      <c r="P3354" s="122"/>
      <c r="Q3354" s="122"/>
      <c r="R3354" s="122"/>
      <c r="S3354" s="122"/>
      <c r="T3354" s="122"/>
      <c r="U3354" s="122"/>
      <c r="V3354" s="122"/>
      <c r="W3354" s="122"/>
      <c r="X3354" s="122"/>
      <c r="Y3354" s="122"/>
      <c r="Z3354" s="122"/>
      <c r="AA3354" s="122"/>
      <c r="AB3354" s="122"/>
      <c r="AC3354" s="122"/>
      <c r="AD3354" s="122"/>
      <c r="AE3354" s="122"/>
      <c r="AF3354" s="122"/>
      <c r="AG3354" s="122"/>
      <c r="AH3354" s="122"/>
      <c r="AI3354" s="122"/>
      <c r="AJ3354" s="401"/>
      <c r="AK3354" s="403"/>
      <c r="AL3354" s="405"/>
      <c r="AM3354" s="401"/>
      <c r="AN3354" s="405"/>
      <c r="AO3354" s="405"/>
      <c r="AP3354" s="405"/>
      <c r="AQ3354" s="405"/>
      <c r="AR3354" s="405"/>
      <c r="AS3354" s="405"/>
      <c r="AT3354" s="405"/>
      <c r="AU3354" s="403"/>
      <c r="AV3354" s="504"/>
      <c r="AW3354" s="403"/>
      <c r="AX3354" s="389"/>
      <c r="AY3354" s="389"/>
      <c r="AZ3354" s="389"/>
      <c r="BA3354" s="389"/>
      <c r="BB3354" s="389"/>
      <c r="BC3354" s="389"/>
    </row>
    <row r="3355" spans="1:55" s="121" customFormat="1" x14ac:dyDescent="0.25">
      <c r="A3355" s="406"/>
      <c r="B3355" s="500"/>
      <c r="C3355" s="501"/>
      <c r="D3355" s="502"/>
      <c r="E3355" s="474"/>
      <c r="F3355" s="398"/>
      <c r="G3355" s="95"/>
      <c r="H3355" s="119"/>
      <c r="I3355" s="119"/>
      <c r="J3355" s="119"/>
      <c r="K3355" s="119"/>
      <c r="L3355" s="119"/>
      <c r="M3355" s="119"/>
      <c r="N3355" s="119"/>
      <c r="O3355" s="119"/>
      <c r="P3355" s="119"/>
      <c r="Q3355" s="119"/>
      <c r="R3355" s="119"/>
      <c r="S3355" s="119"/>
      <c r="T3355" s="119"/>
      <c r="U3355" s="119"/>
      <c r="V3355" s="119"/>
      <c r="W3355" s="119"/>
      <c r="X3355" s="119"/>
      <c r="Y3355" s="119"/>
      <c r="Z3355" s="119"/>
      <c r="AA3355" s="119"/>
      <c r="AB3355" s="119"/>
      <c r="AC3355" s="119"/>
      <c r="AD3355" s="119"/>
      <c r="AE3355" s="119"/>
      <c r="AF3355" s="119"/>
      <c r="AG3355" s="119"/>
      <c r="AH3355" s="119"/>
      <c r="AI3355" s="119"/>
      <c r="AJ3355" s="503"/>
      <c r="AK3355" s="505"/>
      <c r="AL3355" s="404"/>
      <c r="AM3355" s="410"/>
      <c r="AN3355" s="404"/>
      <c r="AO3355" s="404"/>
      <c r="AP3355" s="404"/>
      <c r="AQ3355" s="404"/>
      <c r="AR3355" s="404"/>
      <c r="AS3355" s="404"/>
      <c r="AT3355" s="404"/>
      <c r="AU3355" s="406"/>
      <c r="AV3355" s="504"/>
      <c r="AW3355" s="406"/>
      <c r="AX3355" s="388"/>
      <c r="AY3355" s="388"/>
      <c r="AZ3355" s="388"/>
      <c r="BA3355" s="388"/>
      <c r="BB3355" s="388"/>
      <c r="BC3355" s="388"/>
    </row>
    <row r="3356" spans="1:55" s="121" customFormat="1" x14ac:dyDescent="0.25">
      <c r="A3356" s="407"/>
      <c r="B3356" s="500"/>
      <c r="C3356" s="501"/>
      <c r="D3356" s="502"/>
      <c r="E3356" s="466"/>
      <c r="F3356" s="399"/>
      <c r="G3356" s="96"/>
      <c r="H3356" s="122"/>
      <c r="I3356" s="122"/>
      <c r="J3356" s="122"/>
      <c r="K3356" s="122"/>
      <c r="L3356" s="122"/>
      <c r="M3356" s="122"/>
      <c r="N3356" s="122"/>
      <c r="O3356" s="122"/>
      <c r="P3356" s="122"/>
      <c r="Q3356" s="122"/>
      <c r="R3356" s="122"/>
      <c r="S3356" s="122"/>
      <c r="T3356" s="122"/>
      <c r="U3356" s="122"/>
      <c r="V3356" s="122"/>
      <c r="W3356" s="122"/>
      <c r="X3356" s="122"/>
      <c r="Y3356" s="122"/>
      <c r="Z3356" s="122"/>
      <c r="AA3356" s="122"/>
      <c r="AB3356" s="122"/>
      <c r="AC3356" s="122"/>
      <c r="AD3356" s="122"/>
      <c r="AE3356" s="122"/>
      <c r="AF3356" s="122"/>
      <c r="AG3356" s="122"/>
      <c r="AH3356" s="122"/>
      <c r="AI3356" s="122"/>
      <c r="AJ3356" s="401"/>
      <c r="AK3356" s="403"/>
      <c r="AL3356" s="405"/>
      <c r="AM3356" s="401"/>
      <c r="AN3356" s="405"/>
      <c r="AO3356" s="405"/>
      <c r="AP3356" s="405"/>
      <c r="AQ3356" s="405"/>
      <c r="AR3356" s="405"/>
      <c r="AS3356" s="405"/>
      <c r="AT3356" s="405"/>
      <c r="AU3356" s="403"/>
      <c r="AV3356" s="504"/>
      <c r="AW3356" s="403"/>
      <c r="AX3356" s="389"/>
      <c r="AY3356" s="389"/>
      <c r="AZ3356" s="389"/>
      <c r="BA3356" s="389"/>
      <c r="BB3356" s="389"/>
      <c r="BC3356" s="389"/>
    </row>
    <row r="3357" spans="1:55" s="121" customFormat="1" x14ac:dyDescent="0.25">
      <c r="A3357" s="406"/>
      <c r="B3357" s="500"/>
      <c r="C3357" s="501"/>
      <c r="D3357" s="502"/>
      <c r="E3357" s="474"/>
      <c r="F3357" s="398"/>
      <c r="G3357" s="95"/>
      <c r="H3357" s="119"/>
      <c r="I3357" s="119"/>
      <c r="J3357" s="119"/>
      <c r="K3357" s="119"/>
      <c r="L3357" s="119"/>
      <c r="M3357" s="119"/>
      <c r="N3357" s="119"/>
      <c r="O3357" s="119"/>
      <c r="P3357" s="119"/>
      <c r="Q3357" s="119"/>
      <c r="R3357" s="119"/>
      <c r="S3357" s="119"/>
      <c r="T3357" s="119"/>
      <c r="U3357" s="119"/>
      <c r="V3357" s="119"/>
      <c r="W3357" s="119"/>
      <c r="X3357" s="119"/>
      <c r="Y3357" s="119"/>
      <c r="Z3357" s="119"/>
      <c r="AA3357" s="119"/>
      <c r="AB3357" s="119"/>
      <c r="AC3357" s="119"/>
      <c r="AD3357" s="119"/>
      <c r="AE3357" s="119"/>
      <c r="AF3357" s="119"/>
      <c r="AG3357" s="119"/>
      <c r="AH3357" s="119"/>
      <c r="AI3357" s="119"/>
      <c r="AJ3357" s="503"/>
      <c r="AK3357" s="505"/>
      <c r="AL3357" s="404"/>
      <c r="AM3357" s="410"/>
      <c r="AN3357" s="404"/>
      <c r="AO3357" s="404"/>
      <c r="AP3357" s="404"/>
      <c r="AQ3357" s="404"/>
      <c r="AR3357" s="404"/>
      <c r="AS3357" s="404"/>
      <c r="AT3357" s="404"/>
      <c r="AU3357" s="406"/>
      <c r="AV3357" s="504"/>
      <c r="AW3357" s="406"/>
      <c r="AX3357" s="388"/>
      <c r="AY3357" s="388"/>
      <c r="AZ3357" s="388"/>
      <c r="BA3357" s="388"/>
      <c r="BB3357" s="388"/>
      <c r="BC3357" s="388"/>
    </row>
    <row r="3358" spans="1:55" s="121" customFormat="1" x14ac:dyDescent="0.25">
      <c r="A3358" s="407"/>
      <c r="B3358" s="500"/>
      <c r="C3358" s="501"/>
      <c r="D3358" s="502"/>
      <c r="E3358" s="466"/>
      <c r="F3358" s="399"/>
      <c r="G3358" s="96"/>
      <c r="H3358" s="122"/>
      <c r="I3358" s="122"/>
      <c r="J3358" s="122"/>
      <c r="K3358" s="122"/>
      <c r="L3358" s="122"/>
      <c r="M3358" s="122"/>
      <c r="N3358" s="122"/>
      <c r="O3358" s="122"/>
      <c r="P3358" s="122"/>
      <c r="Q3358" s="122"/>
      <c r="R3358" s="122"/>
      <c r="S3358" s="122"/>
      <c r="T3358" s="122"/>
      <c r="U3358" s="122"/>
      <c r="V3358" s="122"/>
      <c r="W3358" s="122"/>
      <c r="X3358" s="122"/>
      <c r="Y3358" s="122"/>
      <c r="Z3358" s="122"/>
      <c r="AA3358" s="122"/>
      <c r="AB3358" s="122"/>
      <c r="AC3358" s="122"/>
      <c r="AD3358" s="122"/>
      <c r="AE3358" s="122"/>
      <c r="AF3358" s="122"/>
      <c r="AG3358" s="122"/>
      <c r="AH3358" s="122"/>
      <c r="AI3358" s="122"/>
      <c r="AJ3358" s="401"/>
      <c r="AK3358" s="403"/>
      <c r="AL3358" s="405"/>
      <c r="AM3358" s="401"/>
      <c r="AN3358" s="405"/>
      <c r="AO3358" s="405"/>
      <c r="AP3358" s="405"/>
      <c r="AQ3358" s="405"/>
      <c r="AR3358" s="405"/>
      <c r="AS3358" s="405"/>
      <c r="AT3358" s="405"/>
      <c r="AU3358" s="403"/>
      <c r="AV3358" s="504"/>
      <c r="AW3358" s="403"/>
      <c r="AX3358" s="389"/>
      <c r="AY3358" s="389"/>
      <c r="AZ3358" s="389"/>
      <c r="BA3358" s="389"/>
      <c r="BB3358" s="389"/>
      <c r="BC3358" s="389"/>
    </row>
    <row r="3359" spans="1:55" s="121" customFormat="1" x14ac:dyDescent="0.25">
      <c r="A3359" s="406"/>
      <c r="B3359" s="500"/>
      <c r="C3359" s="501"/>
      <c r="D3359" s="502"/>
      <c r="E3359" s="474"/>
      <c r="F3359" s="398"/>
      <c r="G3359" s="95"/>
      <c r="H3359" s="119"/>
      <c r="I3359" s="119"/>
      <c r="J3359" s="119"/>
      <c r="K3359" s="119"/>
      <c r="L3359" s="119"/>
      <c r="M3359" s="119"/>
      <c r="N3359" s="119"/>
      <c r="O3359" s="119"/>
      <c r="P3359" s="119"/>
      <c r="Q3359" s="119"/>
      <c r="R3359" s="119"/>
      <c r="S3359" s="119"/>
      <c r="T3359" s="119"/>
      <c r="U3359" s="119"/>
      <c r="V3359" s="119"/>
      <c r="W3359" s="119"/>
      <c r="X3359" s="119"/>
      <c r="Y3359" s="119"/>
      <c r="Z3359" s="119"/>
      <c r="AA3359" s="119"/>
      <c r="AB3359" s="119"/>
      <c r="AC3359" s="119"/>
      <c r="AD3359" s="119"/>
      <c r="AE3359" s="119"/>
      <c r="AF3359" s="119"/>
      <c r="AG3359" s="119"/>
      <c r="AH3359" s="119"/>
      <c r="AI3359" s="119"/>
      <c r="AJ3359" s="503"/>
      <c r="AK3359" s="505"/>
      <c r="AL3359" s="404"/>
      <c r="AM3359" s="410"/>
      <c r="AN3359" s="404"/>
      <c r="AO3359" s="404"/>
      <c r="AP3359" s="404"/>
      <c r="AQ3359" s="404"/>
      <c r="AR3359" s="404"/>
      <c r="AS3359" s="404"/>
      <c r="AT3359" s="404"/>
      <c r="AU3359" s="406"/>
      <c r="AV3359" s="504"/>
      <c r="AW3359" s="406"/>
      <c r="AX3359" s="388"/>
      <c r="AY3359" s="388"/>
      <c r="AZ3359" s="388"/>
      <c r="BA3359" s="388"/>
      <c r="BB3359" s="388"/>
      <c r="BC3359" s="388"/>
    </row>
    <row r="3360" spans="1:55" s="121" customFormat="1" x14ac:dyDescent="0.25">
      <c r="A3360" s="407"/>
      <c r="B3360" s="500"/>
      <c r="C3360" s="501"/>
      <c r="D3360" s="502"/>
      <c r="E3360" s="466"/>
      <c r="F3360" s="399"/>
      <c r="G3360" s="96"/>
      <c r="H3360" s="122"/>
      <c r="I3360" s="122"/>
      <c r="J3360" s="122"/>
      <c r="K3360" s="122"/>
      <c r="L3360" s="122"/>
      <c r="M3360" s="122"/>
      <c r="N3360" s="122"/>
      <c r="O3360" s="122"/>
      <c r="P3360" s="122"/>
      <c r="Q3360" s="122"/>
      <c r="R3360" s="122"/>
      <c r="S3360" s="122"/>
      <c r="T3360" s="122"/>
      <c r="U3360" s="122"/>
      <c r="V3360" s="122"/>
      <c r="W3360" s="122"/>
      <c r="X3360" s="122"/>
      <c r="Y3360" s="122"/>
      <c r="Z3360" s="122"/>
      <c r="AA3360" s="122"/>
      <c r="AB3360" s="122"/>
      <c r="AC3360" s="122"/>
      <c r="AD3360" s="122"/>
      <c r="AE3360" s="122"/>
      <c r="AF3360" s="122"/>
      <c r="AG3360" s="122"/>
      <c r="AH3360" s="122"/>
      <c r="AI3360" s="122"/>
      <c r="AJ3360" s="401"/>
      <c r="AK3360" s="403"/>
      <c r="AL3360" s="405"/>
      <c r="AM3360" s="401"/>
      <c r="AN3360" s="405"/>
      <c r="AO3360" s="405"/>
      <c r="AP3360" s="405"/>
      <c r="AQ3360" s="405"/>
      <c r="AR3360" s="405"/>
      <c r="AS3360" s="405"/>
      <c r="AT3360" s="405"/>
      <c r="AU3360" s="403"/>
      <c r="AV3360" s="504"/>
      <c r="AW3360" s="403"/>
      <c r="AX3360" s="389"/>
      <c r="AY3360" s="389"/>
      <c r="AZ3360" s="389"/>
      <c r="BA3360" s="389"/>
      <c r="BB3360" s="389"/>
      <c r="BC3360" s="389"/>
    </row>
    <row r="3361" spans="1:55" s="121" customFormat="1" x14ac:dyDescent="0.25">
      <c r="A3361" s="406"/>
      <c r="B3361" s="500"/>
      <c r="C3361" s="501"/>
      <c r="D3361" s="502"/>
      <c r="E3361" s="474"/>
      <c r="F3361" s="398"/>
      <c r="G3361" s="95"/>
      <c r="H3361" s="119"/>
      <c r="I3361" s="119"/>
      <c r="J3361" s="119"/>
      <c r="K3361" s="119"/>
      <c r="L3361" s="119"/>
      <c r="M3361" s="119"/>
      <c r="N3361" s="119"/>
      <c r="O3361" s="119"/>
      <c r="P3361" s="119"/>
      <c r="Q3361" s="119"/>
      <c r="R3361" s="119"/>
      <c r="S3361" s="119"/>
      <c r="T3361" s="119"/>
      <c r="U3361" s="119"/>
      <c r="V3361" s="119"/>
      <c r="W3361" s="119"/>
      <c r="X3361" s="119"/>
      <c r="Y3361" s="119"/>
      <c r="Z3361" s="119"/>
      <c r="AA3361" s="119"/>
      <c r="AB3361" s="119"/>
      <c r="AC3361" s="119"/>
      <c r="AD3361" s="119"/>
      <c r="AE3361" s="119"/>
      <c r="AF3361" s="119"/>
      <c r="AG3361" s="119"/>
      <c r="AH3361" s="119"/>
      <c r="AI3361" s="119"/>
      <c r="AJ3361" s="503"/>
      <c r="AK3361" s="505"/>
      <c r="AL3361" s="404"/>
      <c r="AM3361" s="410"/>
      <c r="AN3361" s="404"/>
      <c r="AO3361" s="404"/>
      <c r="AP3361" s="404"/>
      <c r="AQ3361" s="404"/>
      <c r="AR3361" s="404"/>
      <c r="AS3361" s="404"/>
      <c r="AT3361" s="404"/>
      <c r="AU3361" s="406"/>
      <c r="AV3361" s="504"/>
      <c r="AW3361" s="406"/>
      <c r="AX3361" s="388"/>
      <c r="AY3361" s="388"/>
      <c r="AZ3361" s="388"/>
      <c r="BA3361" s="388"/>
      <c r="BB3361" s="388"/>
      <c r="BC3361" s="388"/>
    </row>
    <row r="3362" spans="1:55" s="121" customFormat="1" x14ac:dyDescent="0.25">
      <c r="A3362" s="407"/>
      <c r="B3362" s="500"/>
      <c r="C3362" s="501"/>
      <c r="D3362" s="502"/>
      <c r="E3362" s="466"/>
      <c r="F3362" s="399"/>
      <c r="G3362" s="96"/>
      <c r="H3362" s="122"/>
      <c r="I3362" s="122"/>
      <c r="J3362" s="122"/>
      <c r="K3362" s="122"/>
      <c r="L3362" s="122"/>
      <c r="M3362" s="122"/>
      <c r="N3362" s="122"/>
      <c r="O3362" s="122"/>
      <c r="P3362" s="122"/>
      <c r="Q3362" s="122"/>
      <c r="R3362" s="122"/>
      <c r="S3362" s="122"/>
      <c r="T3362" s="122"/>
      <c r="U3362" s="122"/>
      <c r="V3362" s="122"/>
      <c r="W3362" s="122"/>
      <c r="X3362" s="122"/>
      <c r="Y3362" s="122"/>
      <c r="Z3362" s="122"/>
      <c r="AA3362" s="122"/>
      <c r="AB3362" s="122"/>
      <c r="AC3362" s="122"/>
      <c r="AD3362" s="122"/>
      <c r="AE3362" s="122"/>
      <c r="AF3362" s="122"/>
      <c r="AG3362" s="122"/>
      <c r="AH3362" s="122"/>
      <c r="AI3362" s="122"/>
      <c r="AJ3362" s="401"/>
      <c r="AK3362" s="403"/>
      <c r="AL3362" s="405"/>
      <c r="AM3362" s="401"/>
      <c r="AN3362" s="405"/>
      <c r="AO3362" s="405"/>
      <c r="AP3362" s="405"/>
      <c r="AQ3362" s="405"/>
      <c r="AR3362" s="405"/>
      <c r="AS3362" s="405"/>
      <c r="AT3362" s="405"/>
      <c r="AU3362" s="403"/>
      <c r="AV3362" s="504"/>
      <c r="AW3362" s="403"/>
      <c r="AX3362" s="389"/>
      <c r="AY3362" s="389"/>
      <c r="AZ3362" s="389"/>
      <c r="BA3362" s="389"/>
      <c r="BB3362" s="389"/>
      <c r="BC3362" s="389"/>
    </row>
    <row r="3363" spans="1:55" s="121" customFormat="1" x14ac:dyDescent="0.25">
      <c r="A3363" s="406"/>
      <c r="B3363" s="500"/>
      <c r="C3363" s="501"/>
      <c r="D3363" s="502"/>
      <c r="E3363" s="474"/>
      <c r="F3363" s="398"/>
      <c r="G3363" s="95"/>
      <c r="H3363" s="119"/>
      <c r="I3363" s="119"/>
      <c r="J3363" s="119"/>
      <c r="K3363" s="119"/>
      <c r="L3363" s="119"/>
      <c r="M3363" s="119"/>
      <c r="N3363" s="119"/>
      <c r="O3363" s="119"/>
      <c r="P3363" s="119"/>
      <c r="Q3363" s="119"/>
      <c r="R3363" s="119"/>
      <c r="S3363" s="119"/>
      <c r="T3363" s="119"/>
      <c r="U3363" s="119"/>
      <c r="V3363" s="119"/>
      <c r="W3363" s="119"/>
      <c r="X3363" s="119"/>
      <c r="Y3363" s="119"/>
      <c r="Z3363" s="119"/>
      <c r="AA3363" s="119"/>
      <c r="AB3363" s="119"/>
      <c r="AC3363" s="119"/>
      <c r="AD3363" s="119"/>
      <c r="AE3363" s="119"/>
      <c r="AF3363" s="119"/>
      <c r="AG3363" s="119"/>
      <c r="AH3363" s="119"/>
      <c r="AI3363" s="119"/>
      <c r="AJ3363" s="503"/>
      <c r="AK3363" s="505"/>
      <c r="AL3363" s="404"/>
      <c r="AM3363" s="410"/>
      <c r="AN3363" s="404"/>
      <c r="AO3363" s="404"/>
      <c r="AP3363" s="404"/>
      <c r="AQ3363" s="404"/>
      <c r="AR3363" s="404"/>
      <c r="AS3363" s="404"/>
      <c r="AT3363" s="404"/>
      <c r="AU3363" s="406"/>
      <c r="AV3363" s="504"/>
      <c r="AW3363" s="406"/>
      <c r="AX3363" s="388"/>
      <c r="AY3363" s="388"/>
      <c r="AZ3363" s="388"/>
      <c r="BA3363" s="388"/>
      <c r="BB3363" s="388"/>
      <c r="BC3363" s="388"/>
    </row>
    <row r="3364" spans="1:55" s="121" customFormat="1" x14ac:dyDescent="0.25">
      <c r="A3364" s="407"/>
      <c r="B3364" s="500"/>
      <c r="C3364" s="501"/>
      <c r="D3364" s="502"/>
      <c r="E3364" s="466"/>
      <c r="F3364" s="399"/>
      <c r="G3364" s="96"/>
      <c r="H3364" s="122"/>
      <c r="I3364" s="122"/>
      <c r="J3364" s="122"/>
      <c r="K3364" s="122"/>
      <c r="L3364" s="122"/>
      <c r="M3364" s="122"/>
      <c r="N3364" s="122"/>
      <c r="O3364" s="122"/>
      <c r="P3364" s="122"/>
      <c r="Q3364" s="122"/>
      <c r="R3364" s="122"/>
      <c r="S3364" s="122"/>
      <c r="T3364" s="122"/>
      <c r="U3364" s="122"/>
      <c r="V3364" s="122"/>
      <c r="W3364" s="122"/>
      <c r="X3364" s="122"/>
      <c r="Y3364" s="122"/>
      <c r="Z3364" s="122"/>
      <c r="AA3364" s="122"/>
      <c r="AB3364" s="122"/>
      <c r="AC3364" s="122"/>
      <c r="AD3364" s="122"/>
      <c r="AE3364" s="122"/>
      <c r="AF3364" s="122"/>
      <c r="AG3364" s="122"/>
      <c r="AH3364" s="122"/>
      <c r="AI3364" s="122"/>
      <c r="AJ3364" s="401"/>
      <c r="AK3364" s="403"/>
      <c r="AL3364" s="405"/>
      <c r="AM3364" s="401"/>
      <c r="AN3364" s="405"/>
      <c r="AO3364" s="405"/>
      <c r="AP3364" s="405"/>
      <c r="AQ3364" s="405"/>
      <c r="AR3364" s="405"/>
      <c r="AS3364" s="405"/>
      <c r="AT3364" s="405"/>
      <c r="AU3364" s="403"/>
      <c r="AV3364" s="504"/>
      <c r="AW3364" s="403"/>
      <c r="AX3364" s="389"/>
      <c r="AY3364" s="389"/>
      <c r="AZ3364" s="389"/>
      <c r="BA3364" s="389"/>
      <c r="BB3364" s="389"/>
      <c r="BC3364" s="389"/>
    </row>
    <row r="3365" spans="1:55" s="121" customFormat="1" x14ac:dyDescent="0.25">
      <c r="A3365" s="406"/>
      <c r="B3365" s="500"/>
      <c r="C3365" s="501"/>
      <c r="D3365" s="502"/>
      <c r="E3365" s="474"/>
      <c r="F3365" s="398"/>
      <c r="G3365" s="95"/>
      <c r="H3365" s="119"/>
      <c r="I3365" s="119"/>
      <c r="J3365" s="119"/>
      <c r="K3365" s="119"/>
      <c r="L3365" s="119"/>
      <c r="M3365" s="119"/>
      <c r="N3365" s="119"/>
      <c r="O3365" s="119"/>
      <c r="P3365" s="119"/>
      <c r="Q3365" s="119"/>
      <c r="R3365" s="119"/>
      <c r="S3365" s="119"/>
      <c r="T3365" s="119"/>
      <c r="U3365" s="119"/>
      <c r="V3365" s="119"/>
      <c r="W3365" s="119"/>
      <c r="X3365" s="119"/>
      <c r="Y3365" s="119"/>
      <c r="Z3365" s="119"/>
      <c r="AA3365" s="119"/>
      <c r="AB3365" s="119"/>
      <c r="AC3365" s="119"/>
      <c r="AD3365" s="119"/>
      <c r="AE3365" s="119"/>
      <c r="AF3365" s="119"/>
      <c r="AG3365" s="119"/>
      <c r="AH3365" s="119"/>
      <c r="AI3365" s="119"/>
      <c r="AJ3365" s="503"/>
      <c r="AK3365" s="505"/>
      <c r="AL3365" s="404"/>
      <c r="AM3365" s="410"/>
      <c r="AN3365" s="404"/>
      <c r="AO3365" s="404"/>
      <c r="AP3365" s="404"/>
      <c r="AQ3365" s="404"/>
      <c r="AR3365" s="404"/>
      <c r="AS3365" s="404"/>
      <c r="AT3365" s="404"/>
      <c r="AU3365" s="406"/>
      <c r="AV3365" s="504"/>
      <c r="AW3365" s="406"/>
      <c r="AX3365" s="388"/>
      <c r="AY3365" s="388"/>
      <c r="AZ3365" s="388"/>
      <c r="BA3365" s="388"/>
      <c r="BB3365" s="388"/>
      <c r="BC3365" s="388"/>
    </row>
    <row r="3366" spans="1:55" s="121" customFormat="1" x14ac:dyDescent="0.25">
      <c r="A3366" s="407"/>
      <c r="B3366" s="500"/>
      <c r="C3366" s="501"/>
      <c r="D3366" s="502"/>
      <c r="E3366" s="466"/>
      <c r="F3366" s="399"/>
      <c r="G3366" s="96"/>
      <c r="H3366" s="122"/>
      <c r="I3366" s="122"/>
      <c r="J3366" s="122"/>
      <c r="K3366" s="122"/>
      <c r="L3366" s="122"/>
      <c r="M3366" s="122"/>
      <c r="N3366" s="122"/>
      <c r="O3366" s="122"/>
      <c r="P3366" s="122"/>
      <c r="Q3366" s="122"/>
      <c r="R3366" s="122"/>
      <c r="S3366" s="122"/>
      <c r="T3366" s="122"/>
      <c r="U3366" s="122"/>
      <c r="V3366" s="122"/>
      <c r="W3366" s="122"/>
      <c r="X3366" s="122"/>
      <c r="Y3366" s="122"/>
      <c r="Z3366" s="122"/>
      <c r="AA3366" s="122"/>
      <c r="AB3366" s="122"/>
      <c r="AC3366" s="122"/>
      <c r="AD3366" s="122"/>
      <c r="AE3366" s="122"/>
      <c r="AF3366" s="122"/>
      <c r="AG3366" s="122"/>
      <c r="AH3366" s="122"/>
      <c r="AI3366" s="122"/>
      <c r="AJ3366" s="401"/>
      <c r="AK3366" s="403"/>
      <c r="AL3366" s="405"/>
      <c r="AM3366" s="401"/>
      <c r="AN3366" s="405"/>
      <c r="AO3366" s="405"/>
      <c r="AP3366" s="405"/>
      <c r="AQ3366" s="405"/>
      <c r="AR3366" s="405"/>
      <c r="AS3366" s="405"/>
      <c r="AT3366" s="405"/>
      <c r="AU3366" s="403"/>
      <c r="AV3366" s="504"/>
      <c r="AW3366" s="403"/>
      <c r="AX3366" s="389"/>
      <c r="AY3366" s="389"/>
      <c r="AZ3366" s="389"/>
      <c r="BA3366" s="389"/>
      <c r="BB3366" s="389"/>
      <c r="BC3366" s="389"/>
    </row>
    <row r="3367" spans="1:55" s="121" customFormat="1" x14ac:dyDescent="0.25">
      <c r="A3367" s="406"/>
      <c r="B3367" s="500"/>
      <c r="C3367" s="501"/>
      <c r="D3367" s="502"/>
      <c r="E3367" s="474"/>
      <c r="F3367" s="398"/>
      <c r="G3367" s="95"/>
      <c r="H3367" s="119"/>
      <c r="I3367" s="119"/>
      <c r="J3367" s="119"/>
      <c r="K3367" s="119"/>
      <c r="L3367" s="119"/>
      <c r="M3367" s="119"/>
      <c r="N3367" s="119"/>
      <c r="O3367" s="119"/>
      <c r="P3367" s="119"/>
      <c r="Q3367" s="119"/>
      <c r="R3367" s="119"/>
      <c r="S3367" s="119"/>
      <c r="T3367" s="119"/>
      <c r="U3367" s="119"/>
      <c r="V3367" s="119"/>
      <c r="W3367" s="119"/>
      <c r="X3367" s="119"/>
      <c r="Y3367" s="119"/>
      <c r="Z3367" s="119"/>
      <c r="AA3367" s="119"/>
      <c r="AB3367" s="119"/>
      <c r="AC3367" s="119"/>
      <c r="AD3367" s="119"/>
      <c r="AE3367" s="119"/>
      <c r="AF3367" s="119"/>
      <c r="AG3367" s="119"/>
      <c r="AH3367" s="119"/>
      <c r="AI3367" s="119"/>
      <c r="AJ3367" s="503"/>
      <c r="AK3367" s="505"/>
      <c r="AL3367" s="404"/>
      <c r="AM3367" s="410"/>
      <c r="AN3367" s="404"/>
      <c r="AO3367" s="404"/>
      <c r="AP3367" s="404"/>
      <c r="AQ3367" s="404"/>
      <c r="AR3367" s="404"/>
      <c r="AS3367" s="404"/>
      <c r="AT3367" s="404"/>
      <c r="AU3367" s="406"/>
      <c r="AV3367" s="504"/>
      <c r="AW3367" s="406"/>
      <c r="AX3367" s="388"/>
      <c r="AY3367" s="388"/>
      <c r="AZ3367" s="388"/>
      <c r="BA3367" s="388"/>
      <c r="BB3367" s="388"/>
      <c r="BC3367" s="388"/>
    </row>
    <row r="3368" spans="1:55" s="121" customFormat="1" x14ac:dyDescent="0.25">
      <c r="A3368" s="407"/>
      <c r="B3368" s="500"/>
      <c r="C3368" s="501"/>
      <c r="D3368" s="502"/>
      <c r="E3368" s="466"/>
      <c r="F3368" s="399"/>
      <c r="G3368" s="96"/>
      <c r="H3368" s="122"/>
      <c r="I3368" s="122"/>
      <c r="J3368" s="122"/>
      <c r="K3368" s="122"/>
      <c r="L3368" s="122"/>
      <c r="M3368" s="122"/>
      <c r="N3368" s="122"/>
      <c r="O3368" s="122"/>
      <c r="P3368" s="122"/>
      <c r="Q3368" s="122"/>
      <c r="R3368" s="122"/>
      <c r="S3368" s="122"/>
      <c r="T3368" s="122"/>
      <c r="U3368" s="122"/>
      <c r="V3368" s="122"/>
      <c r="W3368" s="122"/>
      <c r="X3368" s="122"/>
      <c r="Y3368" s="122"/>
      <c r="Z3368" s="122"/>
      <c r="AA3368" s="122"/>
      <c r="AB3368" s="122"/>
      <c r="AC3368" s="122"/>
      <c r="AD3368" s="122"/>
      <c r="AE3368" s="122"/>
      <c r="AF3368" s="122"/>
      <c r="AG3368" s="122"/>
      <c r="AH3368" s="122"/>
      <c r="AI3368" s="122"/>
      <c r="AJ3368" s="401"/>
      <c r="AK3368" s="403"/>
      <c r="AL3368" s="405"/>
      <c r="AM3368" s="401"/>
      <c r="AN3368" s="405"/>
      <c r="AO3368" s="405"/>
      <c r="AP3368" s="405"/>
      <c r="AQ3368" s="405"/>
      <c r="AR3368" s="405"/>
      <c r="AS3368" s="405"/>
      <c r="AT3368" s="405"/>
      <c r="AU3368" s="403"/>
      <c r="AV3368" s="504"/>
      <c r="AW3368" s="403"/>
      <c r="AX3368" s="389"/>
      <c r="AY3368" s="389"/>
      <c r="AZ3368" s="389"/>
      <c r="BA3368" s="389"/>
      <c r="BB3368" s="389"/>
      <c r="BC3368" s="389"/>
    </row>
    <row r="3369" spans="1:55" s="121" customFormat="1" x14ac:dyDescent="0.25">
      <c r="A3369" s="406"/>
      <c r="B3369" s="500"/>
      <c r="C3369" s="501"/>
      <c r="D3369" s="502"/>
      <c r="E3369" s="474"/>
      <c r="F3369" s="398"/>
      <c r="G3369" s="95"/>
      <c r="H3369" s="119"/>
      <c r="I3369" s="119"/>
      <c r="J3369" s="119"/>
      <c r="K3369" s="119"/>
      <c r="L3369" s="119"/>
      <c r="M3369" s="119"/>
      <c r="N3369" s="119"/>
      <c r="O3369" s="119"/>
      <c r="P3369" s="119"/>
      <c r="Q3369" s="119"/>
      <c r="R3369" s="119"/>
      <c r="S3369" s="119"/>
      <c r="T3369" s="119"/>
      <c r="U3369" s="119"/>
      <c r="V3369" s="119"/>
      <c r="W3369" s="119"/>
      <c r="X3369" s="119"/>
      <c r="Y3369" s="119"/>
      <c r="Z3369" s="119"/>
      <c r="AA3369" s="119"/>
      <c r="AB3369" s="119"/>
      <c r="AC3369" s="119"/>
      <c r="AD3369" s="119"/>
      <c r="AE3369" s="119"/>
      <c r="AF3369" s="119"/>
      <c r="AG3369" s="119"/>
      <c r="AH3369" s="119"/>
      <c r="AI3369" s="119"/>
      <c r="AJ3369" s="503"/>
      <c r="AK3369" s="505"/>
      <c r="AL3369" s="404"/>
      <c r="AM3369" s="410"/>
      <c r="AN3369" s="404"/>
      <c r="AO3369" s="404"/>
      <c r="AP3369" s="404"/>
      <c r="AQ3369" s="404"/>
      <c r="AR3369" s="404"/>
      <c r="AS3369" s="404"/>
      <c r="AT3369" s="404"/>
      <c r="AU3369" s="406"/>
      <c r="AV3369" s="504"/>
      <c r="AW3369" s="406"/>
      <c r="AX3369" s="388"/>
      <c r="AY3369" s="388"/>
      <c r="AZ3369" s="388"/>
      <c r="BA3369" s="388"/>
      <c r="BB3369" s="388"/>
      <c r="BC3369" s="388"/>
    </row>
    <row r="3370" spans="1:55" s="121" customFormat="1" x14ac:dyDescent="0.25">
      <c r="A3370" s="407"/>
      <c r="B3370" s="500"/>
      <c r="C3370" s="501"/>
      <c r="D3370" s="502"/>
      <c r="E3370" s="466"/>
      <c r="F3370" s="399"/>
      <c r="G3370" s="96"/>
      <c r="H3370" s="122"/>
      <c r="I3370" s="122"/>
      <c r="J3370" s="122"/>
      <c r="K3370" s="122"/>
      <c r="L3370" s="122"/>
      <c r="M3370" s="122"/>
      <c r="N3370" s="122"/>
      <c r="O3370" s="122"/>
      <c r="P3370" s="122"/>
      <c r="Q3370" s="122"/>
      <c r="R3370" s="122"/>
      <c r="S3370" s="122"/>
      <c r="T3370" s="122"/>
      <c r="U3370" s="122"/>
      <c r="V3370" s="122"/>
      <c r="W3370" s="122"/>
      <c r="X3370" s="122"/>
      <c r="Y3370" s="122"/>
      <c r="Z3370" s="122"/>
      <c r="AA3370" s="122"/>
      <c r="AB3370" s="122"/>
      <c r="AC3370" s="122"/>
      <c r="AD3370" s="122"/>
      <c r="AE3370" s="122"/>
      <c r="AF3370" s="122"/>
      <c r="AG3370" s="122"/>
      <c r="AH3370" s="122"/>
      <c r="AI3370" s="122"/>
      <c r="AJ3370" s="401"/>
      <c r="AK3370" s="403"/>
      <c r="AL3370" s="405"/>
      <c r="AM3370" s="401"/>
      <c r="AN3370" s="405"/>
      <c r="AO3370" s="405"/>
      <c r="AP3370" s="405"/>
      <c r="AQ3370" s="405"/>
      <c r="AR3370" s="405"/>
      <c r="AS3370" s="405"/>
      <c r="AT3370" s="405"/>
      <c r="AU3370" s="403"/>
      <c r="AV3370" s="504"/>
      <c r="AW3370" s="403"/>
      <c r="AX3370" s="389"/>
      <c r="AY3370" s="389"/>
      <c r="AZ3370" s="389"/>
      <c r="BA3370" s="389"/>
      <c r="BB3370" s="389"/>
      <c r="BC3370" s="389"/>
    </row>
    <row r="3371" spans="1:55" s="121" customFormat="1" x14ac:dyDescent="0.25">
      <c r="A3371" s="406"/>
      <c r="B3371" s="500"/>
      <c r="C3371" s="501"/>
      <c r="D3371" s="502"/>
      <c r="E3371" s="474"/>
      <c r="F3371" s="398"/>
      <c r="G3371" s="95"/>
      <c r="H3371" s="119"/>
      <c r="I3371" s="119"/>
      <c r="J3371" s="119"/>
      <c r="K3371" s="119"/>
      <c r="L3371" s="119"/>
      <c r="M3371" s="119"/>
      <c r="N3371" s="119"/>
      <c r="O3371" s="119"/>
      <c r="P3371" s="119"/>
      <c r="Q3371" s="119"/>
      <c r="R3371" s="119"/>
      <c r="S3371" s="119"/>
      <c r="T3371" s="119"/>
      <c r="U3371" s="119"/>
      <c r="V3371" s="119"/>
      <c r="W3371" s="119"/>
      <c r="X3371" s="119"/>
      <c r="Y3371" s="119"/>
      <c r="Z3371" s="119"/>
      <c r="AA3371" s="119"/>
      <c r="AB3371" s="119"/>
      <c r="AC3371" s="119"/>
      <c r="AD3371" s="119"/>
      <c r="AE3371" s="119"/>
      <c r="AF3371" s="119"/>
      <c r="AG3371" s="119"/>
      <c r="AH3371" s="119"/>
      <c r="AI3371" s="119"/>
      <c r="AJ3371" s="503"/>
      <c r="AK3371" s="505"/>
      <c r="AL3371" s="404"/>
      <c r="AM3371" s="410"/>
      <c r="AN3371" s="404"/>
      <c r="AO3371" s="404"/>
      <c r="AP3371" s="404"/>
      <c r="AQ3371" s="404"/>
      <c r="AR3371" s="404"/>
      <c r="AS3371" s="404"/>
      <c r="AT3371" s="404"/>
      <c r="AU3371" s="406"/>
      <c r="AV3371" s="504"/>
      <c r="AW3371" s="406"/>
      <c r="AX3371" s="388"/>
      <c r="AY3371" s="388"/>
      <c r="AZ3371" s="388"/>
      <c r="BA3371" s="388"/>
      <c r="BB3371" s="388"/>
      <c r="BC3371" s="388"/>
    </row>
    <row r="3372" spans="1:55" s="121" customFormat="1" x14ac:dyDescent="0.25">
      <c r="A3372" s="407"/>
      <c r="B3372" s="500"/>
      <c r="C3372" s="501"/>
      <c r="D3372" s="502"/>
      <c r="E3372" s="466"/>
      <c r="F3372" s="399"/>
      <c r="G3372" s="96"/>
      <c r="H3372" s="122"/>
      <c r="I3372" s="122"/>
      <c r="J3372" s="122"/>
      <c r="K3372" s="122"/>
      <c r="L3372" s="122"/>
      <c r="M3372" s="122"/>
      <c r="N3372" s="122"/>
      <c r="O3372" s="122"/>
      <c r="P3372" s="122"/>
      <c r="Q3372" s="122"/>
      <c r="R3372" s="122"/>
      <c r="S3372" s="122"/>
      <c r="T3372" s="122"/>
      <c r="U3372" s="122"/>
      <c r="V3372" s="122"/>
      <c r="W3372" s="122"/>
      <c r="X3372" s="122"/>
      <c r="Y3372" s="122"/>
      <c r="Z3372" s="122"/>
      <c r="AA3372" s="122"/>
      <c r="AB3372" s="122"/>
      <c r="AC3372" s="122"/>
      <c r="AD3372" s="122"/>
      <c r="AE3372" s="122"/>
      <c r="AF3372" s="122"/>
      <c r="AG3372" s="122"/>
      <c r="AH3372" s="122"/>
      <c r="AI3372" s="122"/>
      <c r="AJ3372" s="401"/>
      <c r="AK3372" s="403"/>
      <c r="AL3372" s="405"/>
      <c r="AM3372" s="401"/>
      <c r="AN3372" s="405"/>
      <c r="AO3372" s="405"/>
      <c r="AP3372" s="405"/>
      <c r="AQ3372" s="405"/>
      <c r="AR3372" s="405"/>
      <c r="AS3372" s="405"/>
      <c r="AT3372" s="405"/>
      <c r="AU3372" s="403"/>
      <c r="AV3372" s="504"/>
      <c r="AW3372" s="403"/>
      <c r="AX3372" s="389"/>
      <c r="AY3372" s="389"/>
      <c r="AZ3372" s="389"/>
      <c r="BA3372" s="389"/>
      <c r="BB3372" s="389"/>
      <c r="BC3372" s="389"/>
    </row>
    <row r="3373" spans="1:55" s="121" customFormat="1" x14ac:dyDescent="0.25">
      <c r="A3373" s="406"/>
      <c r="B3373" s="500"/>
      <c r="C3373" s="501"/>
      <c r="D3373" s="502"/>
      <c r="E3373" s="474"/>
      <c r="F3373" s="398"/>
      <c r="G3373" s="95"/>
      <c r="H3373" s="119"/>
      <c r="I3373" s="119"/>
      <c r="J3373" s="119"/>
      <c r="K3373" s="119"/>
      <c r="L3373" s="119"/>
      <c r="M3373" s="119"/>
      <c r="N3373" s="119"/>
      <c r="O3373" s="119"/>
      <c r="P3373" s="119"/>
      <c r="Q3373" s="119"/>
      <c r="R3373" s="119"/>
      <c r="S3373" s="119"/>
      <c r="T3373" s="119"/>
      <c r="U3373" s="119"/>
      <c r="V3373" s="119"/>
      <c r="W3373" s="119"/>
      <c r="X3373" s="119"/>
      <c r="Y3373" s="119"/>
      <c r="Z3373" s="119"/>
      <c r="AA3373" s="119"/>
      <c r="AB3373" s="119"/>
      <c r="AC3373" s="119"/>
      <c r="AD3373" s="119"/>
      <c r="AE3373" s="119"/>
      <c r="AF3373" s="119"/>
      <c r="AG3373" s="119"/>
      <c r="AH3373" s="119"/>
      <c r="AI3373" s="119"/>
      <c r="AJ3373" s="503"/>
      <c r="AK3373" s="505"/>
      <c r="AL3373" s="404"/>
      <c r="AM3373" s="410"/>
      <c r="AN3373" s="404"/>
      <c r="AO3373" s="404"/>
      <c r="AP3373" s="404"/>
      <c r="AQ3373" s="404"/>
      <c r="AR3373" s="404"/>
      <c r="AS3373" s="404"/>
      <c r="AT3373" s="404"/>
      <c r="AU3373" s="406"/>
      <c r="AV3373" s="504"/>
      <c r="AW3373" s="406"/>
      <c r="AX3373" s="388"/>
      <c r="AY3373" s="388"/>
      <c r="AZ3373" s="388"/>
      <c r="BA3373" s="388"/>
      <c r="BB3373" s="388"/>
      <c r="BC3373" s="388"/>
    </row>
    <row r="3374" spans="1:55" s="121" customFormat="1" x14ac:dyDescent="0.25">
      <c r="A3374" s="407"/>
      <c r="B3374" s="500"/>
      <c r="C3374" s="501"/>
      <c r="D3374" s="502"/>
      <c r="E3374" s="466"/>
      <c r="F3374" s="399"/>
      <c r="G3374" s="96"/>
      <c r="H3374" s="122"/>
      <c r="I3374" s="122"/>
      <c r="J3374" s="122"/>
      <c r="K3374" s="122"/>
      <c r="L3374" s="122"/>
      <c r="M3374" s="122"/>
      <c r="N3374" s="122"/>
      <c r="O3374" s="122"/>
      <c r="P3374" s="122"/>
      <c r="Q3374" s="122"/>
      <c r="R3374" s="122"/>
      <c r="S3374" s="122"/>
      <c r="T3374" s="122"/>
      <c r="U3374" s="122"/>
      <c r="V3374" s="122"/>
      <c r="W3374" s="122"/>
      <c r="X3374" s="122"/>
      <c r="Y3374" s="122"/>
      <c r="Z3374" s="122"/>
      <c r="AA3374" s="122"/>
      <c r="AB3374" s="122"/>
      <c r="AC3374" s="122"/>
      <c r="AD3374" s="122"/>
      <c r="AE3374" s="122"/>
      <c r="AF3374" s="122"/>
      <c r="AG3374" s="122"/>
      <c r="AH3374" s="122"/>
      <c r="AI3374" s="122"/>
      <c r="AJ3374" s="401"/>
      <c r="AK3374" s="403"/>
      <c r="AL3374" s="405"/>
      <c r="AM3374" s="401"/>
      <c r="AN3374" s="405"/>
      <c r="AO3374" s="405"/>
      <c r="AP3374" s="405"/>
      <c r="AQ3374" s="405"/>
      <c r="AR3374" s="405"/>
      <c r="AS3374" s="405"/>
      <c r="AT3374" s="405"/>
      <c r="AU3374" s="403"/>
      <c r="AV3374" s="504"/>
      <c r="AW3374" s="403"/>
      <c r="AX3374" s="389"/>
      <c r="AY3374" s="389"/>
      <c r="AZ3374" s="389"/>
      <c r="BA3374" s="389"/>
      <c r="BB3374" s="389"/>
      <c r="BC3374" s="389"/>
    </row>
    <row r="3375" spans="1:55" s="121" customFormat="1" x14ac:dyDescent="0.25">
      <c r="A3375" s="406"/>
      <c r="B3375" s="500"/>
      <c r="C3375" s="501"/>
      <c r="D3375" s="502"/>
      <c r="E3375" s="474"/>
      <c r="F3375" s="398"/>
      <c r="G3375" s="95"/>
      <c r="H3375" s="119"/>
      <c r="I3375" s="119"/>
      <c r="J3375" s="119"/>
      <c r="K3375" s="119"/>
      <c r="L3375" s="119"/>
      <c r="M3375" s="119"/>
      <c r="N3375" s="119"/>
      <c r="O3375" s="119"/>
      <c r="P3375" s="119"/>
      <c r="Q3375" s="119"/>
      <c r="R3375" s="119"/>
      <c r="S3375" s="119"/>
      <c r="T3375" s="119"/>
      <c r="U3375" s="119"/>
      <c r="V3375" s="119"/>
      <c r="W3375" s="119"/>
      <c r="X3375" s="119"/>
      <c r="Y3375" s="119"/>
      <c r="Z3375" s="119"/>
      <c r="AA3375" s="119"/>
      <c r="AB3375" s="119"/>
      <c r="AC3375" s="119"/>
      <c r="AD3375" s="119"/>
      <c r="AE3375" s="119"/>
      <c r="AF3375" s="119"/>
      <c r="AG3375" s="119"/>
      <c r="AH3375" s="119"/>
      <c r="AI3375" s="119"/>
      <c r="AJ3375" s="503"/>
      <c r="AK3375" s="505"/>
      <c r="AL3375" s="404"/>
      <c r="AM3375" s="410"/>
      <c r="AN3375" s="404"/>
      <c r="AO3375" s="404"/>
      <c r="AP3375" s="404"/>
      <c r="AQ3375" s="404"/>
      <c r="AR3375" s="404"/>
      <c r="AS3375" s="404"/>
      <c r="AT3375" s="404"/>
      <c r="AU3375" s="406"/>
      <c r="AV3375" s="504"/>
      <c r="AW3375" s="406"/>
      <c r="AX3375" s="388"/>
      <c r="AY3375" s="388"/>
      <c r="AZ3375" s="388"/>
      <c r="BA3375" s="388"/>
      <c r="BB3375" s="388"/>
      <c r="BC3375" s="388"/>
    </row>
    <row r="3376" spans="1:55" s="121" customFormat="1" x14ac:dyDescent="0.25">
      <c r="A3376" s="407"/>
      <c r="B3376" s="500"/>
      <c r="C3376" s="501"/>
      <c r="D3376" s="502"/>
      <c r="E3376" s="466"/>
      <c r="F3376" s="399"/>
      <c r="G3376" s="96"/>
      <c r="H3376" s="122"/>
      <c r="I3376" s="122"/>
      <c r="J3376" s="122"/>
      <c r="K3376" s="122"/>
      <c r="L3376" s="122"/>
      <c r="M3376" s="122"/>
      <c r="N3376" s="122"/>
      <c r="O3376" s="122"/>
      <c r="P3376" s="122"/>
      <c r="Q3376" s="122"/>
      <c r="R3376" s="122"/>
      <c r="S3376" s="122"/>
      <c r="T3376" s="122"/>
      <c r="U3376" s="122"/>
      <c r="V3376" s="122"/>
      <c r="W3376" s="122"/>
      <c r="X3376" s="122"/>
      <c r="Y3376" s="122"/>
      <c r="Z3376" s="122"/>
      <c r="AA3376" s="122"/>
      <c r="AB3376" s="122"/>
      <c r="AC3376" s="122"/>
      <c r="AD3376" s="122"/>
      <c r="AE3376" s="122"/>
      <c r="AF3376" s="122"/>
      <c r="AG3376" s="122"/>
      <c r="AH3376" s="122"/>
      <c r="AI3376" s="122"/>
      <c r="AJ3376" s="401"/>
      <c r="AK3376" s="403"/>
      <c r="AL3376" s="405"/>
      <c r="AM3376" s="401"/>
      <c r="AN3376" s="405"/>
      <c r="AO3376" s="405"/>
      <c r="AP3376" s="405"/>
      <c r="AQ3376" s="405"/>
      <c r="AR3376" s="405"/>
      <c r="AS3376" s="405"/>
      <c r="AT3376" s="405"/>
      <c r="AU3376" s="403"/>
      <c r="AV3376" s="504"/>
      <c r="AW3376" s="403"/>
      <c r="AX3376" s="389"/>
      <c r="AY3376" s="389"/>
      <c r="AZ3376" s="389"/>
      <c r="BA3376" s="389"/>
      <c r="BB3376" s="389"/>
      <c r="BC3376" s="389"/>
    </row>
    <row r="3377" spans="1:55" s="121" customFormat="1" x14ac:dyDescent="0.25">
      <c r="A3377" s="406"/>
      <c r="B3377" s="500"/>
      <c r="C3377" s="501"/>
      <c r="D3377" s="502"/>
      <c r="E3377" s="474"/>
      <c r="F3377" s="398"/>
      <c r="G3377" s="95"/>
      <c r="H3377" s="119"/>
      <c r="I3377" s="119"/>
      <c r="J3377" s="119"/>
      <c r="K3377" s="119"/>
      <c r="L3377" s="119"/>
      <c r="M3377" s="119"/>
      <c r="N3377" s="119"/>
      <c r="O3377" s="119"/>
      <c r="P3377" s="119"/>
      <c r="Q3377" s="119"/>
      <c r="R3377" s="119"/>
      <c r="S3377" s="119"/>
      <c r="T3377" s="119"/>
      <c r="U3377" s="119"/>
      <c r="V3377" s="119"/>
      <c r="W3377" s="119"/>
      <c r="X3377" s="119"/>
      <c r="Y3377" s="119"/>
      <c r="Z3377" s="119"/>
      <c r="AA3377" s="119"/>
      <c r="AB3377" s="119"/>
      <c r="AC3377" s="119"/>
      <c r="AD3377" s="119"/>
      <c r="AE3377" s="119"/>
      <c r="AF3377" s="119"/>
      <c r="AG3377" s="119"/>
      <c r="AH3377" s="119"/>
      <c r="AI3377" s="119"/>
      <c r="AJ3377" s="503"/>
      <c r="AK3377" s="505"/>
      <c r="AL3377" s="404"/>
      <c r="AM3377" s="410"/>
      <c r="AN3377" s="404"/>
      <c r="AO3377" s="404"/>
      <c r="AP3377" s="404"/>
      <c r="AQ3377" s="404"/>
      <c r="AR3377" s="404"/>
      <c r="AS3377" s="404"/>
      <c r="AT3377" s="404"/>
      <c r="AU3377" s="406"/>
      <c r="AV3377" s="504"/>
      <c r="AW3377" s="406"/>
      <c r="AX3377" s="388"/>
      <c r="AY3377" s="388"/>
      <c r="AZ3377" s="388"/>
      <c r="BA3377" s="388"/>
      <c r="BB3377" s="388"/>
      <c r="BC3377" s="388"/>
    </row>
    <row r="3378" spans="1:55" s="121" customFormat="1" x14ac:dyDescent="0.25">
      <c r="A3378" s="407"/>
      <c r="B3378" s="500"/>
      <c r="C3378" s="501"/>
      <c r="D3378" s="502"/>
      <c r="E3378" s="466"/>
      <c r="F3378" s="399"/>
      <c r="G3378" s="96"/>
      <c r="H3378" s="122"/>
      <c r="I3378" s="122"/>
      <c r="J3378" s="122"/>
      <c r="K3378" s="122"/>
      <c r="L3378" s="122"/>
      <c r="M3378" s="122"/>
      <c r="N3378" s="122"/>
      <c r="O3378" s="122"/>
      <c r="P3378" s="122"/>
      <c r="Q3378" s="122"/>
      <c r="R3378" s="122"/>
      <c r="S3378" s="122"/>
      <c r="T3378" s="122"/>
      <c r="U3378" s="122"/>
      <c r="V3378" s="122"/>
      <c r="W3378" s="122"/>
      <c r="X3378" s="122"/>
      <c r="Y3378" s="122"/>
      <c r="Z3378" s="122"/>
      <c r="AA3378" s="122"/>
      <c r="AB3378" s="122"/>
      <c r="AC3378" s="122"/>
      <c r="AD3378" s="122"/>
      <c r="AE3378" s="122"/>
      <c r="AF3378" s="122"/>
      <c r="AG3378" s="122"/>
      <c r="AH3378" s="122"/>
      <c r="AI3378" s="122"/>
      <c r="AJ3378" s="401"/>
      <c r="AK3378" s="403"/>
      <c r="AL3378" s="405"/>
      <c r="AM3378" s="401"/>
      <c r="AN3378" s="405"/>
      <c r="AO3378" s="405"/>
      <c r="AP3378" s="405"/>
      <c r="AQ3378" s="405"/>
      <c r="AR3378" s="405"/>
      <c r="AS3378" s="405"/>
      <c r="AT3378" s="405"/>
      <c r="AU3378" s="403"/>
      <c r="AV3378" s="504"/>
      <c r="AW3378" s="403"/>
      <c r="AX3378" s="389"/>
      <c r="AY3378" s="389"/>
      <c r="AZ3378" s="389"/>
      <c r="BA3378" s="389"/>
      <c r="BB3378" s="389"/>
      <c r="BC3378" s="389"/>
    </row>
    <row r="3379" spans="1:55" s="121" customFormat="1" x14ac:dyDescent="0.25">
      <c r="A3379" s="406"/>
      <c r="B3379" s="500"/>
      <c r="C3379" s="501"/>
      <c r="D3379" s="502"/>
      <c r="E3379" s="474"/>
      <c r="F3379" s="398"/>
      <c r="G3379" s="95"/>
      <c r="H3379" s="119"/>
      <c r="I3379" s="119"/>
      <c r="J3379" s="119"/>
      <c r="K3379" s="119"/>
      <c r="L3379" s="119"/>
      <c r="M3379" s="119"/>
      <c r="N3379" s="119"/>
      <c r="O3379" s="119"/>
      <c r="P3379" s="119"/>
      <c r="Q3379" s="119"/>
      <c r="R3379" s="119"/>
      <c r="S3379" s="119"/>
      <c r="T3379" s="119"/>
      <c r="U3379" s="119"/>
      <c r="V3379" s="119"/>
      <c r="W3379" s="119"/>
      <c r="X3379" s="119"/>
      <c r="Y3379" s="119"/>
      <c r="Z3379" s="119"/>
      <c r="AA3379" s="119"/>
      <c r="AB3379" s="119"/>
      <c r="AC3379" s="119"/>
      <c r="AD3379" s="119"/>
      <c r="AE3379" s="119"/>
      <c r="AF3379" s="119"/>
      <c r="AG3379" s="119"/>
      <c r="AH3379" s="119"/>
      <c r="AI3379" s="119"/>
      <c r="AJ3379" s="503"/>
      <c r="AK3379" s="505"/>
      <c r="AL3379" s="404"/>
      <c r="AM3379" s="410"/>
      <c r="AN3379" s="404"/>
      <c r="AO3379" s="404"/>
      <c r="AP3379" s="404"/>
      <c r="AQ3379" s="404"/>
      <c r="AR3379" s="404"/>
      <c r="AS3379" s="404"/>
      <c r="AT3379" s="404"/>
      <c r="AU3379" s="406"/>
      <c r="AV3379" s="504"/>
      <c r="AW3379" s="406"/>
      <c r="AX3379" s="388"/>
      <c r="AY3379" s="388"/>
      <c r="AZ3379" s="388"/>
      <c r="BA3379" s="388"/>
      <c r="BB3379" s="388"/>
      <c r="BC3379" s="388"/>
    </row>
    <row r="3380" spans="1:55" s="121" customFormat="1" x14ac:dyDescent="0.25">
      <c r="A3380" s="407"/>
      <c r="B3380" s="500"/>
      <c r="C3380" s="501"/>
      <c r="D3380" s="502"/>
      <c r="E3380" s="466"/>
      <c r="F3380" s="399"/>
      <c r="G3380" s="96"/>
      <c r="H3380" s="122"/>
      <c r="I3380" s="122"/>
      <c r="J3380" s="122"/>
      <c r="K3380" s="122"/>
      <c r="L3380" s="122"/>
      <c r="M3380" s="122"/>
      <c r="N3380" s="122"/>
      <c r="O3380" s="122"/>
      <c r="P3380" s="122"/>
      <c r="Q3380" s="122"/>
      <c r="R3380" s="122"/>
      <c r="S3380" s="122"/>
      <c r="T3380" s="122"/>
      <c r="U3380" s="122"/>
      <c r="V3380" s="122"/>
      <c r="W3380" s="122"/>
      <c r="X3380" s="122"/>
      <c r="Y3380" s="122"/>
      <c r="Z3380" s="122"/>
      <c r="AA3380" s="122"/>
      <c r="AB3380" s="122"/>
      <c r="AC3380" s="122"/>
      <c r="AD3380" s="122"/>
      <c r="AE3380" s="122"/>
      <c r="AF3380" s="122"/>
      <c r="AG3380" s="122"/>
      <c r="AH3380" s="122"/>
      <c r="AI3380" s="122"/>
      <c r="AJ3380" s="401"/>
      <c r="AK3380" s="403"/>
      <c r="AL3380" s="405"/>
      <c r="AM3380" s="401"/>
      <c r="AN3380" s="405"/>
      <c r="AO3380" s="405"/>
      <c r="AP3380" s="405"/>
      <c r="AQ3380" s="405"/>
      <c r="AR3380" s="405"/>
      <c r="AS3380" s="405"/>
      <c r="AT3380" s="405"/>
      <c r="AU3380" s="403"/>
      <c r="AV3380" s="504"/>
      <c r="AW3380" s="403"/>
      <c r="AX3380" s="389"/>
      <c r="AY3380" s="389"/>
      <c r="AZ3380" s="389"/>
      <c r="BA3380" s="389"/>
      <c r="BB3380" s="389"/>
      <c r="BC3380" s="389"/>
    </row>
    <row r="3381" spans="1:55" s="121" customFormat="1" x14ac:dyDescent="0.25">
      <c r="A3381" s="406"/>
      <c r="B3381" s="500"/>
      <c r="C3381" s="501"/>
      <c r="D3381" s="502"/>
      <c r="E3381" s="474"/>
      <c r="F3381" s="398"/>
      <c r="G3381" s="95"/>
      <c r="H3381" s="119"/>
      <c r="I3381" s="119"/>
      <c r="J3381" s="119"/>
      <c r="K3381" s="119"/>
      <c r="L3381" s="119"/>
      <c r="M3381" s="119"/>
      <c r="N3381" s="119"/>
      <c r="O3381" s="119"/>
      <c r="P3381" s="119"/>
      <c r="Q3381" s="119"/>
      <c r="R3381" s="119"/>
      <c r="S3381" s="119"/>
      <c r="T3381" s="119"/>
      <c r="U3381" s="119"/>
      <c r="V3381" s="119"/>
      <c r="W3381" s="119"/>
      <c r="X3381" s="119"/>
      <c r="Y3381" s="119"/>
      <c r="Z3381" s="119"/>
      <c r="AA3381" s="119"/>
      <c r="AB3381" s="119"/>
      <c r="AC3381" s="119"/>
      <c r="AD3381" s="119"/>
      <c r="AE3381" s="119"/>
      <c r="AF3381" s="119"/>
      <c r="AG3381" s="119"/>
      <c r="AH3381" s="119"/>
      <c r="AI3381" s="119"/>
      <c r="AJ3381" s="503"/>
      <c r="AK3381" s="505"/>
      <c r="AL3381" s="404"/>
      <c r="AM3381" s="410"/>
      <c r="AN3381" s="404"/>
      <c r="AO3381" s="404"/>
      <c r="AP3381" s="404"/>
      <c r="AQ3381" s="404"/>
      <c r="AR3381" s="404"/>
      <c r="AS3381" s="404"/>
      <c r="AT3381" s="404"/>
      <c r="AU3381" s="406"/>
      <c r="AV3381" s="504"/>
      <c r="AW3381" s="406"/>
      <c r="AX3381" s="388"/>
      <c r="AY3381" s="388"/>
      <c r="AZ3381" s="388"/>
      <c r="BA3381" s="388"/>
      <c r="BB3381" s="388"/>
      <c r="BC3381" s="388"/>
    </row>
    <row r="3382" spans="1:55" s="121" customFormat="1" x14ac:dyDescent="0.25">
      <c r="A3382" s="407"/>
      <c r="B3382" s="500"/>
      <c r="C3382" s="501"/>
      <c r="D3382" s="502"/>
      <c r="E3382" s="466"/>
      <c r="F3382" s="399"/>
      <c r="G3382" s="96"/>
      <c r="H3382" s="122"/>
      <c r="I3382" s="122"/>
      <c r="J3382" s="122"/>
      <c r="K3382" s="122"/>
      <c r="L3382" s="122"/>
      <c r="M3382" s="122"/>
      <c r="N3382" s="122"/>
      <c r="O3382" s="122"/>
      <c r="P3382" s="122"/>
      <c r="Q3382" s="122"/>
      <c r="R3382" s="122"/>
      <c r="S3382" s="122"/>
      <c r="T3382" s="122"/>
      <c r="U3382" s="122"/>
      <c r="V3382" s="122"/>
      <c r="W3382" s="122"/>
      <c r="X3382" s="122"/>
      <c r="Y3382" s="122"/>
      <c r="Z3382" s="122"/>
      <c r="AA3382" s="122"/>
      <c r="AB3382" s="122"/>
      <c r="AC3382" s="122"/>
      <c r="AD3382" s="122"/>
      <c r="AE3382" s="122"/>
      <c r="AF3382" s="122"/>
      <c r="AG3382" s="122"/>
      <c r="AH3382" s="122"/>
      <c r="AI3382" s="122"/>
      <c r="AJ3382" s="401"/>
      <c r="AK3382" s="403"/>
      <c r="AL3382" s="405"/>
      <c r="AM3382" s="401"/>
      <c r="AN3382" s="405"/>
      <c r="AO3382" s="405"/>
      <c r="AP3382" s="405"/>
      <c r="AQ3382" s="405"/>
      <c r="AR3382" s="405"/>
      <c r="AS3382" s="405"/>
      <c r="AT3382" s="405"/>
      <c r="AU3382" s="403"/>
      <c r="AV3382" s="504"/>
      <c r="AW3382" s="403"/>
      <c r="AX3382" s="389"/>
      <c r="AY3382" s="389"/>
      <c r="AZ3382" s="389"/>
      <c r="BA3382" s="389"/>
      <c r="BB3382" s="389"/>
      <c r="BC3382" s="389"/>
    </row>
    <row r="3383" spans="1:55" s="121" customFormat="1" x14ac:dyDescent="0.25">
      <c r="A3383" s="406"/>
      <c r="B3383" s="500"/>
      <c r="C3383" s="501"/>
      <c r="D3383" s="502"/>
      <c r="E3383" s="474"/>
      <c r="F3383" s="398"/>
      <c r="G3383" s="95"/>
      <c r="H3383" s="119"/>
      <c r="I3383" s="119"/>
      <c r="J3383" s="119"/>
      <c r="K3383" s="119"/>
      <c r="L3383" s="119"/>
      <c r="M3383" s="119"/>
      <c r="N3383" s="119"/>
      <c r="O3383" s="119"/>
      <c r="P3383" s="119"/>
      <c r="Q3383" s="119"/>
      <c r="R3383" s="119"/>
      <c r="S3383" s="119"/>
      <c r="T3383" s="119"/>
      <c r="U3383" s="119"/>
      <c r="V3383" s="119"/>
      <c r="W3383" s="119"/>
      <c r="X3383" s="119"/>
      <c r="Y3383" s="119"/>
      <c r="Z3383" s="119"/>
      <c r="AA3383" s="119"/>
      <c r="AB3383" s="119"/>
      <c r="AC3383" s="119"/>
      <c r="AD3383" s="119"/>
      <c r="AE3383" s="119"/>
      <c r="AF3383" s="119"/>
      <c r="AG3383" s="119"/>
      <c r="AH3383" s="119"/>
      <c r="AI3383" s="119"/>
      <c r="AJ3383" s="503"/>
      <c r="AK3383" s="505"/>
      <c r="AL3383" s="404"/>
      <c r="AM3383" s="410"/>
      <c r="AN3383" s="404"/>
      <c r="AO3383" s="404"/>
      <c r="AP3383" s="404"/>
      <c r="AQ3383" s="404"/>
      <c r="AR3383" s="404"/>
      <c r="AS3383" s="404"/>
      <c r="AT3383" s="404"/>
      <c r="AU3383" s="406"/>
      <c r="AV3383" s="504"/>
      <c r="AW3383" s="406"/>
      <c r="AX3383" s="388"/>
      <c r="AY3383" s="388"/>
      <c r="AZ3383" s="388"/>
      <c r="BA3383" s="388"/>
      <c r="BB3383" s="388"/>
      <c r="BC3383" s="388"/>
    </row>
    <row r="3384" spans="1:55" s="121" customFormat="1" x14ac:dyDescent="0.25">
      <c r="A3384" s="407"/>
      <c r="B3384" s="500"/>
      <c r="C3384" s="501"/>
      <c r="D3384" s="502"/>
      <c r="E3384" s="466"/>
      <c r="F3384" s="399"/>
      <c r="G3384" s="96"/>
      <c r="H3384" s="122"/>
      <c r="I3384" s="122"/>
      <c r="J3384" s="122"/>
      <c r="K3384" s="122"/>
      <c r="L3384" s="122"/>
      <c r="M3384" s="122"/>
      <c r="N3384" s="122"/>
      <c r="O3384" s="122"/>
      <c r="P3384" s="122"/>
      <c r="Q3384" s="122"/>
      <c r="R3384" s="122"/>
      <c r="S3384" s="122"/>
      <c r="T3384" s="122"/>
      <c r="U3384" s="122"/>
      <c r="V3384" s="122"/>
      <c r="W3384" s="122"/>
      <c r="X3384" s="122"/>
      <c r="Y3384" s="122"/>
      <c r="Z3384" s="122"/>
      <c r="AA3384" s="122"/>
      <c r="AB3384" s="122"/>
      <c r="AC3384" s="122"/>
      <c r="AD3384" s="122"/>
      <c r="AE3384" s="122"/>
      <c r="AF3384" s="122"/>
      <c r="AG3384" s="122"/>
      <c r="AH3384" s="122"/>
      <c r="AI3384" s="122"/>
      <c r="AJ3384" s="401"/>
      <c r="AK3384" s="403"/>
      <c r="AL3384" s="405"/>
      <c r="AM3384" s="401"/>
      <c r="AN3384" s="405"/>
      <c r="AO3384" s="405"/>
      <c r="AP3384" s="405"/>
      <c r="AQ3384" s="405"/>
      <c r="AR3384" s="405"/>
      <c r="AS3384" s="405"/>
      <c r="AT3384" s="405"/>
      <c r="AU3384" s="403"/>
      <c r="AV3384" s="504"/>
      <c r="AW3384" s="403"/>
      <c r="AX3384" s="389"/>
      <c r="AY3384" s="389"/>
      <c r="AZ3384" s="389"/>
      <c r="BA3384" s="389"/>
      <c r="BB3384" s="389"/>
      <c r="BC3384" s="389"/>
    </row>
    <row r="3385" spans="1:55" s="121" customFormat="1" x14ac:dyDescent="0.25">
      <c r="A3385" s="406"/>
      <c r="B3385" s="500"/>
      <c r="C3385" s="501"/>
      <c r="D3385" s="502"/>
      <c r="E3385" s="474"/>
      <c r="F3385" s="398"/>
      <c r="G3385" s="95"/>
      <c r="H3385" s="119"/>
      <c r="I3385" s="119"/>
      <c r="J3385" s="119"/>
      <c r="K3385" s="119"/>
      <c r="L3385" s="119"/>
      <c r="M3385" s="119"/>
      <c r="N3385" s="119"/>
      <c r="O3385" s="119"/>
      <c r="P3385" s="119"/>
      <c r="Q3385" s="119"/>
      <c r="R3385" s="119"/>
      <c r="S3385" s="119"/>
      <c r="T3385" s="119"/>
      <c r="U3385" s="119"/>
      <c r="V3385" s="119"/>
      <c r="W3385" s="119"/>
      <c r="X3385" s="119"/>
      <c r="Y3385" s="119"/>
      <c r="Z3385" s="119"/>
      <c r="AA3385" s="119"/>
      <c r="AB3385" s="119"/>
      <c r="AC3385" s="119"/>
      <c r="AD3385" s="119"/>
      <c r="AE3385" s="119"/>
      <c r="AF3385" s="119"/>
      <c r="AG3385" s="119"/>
      <c r="AH3385" s="119"/>
      <c r="AI3385" s="119"/>
      <c r="AJ3385" s="503"/>
      <c r="AK3385" s="505"/>
      <c r="AL3385" s="404"/>
      <c r="AM3385" s="410"/>
      <c r="AN3385" s="404"/>
      <c r="AO3385" s="404"/>
      <c r="AP3385" s="404"/>
      <c r="AQ3385" s="404"/>
      <c r="AR3385" s="404"/>
      <c r="AS3385" s="404"/>
      <c r="AT3385" s="404"/>
      <c r="AU3385" s="406"/>
      <c r="AV3385" s="504"/>
      <c r="AW3385" s="406"/>
      <c r="AX3385" s="388"/>
      <c r="AY3385" s="388"/>
      <c r="AZ3385" s="388"/>
      <c r="BA3385" s="388"/>
      <c r="BB3385" s="388"/>
      <c r="BC3385" s="388"/>
    </row>
    <row r="3386" spans="1:55" s="121" customFormat="1" x14ac:dyDescent="0.25">
      <c r="A3386" s="407"/>
      <c r="B3386" s="500"/>
      <c r="C3386" s="501"/>
      <c r="D3386" s="502"/>
      <c r="E3386" s="466"/>
      <c r="F3386" s="399"/>
      <c r="G3386" s="96"/>
      <c r="H3386" s="122"/>
      <c r="I3386" s="122"/>
      <c r="J3386" s="122"/>
      <c r="K3386" s="122"/>
      <c r="L3386" s="122"/>
      <c r="M3386" s="122"/>
      <c r="N3386" s="122"/>
      <c r="O3386" s="122"/>
      <c r="P3386" s="122"/>
      <c r="Q3386" s="122"/>
      <c r="R3386" s="122"/>
      <c r="S3386" s="122"/>
      <c r="T3386" s="122"/>
      <c r="U3386" s="122"/>
      <c r="V3386" s="122"/>
      <c r="W3386" s="122"/>
      <c r="X3386" s="122"/>
      <c r="Y3386" s="122"/>
      <c r="Z3386" s="122"/>
      <c r="AA3386" s="122"/>
      <c r="AB3386" s="122"/>
      <c r="AC3386" s="122"/>
      <c r="AD3386" s="122"/>
      <c r="AE3386" s="122"/>
      <c r="AF3386" s="122"/>
      <c r="AG3386" s="122"/>
      <c r="AH3386" s="122"/>
      <c r="AI3386" s="122"/>
      <c r="AJ3386" s="401"/>
      <c r="AK3386" s="403"/>
      <c r="AL3386" s="405"/>
      <c r="AM3386" s="401"/>
      <c r="AN3386" s="405"/>
      <c r="AO3386" s="405"/>
      <c r="AP3386" s="405"/>
      <c r="AQ3386" s="405"/>
      <c r="AR3386" s="405"/>
      <c r="AS3386" s="405"/>
      <c r="AT3386" s="405"/>
      <c r="AU3386" s="403"/>
      <c r="AV3386" s="504"/>
      <c r="AW3386" s="403"/>
      <c r="AX3386" s="389"/>
      <c r="AY3386" s="389"/>
      <c r="AZ3386" s="389"/>
      <c r="BA3386" s="389"/>
      <c r="BB3386" s="389"/>
      <c r="BC3386" s="389"/>
    </row>
    <row r="3387" spans="1:55" s="121" customFormat="1" x14ac:dyDescent="0.25">
      <c r="A3387" s="406"/>
      <c r="B3387" s="500"/>
      <c r="C3387" s="501"/>
      <c r="D3387" s="502"/>
      <c r="E3387" s="474"/>
      <c r="F3387" s="398"/>
      <c r="G3387" s="95"/>
      <c r="H3387" s="119"/>
      <c r="I3387" s="119"/>
      <c r="J3387" s="119"/>
      <c r="K3387" s="119"/>
      <c r="L3387" s="119"/>
      <c r="M3387" s="119"/>
      <c r="N3387" s="119"/>
      <c r="O3387" s="119"/>
      <c r="P3387" s="119"/>
      <c r="Q3387" s="119"/>
      <c r="R3387" s="119"/>
      <c r="S3387" s="119"/>
      <c r="T3387" s="119"/>
      <c r="U3387" s="119"/>
      <c r="V3387" s="119"/>
      <c r="W3387" s="119"/>
      <c r="X3387" s="119"/>
      <c r="Y3387" s="119"/>
      <c r="Z3387" s="119"/>
      <c r="AA3387" s="119"/>
      <c r="AB3387" s="119"/>
      <c r="AC3387" s="119"/>
      <c r="AD3387" s="119"/>
      <c r="AE3387" s="119"/>
      <c r="AF3387" s="119"/>
      <c r="AG3387" s="119"/>
      <c r="AH3387" s="119"/>
      <c r="AI3387" s="119"/>
      <c r="AJ3387" s="503"/>
      <c r="AK3387" s="505"/>
      <c r="AL3387" s="404"/>
      <c r="AM3387" s="410"/>
      <c r="AN3387" s="404"/>
      <c r="AO3387" s="404"/>
      <c r="AP3387" s="404"/>
      <c r="AQ3387" s="404"/>
      <c r="AR3387" s="404"/>
      <c r="AS3387" s="404"/>
      <c r="AT3387" s="404"/>
      <c r="AU3387" s="406"/>
      <c r="AV3387" s="504"/>
      <c r="AW3387" s="406"/>
      <c r="AX3387" s="388"/>
      <c r="AY3387" s="388"/>
      <c r="AZ3387" s="388"/>
      <c r="BA3387" s="388"/>
      <c r="BB3387" s="388"/>
      <c r="BC3387" s="388"/>
    </row>
    <row r="3388" spans="1:55" s="121" customFormat="1" x14ac:dyDescent="0.25">
      <c r="A3388" s="407"/>
      <c r="B3388" s="500"/>
      <c r="C3388" s="501"/>
      <c r="D3388" s="502"/>
      <c r="E3388" s="466"/>
      <c r="F3388" s="399"/>
      <c r="G3388" s="96"/>
      <c r="H3388" s="122"/>
      <c r="I3388" s="122"/>
      <c r="J3388" s="122"/>
      <c r="K3388" s="122"/>
      <c r="L3388" s="122"/>
      <c r="M3388" s="122"/>
      <c r="N3388" s="122"/>
      <c r="O3388" s="122"/>
      <c r="P3388" s="122"/>
      <c r="Q3388" s="122"/>
      <c r="R3388" s="122"/>
      <c r="S3388" s="122"/>
      <c r="T3388" s="122"/>
      <c r="U3388" s="122"/>
      <c r="V3388" s="122"/>
      <c r="W3388" s="122"/>
      <c r="X3388" s="122"/>
      <c r="Y3388" s="122"/>
      <c r="Z3388" s="122"/>
      <c r="AA3388" s="122"/>
      <c r="AB3388" s="122"/>
      <c r="AC3388" s="122"/>
      <c r="AD3388" s="122"/>
      <c r="AE3388" s="122"/>
      <c r="AF3388" s="122"/>
      <c r="AG3388" s="122"/>
      <c r="AH3388" s="122"/>
      <c r="AI3388" s="122"/>
      <c r="AJ3388" s="401"/>
      <c r="AK3388" s="403"/>
      <c r="AL3388" s="405"/>
      <c r="AM3388" s="401"/>
      <c r="AN3388" s="405"/>
      <c r="AO3388" s="405"/>
      <c r="AP3388" s="405"/>
      <c r="AQ3388" s="405"/>
      <c r="AR3388" s="405"/>
      <c r="AS3388" s="405"/>
      <c r="AT3388" s="405"/>
      <c r="AU3388" s="403"/>
      <c r="AV3388" s="504"/>
      <c r="AW3388" s="403"/>
      <c r="AX3388" s="389"/>
      <c r="AY3388" s="389"/>
      <c r="AZ3388" s="389"/>
      <c r="BA3388" s="389"/>
      <c r="BB3388" s="389"/>
      <c r="BC3388" s="389"/>
    </row>
    <row r="3389" spans="1:55" s="121" customFormat="1" x14ac:dyDescent="0.25">
      <c r="A3389" s="406"/>
      <c r="B3389" s="500"/>
      <c r="C3389" s="501"/>
      <c r="D3389" s="502"/>
      <c r="E3389" s="474"/>
      <c r="F3389" s="398"/>
      <c r="G3389" s="95"/>
      <c r="H3389" s="119"/>
      <c r="I3389" s="119"/>
      <c r="J3389" s="119"/>
      <c r="K3389" s="119"/>
      <c r="L3389" s="119"/>
      <c r="M3389" s="119"/>
      <c r="N3389" s="119"/>
      <c r="O3389" s="119"/>
      <c r="P3389" s="119"/>
      <c r="Q3389" s="119"/>
      <c r="R3389" s="119"/>
      <c r="S3389" s="119"/>
      <c r="T3389" s="119"/>
      <c r="U3389" s="119"/>
      <c r="V3389" s="119"/>
      <c r="W3389" s="119"/>
      <c r="X3389" s="119"/>
      <c r="Y3389" s="119"/>
      <c r="Z3389" s="119"/>
      <c r="AA3389" s="119"/>
      <c r="AB3389" s="119"/>
      <c r="AC3389" s="119"/>
      <c r="AD3389" s="119"/>
      <c r="AE3389" s="119"/>
      <c r="AF3389" s="119"/>
      <c r="AG3389" s="119"/>
      <c r="AH3389" s="119"/>
      <c r="AI3389" s="119"/>
      <c r="AJ3389" s="503"/>
      <c r="AK3389" s="505"/>
      <c r="AL3389" s="404"/>
      <c r="AM3389" s="410"/>
      <c r="AN3389" s="404"/>
      <c r="AO3389" s="404"/>
      <c r="AP3389" s="404"/>
      <c r="AQ3389" s="404"/>
      <c r="AR3389" s="404"/>
      <c r="AS3389" s="404"/>
      <c r="AT3389" s="404"/>
      <c r="AU3389" s="406"/>
      <c r="AV3389" s="504"/>
      <c r="AW3389" s="406"/>
      <c r="AX3389" s="388"/>
      <c r="AY3389" s="388"/>
      <c r="AZ3389" s="388"/>
      <c r="BA3389" s="388"/>
      <c r="BB3389" s="388"/>
      <c r="BC3389" s="388"/>
    </row>
    <row r="3390" spans="1:55" s="121" customFormat="1" x14ac:dyDescent="0.25">
      <c r="A3390" s="407"/>
      <c r="B3390" s="500"/>
      <c r="C3390" s="501"/>
      <c r="D3390" s="502"/>
      <c r="E3390" s="466"/>
      <c r="F3390" s="399"/>
      <c r="G3390" s="96"/>
      <c r="H3390" s="122"/>
      <c r="I3390" s="122"/>
      <c r="J3390" s="122"/>
      <c r="K3390" s="122"/>
      <c r="L3390" s="122"/>
      <c r="M3390" s="122"/>
      <c r="N3390" s="122"/>
      <c r="O3390" s="122"/>
      <c r="P3390" s="122"/>
      <c r="Q3390" s="122"/>
      <c r="R3390" s="122"/>
      <c r="S3390" s="122"/>
      <c r="T3390" s="122"/>
      <c r="U3390" s="122"/>
      <c r="V3390" s="122"/>
      <c r="W3390" s="122"/>
      <c r="X3390" s="122"/>
      <c r="Y3390" s="122"/>
      <c r="Z3390" s="122"/>
      <c r="AA3390" s="122"/>
      <c r="AB3390" s="122"/>
      <c r="AC3390" s="122"/>
      <c r="AD3390" s="122"/>
      <c r="AE3390" s="122"/>
      <c r="AF3390" s="122"/>
      <c r="AG3390" s="122"/>
      <c r="AH3390" s="122"/>
      <c r="AI3390" s="122"/>
      <c r="AJ3390" s="401"/>
      <c r="AK3390" s="403"/>
      <c r="AL3390" s="405"/>
      <c r="AM3390" s="401"/>
      <c r="AN3390" s="405"/>
      <c r="AO3390" s="405"/>
      <c r="AP3390" s="405"/>
      <c r="AQ3390" s="405"/>
      <c r="AR3390" s="405"/>
      <c r="AS3390" s="405"/>
      <c r="AT3390" s="405"/>
      <c r="AU3390" s="403"/>
      <c r="AV3390" s="504"/>
      <c r="AW3390" s="403"/>
      <c r="AX3390" s="389"/>
      <c r="AY3390" s="389"/>
      <c r="AZ3390" s="389"/>
      <c r="BA3390" s="389"/>
      <c r="BB3390" s="389"/>
      <c r="BC3390" s="389"/>
    </row>
    <row r="3391" spans="1:55" s="121" customFormat="1" x14ac:dyDescent="0.25">
      <c r="A3391" s="406"/>
      <c r="B3391" s="500"/>
      <c r="C3391" s="501"/>
      <c r="D3391" s="502"/>
      <c r="E3391" s="474"/>
      <c r="F3391" s="398"/>
      <c r="G3391" s="95"/>
      <c r="H3391" s="119"/>
      <c r="I3391" s="119"/>
      <c r="J3391" s="119"/>
      <c r="K3391" s="119"/>
      <c r="L3391" s="119"/>
      <c r="M3391" s="119"/>
      <c r="N3391" s="119"/>
      <c r="O3391" s="119"/>
      <c r="P3391" s="119"/>
      <c r="Q3391" s="119"/>
      <c r="R3391" s="119"/>
      <c r="S3391" s="119"/>
      <c r="T3391" s="119"/>
      <c r="U3391" s="119"/>
      <c r="V3391" s="119"/>
      <c r="W3391" s="119"/>
      <c r="X3391" s="119"/>
      <c r="Y3391" s="119"/>
      <c r="Z3391" s="119"/>
      <c r="AA3391" s="119"/>
      <c r="AB3391" s="119"/>
      <c r="AC3391" s="119"/>
      <c r="AD3391" s="119"/>
      <c r="AE3391" s="119"/>
      <c r="AF3391" s="119"/>
      <c r="AG3391" s="119"/>
      <c r="AH3391" s="119"/>
      <c r="AI3391" s="119"/>
      <c r="AJ3391" s="503"/>
      <c r="AK3391" s="505"/>
      <c r="AL3391" s="404"/>
      <c r="AM3391" s="410"/>
      <c r="AN3391" s="404"/>
      <c r="AO3391" s="404"/>
      <c r="AP3391" s="404"/>
      <c r="AQ3391" s="404"/>
      <c r="AR3391" s="404"/>
      <c r="AS3391" s="404"/>
      <c r="AT3391" s="404"/>
      <c r="AU3391" s="406"/>
      <c r="AV3391" s="504"/>
      <c r="AW3391" s="406"/>
      <c r="AX3391" s="388"/>
      <c r="AY3391" s="388"/>
      <c r="AZ3391" s="388"/>
      <c r="BA3391" s="388"/>
      <c r="BB3391" s="388"/>
      <c r="BC3391" s="388"/>
    </row>
    <row r="3392" spans="1:55" s="121" customFormat="1" x14ac:dyDescent="0.25">
      <c r="A3392" s="407"/>
      <c r="B3392" s="500"/>
      <c r="C3392" s="501"/>
      <c r="D3392" s="502"/>
      <c r="E3392" s="466"/>
      <c r="F3392" s="399"/>
      <c r="G3392" s="96"/>
      <c r="H3392" s="122"/>
      <c r="I3392" s="122"/>
      <c r="J3392" s="122"/>
      <c r="K3392" s="122"/>
      <c r="L3392" s="122"/>
      <c r="M3392" s="122"/>
      <c r="N3392" s="122"/>
      <c r="O3392" s="122"/>
      <c r="P3392" s="122"/>
      <c r="Q3392" s="122"/>
      <c r="R3392" s="122"/>
      <c r="S3392" s="122"/>
      <c r="T3392" s="122"/>
      <c r="U3392" s="122"/>
      <c r="V3392" s="122"/>
      <c r="W3392" s="122"/>
      <c r="X3392" s="122"/>
      <c r="Y3392" s="122"/>
      <c r="Z3392" s="122"/>
      <c r="AA3392" s="122"/>
      <c r="AB3392" s="122"/>
      <c r="AC3392" s="122"/>
      <c r="AD3392" s="122"/>
      <c r="AE3392" s="122"/>
      <c r="AF3392" s="122"/>
      <c r="AG3392" s="122"/>
      <c r="AH3392" s="122"/>
      <c r="AI3392" s="122"/>
      <c r="AJ3392" s="401"/>
      <c r="AK3392" s="403"/>
      <c r="AL3392" s="405"/>
      <c r="AM3392" s="401"/>
      <c r="AN3392" s="405"/>
      <c r="AO3392" s="405"/>
      <c r="AP3392" s="405"/>
      <c r="AQ3392" s="405"/>
      <c r="AR3392" s="405"/>
      <c r="AS3392" s="405"/>
      <c r="AT3392" s="405"/>
      <c r="AU3392" s="403"/>
      <c r="AV3392" s="504"/>
      <c r="AW3392" s="403"/>
      <c r="AX3392" s="389"/>
      <c r="AY3392" s="389"/>
      <c r="AZ3392" s="389"/>
      <c r="BA3392" s="389"/>
      <c r="BB3392" s="389"/>
      <c r="BC3392" s="389"/>
    </row>
    <row r="3393" spans="1:55" s="121" customFormat="1" x14ac:dyDescent="0.25">
      <c r="A3393" s="406"/>
      <c r="B3393" s="500"/>
      <c r="C3393" s="501"/>
      <c r="D3393" s="502"/>
      <c r="E3393" s="474"/>
      <c r="F3393" s="398"/>
      <c r="G3393" s="95"/>
      <c r="H3393" s="119"/>
      <c r="I3393" s="119"/>
      <c r="J3393" s="119"/>
      <c r="K3393" s="119"/>
      <c r="L3393" s="119"/>
      <c r="M3393" s="119"/>
      <c r="N3393" s="119"/>
      <c r="O3393" s="119"/>
      <c r="P3393" s="119"/>
      <c r="Q3393" s="119"/>
      <c r="R3393" s="119"/>
      <c r="S3393" s="119"/>
      <c r="T3393" s="119"/>
      <c r="U3393" s="119"/>
      <c r="V3393" s="119"/>
      <c r="W3393" s="119"/>
      <c r="X3393" s="119"/>
      <c r="Y3393" s="119"/>
      <c r="Z3393" s="119"/>
      <c r="AA3393" s="119"/>
      <c r="AB3393" s="119"/>
      <c r="AC3393" s="119"/>
      <c r="AD3393" s="119"/>
      <c r="AE3393" s="119"/>
      <c r="AF3393" s="119"/>
      <c r="AG3393" s="119"/>
      <c r="AH3393" s="119"/>
      <c r="AI3393" s="119"/>
      <c r="AJ3393" s="503"/>
      <c r="AK3393" s="505"/>
      <c r="AL3393" s="404"/>
      <c r="AM3393" s="410"/>
      <c r="AN3393" s="404"/>
      <c r="AO3393" s="404"/>
      <c r="AP3393" s="404"/>
      <c r="AQ3393" s="404"/>
      <c r="AR3393" s="404"/>
      <c r="AS3393" s="404"/>
      <c r="AT3393" s="404"/>
      <c r="AU3393" s="406"/>
      <c r="AV3393" s="504"/>
      <c r="AW3393" s="406"/>
      <c r="AX3393" s="388"/>
      <c r="AY3393" s="388"/>
      <c r="AZ3393" s="388"/>
      <c r="BA3393" s="388"/>
      <c r="BB3393" s="388"/>
      <c r="BC3393" s="388"/>
    </row>
    <row r="3394" spans="1:55" s="121" customFormat="1" x14ac:dyDescent="0.25">
      <c r="A3394" s="407"/>
      <c r="B3394" s="500"/>
      <c r="C3394" s="501"/>
      <c r="D3394" s="502"/>
      <c r="E3394" s="466"/>
      <c r="F3394" s="399"/>
      <c r="G3394" s="96"/>
      <c r="H3394" s="122"/>
      <c r="I3394" s="122"/>
      <c r="J3394" s="122"/>
      <c r="K3394" s="122"/>
      <c r="L3394" s="122"/>
      <c r="M3394" s="122"/>
      <c r="N3394" s="122"/>
      <c r="O3394" s="122"/>
      <c r="P3394" s="122"/>
      <c r="Q3394" s="122"/>
      <c r="R3394" s="122"/>
      <c r="S3394" s="122"/>
      <c r="T3394" s="122"/>
      <c r="U3394" s="122"/>
      <c r="V3394" s="122"/>
      <c r="W3394" s="122"/>
      <c r="X3394" s="122"/>
      <c r="Y3394" s="122"/>
      <c r="Z3394" s="122"/>
      <c r="AA3394" s="122"/>
      <c r="AB3394" s="122"/>
      <c r="AC3394" s="122"/>
      <c r="AD3394" s="122"/>
      <c r="AE3394" s="122"/>
      <c r="AF3394" s="122"/>
      <c r="AG3394" s="122"/>
      <c r="AH3394" s="122"/>
      <c r="AI3394" s="122"/>
      <c r="AJ3394" s="401"/>
      <c r="AK3394" s="403"/>
      <c r="AL3394" s="405"/>
      <c r="AM3394" s="401"/>
      <c r="AN3394" s="405"/>
      <c r="AO3394" s="405"/>
      <c r="AP3394" s="405"/>
      <c r="AQ3394" s="405"/>
      <c r="AR3394" s="405"/>
      <c r="AS3394" s="405"/>
      <c r="AT3394" s="405"/>
      <c r="AU3394" s="403"/>
      <c r="AV3394" s="504"/>
      <c r="AW3394" s="403"/>
      <c r="AX3394" s="389"/>
      <c r="AY3394" s="389"/>
      <c r="AZ3394" s="389"/>
      <c r="BA3394" s="389"/>
      <c r="BB3394" s="389"/>
      <c r="BC3394" s="389"/>
    </row>
    <row r="3395" spans="1:55" s="121" customFormat="1" x14ac:dyDescent="0.25">
      <c r="A3395" s="406"/>
      <c r="B3395" s="500"/>
      <c r="C3395" s="501"/>
      <c r="D3395" s="502"/>
      <c r="E3395" s="474"/>
      <c r="F3395" s="398"/>
      <c r="G3395" s="95"/>
      <c r="H3395" s="119"/>
      <c r="I3395" s="119"/>
      <c r="J3395" s="119"/>
      <c r="K3395" s="119"/>
      <c r="L3395" s="119"/>
      <c r="M3395" s="119"/>
      <c r="N3395" s="119"/>
      <c r="O3395" s="119"/>
      <c r="P3395" s="119"/>
      <c r="Q3395" s="119"/>
      <c r="R3395" s="119"/>
      <c r="S3395" s="119"/>
      <c r="T3395" s="119"/>
      <c r="U3395" s="119"/>
      <c r="V3395" s="119"/>
      <c r="W3395" s="119"/>
      <c r="X3395" s="119"/>
      <c r="Y3395" s="119"/>
      <c r="Z3395" s="119"/>
      <c r="AA3395" s="119"/>
      <c r="AB3395" s="119"/>
      <c r="AC3395" s="119"/>
      <c r="AD3395" s="119"/>
      <c r="AE3395" s="119"/>
      <c r="AF3395" s="119"/>
      <c r="AG3395" s="119"/>
      <c r="AH3395" s="119"/>
      <c r="AI3395" s="119"/>
      <c r="AJ3395" s="503"/>
      <c r="AK3395" s="505"/>
      <c r="AL3395" s="404"/>
      <c r="AM3395" s="410"/>
      <c r="AN3395" s="404"/>
      <c r="AO3395" s="404"/>
      <c r="AP3395" s="404"/>
      <c r="AQ3395" s="404"/>
      <c r="AR3395" s="404"/>
      <c r="AS3395" s="404"/>
      <c r="AT3395" s="404"/>
      <c r="AU3395" s="406"/>
      <c r="AV3395" s="504"/>
      <c r="AW3395" s="406"/>
      <c r="AX3395" s="388"/>
      <c r="AY3395" s="388"/>
      <c r="AZ3395" s="388"/>
      <c r="BA3395" s="388"/>
      <c r="BB3395" s="388"/>
      <c r="BC3395" s="388"/>
    </row>
    <row r="3396" spans="1:55" s="121" customFormat="1" x14ac:dyDescent="0.25">
      <c r="A3396" s="407"/>
      <c r="B3396" s="500"/>
      <c r="C3396" s="501"/>
      <c r="D3396" s="502"/>
      <c r="E3396" s="466"/>
      <c r="F3396" s="399"/>
      <c r="G3396" s="96"/>
      <c r="H3396" s="122"/>
      <c r="I3396" s="122"/>
      <c r="J3396" s="122"/>
      <c r="K3396" s="122"/>
      <c r="L3396" s="122"/>
      <c r="M3396" s="122"/>
      <c r="N3396" s="122"/>
      <c r="O3396" s="122"/>
      <c r="P3396" s="122"/>
      <c r="Q3396" s="122"/>
      <c r="R3396" s="122"/>
      <c r="S3396" s="122"/>
      <c r="T3396" s="122"/>
      <c r="U3396" s="122"/>
      <c r="V3396" s="122"/>
      <c r="W3396" s="122"/>
      <c r="X3396" s="122"/>
      <c r="Y3396" s="122"/>
      <c r="Z3396" s="122"/>
      <c r="AA3396" s="122"/>
      <c r="AB3396" s="122"/>
      <c r="AC3396" s="122"/>
      <c r="AD3396" s="122"/>
      <c r="AE3396" s="122"/>
      <c r="AF3396" s="122"/>
      <c r="AG3396" s="122"/>
      <c r="AH3396" s="122"/>
      <c r="AI3396" s="122"/>
      <c r="AJ3396" s="401"/>
      <c r="AK3396" s="403"/>
      <c r="AL3396" s="405"/>
      <c r="AM3396" s="401"/>
      <c r="AN3396" s="405"/>
      <c r="AO3396" s="405"/>
      <c r="AP3396" s="405"/>
      <c r="AQ3396" s="405"/>
      <c r="AR3396" s="405"/>
      <c r="AS3396" s="405"/>
      <c r="AT3396" s="405"/>
      <c r="AU3396" s="403"/>
      <c r="AV3396" s="504"/>
      <c r="AW3396" s="403"/>
      <c r="AX3396" s="389"/>
      <c r="AY3396" s="389"/>
      <c r="AZ3396" s="389"/>
      <c r="BA3396" s="389"/>
      <c r="BB3396" s="389"/>
      <c r="BC3396" s="389"/>
    </row>
    <row r="3397" spans="1:55" s="121" customFormat="1" x14ac:dyDescent="0.25">
      <c r="A3397" s="406"/>
      <c r="B3397" s="500"/>
      <c r="C3397" s="501"/>
      <c r="D3397" s="502"/>
      <c r="E3397" s="474"/>
      <c r="F3397" s="398"/>
      <c r="G3397" s="95"/>
      <c r="H3397" s="119"/>
      <c r="I3397" s="119"/>
      <c r="J3397" s="119"/>
      <c r="K3397" s="119"/>
      <c r="L3397" s="119"/>
      <c r="M3397" s="119"/>
      <c r="N3397" s="119"/>
      <c r="O3397" s="119"/>
      <c r="P3397" s="119"/>
      <c r="Q3397" s="119"/>
      <c r="R3397" s="119"/>
      <c r="S3397" s="119"/>
      <c r="T3397" s="119"/>
      <c r="U3397" s="119"/>
      <c r="V3397" s="119"/>
      <c r="W3397" s="119"/>
      <c r="X3397" s="119"/>
      <c r="Y3397" s="119"/>
      <c r="Z3397" s="119"/>
      <c r="AA3397" s="119"/>
      <c r="AB3397" s="119"/>
      <c r="AC3397" s="119"/>
      <c r="AD3397" s="119"/>
      <c r="AE3397" s="119"/>
      <c r="AF3397" s="119"/>
      <c r="AG3397" s="119"/>
      <c r="AH3397" s="119"/>
      <c r="AI3397" s="119"/>
      <c r="AJ3397" s="503"/>
      <c r="AK3397" s="505"/>
      <c r="AL3397" s="404"/>
      <c r="AM3397" s="410"/>
      <c r="AN3397" s="404"/>
      <c r="AO3397" s="404"/>
      <c r="AP3397" s="404"/>
      <c r="AQ3397" s="404"/>
      <c r="AR3397" s="404"/>
      <c r="AS3397" s="404"/>
      <c r="AT3397" s="404"/>
      <c r="AU3397" s="406"/>
      <c r="AV3397" s="504"/>
      <c r="AW3397" s="406"/>
      <c r="AX3397" s="388"/>
      <c r="AY3397" s="388"/>
      <c r="AZ3397" s="388"/>
      <c r="BA3397" s="388"/>
      <c r="BB3397" s="388"/>
      <c r="BC3397" s="388"/>
    </row>
    <row r="3398" spans="1:55" s="121" customFormat="1" x14ac:dyDescent="0.25">
      <c r="A3398" s="407"/>
      <c r="B3398" s="500"/>
      <c r="C3398" s="501"/>
      <c r="D3398" s="502"/>
      <c r="E3398" s="466"/>
      <c r="F3398" s="399"/>
      <c r="G3398" s="96"/>
      <c r="H3398" s="122"/>
      <c r="I3398" s="122"/>
      <c r="J3398" s="122"/>
      <c r="K3398" s="122"/>
      <c r="L3398" s="122"/>
      <c r="M3398" s="122"/>
      <c r="N3398" s="122"/>
      <c r="O3398" s="122"/>
      <c r="P3398" s="122"/>
      <c r="Q3398" s="122"/>
      <c r="R3398" s="122"/>
      <c r="S3398" s="122"/>
      <c r="T3398" s="122"/>
      <c r="U3398" s="122"/>
      <c r="V3398" s="122"/>
      <c r="W3398" s="122"/>
      <c r="X3398" s="122"/>
      <c r="Y3398" s="122"/>
      <c r="Z3398" s="122"/>
      <c r="AA3398" s="122"/>
      <c r="AB3398" s="122"/>
      <c r="AC3398" s="122"/>
      <c r="AD3398" s="122"/>
      <c r="AE3398" s="122"/>
      <c r="AF3398" s="122"/>
      <c r="AG3398" s="122"/>
      <c r="AH3398" s="122"/>
      <c r="AI3398" s="122"/>
      <c r="AJ3398" s="401"/>
      <c r="AK3398" s="403"/>
      <c r="AL3398" s="405"/>
      <c r="AM3398" s="401"/>
      <c r="AN3398" s="405"/>
      <c r="AO3398" s="405"/>
      <c r="AP3398" s="405"/>
      <c r="AQ3398" s="405"/>
      <c r="AR3398" s="405"/>
      <c r="AS3398" s="405"/>
      <c r="AT3398" s="405"/>
      <c r="AU3398" s="403"/>
      <c r="AV3398" s="504"/>
      <c r="AW3398" s="403"/>
      <c r="AX3398" s="389"/>
      <c r="AY3398" s="389"/>
      <c r="AZ3398" s="389"/>
      <c r="BA3398" s="389"/>
      <c r="BB3398" s="389"/>
      <c r="BC3398" s="389"/>
    </row>
    <row r="3399" spans="1:55" s="121" customFormat="1" x14ac:dyDescent="0.25">
      <c r="A3399" s="406"/>
      <c r="B3399" s="500"/>
      <c r="C3399" s="501"/>
      <c r="D3399" s="502"/>
      <c r="E3399" s="474"/>
      <c r="F3399" s="398"/>
      <c r="G3399" s="95"/>
      <c r="H3399" s="119"/>
      <c r="I3399" s="119"/>
      <c r="J3399" s="119"/>
      <c r="K3399" s="119"/>
      <c r="L3399" s="119"/>
      <c r="M3399" s="119"/>
      <c r="N3399" s="119"/>
      <c r="O3399" s="119"/>
      <c r="P3399" s="119"/>
      <c r="Q3399" s="119"/>
      <c r="R3399" s="119"/>
      <c r="S3399" s="119"/>
      <c r="T3399" s="119"/>
      <c r="U3399" s="119"/>
      <c r="V3399" s="119"/>
      <c r="W3399" s="119"/>
      <c r="X3399" s="119"/>
      <c r="Y3399" s="119"/>
      <c r="Z3399" s="119"/>
      <c r="AA3399" s="119"/>
      <c r="AB3399" s="119"/>
      <c r="AC3399" s="119"/>
      <c r="AD3399" s="119"/>
      <c r="AE3399" s="119"/>
      <c r="AF3399" s="119"/>
      <c r="AG3399" s="119"/>
      <c r="AH3399" s="119"/>
      <c r="AI3399" s="119"/>
      <c r="AJ3399" s="503"/>
      <c r="AK3399" s="505"/>
      <c r="AL3399" s="404"/>
      <c r="AM3399" s="410"/>
      <c r="AN3399" s="404"/>
      <c r="AO3399" s="404"/>
      <c r="AP3399" s="404"/>
      <c r="AQ3399" s="404"/>
      <c r="AR3399" s="404"/>
      <c r="AS3399" s="404"/>
      <c r="AT3399" s="404"/>
      <c r="AU3399" s="406"/>
      <c r="AV3399" s="504"/>
      <c r="AW3399" s="406"/>
      <c r="AX3399" s="388"/>
      <c r="AY3399" s="388"/>
      <c r="AZ3399" s="388"/>
      <c r="BA3399" s="388"/>
      <c r="BB3399" s="388"/>
      <c r="BC3399" s="388"/>
    </row>
    <row r="3400" spans="1:55" s="121" customFormat="1" x14ac:dyDescent="0.25">
      <c r="A3400" s="407"/>
      <c r="B3400" s="500"/>
      <c r="C3400" s="501"/>
      <c r="D3400" s="502"/>
      <c r="E3400" s="466"/>
      <c r="F3400" s="399"/>
      <c r="G3400" s="96"/>
      <c r="H3400" s="122"/>
      <c r="I3400" s="122"/>
      <c r="J3400" s="122"/>
      <c r="K3400" s="122"/>
      <c r="L3400" s="122"/>
      <c r="M3400" s="122"/>
      <c r="N3400" s="122"/>
      <c r="O3400" s="122"/>
      <c r="P3400" s="122"/>
      <c r="Q3400" s="122"/>
      <c r="R3400" s="122"/>
      <c r="S3400" s="122"/>
      <c r="T3400" s="122"/>
      <c r="U3400" s="122"/>
      <c r="V3400" s="122"/>
      <c r="W3400" s="122"/>
      <c r="X3400" s="122"/>
      <c r="Y3400" s="122"/>
      <c r="Z3400" s="122"/>
      <c r="AA3400" s="122"/>
      <c r="AB3400" s="122"/>
      <c r="AC3400" s="122"/>
      <c r="AD3400" s="122"/>
      <c r="AE3400" s="122"/>
      <c r="AF3400" s="122"/>
      <c r="AG3400" s="122"/>
      <c r="AH3400" s="122"/>
      <c r="AI3400" s="122"/>
      <c r="AJ3400" s="401"/>
      <c r="AK3400" s="403"/>
      <c r="AL3400" s="405"/>
      <c r="AM3400" s="401"/>
      <c r="AN3400" s="405"/>
      <c r="AO3400" s="405"/>
      <c r="AP3400" s="405"/>
      <c r="AQ3400" s="405"/>
      <c r="AR3400" s="405"/>
      <c r="AS3400" s="405"/>
      <c r="AT3400" s="405"/>
      <c r="AU3400" s="403"/>
      <c r="AV3400" s="504"/>
      <c r="AW3400" s="403"/>
      <c r="AX3400" s="389"/>
      <c r="AY3400" s="389"/>
      <c r="AZ3400" s="389"/>
      <c r="BA3400" s="389"/>
      <c r="BB3400" s="389"/>
      <c r="BC3400" s="389"/>
    </row>
    <row r="3401" spans="1:55" s="121" customFormat="1" x14ac:dyDescent="0.25">
      <c r="A3401" s="406"/>
      <c r="B3401" s="500"/>
      <c r="C3401" s="501"/>
      <c r="D3401" s="502"/>
      <c r="E3401" s="474"/>
      <c r="F3401" s="398"/>
      <c r="G3401" s="95"/>
      <c r="H3401" s="119"/>
      <c r="I3401" s="119"/>
      <c r="J3401" s="119"/>
      <c r="K3401" s="119"/>
      <c r="L3401" s="119"/>
      <c r="M3401" s="119"/>
      <c r="N3401" s="119"/>
      <c r="O3401" s="119"/>
      <c r="P3401" s="119"/>
      <c r="Q3401" s="119"/>
      <c r="R3401" s="119"/>
      <c r="S3401" s="119"/>
      <c r="T3401" s="119"/>
      <c r="U3401" s="119"/>
      <c r="V3401" s="119"/>
      <c r="W3401" s="119"/>
      <c r="X3401" s="119"/>
      <c r="Y3401" s="119"/>
      <c r="Z3401" s="119"/>
      <c r="AA3401" s="119"/>
      <c r="AB3401" s="119"/>
      <c r="AC3401" s="119"/>
      <c r="AD3401" s="119"/>
      <c r="AE3401" s="119"/>
      <c r="AF3401" s="119"/>
      <c r="AG3401" s="119"/>
      <c r="AH3401" s="119"/>
      <c r="AI3401" s="119"/>
      <c r="AJ3401" s="503"/>
      <c r="AK3401" s="505"/>
      <c r="AL3401" s="404"/>
      <c r="AM3401" s="410"/>
      <c r="AN3401" s="404"/>
      <c r="AO3401" s="404"/>
      <c r="AP3401" s="404"/>
      <c r="AQ3401" s="404"/>
      <c r="AR3401" s="404"/>
      <c r="AS3401" s="404"/>
      <c r="AT3401" s="404"/>
      <c r="AU3401" s="406"/>
      <c r="AV3401" s="504"/>
      <c r="AW3401" s="406"/>
      <c r="AX3401" s="388"/>
      <c r="AY3401" s="388"/>
      <c r="AZ3401" s="388"/>
      <c r="BA3401" s="388"/>
      <c r="BB3401" s="388"/>
      <c r="BC3401" s="388"/>
    </row>
    <row r="3402" spans="1:55" s="121" customFormat="1" x14ac:dyDescent="0.25">
      <c r="A3402" s="407"/>
      <c r="B3402" s="500"/>
      <c r="C3402" s="501"/>
      <c r="D3402" s="502"/>
      <c r="E3402" s="466"/>
      <c r="F3402" s="399"/>
      <c r="G3402" s="96"/>
      <c r="H3402" s="122"/>
      <c r="I3402" s="122"/>
      <c r="J3402" s="122"/>
      <c r="K3402" s="122"/>
      <c r="L3402" s="122"/>
      <c r="M3402" s="122"/>
      <c r="N3402" s="122"/>
      <c r="O3402" s="122"/>
      <c r="P3402" s="122"/>
      <c r="Q3402" s="122"/>
      <c r="R3402" s="122"/>
      <c r="S3402" s="122"/>
      <c r="T3402" s="122"/>
      <c r="U3402" s="122"/>
      <c r="V3402" s="122"/>
      <c r="W3402" s="122"/>
      <c r="X3402" s="122"/>
      <c r="Y3402" s="122"/>
      <c r="Z3402" s="122"/>
      <c r="AA3402" s="122"/>
      <c r="AB3402" s="122"/>
      <c r="AC3402" s="122"/>
      <c r="AD3402" s="122"/>
      <c r="AE3402" s="122"/>
      <c r="AF3402" s="122"/>
      <c r="AG3402" s="122"/>
      <c r="AH3402" s="122"/>
      <c r="AI3402" s="122"/>
      <c r="AJ3402" s="401"/>
      <c r="AK3402" s="403"/>
      <c r="AL3402" s="405"/>
      <c r="AM3402" s="401"/>
      <c r="AN3402" s="405"/>
      <c r="AO3402" s="405"/>
      <c r="AP3402" s="405"/>
      <c r="AQ3402" s="405"/>
      <c r="AR3402" s="405"/>
      <c r="AS3402" s="405"/>
      <c r="AT3402" s="405"/>
      <c r="AU3402" s="403"/>
      <c r="AV3402" s="504"/>
      <c r="AW3402" s="403"/>
      <c r="AX3402" s="389"/>
      <c r="AY3402" s="389"/>
      <c r="AZ3402" s="389"/>
      <c r="BA3402" s="389"/>
      <c r="BB3402" s="389"/>
      <c r="BC3402" s="389"/>
    </row>
    <row r="3403" spans="1:55" s="121" customFormat="1" x14ac:dyDescent="0.25">
      <c r="A3403" s="406"/>
      <c r="B3403" s="500"/>
      <c r="C3403" s="501"/>
      <c r="D3403" s="502"/>
      <c r="E3403" s="474"/>
      <c r="F3403" s="398"/>
      <c r="G3403" s="95"/>
      <c r="H3403" s="119"/>
      <c r="I3403" s="119"/>
      <c r="J3403" s="119"/>
      <c r="K3403" s="119"/>
      <c r="L3403" s="119"/>
      <c r="M3403" s="119"/>
      <c r="N3403" s="119"/>
      <c r="O3403" s="119"/>
      <c r="P3403" s="119"/>
      <c r="Q3403" s="119"/>
      <c r="R3403" s="119"/>
      <c r="S3403" s="119"/>
      <c r="T3403" s="119"/>
      <c r="U3403" s="119"/>
      <c r="V3403" s="119"/>
      <c r="W3403" s="119"/>
      <c r="X3403" s="119"/>
      <c r="Y3403" s="119"/>
      <c r="Z3403" s="119"/>
      <c r="AA3403" s="119"/>
      <c r="AB3403" s="119"/>
      <c r="AC3403" s="119"/>
      <c r="AD3403" s="119"/>
      <c r="AE3403" s="119"/>
      <c r="AF3403" s="119"/>
      <c r="AG3403" s="119"/>
      <c r="AH3403" s="119"/>
      <c r="AI3403" s="119"/>
      <c r="AJ3403" s="503"/>
      <c r="AK3403" s="505"/>
      <c r="AL3403" s="404"/>
      <c r="AM3403" s="410"/>
      <c r="AN3403" s="404"/>
      <c r="AO3403" s="404"/>
      <c r="AP3403" s="404"/>
      <c r="AQ3403" s="404"/>
      <c r="AR3403" s="404"/>
      <c r="AS3403" s="404"/>
      <c r="AT3403" s="404"/>
      <c r="AU3403" s="406"/>
      <c r="AV3403" s="504"/>
      <c r="AW3403" s="406"/>
      <c r="AX3403" s="388"/>
      <c r="AY3403" s="388"/>
      <c r="AZ3403" s="388"/>
      <c r="BA3403" s="388"/>
      <c r="BB3403" s="388"/>
      <c r="BC3403" s="388"/>
    </row>
    <row r="3404" spans="1:55" s="121" customFormat="1" x14ac:dyDescent="0.25">
      <c r="A3404" s="407"/>
      <c r="B3404" s="500"/>
      <c r="C3404" s="501"/>
      <c r="D3404" s="502"/>
      <c r="E3404" s="466"/>
      <c r="F3404" s="399"/>
      <c r="G3404" s="96"/>
      <c r="H3404" s="122"/>
      <c r="I3404" s="122"/>
      <c r="J3404" s="122"/>
      <c r="K3404" s="122"/>
      <c r="L3404" s="122"/>
      <c r="M3404" s="122"/>
      <c r="N3404" s="122"/>
      <c r="O3404" s="122"/>
      <c r="P3404" s="122"/>
      <c r="Q3404" s="122"/>
      <c r="R3404" s="122"/>
      <c r="S3404" s="122"/>
      <c r="T3404" s="122"/>
      <c r="U3404" s="122"/>
      <c r="V3404" s="122"/>
      <c r="W3404" s="122"/>
      <c r="X3404" s="122"/>
      <c r="Y3404" s="122"/>
      <c r="Z3404" s="122"/>
      <c r="AA3404" s="122"/>
      <c r="AB3404" s="122"/>
      <c r="AC3404" s="122"/>
      <c r="AD3404" s="122"/>
      <c r="AE3404" s="122"/>
      <c r="AF3404" s="122"/>
      <c r="AG3404" s="122"/>
      <c r="AH3404" s="122"/>
      <c r="AI3404" s="122"/>
      <c r="AJ3404" s="401"/>
      <c r="AK3404" s="403"/>
      <c r="AL3404" s="405"/>
      <c r="AM3404" s="401"/>
      <c r="AN3404" s="405"/>
      <c r="AO3404" s="405"/>
      <c r="AP3404" s="405"/>
      <c r="AQ3404" s="405"/>
      <c r="AR3404" s="405"/>
      <c r="AS3404" s="405"/>
      <c r="AT3404" s="405"/>
      <c r="AU3404" s="403"/>
      <c r="AV3404" s="504"/>
      <c r="AW3404" s="403"/>
      <c r="AX3404" s="389"/>
      <c r="AY3404" s="389"/>
      <c r="AZ3404" s="389"/>
      <c r="BA3404" s="389"/>
      <c r="BB3404" s="389"/>
      <c r="BC3404" s="389"/>
    </row>
    <row r="3405" spans="1:55" s="121" customFormat="1" x14ac:dyDescent="0.25">
      <c r="A3405" s="406"/>
      <c r="B3405" s="500"/>
      <c r="C3405" s="501"/>
      <c r="D3405" s="502"/>
      <c r="E3405" s="474"/>
      <c r="F3405" s="398"/>
      <c r="G3405" s="95"/>
      <c r="H3405" s="119"/>
      <c r="I3405" s="119"/>
      <c r="J3405" s="119"/>
      <c r="K3405" s="119"/>
      <c r="L3405" s="119"/>
      <c r="M3405" s="119"/>
      <c r="N3405" s="119"/>
      <c r="O3405" s="119"/>
      <c r="P3405" s="119"/>
      <c r="Q3405" s="119"/>
      <c r="R3405" s="119"/>
      <c r="S3405" s="119"/>
      <c r="T3405" s="119"/>
      <c r="U3405" s="119"/>
      <c r="V3405" s="119"/>
      <c r="W3405" s="119"/>
      <c r="X3405" s="119"/>
      <c r="Y3405" s="119"/>
      <c r="Z3405" s="119"/>
      <c r="AA3405" s="119"/>
      <c r="AB3405" s="119"/>
      <c r="AC3405" s="119"/>
      <c r="AD3405" s="119"/>
      <c r="AE3405" s="119"/>
      <c r="AF3405" s="119"/>
      <c r="AG3405" s="119"/>
      <c r="AH3405" s="119"/>
      <c r="AI3405" s="119"/>
      <c r="AJ3405" s="503"/>
      <c r="AK3405" s="505"/>
      <c r="AL3405" s="404"/>
      <c r="AM3405" s="410"/>
      <c r="AN3405" s="404"/>
      <c r="AO3405" s="404"/>
      <c r="AP3405" s="404"/>
      <c r="AQ3405" s="404"/>
      <c r="AR3405" s="404"/>
      <c r="AS3405" s="404"/>
      <c r="AT3405" s="404"/>
      <c r="AU3405" s="406"/>
      <c r="AV3405" s="504"/>
      <c r="AW3405" s="406"/>
      <c r="AX3405" s="388"/>
      <c r="AY3405" s="388"/>
      <c r="AZ3405" s="388"/>
      <c r="BA3405" s="388"/>
      <c r="BB3405" s="388"/>
      <c r="BC3405" s="388"/>
    </row>
    <row r="3406" spans="1:55" s="121" customFormat="1" x14ac:dyDescent="0.25">
      <c r="A3406" s="407"/>
      <c r="B3406" s="500"/>
      <c r="C3406" s="501"/>
      <c r="D3406" s="502"/>
      <c r="E3406" s="466"/>
      <c r="F3406" s="399"/>
      <c r="G3406" s="96"/>
      <c r="H3406" s="122"/>
      <c r="I3406" s="122"/>
      <c r="J3406" s="122"/>
      <c r="K3406" s="122"/>
      <c r="L3406" s="122"/>
      <c r="M3406" s="122"/>
      <c r="N3406" s="122"/>
      <c r="O3406" s="122"/>
      <c r="P3406" s="122"/>
      <c r="Q3406" s="122"/>
      <c r="R3406" s="122"/>
      <c r="S3406" s="122"/>
      <c r="T3406" s="122"/>
      <c r="U3406" s="122"/>
      <c r="V3406" s="122"/>
      <c r="W3406" s="122"/>
      <c r="X3406" s="122"/>
      <c r="Y3406" s="122"/>
      <c r="Z3406" s="122"/>
      <c r="AA3406" s="122"/>
      <c r="AB3406" s="122"/>
      <c r="AC3406" s="122"/>
      <c r="AD3406" s="122"/>
      <c r="AE3406" s="122"/>
      <c r="AF3406" s="122"/>
      <c r="AG3406" s="122"/>
      <c r="AH3406" s="122"/>
      <c r="AI3406" s="122"/>
      <c r="AJ3406" s="401"/>
      <c r="AK3406" s="403"/>
      <c r="AL3406" s="405"/>
      <c r="AM3406" s="401"/>
      <c r="AN3406" s="405"/>
      <c r="AO3406" s="405"/>
      <c r="AP3406" s="405"/>
      <c r="AQ3406" s="405"/>
      <c r="AR3406" s="405"/>
      <c r="AS3406" s="405"/>
      <c r="AT3406" s="405"/>
      <c r="AU3406" s="403"/>
      <c r="AV3406" s="504"/>
      <c r="AW3406" s="403"/>
      <c r="AX3406" s="389"/>
      <c r="AY3406" s="389"/>
      <c r="AZ3406" s="389"/>
      <c r="BA3406" s="389"/>
      <c r="BB3406" s="389"/>
      <c r="BC3406" s="389"/>
    </row>
    <row r="3407" spans="1:55" s="121" customFormat="1" x14ac:dyDescent="0.25">
      <c r="A3407" s="406"/>
      <c r="B3407" s="500"/>
      <c r="C3407" s="501"/>
      <c r="D3407" s="502"/>
      <c r="E3407" s="474"/>
      <c r="F3407" s="398"/>
      <c r="G3407" s="95"/>
      <c r="H3407" s="119"/>
      <c r="I3407" s="119"/>
      <c r="J3407" s="119"/>
      <c r="K3407" s="119"/>
      <c r="L3407" s="119"/>
      <c r="M3407" s="119"/>
      <c r="N3407" s="119"/>
      <c r="O3407" s="119"/>
      <c r="P3407" s="119"/>
      <c r="Q3407" s="119"/>
      <c r="R3407" s="119"/>
      <c r="S3407" s="119"/>
      <c r="T3407" s="119"/>
      <c r="U3407" s="119"/>
      <c r="V3407" s="119"/>
      <c r="W3407" s="119"/>
      <c r="X3407" s="119"/>
      <c r="Y3407" s="119"/>
      <c r="Z3407" s="119"/>
      <c r="AA3407" s="119"/>
      <c r="AB3407" s="119"/>
      <c r="AC3407" s="119"/>
      <c r="AD3407" s="119"/>
      <c r="AE3407" s="119"/>
      <c r="AF3407" s="119"/>
      <c r="AG3407" s="119"/>
      <c r="AH3407" s="119"/>
      <c r="AI3407" s="119"/>
      <c r="AJ3407" s="503"/>
      <c r="AK3407" s="505"/>
      <c r="AL3407" s="404"/>
      <c r="AM3407" s="410"/>
      <c r="AN3407" s="404"/>
      <c r="AO3407" s="404"/>
      <c r="AP3407" s="404"/>
      <c r="AQ3407" s="404"/>
      <c r="AR3407" s="404"/>
      <c r="AS3407" s="404"/>
      <c r="AT3407" s="404"/>
      <c r="AU3407" s="406"/>
      <c r="AV3407" s="504"/>
      <c r="AW3407" s="406"/>
      <c r="AX3407" s="388"/>
      <c r="AY3407" s="388"/>
      <c r="AZ3407" s="388"/>
      <c r="BA3407" s="388"/>
      <c r="BB3407" s="388"/>
      <c r="BC3407" s="388"/>
    </row>
    <row r="3408" spans="1:55" s="121" customFormat="1" x14ac:dyDescent="0.25">
      <c r="A3408" s="407"/>
      <c r="B3408" s="500"/>
      <c r="C3408" s="501"/>
      <c r="D3408" s="502"/>
      <c r="E3408" s="466"/>
      <c r="F3408" s="399"/>
      <c r="G3408" s="96"/>
      <c r="H3408" s="122"/>
      <c r="I3408" s="122"/>
      <c r="J3408" s="122"/>
      <c r="K3408" s="122"/>
      <c r="L3408" s="122"/>
      <c r="M3408" s="122"/>
      <c r="N3408" s="122"/>
      <c r="O3408" s="122"/>
      <c r="P3408" s="122"/>
      <c r="Q3408" s="122"/>
      <c r="R3408" s="122"/>
      <c r="S3408" s="122"/>
      <c r="T3408" s="122"/>
      <c r="U3408" s="122"/>
      <c r="V3408" s="122"/>
      <c r="W3408" s="122"/>
      <c r="X3408" s="122"/>
      <c r="Y3408" s="122"/>
      <c r="Z3408" s="122"/>
      <c r="AA3408" s="122"/>
      <c r="AB3408" s="122"/>
      <c r="AC3408" s="122"/>
      <c r="AD3408" s="122"/>
      <c r="AE3408" s="122"/>
      <c r="AF3408" s="122"/>
      <c r="AG3408" s="122"/>
      <c r="AH3408" s="122"/>
      <c r="AI3408" s="122"/>
      <c r="AJ3408" s="401"/>
      <c r="AK3408" s="403"/>
      <c r="AL3408" s="405"/>
      <c r="AM3408" s="401"/>
      <c r="AN3408" s="405"/>
      <c r="AO3408" s="405"/>
      <c r="AP3408" s="405"/>
      <c r="AQ3408" s="405"/>
      <c r="AR3408" s="405"/>
      <c r="AS3408" s="405"/>
      <c r="AT3408" s="405"/>
      <c r="AU3408" s="403"/>
      <c r="AV3408" s="504"/>
      <c r="AW3408" s="403"/>
      <c r="AX3408" s="389"/>
      <c r="AY3408" s="389"/>
      <c r="AZ3408" s="389"/>
      <c r="BA3408" s="389"/>
      <c r="BB3408" s="389"/>
      <c r="BC3408" s="389"/>
    </row>
    <row r="3409" spans="1:55" s="121" customFormat="1" x14ac:dyDescent="0.25">
      <c r="A3409" s="406"/>
      <c r="B3409" s="500"/>
      <c r="C3409" s="501"/>
      <c r="D3409" s="502"/>
      <c r="E3409" s="474"/>
      <c r="F3409" s="398"/>
      <c r="G3409" s="95"/>
      <c r="H3409" s="119"/>
      <c r="I3409" s="119"/>
      <c r="J3409" s="119"/>
      <c r="K3409" s="119"/>
      <c r="L3409" s="119"/>
      <c r="M3409" s="119"/>
      <c r="N3409" s="119"/>
      <c r="O3409" s="119"/>
      <c r="P3409" s="119"/>
      <c r="Q3409" s="119"/>
      <c r="R3409" s="119"/>
      <c r="S3409" s="119"/>
      <c r="T3409" s="119"/>
      <c r="U3409" s="119"/>
      <c r="V3409" s="119"/>
      <c r="W3409" s="119"/>
      <c r="X3409" s="119"/>
      <c r="Y3409" s="119"/>
      <c r="Z3409" s="119"/>
      <c r="AA3409" s="119"/>
      <c r="AB3409" s="119"/>
      <c r="AC3409" s="119"/>
      <c r="AD3409" s="119"/>
      <c r="AE3409" s="119"/>
      <c r="AF3409" s="119"/>
      <c r="AG3409" s="119"/>
      <c r="AH3409" s="119"/>
      <c r="AI3409" s="119"/>
      <c r="AJ3409" s="503"/>
      <c r="AK3409" s="505"/>
      <c r="AL3409" s="404"/>
      <c r="AM3409" s="410"/>
      <c r="AN3409" s="404"/>
      <c r="AO3409" s="404"/>
      <c r="AP3409" s="404"/>
      <c r="AQ3409" s="404"/>
      <c r="AR3409" s="404"/>
      <c r="AS3409" s="404"/>
      <c r="AT3409" s="404"/>
      <c r="AU3409" s="406"/>
      <c r="AV3409" s="504"/>
      <c r="AW3409" s="406"/>
      <c r="AX3409" s="388"/>
      <c r="AY3409" s="388"/>
      <c r="AZ3409" s="388"/>
      <c r="BA3409" s="388"/>
      <c r="BB3409" s="388"/>
      <c r="BC3409" s="388"/>
    </row>
    <row r="3410" spans="1:55" s="121" customFormat="1" x14ac:dyDescent="0.25">
      <c r="A3410" s="407"/>
      <c r="B3410" s="500"/>
      <c r="C3410" s="501"/>
      <c r="D3410" s="502"/>
      <c r="E3410" s="466"/>
      <c r="F3410" s="399"/>
      <c r="G3410" s="96"/>
      <c r="H3410" s="122"/>
      <c r="I3410" s="122"/>
      <c r="J3410" s="122"/>
      <c r="K3410" s="122"/>
      <c r="L3410" s="122"/>
      <c r="M3410" s="122"/>
      <c r="N3410" s="122"/>
      <c r="O3410" s="122"/>
      <c r="P3410" s="122"/>
      <c r="Q3410" s="122"/>
      <c r="R3410" s="122"/>
      <c r="S3410" s="122"/>
      <c r="T3410" s="122"/>
      <c r="U3410" s="122"/>
      <c r="V3410" s="122"/>
      <c r="W3410" s="122"/>
      <c r="X3410" s="122"/>
      <c r="Y3410" s="122"/>
      <c r="Z3410" s="122"/>
      <c r="AA3410" s="122"/>
      <c r="AB3410" s="122"/>
      <c r="AC3410" s="122"/>
      <c r="AD3410" s="122"/>
      <c r="AE3410" s="122"/>
      <c r="AF3410" s="122"/>
      <c r="AG3410" s="122"/>
      <c r="AH3410" s="122"/>
      <c r="AI3410" s="122"/>
      <c r="AJ3410" s="401"/>
      <c r="AK3410" s="403"/>
      <c r="AL3410" s="405"/>
      <c r="AM3410" s="401"/>
      <c r="AN3410" s="405"/>
      <c r="AO3410" s="405"/>
      <c r="AP3410" s="405"/>
      <c r="AQ3410" s="405"/>
      <c r="AR3410" s="405"/>
      <c r="AS3410" s="405"/>
      <c r="AT3410" s="405"/>
      <c r="AU3410" s="403"/>
      <c r="AV3410" s="504"/>
      <c r="AW3410" s="403"/>
      <c r="AX3410" s="389"/>
      <c r="AY3410" s="389"/>
      <c r="AZ3410" s="389"/>
      <c r="BA3410" s="389"/>
      <c r="BB3410" s="389"/>
      <c r="BC3410" s="389"/>
    </row>
    <row r="3411" spans="1:55" s="121" customFormat="1" x14ac:dyDescent="0.25">
      <c r="A3411" s="406"/>
      <c r="B3411" s="500"/>
      <c r="C3411" s="501"/>
      <c r="D3411" s="502"/>
      <c r="E3411" s="474"/>
      <c r="F3411" s="398"/>
      <c r="G3411" s="95"/>
      <c r="H3411" s="119"/>
      <c r="I3411" s="119"/>
      <c r="J3411" s="119"/>
      <c r="K3411" s="119"/>
      <c r="L3411" s="119"/>
      <c r="M3411" s="119"/>
      <c r="N3411" s="119"/>
      <c r="O3411" s="119"/>
      <c r="P3411" s="119"/>
      <c r="Q3411" s="119"/>
      <c r="R3411" s="119"/>
      <c r="S3411" s="119"/>
      <c r="T3411" s="119"/>
      <c r="U3411" s="119"/>
      <c r="V3411" s="119"/>
      <c r="W3411" s="119"/>
      <c r="X3411" s="119"/>
      <c r="Y3411" s="119"/>
      <c r="Z3411" s="119"/>
      <c r="AA3411" s="119"/>
      <c r="AB3411" s="119"/>
      <c r="AC3411" s="119"/>
      <c r="AD3411" s="119"/>
      <c r="AE3411" s="119"/>
      <c r="AF3411" s="119"/>
      <c r="AG3411" s="119"/>
      <c r="AH3411" s="119"/>
      <c r="AI3411" s="119"/>
      <c r="AJ3411" s="503"/>
      <c r="AK3411" s="505"/>
      <c r="AL3411" s="404"/>
      <c r="AM3411" s="410"/>
      <c r="AN3411" s="404"/>
      <c r="AO3411" s="404"/>
      <c r="AP3411" s="404"/>
      <c r="AQ3411" s="404"/>
      <c r="AR3411" s="404"/>
      <c r="AS3411" s="404"/>
      <c r="AT3411" s="404"/>
      <c r="AU3411" s="406"/>
      <c r="AV3411" s="504"/>
      <c r="AW3411" s="406"/>
      <c r="AX3411" s="388"/>
      <c r="AY3411" s="388"/>
      <c r="AZ3411" s="388"/>
      <c r="BA3411" s="388"/>
      <c r="BB3411" s="388"/>
      <c r="BC3411" s="388"/>
    </row>
    <row r="3412" spans="1:55" s="121" customFormat="1" x14ac:dyDescent="0.25">
      <c r="A3412" s="407"/>
      <c r="B3412" s="500"/>
      <c r="C3412" s="501"/>
      <c r="D3412" s="502"/>
      <c r="E3412" s="466"/>
      <c r="F3412" s="399"/>
      <c r="G3412" s="96"/>
      <c r="H3412" s="122"/>
      <c r="I3412" s="122"/>
      <c r="J3412" s="122"/>
      <c r="K3412" s="122"/>
      <c r="L3412" s="122"/>
      <c r="M3412" s="122"/>
      <c r="N3412" s="122"/>
      <c r="O3412" s="122"/>
      <c r="P3412" s="122"/>
      <c r="Q3412" s="122"/>
      <c r="R3412" s="122"/>
      <c r="S3412" s="122"/>
      <c r="T3412" s="122"/>
      <c r="U3412" s="122"/>
      <c r="V3412" s="122"/>
      <c r="W3412" s="122"/>
      <c r="X3412" s="122"/>
      <c r="Y3412" s="122"/>
      <c r="Z3412" s="122"/>
      <c r="AA3412" s="122"/>
      <c r="AB3412" s="122"/>
      <c r="AC3412" s="122"/>
      <c r="AD3412" s="122"/>
      <c r="AE3412" s="122"/>
      <c r="AF3412" s="122"/>
      <c r="AG3412" s="122"/>
      <c r="AH3412" s="122"/>
      <c r="AI3412" s="122"/>
      <c r="AJ3412" s="401"/>
      <c r="AK3412" s="403"/>
      <c r="AL3412" s="405"/>
      <c r="AM3412" s="401"/>
      <c r="AN3412" s="405"/>
      <c r="AO3412" s="405"/>
      <c r="AP3412" s="405"/>
      <c r="AQ3412" s="405"/>
      <c r="AR3412" s="405"/>
      <c r="AS3412" s="405"/>
      <c r="AT3412" s="405"/>
      <c r="AU3412" s="403"/>
      <c r="AV3412" s="504"/>
      <c r="AW3412" s="403"/>
      <c r="AX3412" s="389"/>
      <c r="AY3412" s="389"/>
      <c r="AZ3412" s="389"/>
      <c r="BA3412" s="389"/>
      <c r="BB3412" s="389"/>
      <c r="BC3412" s="389"/>
    </row>
    <row r="3413" spans="1:55" s="121" customFormat="1" x14ac:dyDescent="0.25">
      <c r="A3413" s="406"/>
      <c r="B3413" s="500"/>
      <c r="C3413" s="501"/>
      <c r="D3413" s="502"/>
      <c r="E3413" s="474"/>
      <c r="F3413" s="398"/>
      <c r="G3413" s="95"/>
      <c r="H3413" s="119"/>
      <c r="I3413" s="119"/>
      <c r="J3413" s="119"/>
      <c r="K3413" s="119"/>
      <c r="L3413" s="119"/>
      <c r="M3413" s="119"/>
      <c r="N3413" s="119"/>
      <c r="O3413" s="119"/>
      <c r="P3413" s="119"/>
      <c r="Q3413" s="119"/>
      <c r="R3413" s="119"/>
      <c r="S3413" s="119"/>
      <c r="T3413" s="119"/>
      <c r="U3413" s="119"/>
      <c r="V3413" s="119"/>
      <c r="W3413" s="119"/>
      <c r="X3413" s="119"/>
      <c r="Y3413" s="119"/>
      <c r="Z3413" s="119"/>
      <c r="AA3413" s="119"/>
      <c r="AB3413" s="119"/>
      <c r="AC3413" s="119"/>
      <c r="AD3413" s="119"/>
      <c r="AE3413" s="119"/>
      <c r="AF3413" s="119"/>
      <c r="AG3413" s="119"/>
      <c r="AH3413" s="119"/>
      <c r="AI3413" s="119"/>
      <c r="AJ3413" s="503"/>
      <c r="AK3413" s="505"/>
      <c r="AL3413" s="404"/>
      <c r="AM3413" s="410"/>
      <c r="AN3413" s="404"/>
      <c r="AO3413" s="404"/>
      <c r="AP3413" s="404"/>
      <c r="AQ3413" s="404"/>
      <c r="AR3413" s="404"/>
      <c r="AS3413" s="404"/>
      <c r="AT3413" s="404"/>
      <c r="AU3413" s="406"/>
      <c r="AV3413" s="504"/>
      <c r="AW3413" s="406"/>
      <c r="AX3413" s="388"/>
      <c r="AY3413" s="388"/>
      <c r="AZ3413" s="388"/>
      <c r="BA3413" s="388"/>
      <c r="BB3413" s="388"/>
      <c r="BC3413" s="388"/>
    </row>
    <row r="3414" spans="1:55" s="121" customFormat="1" x14ac:dyDescent="0.25">
      <c r="A3414" s="407"/>
      <c r="B3414" s="500"/>
      <c r="C3414" s="501"/>
      <c r="D3414" s="502"/>
      <c r="E3414" s="466"/>
      <c r="F3414" s="399"/>
      <c r="G3414" s="96"/>
      <c r="H3414" s="122"/>
      <c r="I3414" s="122"/>
      <c r="J3414" s="122"/>
      <c r="K3414" s="122"/>
      <c r="L3414" s="122"/>
      <c r="M3414" s="122"/>
      <c r="N3414" s="122"/>
      <c r="O3414" s="122"/>
      <c r="P3414" s="122"/>
      <c r="Q3414" s="122"/>
      <c r="R3414" s="122"/>
      <c r="S3414" s="122"/>
      <c r="T3414" s="122"/>
      <c r="U3414" s="122"/>
      <c r="V3414" s="122"/>
      <c r="W3414" s="122"/>
      <c r="X3414" s="122"/>
      <c r="Y3414" s="122"/>
      <c r="Z3414" s="122"/>
      <c r="AA3414" s="122"/>
      <c r="AB3414" s="122"/>
      <c r="AC3414" s="122"/>
      <c r="AD3414" s="122"/>
      <c r="AE3414" s="122"/>
      <c r="AF3414" s="122"/>
      <c r="AG3414" s="122"/>
      <c r="AH3414" s="122"/>
      <c r="AI3414" s="122"/>
      <c r="AJ3414" s="401"/>
      <c r="AK3414" s="403"/>
      <c r="AL3414" s="405"/>
      <c r="AM3414" s="401"/>
      <c r="AN3414" s="405"/>
      <c r="AO3414" s="405"/>
      <c r="AP3414" s="405"/>
      <c r="AQ3414" s="405"/>
      <c r="AR3414" s="405"/>
      <c r="AS3414" s="405"/>
      <c r="AT3414" s="405"/>
      <c r="AU3414" s="403"/>
      <c r="AV3414" s="504"/>
      <c r="AW3414" s="403"/>
      <c r="AX3414" s="389"/>
      <c r="AY3414" s="389"/>
      <c r="AZ3414" s="389"/>
      <c r="BA3414" s="389"/>
      <c r="BB3414" s="389"/>
      <c r="BC3414" s="389"/>
    </row>
    <row r="3415" spans="1:55" s="121" customFormat="1" x14ac:dyDescent="0.25">
      <c r="A3415" s="406"/>
      <c r="B3415" s="500"/>
      <c r="C3415" s="501"/>
      <c r="D3415" s="502"/>
      <c r="E3415" s="474"/>
      <c r="F3415" s="398"/>
      <c r="G3415" s="95"/>
      <c r="H3415" s="119"/>
      <c r="I3415" s="119"/>
      <c r="J3415" s="119"/>
      <c r="K3415" s="119"/>
      <c r="L3415" s="119"/>
      <c r="M3415" s="119"/>
      <c r="N3415" s="119"/>
      <c r="O3415" s="119"/>
      <c r="P3415" s="119"/>
      <c r="Q3415" s="119"/>
      <c r="R3415" s="119"/>
      <c r="S3415" s="119"/>
      <c r="T3415" s="119"/>
      <c r="U3415" s="119"/>
      <c r="V3415" s="119"/>
      <c r="W3415" s="119"/>
      <c r="X3415" s="119"/>
      <c r="Y3415" s="119"/>
      <c r="Z3415" s="119"/>
      <c r="AA3415" s="119"/>
      <c r="AB3415" s="119"/>
      <c r="AC3415" s="119"/>
      <c r="AD3415" s="119"/>
      <c r="AE3415" s="119"/>
      <c r="AF3415" s="119"/>
      <c r="AG3415" s="119"/>
      <c r="AH3415" s="119"/>
      <c r="AI3415" s="119"/>
      <c r="AJ3415" s="503"/>
      <c r="AK3415" s="505"/>
      <c r="AL3415" s="404"/>
      <c r="AM3415" s="410"/>
      <c r="AN3415" s="404"/>
      <c r="AO3415" s="404"/>
      <c r="AP3415" s="404"/>
      <c r="AQ3415" s="404"/>
      <c r="AR3415" s="404"/>
      <c r="AS3415" s="404"/>
      <c r="AT3415" s="404"/>
      <c r="AU3415" s="406"/>
      <c r="AV3415" s="504"/>
      <c r="AW3415" s="406"/>
      <c r="AX3415" s="388"/>
      <c r="AY3415" s="388"/>
      <c r="AZ3415" s="388"/>
      <c r="BA3415" s="388"/>
      <c r="BB3415" s="388"/>
      <c r="BC3415" s="388"/>
    </row>
    <row r="3416" spans="1:55" s="121" customFormat="1" x14ac:dyDescent="0.25">
      <c r="A3416" s="407"/>
      <c r="B3416" s="500"/>
      <c r="C3416" s="501"/>
      <c r="D3416" s="502"/>
      <c r="E3416" s="466"/>
      <c r="F3416" s="399"/>
      <c r="G3416" s="96"/>
      <c r="H3416" s="122"/>
      <c r="I3416" s="122"/>
      <c r="J3416" s="122"/>
      <c r="K3416" s="122"/>
      <c r="L3416" s="122"/>
      <c r="M3416" s="122"/>
      <c r="N3416" s="122"/>
      <c r="O3416" s="122"/>
      <c r="P3416" s="122"/>
      <c r="Q3416" s="122"/>
      <c r="R3416" s="122"/>
      <c r="S3416" s="122"/>
      <c r="T3416" s="122"/>
      <c r="U3416" s="122"/>
      <c r="V3416" s="122"/>
      <c r="W3416" s="122"/>
      <c r="X3416" s="122"/>
      <c r="Y3416" s="122"/>
      <c r="Z3416" s="122"/>
      <c r="AA3416" s="122"/>
      <c r="AB3416" s="122"/>
      <c r="AC3416" s="122"/>
      <c r="AD3416" s="122"/>
      <c r="AE3416" s="122"/>
      <c r="AF3416" s="122"/>
      <c r="AG3416" s="122"/>
      <c r="AH3416" s="122"/>
      <c r="AI3416" s="122"/>
      <c r="AJ3416" s="401"/>
      <c r="AK3416" s="403"/>
      <c r="AL3416" s="405"/>
      <c r="AM3416" s="401"/>
      <c r="AN3416" s="405"/>
      <c r="AO3416" s="405"/>
      <c r="AP3416" s="405"/>
      <c r="AQ3416" s="405"/>
      <c r="AR3416" s="405"/>
      <c r="AS3416" s="405"/>
      <c r="AT3416" s="405"/>
      <c r="AU3416" s="403"/>
      <c r="AV3416" s="504"/>
      <c r="AW3416" s="403"/>
      <c r="AX3416" s="389"/>
      <c r="AY3416" s="389"/>
      <c r="AZ3416" s="389"/>
      <c r="BA3416" s="389"/>
      <c r="BB3416" s="389"/>
      <c r="BC3416" s="389"/>
    </row>
    <row r="3417" spans="1:55" s="121" customFormat="1" x14ac:dyDescent="0.25">
      <c r="A3417" s="406"/>
      <c r="B3417" s="500"/>
      <c r="C3417" s="501"/>
      <c r="D3417" s="502"/>
      <c r="E3417" s="474"/>
      <c r="F3417" s="398"/>
      <c r="G3417" s="95"/>
      <c r="H3417" s="119"/>
      <c r="I3417" s="119"/>
      <c r="J3417" s="119"/>
      <c r="K3417" s="119"/>
      <c r="L3417" s="119"/>
      <c r="M3417" s="119"/>
      <c r="N3417" s="119"/>
      <c r="O3417" s="119"/>
      <c r="P3417" s="119"/>
      <c r="Q3417" s="119"/>
      <c r="R3417" s="119"/>
      <c r="S3417" s="119"/>
      <c r="T3417" s="119"/>
      <c r="U3417" s="119"/>
      <c r="V3417" s="119"/>
      <c r="W3417" s="119"/>
      <c r="X3417" s="119"/>
      <c r="Y3417" s="119"/>
      <c r="Z3417" s="119"/>
      <c r="AA3417" s="119"/>
      <c r="AB3417" s="119"/>
      <c r="AC3417" s="119"/>
      <c r="AD3417" s="119"/>
      <c r="AE3417" s="119"/>
      <c r="AF3417" s="119"/>
      <c r="AG3417" s="119"/>
      <c r="AH3417" s="119"/>
      <c r="AI3417" s="119"/>
      <c r="AJ3417" s="503"/>
      <c r="AK3417" s="505"/>
      <c r="AL3417" s="404"/>
      <c r="AM3417" s="410"/>
      <c r="AN3417" s="404"/>
      <c r="AO3417" s="404"/>
      <c r="AP3417" s="404"/>
      <c r="AQ3417" s="404"/>
      <c r="AR3417" s="404"/>
      <c r="AS3417" s="404"/>
      <c r="AT3417" s="404"/>
      <c r="AU3417" s="406"/>
      <c r="AV3417" s="504"/>
      <c r="AW3417" s="406"/>
      <c r="AX3417" s="388"/>
      <c r="AY3417" s="388"/>
      <c r="AZ3417" s="388"/>
      <c r="BA3417" s="388"/>
      <c r="BB3417" s="388"/>
      <c r="BC3417" s="388"/>
    </row>
    <row r="3418" spans="1:55" s="121" customFormat="1" x14ac:dyDescent="0.25">
      <c r="A3418" s="407"/>
      <c r="B3418" s="500"/>
      <c r="C3418" s="501"/>
      <c r="D3418" s="502"/>
      <c r="E3418" s="466"/>
      <c r="F3418" s="399"/>
      <c r="G3418" s="96"/>
      <c r="H3418" s="122"/>
      <c r="I3418" s="122"/>
      <c r="J3418" s="122"/>
      <c r="K3418" s="122"/>
      <c r="L3418" s="122"/>
      <c r="M3418" s="122"/>
      <c r="N3418" s="122"/>
      <c r="O3418" s="122"/>
      <c r="P3418" s="122"/>
      <c r="Q3418" s="122"/>
      <c r="R3418" s="122"/>
      <c r="S3418" s="122"/>
      <c r="T3418" s="122"/>
      <c r="U3418" s="122"/>
      <c r="V3418" s="122"/>
      <c r="W3418" s="122"/>
      <c r="X3418" s="122"/>
      <c r="Y3418" s="122"/>
      <c r="Z3418" s="122"/>
      <c r="AA3418" s="122"/>
      <c r="AB3418" s="122"/>
      <c r="AC3418" s="122"/>
      <c r="AD3418" s="122"/>
      <c r="AE3418" s="122"/>
      <c r="AF3418" s="122"/>
      <c r="AG3418" s="122"/>
      <c r="AH3418" s="122"/>
      <c r="AI3418" s="122"/>
      <c r="AJ3418" s="401"/>
      <c r="AK3418" s="403"/>
      <c r="AL3418" s="405"/>
      <c r="AM3418" s="401"/>
      <c r="AN3418" s="405"/>
      <c r="AO3418" s="405"/>
      <c r="AP3418" s="405"/>
      <c r="AQ3418" s="405"/>
      <c r="AR3418" s="405"/>
      <c r="AS3418" s="405"/>
      <c r="AT3418" s="405"/>
      <c r="AU3418" s="403"/>
      <c r="AV3418" s="504"/>
      <c r="AW3418" s="403"/>
      <c r="AX3418" s="389"/>
      <c r="AY3418" s="389"/>
      <c r="AZ3418" s="389"/>
      <c r="BA3418" s="389"/>
      <c r="BB3418" s="389"/>
      <c r="BC3418" s="389"/>
    </row>
    <row r="3419" spans="1:55" s="121" customFormat="1" x14ac:dyDescent="0.25">
      <c r="A3419" s="406"/>
      <c r="B3419" s="500"/>
      <c r="C3419" s="501"/>
      <c r="D3419" s="502"/>
      <c r="E3419" s="474"/>
      <c r="F3419" s="398"/>
      <c r="G3419" s="95"/>
      <c r="H3419" s="119"/>
      <c r="I3419" s="119"/>
      <c r="J3419" s="119"/>
      <c r="K3419" s="119"/>
      <c r="L3419" s="119"/>
      <c r="M3419" s="119"/>
      <c r="N3419" s="119"/>
      <c r="O3419" s="119"/>
      <c r="P3419" s="119"/>
      <c r="Q3419" s="119"/>
      <c r="R3419" s="119"/>
      <c r="S3419" s="119"/>
      <c r="T3419" s="119"/>
      <c r="U3419" s="119"/>
      <c r="V3419" s="119"/>
      <c r="W3419" s="119"/>
      <c r="X3419" s="119"/>
      <c r="Y3419" s="119"/>
      <c r="Z3419" s="119"/>
      <c r="AA3419" s="119"/>
      <c r="AB3419" s="119"/>
      <c r="AC3419" s="119"/>
      <c r="AD3419" s="119"/>
      <c r="AE3419" s="119"/>
      <c r="AF3419" s="119"/>
      <c r="AG3419" s="119"/>
      <c r="AH3419" s="119"/>
      <c r="AI3419" s="119"/>
      <c r="AJ3419" s="503"/>
      <c r="AK3419" s="505"/>
      <c r="AL3419" s="404"/>
      <c r="AM3419" s="410"/>
      <c r="AN3419" s="404"/>
      <c r="AO3419" s="404"/>
      <c r="AP3419" s="404"/>
      <c r="AQ3419" s="404"/>
      <c r="AR3419" s="404"/>
      <c r="AS3419" s="404"/>
      <c r="AT3419" s="404"/>
      <c r="AU3419" s="406"/>
      <c r="AV3419" s="504"/>
      <c r="AW3419" s="406"/>
      <c r="AX3419" s="388"/>
      <c r="AY3419" s="388"/>
      <c r="AZ3419" s="388"/>
      <c r="BA3419" s="388"/>
      <c r="BB3419" s="388"/>
      <c r="BC3419" s="388"/>
    </row>
    <row r="3420" spans="1:55" s="121" customFormat="1" x14ac:dyDescent="0.25">
      <c r="A3420" s="407"/>
      <c r="B3420" s="500"/>
      <c r="C3420" s="501"/>
      <c r="D3420" s="502"/>
      <c r="E3420" s="466"/>
      <c r="F3420" s="399"/>
      <c r="G3420" s="96"/>
      <c r="H3420" s="122"/>
      <c r="I3420" s="122"/>
      <c r="J3420" s="122"/>
      <c r="K3420" s="122"/>
      <c r="L3420" s="122"/>
      <c r="M3420" s="122"/>
      <c r="N3420" s="122"/>
      <c r="O3420" s="122"/>
      <c r="P3420" s="122"/>
      <c r="Q3420" s="122"/>
      <c r="R3420" s="122"/>
      <c r="S3420" s="122"/>
      <c r="T3420" s="122"/>
      <c r="U3420" s="122"/>
      <c r="V3420" s="122"/>
      <c r="W3420" s="122"/>
      <c r="X3420" s="122"/>
      <c r="Y3420" s="122"/>
      <c r="Z3420" s="122"/>
      <c r="AA3420" s="122"/>
      <c r="AB3420" s="122"/>
      <c r="AC3420" s="122"/>
      <c r="AD3420" s="122"/>
      <c r="AE3420" s="122"/>
      <c r="AF3420" s="122"/>
      <c r="AG3420" s="122"/>
      <c r="AH3420" s="122"/>
      <c r="AI3420" s="122"/>
      <c r="AJ3420" s="401"/>
      <c r="AK3420" s="403"/>
      <c r="AL3420" s="405"/>
      <c r="AM3420" s="401"/>
      <c r="AN3420" s="405"/>
      <c r="AO3420" s="405"/>
      <c r="AP3420" s="405"/>
      <c r="AQ3420" s="405"/>
      <c r="AR3420" s="405"/>
      <c r="AS3420" s="405"/>
      <c r="AT3420" s="405"/>
      <c r="AU3420" s="403"/>
      <c r="AV3420" s="504"/>
      <c r="AW3420" s="403"/>
      <c r="AX3420" s="389"/>
      <c r="AY3420" s="389"/>
      <c r="AZ3420" s="389"/>
      <c r="BA3420" s="389"/>
      <c r="BB3420" s="389"/>
      <c r="BC3420" s="389"/>
    </row>
    <row r="3421" spans="1:55" s="121" customFormat="1" x14ac:dyDescent="0.25">
      <c r="A3421" s="406"/>
      <c r="B3421" s="500"/>
      <c r="C3421" s="501"/>
      <c r="D3421" s="502"/>
      <c r="E3421" s="474"/>
      <c r="F3421" s="398"/>
      <c r="G3421" s="95"/>
      <c r="H3421" s="119"/>
      <c r="I3421" s="119"/>
      <c r="J3421" s="119"/>
      <c r="K3421" s="119"/>
      <c r="L3421" s="119"/>
      <c r="M3421" s="119"/>
      <c r="N3421" s="119"/>
      <c r="O3421" s="119"/>
      <c r="P3421" s="119"/>
      <c r="Q3421" s="119"/>
      <c r="R3421" s="119"/>
      <c r="S3421" s="119"/>
      <c r="T3421" s="119"/>
      <c r="U3421" s="119"/>
      <c r="V3421" s="119"/>
      <c r="W3421" s="119"/>
      <c r="X3421" s="119"/>
      <c r="Y3421" s="119"/>
      <c r="Z3421" s="119"/>
      <c r="AA3421" s="119"/>
      <c r="AB3421" s="119"/>
      <c r="AC3421" s="119"/>
      <c r="AD3421" s="119"/>
      <c r="AE3421" s="119"/>
      <c r="AF3421" s="119"/>
      <c r="AG3421" s="119"/>
      <c r="AH3421" s="119"/>
      <c r="AI3421" s="119"/>
      <c r="AJ3421" s="503"/>
      <c r="AK3421" s="505"/>
      <c r="AL3421" s="404"/>
      <c r="AM3421" s="410"/>
      <c r="AN3421" s="404"/>
      <c r="AO3421" s="404"/>
      <c r="AP3421" s="404"/>
      <c r="AQ3421" s="404"/>
      <c r="AR3421" s="404"/>
      <c r="AS3421" s="404"/>
      <c r="AT3421" s="404"/>
      <c r="AU3421" s="406"/>
      <c r="AV3421" s="504"/>
      <c r="AW3421" s="406"/>
      <c r="AX3421" s="388"/>
      <c r="AY3421" s="388"/>
      <c r="AZ3421" s="388"/>
      <c r="BA3421" s="388"/>
      <c r="BB3421" s="388"/>
      <c r="BC3421" s="388"/>
    </row>
    <row r="3422" spans="1:55" s="121" customFormat="1" x14ac:dyDescent="0.25">
      <c r="A3422" s="407"/>
      <c r="B3422" s="500"/>
      <c r="C3422" s="501"/>
      <c r="D3422" s="502"/>
      <c r="E3422" s="466"/>
      <c r="F3422" s="399"/>
      <c r="G3422" s="96"/>
      <c r="H3422" s="122"/>
      <c r="I3422" s="122"/>
      <c r="J3422" s="122"/>
      <c r="K3422" s="122"/>
      <c r="L3422" s="122"/>
      <c r="M3422" s="122"/>
      <c r="N3422" s="122"/>
      <c r="O3422" s="122"/>
      <c r="P3422" s="122"/>
      <c r="Q3422" s="122"/>
      <c r="R3422" s="122"/>
      <c r="S3422" s="122"/>
      <c r="T3422" s="122"/>
      <c r="U3422" s="122"/>
      <c r="V3422" s="122"/>
      <c r="W3422" s="122"/>
      <c r="X3422" s="122"/>
      <c r="Y3422" s="122"/>
      <c r="Z3422" s="122"/>
      <c r="AA3422" s="122"/>
      <c r="AB3422" s="122"/>
      <c r="AC3422" s="122"/>
      <c r="AD3422" s="122"/>
      <c r="AE3422" s="122"/>
      <c r="AF3422" s="122"/>
      <c r="AG3422" s="122"/>
      <c r="AH3422" s="122"/>
      <c r="AI3422" s="122"/>
      <c r="AJ3422" s="401"/>
      <c r="AK3422" s="403"/>
      <c r="AL3422" s="405"/>
      <c r="AM3422" s="401"/>
      <c r="AN3422" s="405"/>
      <c r="AO3422" s="405"/>
      <c r="AP3422" s="405"/>
      <c r="AQ3422" s="405"/>
      <c r="AR3422" s="405"/>
      <c r="AS3422" s="405"/>
      <c r="AT3422" s="405"/>
      <c r="AU3422" s="403"/>
      <c r="AV3422" s="504"/>
      <c r="AW3422" s="403"/>
      <c r="AX3422" s="389"/>
      <c r="AY3422" s="389"/>
      <c r="AZ3422" s="389"/>
      <c r="BA3422" s="389"/>
      <c r="BB3422" s="389"/>
      <c r="BC3422" s="389"/>
    </row>
    <row r="3423" spans="1:55" s="121" customFormat="1" x14ac:dyDescent="0.25">
      <c r="A3423" s="406"/>
      <c r="B3423" s="500"/>
      <c r="C3423" s="501"/>
      <c r="D3423" s="502"/>
      <c r="E3423" s="474"/>
      <c r="F3423" s="398"/>
      <c r="G3423" s="95"/>
      <c r="H3423" s="119"/>
      <c r="I3423" s="119"/>
      <c r="J3423" s="119"/>
      <c r="K3423" s="119"/>
      <c r="L3423" s="119"/>
      <c r="M3423" s="119"/>
      <c r="N3423" s="119"/>
      <c r="O3423" s="119"/>
      <c r="P3423" s="119"/>
      <c r="Q3423" s="119"/>
      <c r="R3423" s="119"/>
      <c r="S3423" s="119"/>
      <c r="T3423" s="119"/>
      <c r="U3423" s="119"/>
      <c r="V3423" s="119"/>
      <c r="W3423" s="119"/>
      <c r="X3423" s="119"/>
      <c r="Y3423" s="119"/>
      <c r="Z3423" s="119"/>
      <c r="AA3423" s="119"/>
      <c r="AB3423" s="119"/>
      <c r="AC3423" s="119"/>
      <c r="AD3423" s="119"/>
      <c r="AE3423" s="119"/>
      <c r="AF3423" s="119"/>
      <c r="AG3423" s="119"/>
      <c r="AH3423" s="119"/>
      <c r="AI3423" s="119"/>
      <c r="AJ3423" s="503"/>
      <c r="AK3423" s="505"/>
      <c r="AL3423" s="404"/>
      <c r="AM3423" s="410"/>
      <c r="AN3423" s="404"/>
      <c r="AO3423" s="404"/>
      <c r="AP3423" s="404"/>
      <c r="AQ3423" s="404"/>
      <c r="AR3423" s="404"/>
      <c r="AS3423" s="404"/>
      <c r="AT3423" s="404"/>
      <c r="AU3423" s="406"/>
      <c r="AV3423" s="504"/>
      <c r="AW3423" s="406"/>
      <c r="AX3423" s="388"/>
      <c r="AY3423" s="388"/>
      <c r="AZ3423" s="388"/>
      <c r="BA3423" s="388"/>
      <c r="BB3423" s="388"/>
      <c r="BC3423" s="388"/>
    </row>
    <row r="3424" spans="1:55" s="121" customFormat="1" x14ac:dyDescent="0.25">
      <c r="A3424" s="407"/>
      <c r="B3424" s="500"/>
      <c r="C3424" s="501"/>
      <c r="D3424" s="502"/>
      <c r="E3424" s="466"/>
      <c r="F3424" s="399"/>
      <c r="G3424" s="96"/>
      <c r="H3424" s="122"/>
      <c r="I3424" s="122"/>
      <c r="J3424" s="122"/>
      <c r="K3424" s="122"/>
      <c r="L3424" s="122"/>
      <c r="M3424" s="122"/>
      <c r="N3424" s="122"/>
      <c r="O3424" s="122"/>
      <c r="P3424" s="122"/>
      <c r="Q3424" s="122"/>
      <c r="R3424" s="122"/>
      <c r="S3424" s="122"/>
      <c r="T3424" s="122"/>
      <c r="U3424" s="122"/>
      <c r="V3424" s="122"/>
      <c r="W3424" s="122"/>
      <c r="X3424" s="122"/>
      <c r="Y3424" s="122"/>
      <c r="Z3424" s="122"/>
      <c r="AA3424" s="122"/>
      <c r="AB3424" s="122"/>
      <c r="AC3424" s="122"/>
      <c r="AD3424" s="122"/>
      <c r="AE3424" s="122"/>
      <c r="AF3424" s="122"/>
      <c r="AG3424" s="122"/>
      <c r="AH3424" s="122"/>
      <c r="AI3424" s="122"/>
      <c r="AJ3424" s="401"/>
      <c r="AK3424" s="403"/>
      <c r="AL3424" s="405"/>
      <c r="AM3424" s="401"/>
      <c r="AN3424" s="405"/>
      <c r="AO3424" s="405"/>
      <c r="AP3424" s="405"/>
      <c r="AQ3424" s="405"/>
      <c r="AR3424" s="405"/>
      <c r="AS3424" s="405"/>
      <c r="AT3424" s="405"/>
      <c r="AU3424" s="403"/>
      <c r="AV3424" s="504"/>
      <c r="AW3424" s="403"/>
      <c r="AX3424" s="389"/>
      <c r="AY3424" s="389"/>
      <c r="AZ3424" s="389"/>
      <c r="BA3424" s="389"/>
      <c r="BB3424" s="389"/>
      <c r="BC3424" s="389"/>
    </row>
    <row r="3425" spans="1:55" s="121" customFormat="1" x14ac:dyDescent="0.25">
      <c r="A3425" s="406"/>
      <c r="B3425" s="500"/>
      <c r="C3425" s="501"/>
      <c r="D3425" s="502"/>
      <c r="E3425" s="474"/>
      <c r="F3425" s="398"/>
      <c r="G3425" s="95"/>
      <c r="H3425" s="119"/>
      <c r="I3425" s="119"/>
      <c r="J3425" s="119"/>
      <c r="K3425" s="119"/>
      <c r="L3425" s="119"/>
      <c r="M3425" s="119"/>
      <c r="N3425" s="119"/>
      <c r="O3425" s="119"/>
      <c r="P3425" s="119"/>
      <c r="Q3425" s="119"/>
      <c r="R3425" s="119"/>
      <c r="S3425" s="119"/>
      <c r="T3425" s="119"/>
      <c r="U3425" s="119"/>
      <c r="V3425" s="119"/>
      <c r="W3425" s="119"/>
      <c r="X3425" s="119"/>
      <c r="Y3425" s="119"/>
      <c r="Z3425" s="119"/>
      <c r="AA3425" s="119"/>
      <c r="AB3425" s="119"/>
      <c r="AC3425" s="119"/>
      <c r="AD3425" s="119"/>
      <c r="AE3425" s="119"/>
      <c r="AF3425" s="119"/>
      <c r="AG3425" s="119"/>
      <c r="AH3425" s="119"/>
      <c r="AI3425" s="119"/>
      <c r="AJ3425" s="503"/>
      <c r="AK3425" s="505"/>
      <c r="AL3425" s="404"/>
      <c r="AM3425" s="410"/>
      <c r="AN3425" s="404"/>
      <c r="AO3425" s="404"/>
      <c r="AP3425" s="404"/>
      <c r="AQ3425" s="404"/>
      <c r="AR3425" s="404"/>
      <c r="AS3425" s="404"/>
      <c r="AT3425" s="404"/>
      <c r="AU3425" s="406"/>
      <c r="AV3425" s="504"/>
      <c r="AW3425" s="406"/>
      <c r="AX3425" s="388"/>
      <c r="AY3425" s="388"/>
      <c r="AZ3425" s="388"/>
      <c r="BA3425" s="388"/>
      <c r="BB3425" s="388"/>
      <c r="BC3425" s="388"/>
    </row>
    <row r="3426" spans="1:55" s="121" customFormat="1" x14ac:dyDescent="0.25">
      <c r="A3426" s="407"/>
      <c r="B3426" s="500"/>
      <c r="C3426" s="501"/>
      <c r="D3426" s="502"/>
      <c r="E3426" s="466"/>
      <c r="F3426" s="399"/>
      <c r="G3426" s="96"/>
      <c r="H3426" s="122"/>
      <c r="I3426" s="122"/>
      <c r="J3426" s="122"/>
      <c r="K3426" s="122"/>
      <c r="L3426" s="122"/>
      <c r="M3426" s="122"/>
      <c r="N3426" s="122"/>
      <c r="O3426" s="122"/>
      <c r="P3426" s="122"/>
      <c r="Q3426" s="122"/>
      <c r="R3426" s="122"/>
      <c r="S3426" s="122"/>
      <c r="T3426" s="122"/>
      <c r="U3426" s="122"/>
      <c r="V3426" s="122"/>
      <c r="W3426" s="122"/>
      <c r="X3426" s="122"/>
      <c r="Y3426" s="122"/>
      <c r="Z3426" s="122"/>
      <c r="AA3426" s="122"/>
      <c r="AB3426" s="122"/>
      <c r="AC3426" s="122"/>
      <c r="AD3426" s="122"/>
      <c r="AE3426" s="122"/>
      <c r="AF3426" s="122"/>
      <c r="AG3426" s="122"/>
      <c r="AH3426" s="122"/>
      <c r="AI3426" s="122"/>
      <c r="AJ3426" s="401"/>
      <c r="AK3426" s="403"/>
      <c r="AL3426" s="405"/>
      <c r="AM3426" s="401"/>
      <c r="AN3426" s="405"/>
      <c r="AO3426" s="405"/>
      <c r="AP3426" s="405"/>
      <c r="AQ3426" s="405"/>
      <c r="AR3426" s="405"/>
      <c r="AS3426" s="405"/>
      <c r="AT3426" s="405"/>
      <c r="AU3426" s="403"/>
      <c r="AV3426" s="504"/>
      <c r="AW3426" s="403"/>
      <c r="AX3426" s="389"/>
      <c r="AY3426" s="389"/>
      <c r="AZ3426" s="389"/>
      <c r="BA3426" s="389"/>
      <c r="BB3426" s="389"/>
      <c r="BC3426" s="389"/>
    </row>
    <row r="3427" spans="1:55" s="121" customFormat="1" x14ac:dyDescent="0.25">
      <c r="A3427" s="406"/>
      <c r="B3427" s="500"/>
      <c r="C3427" s="501"/>
      <c r="D3427" s="502"/>
      <c r="E3427" s="474"/>
      <c r="F3427" s="398"/>
      <c r="G3427" s="95"/>
      <c r="H3427" s="119"/>
      <c r="I3427" s="119"/>
      <c r="J3427" s="119"/>
      <c r="K3427" s="119"/>
      <c r="L3427" s="119"/>
      <c r="M3427" s="119"/>
      <c r="N3427" s="119"/>
      <c r="O3427" s="119"/>
      <c r="P3427" s="119"/>
      <c r="Q3427" s="119"/>
      <c r="R3427" s="119"/>
      <c r="S3427" s="119"/>
      <c r="T3427" s="119"/>
      <c r="U3427" s="119"/>
      <c r="V3427" s="119"/>
      <c r="W3427" s="119"/>
      <c r="X3427" s="119"/>
      <c r="Y3427" s="119"/>
      <c r="Z3427" s="119"/>
      <c r="AA3427" s="119"/>
      <c r="AB3427" s="119"/>
      <c r="AC3427" s="119"/>
      <c r="AD3427" s="119"/>
      <c r="AE3427" s="119"/>
      <c r="AF3427" s="119"/>
      <c r="AG3427" s="119"/>
      <c r="AH3427" s="119"/>
      <c r="AI3427" s="119"/>
      <c r="AJ3427" s="503"/>
      <c r="AK3427" s="505"/>
      <c r="AL3427" s="404"/>
      <c r="AM3427" s="410"/>
      <c r="AN3427" s="404"/>
      <c r="AO3427" s="404"/>
      <c r="AP3427" s="404"/>
      <c r="AQ3427" s="404"/>
      <c r="AR3427" s="404"/>
      <c r="AS3427" s="404"/>
      <c r="AT3427" s="404"/>
      <c r="AU3427" s="406"/>
      <c r="AV3427" s="504"/>
      <c r="AW3427" s="406"/>
      <c r="AX3427" s="388"/>
      <c r="AY3427" s="388"/>
      <c r="AZ3427" s="388"/>
      <c r="BA3427" s="388"/>
      <c r="BB3427" s="388"/>
      <c r="BC3427" s="388"/>
    </row>
    <row r="3428" spans="1:55" s="121" customFormat="1" x14ac:dyDescent="0.25">
      <c r="A3428" s="407"/>
      <c r="B3428" s="500"/>
      <c r="C3428" s="501"/>
      <c r="D3428" s="502"/>
      <c r="E3428" s="466"/>
      <c r="F3428" s="399"/>
      <c r="G3428" s="96"/>
      <c r="H3428" s="122"/>
      <c r="I3428" s="122"/>
      <c r="J3428" s="122"/>
      <c r="K3428" s="122"/>
      <c r="L3428" s="122"/>
      <c r="M3428" s="122"/>
      <c r="N3428" s="122"/>
      <c r="O3428" s="122"/>
      <c r="P3428" s="122"/>
      <c r="Q3428" s="122"/>
      <c r="R3428" s="122"/>
      <c r="S3428" s="122"/>
      <c r="T3428" s="122"/>
      <c r="U3428" s="122"/>
      <c r="V3428" s="122"/>
      <c r="W3428" s="122"/>
      <c r="X3428" s="122"/>
      <c r="Y3428" s="122"/>
      <c r="Z3428" s="122"/>
      <c r="AA3428" s="122"/>
      <c r="AB3428" s="122"/>
      <c r="AC3428" s="122"/>
      <c r="AD3428" s="122"/>
      <c r="AE3428" s="122"/>
      <c r="AF3428" s="122"/>
      <c r="AG3428" s="122"/>
      <c r="AH3428" s="122"/>
      <c r="AI3428" s="122"/>
      <c r="AJ3428" s="401"/>
      <c r="AK3428" s="403"/>
      <c r="AL3428" s="405"/>
      <c r="AM3428" s="401"/>
      <c r="AN3428" s="405"/>
      <c r="AO3428" s="405"/>
      <c r="AP3428" s="405"/>
      <c r="AQ3428" s="405"/>
      <c r="AR3428" s="405"/>
      <c r="AS3428" s="405"/>
      <c r="AT3428" s="405"/>
      <c r="AU3428" s="403"/>
      <c r="AV3428" s="504"/>
      <c r="AW3428" s="403"/>
      <c r="AX3428" s="389"/>
      <c r="AY3428" s="389"/>
      <c r="AZ3428" s="389"/>
      <c r="BA3428" s="389"/>
      <c r="BB3428" s="389"/>
      <c r="BC3428" s="389"/>
    </row>
    <row r="3429" spans="1:55" s="121" customFormat="1" x14ac:dyDescent="0.25">
      <c r="A3429" s="406"/>
      <c r="B3429" s="500"/>
      <c r="C3429" s="501"/>
      <c r="D3429" s="502"/>
      <c r="E3429" s="474"/>
      <c r="F3429" s="398"/>
      <c r="G3429" s="95"/>
      <c r="H3429" s="119"/>
      <c r="I3429" s="119"/>
      <c r="J3429" s="119"/>
      <c r="K3429" s="119"/>
      <c r="L3429" s="119"/>
      <c r="M3429" s="119"/>
      <c r="N3429" s="119"/>
      <c r="O3429" s="119"/>
      <c r="P3429" s="119"/>
      <c r="Q3429" s="119"/>
      <c r="R3429" s="119"/>
      <c r="S3429" s="119"/>
      <c r="T3429" s="119"/>
      <c r="U3429" s="119"/>
      <c r="V3429" s="119"/>
      <c r="W3429" s="119"/>
      <c r="X3429" s="119"/>
      <c r="Y3429" s="119"/>
      <c r="Z3429" s="119"/>
      <c r="AA3429" s="119"/>
      <c r="AB3429" s="119"/>
      <c r="AC3429" s="119"/>
      <c r="AD3429" s="119"/>
      <c r="AE3429" s="119"/>
      <c r="AF3429" s="119"/>
      <c r="AG3429" s="119"/>
      <c r="AH3429" s="119"/>
      <c r="AI3429" s="119"/>
      <c r="AJ3429" s="503"/>
      <c r="AK3429" s="505"/>
      <c r="AL3429" s="404"/>
      <c r="AM3429" s="410"/>
      <c r="AN3429" s="404"/>
      <c r="AO3429" s="404"/>
      <c r="AP3429" s="404"/>
      <c r="AQ3429" s="404"/>
      <c r="AR3429" s="404"/>
      <c r="AS3429" s="404"/>
      <c r="AT3429" s="404"/>
      <c r="AU3429" s="406"/>
      <c r="AV3429" s="504"/>
      <c r="AW3429" s="406"/>
      <c r="AX3429" s="388"/>
      <c r="AY3429" s="388"/>
      <c r="AZ3429" s="388"/>
      <c r="BA3429" s="388"/>
      <c r="BB3429" s="388"/>
      <c r="BC3429" s="388"/>
    </row>
    <row r="3430" spans="1:55" s="121" customFormat="1" x14ac:dyDescent="0.25">
      <c r="A3430" s="407"/>
      <c r="B3430" s="500"/>
      <c r="C3430" s="501"/>
      <c r="D3430" s="502"/>
      <c r="E3430" s="466"/>
      <c r="F3430" s="399"/>
      <c r="G3430" s="96"/>
      <c r="H3430" s="122"/>
      <c r="I3430" s="122"/>
      <c r="J3430" s="122"/>
      <c r="K3430" s="122"/>
      <c r="L3430" s="122"/>
      <c r="M3430" s="122"/>
      <c r="N3430" s="122"/>
      <c r="O3430" s="122"/>
      <c r="P3430" s="122"/>
      <c r="Q3430" s="122"/>
      <c r="R3430" s="122"/>
      <c r="S3430" s="122"/>
      <c r="T3430" s="122"/>
      <c r="U3430" s="122"/>
      <c r="V3430" s="122"/>
      <c r="W3430" s="122"/>
      <c r="X3430" s="122"/>
      <c r="Y3430" s="122"/>
      <c r="Z3430" s="122"/>
      <c r="AA3430" s="122"/>
      <c r="AB3430" s="122"/>
      <c r="AC3430" s="122"/>
      <c r="AD3430" s="122"/>
      <c r="AE3430" s="122"/>
      <c r="AF3430" s="122"/>
      <c r="AG3430" s="122"/>
      <c r="AH3430" s="122"/>
      <c r="AI3430" s="122"/>
      <c r="AJ3430" s="401"/>
      <c r="AK3430" s="403"/>
      <c r="AL3430" s="405"/>
      <c r="AM3430" s="401"/>
      <c r="AN3430" s="405"/>
      <c r="AO3430" s="405"/>
      <c r="AP3430" s="405"/>
      <c r="AQ3430" s="405"/>
      <c r="AR3430" s="405"/>
      <c r="AS3430" s="405"/>
      <c r="AT3430" s="405"/>
      <c r="AU3430" s="403"/>
      <c r="AV3430" s="504"/>
      <c r="AW3430" s="403"/>
      <c r="AX3430" s="389"/>
      <c r="AY3430" s="389"/>
      <c r="AZ3430" s="389"/>
      <c r="BA3430" s="389"/>
      <c r="BB3430" s="389"/>
      <c r="BC3430" s="389"/>
    </row>
    <row r="3431" spans="1:55" s="121" customFormat="1" x14ac:dyDescent="0.25">
      <c r="A3431" s="406"/>
      <c r="B3431" s="500"/>
      <c r="C3431" s="501"/>
      <c r="D3431" s="502"/>
      <c r="E3431" s="474"/>
      <c r="F3431" s="398"/>
      <c r="G3431" s="95"/>
      <c r="H3431" s="119"/>
      <c r="I3431" s="119"/>
      <c r="J3431" s="119"/>
      <c r="K3431" s="119"/>
      <c r="L3431" s="119"/>
      <c r="M3431" s="119"/>
      <c r="N3431" s="119"/>
      <c r="O3431" s="119"/>
      <c r="P3431" s="119"/>
      <c r="Q3431" s="119"/>
      <c r="R3431" s="119"/>
      <c r="S3431" s="119"/>
      <c r="T3431" s="119"/>
      <c r="U3431" s="119"/>
      <c r="V3431" s="119"/>
      <c r="W3431" s="119"/>
      <c r="X3431" s="119"/>
      <c r="Y3431" s="119"/>
      <c r="Z3431" s="119"/>
      <c r="AA3431" s="119"/>
      <c r="AB3431" s="119"/>
      <c r="AC3431" s="119"/>
      <c r="AD3431" s="119"/>
      <c r="AE3431" s="119"/>
      <c r="AF3431" s="119"/>
      <c r="AG3431" s="119"/>
      <c r="AH3431" s="119"/>
      <c r="AI3431" s="119"/>
      <c r="AJ3431" s="503"/>
      <c r="AK3431" s="505"/>
      <c r="AL3431" s="404"/>
      <c r="AM3431" s="410"/>
      <c r="AN3431" s="404"/>
      <c r="AO3431" s="404"/>
      <c r="AP3431" s="404"/>
      <c r="AQ3431" s="404"/>
      <c r="AR3431" s="404"/>
      <c r="AS3431" s="404"/>
      <c r="AT3431" s="404"/>
      <c r="AU3431" s="406"/>
      <c r="AV3431" s="504"/>
      <c r="AW3431" s="406"/>
      <c r="AX3431" s="388"/>
      <c r="AY3431" s="388"/>
      <c r="AZ3431" s="388"/>
      <c r="BA3431" s="388"/>
      <c r="BB3431" s="388"/>
      <c r="BC3431" s="388"/>
    </row>
    <row r="3432" spans="1:55" s="121" customFormat="1" x14ac:dyDescent="0.25">
      <c r="A3432" s="407"/>
      <c r="B3432" s="500"/>
      <c r="C3432" s="501"/>
      <c r="D3432" s="502"/>
      <c r="E3432" s="466"/>
      <c r="F3432" s="399"/>
      <c r="G3432" s="96"/>
      <c r="H3432" s="122"/>
      <c r="I3432" s="122"/>
      <c r="J3432" s="122"/>
      <c r="K3432" s="122"/>
      <c r="L3432" s="122"/>
      <c r="M3432" s="122"/>
      <c r="N3432" s="122"/>
      <c r="O3432" s="122"/>
      <c r="P3432" s="122"/>
      <c r="Q3432" s="122"/>
      <c r="R3432" s="122"/>
      <c r="S3432" s="122"/>
      <c r="T3432" s="122"/>
      <c r="U3432" s="122"/>
      <c r="V3432" s="122"/>
      <c r="W3432" s="122"/>
      <c r="X3432" s="122"/>
      <c r="Y3432" s="122"/>
      <c r="Z3432" s="122"/>
      <c r="AA3432" s="122"/>
      <c r="AB3432" s="122"/>
      <c r="AC3432" s="122"/>
      <c r="AD3432" s="122"/>
      <c r="AE3432" s="122"/>
      <c r="AF3432" s="122"/>
      <c r="AG3432" s="122"/>
      <c r="AH3432" s="122"/>
      <c r="AI3432" s="122"/>
      <c r="AJ3432" s="401"/>
      <c r="AK3432" s="403"/>
      <c r="AL3432" s="405"/>
      <c r="AM3432" s="401"/>
      <c r="AN3432" s="405"/>
      <c r="AO3432" s="405"/>
      <c r="AP3432" s="405"/>
      <c r="AQ3432" s="405"/>
      <c r="AR3432" s="405"/>
      <c r="AS3432" s="405"/>
      <c r="AT3432" s="405"/>
      <c r="AU3432" s="403"/>
      <c r="AV3432" s="504"/>
      <c r="AW3432" s="403"/>
      <c r="AX3432" s="389"/>
      <c r="AY3432" s="389"/>
      <c r="AZ3432" s="389"/>
      <c r="BA3432" s="389"/>
      <c r="BB3432" s="389"/>
      <c r="BC3432" s="389"/>
    </row>
    <row r="3433" spans="1:55" s="121" customFormat="1" x14ac:dyDescent="0.25">
      <c r="A3433" s="406"/>
      <c r="B3433" s="500"/>
      <c r="C3433" s="501"/>
      <c r="D3433" s="502"/>
      <c r="E3433" s="474"/>
      <c r="F3433" s="398"/>
      <c r="G3433" s="95"/>
      <c r="H3433" s="119"/>
      <c r="I3433" s="119"/>
      <c r="J3433" s="119"/>
      <c r="K3433" s="119"/>
      <c r="L3433" s="119"/>
      <c r="M3433" s="119"/>
      <c r="N3433" s="119"/>
      <c r="O3433" s="119"/>
      <c r="P3433" s="119"/>
      <c r="Q3433" s="119"/>
      <c r="R3433" s="119"/>
      <c r="S3433" s="119"/>
      <c r="T3433" s="119"/>
      <c r="U3433" s="119"/>
      <c r="V3433" s="119"/>
      <c r="W3433" s="119"/>
      <c r="X3433" s="119"/>
      <c r="Y3433" s="119"/>
      <c r="Z3433" s="119"/>
      <c r="AA3433" s="119"/>
      <c r="AB3433" s="119"/>
      <c r="AC3433" s="119"/>
      <c r="AD3433" s="119"/>
      <c r="AE3433" s="119"/>
      <c r="AF3433" s="119"/>
      <c r="AG3433" s="119"/>
      <c r="AH3433" s="119"/>
      <c r="AI3433" s="119"/>
      <c r="AJ3433" s="503"/>
      <c r="AK3433" s="505"/>
      <c r="AL3433" s="404"/>
      <c r="AM3433" s="410"/>
      <c r="AN3433" s="404"/>
      <c r="AO3433" s="404"/>
      <c r="AP3433" s="404"/>
      <c r="AQ3433" s="404"/>
      <c r="AR3433" s="404"/>
      <c r="AS3433" s="404"/>
      <c r="AT3433" s="404"/>
      <c r="AU3433" s="406"/>
      <c r="AV3433" s="504"/>
      <c r="AW3433" s="406"/>
      <c r="AX3433" s="388"/>
      <c r="AY3433" s="388"/>
      <c r="AZ3433" s="388"/>
      <c r="BA3433" s="388"/>
      <c r="BB3433" s="388"/>
      <c r="BC3433" s="388"/>
    </row>
    <row r="3434" spans="1:55" s="121" customFormat="1" x14ac:dyDescent="0.25">
      <c r="A3434" s="407"/>
      <c r="B3434" s="500"/>
      <c r="C3434" s="501"/>
      <c r="D3434" s="502"/>
      <c r="E3434" s="466"/>
      <c r="F3434" s="399"/>
      <c r="G3434" s="96"/>
      <c r="H3434" s="122"/>
      <c r="I3434" s="122"/>
      <c r="J3434" s="122"/>
      <c r="K3434" s="122"/>
      <c r="L3434" s="122"/>
      <c r="M3434" s="122"/>
      <c r="N3434" s="122"/>
      <c r="O3434" s="122"/>
      <c r="P3434" s="122"/>
      <c r="Q3434" s="122"/>
      <c r="R3434" s="122"/>
      <c r="S3434" s="122"/>
      <c r="T3434" s="122"/>
      <c r="U3434" s="122"/>
      <c r="V3434" s="122"/>
      <c r="W3434" s="122"/>
      <c r="X3434" s="122"/>
      <c r="Y3434" s="122"/>
      <c r="Z3434" s="122"/>
      <c r="AA3434" s="122"/>
      <c r="AB3434" s="122"/>
      <c r="AC3434" s="122"/>
      <c r="AD3434" s="122"/>
      <c r="AE3434" s="122"/>
      <c r="AF3434" s="122"/>
      <c r="AG3434" s="122"/>
      <c r="AH3434" s="122"/>
      <c r="AI3434" s="122"/>
      <c r="AJ3434" s="401"/>
      <c r="AK3434" s="403"/>
      <c r="AL3434" s="405"/>
      <c r="AM3434" s="401"/>
      <c r="AN3434" s="405"/>
      <c r="AO3434" s="405"/>
      <c r="AP3434" s="405"/>
      <c r="AQ3434" s="405"/>
      <c r="AR3434" s="405"/>
      <c r="AS3434" s="405"/>
      <c r="AT3434" s="405"/>
      <c r="AU3434" s="403"/>
      <c r="AV3434" s="504"/>
      <c r="AW3434" s="403"/>
      <c r="AX3434" s="389"/>
      <c r="AY3434" s="389"/>
      <c r="AZ3434" s="389"/>
      <c r="BA3434" s="389"/>
      <c r="BB3434" s="389"/>
      <c r="BC3434" s="389"/>
    </row>
    <row r="3435" spans="1:55" s="121" customFormat="1" x14ac:dyDescent="0.25">
      <c r="A3435" s="406"/>
      <c r="B3435" s="500"/>
      <c r="C3435" s="501"/>
      <c r="D3435" s="502"/>
      <c r="E3435" s="474"/>
      <c r="F3435" s="398"/>
      <c r="G3435" s="95"/>
      <c r="H3435" s="119"/>
      <c r="I3435" s="119"/>
      <c r="J3435" s="119"/>
      <c r="K3435" s="119"/>
      <c r="L3435" s="119"/>
      <c r="M3435" s="119"/>
      <c r="N3435" s="119"/>
      <c r="O3435" s="119"/>
      <c r="P3435" s="119"/>
      <c r="Q3435" s="119"/>
      <c r="R3435" s="119"/>
      <c r="S3435" s="119"/>
      <c r="T3435" s="119"/>
      <c r="U3435" s="119"/>
      <c r="V3435" s="119"/>
      <c r="W3435" s="119"/>
      <c r="X3435" s="119"/>
      <c r="Y3435" s="119"/>
      <c r="Z3435" s="119"/>
      <c r="AA3435" s="119"/>
      <c r="AB3435" s="119"/>
      <c r="AC3435" s="119"/>
      <c r="AD3435" s="119"/>
      <c r="AE3435" s="119"/>
      <c r="AF3435" s="119"/>
      <c r="AG3435" s="119"/>
      <c r="AH3435" s="119"/>
      <c r="AI3435" s="119"/>
      <c r="AJ3435" s="503"/>
      <c r="AK3435" s="505"/>
      <c r="AL3435" s="404"/>
      <c r="AM3435" s="410"/>
      <c r="AN3435" s="404"/>
      <c r="AO3435" s="404"/>
      <c r="AP3435" s="404"/>
      <c r="AQ3435" s="404"/>
      <c r="AR3435" s="404"/>
      <c r="AS3435" s="404"/>
      <c r="AT3435" s="404"/>
      <c r="AU3435" s="406"/>
      <c r="AV3435" s="504"/>
      <c r="AW3435" s="406"/>
      <c r="AX3435" s="388"/>
      <c r="AY3435" s="388"/>
      <c r="AZ3435" s="388"/>
      <c r="BA3435" s="388"/>
      <c r="BB3435" s="388"/>
      <c r="BC3435" s="388"/>
    </row>
    <row r="3436" spans="1:55" s="121" customFormat="1" x14ac:dyDescent="0.25">
      <c r="A3436" s="407"/>
      <c r="B3436" s="500"/>
      <c r="C3436" s="501"/>
      <c r="D3436" s="502"/>
      <c r="E3436" s="466"/>
      <c r="F3436" s="399"/>
      <c r="G3436" s="96"/>
      <c r="H3436" s="122"/>
      <c r="I3436" s="122"/>
      <c r="J3436" s="122"/>
      <c r="K3436" s="122"/>
      <c r="L3436" s="122"/>
      <c r="M3436" s="122"/>
      <c r="N3436" s="122"/>
      <c r="O3436" s="122"/>
      <c r="P3436" s="122"/>
      <c r="Q3436" s="122"/>
      <c r="R3436" s="122"/>
      <c r="S3436" s="122"/>
      <c r="T3436" s="122"/>
      <c r="U3436" s="122"/>
      <c r="V3436" s="122"/>
      <c r="W3436" s="122"/>
      <c r="X3436" s="122"/>
      <c r="Y3436" s="122"/>
      <c r="Z3436" s="122"/>
      <c r="AA3436" s="122"/>
      <c r="AB3436" s="122"/>
      <c r="AC3436" s="122"/>
      <c r="AD3436" s="122"/>
      <c r="AE3436" s="122"/>
      <c r="AF3436" s="122"/>
      <c r="AG3436" s="122"/>
      <c r="AH3436" s="122"/>
      <c r="AI3436" s="122"/>
      <c r="AJ3436" s="401"/>
      <c r="AK3436" s="403"/>
      <c r="AL3436" s="405"/>
      <c r="AM3436" s="401"/>
      <c r="AN3436" s="405"/>
      <c r="AO3436" s="405"/>
      <c r="AP3436" s="405"/>
      <c r="AQ3436" s="405"/>
      <c r="AR3436" s="405"/>
      <c r="AS3436" s="405"/>
      <c r="AT3436" s="405"/>
      <c r="AU3436" s="403"/>
      <c r="AV3436" s="504"/>
      <c r="AW3436" s="403"/>
      <c r="AX3436" s="389"/>
      <c r="AY3436" s="389"/>
      <c r="AZ3436" s="389"/>
      <c r="BA3436" s="389"/>
      <c r="BB3436" s="389"/>
      <c r="BC3436" s="389"/>
    </row>
    <row r="3437" spans="1:55" s="121" customFormat="1" x14ac:dyDescent="0.25">
      <c r="A3437" s="406"/>
      <c r="B3437" s="500"/>
      <c r="C3437" s="501"/>
      <c r="D3437" s="502"/>
      <c r="E3437" s="474"/>
      <c r="F3437" s="398"/>
      <c r="G3437" s="95"/>
      <c r="H3437" s="119"/>
      <c r="I3437" s="119"/>
      <c r="J3437" s="119"/>
      <c r="K3437" s="119"/>
      <c r="L3437" s="119"/>
      <c r="M3437" s="119"/>
      <c r="N3437" s="119"/>
      <c r="O3437" s="119"/>
      <c r="P3437" s="119"/>
      <c r="Q3437" s="119"/>
      <c r="R3437" s="119"/>
      <c r="S3437" s="119"/>
      <c r="T3437" s="119"/>
      <c r="U3437" s="119"/>
      <c r="V3437" s="119"/>
      <c r="W3437" s="119"/>
      <c r="X3437" s="119"/>
      <c r="Y3437" s="119"/>
      <c r="Z3437" s="119"/>
      <c r="AA3437" s="119"/>
      <c r="AB3437" s="119"/>
      <c r="AC3437" s="119"/>
      <c r="AD3437" s="119"/>
      <c r="AE3437" s="119"/>
      <c r="AF3437" s="119"/>
      <c r="AG3437" s="119"/>
      <c r="AH3437" s="119"/>
      <c r="AI3437" s="119"/>
      <c r="AJ3437" s="503"/>
      <c r="AK3437" s="505"/>
      <c r="AL3437" s="404"/>
      <c r="AM3437" s="410"/>
      <c r="AN3437" s="404"/>
      <c r="AO3437" s="404"/>
      <c r="AP3437" s="404"/>
      <c r="AQ3437" s="404"/>
      <c r="AR3437" s="404"/>
      <c r="AS3437" s="404"/>
      <c r="AT3437" s="404"/>
      <c r="AU3437" s="406"/>
      <c r="AV3437" s="504"/>
      <c r="AW3437" s="406"/>
      <c r="AX3437" s="388"/>
      <c r="AY3437" s="388"/>
      <c r="AZ3437" s="388"/>
      <c r="BA3437" s="388"/>
      <c r="BB3437" s="388"/>
      <c r="BC3437" s="388"/>
    </row>
    <row r="3438" spans="1:55" s="121" customFormat="1" x14ac:dyDescent="0.25">
      <c r="A3438" s="407"/>
      <c r="B3438" s="500"/>
      <c r="C3438" s="501"/>
      <c r="D3438" s="502"/>
      <c r="E3438" s="466"/>
      <c r="F3438" s="399"/>
      <c r="G3438" s="96"/>
      <c r="H3438" s="122"/>
      <c r="I3438" s="122"/>
      <c r="J3438" s="122"/>
      <c r="K3438" s="122"/>
      <c r="L3438" s="122"/>
      <c r="M3438" s="122"/>
      <c r="N3438" s="122"/>
      <c r="O3438" s="122"/>
      <c r="P3438" s="122"/>
      <c r="Q3438" s="122"/>
      <c r="R3438" s="122"/>
      <c r="S3438" s="122"/>
      <c r="T3438" s="122"/>
      <c r="U3438" s="122"/>
      <c r="V3438" s="122"/>
      <c r="W3438" s="122"/>
      <c r="X3438" s="122"/>
      <c r="Y3438" s="122"/>
      <c r="Z3438" s="122"/>
      <c r="AA3438" s="122"/>
      <c r="AB3438" s="122"/>
      <c r="AC3438" s="122"/>
      <c r="AD3438" s="122"/>
      <c r="AE3438" s="122"/>
      <c r="AF3438" s="122"/>
      <c r="AG3438" s="122"/>
      <c r="AH3438" s="122"/>
      <c r="AI3438" s="122"/>
      <c r="AJ3438" s="401"/>
      <c r="AK3438" s="403"/>
      <c r="AL3438" s="405"/>
      <c r="AM3438" s="401"/>
      <c r="AN3438" s="405"/>
      <c r="AO3438" s="405"/>
      <c r="AP3438" s="405"/>
      <c r="AQ3438" s="405"/>
      <c r="AR3438" s="405"/>
      <c r="AS3438" s="405"/>
      <c r="AT3438" s="405"/>
      <c r="AU3438" s="403"/>
      <c r="AV3438" s="504"/>
      <c r="AW3438" s="403"/>
      <c r="AX3438" s="389"/>
      <c r="AY3438" s="389"/>
      <c r="AZ3438" s="389"/>
      <c r="BA3438" s="389"/>
      <c r="BB3438" s="389"/>
      <c r="BC3438" s="389"/>
    </row>
    <row r="3439" spans="1:55" s="121" customFormat="1" x14ac:dyDescent="0.25">
      <c r="A3439" s="406"/>
      <c r="B3439" s="500"/>
      <c r="C3439" s="501"/>
      <c r="D3439" s="502"/>
      <c r="E3439" s="474"/>
      <c r="F3439" s="398"/>
      <c r="G3439" s="95"/>
      <c r="H3439" s="119"/>
      <c r="I3439" s="119"/>
      <c r="J3439" s="119"/>
      <c r="K3439" s="119"/>
      <c r="L3439" s="119"/>
      <c r="M3439" s="119"/>
      <c r="N3439" s="119"/>
      <c r="O3439" s="119"/>
      <c r="P3439" s="119"/>
      <c r="Q3439" s="119"/>
      <c r="R3439" s="119"/>
      <c r="S3439" s="119"/>
      <c r="T3439" s="119"/>
      <c r="U3439" s="119"/>
      <c r="V3439" s="119"/>
      <c r="W3439" s="119"/>
      <c r="X3439" s="119"/>
      <c r="Y3439" s="119"/>
      <c r="Z3439" s="119"/>
      <c r="AA3439" s="119"/>
      <c r="AB3439" s="119"/>
      <c r="AC3439" s="119"/>
      <c r="AD3439" s="119"/>
      <c r="AE3439" s="119"/>
      <c r="AF3439" s="119"/>
      <c r="AG3439" s="119"/>
      <c r="AH3439" s="119"/>
      <c r="AI3439" s="119"/>
      <c r="AJ3439" s="503"/>
      <c r="AK3439" s="505"/>
      <c r="AL3439" s="404"/>
      <c r="AM3439" s="410"/>
      <c r="AN3439" s="404"/>
      <c r="AO3439" s="404"/>
      <c r="AP3439" s="404"/>
      <c r="AQ3439" s="404"/>
      <c r="AR3439" s="404"/>
      <c r="AS3439" s="404"/>
      <c r="AT3439" s="404"/>
      <c r="AU3439" s="406"/>
      <c r="AV3439" s="504"/>
      <c r="AW3439" s="406"/>
      <c r="AX3439" s="388"/>
      <c r="AY3439" s="388"/>
      <c r="AZ3439" s="388"/>
      <c r="BA3439" s="388"/>
      <c r="BB3439" s="388"/>
      <c r="BC3439" s="388"/>
    </row>
    <row r="3440" spans="1:55" s="121" customFormat="1" x14ac:dyDescent="0.25">
      <c r="A3440" s="407"/>
      <c r="B3440" s="500"/>
      <c r="C3440" s="501"/>
      <c r="D3440" s="502"/>
      <c r="E3440" s="466"/>
      <c r="F3440" s="399"/>
      <c r="G3440" s="96"/>
      <c r="H3440" s="122"/>
      <c r="I3440" s="122"/>
      <c r="J3440" s="122"/>
      <c r="K3440" s="122"/>
      <c r="L3440" s="122"/>
      <c r="M3440" s="122"/>
      <c r="N3440" s="122"/>
      <c r="O3440" s="122"/>
      <c r="P3440" s="122"/>
      <c r="Q3440" s="122"/>
      <c r="R3440" s="122"/>
      <c r="S3440" s="122"/>
      <c r="T3440" s="122"/>
      <c r="U3440" s="122"/>
      <c r="V3440" s="122"/>
      <c r="W3440" s="122"/>
      <c r="X3440" s="122"/>
      <c r="Y3440" s="122"/>
      <c r="Z3440" s="122"/>
      <c r="AA3440" s="122"/>
      <c r="AB3440" s="122"/>
      <c r="AC3440" s="122"/>
      <c r="AD3440" s="122"/>
      <c r="AE3440" s="122"/>
      <c r="AF3440" s="122"/>
      <c r="AG3440" s="122"/>
      <c r="AH3440" s="122"/>
      <c r="AI3440" s="122"/>
      <c r="AJ3440" s="401"/>
      <c r="AK3440" s="403"/>
      <c r="AL3440" s="405"/>
      <c r="AM3440" s="401"/>
      <c r="AN3440" s="405"/>
      <c r="AO3440" s="405"/>
      <c r="AP3440" s="405"/>
      <c r="AQ3440" s="405"/>
      <c r="AR3440" s="405"/>
      <c r="AS3440" s="405"/>
      <c r="AT3440" s="405"/>
      <c r="AU3440" s="403"/>
      <c r="AV3440" s="504"/>
      <c r="AW3440" s="403"/>
      <c r="AX3440" s="389"/>
      <c r="AY3440" s="389"/>
      <c r="AZ3440" s="389"/>
      <c r="BA3440" s="389"/>
      <c r="BB3440" s="389"/>
      <c r="BC3440" s="389"/>
    </row>
    <row r="3441" spans="1:55" s="121" customFormat="1" x14ac:dyDescent="0.25">
      <c r="A3441" s="406"/>
      <c r="B3441" s="500"/>
      <c r="C3441" s="501"/>
      <c r="D3441" s="502"/>
      <c r="E3441" s="474"/>
      <c r="F3441" s="398"/>
      <c r="G3441" s="95"/>
      <c r="H3441" s="119"/>
      <c r="I3441" s="119"/>
      <c r="J3441" s="119"/>
      <c r="K3441" s="119"/>
      <c r="L3441" s="119"/>
      <c r="M3441" s="119"/>
      <c r="N3441" s="119"/>
      <c r="O3441" s="119"/>
      <c r="P3441" s="119"/>
      <c r="Q3441" s="119"/>
      <c r="R3441" s="119"/>
      <c r="S3441" s="119"/>
      <c r="T3441" s="119"/>
      <c r="U3441" s="119"/>
      <c r="V3441" s="119"/>
      <c r="W3441" s="119"/>
      <c r="X3441" s="119"/>
      <c r="Y3441" s="119"/>
      <c r="Z3441" s="119"/>
      <c r="AA3441" s="119"/>
      <c r="AB3441" s="119"/>
      <c r="AC3441" s="119"/>
      <c r="AD3441" s="119"/>
      <c r="AE3441" s="119"/>
      <c r="AF3441" s="119"/>
      <c r="AG3441" s="119"/>
      <c r="AH3441" s="119"/>
      <c r="AI3441" s="119"/>
      <c r="AJ3441" s="503"/>
      <c r="AK3441" s="505"/>
      <c r="AL3441" s="404"/>
      <c r="AM3441" s="410"/>
      <c r="AN3441" s="404"/>
      <c r="AO3441" s="404"/>
      <c r="AP3441" s="404"/>
      <c r="AQ3441" s="404"/>
      <c r="AR3441" s="404"/>
      <c r="AS3441" s="404"/>
      <c r="AT3441" s="404"/>
      <c r="AU3441" s="406"/>
      <c r="AV3441" s="504"/>
      <c r="AW3441" s="406"/>
      <c r="AX3441" s="388"/>
      <c r="AY3441" s="388"/>
      <c r="AZ3441" s="388"/>
      <c r="BA3441" s="388"/>
      <c r="BB3441" s="388"/>
      <c r="BC3441" s="388"/>
    </row>
    <row r="3442" spans="1:55" s="121" customFormat="1" x14ac:dyDescent="0.25">
      <c r="A3442" s="407"/>
      <c r="B3442" s="500"/>
      <c r="C3442" s="501"/>
      <c r="D3442" s="502"/>
      <c r="E3442" s="466"/>
      <c r="F3442" s="399"/>
      <c r="G3442" s="96"/>
      <c r="H3442" s="122"/>
      <c r="I3442" s="122"/>
      <c r="J3442" s="122"/>
      <c r="K3442" s="122"/>
      <c r="L3442" s="122"/>
      <c r="M3442" s="122"/>
      <c r="N3442" s="122"/>
      <c r="O3442" s="122"/>
      <c r="P3442" s="122"/>
      <c r="Q3442" s="122"/>
      <c r="R3442" s="122"/>
      <c r="S3442" s="122"/>
      <c r="T3442" s="122"/>
      <c r="U3442" s="122"/>
      <c r="V3442" s="122"/>
      <c r="W3442" s="122"/>
      <c r="X3442" s="122"/>
      <c r="Y3442" s="122"/>
      <c r="Z3442" s="122"/>
      <c r="AA3442" s="122"/>
      <c r="AB3442" s="122"/>
      <c r="AC3442" s="122"/>
      <c r="AD3442" s="122"/>
      <c r="AE3442" s="122"/>
      <c r="AF3442" s="122"/>
      <c r="AG3442" s="122"/>
      <c r="AH3442" s="122"/>
      <c r="AI3442" s="122"/>
      <c r="AJ3442" s="401"/>
      <c r="AK3442" s="403"/>
      <c r="AL3442" s="405"/>
      <c r="AM3442" s="401"/>
      <c r="AN3442" s="405"/>
      <c r="AO3442" s="405"/>
      <c r="AP3442" s="405"/>
      <c r="AQ3442" s="405"/>
      <c r="AR3442" s="405"/>
      <c r="AS3442" s="405"/>
      <c r="AT3442" s="405"/>
      <c r="AU3442" s="403"/>
      <c r="AV3442" s="504"/>
      <c r="AW3442" s="403"/>
      <c r="AX3442" s="389"/>
      <c r="AY3442" s="389"/>
      <c r="AZ3442" s="389"/>
      <c r="BA3442" s="389"/>
      <c r="BB3442" s="389"/>
      <c r="BC3442" s="389"/>
    </row>
    <row r="3443" spans="1:55" s="121" customFormat="1" x14ac:dyDescent="0.25">
      <c r="A3443" s="406"/>
      <c r="B3443" s="500"/>
      <c r="C3443" s="501"/>
      <c r="D3443" s="502"/>
      <c r="E3443" s="474"/>
      <c r="F3443" s="398"/>
      <c r="G3443" s="95"/>
      <c r="H3443" s="119"/>
      <c r="I3443" s="119"/>
      <c r="J3443" s="119"/>
      <c r="K3443" s="119"/>
      <c r="L3443" s="119"/>
      <c r="M3443" s="119"/>
      <c r="N3443" s="119"/>
      <c r="O3443" s="119"/>
      <c r="P3443" s="119"/>
      <c r="Q3443" s="119"/>
      <c r="R3443" s="119"/>
      <c r="S3443" s="119"/>
      <c r="T3443" s="119"/>
      <c r="U3443" s="119"/>
      <c r="V3443" s="119"/>
      <c r="W3443" s="119"/>
      <c r="X3443" s="119"/>
      <c r="Y3443" s="119"/>
      <c r="Z3443" s="119"/>
      <c r="AA3443" s="119"/>
      <c r="AB3443" s="119"/>
      <c r="AC3443" s="119"/>
      <c r="AD3443" s="119"/>
      <c r="AE3443" s="119"/>
      <c r="AF3443" s="119"/>
      <c r="AG3443" s="119"/>
      <c r="AH3443" s="119"/>
      <c r="AI3443" s="119"/>
      <c r="AJ3443" s="503"/>
      <c r="AK3443" s="505"/>
      <c r="AL3443" s="404"/>
      <c r="AM3443" s="410"/>
      <c r="AN3443" s="404"/>
      <c r="AO3443" s="404"/>
      <c r="AP3443" s="404"/>
      <c r="AQ3443" s="404"/>
      <c r="AR3443" s="404"/>
      <c r="AS3443" s="404"/>
      <c r="AT3443" s="404"/>
      <c r="AU3443" s="406"/>
      <c r="AV3443" s="504"/>
      <c r="AW3443" s="406"/>
      <c r="AX3443" s="388"/>
      <c r="AY3443" s="388"/>
      <c r="AZ3443" s="388"/>
      <c r="BA3443" s="388"/>
      <c r="BB3443" s="388"/>
      <c r="BC3443" s="388"/>
    </row>
    <row r="3444" spans="1:55" s="121" customFormat="1" x14ac:dyDescent="0.25">
      <c r="A3444" s="407"/>
      <c r="B3444" s="500"/>
      <c r="C3444" s="501"/>
      <c r="D3444" s="502"/>
      <c r="E3444" s="466"/>
      <c r="F3444" s="399"/>
      <c r="G3444" s="96"/>
      <c r="H3444" s="122"/>
      <c r="I3444" s="122"/>
      <c r="J3444" s="122"/>
      <c r="K3444" s="122"/>
      <c r="L3444" s="122"/>
      <c r="M3444" s="122"/>
      <c r="N3444" s="122"/>
      <c r="O3444" s="122"/>
      <c r="P3444" s="122"/>
      <c r="Q3444" s="122"/>
      <c r="R3444" s="122"/>
      <c r="S3444" s="122"/>
      <c r="T3444" s="122"/>
      <c r="U3444" s="122"/>
      <c r="V3444" s="122"/>
      <c r="W3444" s="122"/>
      <c r="X3444" s="122"/>
      <c r="Y3444" s="122"/>
      <c r="Z3444" s="122"/>
      <c r="AA3444" s="122"/>
      <c r="AB3444" s="122"/>
      <c r="AC3444" s="122"/>
      <c r="AD3444" s="122"/>
      <c r="AE3444" s="122"/>
      <c r="AF3444" s="122"/>
      <c r="AG3444" s="122"/>
      <c r="AH3444" s="122"/>
      <c r="AI3444" s="122"/>
      <c r="AJ3444" s="401"/>
      <c r="AK3444" s="403"/>
      <c r="AL3444" s="405"/>
      <c r="AM3444" s="401"/>
      <c r="AN3444" s="405"/>
      <c r="AO3444" s="405"/>
      <c r="AP3444" s="405"/>
      <c r="AQ3444" s="405"/>
      <c r="AR3444" s="405"/>
      <c r="AS3444" s="405"/>
      <c r="AT3444" s="405"/>
      <c r="AU3444" s="403"/>
      <c r="AV3444" s="504"/>
      <c r="AW3444" s="403"/>
      <c r="AX3444" s="389"/>
      <c r="AY3444" s="389"/>
      <c r="AZ3444" s="389"/>
      <c r="BA3444" s="389"/>
      <c r="BB3444" s="389"/>
      <c r="BC3444" s="389"/>
    </row>
    <row r="3445" spans="1:55" s="121" customFormat="1" x14ac:dyDescent="0.25">
      <c r="A3445" s="406"/>
      <c r="B3445" s="500"/>
      <c r="C3445" s="501"/>
      <c r="D3445" s="502"/>
      <c r="E3445" s="474"/>
      <c r="F3445" s="398"/>
      <c r="G3445" s="95"/>
      <c r="H3445" s="119"/>
      <c r="I3445" s="119"/>
      <c r="J3445" s="119"/>
      <c r="K3445" s="119"/>
      <c r="L3445" s="119"/>
      <c r="M3445" s="119"/>
      <c r="N3445" s="119"/>
      <c r="O3445" s="119"/>
      <c r="P3445" s="119"/>
      <c r="Q3445" s="119"/>
      <c r="R3445" s="119"/>
      <c r="S3445" s="119"/>
      <c r="T3445" s="119"/>
      <c r="U3445" s="119"/>
      <c r="V3445" s="119"/>
      <c r="W3445" s="119"/>
      <c r="X3445" s="119"/>
      <c r="Y3445" s="119"/>
      <c r="Z3445" s="119"/>
      <c r="AA3445" s="119"/>
      <c r="AB3445" s="119"/>
      <c r="AC3445" s="119"/>
      <c r="AD3445" s="119"/>
      <c r="AE3445" s="119"/>
      <c r="AF3445" s="119"/>
      <c r="AG3445" s="119"/>
      <c r="AH3445" s="119"/>
      <c r="AI3445" s="119"/>
      <c r="AJ3445" s="503"/>
      <c r="AK3445" s="505"/>
      <c r="AL3445" s="404"/>
      <c r="AM3445" s="410"/>
      <c r="AN3445" s="404"/>
      <c r="AO3445" s="404"/>
      <c r="AP3445" s="404"/>
      <c r="AQ3445" s="404"/>
      <c r="AR3445" s="404"/>
      <c r="AS3445" s="404"/>
      <c r="AT3445" s="404"/>
      <c r="AU3445" s="406"/>
      <c r="AV3445" s="504"/>
      <c r="AW3445" s="406"/>
      <c r="AX3445" s="388"/>
      <c r="AY3445" s="388"/>
      <c r="AZ3445" s="388"/>
      <c r="BA3445" s="388"/>
      <c r="BB3445" s="388"/>
      <c r="BC3445" s="388"/>
    </row>
    <row r="3446" spans="1:55" s="121" customFormat="1" x14ac:dyDescent="0.25">
      <c r="A3446" s="407"/>
      <c r="B3446" s="500"/>
      <c r="C3446" s="501"/>
      <c r="D3446" s="502"/>
      <c r="E3446" s="466"/>
      <c r="F3446" s="399"/>
      <c r="G3446" s="96"/>
      <c r="H3446" s="122"/>
      <c r="I3446" s="122"/>
      <c r="J3446" s="122"/>
      <c r="K3446" s="122"/>
      <c r="L3446" s="122"/>
      <c r="M3446" s="122"/>
      <c r="N3446" s="122"/>
      <c r="O3446" s="122"/>
      <c r="P3446" s="122"/>
      <c r="Q3446" s="122"/>
      <c r="R3446" s="122"/>
      <c r="S3446" s="122"/>
      <c r="T3446" s="122"/>
      <c r="U3446" s="122"/>
      <c r="V3446" s="122"/>
      <c r="W3446" s="122"/>
      <c r="X3446" s="122"/>
      <c r="Y3446" s="122"/>
      <c r="Z3446" s="122"/>
      <c r="AA3446" s="122"/>
      <c r="AB3446" s="122"/>
      <c r="AC3446" s="122"/>
      <c r="AD3446" s="122"/>
      <c r="AE3446" s="122"/>
      <c r="AF3446" s="122"/>
      <c r="AG3446" s="122"/>
      <c r="AH3446" s="122"/>
      <c r="AI3446" s="122"/>
      <c r="AJ3446" s="401"/>
      <c r="AK3446" s="403"/>
      <c r="AL3446" s="405"/>
      <c r="AM3446" s="401"/>
      <c r="AN3446" s="405"/>
      <c r="AO3446" s="405"/>
      <c r="AP3446" s="405"/>
      <c r="AQ3446" s="405"/>
      <c r="AR3446" s="405"/>
      <c r="AS3446" s="405"/>
      <c r="AT3446" s="405"/>
      <c r="AU3446" s="403"/>
      <c r="AV3446" s="504"/>
      <c r="AW3446" s="403"/>
      <c r="AX3446" s="389"/>
      <c r="AY3446" s="389"/>
      <c r="AZ3446" s="389"/>
      <c r="BA3446" s="389"/>
      <c r="BB3446" s="389"/>
      <c r="BC3446" s="389"/>
    </row>
    <row r="3447" spans="1:55" s="121" customFormat="1" x14ac:dyDescent="0.25">
      <c r="A3447" s="406"/>
      <c r="B3447" s="500"/>
      <c r="C3447" s="501"/>
      <c r="D3447" s="502"/>
      <c r="E3447" s="474"/>
      <c r="F3447" s="398"/>
      <c r="G3447" s="95"/>
      <c r="H3447" s="119"/>
      <c r="I3447" s="119"/>
      <c r="J3447" s="119"/>
      <c r="K3447" s="119"/>
      <c r="L3447" s="119"/>
      <c r="M3447" s="119"/>
      <c r="N3447" s="119"/>
      <c r="O3447" s="119"/>
      <c r="P3447" s="119"/>
      <c r="Q3447" s="119"/>
      <c r="R3447" s="119"/>
      <c r="S3447" s="119"/>
      <c r="T3447" s="119"/>
      <c r="U3447" s="119"/>
      <c r="V3447" s="119"/>
      <c r="W3447" s="119"/>
      <c r="X3447" s="119"/>
      <c r="Y3447" s="119"/>
      <c r="Z3447" s="119"/>
      <c r="AA3447" s="119"/>
      <c r="AB3447" s="119"/>
      <c r="AC3447" s="119"/>
      <c r="AD3447" s="119"/>
      <c r="AE3447" s="119"/>
      <c r="AF3447" s="119"/>
      <c r="AG3447" s="119"/>
      <c r="AH3447" s="119"/>
      <c r="AI3447" s="119"/>
      <c r="AJ3447" s="503"/>
      <c r="AK3447" s="505"/>
      <c r="AL3447" s="404"/>
      <c r="AM3447" s="410"/>
      <c r="AN3447" s="404"/>
      <c r="AO3447" s="404"/>
      <c r="AP3447" s="404"/>
      <c r="AQ3447" s="404"/>
      <c r="AR3447" s="404"/>
      <c r="AS3447" s="404"/>
      <c r="AT3447" s="404"/>
      <c r="AU3447" s="406"/>
      <c r="AV3447" s="504"/>
      <c r="AW3447" s="406"/>
      <c r="AX3447" s="388"/>
      <c r="AY3447" s="388"/>
      <c r="AZ3447" s="388"/>
      <c r="BA3447" s="388"/>
      <c r="BB3447" s="388"/>
      <c r="BC3447" s="388"/>
    </row>
    <row r="3448" spans="1:55" s="121" customFormat="1" x14ac:dyDescent="0.25">
      <c r="A3448" s="407"/>
      <c r="B3448" s="500"/>
      <c r="C3448" s="501"/>
      <c r="D3448" s="502"/>
      <c r="E3448" s="466"/>
      <c r="F3448" s="399"/>
      <c r="G3448" s="96"/>
      <c r="H3448" s="122"/>
      <c r="I3448" s="122"/>
      <c r="J3448" s="122"/>
      <c r="K3448" s="122"/>
      <c r="L3448" s="122"/>
      <c r="M3448" s="122"/>
      <c r="N3448" s="122"/>
      <c r="O3448" s="122"/>
      <c r="P3448" s="122"/>
      <c r="Q3448" s="122"/>
      <c r="R3448" s="122"/>
      <c r="S3448" s="122"/>
      <c r="T3448" s="122"/>
      <c r="U3448" s="122"/>
      <c r="V3448" s="122"/>
      <c r="W3448" s="122"/>
      <c r="X3448" s="122"/>
      <c r="Y3448" s="122"/>
      <c r="Z3448" s="122"/>
      <c r="AA3448" s="122"/>
      <c r="AB3448" s="122"/>
      <c r="AC3448" s="122"/>
      <c r="AD3448" s="122"/>
      <c r="AE3448" s="122"/>
      <c r="AF3448" s="122"/>
      <c r="AG3448" s="122"/>
      <c r="AH3448" s="122"/>
      <c r="AI3448" s="122"/>
      <c r="AJ3448" s="401"/>
      <c r="AK3448" s="403"/>
      <c r="AL3448" s="405"/>
      <c r="AM3448" s="401"/>
      <c r="AN3448" s="405"/>
      <c r="AO3448" s="405"/>
      <c r="AP3448" s="405"/>
      <c r="AQ3448" s="405"/>
      <c r="AR3448" s="405"/>
      <c r="AS3448" s="405"/>
      <c r="AT3448" s="405"/>
      <c r="AU3448" s="403"/>
      <c r="AV3448" s="504"/>
      <c r="AW3448" s="403"/>
      <c r="AX3448" s="389"/>
      <c r="AY3448" s="389"/>
      <c r="AZ3448" s="389"/>
      <c r="BA3448" s="389"/>
      <c r="BB3448" s="389"/>
      <c r="BC3448" s="389"/>
    </row>
    <row r="3449" spans="1:55" s="121" customFormat="1" x14ac:dyDescent="0.25">
      <c r="A3449" s="406"/>
      <c r="B3449" s="500"/>
      <c r="C3449" s="501"/>
      <c r="D3449" s="502"/>
      <c r="E3449" s="474"/>
      <c r="F3449" s="398"/>
      <c r="G3449" s="95"/>
      <c r="H3449" s="119"/>
      <c r="I3449" s="119"/>
      <c r="J3449" s="119"/>
      <c r="K3449" s="119"/>
      <c r="L3449" s="119"/>
      <c r="M3449" s="119"/>
      <c r="N3449" s="119"/>
      <c r="O3449" s="119"/>
      <c r="P3449" s="119"/>
      <c r="Q3449" s="119"/>
      <c r="R3449" s="119"/>
      <c r="S3449" s="119"/>
      <c r="T3449" s="119"/>
      <c r="U3449" s="119"/>
      <c r="V3449" s="119"/>
      <c r="W3449" s="119"/>
      <c r="X3449" s="119"/>
      <c r="Y3449" s="119"/>
      <c r="Z3449" s="119"/>
      <c r="AA3449" s="119"/>
      <c r="AB3449" s="119"/>
      <c r="AC3449" s="119"/>
      <c r="AD3449" s="119"/>
      <c r="AE3449" s="119"/>
      <c r="AF3449" s="119"/>
      <c r="AG3449" s="119"/>
      <c r="AH3449" s="119"/>
      <c r="AI3449" s="119"/>
      <c r="AJ3449" s="503"/>
      <c r="AK3449" s="505"/>
      <c r="AL3449" s="404"/>
      <c r="AM3449" s="410"/>
      <c r="AN3449" s="404"/>
      <c r="AO3449" s="404"/>
      <c r="AP3449" s="404"/>
      <c r="AQ3449" s="404"/>
      <c r="AR3449" s="404"/>
      <c r="AS3449" s="404"/>
      <c r="AT3449" s="404"/>
      <c r="AU3449" s="406"/>
      <c r="AV3449" s="504"/>
      <c r="AW3449" s="406"/>
      <c r="AX3449" s="388"/>
      <c r="AY3449" s="388"/>
      <c r="AZ3449" s="388"/>
      <c r="BA3449" s="388"/>
      <c r="BB3449" s="388"/>
      <c r="BC3449" s="388"/>
    </row>
    <row r="3450" spans="1:55" s="121" customFormat="1" x14ac:dyDescent="0.25">
      <c r="A3450" s="407"/>
      <c r="B3450" s="500"/>
      <c r="C3450" s="501"/>
      <c r="D3450" s="502"/>
      <c r="E3450" s="466"/>
      <c r="F3450" s="399"/>
      <c r="G3450" s="96"/>
      <c r="H3450" s="122"/>
      <c r="I3450" s="122"/>
      <c r="J3450" s="122"/>
      <c r="K3450" s="122"/>
      <c r="L3450" s="122"/>
      <c r="M3450" s="122"/>
      <c r="N3450" s="122"/>
      <c r="O3450" s="122"/>
      <c r="P3450" s="122"/>
      <c r="Q3450" s="122"/>
      <c r="R3450" s="122"/>
      <c r="S3450" s="122"/>
      <c r="T3450" s="122"/>
      <c r="U3450" s="122"/>
      <c r="V3450" s="122"/>
      <c r="W3450" s="122"/>
      <c r="X3450" s="122"/>
      <c r="Y3450" s="122"/>
      <c r="Z3450" s="122"/>
      <c r="AA3450" s="122"/>
      <c r="AB3450" s="122"/>
      <c r="AC3450" s="122"/>
      <c r="AD3450" s="122"/>
      <c r="AE3450" s="122"/>
      <c r="AF3450" s="122"/>
      <c r="AG3450" s="122"/>
      <c r="AH3450" s="122"/>
      <c r="AI3450" s="122"/>
      <c r="AJ3450" s="401"/>
      <c r="AK3450" s="403"/>
      <c r="AL3450" s="405"/>
      <c r="AM3450" s="401"/>
      <c r="AN3450" s="405"/>
      <c r="AO3450" s="405"/>
      <c r="AP3450" s="405"/>
      <c r="AQ3450" s="405"/>
      <c r="AR3450" s="405"/>
      <c r="AS3450" s="405"/>
      <c r="AT3450" s="405"/>
      <c r="AU3450" s="403"/>
      <c r="AV3450" s="504"/>
      <c r="AW3450" s="403"/>
      <c r="AX3450" s="389"/>
      <c r="AY3450" s="389"/>
      <c r="AZ3450" s="389"/>
      <c r="BA3450" s="389"/>
      <c r="BB3450" s="389"/>
      <c r="BC3450" s="389"/>
    </row>
    <row r="3451" spans="1:55" s="121" customFormat="1" x14ac:dyDescent="0.25">
      <c r="A3451" s="406"/>
      <c r="B3451" s="500"/>
      <c r="C3451" s="501"/>
      <c r="D3451" s="502"/>
      <c r="E3451" s="474"/>
      <c r="F3451" s="398"/>
      <c r="G3451" s="95"/>
      <c r="H3451" s="119"/>
      <c r="I3451" s="119"/>
      <c r="J3451" s="119"/>
      <c r="K3451" s="119"/>
      <c r="L3451" s="119"/>
      <c r="M3451" s="119"/>
      <c r="N3451" s="119"/>
      <c r="O3451" s="119"/>
      <c r="P3451" s="119"/>
      <c r="Q3451" s="119"/>
      <c r="R3451" s="119"/>
      <c r="S3451" s="119"/>
      <c r="T3451" s="119"/>
      <c r="U3451" s="119"/>
      <c r="V3451" s="119"/>
      <c r="W3451" s="119"/>
      <c r="X3451" s="119"/>
      <c r="Y3451" s="119"/>
      <c r="Z3451" s="119"/>
      <c r="AA3451" s="119"/>
      <c r="AB3451" s="119"/>
      <c r="AC3451" s="119"/>
      <c r="AD3451" s="119"/>
      <c r="AE3451" s="119"/>
      <c r="AF3451" s="119"/>
      <c r="AG3451" s="119"/>
      <c r="AH3451" s="119"/>
      <c r="AI3451" s="119"/>
      <c r="AJ3451" s="503"/>
      <c r="AK3451" s="505"/>
      <c r="AL3451" s="404"/>
      <c r="AM3451" s="410"/>
      <c r="AN3451" s="404"/>
      <c r="AO3451" s="404"/>
      <c r="AP3451" s="404"/>
      <c r="AQ3451" s="404"/>
      <c r="AR3451" s="404"/>
      <c r="AS3451" s="404"/>
      <c r="AT3451" s="404"/>
      <c r="AU3451" s="406"/>
      <c r="AV3451" s="504"/>
      <c r="AW3451" s="406"/>
      <c r="AX3451" s="388"/>
      <c r="AY3451" s="388"/>
      <c r="AZ3451" s="388"/>
      <c r="BA3451" s="388"/>
      <c r="BB3451" s="388"/>
      <c r="BC3451" s="388"/>
    </row>
    <row r="3452" spans="1:55" s="121" customFormat="1" x14ac:dyDescent="0.25">
      <c r="A3452" s="407"/>
      <c r="B3452" s="500"/>
      <c r="C3452" s="501"/>
      <c r="D3452" s="502"/>
      <c r="E3452" s="466"/>
      <c r="F3452" s="399"/>
      <c r="G3452" s="96"/>
      <c r="H3452" s="122"/>
      <c r="I3452" s="122"/>
      <c r="J3452" s="122"/>
      <c r="K3452" s="122"/>
      <c r="L3452" s="122"/>
      <c r="M3452" s="122"/>
      <c r="N3452" s="122"/>
      <c r="O3452" s="122"/>
      <c r="P3452" s="122"/>
      <c r="Q3452" s="122"/>
      <c r="R3452" s="122"/>
      <c r="S3452" s="122"/>
      <c r="T3452" s="122"/>
      <c r="U3452" s="122"/>
      <c r="V3452" s="122"/>
      <c r="W3452" s="122"/>
      <c r="X3452" s="122"/>
      <c r="Y3452" s="122"/>
      <c r="Z3452" s="122"/>
      <c r="AA3452" s="122"/>
      <c r="AB3452" s="122"/>
      <c r="AC3452" s="122"/>
      <c r="AD3452" s="122"/>
      <c r="AE3452" s="122"/>
      <c r="AF3452" s="122"/>
      <c r="AG3452" s="122"/>
      <c r="AH3452" s="122"/>
      <c r="AI3452" s="122"/>
      <c r="AJ3452" s="401"/>
      <c r="AK3452" s="403"/>
      <c r="AL3452" s="405"/>
      <c r="AM3452" s="401"/>
      <c r="AN3452" s="405"/>
      <c r="AO3452" s="405"/>
      <c r="AP3452" s="405"/>
      <c r="AQ3452" s="405"/>
      <c r="AR3452" s="405"/>
      <c r="AS3452" s="405"/>
      <c r="AT3452" s="405"/>
      <c r="AU3452" s="403"/>
      <c r="AV3452" s="504"/>
      <c r="AW3452" s="403"/>
      <c r="AX3452" s="389"/>
      <c r="AY3452" s="389"/>
      <c r="AZ3452" s="389"/>
      <c r="BA3452" s="389"/>
      <c r="BB3452" s="389"/>
      <c r="BC3452" s="389"/>
    </row>
    <row r="3453" spans="1:55" s="121" customFormat="1" x14ac:dyDescent="0.25">
      <c r="A3453" s="406"/>
      <c r="B3453" s="500"/>
      <c r="C3453" s="501"/>
      <c r="D3453" s="502"/>
      <c r="E3453" s="474"/>
      <c r="F3453" s="398"/>
      <c r="G3453" s="95"/>
      <c r="H3453" s="119"/>
      <c r="I3453" s="119"/>
      <c r="J3453" s="119"/>
      <c r="K3453" s="119"/>
      <c r="L3453" s="119"/>
      <c r="M3453" s="119"/>
      <c r="N3453" s="119"/>
      <c r="O3453" s="119"/>
      <c r="P3453" s="119"/>
      <c r="Q3453" s="119"/>
      <c r="R3453" s="119"/>
      <c r="S3453" s="119"/>
      <c r="T3453" s="119"/>
      <c r="U3453" s="119"/>
      <c r="V3453" s="119"/>
      <c r="W3453" s="119"/>
      <c r="X3453" s="119"/>
      <c r="Y3453" s="119"/>
      <c r="Z3453" s="119"/>
      <c r="AA3453" s="119"/>
      <c r="AB3453" s="119"/>
      <c r="AC3453" s="119"/>
      <c r="AD3453" s="119"/>
      <c r="AE3453" s="119"/>
      <c r="AF3453" s="119"/>
      <c r="AG3453" s="119"/>
      <c r="AH3453" s="119"/>
      <c r="AI3453" s="119"/>
      <c r="AJ3453" s="503"/>
      <c r="AK3453" s="505"/>
      <c r="AL3453" s="404"/>
      <c r="AM3453" s="410"/>
      <c r="AN3453" s="404"/>
      <c r="AO3453" s="404"/>
      <c r="AP3453" s="404"/>
      <c r="AQ3453" s="404"/>
      <c r="AR3453" s="404"/>
      <c r="AS3453" s="404"/>
      <c r="AT3453" s="404"/>
      <c r="AU3453" s="406"/>
      <c r="AV3453" s="504"/>
      <c r="AW3453" s="406"/>
      <c r="AX3453" s="388"/>
      <c r="AY3453" s="388"/>
      <c r="AZ3453" s="388"/>
      <c r="BA3453" s="388"/>
      <c r="BB3453" s="388"/>
      <c r="BC3453" s="388"/>
    </row>
    <row r="3454" spans="1:55" s="121" customFormat="1" x14ac:dyDescent="0.25">
      <c r="A3454" s="407"/>
      <c r="B3454" s="500"/>
      <c r="C3454" s="501"/>
      <c r="D3454" s="502"/>
      <c r="E3454" s="466"/>
      <c r="F3454" s="399"/>
      <c r="G3454" s="96"/>
      <c r="H3454" s="122"/>
      <c r="I3454" s="122"/>
      <c r="J3454" s="122"/>
      <c r="K3454" s="122"/>
      <c r="L3454" s="122"/>
      <c r="M3454" s="122"/>
      <c r="N3454" s="122"/>
      <c r="O3454" s="122"/>
      <c r="P3454" s="122"/>
      <c r="Q3454" s="122"/>
      <c r="R3454" s="122"/>
      <c r="S3454" s="122"/>
      <c r="T3454" s="122"/>
      <c r="U3454" s="122"/>
      <c r="V3454" s="122"/>
      <c r="W3454" s="122"/>
      <c r="X3454" s="122"/>
      <c r="Y3454" s="122"/>
      <c r="Z3454" s="122"/>
      <c r="AA3454" s="122"/>
      <c r="AB3454" s="122"/>
      <c r="AC3454" s="122"/>
      <c r="AD3454" s="122"/>
      <c r="AE3454" s="122"/>
      <c r="AF3454" s="122"/>
      <c r="AG3454" s="122"/>
      <c r="AH3454" s="122"/>
      <c r="AI3454" s="122"/>
      <c r="AJ3454" s="401"/>
      <c r="AK3454" s="403"/>
      <c r="AL3454" s="405"/>
      <c r="AM3454" s="401"/>
      <c r="AN3454" s="405"/>
      <c r="AO3454" s="405"/>
      <c r="AP3454" s="405"/>
      <c r="AQ3454" s="405"/>
      <c r="AR3454" s="405"/>
      <c r="AS3454" s="405"/>
      <c r="AT3454" s="405"/>
      <c r="AU3454" s="403"/>
      <c r="AV3454" s="504"/>
      <c r="AW3454" s="403"/>
      <c r="AX3454" s="389"/>
      <c r="AY3454" s="389"/>
      <c r="AZ3454" s="389"/>
      <c r="BA3454" s="389"/>
      <c r="BB3454" s="389"/>
      <c r="BC3454" s="389"/>
    </row>
    <row r="3455" spans="1:55" s="121" customFormat="1" x14ac:dyDescent="0.25">
      <c r="A3455" s="406"/>
      <c r="B3455" s="500"/>
      <c r="C3455" s="501"/>
      <c r="D3455" s="502"/>
      <c r="E3455" s="474"/>
      <c r="F3455" s="398"/>
      <c r="G3455" s="95"/>
      <c r="H3455" s="119"/>
      <c r="I3455" s="119"/>
      <c r="J3455" s="119"/>
      <c r="K3455" s="119"/>
      <c r="L3455" s="119"/>
      <c r="M3455" s="119"/>
      <c r="N3455" s="119"/>
      <c r="O3455" s="119"/>
      <c r="P3455" s="119"/>
      <c r="Q3455" s="119"/>
      <c r="R3455" s="119"/>
      <c r="S3455" s="119"/>
      <c r="T3455" s="119"/>
      <c r="U3455" s="119"/>
      <c r="V3455" s="119"/>
      <c r="W3455" s="119"/>
      <c r="X3455" s="119"/>
      <c r="Y3455" s="119"/>
      <c r="Z3455" s="119"/>
      <c r="AA3455" s="119"/>
      <c r="AB3455" s="119"/>
      <c r="AC3455" s="119"/>
      <c r="AD3455" s="119"/>
      <c r="AE3455" s="119"/>
      <c r="AF3455" s="119"/>
      <c r="AG3455" s="119"/>
      <c r="AH3455" s="119"/>
      <c r="AI3455" s="119"/>
      <c r="AJ3455" s="503"/>
      <c r="AK3455" s="505"/>
      <c r="AL3455" s="404"/>
      <c r="AM3455" s="410"/>
      <c r="AN3455" s="404"/>
      <c r="AO3455" s="404"/>
      <c r="AP3455" s="404"/>
      <c r="AQ3455" s="404"/>
      <c r="AR3455" s="404"/>
      <c r="AS3455" s="404"/>
      <c r="AT3455" s="404"/>
      <c r="AU3455" s="406"/>
      <c r="AV3455" s="504"/>
      <c r="AW3455" s="406"/>
      <c r="AX3455" s="388"/>
      <c r="AY3455" s="388"/>
      <c r="AZ3455" s="388"/>
      <c r="BA3455" s="388"/>
      <c r="BB3455" s="388"/>
      <c r="BC3455" s="388"/>
    </row>
    <row r="3456" spans="1:55" s="121" customFormat="1" x14ac:dyDescent="0.25">
      <c r="A3456" s="407"/>
      <c r="B3456" s="500"/>
      <c r="C3456" s="501"/>
      <c r="D3456" s="502"/>
      <c r="E3456" s="466"/>
      <c r="F3456" s="399"/>
      <c r="G3456" s="96"/>
      <c r="H3456" s="122"/>
      <c r="I3456" s="122"/>
      <c r="J3456" s="122"/>
      <c r="K3456" s="122"/>
      <c r="L3456" s="122"/>
      <c r="M3456" s="122"/>
      <c r="N3456" s="122"/>
      <c r="O3456" s="122"/>
      <c r="P3456" s="122"/>
      <c r="Q3456" s="122"/>
      <c r="R3456" s="122"/>
      <c r="S3456" s="122"/>
      <c r="T3456" s="122"/>
      <c r="U3456" s="122"/>
      <c r="V3456" s="122"/>
      <c r="W3456" s="122"/>
      <c r="X3456" s="122"/>
      <c r="Y3456" s="122"/>
      <c r="Z3456" s="122"/>
      <c r="AA3456" s="122"/>
      <c r="AB3456" s="122"/>
      <c r="AC3456" s="122"/>
      <c r="AD3456" s="122"/>
      <c r="AE3456" s="122"/>
      <c r="AF3456" s="122"/>
      <c r="AG3456" s="122"/>
      <c r="AH3456" s="122"/>
      <c r="AI3456" s="122"/>
      <c r="AJ3456" s="401"/>
      <c r="AK3456" s="403"/>
      <c r="AL3456" s="405"/>
      <c r="AM3456" s="401"/>
      <c r="AN3456" s="405"/>
      <c r="AO3456" s="405"/>
      <c r="AP3456" s="405"/>
      <c r="AQ3456" s="405"/>
      <c r="AR3456" s="405"/>
      <c r="AS3456" s="405"/>
      <c r="AT3456" s="405"/>
      <c r="AU3456" s="403"/>
      <c r="AV3456" s="504"/>
      <c r="AW3456" s="403"/>
      <c r="AX3456" s="389"/>
      <c r="AY3456" s="389"/>
      <c r="AZ3456" s="389"/>
      <c r="BA3456" s="389"/>
      <c r="BB3456" s="389"/>
      <c r="BC3456" s="389"/>
    </row>
    <row r="3457" spans="1:55" s="121" customFormat="1" x14ac:dyDescent="0.25">
      <c r="A3457" s="406"/>
      <c r="B3457" s="500"/>
      <c r="C3457" s="501"/>
      <c r="D3457" s="502"/>
      <c r="E3457" s="474"/>
      <c r="F3457" s="398"/>
      <c r="G3457" s="95"/>
      <c r="H3457" s="119"/>
      <c r="I3457" s="119"/>
      <c r="J3457" s="119"/>
      <c r="K3457" s="119"/>
      <c r="L3457" s="119"/>
      <c r="M3457" s="119"/>
      <c r="N3457" s="119"/>
      <c r="O3457" s="119"/>
      <c r="P3457" s="119"/>
      <c r="Q3457" s="119"/>
      <c r="R3457" s="119"/>
      <c r="S3457" s="119"/>
      <c r="T3457" s="119"/>
      <c r="U3457" s="119"/>
      <c r="V3457" s="119"/>
      <c r="W3457" s="119"/>
      <c r="X3457" s="119"/>
      <c r="Y3457" s="119"/>
      <c r="Z3457" s="119"/>
      <c r="AA3457" s="119"/>
      <c r="AB3457" s="119"/>
      <c r="AC3457" s="119"/>
      <c r="AD3457" s="119"/>
      <c r="AE3457" s="119"/>
      <c r="AF3457" s="119"/>
      <c r="AG3457" s="119"/>
      <c r="AH3457" s="119"/>
      <c r="AI3457" s="119"/>
      <c r="AJ3457" s="503"/>
      <c r="AK3457" s="505"/>
      <c r="AL3457" s="404"/>
      <c r="AM3457" s="410"/>
      <c r="AN3457" s="404"/>
      <c r="AO3457" s="404"/>
      <c r="AP3457" s="404"/>
      <c r="AQ3457" s="404"/>
      <c r="AR3457" s="404"/>
      <c r="AS3457" s="404"/>
      <c r="AT3457" s="404"/>
      <c r="AU3457" s="406"/>
      <c r="AV3457" s="504"/>
      <c r="AW3457" s="406"/>
      <c r="AX3457" s="388"/>
      <c r="AY3457" s="388"/>
      <c r="AZ3457" s="388"/>
      <c r="BA3457" s="388"/>
      <c r="BB3457" s="388"/>
      <c r="BC3457" s="388"/>
    </row>
    <row r="3458" spans="1:55" s="121" customFormat="1" x14ac:dyDescent="0.25">
      <c r="A3458" s="407"/>
      <c r="B3458" s="500"/>
      <c r="C3458" s="501"/>
      <c r="D3458" s="502"/>
      <c r="E3458" s="466"/>
      <c r="F3458" s="399"/>
      <c r="G3458" s="96"/>
      <c r="H3458" s="122"/>
      <c r="I3458" s="122"/>
      <c r="J3458" s="122"/>
      <c r="K3458" s="122"/>
      <c r="L3458" s="122"/>
      <c r="M3458" s="122"/>
      <c r="N3458" s="122"/>
      <c r="O3458" s="122"/>
      <c r="P3458" s="122"/>
      <c r="Q3458" s="122"/>
      <c r="R3458" s="122"/>
      <c r="S3458" s="122"/>
      <c r="T3458" s="122"/>
      <c r="U3458" s="122"/>
      <c r="V3458" s="122"/>
      <c r="W3458" s="122"/>
      <c r="X3458" s="122"/>
      <c r="Y3458" s="122"/>
      <c r="Z3458" s="122"/>
      <c r="AA3458" s="122"/>
      <c r="AB3458" s="122"/>
      <c r="AC3458" s="122"/>
      <c r="AD3458" s="122"/>
      <c r="AE3458" s="122"/>
      <c r="AF3458" s="122"/>
      <c r="AG3458" s="122"/>
      <c r="AH3458" s="122"/>
      <c r="AI3458" s="122"/>
      <c r="AJ3458" s="401"/>
      <c r="AK3458" s="403"/>
      <c r="AL3458" s="405"/>
      <c r="AM3458" s="401"/>
      <c r="AN3458" s="405"/>
      <c r="AO3458" s="405"/>
      <c r="AP3458" s="405"/>
      <c r="AQ3458" s="405"/>
      <c r="AR3458" s="405"/>
      <c r="AS3458" s="405"/>
      <c r="AT3458" s="405"/>
      <c r="AU3458" s="403"/>
      <c r="AV3458" s="504"/>
      <c r="AW3458" s="403"/>
      <c r="AX3458" s="389"/>
      <c r="AY3458" s="389"/>
      <c r="AZ3458" s="389"/>
      <c r="BA3458" s="389"/>
      <c r="BB3458" s="389"/>
      <c r="BC3458" s="389"/>
    </row>
    <row r="3459" spans="1:55" s="121" customFormat="1" x14ac:dyDescent="0.25">
      <c r="A3459" s="406"/>
      <c r="B3459" s="500"/>
      <c r="C3459" s="501"/>
      <c r="D3459" s="502"/>
      <c r="E3459" s="474"/>
      <c r="F3459" s="398"/>
      <c r="G3459" s="95"/>
      <c r="H3459" s="119"/>
      <c r="I3459" s="119"/>
      <c r="J3459" s="119"/>
      <c r="K3459" s="119"/>
      <c r="L3459" s="119"/>
      <c r="M3459" s="119"/>
      <c r="N3459" s="119"/>
      <c r="O3459" s="119"/>
      <c r="P3459" s="119"/>
      <c r="Q3459" s="119"/>
      <c r="R3459" s="119"/>
      <c r="S3459" s="119"/>
      <c r="T3459" s="119"/>
      <c r="U3459" s="119"/>
      <c r="V3459" s="119"/>
      <c r="W3459" s="119"/>
      <c r="X3459" s="119"/>
      <c r="Y3459" s="119"/>
      <c r="Z3459" s="119"/>
      <c r="AA3459" s="119"/>
      <c r="AB3459" s="119"/>
      <c r="AC3459" s="119"/>
      <c r="AD3459" s="119"/>
      <c r="AE3459" s="119"/>
      <c r="AF3459" s="119"/>
      <c r="AG3459" s="119"/>
      <c r="AH3459" s="119"/>
      <c r="AI3459" s="119"/>
      <c r="AJ3459" s="503"/>
      <c r="AK3459" s="505"/>
      <c r="AL3459" s="404"/>
      <c r="AM3459" s="410"/>
      <c r="AN3459" s="404"/>
      <c r="AO3459" s="404"/>
      <c r="AP3459" s="404"/>
      <c r="AQ3459" s="404"/>
      <c r="AR3459" s="404"/>
      <c r="AS3459" s="404"/>
      <c r="AT3459" s="404"/>
      <c r="AU3459" s="406"/>
      <c r="AV3459" s="504"/>
      <c r="AW3459" s="406"/>
      <c r="AX3459" s="388"/>
      <c r="AY3459" s="388"/>
      <c r="AZ3459" s="388"/>
      <c r="BA3459" s="388"/>
      <c r="BB3459" s="388"/>
      <c r="BC3459" s="388"/>
    </row>
    <row r="3460" spans="1:55" s="121" customFormat="1" x14ac:dyDescent="0.25">
      <c r="A3460" s="407"/>
      <c r="B3460" s="500"/>
      <c r="C3460" s="501"/>
      <c r="D3460" s="502"/>
      <c r="E3460" s="466"/>
      <c r="F3460" s="399"/>
      <c r="G3460" s="96"/>
      <c r="H3460" s="122"/>
      <c r="I3460" s="122"/>
      <c r="J3460" s="122"/>
      <c r="K3460" s="122"/>
      <c r="L3460" s="122"/>
      <c r="M3460" s="122"/>
      <c r="N3460" s="122"/>
      <c r="O3460" s="122"/>
      <c r="P3460" s="122"/>
      <c r="Q3460" s="122"/>
      <c r="R3460" s="122"/>
      <c r="S3460" s="122"/>
      <c r="T3460" s="122"/>
      <c r="U3460" s="122"/>
      <c r="V3460" s="122"/>
      <c r="W3460" s="122"/>
      <c r="X3460" s="122"/>
      <c r="Y3460" s="122"/>
      <c r="Z3460" s="122"/>
      <c r="AA3460" s="122"/>
      <c r="AB3460" s="122"/>
      <c r="AC3460" s="122"/>
      <c r="AD3460" s="122"/>
      <c r="AE3460" s="122"/>
      <c r="AF3460" s="122"/>
      <c r="AG3460" s="122"/>
      <c r="AH3460" s="122"/>
      <c r="AI3460" s="122"/>
      <c r="AJ3460" s="401"/>
      <c r="AK3460" s="403"/>
      <c r="AL3460" s="405"/>
      <c r="AM3460" s="401"/>
      <c r="AN3460" s="405"/>
      <c r="AO3460" s="405"/>
      <c r="AP3460" s="405"/>
      <c r="AQ3460" s="405"/>
      <c r="AR3460" s="405"/>
      <c r="AS3460" s="405"/>
      <c r="AT3460" s="405"/>
      <c r="AU3460" s="403"/>
      <c r="AV3460" s="504"/>
      <c r="AW3460" s="403"/>
      <c r="AX3460" s="389"/>
      <c r="AY3460" s="389"/>
      <c r="AZ3460" s="389"/>
      <c r="BA3460" s="389"/>
      <c r="BB3460" s="389"/>
      <c r="BC3460" s="389"/>
    </row>
    <row r="3461" spans="1:55" s="121" customFormat="1" x14ac:dyDescent="0.25">
      <c r="A3461" s="406"/>
      <c r="B3461" s="500"/>
      <c r="C3461" s="501"/>
      <c r="D3461" s="502"/>
      <c r="E3461" s="474"/>
      <c r="F3461" s="398"/>
      <c r="G3461" s="95"/>
      <c r="H3461" s="119"/>
      <c r="I3461" s="119"/>
      <c r="J3461" s="119"/>
      <c r="K3461" s="119"/>
      <c r="L3461" s="119"/>
      <c r="M3461" s="119"/>
      <c r="N3461" s="119"/>
      <c r="O3461" s="119"/>
      <c r="P3461" s="119"/>
      <c r="Q3461" s="119"/>
      <c r="R3461" s="119"/>
      <c r="S3461" s="119"/>
      <c r="T3461" s="119"/>
      <c r="U3461" s="119"/>
      <c r="V3461" s="119"/>
      <c r="W3461" s="119"/>
      <c r="X3461" s="119"/>
      <c r="Y3461" s="119"/>
      <c r="Z3461" s="119"/>
      <c r="AA3461" s="119"/>
      <c r="AB3461" s="119"/>
      <c r="AC3461" s="119"/>
      <c r="AD3461" s="119"/>
      <c r="AE3461" s="119"/>
      <c r="AF3461" s="119"/>
      <c r="AG3461" s="119"/>
      <c r="AH3461" s="119"/>
      <c r="AI3461" s="119"/>
      <c r="AJ3461" s="503"/>
      <c r="AK3461" s="505"/>
      <c r="AL3461" s="404"/>
      <c r="AM3461" s="410"/>
      <c r="AN3461" s="404"/>
      <c r="AO3461" s="404"/>
      <c r="AP3461" s="404"/>
      <c r="AQ3461" s="404"/>
      <c r="AR3461" s="404"/>
      <c r="AS3461" s="404"/>
      <c r="AT3461" s="404"/>
      <c r="AU3461" s="406"/>
      <c r="AV3461" s="504"/>
      <c r="AW3461" s="406"/>
      <c r="AX3461" s="388"/>
      <c r="AY3461" s="388"/>
      <c r="AZ3461" s="388"/>
      <c r="BA3461" s="388"/>
      <c r="BB3461" s="388"/>
      <c r="BC3461" s="388"/>
    </row>
    <row r="3462" spans="1:55" s="121" customFormat="1" x14ac:dyDescent="0.25">
      <c r="A3462" s="407"/>
      <c r="B3462" s="500"/>
      <c r="C3462" s="501"/>
      <c r="D3462" s="502"/>
      <c r="E3462" s="466"/>
      <c r="F3462" s="399"/>
      <c r="G3462" s="96"/>
      <c r="H3462" s="122"/>
      <c r="I3462" s="122"/>
      <c r="J3462" s="122"/>
      <c r="K3462" s="122"/>
      <c r="L3462" s="122"/>
      <c r="M3462" s="122"/>
      <c r="N3462" s="122"/>
      <c r="O3462" s="122"/>
      <c r="P3462" s="122"/>
      <c r="Q3462" s="122"/>
      <c r="R3462" s="122"/>
      <c r="S3462" s="122"/>
      <c r="T3462" s="122"/>
      <c r="U3462" s="122"/>
      <c r="V3462" s="122"/>
      <c r="W3462" s="122"/>
      <c r="X3462" s="122"/>
      <c r="Y3462" s="122"/>
      <c r="Z3462" s="122"/>
      <c r="AA3462" s="122"/>
      <c r="AB3462" s="122"/>
      <c r="AC3462" s="122"/>
      <c r="AD3462" s="122"/>
      <c r="AE3462" s="122"/>
      <c r="AF3462" s="122"/>
      <c r="AG3462" s="122"/>
      <c r="AH3462" s="122"/>
      <c r="AI3462" s="122"/>
      <c r="AJ3462" s="401"/>
      <c r="AK3462" s="403"/>
      <c r="AL3462" s="405"/>
      <c r="AM3462" s="401"/>
      <c r="AN3462" s="405"/>
      <c r="AO3462" s="405"/>
      <c r="AP3462" s="405"/>
      <c r="AQ3462" s="405"/>
      <c r="AR3462" s="405"/>
      <c r="AS3462" s="405"/>
      <c r="AT3462" s="405"/>
      <c r="AU3462" s="403"/>
      <c r="AV3462" s="504"/>
      <c r="AW3462" s="403"/>
      <c r="AX3462" s="389"/>
      <c r="AY3462" s="389"/>
      <c r="AZ3462" s="389"/>
      <c r="BA3462" s="389"/>
      <c r="BB3462" s="389"/>
      <c r="BC3462" s="389"/>
    </row>
    <row r="3463" spans="1:55" s="121" customFormat="1" x14ac:dyDescent="0.25">
      <c r="A3463" s="406"/>
      <c r="B3463" s="500"/>
      <c r="C3463" s="501"/>
      <c r="D3463" s="502"/>
      <c r="E3463" s="474"/>
      <c r="F3463" s="398"/>
      <c r="G3463" s="95"/>
      <c r="H3463" s="119"/>
      <c r="I3463" s="119"/>
      <c r="J3463" s="119"/>
      <c r="K3463" s="119"/>
      <c r="L3463" s="119"/>
      <c r="M3463" s="119"/>
      <c r="N3463" s="119"/>
      <c r="O3463" s="119"/>
      <c r="P3463" s="119"/>
      <c r="Q3463" s="119"/>
      <c r="R3463" s="119"/>
      <c r="S3463" s="119"/>
      <c r="T3463" s="119"/>
      <c r="U3463" s="119"/>
      <c r="V3463" s="119"/>
      <c r="W3463" s="119"/>
      <c r="X3463" s="119"/>
      <c r="Y3463" s="119"/>
      <c r="Z3463" s="119"/>
      <c r="AA3463" s="119"/>
      <c r="AB3463" s="119"/>
      <c r="AC3463" s="119"/>
      <c r="AD3463" s="119"/>
      <c r="AE3463" s="119"/>
      <c r="AF3463" s="119"/>
      <c r="AG3463" s="119"/>
      <c r="AH3463" s="119"/>
      <c r="AI3463" s="119"/>
      <c r="AJ3463" s="503"/>
      <c r="AK3463" s="505"/>
      <c r="AL3463" s="404"/>
      <c r="AM3463" s="410"/>
      <c r="AN3463" s="404"/>
      <c r="AO3463" s="404"/>
      <c r="AP3463" s="404"/>
      <c r="AQ3463" s="404"/>
      <c r="AR3463" s="404"/>
      <c r="AS3463" s="404"/>
      <c r="AT3463" s="404"/>
      <c r="AU3463" s="406"/>
      <c r="AV3463" s="504"/>
      <c r="AW3463" s="406"/>
      <c r="AX3463" s="388"/>
      <c r="AY3463" s="388"/>
      <c r="AZ3463" s="388"/>
      <c r="BA3463" s="388"/>
      <c r="BB3463" s="388"/>
      <c r="BC3463" s="388"/>
    </row>
    <row r="3464" spans="1:55" s="121" customFormat="1" x14ac:dyDescent="0.25">
      <c r="A3464" s="407"/>
      <c r="B3464" s="500"/>
      <c r="C3464" s="501"/>
      <c r="D3464" s="502"/>
      <c r="E3464" s="466"/>
      <c r="F3464" s="399"/>
      <c r="G3464" s="96"/>
      <c r="H3464" s="122"/>
      <c r="I3464" s="122"/>
      <c r="J3464" s="122"/>
      <c r="K3464" s="122"/>
      <c r="L3464" s="122"/>
      <c r="M3464" s="122"/>
      <c r="N3464" s="122"/>
      <c r="O3464" s="122"/>
      <c r="P3464" s="122"/>
      <c r="Q3464" s="122"/>
      <c r="R3464" s="122"/>
      <c r="S3464" s="122"/>
      <c r="T3464" s="122"/>
      <c r="U3464" s="122"/>
      <c r="V3464" s="122"/>
      <c r="W3464" s="122"/>
      <c r="X3464" s="122"/>
      <c r="Y3464" s="122"/>
      <c r="Z3464" s="122"/>
      <c r="AA3464" s="122"/>
      <c r="AB3464" s="122"/>
      <c r="AC3464" s="122"/>
      <c r="AD3464" s="122"/>
      <c r="AE3464" s="122"/>
      <c r="AF3464" s="122"/>
      <c r="AG3464" s="122"/>
      <c r="AH3464" s="122"/>
      <c r="AI3464" s="122"/>
      <c r="AJ3464" s="401"/>
      <c r="AK3464" s="403"/>
      <c r="AL3464" s="405"/>
      <c r="AM3464" s="401"/>
      <c r="AN3464" s="405"/>
      <c r="AO3464" s="405"/>
      <c r="AP3464" s="405"/>
      <c r="AQ3464" s="405"/>
      <c r="AR3464" s="405"/>
      <c r="AS3464" s="405"/>
      <c r="AT3464" s="405"/>
      <c r="AU3464" s="403"/>
      <c r="AV3464" s="504"/>
      <c r="AW3464" s="403"/>
      <c r="AX3464" s="389"/>
      <c r="AY3464" s="389"/>
      <c r="AZ3464" s="389"/>
      <c r="BA3464" s="389"/>
      <c r="BB3464" s="389"/>
      <c r="BC3464" s="389"/>
    </row>
    <row r="3465" spans="1:55" s="121" customFormat="1" x14ac:dyDescent="0.25">
      <c r="A3465" s="406"/>
      <c r="B3465" s="500"/>
      <c r="C3465" s="501"/>
      <c r="D3465" s="502"/>
      <c r="E3465" s="474"/>
      <c r="F3465" s="398"/>
      <c r="G3465" s="95"/>
      <c r="H3465" s="119"/>
      <c r="I3465" s="119"/>
      <c r="J3465" s="119"/>
      <c r="K3465" s="119"/>
      <c r="L3465" s="119"/>
      <c r="M3465" s="119"/>
      <c r="N3465" s="119"/>
      <c r="O3465" s="119"/>
      <c r="P3465" s="119"/>
      <c r="Q3465" s="119"/>
      <c r="R3465" s="119"/>
      <c r="S3465" s="119"/>
      <c r="T3465" s="119"/>
      <c r="U3465" s="119"/>
      <c r="V3465" s="119"/>
      <c r="W3465" s="119"/>
      <c r="X3465" s="119"/>
      <c r="Y3465" s="119"/>
      <c r="Z3465" s="119"/>
      <c r="AA3465" s="119"/>
      <c r="AB3465" s="119"/>
      <c r="AC3465" s="119"/>
      <c r="AD3465" s="119"/>
      <c r="AE3465" s="119"/>
      <c r="AF3465" s="119"/>
      <c r="AG3465" s="119"/>
      <c r="AH3465" s="119"/>
      <c r="AI3465" s="119"/>
      <c r="AJ3465" s="503"/>
      <c r="AK3465" s="505"/>
      <c r="AL3465" s="404"/>
      <c r="AM3465" s="410"/>
      <c r="AN3465" s="404"/>
      <c r="AO3465" s="404"/>
      <c r="AP3465" s="404"/>
      <c r="AQ3465" s="404"/>
      <c r="AR3465" s="404"/>
      <c r="AS3465" s="404"/>
      <c r="AT3465" s="404"/>
      <c r="AU3465" s="406"/>
      <c r="AV3465" s="504"/>
      <c r="AW3465" s="406"/>
      <c r="AX3465" s="388"/>
      <c r="AY3465" s="388"/>
      <c r="AZ3465" s="388"/>
      <c r="BA3465" s="388"/>
      <c r="BB3465" s="388"/>
      <c r="BC3465" s="388"/>
    </row>
    <row r="3466" spans="1:55" s="121" customFormat="1" x14ac:dyDescent="0.25">
      <c r="A3466" s="407"/>
      <c r="B3466" s="500"/>
      <c r="C3466" s="501"/>
      <c r="D3466" s="502"/>
      <c r="E3466" s="466"/>
      <c r="F3466" s="399"/>
      <c r="G3466" s="96"/>
      <c r="H3466" s="122"/>
      <c r="I3466" s="122"/>
      <c r="J3466" s="122"/>
      <c r="K3466" s="122"/>
      <c r="L3466" s="122"/>
      <c r="M3466" s="122"/>
      <c r="N3466" s="122"/>
      <c r="O3466" s="122"/>
      <c r="P3466" s="122"/>
      <c r="Q3466" s="122"/>
      <c r="R3466" s="122"/>
      <c r="S3466" s="122"/>
      <c r="T3466" s="122"/>
      <c r="U3466" s="122"/>
      <c r="V3466" s="122"/>
      <c r="W3466" s="122"/>
      <c r="X3466" s="122"/>
      <c r="Y3466" s="122"/>
      <c r="Z3466" s="122"/>
      <c r="AA3466" s="122"/>
      <c r="AB3466" s="122"/>
      <c r="AC3466" s="122"/>
      <c r="AD3466" s="122"/>
      <c r="AE3466" s="122"/>
      <c r="AF3466" s="122"/>
      <c r="AG3466" s="122"/>
      <c r="AH3466" s="122"/>
      <c r="AI3466" s="122"/>
      <c r="AJ3466" s="401"/>
      <c r="AK3466" s="403"/>
      <c r="AL3466" s="405"/>
      <c r="AM3466" s="401"/>
      <c r="AN3466" s="405"/>
      <c r="AO3466" s="405"/>
      <c r="AP3466" s="405"/>
      <c r="AQ3466" s="405"/>
      <c r="AR3466" s="405"/>
      <c r="AS3466" s="405"/>
      <c r="AT3466" s="405"/>
      <c r="AU3466" s="403"/>
      <c r="AV3466" s="504"/>
      <c r="AW3466" s="403"/>
      <c r="AX3466" s="389"/>
      <c r="AY3466" s="389"/>
      <c r="AZ3466" s="389"/>
      <c r="BA3466" s="389"/>
      <c r="BB3466" s="389"/>
      <c r="BC3466" s="389"/>
    </row>
    <row r="3467" spans="1:55" s="121" customFormat="1" x14ac:dyDescent="0.25">
      <c r="A3467" s="406"/>
      <c r="B3467" s="500"/>
      <c r="C3467" s="501"/>
      <c r="D3467" s="502"/>
      <c r="E3467" s="474"/>
      <c r="F3467" s="398"/>
      <c r="G3467" s="95"/>
      <c r="H3467" s="119"/>
      <c r="I3467" s="119"/>
      <c r="J3467" s="119"/>
      <c r="K3467" s="119"/>
      <c r="L3467" s="119"/>
      <c r="M3467" s="119"/>
      <c r="N3467" s="119"/>
      <c r="O3467" s="119"/>
      <c r="P3467" s="119"/>
      <c r="Q3467" s="119"/>
      <c r="R3467" s="119"/>
      <c r="S3467" s="119"/>
      <c r="T3467" s="119"/>
      <c r="U3467" s="119"/>
      <c r="V3467" s="119"/>
      <c r="W3467" s="119"/>
      <c r="X3467" s="119"/>
      <c r="Y3467" s="119"/>
      <c r="Z3467" s="119"/>
      <c r="AA3467" s="119"/>
      <c r="AB3467" s="119"/>
      <c r="AC3467" s="119"/>
      <c r="AD3467" s="119"/>
      <c r="AE3467" s="119"/>
      <c r="AF3467" s="119"/>
      <c r="AG3467" s="119"/>
      <c r="AH3467" s="119"/>
      <c r="AI3467" s="119"/>
      <c r="AJ3467" s="503"/>
      <c r="AK3467" s="505"/>
      <c r="AL3467" s="404"/>
      <c r="AM3467" s="410"/>
      <c r="AN3467" s="404"/>
      <c r="AO3467" s="404"/>
      <c r="AP3467" s="404"/>
      <c r="AQ3467" s="404"/>
      <c r="AR3467" s="404"/>
      <c r="AS3467" s="404"/>
      <c r="AT3467" s="404"/>
      <c r="AU3467" s="406"/>
      <c r="AV3467" s="504"/>
      <c r="AW3467" s="406"/>
      <c r="AX3467" s="388"/>
      <c r="AY3467" s="388"/>
      <c r="AZ3467" s="388"/>
      <c r="BA3467" s="388"/>
      <c r="BB3467" s="388"/>
      <c r="BC3467" s="388"/>
    </row>
    <row r="3468" spans="1:55" s="121" customFormat="1" x14ac:dyDescent="0.25">
      <c r="A3468" s="407"/>
      <c r="B3468" s="500"/>
      <c r="C3468" s="501"/>
      <c r="D3468" s="502"/>
      <c r="E3468" s="466"/>
      <c r="F3468" s="399"/>
      <c r="G3468" s="96"/>
      <c r="H3468" s="122"/>
      <c r="I3468" s="122"/>
      <c r="J3468" s="122"/>
      <c r="K3468" s="122"/>
      <c r="L3468" s="122"/>
      <c r="M3468" s="122"/>
      <c r="N3468" s="122"/>
      <c r="O3468" s="122"/>
      <c r="P3468" s="122"/>
      <c r="Q3468" s="122"/>
      <c r="R3468" s="122"/>
      <c r="S3468" s="122"/>
      <c r="T3468" s="122"/>
      <c r="U3468" s="122"/>
      <c r="V3468" s="122"/>
      <c r="W3468" s="122"/>
      <c r="X3468" s="122"/>
      <c r="Y3468" s="122"/>
      <c r="Z3468" s="122"/>
      <c r="AA3468" s="122"/>
      <c r="AB3468" s="122"/>
      <c r="AC3468" s="122"/>
      <c r="AD3468" s="122"/>
      <c r="AE3468" s="122"/>
      <c r="AF3468" s="122"/>
      <c r="AG3468" s="122"/>
      <c r="AH3468" s="122"/>
      <c r="AI3468" s="122"/>
      <c r="AJ3468" s="401"/>
      <c r="AK3468" s="403"/>
      <c r="AL3468" s="405"/>
      <c r="AM3468" s="401"/>
      <c r="AN3468" s="405"/>
      <c r="AO3468" s="405"/>
      <c r="AP3468" s="405"/>
      <c r="AQ3468" s="405"/>
      <c r="AR3468" s="405"/>
      <c r="AS3468" s="405"/>
      <c r="AT3468" s="405"/>
      <c r="AU3468" s="403"/>
      <c r="AV3468" s="504"/>
      <c r="AW3468" s="403"/>
      <c r="AX3468" s="389"/>
      <c r="AY3468" s="389"/>
      <c r="AZ3468" s="389"/>
      <c r="BA3468" s="389"/>
      <c r="BB3468" s="389"/>
      <c r="BC3468" s="389"/>
    </row>
    <row r="3469" spans="1:55" s="121" customFormat="1" x14ac:dyDescent="0.25">
      <c r="A3469" s="406"/>
      <c r="B3469" s="500"/>
      <c r="C3469" s="501"/>
      <c r="D3469" s="502"/>
      <c r="E3469" s="474"/>
      <c r="F3469" s="398"/>
      <c r="G3469" s="95"/>
      <c r="H3469" s="119"/>
      <c r="I3469" s="119"/>
      <c r="J3469" s="119"/>
      <c r="K3469" s="119"/>
      <c r="L3469" s="119"/>
      <c r="M3469" s="119"/>
      <c r="N3469" s="119"/>
      <c r="O3469" s="119"/>
      <c r="P3469" s="119"/>
      <c r="Q3469" s="119"/>
      <c r="R3469" s="119"/>
      <c r="S3469" s="119"/>
      <c r="T3469" s="119"/>
      <c r="U3469" s="119"/>
      <c r="V3469" s="119"/>
      <c r="W3469" s="119"/>
      <c r="X3469" s="119"/>
      <c r="Y3469" s="119"/>
      <c r="Z3469" s="119"/>
      <c r="AA3469" s="119"/>
      <c r="AB3469" s="119"/>
      <c r="AC3469" s="119"/>
      <c r="AD3469" s="119"/>
      <c r="AE3469" s="119"/>
      <c r="AF3469" s="119"/>
      <c r="AG3469" s="119"/>
      <c r="AH3469" s="119"/>
      <c r="AI3469" s="119"/>
      <c r="AJ3469" s="503"/>
      <c r="AK3469" s="505"/>
      <c r="AL3469" s="404"/>
      <c r="AM3469" s="410"/>
      <c r="AN3469" s="404"/>
      <c r="AO3469" s="404"/>
      <c r="AP3469" s="404"/>
      <c r="AQ3469" s="404"/>
      <c r="AR3469" s="404"/>
      <c r="AS3469" s="404"/>
      <c r="AT3469" s="404"/>
      <c r="AU3469" s="406"/>
      <c r="AV3469" s="504"/>
      <c r="AW3469" s="406"/>
      <c r="AX3469" s="388"/>
      <c r="AY3469" s="388"/>
      <c r="AZ3469" s="388"/>
      <c r="BA3469" s="388"/>
      <c r="BB3469" s="388"/>
      <c r="BC3469" s="388"/>
    </row>
    <row r="3470" spans="1:55" s="121" customFormat="1" x14ac:dyDescent="0.25">
      <c r="A3470" s="407"/>
      <c r="B3470" s="500"/>
      <c r="C3470" s="501"/>
      <c r="D3470" s="502"/>
      <c r="E3470" s="466"/>
      <c r="F3470" s="399"/>
      <c r="G3470" s="96"/>
      <c r="H3470" s="122"/>
      <c r="I3470" s="122"/>
      <c r="J3470" s="122"/>
      <c r="K3470" s="122"/>
      <c r="L3470" s="122"/>
      <c r="M3470" s="122"/>
      <c r="N3470" s="122"/>
      <c r="O3470" s="122"/>
      <c r="P3470" s="122"/>
      <c r="Q3470" s="122"/>
      <c r="R3470" s="122"/>
      <c r="S3470" s="122"/>
      <c r="T3470" s="122"/>
      <c r="U3470" s="122"/>
      <c r="V3470" s="122"/>
      <c r="W3470" s="122"/>
      <c r="X3470" s="122"/>
      <c r="Y3470" s="122"/>
      <c r="Z3470" s="122"/>
      <c r="AA3470" s="122"/>
      <c r="AB3470" s="122"/>
      <c r="AC3470" s="122"/>
      <c r="AD3470" s="122"/>
      <c r="AE3470" s="122"/>
      <c r="AF3470" s="122"/>
      <c r="AG3470" s="122"/>
      <c r="AH3470" s="122"/>
      <c r="AI3470" s="122"/>
      <c r="AJ3470" s="401"/>
      <c r="AK3470" s="403"/>
      <c r="AL3470" s="405"/>
      <c r="AM3470" s="401"/>
      <c r="AN3470" s="405"/>
      <c r="AO3470" s="405"/>
      <c r="AP3470" s="405"/>
      <c r="AQ3470" s="405"/>
      <c r="AR3470" s="405"/>
      <c r="AS3470" s="405"/>
      <c r="AT3470" s="405"/>
      <c r="AU3470" s="403"/>
      <c r="AV3470" s="504"/>
      <c r="AW3470" s="403"/>
      <c r="AX3470" s="389"/>
      <c r="AY3470" s="389"/>
      <c r="AZ3470" s="389"/>
      <c r="BA3470" s="389"/>
      <c r="BB3470" s="389"/>
      <c r="BC3470" s="389"/>
    </row>
    <row r="3471" spans="1:55" s="121" customFormat="1" x14ac:dyDescent="0.25">
      <c r="A3471" s="406"/>
      <c r="B3471" s="500"/>
      <c r="C3471" s="501"/>
      <c r="D3471" s="502"/>
      <c r="E3471" s="474"/>
      <c r="F3471" s="398"/>
      <c r="G3471" s="95"/>
      <c r="H3471" s="119"/>
      <c r="I3471" s="119"/>
      <c r="J3471" s="119"/>
      <c r="K3471" s="119"/>
      <c r="L3471" s="119"/>
      <c r="M3471" s="119"/>
      <c r="N3471" s="119"/>
      <c r="O3471" s="119"/>
      <c r="P3471" s="119"/>
      <c r="Q3471" s="119"/>
      <c r="R3471" s="119"/>
      <c r="S3471" s="119"/>
      <c r="T3471" s="119"/>
      <c r="U3471" s="119"/>
      <c r="V3471" s="119"/>
      <c r="W3471" s="119"/>
      <c r="X3471" s="119"/>
      <c r="Y3471" s="119"/>
      <c r="Z3471" s="119"/>
      <c r="AA3471" s="119"/>
      <c r="AB3471" s="119"/>
      <c r="AC3471" s="119"/>
      <c r="AD3471" s="119"/>
      <c r="AE3471" s="119"/>
      <c r="AF3471" s="119"/>
      <c r="AG3471" s="119"/>
      <c r="AH3471" s="119"/>
      <c r="AI3471" s="119"/>
      <c r="AJ3471" s="503"/>
      <c r="AK3471" s="505"/>
      <c r="AL3471" s="404"/>
      <c r="AM3471" s="410"/>
      <c r="AN3471" s="404"/>
      <c r="AO3471" s="404"/>
      <c r="AP3471" s="404"/>
      <c r="AQ3471" s="404"/>
      <c r="AR3471" s="404"/>
      <c r="AS3471" s="404"/>
      <c r="AT3471" s="404"/>
      <c r="AU3471" s="406"/>
      <c r="AV3471" s="504"/>
      <c r="AW3471" s="406"/>
      <c r="AX3471" s="388"/>
      <c r="AY3471" s="388"/>
      <c r="AZ3471" s="388"/>
      <c r="BA3471" s="388"/>
      <c r="BB3471" s="388"/>
      <c r="BC3471" s="388"/>
    </row>
    <row r="3472" spans="1:55" s="121" customFormat="1" x14ac:dyDescent="0.25">
      <c r="A3472" s="407"/>
      <c r="B3472" s="500"/>
      <c r="C3472" s="501"/>
      <c r="D3472" s="502"/>
      <c r="E3472" s="466"/>
      <c r="F3472" s="399"/>
      <c r="G3472" s="96"/>
      <c r="H3472" s="122"/>
      <c r="I3472" s="122"/>
      <c r="J3472" s="122"/>
      <c r="K3472" s="122"/>
      <c r="L3472" s="122"/>
      <c r="M3472" s="122"/>
      <c r="N3472" s="122"/>
      <c r="O3472" s="122"/>
      <c r="P3472" s="122"/>
      <c r="Q3472" s="122"/>
      <c r="R3472" s="122"/>
      <c r="S3472" s="122"/>
      <c r="T3472" s="122"/>
      <c r="U3472" s="122"/>
      <c r="V3472" s="122"/>
      <c r="W3472" s="122"/>
      <c r="X3472" s="122"/>
      <c r="Y3472" s="122"/>
      <c r="Z3472" s="122"/>
      <c r="AA3472" s="122"/>
      <c r="AB3472" s="122"/>
      <c r="AC3472" s="122"/>
      <c r="AD3472" s="122"/>
      <c r="AE3472" s="122"/>
      <c r="AF3472" s="122"/>
      <c r="AG3472" s="122"/>
      <c r="AH3472" s="122"/>
      <c r="AI3472" s="122"/>
      <c r="AJ3472" s="401"/>
      <c r="AK3472" s="403"/>
      <c r="AL3472" s="405"/>
      <c r="AM3472" s="401"/>
      <c r="AN3472" s="405"/>
      <c r="AO3472" s="405"/>
      <c r="AP3472" s="405"/>
      <c r="AQ3472" s="405"/>
      <c r="AR3472" s="405"/>
      <c r="AS3472" s="405"/>
      <c r="AT3472" s="405"/>
      <c r="AU3472" s="403"/>
      <c r="AV3472" s="504"/>
      <c r="AW3472" s="403"/>
      <c r="AX3472" s="389"/>
      <c r="AY3472" s="389"/>
      <c r="AZ3472" s="389"/>
      <c r="BA3472" s="389"/>
      <c r="BB3472" s="389"/>
      <c r="BC3472" s="389"/>
    </row>
    <row r="3473" spans="1:55" s="121" customFormat="1" x14ac:dyDescent="0.25">
      <c r="A3473" s="406"/>
      <c r="B3473" s="500"/>
      <c r="C3473" s="501"/>
      <c r="D3473" s="502"/>
      <c r="E3473" s="474"/>
      <c r="F3473" s="398"/>
      <c r="G3473" s="95"/>
      <c r="H3473" s="119"/>
      <c r="I3473" s="119"/>
      <c r="J3473" s="119"/>
      <c r="K3473" s="119"/>
      <c r="L3473" s="119"/>
      <c r="M3473" s="119"/>
      <c r="N3473" s="119"/>
      <c r="O3473" s="119"/>
      <c r="P3473" s="119"/>
      <c r="Q3473" s="119"/>
      <c r="R3473" s="119"/>
      <c r="S3473" s="119"/>
      <c r="T3473" s="119"/>
      <c r="U3473" s="119"/>
      <c r="V3473" s="119"/>
      <c r="W3473" s="119"/>
      <c r="X3473" s="119"/>
      <c r="Y3473" s="119"/>
      <c r="Z3473" s="119"/>
      <c r="AA3473" s="119"/>
      <c r="AB3473" s="119"/>
      <c r="AC3473" s="119"/>
      <c r="AD3473" s="119"/>
      <c r="AE3473" s="119"/>
      <c r="AF3473" s="119"/>
      <c r="AG3473" s="119"/>
      <c r="AH3473" s="119"/>
      <c r="AI3473" s="119"/>
      <c r="AJ3473" s="503"/>
      <c r="AK3473" s="505"/>
      <c r="AL3473" s="404"/>
      <c r="AM3473" s="410"/>
      <c r="AN3473" s="404"/>
      <c r="AO3473" s="404"/>
      <c r="AP3473" s="404"/>
      <c r="AQ3473" s="404"/>
      <c r="AR3473" s="404"/>
      <c r="AS3473" s="404"/>
      <c r="AT3473" s="404"/>
      <c r="AU3473" s="406"/>
      <c r="AV3473" s="504"/>
      <c r="AW3473" s="406"/>
      <c r="AX3473" s="388"/>
      <c r="AY3473" s="388"/>
      <c r="AZ3473" s="388"/>
      <c r="BA3473" s="388"/>
      <c r="BB3473" s="388"/>
      <c r="BC3473" s="388"/>
    </row>
    <row r="3474" spans="1:55" s="121" customFormat="1" x14ac:dyDescent="0.25">
      <c r="A3474" s="407"/>
      <c r="B3474" s="500"/>
      <c r="C3474" s="501"/>
      <c r="D3474" s="502"/>
      <c r="E3474" s="466"/>
      <c r="F3474" s="399"/>
      <c r="G3474" s="96"/>
      <c r="H3474" s="122"/>
      <c r="I3474" s="122"/>
      <c r="J3474" s="122"/>
      <c r="K3474" s="122"/>
      <c r="L3474" s="122"/>
      <c r="M3474" s="122"/>
      <c r="N3474" s="122"/>
      <c r="O3474" s="122"/>
      <c r="P3474" s="122"/>
      <c r="Q3474" s="122"/>
      <c r="R3474" s="122"/>
      <c r="S3474" s="122"/>
      <c r="T3474" s="122"/>
      <c r="U3474" s="122"/>
      <c r="V3474" s="122"/>
      <c r="W3474" s="122"/>
      <c r="X3474" s="122"/>
      <c r="Y3474" s="122"/>
      <c r="Z3474" s="122"/>
      <c r="AA3474" s="122"/>
      <c r="AB3474" s="122"/>
      <c r="AC3474" s="122"/>
      <c r="AD3474" s="122"/>
      <c r="AE3474" s="122"/>
      <c r="AF3474" s="122"/>
      <c r="AG3474" s="122"/>
      <c r="AH3474" s="122"/>
      <c r="AI3474" s="122"/>
      <c r="AJ3474" s="401"/>
      <c r="AK3474" s="403"/>
      <c r="AL3474" s="405"/>
      <c r="AM3474" s="401"/>
      <c r="AN3474" s="405"/>
      <c r="AO3474" s="405"/>
      <c r="AP3474" s="405"/>
      <c r="AQ3474" s="405"/>
      <c r="AR3474" s="405"/>
      <c r="AS3474" s="405"/>
      <c r="AT3474" s="405"/>
      <c r="AU3474" s="403"/>
      <c r="AV3474" s="504"/>
      <c r="AW3474" s="403"/>
      <c r="AX3474" s="389"/>
      <c r="AY3474" s="389"/>
      <c r="AZ3474" s="389"/>
      <c r="BA3474" s="389"/>
      <c r="BB3474" s="389"/>
      <c r="BC3474" s="389"/>
    </row>
    <row r="3475" spans="1:55" s="121" customFormat="1" x14ac:dyDescent="0.25">
      <c r="A3475" s="406"/>
      <c r="B3475" s="500"/>
      <c r="C3475" s="501"/>
      <c r="D3475" s="502"/>
      <c r="E3475" s="474"/>
      <c r="F3475" s="398"/>
      <c r="G3475" s="95"/>
      <c r="H3475" s="119"/>
      <c r="I3475" s="119"/>
      <c r="J3475" s="119"/>
      <c r="K3475" s="119"/>
      <c r="L3475" s="119"/>
      <c r="M3475" s="119"/>
      <c r="N3475" s="119"/>
      <c r="O3475" s="119"/>
      <c r="P3475" s="119"/>
      <c r="Q3475" s="119"/>
      <c r="R3475" s="119"/>
      <c r="S3475" s="119"/>
      <c r="T3475" s="119"/>
      <c r="U3475" s="119"/>
      <c r="V3475" s="119"/>
      <c r="W3475" s="119"/>
      <c r="X3475" s="119"/>
      <c r="Y3475" s="119"/>
      <c r="Z3475" s="119"/>
      <c r="AA3475" s="119"/>
      <c r="AB3475" s="119"/>
      <c r="AC3475" s="119"/>
      <c r="AD3475" s="119"/>
      <c r="AE3475" s="119"/>
      <c r="AF3475" s="119"/>
      <c r="AG3475" s="119"/>
      <c r="AH3475" s="119"/>
      <c r="AI3475" s="119"/>
      <c r="AJ3475" s="503"/>
      <c r="AK3475" s="505"/>
      <c r="AL3475" s="404"/>
      <c r="AM3475" s="410"/>
      <c r="AN3475" s="404"/>
      <c r="AO3475" s="404"/>
      <c r="AP3475" s="404"/>
      <c r="AQ3475" s="404"/>
      <c r="AR3475" s="404"/>
      <c r="AS3475" s="404"/>
      <c r="AT3475" s="404"/>
      <c r="AU3475" s="406"/>
      <c r="AV3475" s="504"/>
      <c r="AW3475" s="406"/>
      <c r="AX3475" s="388"/>
      <c r="AY3475" s="388"/>
      <c r="AZ3475" s="388"/>
      <c r="BA3475" s="388"/>
      <c r="BB3475" s="388"/>
      <c r="BC3475" s="388"/>
    </row>
    <row r="3476" spans="1:55" s="121" customFormat="1" x14ac:dyDescent="0.25">
      <c r="A3476" s="407"/>
      <c r="B3476" s="500"/>
      <c r="C3476" s="501"/>
      <c r="D3476" s="502"/>
      <c r="E3476" s="466"/>
      <c r="F3476" s="399"/>
      <c r="G3476" s="96"/>
      <c r="H3476" s="122"/>
      <c r="I3476" s="122"/>
      <c r="J3476" s="122"/>
      <c r="K3476" s="122"/>
      <c r="L3476" s="122"/>
      <c r="M3476" s="122"/>
      <c r="N3476" s="122"/>
      <c r="O3476" s="122"/>
      <c r="P3476" s="122"/>
      <c r="Q3476" s="122"/>
      <c r="R3476" s="122"/>
      <c r="S3476" s="122"/>
      <c r="T3476" s="122"/>
      <c r="U3476" s="122"/>
      <c r="V3476" s="122"/>
      <c r="W3476" s="122"/>
      <c r="X3476" s="122"/>
      <c r="Y3476" s="122"/>
      <c r="Z3476" s="122"/>
      <c r="AA3476" s="122"/>
      <c r="AB3476" s="122"/>
      <c r="AC3476" s="122"/>
      <c r="AD3476" s="122"/>
      <c r="AE3476" s="122"/>
      <c r="AF3476" s="122"/>
      <c r="AG3476" s="122"/>
      <c r="AH3476" s="122"/>
      <c r="AI3476" s="122"/>
      <c r="AJ3476" s="401"/>
      <c r="AK3476" s="403"/>
      <c r="AL3476" s="405"/>
      <c r="AM3476" s="401"/>
      <c r="AN3476" s="405"/>
      <c r="AO3476" s="405"/>
      <c r="AP3476" s="405"/>
      <c r="AQ3476" s="405"/>
      <c r="AR3476" s="405"/>
      <c r="AS3476" s="405"/>
      <c r="AT3476" s="405"/>
      <c r="AU3476" s="403"/>
      <c r="AV3476" s="504"/>
      <c r="AW3476" s="403"/>
      <c r="AX3476" s="389"/>
      <c r="AY3476" s="389"/>
      <c r="AZ3476" s="389"/>
      <c r="BA3476" s="389"/>
      <c r="BB3476" s="389"/>
      <c r="BC3476" s="389"/>
    </row>
    <row r="3477" spans="1:55" s="121" customFormat="1" x14ac:dyDescent="0.25">
      <c r="A3477" s="406"/>
      <c r="B3477" s="500"/>
      <c r="C3477" s="501"/>
      <c r="D3477" s="502"/>
      <c r="E3477" s="474"/>
      <c r="F3477" s="398"/>
      <c r="G3477" s="95"/>
      <c r="H3477" s="119"/>
      <c r="I3477" s="119"/>
      <c r="J3477" s="119"/>
      <c r="K3477" s="119"/>
      <c r="L3477" s="119"/>
      <c r="M3477" s="119"/>
      <c r="N3477" s="119"/>
      <c r="O3477" s="119"/>
      <c r="P3477" s="119"/>
      <c r="Q3477" s="119"/>
      <c r="R3477" s="119"/>
      <c r="S3477" s="119"/>
      <c r="T3477" s="119"/>
      <c r="U3477" s="119"/>
      <c r="V3477" s="119"/>
      <c r="W3477" s="119"/>
      <c r="X3477" s="119"/>
      <c r="Y3477" s="119"/>
      <c r="Z3477" s="119"/>
      <c r="AA3477" s="119"/>
      <c r="AB3477" s="119"/>
      <c r="AC3477" s="119"/>
      <c r="AD3477" s="119"/>
      <c r="AE3477" s="119"/>
      <c r="AF3477" s="119"/>
      <c r="AG3477" s="119"/>
      <c r="AH3477" s="119"/>
      <c r="AI3477" s="119"/>
      <c r="AJ3477" s="503"/>
      <c r="AK3477" s="505"/>
      <c r="AL3477" s="404"/>
      <c r="AM3477" s="410"/>
      <c r="AN3477" s="404"/>
      <c r="AO3477" s="404"/>
      <c r="AP3477" s="404"/>
      <c r="AQ3477" s="404"/>
      <c r="AR3477" s="404"/>
      <c r="AS3477" s="404"/>
      <c r="AT3477" s="404"/>
      <c r="AU3477" s="406"/>
      <c r="AV3477" s="504"/>
      <c r="AW3477" s="406"/>
      <c r="AX3477" s="388"/>
      <c r="AY3477" s="388"/>
      <c r="AZ3477" s="388"/>
      <c r="BA3477" s="388"/>
      <c r="BB3477" s="388"/>
      <c r="BC3477" s="388"/>
    </row>
    <row r="3478" spans="1:55" s="121" customFormat="1" x14ac:dyDescent="0.25">
      <c r="A3478" s="407"/>
      <c r="B3478" s="500"/>
      <c r="C3478" s="501"/>
      <c r="D3478" s="502"/>
      <c r="E3478" s="466"/>
      <c r="F3478" s="399"/>
      <c r="G3478" s="96"/>
      <c r="H3478" s="122"/>
      <c r="I3478" s="122"/>
      <c r="J3478" s="122"/>
      <c r="K3478" s="122"/>
      <c r="L3478" s="122"/>
      <c r="M3478" s="122"/>
      <c r="N3478" s="122"/>
      <c r="O3478" s="122"/>
      <c r="P3478" s="122"/>
      <c r="Q3478" s="122"/>
      <c r="R3478" s="122"/>
      <c r="S3478" s="122"/>
      <c r="T3478" s="122"/>
      <c r="U3478" s="122"/>
      <c r="V3478" s="122"/>
      <c r="W3478" s="122"/>
      <c r="X3478" s="122"/>
      <c r="Y3478" s="122"/>
      <c r="Z3478" s="122"/>
      <c r="AA3478" s="122"/>
      <c r="AB3478" s="122"/>
      <c r="AC3478" s="122"/>
      <c r="AD3478" s="122"/>
      <c r="AE3478" s="122"/>
      <c r="AF3478" s="122"/>
      <c r="AG3478" s="122"/>
      <c r="AH3478" s="122"/>
      <c r="AI3478" s="122"/>
      <c r="AJ3478" s="401"/>
      <c r="AK3478" s="403"/>
      <c r="AL3478" s="405"/>
      <c r="AM3478" s="401"/>
      <c r="AN3478" s="405"/>
      <c r="AO3478" s="405"/>
      <c r="AP3478" s="405"/>
      <c r="AQ3478" s="405"/>
      <c r="AR3478" s="405"/>
      <c r="AS3478" s="405"/>
      <c r="AT3478" s="405"/>
      <c r="AU3478" s="403"/>
      <c r="AV3478" s="504"/>
      <c r="AW3478" s="403"/>
      <c r="AX3478" s="389"/>
      <c r="AY3478" s="389"/>
      <c r="AZ3478" s="389"/>
      <c r="BA3478" s="389"/>
      <c r="BB3478" s="389"/>
      <c r="BC3478" s="389"/>
    </row>
    <row r="3479" spans="1:55" s="121" customFormat="1" x14ac:dyDescent="0.25">
      <c r="A3479" s="406"/>
      <c r="B3479" s="500"/>
      <c r="C3479" s="501"/>
      <c r="D3479" s="502"/>
      <c r="E3479" s="474"/>
      <c r="F3479" s="398"/>
      <c r="G3479" s="95"/>
      <c r="H3479" s="119"/>
      <c r="I3479" s="119"/>
      <c r="J3479" s="119"/>
      <c r="K3479" s="119"/>
      <c r="L3479" s="119"/>
      <c r="M3479" s="119"/>
      <c r="N3479" s="119"/>
      <c r="O3479" s="119"/>
      <c r="P3479" s="119"/>
      <c r="Q3479" s="119"/>
      <c r="R3479" s="119"/>
      <c r="S3479" s="119"/>
      <c r="T3479" s="119"/>
      <c r="U3479" s="119"/>
      <c r="V3479" s="119"/>
      <c r="W3479" s="119"/>
      <c r="X3479" s="119"/>
      <c r="Y3479" s="119"/>
      <c r="Z3479" s="119"/>
      <c r="AA3479" s="119"/>
      <c r="AB3479" s="119"/>
      <c r="AC3479" s="119"/>
      <c r="AD3479" s="119"/>
      <c r="AE3479" s="119"/>
      <c r="AF3479" s="119"/>
      <c r="AG3479" s="119"/>
      <c r="AH3479" s="119"/>
      <c r="AI3479" s="119"/>
      <c r="AJ3479" s="503"/>
      <c r="AK3479" s="505"/>
      <c r="AL3479" s="404"/>
      <c r="AM3479" s="410"/>
      <c r="AN3479" s="404"/>
      <c r="AO3479" s="404"/>
      <c r="AP3479" s="404"/>
      <c r="AQ3479" s="404"/>
      <c r="AR3479" s="404"/>
      <c r="AS3479" s="404"/>
      <c r="AT3479" s="404"/>
      <c r="AU3479" s="406"/>
      <c r="AV3479" s="504"/>
      <c r="AW3479" s="406"/>
      <c r="AX3479" s="388"/>
      <c r="AY3479" s="388"/>
      <c r="AZ3479" s="388"/>
      <c r="BA3479" s="388"/>
      <c r="BB3479" s="388"/>
      <c r="BC3479" s="388"/>
    </row>
    <row r="3480" spans="1:55" s="121" customFormat="1" x14ac:dyDescent="0.25">
      <c r="A3480" s="407"/>
      <c r="B3480" s="500"/>
      <c r="C3480" s="501"/>
      <c r="D3480" s="502"/>
      <c r="E3480" s="466"/>
      <c r="F3480" s="399"/>
      <c r="G3480" s="96"/>
      <c r="H3480" s="122"/>
      <c r="I3480" s="122"/>
      <c r="J3480" s="122"/>
      <c r="K3480" s="122"/>
      <c r="L3480" s="122"/>
      <c r="M3480" s="122"/>
      <c r="N3480" s="122"/>
      <c r="O3480" s="122"/>
      <c r="P3480" s="122"/>
      <c r="Q3480" s="122"/>
      <c r="R3480" s="122"/>
      <c r="S3480" s="122"/>
      <c r="T3480" s="122"/>
      <c r="U3480" s="122"/>
      <c r="V3480" s="122"/>
      <c r="W3480" s="122"/>
      <c r="X3480" s="122"/>
      <c r="Y3480" s="122"/>
      <c r="Z3480" s="122"/>
      <c r="AA3480" s="122"/>
      <c r="AB3480" s="122"/>
      <c r="AC3480" s="122"/>
      <c r="AD3480" s="122"/>
      <c r="AE3480" s="122"/>
      <c r="AF3480" s="122"/>
      <c r="AG3480" s="122"/>
      <c r="AH3480" s="122"/>
      <c r="AI3480" s="122"/>
      <c r="AJ3480" s="401"/>
      <c r="AK3480" s="403"/>
      <c r="AL3480" s="405"/>
      <c r="AM3480" s="401"/>
      <c r="AN3480" s="405"/>
      <c r="AO3480" s="405"/>
      <c r="AP3480" s="405"/>
      <c r="AQ3480" s="405"/>
      <c r="AR3480" s="405"/>
      <c r="AS3480" s="405"/>
      <c r="AT3480" s="405"/>
      <c r="AU3480" s="403"/>
      <c r="AV3480" s="504"/>
      <c r="AW3480" s="403"/>
      <c r="AX3480" s="389"/>
      <c r="AY3480" s="389"/>
      <c r="AZ3480" s="389"/>
      <c r="BA3480" s="389"/>
      <c r="BB3480" s="389"/>
      <c r="BC3480" s="389"/>
    </row>
    <row r="3481" spans="1:55" s="121" customFormat="1" x14ac:dyDescent="0.25">
      <c r="A3481" s="406"/>
      <c r="B3481" s="500"/>
      <c r="C3481" s="501"/>
      <c r="D3481" s="502"/>
      <c r="E3481" s="474"/>
      <c r="F3481" s="398"/>
      <c r="G3481" s="95"/>
      <c r="H3481" s="119"/>
      <c r="I3481" s="119"/>
      <c r="J3481" s="119"/>
      <c r="K3481" s="119"/>
      <c r="L3481" s="119"/>
      <c r="M3481" s="119"/>
      <c r="N3481" s="119"/>
      <c r="O3481" s="119"/>
      <c r="P3481" s="119"/>
      <c r="Q3481" s="119"/>
      <c r="R3481" s="119"/>
      <c r="S3481" s="119"/>
      <c r="T3481" s="119"/>
      <c r="U3481" s="119"/>
      <c r="V3481" s="119"/>
      <c r="W3481" s="119"/>
      <c r="X3481" s="119"/>
      <c r="Y3481" s="119"/>
      <c r="Z3481" s="119"/>
      <c r="AA3481" s="119"/>
      <c r="AB3481" s="119"/>
      <c r="AC3481" s="119"/>
      <c r="AD3481" s="119"/>
      <c r="AE3481" s="119"/>
      <c r="AF3481" s="119"/>
      <c r="AG3481" s="119"/>
      <c r="AH3481" s="119"/>
      <c r="AI3481" s="119"/>
      <c r="AJ3481" s="503"/>
      <c r="AK3481" s="505"/>
      <c r="AL3481" s="404"/>
      <c r="AM3481" s="410"/>
      <c r="AN3481" s="404"/>
      <c r="AO3481" s="404"/>
      <c r="AP3481" s="404"/>
      <c r="AQ3481" s="404"/>
      <c r="AR3481" s="404"/>
      <c r="AS3481" s="404"/>
      <c r="AT3481" s="404"/>
      <c r="AU3481" s="406"/>
      <c r="AV3481" s="504"/>
      <c r="AW3481" s="406"/>
      <c r="AX3481" s="388"/>
      <c r="AY3481" s="388"/>
      <c r="AZ3481" s="388"/>
      <c r="BA3481" s="388"/>
      <c r="BB3481" s="388"/>
      <c r="BC3481" s="388"/>
    </row>
    <row r="3482" spans="1:55" s="121" customFormat="1" x14ac:dyDescent="0.25">
      <c r="A3482" s="407"/>
      <c r="B3482" s="500"/>
      <c r="C3482" s="501"/>
      <c r="D3482" s="502"/>
      <c r="E3482" s="466"/>
      <c r="F3482" s="399"/>
      <c r="G3482" s="96"/>
      <c r="H3482" s="122"/>
      <c r="I3482" s="122"/>
      <c r="J3482" s="122"/>
      <c r="K3482" s="122"/>
      <c r="L3482" s="122"/>
      <c r="M3482" s="122"/>
      <c r="N3482" s="122"/>
      <c r="O3482" s="122"/>
      <c r="P3482" s="122"/>
      <c r="Q3482" s="122"/>
      <c r="R3482" s="122"/>
      <c r="S3482" s="122"/>
      <c r="T3482" s="122"/>
      <c r="U3482" s="122"/>
      <c r="V3482" s="122"/>
      <c r="W3482" s="122"/>
      <c r="X3482" s="122"/>
      <c r="Y3482" s="122"/>
      <c r="Z3482" s="122"/>
      <c r="AA3482" s="122"/>
      <c r="AB3482" s="122"/>
      <c r="AC3482" s="122"/>
      <c r="AD3482" s="122"/>
      <c r="AE3482" s="122"/>
      <c r="AF3482" s="122"/>
      <c r="AG3482" s="122"/>
      <c r="AH3482" s="122"/>
      <c r="AI3482" s="122"/>
      <c r="AJ3482" s="401"/>
      <c r="AK3482" s="403"/>
      <c r="AL3482" s="405"/>
      <c r="AM3482" s="401"/>
      <c r="AN3482" s="405"/>
      <c r="AO3482" s="405"/>
      <c r="AP3482" s="405"/>
      <c r="AQ3482" s="405"/>
      <c r="AR3482" s="405"/>
      <c r="AS3482" s="405"/>
      <c r="AT3482" s="405"/>
      <c r="AU3482" s="403"/>
      <c r="AV3482" s="504"/>
      <c r="AW3482" s="403"/>
      <c r="AX3482" s="389"/>
      <c r="AY3482" s="389"/>
      <c r="AZ3482" s="389"/>
      <c r="BA3482" s="389"/>
      <c r="BB3482" s="389"/>
      <c r="BC3482" s="389"/>
    </row>
    <row r="3483" spans="1:55" s="121" customFormat="1" x14ac:dyDescent="0.25">
      <c r="A3483" s="406"/>
      <c r="B3483" s="500"/>
      <c r="C3483" s="501"/>
      <c r="D3483" s="502"/>
      <c r="E3483" s="474"/>
      <c r="F3483" s="398"/>
      <c r="G3483" s="95"/>
      <c r="H3483" s="119"/>
      <c r="I3483" s="119"/>
      <c r="J3483" s="119"/>
      <c r="K3483" s="119"/>
      <c r="L3483" s="119"/>
      <c r="M3483" s="119"/>
      <c r="N3483" s="119"/>
      <c r="O3483" s="119"/>
      <c r="P3483" s="119"/>
      <c r="Q3483" s="119"/>
      <c r="R3483" s="119"/>
      <c r="S3483" s="119"/>
      <c r="T3483" s="119"/>
      <c r="U3483" s="119"/>
      <c r="V3483" s="119"/>
      <c r="W3483" s="119"/>
      <c r="X3483" s="119"/>
      <c r="Y3483" s="119"/>
      <c r="Z3483" s="119"/>
      <c r="AA3483" s="119"/>
      <c r="AB3483" s="119"/>
      <c r="AC3483" s="119"/>
      <c r="AD3483" s="119"/>
      <c r="AE3483" s="119"/>
      <c r="AF3483" s="119"/>
      <c r="AG3483" s="119"/>
      <c r="AH3483" s="119"/>
      <c r="AI3483" s="119"/>
      <c r="AJ3483" s="503"/>
      <c r="AK3483" s="505"/>
      <c r="AL3483" s="404"/>
      <c r="AM3483" s="410"/>
      <c r="AN3483" s="404"/>
      <c r="AO3483" s="404"/>
      <c r="AP3483" s="404"/>
      <c r="AQ3483" s="404"/>
      <c r="AR3483" s="404"/>
      <c r="AS3483" s="404"/>
      <c r="AT3483" s="404"/>
      <c r="AU3483" s="406"/>
      <c r="AV3483" s="504"/>
      <c r="AW3483" s="406"/>
      <c r="AX3483" s="388"/>
      <c r="AY3483" s="388"/>
      <c r="AZ3483" s="388"/>
      <c r="BA3483" s="388"/>
      <c r="BB3483" s="388"/>
      <c r="BC3483" s="388"/>
    </row>
    <row r="3484" spans="1:55" s="121" customFormat="1" x14ac:dyDescent="0.25">
      <c r="A3484" s="407"/>
      <c r="B3484" s="500"/>
      <c r="C3484" s="501"/>
      <c r="D3484" s="502"/>
      <c r="E3484" s="466"/>
      <c r="F3484" s="399"/>
      <c r="G3484" s="96"/>
      <c r="H3484" s="122"/>
      <c r="I3484" s="122"/>
      <c r="J3484" s="122"/>
      <c r="K3484" s="122"/>
      <c r="L3484" s="122"/>
      <c r="M3484" s="122"/>
      <c r="N3484" s="122"/>
      <c r="O3484" s="122"/>
      <c r="P3484" s="122"/>
      <c r="Q3484" s="122"/>
      <c r="R3484" s="122"/>
      <c r="S3484" s="122"/>
      <c r="T3484" s="122"/>
      <c r="U3484" s="122"/>
      <c r="V3484" s="122"/>
      <c r="W3484" s="122"/>
      <c r="X3484" s="122"/>
      <c r="Y3484" s="122"/>
      <c r="Z3484" s="122"/>
      <c r="AA3484" s="122"/>
      <c r="AB3484" s="122"/>
      <c r="AC3484" s="122"/>
      <c r="AD3484" s="122"/>
      <c r="AE3484" s="122"/>
      <c r="AF3484" s="122"/>
      <c r="AG3484" s="122"/>
      <c r="AH3484" s="122"/>
      <c r="AI3484" s="122"/>
      <c r="AJ3484" s="401"/>
      <c r="AK3484" s="403"/>
      <c r="AL3484" s="405"/>
      <c r="AM3484" s="401"/>
      <c r="AN3484" s="405"/>
      <c r="AO3484" s="405"/>
      <c r="AP3484" s="405"/>
      <c r="AQ3484" s="405"/>
      <c r="AR3484" s="405"/>
      <c r="AS3484" s="405"/>
      <c r="AT3484" s="405"/>
      <c r="AU3484" s="403"/>
      <c r="AV3484" s="504"/>
      <c r="AW3484" s="403"/>
      <c r="AX3484" s="389"/>
      <c r="AY3484" s="389"/>
      <c r="AZ3484" s="389"/>
      <c r="BA3484" s="389"/>
      <c r="BB3484" s="389"/>
      <c r="BC3484" s="389"/>
    </row>
    <row r="3485" spans="1:55" s="121" customFormat="1" x14ac:dyDescent="0.25">
      <c r="A3485" s="406"/>
      <c r="B3485" s="500"/>
      <c r="C3485" s="501"/>
      <c r="D3485" s="502"/>
      <c r="E3485" s="474"/>
      <c r="F3485" s="398"/>
      <c r="G3485" s="95"/>
      <c r="H3485" s="119"/>
      <c r="I3485" s="119"/>
      <c r="J3485" s="119"/>
      <c r="K3485" s="119"/>
      <c r="L3485" s="119"/>
      <c r="M3485" s="119"/>
      <c r="N3485" s="119"/>
      <c r="O3485" s="119"/>
      <c r="P3485" s="119"/>
      <c r="Q3485" s="119"/>
      <c r="R3485" s="119"/>
      <c r="S3485" s="119"/>
      <c r="T3485" s="119"/>
      <c r="U3485" s="119"/>
      <c r="V3485" s="119"/>
      <c r="W3485" s="119"/>
      <c r="X3485" s="119"/>
      <c r="Y3485" s="119"/>
      <c r="Z3485" s="119"/>
      <c r="AA3485" s="119"/>
      <c r="AB3485" s="119"/>
      <c r="AC3485" s="119"/>
      <c r="AD3485" s="119"/>
      <c r="AE3485" s="119"/>
      <c r="AF3485" s="119"/>
      <c r="AG3485" s="119"/>
      <c r="AH3485" s="119"/>
      <c r="AI3485" s="119"/>
      <c r="AJ3485" s="503"/>
      <c r="AK3485" s="505"/>
      <c r="AL3485" s="404"/>
      <c r="AM3485" s="410"/>
      <c r="AN3485" s="404"/>
      <c r="AO3485" s="404"/>
      <c r="AP3485" s="404"/>
      <c r="AQ3485" s="404"/>
      <c r="AR3485" s="404"/>
      <c r="AS3485" s="404"/>
      <c r="AT3485" s="404"/>
      <c r="AU3485" s="406"/>
      <c r="AV3485" s="504"/>
      <c r="AW3485" s="406"/>
      <c r="AX3485" s="388"/>
      <c r="AY3485" s="388"/>
      <c r="AZ3485" s="388"/>
      <c r="BA3485" s="388"/>
      <c r="BB3485" s="388"/>
      <c r="BC3485" s="388"/>
    </row>
    <row r="3486" spans="1:55" s="121" customFormat="1" x14ac:dyDescent="0.25">
      <c r="A3486" s="407"/>
      <c r="B3486" s="500"/>
      <c r="C3486" s="501"/>
      <c r="D3486" s="502"/>
      <c r="E3486" s="466"/>
      <c r="F3486" s="399"/>
      <c r="G3486" s="96"/>
      <c r="H3486" s="122"/>
      <c r="I3486" s="122"/>
      <c r="J3486" s="122"/>
      <c r="K3486" s="122"/>
      <c r="L3486" s="122"/>
      <c r="M3486" s="122"/>
      <c r="N3486" s="122"/>
      <c r="O3486" s="122"/>
      <c r="P3486" s="122"/>
      <c r="Q3486" s="122"/>
      <c r="R3486" s="122"/>
      <c r="S3486" s="122"/>
      <c r="T3486" s="122"/>
      <c r="U3486" s="122"/>
      <c r="V3486" s="122"/>
      <c r="W3486" s="122"/>
      <c r="X3486" s="122"/>
      <c r="Y3486" s="122"/>
      <c r="Z3486" s="122"/>
      <c r="AA3486" s="122"/>
      <c r="AB3486" s="122"/>
      <c r="AC3486" s="122"/>
      <c r="AD3486" s="122"/>
      <c r="AE3486" s="122"/>
      <c r="AF3486" s="122"/>
      <c r="AG3486" s="122"/>
      <c r="AH3486" s="122"/>
      <c r="AI3486" s="122"/>
      <c r="AJ3486" s="401"/>
      <c r="AK3486" s="403"/>
      <c r="AL3486" s="405"/>
      <c r="AM3486" s="401"/>
      <c r="AN3486" s="405"/>
      <c r="AO3486" s="405"/>
      <c r="AP3486" s="405"/>
      <c r="AQ3486" s="405"/>
      <c r="AR3486" s="405"/>
      <c r="AS3486" s="405"/>
      <c r="AT3486" s="405"/>
      <c r="AU3486" s="403"/>
      <c r="AV3486" s="504"/>
      <c r="AW3486" s="403"/>
      <c r="AX3486" s="389"/>
      <c r="AY3486" s="389"/>
      <c r="AZ3486" s="389"/>
      <c r="BA3486" s="389"/>
      <c r="BB3486" s="389"/>
      <c r="BC3486" s="389"/>
    </row>
    <row r="3487" spans="1:55" s="121" customFormat="1" x14ac:dyDescent="0.25">
      <c r="A3487" s="406"/>
      <c r="B3487" s="500"/>
      <c r="C3487" s="501"/>
      <c r="D3487" s="502"/>
      <c r="E3487" s="474"/>
      <c r="F3487" s="398"/>
      <c r="G3487" s="95"/>
      <c r="H3487" s="119"/>
      <c r="I3487" s="119"/>
      <c r="J3487" s="119"/>
      <c r="K3487" s="119"/>
      <c r="L3487" s="119"/>
      <c r="M3487" s="119"/>
      <c r="N3487" s="119"/>
      <c r="O3487" s="119"/>
      <c r="P3487" s="119"/>
      <c r="Q3487" s="119"/>
      <c r="R3487" s="119"/>
      <c r="S3487" s="119"/>
      <c r="T3487" s="119"/>
      <c r="U3487" s="119"/>
      <c r="V3487" s="119"/>
      <c r="W3487" s="119"/>
      <c r="X3487" s="119"/>
      <c r="Y3487" s="119"/>
      <c r="Z3487" s="119"/>
      <c r="AA3487" s="119"/>
      <c r="AB3487" s="119"/>
      <c r="AC3487" s="119"/>
      <c r="AD3487" s="119"/>
      <c r="AE3487" s="119"/>
      <c r="AF3487" s="119"/>
      <c r="AG3487" s="119"/>
      <c r="AH3487" s="119"/>
      <c r="AI3487" s="119"/>
      <c r="AJ3487" s="503"/>
      <c r="AK3487" s="505"/>
      <c r="AL3487" s="404"/>
      <c r="AM3487" s="410"/>
      <c r="AN3487" s="404"/>
      <c r="AO3487" s="404"/>
      <c r="AP3487" s="404"/>
      <c r="AQ3487" s="404"/>
      <c r="AR3487" s="404"/>
      <c r="AS3487" s="404"/>
      <c r="AT3487" s="404"/>
      <c r="AU3487" s="406"/>
      <c r="AV3487" s="504"/>
      <c r="AW3487" s="406"/>
      <c r="AX3487" s="388"/>
      <c r="AY3487" s="388"/>
      <c r="AZ3487" s="388"/>
      <c r="BA3487" s="388"/>
      <c r="BB3487" s="388"/>
      <c r="BC3487" s="388"/>
    </row>
    <row r="3488" spans="1:55" s="121" customFormat="1" x14ac:dyDescent="0.25">
      <c r="A3488" s="407"/>
      <c r="B3488" s="500"/>
      <c r="C3488" s="501"/>
      <c r="D3488" s="502"/>
      <c r="E3488" s="466"/>
      <c r="F3488" s="399"/>
      <c r="G3488" s="96"/>
      <c r="H3488" s="122"/>
      <c r="I3488" s="122"/>
      <c r="J3488" s="122"/>
      <c r="K3488" s="122"/>
      <c r="L3488" s="122"/>
      <c r="M3488" s="122"/>
      <c r="N3488" s="122"/>
      <c r="O3488" s="122"/>
      <c r="P3488" s="122"/>
      <c r="Q3488" s="122"/>
      <c r="R3488" s="122"/>
      <c r="S3488" s="122"/>
      <c r="T3488" s="122"/>
      <c r="U3488" s="122"/>
      <c r="V3488" s="122"/>
      <c r="W3488" s="122"/>
      <c r="X3488" s="122"/>
      <c r="Y3488" s="122"/>
      <c r="Z3488" s="122"/>
      <c r="AA3488" s="122"/>
      <c r="AB3488" s="122"/>
      <c r="AC3488" s="122"/>
      <c r="AD3488" s="122"/>
      <c r="AE3488" s="122"/>
      <c r="AF3488" s="122"/>
      <c r="AG3488" s="122"/>
      <c r="AH3488" s="122"/>
      <c r="AI3488" s="122"/>
      <c r="AJ3488" s="401"/>
      <c r="AK3488" s="403"/>
      <c r="AL3488" s="405"/>
      <c r="AM3488" s="401"/>
      <c r="AN3488" s="405"/>
      <c r="AO3488" s="405"/>
      <c r="AP3488" s="405"/>
      <c r="AQ3488" s="405"/>
      <c r="AR3488" s="405"/>
      <c r="AS3488" s="405"/>
      <c r="AT3488" s="405"/>
      <c r="AU3488" s="403"/>
      <c r="AV3488" s="504"/>
      <c r="AW3488" s="403"/>
      <c r="AX3488" s="389"/>
      <c r="AY3488" s="389"/>
      <c r="AZ3488" s="389"/>
      <c r="BA3488" s="389"/>
      <c r="BB3488" s="389"/>
      <c r="BC3488" s="389"/>
    </row>
    <row r="3489" spans="1:55" s="121" customFormat="1" x14ac:dyDescent="0.25">
      <c r="A3489" s="406"/>
      <c r="B3489" s="500"/>
      <c r="C3489" s="501"/>
      <c r="D3489" s="502"/>
      <c r="E3489" s="474"/>
      <c r="F3489" s="398"/>
      <c r="G3489" s="95"/>
      <c r="H3489" s="119"/>
      <c r="I3489" s="119"/>
      <c r="J3489" s="119"/>
      <c r="K3489" s="119"/>
      <c r="L3489" s="119"/>
      <c r="M3489" s="119"/>
      <c r="N3489" s="119"/>
      <c r="O3489" s="119"/>
      <c r="P3489" s="119"/>
      <c r="Q3489" s="119"/>
      <c r="R3489" s="119"/>
      <c r="S3489" s="119"/>
      <c r="T3489" s="119"/>
      <c r="U3489" s="119"/>
      <c r="V3489" s="119"/>
      <c r="W3489" s="119"/>
      <c r="X3489" s="119"/>
      <c r="Y3489" s="119"/>
      <c r="Z3489" s="119"/>
      <c r="AA3489" s="119"/>
      <c r="AB3489" s="119"/>
      <c r="AC3489" s="119"/>
      <c r="AD3489" s="119"/>
      <c r="AE3489" s="119"/>
      <c r="AF3489" s="119"/>
      <c r="AG3489" s="119"/>
      <c r="AH3489" s="119"/>
      <c r="AI3489" s="119"/>
      <c r="AJ3489" s="503"/>
      <c r="AK3489" s="505"/>
      <c r="AL3489" s="404"/>
      <c r="AM3489" s="410"/>
      <c r="AN3489" s="404"/>
      <c r="AO3489" s="404"/>
      <c r="AP3489" s="404"/>
      <c r="AQ3489" s="404"/>
      <c r="AR3489" s="404"/>
      <c r="AS3489" s="404"/>
      <c r="AT3489" s="404"/>
      <c r="AU3489" s="406"/>
      <c r="AV3489" s="504"/>
      <c r="AW3489" s="406"/>
      <c r="AX3489" s="388"/>
      <c r="AY3489" s="388"/>
      <c r="AZ3489" s="388"/>
      <c r="BA3489" s="388"/>
      <c r="BB3489" s="388"/>
      <c r="BC3489" s="388"/>
    </row>
    <row r="3490" spans="1:55" s="121" customFormat="1" x14ac:dyDescent="0.25">
      <c r="A3490" s="407"/>
      <c r="B3490" s="500"/>
      <c r="C3490" s="501"/>
      <c r="D3490" s="502"/>
      <c r="E3490" s="466"/>
      <c r="F3490" s="399"/>
      <c r="G3490" s="96"/>
      <c r="H3490" s="122"/>
      <c r="I3490" s="122"/>
      <c r="J3490" s="122"/>
      <c r="K3490" s="122"/>
      <c r="L3490" s="122"/>
      <c r="M3490" s="122"/>
      <c r="N3490" s="122"/>
      <c r="O3490" s="122"/>
      <c r="P3490" s="122"/>
      <c r="Q3490" s="122"/>
      <c r="R3490" s="122"/>
      <c r="S3490" s="122"/>
      <c r="T3490" s="122"/>
      <c r="U3490" s="122"/>
      <c r="V3490" s="122"/>
      <c r="W3490" s="122"/>
      <c r="X3490" s="122"/>
      <c r="Y3490" s="122"/>
      <c r="Z3490" s="122"/>
      <c r="AA3490" s="122"/>
      <c r="AB3490" s="122"/>
      <c r="AC3490" s="122"/>
      <c r="AD3490" s="122"/>
      <c r="AE3490" s="122"/>
      <c r="AF3490" s="122"/>
      <c r="AG3490" s="122"/>
      <c r="AH3490" s="122"/>
      <c r="AI3490" s="122"/>
      <c r="AJ3490" s="401"/>
      <c r="AK3490" s="403"/>
      <c r="AL3490" s="405"/>
      <c r="AM3490" s="401"/>
      <c r="AN3490" s="405"/>
      <c r="AO3490" s="405"/>
      <c r="AP3490" s="405"/>
      <c r="AQ3490" s="405"/>
      <c r="AR3490" s="405"/>
      <c r="AS3490" s="405"/>
      <c r="AT3490" s="405"/>
      <c r="AU3490" s="403"/>
      <c r="AV3490" s="504"/>
      <c r="AW3490" s="403"/>
      <c r="AX3490" s="389"/>
      <c r="AY3490" s="389"/>
      <c r="AZ3490" s="389"/>
      <c r="BA3490" s="389"/>
      <c r="BB3490" s="389"/>
      <c r="BC3490" s="389"/>
    </row>
    <row r="3491" spans="1:55" s="121" customFormat="1" x14ac:dyDescent="0.25">
      <c r="A3491" s="406"/>
      <c r="B3491" s="500"/>
      <c r="C3491" s="501"/>
      <c r="D3491" s="502"/>
      <c r="E3491" s="474"/>
      <c r="F3491" s="398"/>
      <c r="G3491" s="95"/>
      <c r="H3491" s="119"/>
      <c r="I3491" s="119"/>
      <c r="J3491" s="119"/>
      <c r="K3491" s="119"/>
      <c r="L3491" s="119"/>
      <c r="M3491" s="119"/>
      <c r="N3491" s="119"/>
      <c r="O3491" s="119"/>
      <c r="P3491" s="119"/>
      <c r="Q3491" s="119"/>
      <c r="R3491" s="119"/>
      <c r="S3491" s="119"/>
      <c r="T3491" s="119"/>
      <c r="U3491" s="119"/>
      <c r="V3491" s="119"/>
      <c r="W3491" s="119"/>
      <c r="X3491" s="119"/>
      <c r="Y3491" s="119"/>
      <c r="Z3491" s="119"/>
      <c r="AA3491" s="119"/>
      <c r="AB3491" s="119"/>
      <c r="AC3491" s="119"/>
      <c r="AD3491" s="119"/>
      <c r="AE3491" s="119"/>
      <c r="AF3491" s="119"/>
      <c r="AG3491" s="119"/>
      <c r="AH3491" s="119"/>
      <c r="AI3491" s="119"/>
      <c r="AJ3491" s="503"/>
      <c r="AK3491" s="505"/>
      <c r="AL3491" s="404"/>
      <c r="AM3491" s="410"/>
      <c r="AN3491" s="404"/>
      <c r="AO3491" s="404"/>
      <c r="AP3491" s="404"/>
      <c r="AQ3491" s="404"/>
      <c r="AR3491" s="404"/>
      <c r="AS3491" s="404"/>
      <c r="AT3491" s="404"/>
      <c r="AU3491" s="406"/>
      <c r="AV3491" s="504"/>
      <c r="AW3491" s="406"/>
      <c r="AX3491" s="388"/>
      <c r="AY3491" s="388"/>
      <c r="AZ3491" s="388"/>
      <c r="BA3491" s="388"/>
      <c r="BB3491" s="388"/>
      <c r="BC3491" s="388"/>
    </row>
    <row r="3492" spans="1:55" s="121" customFormat="1" x14ac:dyDescent="0.25">
      <c r="A3492" s="407"/>
      <c r="B3492" s="500"/>
      <c r="C3492" s="501"/>
      <c r="D3492" s="502"/>
      <c r="E3492" s="466"/>
      <c r="F3492" s="399"/>
      <c r="G3492" s="96"/>
      <c r="H3492" s="122"/>
      <c r="I3492" s="122"/>
      <c r="J3492" s="122"/>
      <c r="K3492" s="122"/>
      <c r="L3492" s="122"/>
      <c r="M3492" s="122"/>
      <c r="N3492" s="122"/>
      <c r="O3492" s="122"/>
      <c r="P3492" s="122"/>
      <c r="Q3492" s="122"/>
      <c r="R3492" s="122"/>
      <c r="S3492" s="122"/>
      <c r="T3492" s="122"/>
      <c r="U3492" s="122"/>
      <c r="V3492" s="122"/>
      <c r="W3492" s="122"/>
      <c r="X3492" s="122"/>
      <c r="Y3492" s="122"/>
      <c r="Z3492" s="122"/>
      <c r="AA3492" s="122"/>
      <c r="AB3492" s="122"/>
      <c r="AC3492" s="122"/>
      <c r="AD3492" s="122"/>
      <c r="AE3492" s="122"/>
      <c r="AF3492" s="122"/>
      <c r="AG3492" s="122"/>
      <c r="AH3492" s="122"/>
      <c r="AI3492" s="122"/>
      <c r="AJ3492" s="401"/>
      <c r="AK3492" s="403"/>
      <c r="AL3492" s="405"/>
      <c r="AM3492" s="401"/>
      <c r="AN3492" s="405"/>
      <c r="AO3492" s="405"/>
      <c r="AP3492" s="405"/>
      <c r="AQ3492" s="405"/>
      <c r="AR3492" s="405"/>
      <c r="AS3492" s="405"/>
      <c r="AT3492" s="405"/>
      <c r="AU3492" s="403"/>
      <c r="AV3492" s="504"/>
      <c r="AW3492" s="403"/>
      <c r="AX3492" s="389"/>
      <c r="AY3492" s="389"/>
      <c r="AZ3492" s="389"/>
      <c r="BA3492" s="389"/>
      <c r="BB3492" s="389"/>
      <c r="BC3492" s="389"/>
    </row>
    <row r="3493" spans="1:55" s="121" customFormat="1" x14ac:dyDescent="0.25">
      <c r="A3493" s="406"/>
      <c r="B3493" s="500"/>
      <c r="C3493" s="501"/>
      <c r="D3493" s="502"/>
      <c r="E3493" s="474"/>
      <c r="F3493" s="398"/>
      <c r="G3493" s="95"/>
      <c r="H3493" s="119"/>
      <c r="I3493" s="119"/>
      <c r="J3493" s="119"/>
      <c r="K3493" s="119"/>
      <c r="L3493" s="119"/>
      <c r="M3493" s="119"/>
      <c r="N3493" s="119"/>
      <c r="O3493" s="119"/>
      <c r="P3493" s="119"/>
      <c r="Q3493" s="119"/>
      <c r="R3493" s="119"/>
      <c r="S3493" s="119"/>
      <c r="T3493" s="119"/>
      <c r="U3493" s="119"/>
      <c r="V3493" s="119"/>
      <c r="W3493" s="119"/>
      <c r="X3493" s="119"/>
      <c r="Y3493" s="119"/>
      <c r="Z3493" s="119"/>
      <c r="AA3493" s="119"/>
      <c r="AB3493" s="119"/>
      <c r="AC3493" s="119"/>
      <c r="AD3493" s="119"/>
      <c r="AE3493" s="119"/>
      <c r="AF3493" s="119"/>
      <c r="AG3493" s="119"/>
      <c r="AH3493" s="119"/>
      <c r="AI3493" s="119"/>
      <c r="AJ3493" s="503"/>
      <c r="AK3493" s="505"/>
      <c r="AL3493" s="404"/>
      <c r="AM3493" s="410"/>
      <c r="AN3493" s="404"/>
      <c r="AO3493" s="404"/>
      <c r="AP3493" s="404"/>
      <c r="AQ3493" s="404"/>
      <c r="AR3493" s="404"/>
      <c r="AS3493" s="404"/>
      <c r="AT3493" s="404"/>
      <c r="AU3493" s="406"/>
      <c r="AV3493" s="504"/>
      <c r="AW3493" s="406"/>
      <c r="AX3493" s="388"/>
      <c r="AY3493" s="388"/>
      <c r="AZ3493" s="388"/>
      <c r="BA3493" s="388"/>
      <c r="BB3493" s="388"/>
      <c r="BC3493" s="388"/>
    </row>
    <row r="3494" spans="1:55" s="121" customFormat="1" x14ac:dyDescent="0.25">
      <c r="A3494" s="407"/>
      <c r="B3494" s="500"/>
      <c r="C3494" s="501"/>
      <c r="D3494" s="502"/>
      <c r="E3494" s="466"/>
      <c r="F3494" s="399"/>
      <c r="G3494" s="96"/>
      <c r="H3494" s="122"/>
      <c r="I3494" s="122"/>
      <c r="J3494" s="122"/>
      <c r="K3494" s="122"/>
      <c r="L3494" s="122"/>
      <c r="M3494" s="122"/>
      <c r="N3494" s="122"/>
      <c r="O3494" s="122"/>
      <c r="P3494" s="122"/>
      <c r="Q3494" s="122"/>
      <c r="R3494" s="122"/>
      <c r="S3494" s="122"/>
      <c r="T3494" s="122"/>
      <c r="U3494" s="122"/>
      <c r="V3494" s="122"/>
      <c r="W3494" s="122"/>
      <c r="X3494" s="122"/>
      <c r="Y3494" s="122"/>
      <c r="Z3494" s="122"/>
      <c r="AA3494" s="122"/>
      <c r="AB3494" s="122"/>
      <c r="AC3494" s="122"/>
      <c r="AD3494" s="122"/>
      <c r="AE3494" s="122"/>
      <c r="AF3494" s="122"/>
      <c r="AG3494" s="122"/>
      <c r="AH3494" s="122"/>
      <c r="AI3494" s="122"/>
      <c r="AJ3494" s="401"/>
      <c r="AK3494" s="403"/>
      <c r="AL3494" s="405"/>
      <c r="AM3494" s="401"/>
      <c r="AN3494" s="405"/>
      <c r="AO3494" s="405"/>
      <c r="AP3494" s="405"/>
      <c r="AQ3494" s="405"/>
      <c r="AR3494" s="405"/>
      <c r="AS3494" s="405"/>
      <c r="AT3494" s="405"/>
      <c r="AU3494" s="403"/>
      <c r="AV3494" s="504"/>
      <c r="AW3494" s="403"/>
      <c r="AX3494" s="389"/>
      <c r="AY3494" s="389"/>
      <c r="AZ3494" s="389"/>
      <c r="BA3494" s="389"/>
      <c r="BB3494" s="389"/>
      <c r="BC3494" s="389"/>
    </row>
    <row r="3495" spans="1:55" s="121" customFormat="1" x14ac:dyDescent="0.25">
      <c r="A3495" s="406"/>
      <c r="B3495" s="500"/>
      <c r="C3495" s="501"/>
      <c r="D3495" s="502"/>
      <c r="E3495" s="474"/>
      <c r="F3495" s="398"/>
      <c r="G3495" s="95"/>
      <c r="H3495" s="119"/>
      <c r="I3495" s="119"/>
      <c r="J3495" s="119"/>
      <c r="K3495" s="119"/>
      <c r="L3495" s="119"/>
      <c r="M3495" s="119"/>
      <c r="N3495" s="119"/>
      <c r="O3495" s="119"/>
      <c r="P3495" s="119"/>
      <c r="Q3495" s="119"/>
      <c r="R3495" s="119"/>
      <c r="S3495" s="119"/>
      <c r="T3495" s="119"/>
      <c r="U3495" s="119"/>
      <c r="V3495" s="119"/>
      <c r="W3495" s="119"/>
      <c r="X3495" s="119"/>
      <c r="Y3495" s="119"/>
      <c r="Z3495" s="119"/>
      <c r="AA3495" s="119"/>
      <c r="AB3495" s="119"/>
      <c r="AC3495" s="119"/>
      <c r="AD3495" s="119"/>
      <c r="AE3495" s="119"/>
      <c r="AF3495" s="119"/>
      <c r="AG3495" s="119"/>
      <c r="AH3495" s="119"/>
      <c r="AI3495" s="119"/>
      <c r="AJ3495" s="503"/>
      <c r="AK3495" s="505"/>
      <c r="AL3495" s="404"/>
      <c r="AM3495" s="410"/>
      <c r="AN3495" s="404"/>
      <c r="AO3495" s="404"/>
      <c r="AP3495" s="404"/>
      <c r="AQ3495" s="404"/>
      <c r="AR3495" s="404"/>
      <c r="AS3495" s="404"/>
      <c r="AT3495" s="404"/>
      <c r="AU3495" s="406"/>
      <c r="AV3495" s="504"/>
      <c r="AW3495" s="406"/>
      <c r="AX3495" s="388"/>
      <c r="AY3495" s="388"/>
      <c r="AZ3495" s="388"/>
      <c r="BA3495" s="388"/>
      <c r="BB3495" s="388"/>
      <c r="BC3495" s="388"/>
    </row>
    <row r="3496" spans="1:55" s="121" customFormat="1" x14ac:dyDescent="0.25">
      <c r="A3496" s="407"/>
      <c r="B3496" s="500"/>
      <c r="C3496" s="501"/>
      <c r="D3496" s="502"/>
      <c r="E3496" s="466"/>
      <c r="F3496" s="399"/>
      <c r="G3496" s="96"/>
      <c r="H3496" s="122"/>
      <c r="I3496" s="122"/>
      <c r="J3496" s="122"/>
      <c r="K3496" s="122"/>
      <c r="L3496" s="122"/>
      <c r="M3496" s="122"/>
      <c r="N3496" s="122"/>
      <c r="O3496" s="122"/>
      <c r="P3496" s="122"/>
      <c r="Q3496" s="122"/>
      <c r="R3496" s="122"/>
      <c r="S3496" s="122"/>
      <c r="T3496" s="122"/>
      <c r="U3496" s="122"/>
      <c r="V3496" s="122"/>
      <c r="W3496" s="122"/>
      <c r="X3496" s="122"/>
      <c r="Y3496" s="122"/>
      <c r="Z3496" s="122"/>
      <c r="AA3496" s="122"/>
      <c r="AB3496" s="122"/>
      <c r="AC3496" s="122"/>
      <c r="AD3496" s="122"/>
      <c r="AE3496" s="122"/>
      <c r="AF3496" s="122"/>
      <c r="AG3496" s="122"/>
      <c r="AH3496" s="122"/>
      <c r="AI3496" s="122"/>
      <c r="AJ3496" s="401"/>
      <c r="AK3496" s="403"/>
      <c r="AL3496" s="405"/>
      <c r="AM3496" s="401"/>
      <c r="AN3496" s="405"/>
      <c r="AO3496" s="405"/>
      <c r="AP3496" s="405"/>
      <c r="AQ3496" s="405"/>
      <c r="AR3496" s="405"/>
      <c r="AS3496" s="405"/>
      <c r="AT3496" s="405"/>
      <c r="AU3496" s="403"/>
      <c r="AV3496" s="504"/>
      <c r="AW3496" s="403"/>
      <c r="AX3496" s="389"/>
      <c r="AY3496" s="389"/>
      <c r="AZ3496" s="389"/>
      <c r="BA3496" s="389"/>
      <c r="BB3496" s="389"/>
      <c r="BC3496" s="389"/>
    </row>
    <row r="3497" spans="1:55" s="121" customFormat="1" x14ac:dyDescent="0.25">
      <c r="A3497" s="406"/>
      <c r="B3497" s="500"/>
      <c r="C3497" s="501"/>
      <c r="D3497" s="502"/>
      <c r="E3497" s="474"/>
      <c r="F3497" s="398"/>
      <c r="G3497" s="95"/>
      <c r="H3497" s="119"/>
      <c r="I3497" s="119"/>
      <c r="J3497" s="119"/>
      <c r="K3497" s="119"/>
      <c r="L3497" s="119"/>
      <c r="M3497" s="119"/>
      <c r="N3497" s="119"/>
      <c r="O3497" s="119"/>
      <c r="P3497" s="119"/>
      <c r="Q3497" s="119"/>
      <c r="R3497" s="119"/>
      <c r="S3497" s="119"/>
      <c r="T3497" s="119"/>
      <c r="U3497" s="119"/>
      <c r="V3497" s="119"/>
      <c r="W3497" s="119"/>
      <c r="X3497" s="119"/>
      <c r="Y3497" s="119"/>
      <c r="Z3497" s="119"/>
      <c r="AA3497" s="119"/>
      <c r="AB3497" s="119"/>
      <c r="AC3497" s="119"/>
      <c r="AD3497" s="119"/>
      <c r="AE3497" s="119"/>
      <c r="AF3497" s="119"/>
      <c r="AG3497" s="119"/>
      <c r="AH3497" s="119"/>
      <c r="AI3497" s="119"/>
      <c r="AJ3497" s="503"/>
      <c r="AK3497" s="505"/>
      <c r="AL3497" s="404"/>
      <c r="AM3497" s="410"/>
      <c r="AN3497" s="404"/>
      <c r="AO3497" s="404"/>
      <c r="AP3497" s="404"/>
      <c r="AQ3497" s="404"/>
      <c r="AR3497" s="404"/>
      <c r="AS3497" s="404"/>
      <c r="AT3497" s="404"/>
      <c r="AU3497" s="406"/>
      <c r="AV3497" s="504"/>
      <c r="AW3497" s="406"/>
      <c r="AX3497" s="388"/>
      <c r="AY3497" s="388"/>
      <c r="AZ3497" s="388"/>
      <c r="BA3497" s="388"/>
      <c r="BB3497" s="388"/>
      <c r="BC3497" s="388"/>
    </row>
    <row r="3498" spans="1:55" s="121" customFormat="1" x14ac:dyDescent="0.25">
      <c r="A3498" s="407"/>
      <c r="B3498" s="500"/>
      <c r="C3498" s="501"/>
      <c r="D3498" s="502"/>
      <c r="E3498" s="466"/>
      <c r="F3498" s="399"/>
      <c r="G3498" s="96"/>
      <c r="H3498" s="122"/>
      <c r="I3498" s="122"/>
      <c r="J3498" s="122"/>
      <c r="K3498" s="122"/>
      <c r="L3498" s="122"/>
      <c r="M3498" s="122"/>
      <c r="N3498" s="122"/>
      <c r="O3498" s="122"/>
      <c r="P3498" s="122"/>
      <c r="Q3498" s="122"/>
      <c r="R3498" s="122"/>
      <c r="S3498" s="122"/>
      <c r="T3498" s="122"/>
      <c r="U3498" s="122"/>
      <c r="V3498" s="122"/>
      <c r="W3498" s="122"/>
      <c r="X3498" s="122"/>
      <c r="Y3498" s="122"/>
      <c r="Z3498" s="122"/>
      <c r="AA3498" s="122"/>
      <c r="AB3498" s="122"/>
      <c r="AC3498" s="122"/>
      <c r="AD3498" s="122"/>
      <c r="AE3498" s="122"/>
      <c r="AF3498" s="122"/>
      <c r="AG3498" s="122"/>
      <c r="AH3498" s="122"/>
      <c r="AI3498" s="122"/>
      <c r="AJ3498" s="401"/>
      <c r="AK3498" s="403"/>
      <c r="AL3498" s="405"/>
      <c r="AM3498" s="401"/>
      <c r="AN3498" s="405"/>
      <c r="AO3498" s="405"/>
      <c r="AP3498" s="405"/>
      <c r="AQ3498" s="405"/>
      <c r="AR3498" s="405"/>
      <c r="AS3498" s="405"/>
      <c r="AT3498" s="405"/>
      <c r="AU3498" s="403"/>
      <c r="AV3498" s="504"/>
      <c r="AW3498" s="403"/>
      <c r="AX3498" s="389"/>
      <c r="AY3498" s="389"/>
      <c r="AZ3498" s="389"/>
      <c r="BA3498" s="389"/>
      <c r="BB3498" s="389"/>
      <c r="BC3498" s="389"/>
    </row>
    <row r="3499" spans="1:55" s="121" customFormat="1" x14ac:dyDescent="0.25">
      <c r="A3499" s="406"/>
      <c r="B3499" s="500"/>
      <c r="C3499" s="501"/>
      <c r="D3499" s="502"/>
      <c r="E3499" s="474"/>
      <c r="F3499" s="398"/>
      <c r="G3499" s="95"/>
      <c r="H3499" s="119"/>
      <c r="I3499" s="119"/>
      <c r="J3499" s="119"/>
      <c r="K3499" s="119"/>
      <c r="L3499" s="119"/>
      <c r="M3499" s="119"/>
      <c r="N3499" s="119"/>
      <c r="O3499" s="119"/>
      <c r="P3499" s="119"/>
      <c r="Q3499" s="119"/>
      <c r="R3499" s="119"/>
      <c r="S3499" s="119"/>
      <c r="T3499" s="119"/>
      <c r="U3499" s="119"/>
      <c r="V3499" s="119"/>
      <c r="W3499" s="119"/>
      <c r="X3499" s="119"/>
      <c r="Y3499" s="119"/>
      <c r="Z3499" s="119"/>
      <c r="AA3499" s="119"/>
      <c r="AB3499" s="119"/>
      <c r="AC3499" s="119"/>
      <c r="AD3499" s="119"/>
      <c r="AE3499" s="119"/>
      <c r="AF3499" s="119"/>
      <c r="AG3499" s="119"/>
      <c r="AH3499" s="119"/>
      <c r="AI3499" s="119"/>
      <c r="AJ3499" s="503"/>
      <c r="AK3499" s="505"/>
      <c r="AL3499" s="404"/>
      <c r="AM3499" s="410"/>
      <c r="AN3499" s="404"/>
      <c r="AO3499" s="404"/>
      <c r="AP3499" s="404"/>
      <c r="AQ3499" s="404"/>
      <c r="AR3499" s="404"/>
      <c r="AS3499" s="404"/>
      <c r="AT3499" s="404"/>
      <c r="AU3499" s="406"/>
      <c r="AV3499" s="504"/>
      <c r="AW3499" s="406"/>
      <c r="AX3499" s="388"/>
      <c r="AY3499" s="388"/>
      <c r="AZ3499" s="388"/>
      <c r="BA3499" s="388"/>
      <c r="BB3499" s="388"/>
      <c r="BC3499" s="388"/>
    </row>
    <row r="3500" spans="1:55" s="121" customFormat="1" x14ac:dyDescent="0.25">
      <c r="A3500" s="407"/>
      <c r="B3500" s="500"/>
      <c r="C3500" s="501"/>
      <c r="D3500" s="502"/>
      <c r="E3500" s="466"/>
      <c r="F3500" s="399"/>
      <c r="G3500" s="96"/>
      <c r="H3500" s="122"/>
      <c r="I3500" s="122"/>
      <c r="J3500" s="122"/>
      <c r="K3500" s="122"/>
      <c r="L3500" s="122"/>
      <c r="M3500" s="122"/>
      <c r="N3500" s="122"/>
      <c r="O3500" s="122"/>
      <c r="P3500" s="122"/>
      <c r="Q3500" s="122"/>
      <c r="R3500" s="122"/>
      <c r="S3500" s="122"/>
      <c r="T3500" s="122"/>
      <c r="U3500" s="122"/>
      <c r="V3500" s="122"/>
      <c r="W3500" s="122"/>
      <c r="X3500" s="122"/>
      <c r="Y3500" s="122"/>
      <c r="Z3500" s="122"/>
      <c r="AA3500" s="122"/>
      <c r="AB3500" s="122"/>
      <c r="AC3500" s="122"/>
      <c r="AD3500" s="122"/>
      <c r="AE3500" s="122"/>
      <c r="AF3500" s="122"/>
      <c r="AG3500" s="122"/>
      <c r="AH3500" s="122"/>
      <c r="AI3500" s="122"/>
      <c r="AJ3500" s="401"/>
      <c r="AK3500" s="403"/>
      <c r="AL3500" s="405"/>
      <c r="AM3500" s="401"/>
      <c r="AN3500" s="405"/>
      <c r="AO3500" s="405"/>
      <c r="AP3500" s="405"/>
      <c r="AQ3500" s="405"/>
      <c r="AR3500" s="405"/>
      <c r="AS3500" s="405"/>
      <c r="AT3500" s="405"/>
      <c r="AU3500" s="403"/>
      <c r="AV3500" s="504"/>
      <c r="AW3500" s="403"/>
      <c r="AX3500" s="389"/>
      <c r="AY3500" s="389"/>
      <c r="AZ3500" s="389"/>
      <c r="BA3500" s="389"/>
      <c r="BB3500" s="389"/>
      <c r="BC3500" s="389"/>
    </row>
    <row r="3501" spans="1:55" s="121" customFormat="1" x14ac:dyDescent="0.25">
      <c r="A3501" s="406"/>
      <c r="B3501" s="500"/>
      <c r="C3501" s="501"/>
      <c r="D3501" s="502"/>
      <c r="E3501" s="474"/>
      <c r="F3501" s="398"/>
      <c r="G3501" s="95"/>
      <c r="H3501" s="119"/>
      <c r="I3501" s="119"/>
      <c r="J3501" s="119"/>
      <c r="K3501" s="119"/>
      <c r="L3501" s="119"/>
      <c r="M3501" s="119"/>
      <c r="N3501" s="119"/>
      <c r="O3501" s="119"/>
      <c r="P3501" s="119"/>
      <c r="Q3501" s="119"/>
      <c r="R3501" s="119"/>
      <c r="S3501" s="119"/>
      <c r="T3501" s="119"/>
      <c r="U3501" s="119"/>
      <c r="V3501" s="119"/>
      <c r="W3501" s="119"/>
      <c r="X3501" s="119"/>
      <c r="Y3501" s="119"/>
      <c r="Z3501" s="119"/>
      <c r="AA3501" s="119"/>
      <c r="AB3501" s="119"/>
      <c r="AC3501" s="119"/>
      <c r="AD3501" s="119"/>
      <c r="AE3501" s="119"/>
      <c r="AF3501" s="119"/>
      <c r="AG3501" s="119"/>
      <c r="AH3501" s="119"/>
      <c r="AI3501" s="119"/>
      <c r="AJ3501" s="503"/>
      <c r="AK3501" s="505"/>
      <c r="AL3501" s="404"/>
      <c r="AM3501" s="410"/>
      <c r="AN3501" s="404"/>
      <c r="AO3501" s="404"/>
      <c r="AP3501" s="404"/>
      <c r="AQ3501" s="404"/>
      <c r="AR3501" s="404"/>
      <c r="AS3501" s="404"/>
      <c r="AT3501" s="404"/>
      <c r="AU3501" s="406"/>
      <c r="AV3501" s="504"/>
      <c r="AW3501" s="406"/>
      <c r="AX3501" s="388"/>
      <c r="AY3501" s="388"/>
      <c r="AZ3501" s="388"/>
      <c r="BA3501" s="388"/>
      <c r="BB3501" s="388"/>
      <c r="BC3501" s="388"/>
    </row>
    <row r="3502" spans="1:55" s="121" customFormat="1" x14ac:dyDescent="0.25">
      <c r="A3502" s="407"/>
      <c r="B3502" s="500"/>
      <c r="C3502" s="501"/>
      <c r="D3502" s="502"/>
      <c r="E3502" s="466"/>
      <c r="F3502" s="399"/>
      <c r="G3502" s="96"/>
      <c r="H3502" s="122"/>
      <c r="I3502" s="122"/>
      <c r="J3502" s="122"/>
      <c r="K3502" s="122"/>
      <c r="L3502" s="122"/>
      <c r="M3502" s="122"/>
      <c r="N3502" s="122"/>
      <c r="O3502" s="122"/>
      <c r="P3502" s="122"/>
      <c r="Q3502" s="122"/>
      <c r="R3502" s="122"/>
      <c r="S3502" s="122"/>
      <c r="T3502" s="122"/>
      <c r="U3502" s="122"/>
      <c r="V3502" s="122"/>
      <c r="W3502" s="122"/>
      <c r="X3502" s="122"/>
      <c r="Y3502" s="122"/>
      <c r="Z3502" s="122"/>
      <c r="AA3502" s="122"/>
      <c r="AB3502" s="122"/>
      <c r="AC3502" s="122"/>
      <c r="AD3502" s="122"/>
      <c r="AE3502" s="122"/>
      <c r="AF3502" s="122"/>
      <c r="AG3502" s="122"/>
      <c r="AH3502" s="122"/>
      <c r="AI3502" s="122"/>
      <c r="AJ3502" s="401"/>
      <c r="AK3502" s="403"/>
      <c r="AL3502" s="405"/>
      <c r="AM3502" s="401"/>
      <c r="AN3502" s="405"/>
      <c r="AO3502" s="405"/>
      <c r="AP3502" s="405"/>
      <c r="AQ3502" s="405"/>
      <c r="AR3502" s="405"/>
      <c r="AS3502" s="405"/>
      <c r="AT3502" s="405"/>
      <c r="AU3502" s="403"/>
      <c r="AV3502" s="504"/>
      <c r="AW3502" s="403"/>
      <c r="AX3502" s="389"/>
      <c r="AY3502" s="389"/>
      <c r="AZ3502" s="389"/>
      <c r="BA3502" s="389"/>
      <c r="BB3502" s="389"/>
      <c r="BC3502" s="389"/>
    </row>
    <row r="3503" spans="1:55" s="121" customFormat="1" x14ac:dyDescent="0.25">
      <c r="A3503" s="406"/>
      <c r="B3503" s="500"/>
      <c r="C3503" s="501"/>
      <c r="D3503" s="502"/>
      <c r="E3503" s="474"/>
      <c r="F3503" s="398"/>
      <c r="G3503" s="95"/>
      <c r="H3503" s="119"/>
      <c r="I3503" s="119"/>
      <c r="J3503" s="119"/>
      <c r="K3503" s="119"/>
      <c r="L3503" s="119"/>
      <c r="M3503" s="119"/>
      <c r="N3503" s="119"/>
      <c r="O3503" s="119"/>
      <c r="P3503" s="119"/>
      <c r="Q3503" s="119"/>
      <c r="R3503" s="119"/>
      <c r="S3503" s="119"/>
      <c r="T3503" s="119"/>
      <c r="U3503" s="119"/>
      <c r="V3503" s="119"/>
      <c r="W3503" s="119"/>
      <c r="X3503" s="119"/>
      <c r="Y3503" s="119"/>
      <c r="Z3503" s="119"/>
      <c r="AA3503" s="119"/>
      <c r="AB3503" s="119"/>
      <c r="AC3503" s="119"/>
      <c r="AD3503" s="119"/>
      <c r="AE3503" s="119"/>
      <c r="AF3503" s="119"/>
      <c r="AG3503" s="119"/>
      <c r="AH3503" s="119"/>
      <c r="AI3503" s="119"/>
      <c r="AJ3503" s="503"/>
      <c r="AK3503" s="505"/>
      <c r="AL3503" s="404"/>
      <c r="AM3503" s="410"/>
      <c r="AN3503" s="404"/>
      <c r="AO3503" s="404"/>
      <c r="AP3503" s="404"/>
      <c r="AQ3503" s="404"/>
      <c r="AR3503" s="404"/>
      <c r="AS3503" s="404"/>
      <c r="AT3503" s="404"/>
      <c r="AU3503" s="406"/>
      <c r="AV3503" s="504"/>
      <c r="AW3503" s="406"/>
      <c r="AX3503" s="388"/>
      <c r="AY3503" s="388"/>
      <c r="AZ3503" s="388"/>
      <c r="BA3503" s="388"/>
      <c r="BB3503" s="388"/>
      <c r="BC3503" s="388"/>
    </row>
    <row r="3504" spans="1:55" s="121" customFormat="1" x14ac:dyDescent="0.25">
      <c r="A3504" s="407"/>
      <c r="B3504" s="500"/>
      <c r="C3504" s="501"/>
      <c r="D3504" s="502"/>
      <c r="E3504" s="466"/>
      <c r="F3504" s="399"/>
      <c r="G3504" s="96"/>
      <c r="H3504" s="122"/>
      <c r="I3504" s="122"/>
      <c r="J3504" s="122"/>
      <c r="K3504" s="122"/>
      <c r="L3504" s="122"/>
      <c r="M3504" s="122"/>
      <c r="N3504" s="122"/>
      <c r="O3504" s="122"/>
      <c r="P3504" s="122"/>
      <c r="Q3504" s="122"/>
      <c r="R3504" s="122"/>
      <c r="S3504" s="122"/>
      <c r="T3504" s="122"/>
      <c r="U3504" s="122"/>
      <c r="V3504" s="122"/>
      <c r="W3504" s="122"/>
      <c r="X3504" s="122"/>
      <c r="Y3504" s="122"/>
      <c r="Z3504" s="122"/>
      <c r="AA3504" s="122"/>
      <c r="AB3504" s="122"/>
      <c r="AC3504" s="122"/>
      <c r="AD3504" s="122"/>
      <c r="AE3504" s="122"/>
      <c r="AF3504" s="122"/>
      <c r="AG3504" s="122"/>
      <c r="AH3504" s="122"/>
      <c r="AI3504" s="122"/>
      <c r="AJ3504" s="401"/>
      <c r="AK3504" s="403"/>
      <c r="AL3504" s="405"/>
      <c r="AM3504" s="401"/>
      <c r="AN3504" s="405"/>
      <c r="AO3504" s="405"/>
      <c r="AP3504" s="405"/>
      <c r="AQ3504" s="405"/>
      <c r="AR3504" s="405"/>
      <c r="AS3504" s="405"/>
      <c r="AT3504" s="405"/>
      <c r="AU3504" s="403"/>
      <c r="AV3504" s="504"/>
      <c r="AW3504" s="403"/>
      <c r="AX3504" s="389"/>
      <c r="AY3504" s="389"/>
      <c r="AZ3504" s="389"/>
      <c r="BA3504" s="389"/>
      <c r="BB3504" s="389"/>
      <c r="BC3504" s="389"/>
    </row>
    <row r="3505" spans="1:55" s="121" customFormat="1" x14ac:dyDescent="0.25">
      <c r="A3505" s="406"/>
      <c r="B3505" s="500"/>
      <c r="C3505" s="501"/>
      <c r="D3505" s="502"/>
      <c r="E3505" s="474"/>
      <c r="F3505" s="398"/>
      <c r="G3505" s="95"/>
      <c r="H3505" s="119"/>
      <c r="I3505" s="119"/>
      <c r="J3505" s="119"/>
      <c r="K3505" s="119"/>
      <c r="L3505" s="119"/>
      <c r="M3505" s="119"/>
      <c r="N3505" s="119"/>
      <c r="O3505" s="119"/>
      <c r="P3505" s="119"/>
      <c r="Q3505" s="119"/>
      <c r="R3505" s="119"/>
      <c r="S3505" s="119"/>
      <c r="T3505" s="119"/>
      <c r="U3505" s="119"/>
      <c r="V3505" s="119"/>
      <c r="W3505" s="119"/>
      <c r="X3505" s="119"/>
      <c r="Y3505" s="119"/>
      <c r="Z3505" s="119"/>
      <c r="AA3505" s="119"/>
      <c r="AB3505" s="119"/>
      <c r="AC3505" s="119"/>
      <c r="AD3505" s="119"/>
      <c r="AE3505" s="119"/>
      <c r="AF3505" s="119"/>
      <c r="AG3505" s="119"/>
      <c r="AH3505" s="119"/>
      <c r="AI3505" s="119"/>
      <c r="AJ3505" s="503"/>
      <c r="AK3505" s="505"/>
      <c r="AL3505" s="404"/>
      <c r="AM3505" s="410"/>
      <c r="AN3505" s="404"/>
      <c r="AO3505" s="404"/>
      <c r="AP3505" s="404"/>
      <c r="AQ3505" s="404"/>
      <c r="AR3505" s="404"/>
      <c r="AS3505" s="404"/>
      <c r="AT3505" s="404"/>
      <c r="AU3505" s="406"/>
      <c r="AV3505" s="504"/>
      <c r="AW3505" s="406"/>
      <c r="AX3505" s="388"/>
      <c r="AY3505" s="388"/>
      <c r="AZ3505" s="388"/>
      <c r="BA3505" s="388"/>
      <c r="BB3505" s="388"/>
      <c r="BC3505" s="388"/>
    </row>
    <row r="3506" spans="1:55" s="121" customFormat="1" x14ac:dyDescent="0.25">
      <c r="A3506" s="407"/>
      <c r="B3506" s="500"/>
      <c r="C3506" s="501"/>
      <c r="D3506" s="502"/>
      <c r="E3506" s="466"/>
      <c r="F3506" s="399"/>
      <c r="G3506" s="96"/>
      <c r="H3506" s="122"/>
      <c r="I3506" s="122"/>
      <c r="J3506" s="122"/>
      <c r="K3506" s="122"/>
      <c r="L3506" s="122"/>
      <c r="M3506" s="122"/>
      <c r="N3506" s="122"/>
      <c r="O3506" s="122"/>
      <c r="P3506" s="122"/>
      <c r="Q3506" s="122"/>
      <c r="R3506" s="122"/>
      <c r="S3506" s="122"/>
      <c r="T3506" s="122"/>
      <c r="U3506" s="122"/>
      <c r="V3506" s="122"/>
      <c r="W3506" s="122"/>
      <c r="X3506" s="122"/>
      <c r="Y3506" s="122"/>
      <c r="Z3506" s="122"/>
      <c r="AA3506" s="122"/>
      <c r="AB3506" s="122"/>
      <c r="AC3506" s="122"/>
      <c r="AD3506" s="122"/>
      <c r="AE3506" s="122"/>
      <c r="AF3506" s="122"/>
      <c r="AG3506" s="122"/>
      <c r="AH3506" s="122"/>
      <c r="AI3506" s="122"/>
      <c r="AJ3506" s="401"/>
      <c r="AK3506" s="403"/>
      <c r="AL3506" s="405"/>
      <c r="AM3506" s="401"/>
      <c r="AN3506" s="405"/>
      <c r="AO3506" s="405"/>
      <c r="AP3506" s="405"/>
      <c r="AQ3506" s="405"/>
      <c r="AR3506" s="405"/>
      <c r="AS3506" s="405"/>
      <c r="AT3506" s="405"/>
      <c r="AU3506" s="403"/>
      <c r="AV3506" s="504"/>
      <c r="AW3506" s="403"/>
      <c r="AX3506" s="389"/>
      <c r="AY3506" s="389"/>
      <c r="AZ3506" s="389"/>
      <c r="BA3506" s="389"/>
      <c r="BB3506" s="389"/>
      <c r="BC3506" s="389"/>
    </row>
    <row r="3507" spans="1:55" s="121" customFormat="1" x14ac:dyDescent="0.25">
      <c r="A3507" s="406"/>
      <c r="B3507" s="500"/>
      <c r="C3507" s="501"/>
      <c r="D3507" s="502"/>
      <c r="E3507" s="474"/>
      <c r="F3507" s="398"/>
      <c r="G3507" s="95"/>
      <c r="H3507" s="119"/>
      <c r="I3507" s="119"/>
      <c r="J3507" s="119"/>
      <c r="K3507" s="119"/>
      <c r="L3507" s="119"/>
      <c r="M3507" s="119"/>
      <c r="N3507" s="119"/>
      <c r="O3507" s="119"/>
      <c r="P3507" s="119"/>
      <c r="Q3507" s="119"/>
      <c r="R3507" s="119"/>
      <c r="S3507" s="119"/>
      <c r="T3507" s="119"/>
      <c r="U3507" s="119"/>
      <c r="V3507" s="119"/>
      <c r="W3507" s="119"/>
      <c r="X3507" s="119"/>
      <c r="Y3507" s="119"/>
      <c r="Z3507" s="119"/>
      <c r="AA3507" s="119"/>
      <c r="AB3507" s="119"/>
      <c r="AC3507" s="119"/>
      <c r="AD3507" s="119"/>
      <c r="AE3507" s="119"/>
      <c r="AF3507" s="119"/>
      <c r="AG3507" s="119"/>
      <c r="AH3507" s="119"/>
      <c r="AI3507" s="119"/>
      <c r="AJ3507" s="503"/>
      <c r="AK3507" s="505"/>
      <c r="AL3507" s="404"/>
      <c r="AM3507" s="410"/>
      <c r="AN3507" s="404"/>
      <c r="AO3507" s="404"/>
      <c r="AP3507" s="404"/>
      <c r="AQ3507" s="404"/>
      <c r="AR3507" s="404"/>
      <c r="AS3507" s="404"/>
      <c r="AT3507" s="404"/>
      <c r="AU3507" s="406"/>
      <c r="AV3507" s="504"/>
      <c r="AW3507" s="406"/>
      <c r="AX3507" s="388"/>
      <c r="AY3507" s="388"/>
      <c r="AZ3507" s="388"/>
      <c r="BA3507" s="388"/>
      <c r="BB3507" s="388"/>
      <c r="BC3507" s="388"/>
    </row>
    <row r="3508" spans="1:55" s="121" customFormat="1" x14ac:dyDescent="0.25">
      <c r="A3508" s="407"/>
      <c r="B3508" s="500"/>
      <c r="C3508" s="501"/>
      <c r="D3508" s="502"/>
      <c r="E3508" s="466"/>
      <c r="F3508" s="399"/>
      <c r="G3508" s="96"/>
      <c r="H3508" s="122"/>
      <c r="I3508" s="122"/>
      <c r="J3508" s="122"/>
      <c r="K3508" s="122"/>
      <c r="L3508" s="122"/>
      <c r="M3508" s="122"/>
      <c r="N3508" s="122"/>
      <c r="O3508" s="122"/>
      <c r="P3508" s="122"/>
      <c r="Q3508" s="122"/>
      <c r="R3508" s="122"/>
      <c r="S3508" s="122"/>
      <c r="T3508" s="122"/>
      <c r="U3508" s="122"/>
      <c r="V3508" s="122"/>
      <c r="W3508" s="122"/>
      <c r="X3508" s="122"/>
      <c r="Y3508" s="122"/>
      <c r="Z3508" s="122"/>
      <c r="AA3508" s="122"/>
      <c r="AB3508" s="122"/>
      <c r="AC3508" s="122"/>
      <c r="AD3508" s="122"/>
      <c r="AE3508" s="122"/>
      <c r="AF3508" s="122"/>
      <c r="AG3508" s="122"/>
      <c r="AH3508" s="122"/>
      <c r="AI3508" s="122"/>
      <c r="AJ3508" s="401"/>
      <c r="AK3508" s="403"/>
      <c r="AL3508" s="405"/>
      <c r="AM3508" s="401"/>
      <c r="AN3508" s="405"/>
      <c r="AO3508" s="405"/>
      <c r="AP3508" s="405"/>
      <c r="AQ3508" s="405"/>
      <c r="AR3508" s="405"/>
      <c r="AS3508" s="405"/>
      <c r="AT3508" s="405"/>
      <c r="AU3508" s="403"/>
      <c r="AV3508" s="504"/>
      <c r="AW3508" s="403"/>
      <c r="AX3508" s="389"/>
      <c r="AY3508" s="389"/>
      <c r="AZ3508" s="389"/>
      <c r="BA3508" s="389"/>
      <c r="BB3508" s="389"/>
      <c r="BC3508" s="389"/>
    </row>
    <row r="3509" spans="1:55" s="121" customFormat="1" x14ac:dyDescent="0.25">
      <c r="A3509" s="406"/>
      <c r="B3509" s="500"/>
      <c r="C3509" s="501"/>
      <c r="D3509" s="502"/>
      <c r="E3509" s="474"/>
      <c r="F3509" s="398"/>
      <c r="G3509" s="95"/>
      <c r="H3509" s="119"/>
      <c r="I3509" s="119"/>
      <c r="J3509" s="119"/>
      <c r="K3509" s="119"/>
      <c r="L3509" s="119"/>
      <c r="M3509" s="119"/>
      <c r="N3509" s="119"/>
      <c r="O3509" s="119"/>
      <c r="P3509" s="119"/>
      <c r="Q3509" s="119"/>
      <c r="R3509" s="119"/>
      <c r="S3509" s="119"/>
      <c r="T3509" s="119"/>
      <c r="U3509" s="119"/>
      <c r="V3509" s="119"/>
      <c r="W3509" s="119"/>
      <c r="X3509" s="119"/>
      <c r="Y3509" s="119"/>
      <c r="Z3509" s="119"/>
      <c r="AA3509" s="119"/>
      <c r="AB3509" s="119"/>
      <c r="AC3509" s="119"/>
      <c r="AD3509" s="119"/>
      <c r="AE3509" s="119"/>
      <c r="AF3509" s="119"/>
      <c r="AG3509" s="119"/>
      <c r="AH3509" s="119"/>
      <c r="AI3509" s="119"/>
      <c r="AJ3509" s="503"/>
      <c r="AK3509" s="505"/>
      <c r="AL3509" s="404"/>
      <c r="AM3509" s="410"/>
      <c r="AN3509" s="404"/>
      <c r="AO3509" s="404"/>
      <c r="AP3509" s="404"/>
      <c r="AQ3509" s="404"/>
      <c r="AR3509" s="404"/>
      <c r="AS3509" s="404"/>
      <c r="AT3509" s="404"/>
      <c r="AU3509" s="406"/>
      <c r="AV3509" s="504"/>
      <c r="AW3509" s="406"/>
      <c r="AX3509" s="388"/>
      <c r="AY3509" s="388"/>
      <c r="AZ3509" s="388"/>
      <c r="BA3509" s="388"/>
      <c r="BB3509" s="388"/>
      <c r="BC3509" s="388"/>
    </row>
    <row r="3510" spans="1:55" s="121" customFormat="1" x14ac:dyDescent="0.25">
      <c r="A3510" s="407"/>
      <c r="B3510" s="500"/>
      <c r="C3510" s="501"/>
      <c r="D3510" s="502"/>
      <c r="E3510" s="466"/>
      <c r="F3510" s="399"/>
      <c r="G3510" s="96"/>
      <c r="H3510" s="122"/>
      <c r="I3510" s="122"/>
      <c r="J3510" s="122"/>
      <c r="K3510" s="122"/>
      <c r="L3510" s="122"/>
      <c r="M3510" s="122"/>
      <c r="N3510" s="122"/>
      <c r="O3510" s="122"/>
      <c r="P3510" s="122"/>
      <c r="Q3510" s="122"/>
      <c r="R3510" s="122"/>
      <c r="S3510" s="122"/>
      <c r="T3510" s="122"/>
      <c r="U3510" s="122"/>
      <c r="V3510" s="122"/>
      <c r="W3510" s="122"/>
      <c r="X3510" s="122"/>
      <c r="Y3510" s="122"/>
      <c r="Z3510" s="122"/>
      <c r="AA3510" s="122"/>
      <c r="AB3510" s="122"/>
      <c r="AC3510" s="122"/>
      <c r="AD3510" s="122"/>
      <c r="AE3510" s="122"/>
      <c r="AF3510" s="122"/>
      <c r="AG3510" s="122"/>
      <c r="AH3510" s="122"/>
      <c r="AI3510" s="122"/>
      <c r="AJ3510" s="401"/>
      <c r="AK3510" s="403"/>
      <c r="AL3510" s="405"/>
      <c r="AM3510" s="401"/>
      <c r="AN3510" s="405"/>
      <c r="AO3510" s="405"/>
      <c r="AP3510" s="405"/>
      <c r="AQ3510" s="405"/>
      <c r="AR3510" s="405"/>
      <c r="AS3510" s="405"/>
      <c r="AT3510" s="405"/>
      <c r="AU3510" s="403"/>
      <c r="AV3510" s="504"/>
      <c r="AW3510" s="403"/>
      <c r="AX3510" s="389"/>
      <c r="AY3510" s="389"/>
      <c r="AZ3510" s="389"/>
      <c r="BA3510" s="389"/>
      <c r="BB3510" s="389"/>
      <c r="BC3510" s="389"/>
    </row>
    <row r="3511" spans="1:55" s="121" customFormat="1" x14ac:dyDescent="0.25">
      <c r="A3511" s="406"/>
      <c r="B3511" s="500"/>
      <c r="C3511" s="501"/>
      <c r="D3511" s="502"/>
      <c r="E3511" s="474"/>
      <c r="F3511" s="398"/>
      <c r="G3511" s="95"/>
      <c r="H3511" s="119"/>
      <c r="I3511" s="119"/>
      <c r="J3511" s="119"/>
      <c r="K3511" s="119"/>
      <c r="L3511" s="119"/>
      <c r="M3511" s="119"/>
      <c r="N3511" s="119"/>
      <c r="O3511" s="119"/>
      <c r="P3511" s="119"/>
      <c r="Q3511" s="119"/>
      <c r="R3511" s="119"/>
      <c r="S3511" s="119"/>
      <c r="T3511" s="119"/>
      <c r="U3511" s="119"/>
      <c r="V3511" s="119"/>
      <c r="W3511" s="119"/>
      <c r="X3511" s="119"/>
      <c r="Y3511" s="119"/>
      <c r="Z3511" s="119"/>
      <c r="AA3511" s="119"/>
      <c r="AB3511" s="119"/>
      <c r="AC3511" s="119"/>
      <c r="AD3511" s="119"/>
      <c r="AE3511" s="119"/>
      <c r="AF3511" s="119"/>
      <c r="AG3511" s="119"/>
      <c r="AH3511" s="119"/>
      <c r="AI3511" s="119"/>
      <c r="AJ3511" s="503"/>
      <c r="AK3511" s="505"/>
      <c r="AL3511" s="404"/>
      <c r="AM3511" s="410"/>
      <c r="AN3511" s="404"/>
      <c r="AO3511" s="404"/>
      <c r="AP3511" s="404"/>
      <c r="AQ3511" s="404"/>
      <c r="AR3511" s="404"/>
      <c r="AS3511" s="404"/>
      <c r="AT3511" s="404"/>
      <c r="AU3511" s="406"/>
      <c r="AV3511" s="504"/>
      <c r="AW3511" s="406"/>
      <c r="AX3511" s="388"/>
      <c r="AY3511" s="388"/>
      <c r="AZ3511" s="388"/>
      <c r="BA3511" s="388"/>
      <c r="BB3511" s="388"/>
      <c r="BC3511" s="388"/>
    </row>
    <row r="3512" spans="1:55" s="121" customFormat="1" x14ac:dyDescent="0.25">
      <c r="A3512" s="407"/>
      <c r="B3512" s="500"/>
      <c r="C3512" s="501"/>
      <c r="D3512" s="502"/>
      <c r="E3512" s="466"/>
      <c r="F3512" s="399"/>
      <c r="G3512" s="96"/>
      <c r="H3512" s="122"/>
      <c r="I3512" s="122"/>
      <c r="J3512" s="122"/>
      <c r="K3512" s="122"/>
      <c r="L3512" s="122"/>
      <c r="M3512" s="122"/>
      <c r="N3512" s="122"/>
      <c r="O3512" s="122"/>
      <c r="P3512" s="122"/>
      <c r="Q3512" s="122"/>
      <c r="R3512" s="122"/>
      <c r="S3512" s="122"/>
      <c r="T3512" s="122"/>
      <c r="U3512" s="122"/>
      <c r="V3512" s="122"/>
      <c r="W3512" s="122"/>
      <c r="X3512" s="122"/>
      <c r="Y3512" s="122"/>
      <c r="Z3512" s="122"/>
      <c r="AA3512" s="122"/>
      <c r="AB3512" s="122"/>
      <c r="AC3512" s="122"/>
      <c r="AD3512" s="122"/>
      <c r="AE3512" s="122"/>
      <c r="AF3512" s="122"/>
      <c r="AG3512" s="122"/>
      <c r="AH3512" s="122"/>
      <c r="AI3512" s="122"/>
      <c r="AJ3512" s="401"/>
      <c r="AK3512" s="403"/>
      <c r="AL3512" s="405"/>
      <c r="AM3512" s="401"/>
      <c r="AN3512" s="405"/>
      <c r="AO3512" s="405"/>
      <c r="AP3512" s="405"/>
      <c r="AQ3512" s="405"/>
      <c r="AR3512" s="405"/>
      <c r="AS3512" s="405"/>
      <c r="AT3512" s="405"/>
      <c r="AU3512" s="403"/>
      <c r="AV3512" s="504"/>
      <c r="AW3512" s="403"/>
      <c r="AX3512" s="389"/>
      <c r="AY3512" s="389"/>
      <c r="AZ3512" s="389"/>
      <c r="BA3512" s="389"/>
      <c r="BB3512" s="389"/>
      <c r="BC3512" s="389"/>
    </row>
    <row r="3513" spans="1:55" s="121" customFormat="1" x14ac:dyDescent="0.25">
      <c r="A3513" s="406"/>
      <c r="B3513" s="500"/>
      <c r="C3513" s="501"/>
      <c r="D3513" s="502"/>
      <c r="E3513" s="474"/>
      <c r="F3513" s="398"/>
      <c r="G3513" s="95"/>
      <c r="H3513" s="119"/>
      <c r="I3513" s="119"/>
      <c r="J3513" s="119"/>
      <c r="K3513" s="119"/>
      <c r="L3513" s="119"/>
      <c r="M3513" s="119"/>
      <c r="N3513" s="119"/>
      <c r="O3513" s="119"/>
      <c r="P3513" s="119"/>
      <c r="Q3513" s="119"/>
      <c r="R3513" s="119"/>
      <c r="S3513" s="119"/>
      <c r="T3513" s="119"/>
      <c r="U3513" s="119"/>
      <c r="V3513" s="119"/>
      <c r="W3513" s="119"/>
      <c r="X3513" s="119"/>
      <c r="Y3513" s="119"/>
      <c r="Z3513" s="119"/>
      <c r="AA3513" s="119"/>
      <c r="AB3513" s="119"/>
      <c r="AC3513" s="119"/>
      <c r="AD3513" s="119"/>
      <c r="AE3513" s="119"/>
      <c r="AF3513" s="119"/>
      <c r="AG3513" s="119"/>
      <c r="AH3513" s="119"/>
      <c r="AI3513" s="119"/>
      <c r="AJ3513" s="503"/>
      <c r="AK3513" s="505"/>
      <c r="AL3513" s="404"/>
      <c r="AM3513" s="410"/>
      <c r="AN3513" s="404"/>
      <c r="AO3513" s="404"/>
      <c r="AP3513" s="404"/>
      <c r="AQ3513" s="404"/>
      <c r="AR3513" s="404"/>
      <c r="AS3513" s="404"/>
      <c r="AT3513" s="404"/>
      <c r="AU3513" s="406"/>
      <c r="AV3513" s="504"/>
      <c r="AW3513" s="406"/>
      <c r="AX3513" s="388"/>
      <c r="AY3513" s="388"/>
      <c r="AZ3513" s="388"/>
      <c r="BA3513" s="388"/>
      <c r="BB3513" s="388"/>
      <c r="BC3513" s="388"/>
    </row>
    <row r="3514" spans="1:55" s="121" customFormat="1" x14ac:dyDescent="0.25">
      <c r="A3514" s="407"/>
      <c r="B3514" s="500"/>
      <c r="C3514" s="501"/>
      <c r="D3514" s="502"/>
      <c r="E3514" s="466"/>
      <c r="F3514" s="399"/>
      <c r="G3514" s="96"/>
      <c r="H3514" s="122"/>
      <c r="I3514" s="122"/>
      <c r="J3514" s="122"/>
      <c r="K3514" s="122"/>
      <c r="L3514" s="122"/>
      <c r="M3514" s="122"/>
      <c r="N3514" s="122"/>
      <c r="O3514" s="122"/>
      <c r="P3514" s="122"/>
      <c r="Q3514" s="122"/>
      <c r="R3514" s="122"/>
      <c r="S3514" s="122"/>
      <c r="T3514" s="122"/>
      <c r="U3514" s="122"/>
      <c r="V3514" s="122"/>
      <c r="W3514" s="122"/>
      <c r="X3514" s="122"/>
      <c r="Y3514" s="122"/>
      <c r="Z3514" s="122"/>
      <c r="AA3514" s="122"/>
      <c r="AB3514" s="122"/>
      <c r="AC3514" s="122"/>
      <c r="AD3514" s="122"/>
      <c r="AE3514" s="122"/>
      <c r="AF3514" s="122"/>
      <c r="AG3514" s="122"/>
      <c r="AH3514" s="122"/>
      <c r="AI3514" s="122"/>
      <c r="AJ3514" s="401"/>
      <c r="AK3514" s="403"/>
      <c r="AL3514" s="405"/>
      <c r="AM3514" s="401"/>
      <c r="AN3514" s="405"/>
      <c r="AO3514" s="405"/>
      <c r="AP3514" s="405"/>
      <c r="AQ3514" s="405"/>
      <c r="AR3514" s="405"/>
      <c r="AS3514" s="405"/>
      <c r="AT3514" s="405"/>
      <c r="AU3514" s="403"/>
      <c r="AV3514" s="504"/>
      <c r="AW3514" s="403"/>
      <c r="AX3514" s="389"/>
      <c r="AY3514" s="389"/>
      <c r="AZ3514" s="389"/>
      <c r="BA3514" s="389"/>
      <c r="BB3514" s="389"/>
      <c r="BC3514" s="389"/>
    </row>
    <row r="3515" spans="1:55" s="121" customFormat="1" x14ac:dyDescent="0.25">
      <c r="A3515" s="406"/>
      <c r="B3515" s="500"/>
      <c r="C3515" s="501"/>
      <c r="D3515" s="502"/>
      <c r="E3515" s="474"/>
      <c r="F3515" s="398"/>
      <c r="G3515" s="95"/>
      <c r="H3515" s="119"/>
      <c r="I3515" s="119"/>
      <c r="J3515" s="119"/>
      <c r="K3515" s="119"/>
      <c r="L3515" s="119"/>
      <c r="M3515" s="119"/>
      <c r="N3515" s="119"/>
      <c r="O3515" s="119"/>
      <c r="P3515" s="119"/>
      <c r="Q3515" s="119"/>
      <c r="R3515" s="119"/>
      <c r="S3515" s="119"/>
      <c r="T3515" s="119"/>
      <c r="U3515" s="119"/>
      <c r="V3515" s="119"/>
      <c r="W3515" s="119"/>
      <c r="X3515" s="119"/>
      <c r="Y3515" s="119"/>
      <c r="Z3515" s="119"/>
      <c r="AA3515" s="119"/>
      <c r="AB3515" s="119"/>
      <c r="AC3515" s="119"/>
      <c r="AD3515" s="119"/>
      <c r="AE3515" s="119"/>
      <c r="AF3515" s="119"/>
      <c r="AG3515" s="119"/>
      <c r="AH3515" s="119"/>
      <c r="AI3515" s="119"/>
      <c r="AJ3515" s="503"/>
      <c r="AK3515" s="505"/>
      <c r="AL3515" s="404"/>
      <c r="AM3515" s="410"/>
      <c r="AN3515" s="404"/>
      <c r="AO3515" s="404"/>
      <c r="AP3515" s="404"/>
      <c r="AQ3515" s="404"/>
      <c r="AR3515" s="404"/>
      <c r="AS3515" s="404"/>
      <c r="AT3515" s="404"/>
      <c r="AU3515" s="406"/>
      <c r="AV3515" s="504"/>
      <c r="AW3515" s="406"/>
      <c r="AX3515" s="388"/>
      <c r="AY3515" s="388"/>
      <c r="AZ3515" s="388"/>
      <c r="BA3515" s="388"/>
      <c r="BB3515" s="388"/>
      <c r="BC3515" s="388"/>
    </row>
    <row r="3516" spans="1:55" s="121" customFormat="1" x14ac:dyDescent="0.25">
      <c r="A3516" s="407"/>
      <c r="B3516" s="500"/>
      <c r="C3516" s="501"/>
      <c r="D3516" s="502"/>
      <c r="E3516" s="466"/>
      <c r="F3516" s="399"/>
      <c r="G3516" s="96"/>
      <c r="H3516" s="122"/>
      <c r="I3516" s="122"/>
      <c r="J3516" s="122"/>
      <c r="K3516" s="122"/>
      <c r="L3516" s="122"/>
      <c r="M3516" s="122"/>
      <c r="N3516" s="122"/>
      <c r="O3516" s="122"/>
      <c r="P3516" s="122"/>
      <c r="Q3516" s="122"/>
      <c r="R3516" s="122"/>
      <c r="S3516" s="122"/>
      <c r="T3516" s="122"/>
      <c r="U3516" s="122"/>
      <c r="V3516" s="122"/>
      <c r="W3516" s="122"/>
      <c r="X3516" s="122"/>
      <c r="Y3516" s="122"/>
      <c r="Z3516" s="122"/>
      <c r="AA3516" s="122"/>
      <c r="AB3516" s="122"/>
      <c r="AC3516" s="122"/>
      <c r="AD3516" s="122"/>
      <c r="AE3516" s="122"/>
      <c r="AF3516" s="122"/>
      <c r="AG3516" s="122"/>
      <c r="AH3516" s="122"/>
      <c r="AI3516" s="122"/>
      <c r="AJ3516" s="401"/>
      <c r="AK3516" s="403"/>
      <c r="AL3516" s="405"/>
      <c r="AM3516" s="401"/>
      <c r="AN3516" s="405"/>
      <c r="AO3516" s="405"/>
      <c r="AP3516" s="405"/>
      <c r="AQ3516" s="405"/>
      <c r="AR3516" s="405"/>
      <c r="AS3516" s="405"/>
      <c r="AT3516" s="405"/>
      <c r="AU3516" s="403"/>
      <c r="AV3516" s="504"/>
      <c r="AW3516" s="403"/>
      <c r="AX3516" s="389"/>
      <c r="AY3516" s="389"/>
      <c r="AZ3516" s="389"/>
      <c r="BA3516" s="389"/>
      <c r="BB3516" s="389"/>
      <c r="BC3516" s="389"/>
    </row>
    <row r="3517" spans="1:55" s="121" customFormat="1" x14ac:dyDescent="0.25">
      <c r="A3517" s="406"/>
      <c r="B3517" s="500"/>
      <c r="C3517" s="501"/>
      <c r="D3517" s="502"/>
      <c r="E3517" s="474"/>
      <c r="F3517" s="398"/>
      <c r="G3517" s="95"/>
      <c r="H3517" s="119"/>
      <c r="I3517" s="119"/>
      <c r="J3517" s="119"/>
      <c r="K3517" s="119"/>
      <c r="L3517" s="119"/>
      <c r="M3517" s="119"/>
      <c r="N3517" s="119"/>
      <c r="O3517" s="119"/>
      <c r="P3517" s="119"/>
      <c r="Q3517" s="119"/>
      <c r="R3517" s="119"/>
      <c r="S3517" s="119"/>
      <c r="T3517" s="119"/>
      <c r="U3517" s="119"/>
      <c r="V3517" s="119"/>
      <c r="W3517" s="119"/>
      <c r="X3517" s="119"/>
      <c r="Y3517" s="119"/>
      <c r="Z3517" s="119"/>
      <c r="AA3517" s="119"/>
      <c r="AB3517" s="119"/>
      <c r="AC3517" s="119"/>
      <c r="AD3517" s="119"/>
      <c r="AE3517" s="119"/>
      <c r="AF3517" s="119"/>
      <c r="AG3517" s="119"/>
      <c r="AH3517" s="119"/>
      <c r="AI3517" s="119"/>
      <c r="AJ3517" s="503"/>
      <c r="AK3517" s="505"/>
      <c r="AL3517" s="404"/>
      <c r="AM3517" s="410"/>
      <c r="AN3517" s="404"/>
      <c r="AO3517" s="404"/>
      <c r="AP3517" s="404"/>
      <c r="AQ3517" s="404"/>
      <c r="AR3517" s="404"/>
      <c r="AS3517" s="404"/>
      <c r="AT3517" s="404"/>
      <c r="AU3517" s="406"/>
      <c r="AV3517" s="504"/>
      <c r="AW3517" s="406"/>
      <c r="AX3517" s="388"/>
      <c r="AY3517" s="388"/>
      <c r="AZ3517" s="388"/>
      <c r="BA3517" s="388"/>
      <c r="BB3517" s="388"/>
      <c r="BC3517" s="388"/>
    </row>
    <row r="3518" spans="1:55" s="121" customFormat="1" x14ac:dyDescent="0.25">
      <c r="A3518" s="407"/>
      <c r="B3518" s="500"/>
      <c r="C3518" s="501"/>
      <c r="D3518" s="502"/>
      <c r="E3518" s="466"/>
      <c r="F3518" s="399"/>
      <c r="G3518" s="96"/>
      <c r="H3518" s="122"/>
      <c r="I3518" s="122"/>
      <c r="J3518" s="122"/>
      <c r="K3518" s="122"/>
      <c r="L3518" s="122"/>
      <c r="M3518" s="122"/>
      <c r="N3518" s="122"/>
      <c r="O3518" s="122"/>
      <c r="P3518" s="122"/>
      <c r="Q3518" s="122"/>
      <c r="R3518" s="122"/>
      <c r="S3518" s="122"/>
      <c r="T3518" s="122"/>
      <c r="U3518" s="122"/>
      <c r="V3518" s="122"/>
      <c r="W3518" s="122"/>
      <c r="X3518" s="122"/>
      <c r="Y3518" s="122"/>
      <c r="Z3518" s="122"/>
      <c r="AA3518" s="122"/>
      <c r="AB3518" s="122"/>
      <c r="AC3518" s="122"/>
      <c r="AD3518" s="122"/>
      <c r="AE3518" s="122"/>
      <c r="AF3518" s="122"/>
      <c r="AG3518" s="122"/>
      <c r="AH3518" s="122"/>
      <c r="AI3518" s="122"/>
      <c r="AJ3518" s="401"/>
      <c r="AK3518" s="403"/>
      <c r="AL3518" s="405"/>
      <c r="AM3518" s="401"/>
      <c r="AN3518" s="405"/>
      <c r="AO3518" s="405"/>
      <c r="AP3518" s="405"/>
      <c r="AQ3518" s="405"/>
      <c r="AR3518" s="405"/>
      <c r="AS3518" s="405"/>
      <c r="AT3518" s="405"/>
      <c r="AU3518" s="403"/>
      <c r="AV3518" s="504"/>
      <c r="AW3518" s="403"/>
      <c r="AX3518" s="389"/>
      <c r="AY3518" s="389"/>
      <c r="AZ3518" s="389"/>
      <c r="BA3518" s="389"/>
      <c r="BB3518" s="389"/>
      <c r="BC3518" s="389"/>
    </row>
    <row r="3519" spans="1:55" s="121" customFormat="1" x14ac:dyDescent="0.25">
      <c r="A3519" s="406"/>
      <c r="B3519" s="500"/>
      <c r="C3519" s="501"/>
      <c r="D3519" s="502"/>
      <c r="E3519" s="474"/>
      <c r="F3519" s="398"/>
      <c r="G3519" s="95"/>
      <c r="H3519" s="119"/>
      <c r="I3519" s="119"/>
      <c r="J3519" s="119"/>
      <c r="K3519" s="119"/>
      <c r="L3519" s="119"/>
      <c r="M3519" s="119"/>
      <c r="N3519" s="119"/>
      <c r="O3519" s="119"/>
      <c r="P3519" s="119"/>
      <c r="Q3519" s="119"/>
      <c r="R3519" s="119"/>
      <c r="S3519" s="119"/>
      <c r="T3519" s="119"/>
      <c r="U3519" s="119"/>
      <c r="V3519" s="119"/>
      <c r="W3519" s="119"/>
      <c r="X3519" s="119"/>
      <c r="Y3519" s="119"/>
      <c r="Z3519" s="119"/>
      <c r="AA3519" s="119"/>
      <c r="AB3519" s="119"/>
      <c r="AC3519" s="119"/>
      <c r="AD3519" s="119"/>
      <c r="AE3519" s="119"/>
      <c r="AF3519" s="119"/>
      <c r="AG3519" s="119"/>
      <c r="AH3519" s="119"/>
      <c r="AI3519" s="119"/>
      <c r="AJ3519" s="503"/>
      <c r="AK3519" s="505"/>
      <c r="AL3519" s="404"/>
      <c r="AM3519" s="410"/>
      <c r="AN3519" s="404"/>
      <c r="AO3519" s="404"/>
      <c r="AP3519" s="404"/>
      <c r="AQ3519" s="404"/>
      <c r="AR3519" s="404"/>
      <c r="AS3519" s="404"/>
      <c r="AT3519" s="404"/>
      <c r="AU3519" s="406"/>
      <c r="AV3519" s="504"/>
      <c r="AW3519" s="406"/>
      <c r="AX3519" s="388"/>
      <c r="AY3519" s="388"/>
      <c r="AZ3519" s="388"/>
      <c r="BA3519" s="388"/>
      <c r="BB3519" s="388"/>
      <c r="BC3519" s="388"/>
    </row>
    <row r="3520" spans="1:55" s="121" customFormat="1" x14ac:dyDescent="0.25">
      <c r="A3520" s="407"/>
      <c r="B3520" s="500"/>
      <c r="C3520" s="501"/>
      <c r="D3520" s="502"/>
      <c r="E3520" s="466"/>
      <c r="F3520" s="399"/>
      <c r="G3520" s="96"/>
      <c r="H3520" s="122"/>
      <c r="I3520" s="122"/>
      <c r="J3520" s="122"/>
      <c r="K3520" s="122"/>
      <c r="L3520" s="122"/>
      <c r="M3520" s="122"/>
      <c r="N3520" s="122"/>
      <c r="O3520" s="122"/>
      <c r="P3520" s="122"/>
      <c r="Q3520" s="122"/>
      <c r="R3520" s="122"/>
      <c r="S3520" s="122"/>
      <c r="T3520" s="122"/>
      <c r="U3520" s="122"/>
      <c r="V3520" s="122"/>
      <c r="W3520" s="122"/>
      <c r="X3520" s="122"/>
      <c r="Y3520" s="122"/>
      <c r="Z3520" s="122"/>
      <c r="AA3520" s="122"/>
      <c r="AB3520" s="122"/>
      <c r="AC3520" s="122"/>
      <c r="AD3520" s="122"/>
      <c r="AE3520" s="122"/>
      <c r="AF3520" s="122"/>
      <c r="AG3520" s="122"/>
      <c r="AH3520" s="122"/>
      <c r="AI3520" s="122"/>
      <c r="AJ3520" s="401"/>
      <c r="AK3520" s="403"/>
      <c r="AL3520" s="405"/>
      <c r="AM3520" s="401"/>
      <c r="AN3520" s="405"/>
      <c r="AO3520" s="405"/>
      <c r="AP3520" s="405"/>
      <c r="AQ3520" s="405"/>
      <c r="AR3520" s="405"/>
      <c r="AS3520" s="405"/>
      <c r="AT3520" s="405"/>
      <c r="AU3520" s="403"/>
      <c r="AV3520" s="504"/>
      <c r="AW3520" s="403"/>
      <c r="AX3520" s="389"/>
      <c r="AY3520" s="389"/>
      <c r="AZ3520" s="389"/>
      <c r="BA3520" s="389"/>
      <c r="BB3520" s="389"/>
      <c r="BC3520" s="389"/>
    </row>
    <row r="3521" spans="1:55" s="121" customFormat="1" x14ac:dyDescent="0.25">
      <c r="A3521" s="406"/>
      <c r="B3521" s="500"/>
      <c r="C3521" s="501"/>
      <c r="D3521" s="502"/>
      <c r="E3521" s="474"/>
      <c r="F3521" s="398"/>
      <c r="G3521" s="95"/>
      <c r="H3521" s="119"/>
      <c r="I3521" s="119"/>
      <c r="J3521" s="119"/>
      <c r="K3521" s="119"/>
      <c r="L3521" s="119"/>
      <c r="M3521" s="119"/>
      <c r="N3521" s="119"/>
      <c r="O3521" s="119"/>
      <c r="P3521" s="119"/>
      <c r="Q3521" s="119"/>
      <c r="R3521" s="119"/>
      <c r="S3521" s="119"/>
      <c r="T3521" s="119"/>
      <c r="U3521" s="119"/>
      <c r="V3521" s="119"/>
      <c r="W3521" s="119"/>
      <c r="X3521" s="119"/>
      <c r="Y3521" s="119"/>
      <c r="Z3521" s="119"/>
      <c r="AA3521" s="119"/>
      <c r="AB3521" s="119"/>
      <c r="AC3521" s="119"/>
      <c r="AD3521" s="119"/>
      <c r="AE3521" s="119"/>
      <c r="AF3521" s="119"/>
      <c r="AG3521" s="119"/>
      <c r="AH3521" s="119"/>
      <c r="AI3521" s="119"/>
      <c r="AJ3521" s="503"/>
      <c r="AK3521" s="505"/>
      <c r="AL3521" s="404"/>
      <c r="AM3521" s="410"/>
      <c r="AN3521" s="404"/>
      <c r="AO3521" s="404"/>
      <c r="AP3521" s="404"/>
      <c r="AQ3521" s="404"/>
      <c r="AR3521" s="404"/>
      <c r="AS3521" s="404"/>
      <c r="AT3521" s="404"/>
      <c r="AU3521" s="406"/>
      <c r="AV3521" s="504"/>
      <c r="AW3521" s="406"/>
      <c r="AX3521" s="388"/>
      <c r="AY3521" s="388"/>
      <c r="AZ3521" s="388"/>
      <c r="BA3521" s="388"/>
      <c r="BB3521" s="388"/>
      <c r="BC3521" s="388"/>
    </row>
    <row r="3522" spans="1:55" s="121" customFormat="1" x14ac:dyDescent="0.25">
      <c r="A3522" s="407"/>
      <c r="B3522" s="500"/>
      <c r="C3522" s="501"/>
      <c r="D3522" s="502"/>
      <c r="E3522" s="466"/>
      <c r="F3522" s="399"/>
      <c r="G3522" s="96"/>
      <c r="H3522" s="122"/>
      <c r="I3522" s="122"/>
      <c r="J3522" s="122"/>
      <c r="K3522" s="122"/>
      <c r="L3522" s="122"/>
      <c r="M3522" s="122"/>
      <c r="N3522" s="122"/>
      <c r="O3522" s="122"/>
      <c r="P3522" s="122"/>
      <c r="Q3522" s="122"/>
      <c r="R3522" s="122"/>
      <c r="S3522" s="122"/>
      <c r="T3522" s="122"/>
      <c r="U3522" s="122"/>
      <c r="V3522" s="122"/>
      <c r="W3522" s="122"/>
      <c r="X3522" s="122"/>
      <c r="Y3522" s="122"/>
      <c r="Z3522" s="122"/>
      <c r="AA3522" s="122"/>
      <c r="AB3522" s="122"/>
      <c r="AC3522" s="122"/>
      <c r="AD3522" s="122"/>
      <c r="AE3522" s="122"/>
      <c r="AF3522" s="122"/>
      <c r="AG3522" s="122"/>
      <c r="AH3522" s="122"/>
      <c r="AI3522" s="122"/>
      <c r="AJ3522" s="401"/>
      <c r="AK3522" s="403"/>
      <c r="AL3522" s="405"/>
      <c r="AM3522" s="401"/>
      <c r="AN3522" s="405"/>
      <c r="AO3522" s="405"/>
      <c r="AP3522" s="405"/>
      <c r="AQ3522" s="405"/>
      <c r="AR3522" s="405"/>
      <c r="AS3522" s="405"/>
      <c r="AT3522" s="405"/>
      <c r="AU3522" s="403"/>
      <c r="AV3522" s="504"/>
      <c r="AW3522" s="403"/>
      <c r="AX3522" s="389"/>
      <c r="AY3522" s="389"/>
      <c r="AZ3522" s="389"/>
      <c r="BA3522" s="389"/>
      <c r="BB3522" s="389"/>
      <c r="BC3522" s="389"/>
    </row>
    <row r="3523" spans="1:55" s="121" customFormat="1" x14ac:dyDescent="0.25">
      <c r="A3523" s="406"/>
      <c r="B3523" s="500"/>
      <c r="C3523" s="501"/>
      <c r="D3523" s="502"/>
      <c r="E3523" s="474"/>
      <c r="F3523" s="398"/>
      <c r="G3523" s="95"/>
      <c r="H3523" s="119"/>
      <c r="I3523" s="119"/>
      <c r="J3523" s="119"/>
      <c r="K3523" s="119"/>
      <c r="L3523" s="119"/>
      <c r="M3523" s="119"/>
      <c r="N3523" s="119"/>
      <c r="O3523" s="119"/>
      <c r="P3523" s="119"/>
      <c r="Q3523" s="119"/>
      <c r="R3523" s="119"/>
      <c r="S3523" s="119"/>
      <c r="T3523" s="119"/>
      <c r="U3523" s="119"/>
      <c r="V3523" s="119"/>
      <c r="W3523" s="119"/>
      <c r="X3523" s="119"/>
      <c r="Y3523" s="119"/>
      <c r="Z3523" s="119"/>
      <c r="AA3523" s="119"/>
      <c r="AB3523" s="119"/>
      <c r="AC3523" s="119"/>
      <c r="AD3523" s="119"/>
      <c r="AE3523" s="119"/>
      <c r="AF3523" s="119"/>
      <c r="AG3523" s="119"/>
      <c r="AH3523" s="119"/>
      <c r="AI3523" s="119"/>
      <c r="AJ3523" s="503"/>
      <c r="AK3523" s="505"/>
      <c r="AL3523" s="404"/>
      <c r="AM3523" s="410"/>
      <c r="AN3523" s="404"/>
      <c r="AO3523" s="404"/>
      <c r="AP3523" s="404"/>
      <c r="AQ3523" s="404"/>
      <c r="AR3523" s="404"/>
      <c r="AS3523" s="404"/>
      <c r="AT3523" s="404"/>
      <c r="AU3523" s="406"/>
      <c r="AV3523" s="504"/>
      <c r="AW3523" s="406"/>
      <c r="AX3523" s="388"/>
      <c r="AY3523" s="388"/>
      <c r="AZ3523" s="388"/>
      <c r="BA3523" s="388"/>
      <c r="BB3523" s="388"/>
      <c r="BC3523" s="388"/>
    </row>
    <row r="3524" spans="1:55" s="121" customFormat="1" x14ac:dyDescent="0.25">
      <c r="A3524" s="407"/>
      <c r="B3524" s="500"/>
      <c r="C3524" s="501"/>
      <c r="D3524" s="502"/>
      <c r="E3524" s="466"/>
      <c r="F3524" s="399"/>
      <c r="G3524" s="96"/>
      <c r="H3524" s="122"/>
      <c r="I3524" s="122"/>
      <c r="J3524" s="122"/>
      <c r="K3524" s="122"/>
      <c r="L3524" s="122"/>
      <c r="M3524" s="122"/>
      <c r="N3524" s="122"/>
      <c r="O3524" s="122"/>
      <c r="P3524" s="122"/>
      <c r="Q3524" s="122"/>
      <c r="R3524" s="122"/>
      <c r="S3524" s="122"/>
      <c r="T3524" s="122"/>
      <c r="U3524" s="122"/>
      <c r="V3524" s="122"/>
      <c r="W3524" s="122"/>
      <c r="X3524" s="122"/>
      <c r="Y3524" s="122"/>
      <c r="Z3524" s="122"/>
      <c r="AA3524" s="122"/>
      <c r="AB3524" s="122"/>
      <c r="AC3524" s="122"/>
      <c r="AD3524" s="122"/>
      <c r="AE3524" s="122"/>
      <c r="AF3524" s="122"/>
      <c r="AG3524" s="122"/>
      <c r="AH3524" s="122"/>
      <c r="AI3524" s="122"/>
      <c r="AJ3524" s="401"/>
      <c r="AK3524" s="403"/>
      <c r="AL3524" s="405"/>
      <c r="AM3524" s="401"/>
      <c r="AN3524" s="405"/>
      <c r="AO3524" s="405"/>
      <c r="AP3524" s="405"/>
      <c r="AQ3524" s="405"/>
      <c r="AR3524" s="405"/>
      <c r="AS3524" s="405"/>
      <c r="AT3524" s="405"/>
      <c r="AU3524" s="403"/>
      <c r="AV3524" s="504"/>
      <c r="AW3524" s="403"/>
      <c r="AX3524" s="389"/>
      <c r="AY3524" s="389"/>
      <c r="AZ3524" s="389"/>
      <c r="BA3524" s="389"/>
      <c r="BB3524" s="389"/>
      <c r="BC3524" s="389"/>
    </row>
    <row r="3525" spans="1:55" s="121" customFormat="1" x14ac:dyDescent="0.25">
      <c r="A3525" s="406"/>
      <c r="B3525" s="500"/>
      <c r="C3525" s="501"/>
      <c r="D3525" s="502"/>
      <c r="E3525" s="474"/>
      <c r="F3525" s="398"/>
      <c r="G3525" s="95"/>
      <c r="H3525" s="119"/>
      <c r="I3525" s="119"/>
      <c r="J3525" s="119"/>
      <c r="K3525" s="119"/>
      <c r="L3525" s="119"/>
      <c r="M3525" s="119"/>
      <c r="N3525" s="119"/>
      <c r="O3525" s="119"/>
      <c r="P3525" s="119"/>
      <c r="Q3525" s="119"/>
      <c r="R3525" s="119"/>
      <c r="S3525" s="119"/>
      <c r="T3525" s="119"/>
      <c r="U3525" s="119"/>
      <c r="V3525" s="119"/>
      <c r="W3525" s="119"/>
      <c r="X3525" s="119"/>
      <c r="Y3525" s="119"/>
      <c r="Z3525" s="119"/>
      <c r="AA3525" s="119"/>
      <c r="AB3525" s="119"/>
      <c r="AC3525" s="119"/>
      <c r="AD3525" s="119"/>
      <c r="AE3525" s="119"/>
      <c r="AF3525" s="119"/>
      <c r="AG3525" s="119"/>
      <c r="AH3525" s="119"/>
      <c r="AI3525" s="119"/>
      <c r="AJ3525" s="503"/>
      <c r="AK3525" s="505"/>
      <c r="AL3525" s="404"/>
      <c r="AM3525" s="410"/>
      <c r="AN3525" s="404"/>
      <c r="AO3525" s="404"/>
      <c r="AP3525" s="404"/>
      <c r="AQ3525" s="404"/>
      <c r="AR3525" s="404"/>
      <c r="AS3525" s="404"/>
      <c r="AT3525" s="404"/>
      <c r="AU3525" s="406"/>
      <c r="AV3525" s="504"/>
      <c r="AW3525" s="406"/>
      <c r="AX3525" s="388"/>
      <c r="AY3525" s="388"/>
      <c r="AZ3525" s="388"/>
      <c r="BA3525" s="388"/>
      <c r="BB3525" s="388"/>
      <c r="BC3525" s="388"/>
    </row>
    <row r="3526" spans="1:55" s="121" customFormat="1" x14ac:dyDescent="0.25">
      <c r="A3526" s="407"/>
      <c r="B3526" s="500"/>
      <c r="C3526" s="501"/>
      <c r="D3526" s="502"/>
      <c r="E3526" s="466"/>
      <c r="F3526" s="399"/>
      <c r="G3526" s="96"/>
      <c r="H3526" s="122"/>
      <c r="I3526" s="122"/>
      <c r="J3526" s="122"/>
      <c r="K3526" s="122"/>
      <c r="L3526" s="122"/>
      <c r="M3526" s="122"/>
      <c r="N3526" s="122"/>
      <c r="O3526" s="122"/>
      <c r="P3526" s="122"/>
      <c r="Q3526" s="122"/>
      <c r="R3526" s="122"/>
      <c r="S3526" s="122"/>
      <c r="T3526" s="122"/>
      <c r="U3526" s="122"/>
      <c r="V3526" s="122"/>
      <c r="W3526" s="122"/>
      <c r="X3526" s="122"/>
      <c r="Y3526" s="122"/>
      <c r="Z3526" s="122"/>
      <c r="AA3526" s="122"/>
      <c r="AB3526" s="122"/>
      <c r="AC3526" s="122"/>
      <c r="AD3526" s="122"/>
      <c r="AE3526" s="122"/>
      <c r="AF3526" s="122"/>
      <c r="AG3526" s="122"/>
      <c r="AH3526" s="122"/>
      <c r="AI3526" s="122"/>
      <c r="AJ3526" s="401"/>
      <c r="AK3526" s="403"/>
      <c r="AL3526" s="405"/>
      <c r="AM3526" s="401"/>
      <c r="AN3526" s="405"/>
      <c r="AO3526" s="405"/>
      <c r="AP3526" s="405"/>
      <c r="AQ3526" s="405"/>
      <c r="AR3526" s="405"/>
      <c r="AS3526" s="405"/>
      <c r="AT3526" s="405"/>
      <c r="AU3526" s="403"/>
      <c r="AV3526" s="504"/>
      <c r="AW3526" s="403"/>
      <c r="AX3526" s="389"/>
      <c r="AY3526" s="389"/>
      <c r="AZ3526" s="389"/>
      <c r="BA3526" s="389"/>
      <c r="BB3526" s="389"/>
      <c r="BC3526" s="389"/>
    </row>
    <row r="3527" spans="1:55" s="121" customFormat="1" x14ac:dyDescent="0.25">
      <c r="A3527" s="406"/>
      <c r="B3527" s="500"/>
      <c r="C3527" s="501"/>
      <c r="D3527" s="502"/>
      <c r="E3527" s="474"/>
      <c r="F3527" s="398"/>
      <c r="G3527" s="95"/>
      <c r="H3527" s="119"/>
      <c r="I3527" s="119"/>
      <c r="J3527" s="119"/>
      <c r="K3527" s="119"/>
      <c r="L3527" s="119"/>
      <c r="M3527" s="119"/>
      <c r="N3527" s="119"/>
      <c r="O3527" s="119"/>
      <c r="P3527" s="119"/>
      <c r="Q3527" s="119"/>
      <c r="R3527" s="119"/>
      <c r="S3527" s="119"/>
      <c r="T3527" s="119"/>
      <c r="U3527" s="119"/>
      <c r="V3527" s="119"/>
      <c r="W3527" s="119"/>
      <c r="X3527" s="119"/>
      <c r="Y3527" s="119"/>
      <c r="Z3527" s="119"/>
      <c r="AA3527" s="119"/>
      <c r="AB3527" s="119"/>
      <c r="AC3527" s="119"/>
      <c r="AD3527" s="119"/>
      <c r="AE3527" s="119"/>
      <c r="AF3527" s="119"/>
      <c r="AG3527" s="119"/>
      <c r="AH3527" s="119"/>
      <c r="AI3527" s="119"/>
      <c r="AJ3527" s="503"/>
      <c r="AK3527" s="505"/>
      <c r="AL3527" s="404"/>
      <c r="AM3527" s="410"/>
      <c r="AN3527" s="404"/>
      <c r="AO3527" s="404"/>
      <c r="AP3527" s="404"/>
      <c r="AQ3527" s="404"/>
      <c r="AR3527" s="404"/>
      <c r="AS3527" s="404"/>
      <c r="AT3527" s="404"/>
      <c r="AU3527" s="406"/>
      <c r="AV3527" s="504"/>
      <c r="AW3527" s="406"/>
      <c r="AX3527" s="388"/>
      <c r="AY3527" s="388"/>
      <c r="AZ3527" s="388"/>
      <c r="BA3527" s="388"/>
      <c r="BB3527" s="388"/>
      <c r="BC3527" s="388"/>
    </row>
    <row r="3528" spans="1:55" s="121" customFormat="1" x14ac:dyDescent="0.25">
      <c r="A3528" s="407"/>
      <c r="B3528" s="500"/>
      <c r="C3528" s="501"/>
      <c r="D3528" s="502"/>
      <c r="E3528" s="466"/>
      <c r="F3528" s="399"/>
      <c r="G3528" s="96"/>
      <c r="H3528" s="122"/>
      <c r="I3528" s="122"/>
      <c r="J3528" s="122"/>
      <c r="K3528" s="122"/>
      <c r="L3528" s="122"/>
      <c r="M3528" s="122"/>
      <c r="N3528" s="122"/>
      <c r="O3528" s="122"/>
      <c r="P3528" s="122"/>
      <c r="Q3528" s="122"/>
      <c r="R3528" s="122"/>
      <c r="S3528" s="122"/>
      <c r="T3528" s="122"/>
      <c r="U3528" s="122"/>
      <c r="V3528" s="122"/>
      <c r="W3528" s="122"/>
      <c r="X3528" s="122"/>
      <c r="Y3528" s="122"/>
      <c r="Z3528" s="122"/>
      <c r="AA3528" s="122"/>
      <c r="AB3528" s="122"/>
      <c r="AC3528" s="122"/>
      <c r="AD3528" s="122"/>
      <c r="AE3528" s="122"/>
      <c r="AF3528" s="122"/>
      <c r="AG3528" s="122"/>
      <c r="AH3528" s="122"/>
      <c r="AI3528" s="122"/>
      <c r="AJ3528" s="401"/>
      <c r="AK3528" s="403"/>
      <c r="AL3528" s="405"/>
      <c r="AM3528" s="401"/>
      <c r="AN3528" s="405"/>
      <c r="AO3528" s="405"/>
      <c r="AP3528" s="405"/>
      <c r="AQ3528" s="405"/>
      <c r="AR3528" s="405"/>
      <c r="AS3528" s="405"/>
      <c r="AT3528" s="405"/>
      <c r="AU3528" s="403"/>
      <c r="AV3528" s="504"/>
      <c r="AW3528" s="403"/>
      <c r="AX3528" s="389"/>
      <c r="AY3528" s="389"/>
      <c r="AZ3528" s="389"/>
      <c r="BA3528" s="389"/>
      <c r="BB3528" s="389"/>
      <c r="BC3528" s="389"/>
    </row>
    <row r="3529" spans="1:55" s="121" customFormat="1" x14ac:dyDescent="0.25">
      <c r="A3529" s="406"/>
      <c r="B3529" s="500"/>
      <c r="C3529" s="501"/>
      <c r="D3529" s="502"/>
      <c r="E3529" s="474"/>
      <c r="F3529" s="398"/>
      <c r="G3529" s="95"/>
      <c r="H3529" s="119"/>
      <c r="I3529" s="119"/>
      <c r="J3529" s="119"/>
      <c r="K3529" s="119"/>
      <c r="L3529" s="119"/>
      <c r="M3529" s="119"/>
      <c r="N3529" s="119"/>
      <c r="O3529" s="119"/>
      <c r="P3529" s="119"/>
      <c r="Q3529" s="119"/>
      <c r="R3529" s="119"/>
      <c r="S3529" s="119"/>
      <c r="T3529" s="119"/>
      <c r="U3529" s="119"/>
      <c r="V3529" s="119"/>
      <c r="W3529" s="119"/>
      <c r="X3529" s="119"/>
      <c r="Y3529" s="119"/>
      <c r="Z3529" s="119"/>
      <c r="AA3529" s="119"/>
      <c r="AB3529" s="119"/>
      <c r="AC3529" s="119"/>
      <c r="AD3529" s="119"/>
      <c r="AE3529" s="119"/>
      <c r="AF3529" s="119"/>
      <c r="AG3529" s="119"/>
      <c r="AH3529" s="119"/>
      <c r="AI3529" s="119"/>
      <c r="AJ3529" s="503"/>
      <c r="AK3529" s="505"/>
      <c r="AL3529" s="404"/>
      <c r="AM3529" s="410"/>
      <c r="AN3529" s="404"/>
      <c r="AO3529" s="404"/>
      <c r="AP3529" s="404"/>
      <c r="AQ3529" s="404"/>
      <c r="AR3529" s="404"/>
      <c r="AS3529" s="404"/>
      <c r="AT3529" s="404"/>
      <c r="AU3529" s="406"/>
      <c r="AV3529" s="504"/>
      <c r="AW3529" s="406"/>
      <c r="AX3529" s="388"/>
      <c r="AY3529" s="388"/>
      <c r="AZ3529" s="388"/>
      <c r="BA3529" s="388"/>
      <c r="BB3529" s="388"/>
      <c r="BC3529" s="388"/>
    </row>
    <row r="3530" spans="1:55" s="121" customFormat="1" x14ac:dyDescent="0.25">
      <c r="A3530" s="407"/>
      <c r="B3530" s="500"/>
      <c r="C3530" s="501"/>
      <c r="D3530" s="502"/>
      <c r="E3530" s="466"/>
      <c r="F3530" s="399"/>
      <c r="G3530" s="96"/>
      <c r="H3530" s="122"/>
      <c r="I3530" s="122"/>
      <c r="J3530" s="122"/>
      <c r="K3530" s="122"/>
      <c r="L3530" s="122"/>
      <c r="M3530" s="122"/>
      <c r="N3530" s="122"/>
      <c r="O3530" s="122"/>
      <c r="P3530" s="122"/>
      <c r="Q3530" s="122"/>
      <c r="R3530" s="122"/>
      <c r="S3530" s="122"/>
      <c r="T3530" s="122"/>
      <c r="U3530" s="122"/>
      <c r="V3530" s="122"/>
      <c r="W3530" s="122"/>
      <c r="X3530" s="122"/>
      <c r="Y3530" s="122"/>
      <c r="Z3530" s="122"/>
      <c r="AA3530" s="122"/>
      <c r="AB3530" s="122"/>
      <c r="AC3530" s="122"/>
      <c r="AD3530" s="122"/>
      <c r="AE3530" s="122"/>
      <c r="AF3530" s="122"/>
      <c r="AG3530" s="122"/>
      <c r="AH3530" s="122"/>
      <c r="AI3530" s="122"/>
      <c r="AJ3530" s="401"/>
      <c r="AK3530" s="403"/>
      <c r="AL3530" s="405"/>
      <c r="AM3530" s="401"/>
      <c r="AN3530" s="405"/>
      <c r="AO3530" s="405"/>
      <c r="AP3530" s="405"/>
      <c r="AQ3530" s="405"/>
      <c r="AR3530" s="405"/>
      <c r="AS3530" s="405"/>
      <c r="AT3530" s="405"/>
      <c r="AU3530" s="403"/>
      <c r="AV3530" s="504"/>
      <c r="AW3530" s="403"/>
      <c r="AX3530" s="389"/>
      <c r="AY3530" s="389"/>
      <c r="AZ3530" s="389"/>
      <c r="BA3530" s="389"/>
      <c r="BB3530" s="389"/>
      <c r="BC3530" s="389"/>
    </row>
    <row r="3531" spans="1:55" s="121" customFormat="1" x14ac:dyDescent="0.25">
      <c r="A3531" s="406"/>
      <c r="B3531" s="500"/>
      <c r="C3531" s="501"/>
      <c r="D3531" s="502"/>
      <c r="E3531" s="474"/>
      <c r="F3531" s="398"/>
      <c r="G3531" s="95"/>
      <c r="H3531" s="119"/>
      <c r="I3531" s="119"/>
      <c r="J3531" s="119"/>
      <c r="K3531" s="119"/>
      <c r="L3531" s="119"/>
      <c r="M3531" s="119"/>
      <c r="N3531" s="119"/>
      <c r="O3531" s="119"/>
      <c r="P3531" s="119"/>
      <c r="Q3531" s="119"/>
      <c r="R3531" s="119"/>
      <c r="S3531" s="119"/>
      <c r="T3531" s="119"/>
      <c r="U3531" s="119"/>
      <c r="V3531" s="119"/>
      <c r="W3531" s="119"/>
      <c r="X3531" s="119"/>
      <c r="Y3531" s="119"/>
      <c r="Z3531" s="119"/>
      <c r="AA3531" s="119"/>
      <c r="AB3531" s="119"/>
      <c r="AC3531" s="119"/>
      <c r="AD3531" s="119"/>
      <c r="AE3531" s="119"/>
      <c r="AF3531" s="119"/>
      <c r="AG3531" s="119"/>
      <c r="AH3531" s="119"/>
      <c r="AI3531" s="119"/>
      <c r="AJ3531" s="503"/>
      <c r="AK3531" s="505"/>
      <c r="AL3531" s="404"/>
      <c r="AM3531" s="410"/>
      <c r="AN3531" s="404"/>
      <c r="AO3531" s="404"/>
      <c r="AP3531" s="404"/>
      <c r="AQ3531" s="404"/>
      <c r="AR3531" s="404"/>
      <c r="AS3531" s="404"/>
      <c r="AT3531" s="404"/>
      <c r="AU3531" s="406"/>
      <c r="AV3531" s="504"/>
      <c r="AW3531" s="406"/>
      <c r="AX3531" s="388"/>
      <c r="AY3531" s="388"/>
      <c r="AZ3531" s="388"/>
      <c r="BA3531" s="388"/>
      <c r="BB3531" s="388"/>
      <c r="BC3531" s="388"/>
    </row>
    <row r="3532" spans="1:55" s="121" customFormat="1" x14ac:dyDescent="0.25">
      <c r="A3532" s="407"/>
      <c r="B3532" s="500"/>
      <c r="C3532" s="501"/>
      <c r="D3532" s="502"/>
      <c r="E3532" s="466"/>
      <c r="F3532" s="399"/>
      <c r="G3532" s="96"/>
      <c r="H3532" s="122"/>
      <c r="I3532" s="122"/>
      <c r="J3532" s="122"/>
      <c r="K3532" s="122"/>
      <c r="L3532" s="122"/>
      <c r="M3532" s="122"/>
      <c r="N3532" s="122"/>
      <c r="O3532" s="122"/>
      <c r="P3532" s="122"/>
      <c r="Q3532" s="122"/>
      <c r="R3532" s="122"/>
      <c r="S3532" s="122"/>
      <c r="T3532" s="122"/>
      <c r="U3532" s="122"/>
      <c r="V3532" s="122"/>
      <c r="W3532" s="122"/>
      <c r="X3532" s="122"/>
      <c r="Y3532" s="122"/>
      <c r="Z3532" s="122"/>
      <c r="AA3532" s="122"/>
      <c r="AB3532" s="122"/>
      <c r="AC3532" s="122"/>
      <c r="AD3532" s="122"/>
      <c r="AE3532" s="122"/>
      <c r="AF3532" s="122"/>
      <c r="AG3532" s="122"/>
      <c r="AH3532" s="122"/>
      <c r="AI3532" s="122"/>
      <c r="AJ3532" s="401"/>
      <c r="AK3532" s="403"/>
      <c r="AL3532" s="405"/>
      <c r="AM3532" s="401"/>
      <c r="AN3532" s="405"/>
      <c r="AO3532" s="405"/>
      <c r="AP3532" s="405"/>
      <c r="AQ3532" s="405"/>
      <c r="AR3532" s="405"/>
      <c r="AS3532" s="405"/>
      <c r="AT3532" s="405"/>
      <c r="AU3532" s="403"/>
      <c r="AV3532" s="504"/>
      <c r="AW3532" s="403"/>
      <c r="AX3532" s="389"/>
      <c r="AY3532" s="389"/>
      <c r="AZ3532" s="389"/>
      <c r="BA3532" s="389"/>
      <c r="BB3532" s="389"/>
      <c r="BC3532" s="389"/>
    </row>
    <row r="3533" spans="1:55" s="121" customFormat="1" x14ac:dyDescent="0.25">
      <c r="A3533" s="406"/>
      <c r="B3533" s="500"/>
      <c r="C3533" s="501"/>
      <c r="D3533" s="502"/>
      <c r="E3533" s="474"/>
      <c r="F3533" s="398"/>
      <c r="G3533" s="95"/>
      <c r="H3533" s="119"/>
      <c r="I3533" s="119"/>
      <c r="J3533" s="119"/>
      <c r="K3533" s="119"/>
      <c r="L3533" s="119"/>
      <c r="M3533" s="119"/>
      <c r="N3533" s="119"/>
      <c r="O3533" s="119"/>
      <c r="P3533" s="119"/>
      <c r="Q3533" s="119"/>
      <c r="R3533" s="119"/>
      <c r="S3533" s="119"/>
      <c r="T3533" s="119"/>
      <c r="U3533" s="119"/>
      <c r="V3533" s="119"/>
      <c r="W3533" s="119"/>
      <c r="X3533" s="119"/>
      <c r="Y3533" s="119"/>
      <c r="Z3533" s="119"/>
      <c r="AA3533" s="119"/>
      <c r="AB3533" s="119"/>
      <c r="AC3533" s="119"/>
      <c r="AD3533" s="119"/>
      <c r="AE3533" s="119"/>
      <c r="AF3533" s="119"/>
      <c r="AG3533" s="119"/>
      <c r="AH3533" s="119"/>
      <c r="AI3533" s="119"/>
      <c r="AJ3533" s="503"/>
      <c r="AK3533" s="505"/>
      <c r="AL3533" s="404"/>
      <c r="AM3533" s="410"/>
      <c r="AN3533" s="404"/>
      <c r="AO3533" s="404"/>
      <c r="AP3533" s="404"/>
      <c r="AQ3533" s="404"/>
      <c r="AR3533" s="404"/>
      <c r="AS3533" s="404"/>
      <c r="AT3533" s="404"/>
      <c r="AU3533" s="406"/>
      <c r="AV3533" s="504"/>
      <c r="AW3533" s="406"/>
      <c r="AX3533" s="388"/>
      <c r="AY3533" s="388"/>
      <c r="AZ3533" s="388"/>
      <c r="BA3533" s="388"/>
      <c r="BB3533" s="388"/>
      <c r="BC3533" s="388"/>
    </row>
    <row r="3534" spans="1:55" s="121" customFormat="1" x14ac:dyDescent="0.25">
      <c r="A3534" s="407"/>
      <c r="B3534" s="500"/>
      <c r="C3534" s="501"/>
      <c r="D3534" s="502"/>
      <c r="E3534" s="466"/>
      <c r="F3534" s="399"/>
      <c r="G3534" s="96"/>
      <c r="H3534" s="122"/>
      <c r="I3534" s="122"/>
      <c r="J3534" s="122"/>
      <c r="K3534" s="122"/>
      <c r="L3534" s="122"/>
      <c r="M3534" s="122"/>
      <c r="N3534" s="122"/>
      <c r="O3534" s="122"/>
      <c r="P3534" s="122"/>
      <c r="Q3534" s="122"/>
      <c r="R3534" s="122"/>
      <c r="S3534" s="122"/>
      <c r="T3534" s="122"/>
      <c r="U3534" s="122"/>
      <c r="V3534" s="122"/>
      <c r="W3534" s="122"/>
      <c r="X3534" s="122"/>
      <c r="Y3534" s="122"/>
      <c r="Z3534" s="122"/>
      <c r="AA3534" s="122"/>
      <c r="AB3534" s="122"/>
      <c r="AC3534" s="122"/>
      <c r="AD3534" s="122"/>
      <c r="AE3534" s="122"/>
      <c r="AF3534" s="122"/>
      <c r="AG3534" s="122"/>
      <c r="AH3534" s="122"/>
      <c r="AI3534" s="122"/>
      <c r="AJ3534" s="401"/>
      <c r="AK3534" s="403"/>
      <c r="AL3534" s="405"/>
      <c r="AM3534" s="401"/>
      <c r="AN3534" s="405"/>
      <c r="AO3534" s="405"/>
      <c r="AP3534" s="405"/>
      <c r="AQ3534" s="405"/>
      <c r="AR3534" s="405"/>
      <c r="AS3534" s="405"/>
      <c r="AT3534" s="405"/>
      <c r="AU3534" s="403"/>
      <c r="AV3534" s="504"/>
      <c r="AW3534" s="403"/>
      <c r="AX3534" s="389"/>
      <c r="AY3534" s="389"/>
      <c r="AZ3534" s="389"/>
      <c r="BA3534" s="389"/>
      <c r="BB3534" s="389"/>
      <c r="BC3534" s="389"/>
    </row>
    <row r="3535" spans="1:55" s="121" customFormat="1" x14ac:dyDescent="0.25">
      <c r="A3535" s="406"/>
      <c r="B3535" s="500"/>
      <c r="C3535" s="501"/>
      <c r="D3535" s="502"/>
      <c r="E3535" s="474"/>
      <c r="F3535" s="398"/>
      <c r="G3535" s="95"/>
      <c r="H3535" s="119"/>
      <c r="I3535" s="119"/>
      <c r="J3535" s="119"/>
      <c r="K3535" s="119"/>
      <c r="L3535" s="119"/>
      <c r="M3535" s="119"/>
      <c r="N3535" s="119"/>
      <c r="O3535" s="119"/>
      <c r="P3535" s="119"/>
      <c r="Q3535" s="119"/>
      <c r="R3535" s="119"/>
      <c r="S3535" s="119"/>
      <c r="T3535" s="119"/>
      <c r="U3535" s="119"/>
      <c r="V3535" s="119"/>
      <c r="W3535" s="119"/>
      <c r="X3535" s="119"/>
      <c r="Y3535" s="119"/>
      <c r="Z3535" s="119"/>
      <c r="AA3535" s="119"/>
      <c r="AB3535" s="119"/>
      <c r="AC3535" s="119"/>
      <c r="AD3535" s="119"/>
      <c r="AE3535" s="119"/>
      <c r="AF3535" s="119"/>
      <c r="AG3535" s="119"/>
      <c r="AH3535" s="119"/>
      <c r="AI3535" s="119"/>
      <c r="AJ3535" s="503"/>
      <c r="AK3535" s="505"/>
      <c r="AL3535" s="404"/>
      <c r="AM3535" s="410"/>
      <c r="AN3535" s="404"/>
      <c r="AO3535" s="404"/>
      <c r="AP3535" s="404"/>
      <c r="AQ3535" s="404"/>
      <c r="AR3535" s="404"/>
      <c r="AS3535" s="404"/>
      <c r="AT3535" s="404"/>
      <c r="AU3535" s="406"/>
      <c r="AV3535" s="504"/>
      <c r="AW3535" s="406"/>
      <c r="AX3535" s="388"/>
      <c r="AY3535" s="388"/>
      <c r="AZ3535" s="388"/>
      <c r="BA3535" s="388"/>
      <c r="BB3535" s="388"/>
      <c r="BC3535" s="388"/>
    </row>
    <row r="3536" spans="1:55" s="121" customFormat="1" x14ac:dyDescent="0.25">
      <c r="A3536" s="407"/>
      <c r="B3536" s="500"/>
      <c r="C3536" s="501"/>
      <c r="D3536" s="502"/>
      <c r="E3536" s="466"/>
      <c r="F3536" s="399"/>
      <c r="G3536" s="96"/>
      <c r="H3536" s="122"/>
      <c r="I3536" s="122"/>
      <c r="J3536" s="122"/>
      <c r="K3536" s="122"/>
      <c r="L3536" s="122"/>
      <c r="M3536" s="122"/>
      <c r="N3536" s="122"/>
      <c r="O3536" s="122"/>
      <c r="P3536" s="122"/>
      <c r="Q3536" s="122"/>
      <c r="R3536" s="122"/>
      <c r="S3536" s="122"/>
      <c r="T3536" s="122"/>
      <c r="U3536" s="122"/>
      <c r="V3536" s="122"/>
      <c r="W3536" s="122"/>
      <c r="X3536" s="122"/>
      <c r="Y3536" s="122"/>
      <c r="Z3536" s="122"/>
      <c r="AA3536" s="122"/>
      <c r="AB3536" s="122"/>
      <c r="AC3536" s="122"/>
      <c r="AD3536" s="122"/>
      <c r="AE3536" s="122"/>
      <c r="AF3536" s="122"/>
      <c r="AG3536" s="122"/>
      <c r="AH3536" s="122"/>
      <c r="AI3536" s="122"/>
      <c r="AJ3536" s="401"/>
      <c r="AK3536" s="403"/>
      <c r="AL3536" s="405"/>
      <c r="AM3536" s="401"/>
      <c r="AN3536" s="405"/>
      <c r="AO3536" s="405"/>
      <c r="AP3536" s="405"/>
      <c r="AQ3536" s="405"/>
      <c r="AR3536" s="405"/>
      <c r="AS3536" s="405"/>
      <c r="AT3536" s="405"/>
      <c r="AU3536" s="403"/>
      <c r="AV3536" s="504"/>
      <c r="AW3536" s="403"/>
      <c r="AX3536" s="389"/>
      <c r="AY3536" s="389"/>
      <c r="AZ3536" s="389"/>
      <c r="BA3536" s="389"/>
      <c r="BB3536" s="389"/>
      <c r="BC3536" s="389"/>
    </row>
    <row r="3537" spans="1:55" s="121" customFormat="1" x14ac:dyDescent="0.25">
      <c r="A3537" s="406"/>
      <c r="B3537" s="500"/>
      <c r="C3537" s="501"/>
      <c r="D3537" s="502"/>
      <c r="E3537" s="474"/>
      <c r="F3537" s="398"/>
      <c r="G3537" s="95"/>
      <c r="H3537" s="119"/>
      <c r="I3537" s="119"/>
      <c r="J3537" s="119"/>
      <c r="K3537" s="119"/>
      <c r="L3537" s="119"/>
      <c r="M3537" s="119"/>
      <c r="N3537" s="119"/>
      <c r="O3537" s="119"/>
      <c r="P3537" s="119"/>
      <c r="Q3537" s="119"/>
      <c r="R3537" s="119"/>
      <c r="S3537" s="119"/>
      <c r="T3537" s="119"/>
      <c r="U3537" s="119"/>
      <c r="V3537" s="119"/>
      <c r="W3537" s="119"/>
      <c r="X3537" s="119"/>
      <c r="Y3537" s="119"/>
      <c r="Z3537" s="119"/>
      <c r="AA3537" s="119"/>
      <c r="AB3537" s="119"/>
      <c r="AC3537" s="119"/>
      <c r="AD3537" s="119"/>
      <c r="AE3537" s="119"/>
      <c r="AF3537" s="119"/>
      <c r="AG3537" s="119"/>
      <c r="AH3537" s="119"/>
      <c r="AI3537" s="119"/>
      <c r="AJ3537" s="503"/>
      <c r="AK3537" s="505"/>
      <c r="AL3537" s="404"/>
      <c r="AM3537" s="410"/>
      <c r="AN3537" s="404"/>
      <c r="AO3537" s="404"/>
      <c r="AP3537" s="404"/>
      <c r="AQ3537" s="404"/>
      <c r="AR3537" s="404"/>
      <c r="AS3537" s="404"/>
      <c r="AT3537" s="404"/>
      <c r="AU3537" s="406"/>
      <c r="AV3537" s="504"/>
      <c r="AW3537" s="406"/>
      <c r="AX3537" s="388"/>
      <c r="AY3537" s="388"/>
      <c r="AZ3537" s="388"/>
      <c r="BA3537" s="388"/>
      <c r="BB3537" s="388"/>
      <c r="BC3537" s="388"/>
    </row>
    <row r="3538" spans="1:55" s="121" customFormat="1" x14ac:dyDescent="0.25">
      <c r="A3538" s="407"/>
      <c r="B3538" s="500"/>
      <c r="C3538" s="501"/>
      <c r="D3538" s="502"/>
      <c r="E3538" s="466"/>
      <c r="F3538" s="399"/>
      <c r="G3538" s="96"/>
      <c r="H3538" s="122"/>
      <c r="I3538" s="122"/>
      <c r="J3538" s="122"/>
      <c r="K3538" s="122"/>
      <c r="L3538" s="122"/>
      <c r="M3538" s="122"/>
      <c r="N3538" s="122"/>
      <c r="O3538" s="122"/>
      <c r="P3538" s="122"/>
      <c r="Q3538" s="122"/>
      <c r="R3538" s="122"/>
      <c r="S3538" s="122"/>
      <c r="T3538" s="122"/>
      <c r="U3538" s="122"/>
      <c r="V3538" s="122"/>
      <c r="W3538" s="122"/>
      <c r="X3538" s="122"/>
      <c r="Y3538" s="122"/>
      <c r="Z3538" s="122"/>
      <c r="AA3538" s="122"/>
      <c r="AB3538" s="122"/>
      <c r="AC3538" s="122"/>
      <c r="AD3538" s="122"/>
      <c r="AE3538" s="122"/>
      <c r="AF3538" s="122"/>
      <c r="AG3538" s="122"/>
      <c r="AH3538" s="122"/>
      <c r="AI3538" s="122"/>
      <c r="AJ3538" s="401"/>
      <c r="AK3538" s="403"/>
      <c r="AL3538" s="405"/>
      <c r="AM3538" s="401"/>
      <c r="AN3538" s="405"/>
      <c r="AO3538" s="405"/>
      <c r="AP3538" s="405"/>
      <c r="AQ3538" s="405"/>
      <c r="AR3538" s="405"/>
      <c r="AS3538" s="405"/>
      <c r="AT3538" s="405"/>
      <c r="AU3538" s="403"/>
      <c r="AV3538" s="504"/>
      <c r="AW3538" s="403"/>
      <c r="AX3538" s="389"/>
      <c r="AY3538" s="389"/>
      <c r="AZ3538" s="389"/>
      <c r="BA3538" s="389"/>
      <c r="BB3538" s="389"/>
      <c r="BC3538" s="389"/>
    </row>
    <row r="3539" spans="1:55" s="121" customFormat="1" x14ac:dyDescent="0.25">
      <c r="A3539" s="406"/>
      <c r="B3539" s="500"/>
      <c r="C3539" s="501"/>
      <c r="D3539" s="502"/>
      <c r="E3539" s="474"/>
      <c r="F3539" s="398"/>
      <c r="G3539" s="95"/>
      <c r="H3539" s="119"/>
      <c r="I3539" s="119"/>
      <c r="J3539" s="119"/>
      <c r="K3539" s="119"/>
      <c r="L3539" s="119"/>
      <c r="M3539" s="119"/>
      <c r="N3539" s="119"/>
      <c r="O3539" s="119"/>
      <c r="P3539" s="119"/>
      <c r="Q3539" s="119"/>
      <c r="R3539" s="119"/>
      <c r="S3539" s="119"/>
      <c r="T3539" s="119"/>
      <c r="U3539" s="119"/>
      <c r="V3539" s="119"/>
      <c r="W3539" s="119"/>
      <c r="X3539" s="119"/>
      <c r="Y3539" s="119"/>
      <c r="Z3539" s="119"/>
      <c r="AA3539" s="119"/>
      <c r="AB3539" s="119"/>
      <c r="AC3539" s="119"/>
      <c r="AD3539" s="119"/>
      <c r="AE3539" s="119"/>
      <c r="AF3539" s="119"/>
      <c r="AG3539" s="119"/>
      <c r="AH3539" s="119"/>
      <c r="AI3539" s="119"/>
      <c r="AJ3539" s="503"/>
      <c r="AK3539" s="505"/>
      <c r="AL3539" s="404"/>
      <c r="AM3539" s="410"/>
      <c r="AN3539" s="404"/>
      <c r="AO3539" s="404"/>
      <c r="AP3539" s="404"/>
      <c r="AQ3539" s="404"/>
      <c r="AR3539" s="404"/>
      <c r="AS3539" s="404"/>
      <c r="AT3539" s="404"/>
      <c r="AU3539" s="406"/>
      <c r="AV3539" s="504"/>
      <c r="AW3539" s="406"/>
      <c r="AX3539" s="388"/>
      <c r="AY3539" s="388"/>
      <c r="AZ3539" s="388"/>
      <c r="BA3539" s="388"/>
      <c r="BB3539" s="388"/>
      <c r="BC3539" s="388"/>
    </row>
    <row r="3540" spans="1:55" s="121" customFormat="1" x14ac:dyDescent="0.25">
      <c r="A3540" s="407"/>
      <c r="B3540" s="500"/>
      <c r="C3540" s="501"/>
      <c r="D3540" s="502"/>
      <c r="E3540" s="466"/>
      <c r="F3540" s="399"/>
      <c r="G3540" s="96"/>
      <c r="H3540" s="122"/>
      <c r="I3540" s="122"/>
      <c r="J3540" s="122"/>
      <c r="K3540" s="122"/>
      <c r="L3540" s="122"/>
      <c r="M3540" s="122"/>
      <c r="N3540" s="122"/>
      <c r="O3540" s="122"/>
      <c r="P3540" s="122"/>
      <c r="Q3540" s="122"/>
      <c r="R3540" s="122"/>
      <c r="S3540" s="122"/>
      <c r="T3540" s="122"/>
      <c r="U3540" s="122"/>
      <c r="V3540" s="122"/>
      <c r="W3540" s="122"/>
      <c r="X3540" s="122"/>
      <c r="Y3540" s="122"/>
      <c r="Z3540" s="122"/>
      <c r="AA3540" s="122"/>
      <c r="AB3540" s="122"/>
      <c r="AC3540" s="122"/>
      <c r="AD3540" s="122"/>
      <c r="AE3540" s="122"/>
      <c r="AF3540" s="122"/>
      <c r="AG3540" s="122"/>
      <c r="AH3540" s="122"/>
      <c r="AI3540" s="122"/>
      <c r="AJ3540" s="401"/>
      <c r="AK3540" s="403"/>
      <c r="AL3540" s="405"/>
      <c r="AM3540" s="401"/>
      <c r="AN3540" s="405"/>
      <c r="AO3540" s="405"/>
      <c r="AP3540" s="405"/>
      <c r="AQ3540" s="405"/>
      <c r="AR3540" s="405"/>
      <c r="AS3540" s="405"/>
      <c r="AT3540" s="405"/>
      <c r="AU3540" s="403"/>
      <c r="AV3540" s="504"/>
      <c r="AW3540" s="403"/>
      <c r="AX3540" s="389"/>
      <c r="AY3540" s="389"/>
      <c r="AZ3540" s="389"/>
      <c r="BA3540" s="389"/>
      <c r="BB3540" s="389"/>
      <c r="BC3540" s="389"/>
    </row>
    <row r="3541" spans="1:55" s="121" customFormat="1" x14ac:dyDescent="0.25">
      <c r="A3541" s="406"/>
      <c r="B3541" s="500"/>
      <c r="C3541" s="501"/>
      <c r="D3541" s="502"/>
      <c r="E3541" s="474"/>
      <c r="F3541" s="398"/>
      <c r="G3541" s="95"/>
      <c r="H3541" s="119"/>
      <c r="I3541" s="119"/>
      <c r="J3541" s="119"/>
      <c r="K3541" s="119"/>
      <c r="L3541" s="119"/>
      <c r="M3541" s="119"/>
      <c r="N3541" s="119"/>
      <c r="O3541" s="119"/>
      <c r="P3541" s="119"/>
      <c r="Q3541" s="119"/>
      <c r="R3541" s="119"/>
      <c r="S3541" s="119"/>
      <c r="T3541" s="119"/>
      <c r="U3541" s="119"/>
      <c r="V3541" s="119"/>
      <c r="W3541" s="119"/>
      <c r="X3541" s="119"/>
      <c r="Y3541" s="119"/>
      <c r="Z3541" s="119"/>
      <c r="AA3541" s="119"/>
      <c r="AB3541" s="119"/>
      <c r="AC3541" s="119"/>
      <c r="AD3541" s="119"/>
      <c r="AE3541" s="119"/>
      <c r="AF3541" s="119"/>
      <c r="AG3541" s="119"/>
      <c r="AH3541" s="119"/>
      <c r="AI3541" s="119"/>
      <c r="AJ3541" s="503"/>
      <c r="AK3541" s="505"/>
      <c r="AL3541" s="404"/>
      <c r="AM3541" s="410"/>
      <c r="AN3541" s="404"/>
      <c r="AO3541" s="404"/>
      <c r="AP3541" s="404"/>
      <c r="AQ3541" s="404"/>
      <c r="AR3541" s="404"/>
      <c r="AS3541" s="404"/>
      <c r="AT3541" s="404"/>
      <c r="AU3541" s="406"/>
      <c r="AV3541" s="504"/>
      <c r="AW3541" s="406"/>
      <c r="AX3541" s="388"/>
      <c r="AY3541" s="388"/>
      <c r="AZ3541" s="388"/>
      <c r="BA3541" s="388"/>
      <c r="BB3541" s="388"/>
      <c r="BC3541" s="388"/>
    </row>
    <row r="3542" spans="1:55" s="121" customFormat="1" x14ac:dyDescent="0.25">
      <c r="A3542" s="407"/>
      <c r="B3542" s="500"/>
      <c r="C3542" s="501"/>
      <c r="D3542" s="502"/>
      <c r="E3542" s="466"/>
      <c r="F3542" s="399"/>
      <c r="G3542" s="96"/>
      <c r="H3542" s="122"/>
      <c r="I3542" s="122"/>
      <c r="J3542" s="122"/>
      <c r="K3542" s="122"/>
      <c r="L3542" s="122"/>
      <c r="M3542" s="122"/>
      <c r="N3542" s="122"/>
      <c r="O3542" s="122"/>
      <c r="P3542" s="122"/>
      <c r="Q3542" s="122"/>
      <c r="R3542" s="122"/>
      <c r="S3542" s="122"/>
      <c r="T3542" s="122"/>
      <c r="U3542" s="122"/>
      <c r="V3542" s="122"/>
      <c r="W3542" s="122"/>
      <c r="X3542" s="122"/>
      <c r="Y3542" s="122"/>
      <c r="Z3542" s="122"/>
      <c r="AA3542" s="122"/>
      <c r="AB3542" s="122"/>
      <c r="AC3542" s="122"/>
      <c r="AD3542" s="122"/>
      <c r="AE3542" s="122"/>
      <c r="AF3542" s="122"/>
      <c r="AG3542" s="122"/>
      <c r="AH3542" s="122"/>
      <c r="AI3542" s="122"/>
      <c r="AJ3542" s="401"/>
      <c r="AK3542" s="403"/>
      <c r="AL3542" s="405"/>
      <c r="AM3542" s="401"/>
      <c r="AN3542" s="405"/>
      <c r="AO3542" s="405"/>
      <c r="AP3542" s="405"/>
      <c r="AQ3542" s="405"/>
      <c r="AR3542" s="405"/>
      <c r="AS3542" s="405"/>
      <c r="AT3542" s="405"/>
      <c r="AU3542" s="403"/>
      <c r="AV3542" s="504"/>
      <c r="AW3542" s="403"/>
      <c r="AX3542" s="389"/>
      <c r="AY3542" s="389"/>
      <c r="AZ3542" s="389"/>
      <c r="BA3542" s="389"/>
      <c r="BB3542" s="389"/>
      <c r="BC3542" s="389"/>
    </row>
    <row r="3543" spans="1:55" s="121" customFormat="1" x14ac:dyDescent="0.25">
      <c r="A3543" s="406"/>
      <c r="B3543" s="500"/>
      <c r="C3543" s="501"/>
      <c r="D3543" s="502"/>
      <c r="E3543" s="474"/>
      <c r="F3543" s="398"/>
      <c r="G3543" s="95"/>
      <c r="H3543" s="119"/>
      <c r="I3543" s="119"/>
      <c r="J3543" s="119"/>
      <c r="K3543" s="119"/>
      <c r="L3543" s="119"/>
      <c r="M3543" s="119"/>
      <c r="N3543" s="119"/>
      <c r="O3543" s="119"/>
      <c r="P3543" s="119"/>
      <c r="Q3543" s="119"/>
      <c r="R3543" s="119"/>
      <c r="S3543" s="119"/>
      <c r="T3543" s="119"/>
      <c r="U3543" s="119"/>
      <c r="V3543" s="119"/>
      <c r="W3543" s="119"/>
      <c r="X3543" s="119"/>
      <c r="Y3543" s="119"/>
      <c r="Z3543" s="119"/>
      <c r="AA3543" s="119"/>
      <c r="AB3543" s="119"/>
      <c r="AC3543" s="119"/>
      <c r="AD3543" s="119"/>
      <c r="AE3543" s="119"/>
      <c r="AF3543" s="119"/>
      <c r="AG3543" s="119"/>
      <c r="AH3543" s="119"/>
      <c r="AI3543" s="119"/>
      <c r="AJ3543" s="503"/>
      <c r="AK3543" s="505"/>
      <c r="AL3543" s="404"/>
      <c r="AM3543" s="410"/>
      <c r="AN3543" s="404"/>
      <c r="AO3543" s="404"/>
      <c r="AP3543" s="404"/>
      <c r="AQ3543" s="404"/>
      <c r="AR3543" s="404"/>
      <c r="AS3543" s="404"/>
      <c r="AT3543" s="404"/>
      <c r="AU3543" s="406"/>
      <c r="AV3543" s="504"/>
      <c r="AW3543" s="406"/>
      <c r="AX3543" s="388"/>
      <c r="AY3543" s="388"/>
      <c r="AZ3543" s="388"/>
      <c r="BA3543" s="388"/>
      <c r="BB3543" s="388"/>
      <c r="BC3543" s="388"/>
    </row>
    <row r="3544" spans="1:55" s="121" customFormat="1" x14ac:dyDescent="0.25">
      <c r="A3544" s="407"/>
      <c r="B3544" s="500"/>
      <c r="C3544" s="501"/>
      <c r="D3544" s="502"/>
      <c r="E3544" s="466"/>
      <c r="F3544" s="399"/>
      <c r="G3544" s="96"/>
      <c r="H3544" s="122"/>
      <c r="I3544" s="122"/>
      <c r="J3544" s="122"/>
      <c r="K3544" s="122"/>
      <c r="L3544" s="122"/>
      <c r="M3544" s="122"/>
      <c r="N3544" s="122"/>
      <c r="O3544" s="122"/>
      <c r="P3544" s="122"/>
      <c r="Q3544" s="122"/>
      <c r="R3544" s="122"/>
      <c r="S3544" s="122"/>
      <c r="T3544" s="122"/>
      <c r="U3544" s="122"/>
      <c r="V3544" s="122"/>
      <c r="W3544" s="122"/>
      <c r="X3544" s="122"/>
      <c r="Y3544" s="122"/>
      <c r="Z3544" s="122"/>
      <c r="AA3544" s="122"/>
      <c r="AB3544" s="122"/>
      <c r="AC3544" s="122"/>
      <c r="AD3544" s="122"/>
      <c r="AE3544" s="122"/>
      <c r="AF3544" s="122"/>
      <c r="AG3544" s="122"/>
      <c r="AH3544" s="122"/>
      <c r="AI3544" s="122"/>
      <c r="AJ3544" s="401"/>
      <c r="AK3544" s="403"/>
      <c r="AL3544" s="405"/>
      <c r="AM3544" s="401"/>
      <c r="AN3544" s="405"/>
      <c r="AO3544" s="405"/>
      <c r="AP3544" s="405"/>
      <c r="AQ3544" s="405"/>
      <c r="AR3544" s="405"/>
      <c r="AS3544" s="405"/>
      <c r="AT3544" s="405"/>
      <c r="AU3544" s="403"/>
      <c r="AV3544" s="504"/>
      <c r="AW3544" s="403"/>
      <c r="AX3544" s="389"/>
      <c r="AY3544" s="389"/>
      <c r="AZ3544" s="389"/>
      <c r="BA3544" s="389"/>
      <c r="BB3544" s="389"/>
      <c r="BC3544" s="389"/>
    </row>
    <row r="3545" spans="1:55" s="121" customFormat="1" x14ac:dyDescent="0.25">
      <c r="A3545" s="406"/>
      <c r="B3545" s="500"/>
      <c r="C3545" s="501"/>
      <c r="D3545" s="502"/>
      <c r="E3545" s="474"/>
      <c r="F3545" s="398"/>
      <c r="G3545" s="95"/>
      <c r="H3545" s="119"/>
      <c r="I3545" s="119"/>
      <c r="J3545" s="119"/>
      <c r="K3545" s="119"/>
      <c r="L3545" s="119"/>
      <c r="M3545" s="119"/>
      <c r="N3545" s="119"/>
      <c r="O3545" s="119"/>
      <c r="P3545" s="119"/>
      <c r="Q3545" s="119"/>
      <c r="R3545" s="119"/>
      <c r="S3545" s="119"/>
      <c r="T3545" s="119"/>
      <c r="U3545" s="119"/>
      <c r="V3545" s="119"/>
      <c r="W3545" s="119"/>
      <c r="X3545" s="119"/>
      <c r="Y3545" s="119"/>
      <c r="Z3545" s="119"/>
      <c r="AA3545" s="119"/>
      <c r="AB3545" s="119"/>
      <c r="AC3545" s="119"/>
      <c r="AD3545" s="119"/>
      <c r="AE3545" s="119"/>
      <c r="AF3545" s="119"/>
      <c r="AG3545" s="119"/>
      <c r="AH3545" s="119"/>
      <c r="AI3545" s="119"/>
      <c r="AJ3545" s="503"/>
      <c r="AK3545" s="505"/>
      <c r="AL3545" s="404"/>
      <c r="AM3545" s="410"/>
      <c r="AN3545" s="404"/>
      <c r="AO3545" s="404"/>
      <c r="AP3545" s="404"/>
      <c r="AQ3545" s="404"/>
      <c r="AR3545" s="404"/>
      <c r="AS3545" s="404"/>
      <c r="AT3545" s="404"/>
      <c r="AU3545" s="406"/>
      <c r="AV3545" s="504"/>
      <c r="AW3545" s="406"/>
      <c r="AX3545" s="388"/>
      <c r="AY3545" s="388"/>
      <c r="AZ3545" s="388"/>
      <c r="BA3545" s="388"/>
      <c r="BB3545" s="388"/>
      <c r="BC3545" s="388"/>
    </row>
    <row r="3546" spans="1:55" s="121" customFormat="1" x14ac:dyDescent="0.25">
      <c r="A3546" s="407"/>
      <c r="B3546" s="500"/>
      <c r="C3546" s="501"/>
      <c r="D3546" s="502"/>
      <c r="E3546" s="466"/>
      <c r="F3546" s="399"/>
      <c r="G3546" s="96"/>
      <c r="H3546" s="122"/>
      <c r="I3546" s="122"/>
      <c r="J3546" s="122"/>
      <c r="K3546" s="122"/>
      <c r="L3546" s="122"/>
      <c r="M3546" s="122"/>
      <c r="N3546" s="122"/>
      <c r="O3546" s="122"/>
      <c r="P3546" s="122"/>
      <c r="Q3546" s="122"/>
      <c r="R3546" s="122"/>
      <c r="S3546" s="122"/>
      <c r="T3546" s="122"/>
      <c r="U3546" s="122"/>
      <c r="V3546" s="122"/>
      <c r="W3546" s="122"/>
      <c r="X3546" s="122"/>
      <c r="Y3546" s="122"/>
      <c r="Z3546" s="122"/>
      <c r="AA3546" s="122"/>
      <c r="AB3546" s="122"/>
      <c r="AC3546" s="122"/>
      <c r="AD3546" s="122"/>
      <c r="AE3546" s="122"/>
      <c r="AF3546" s="122"/>
      <c r="AG3546" s="122"/>
      <c r="AH3546" s="122"/>
      <c r="AI3546" s="122"/>
      <c r="AJ3546" s="401"/>
      <c r="AK3546" s="403"/>
      <c r="AL3546" s="405"/>
      <c r="AM3546" s="401"/>
      <c r="AN3546" s="405"/>
      <c r="AO3546" s="405"/>
      <c r="AP3546" s="405"/>
      <c r="AQ3546" s="405"/>
      <c r="AR3546" s="405"/>
      <c r="AS3546" s="405"/>
      <c r="AT3546" s="405"/>
      <c r="AU3546" s="403"/>
      <c r="AV3546" s="504"/>
      <c r="AW3546" s="403"/>
      <c r="AX3546" s="389"/>
      <c r="AY3546" s="389"/>
      <c r="AZ3546" s="389"/>
      <c r="BA3546" s="389"/>
      <c r="BB3546" s="389"/>
      <c r="BC3546" s="389"/>
    </row>
    <row r="3547" spans="1:55" s="121" customFormat="1" x14ac:dyDescent="0.25">
      <c r="A3547" s="406"/>
      <c r="B3547" s="500"/>
      <c r="C3547" s="501"/>
      <c r="D3547" s="502"/>
      <c r="E3547" s="474"/>
      <c r="F3547" s="398"/>
      <c r="G3547" s="95"/>
      <c r="H3547" s="119"/>
      <c r="I3547" s="119"/>
      <c r="J3547" s="119"/>
      <c r="K3547" s="119"/>
      <c r="L3547" s="119"/>
      <c r="M3547" s="119"/>
      <c r="N3547" s="119"/>
      <c r="O3547" s="119"/>
      <c r="P3547" s="119"/>
      <c r="Q3547" s="119"/>
      <c r="R3547" s="119"/>
      <c r="S3547" s="119"/>
      <c r="T3547" s="119"/>
      <c r="U3547" s="119"/>
      <c r="V3547" s="119"/>
      <c r="W3547" s="119"/>
      <c r="X3547" s="119"/>
      <c r="Y3547" s="119"/>
      <c r="Z3547" s="119"/>
      <c r="AA3547" s="119"/>
      <c r="AB3547" s="119"/>
      <c r="AC3547" s="119"/>
      <c r="AD3547" s="119"/>
      <c r="AE3547" s="119"/>
      <c r="AF3547" s="119"/>
      <c r="AG3547" s="119"/>
      <c r="AH3547" s="119"/>
      <c r="AI3547" s="119"/>
      <c r="AJ3547" s="503"/>
      <c r="AK3547" s="505"/>
      <c r="AL3547" s="404"/>
      <c r="AM3547" s="410"/>
      <c r="AN3547" s="404"/>
      <c r="AO3547" s="404"/>
      <c r="AP3547" s="404"/>
      <c r="AQ3547" s="404"/>
      <c r="AR3547" s="404"/>
      <c r="AS3547" s="404"/>
      <c r="AT3547" s="404"/>
      <c r="AU3547" s="406"/>
      <c r="AV3547" s="504"/>
      <c r="AW3547" s="406"/>
      <c r="AX3547" s="388"/>
      <c r="AY3547" s="388"/>
      <c r="AZ3547" s="388"/>
      <c r="BA3547" s="388"/>
      <c r="BB3547" s="388"/>
      <c r="BC3547" s="388"/>
    </row>
    <row r="3548" spans="1:55" s="121" customFormat="1" x14ac:dyDescent="0.25">
      <c r="A3548" s="407"/>
      <c r="B3548" s="500"/>
      <c r="C3548" s="501"/>
      <c r="D3548" s="502"/>
      <c r="E3548" s="466"/>
      <c r="F3548" s="399"/>
      <c r="G3548" s="96"/>
      <c r="H3548" s="122"/>
      <c r="I3548" s="122"/>
      <c r="J3548" s="122"/>
      <c r="K3548" s="122"/>
      <c r="L3548" s="122"/>
      <c r="M3548" s="122"/>
      <c r="N3548" s="122"/>
      <c r="O3548" s="122"/>
      <c r="P3548" s="122"/>
      <c r="Q3548" s="122"/>
      <c r="R3548" s="122"/>
      <c r="S3548" s="122"/>
      <c r="T3548" s="122"/>
      <c r="U3548" s="122"/>
      <c r="V3548" s="122"/>
      <c r="W3548" s="122"/>
      <c r="X3548" s="122"/>
      <c r="Y3548" s="122"/>
      <c r="Z3548" s="122"/>
      <c r="AA3548" s="122"/>
      <c r="AB3548" s="122"/>
      <c r="AC3548" s="122"/>
      <c r="AD3548" s="122"/>
      <c r="AE3548" s="122"/>
      <c r="AF3548" s="122"/>
      <c r="AG3548" s="122"/>
      <c r="AH3548" s="122"/>
      <c r="AI3548" s="122"/>
      <c r="AJ3548" s="401"/>
      <c r="AK3548" s="403"/>
      <c r="AL3548" s="405"/>
      <c r="AM3548" s="401"/>
      <c r="AN3548" s="405"/>
      <c r="AO3548" s="405"/>
      <c r="AP3548" s="405"/>
      <c r="AQ3548" s="405"/>
      <c r="AR3548" s="405"/>
      <c r="AS3548" s="405"/>
      <c r="AT3548" s="405"/>
      <c r="AU3548" s="403"/>
      <c r="AV3548" s="504"/>
      <c r="AW3548" s="403"/>
      <c r="AX3548" s="389"/>
      <c r="AY3548" s="389"/>
      <c r="AZ3548" s="389"/>
      <c r="BA3548" s="389"/>
      <c r="BB3548" s="389"/>
      <c r="BC3548" s="389"/>
    </row>
    <row r="3549" spans="1:55" s="121" customFormat="1" x14ac:dyDescent="0.25">
      <c r="A3549" s="406"/>
      <c r="B3549" s="500"/>
      <c r="C3549" s="501"/>
      <c r="D3549" s="502"/>
      <c r="E3549" s="474"/>
      <c r="F3549" s="398"/>
      <c r="G3549" s="95"/>
      <c r="H3549" s="119"/>
      <c r="I3549" s="119"/>
      <c r="J3549" s="119"/>
      <c r="K3549" s="119"/>
      <c r="L3549" s="119"/>
      <c r="M3549" s="119"/>
      <c r="N3549" s="119"/>
      <c r="O3549" s="119"/>
      <c r="P3549" s="119"/>
      <c r="Q3549" s="119"/>
      <c r="R3549" s="119"/>
      <c r="S3549" s="119"/>
      <c r="T3549" s="119"/>
      <c r="U3549" s="119"/>
      <c r="V3549" s="119"/>
      <c r="W3549" s="119"/>
      <c r="X3549" s="119"/>
      <c r="Y3549" s="119"/>
      <c r="Z3549" s="119"/>
      <c r="AA3549" s="119"/>
      <c r="AB3549" s="119"/>
      <c r="AC3549" s="119"/>
      <c r="AD3549" s="119"/>
      <c r="AE3549" s="119"/>
      <c r="AF3549" s="119"/>
      <c r="AG3549" s="119"/>
      <c r="AH3549" s="119"/>
      <c r="AI3549" s="119"/>
      <c r="AJ3549" s="503"/>
      <c r="AK3549" s="505"/>
      <c r="AL3549" s="404"/>
      <c r="AM3549" s="410"/>
      <c r="AN3549" s="404"/>
      <c r="AO3549" s="404"/>
      <c r="AP3549" s="404"/>
      <c r="AQ3549" s="404"/>
      <c r="AR3549" s="404"/>
      <c r="AS3549" s="404"/>
      <c r="AT3549" s="404"/>
      <c r="AU3549" s="406"/>
      <c r="AV3549" s="504"/>
      <c r="AW3549" s="406"/>
      <c r="AX3549" s="388"/>
      <c r="AY3549" s="388"/>
      <c r="AZ3549" s="388"/>
      <c r="BA3549" s="388"/>
      <c r="BB3549" s="388"/>
      <c r="BC3549" s="388"/>
    </row>
    <row r="3550" spans="1:55" s="121" customFormat="1" x14ac:dyDescent="0.25">
      <c r="A3550" s="407"/>
      <c r="B3550" s="500"/>
      <c r="C3550" s="501"/>
      <c r="D3550" s="502"/>
      <c r="E3550" s="466"/>
      <c r="F3550" s="399"/>
      <c r="G3550" s="96"/>
      <c r="H3550" s="122"/>
      <c r="I3550" s="122"/>
      <c r="J3550" s="122"/>
      <c r="K3550" s="122"/>
      <c r="L3550" s="122"/>
      <c r="M3550" s="122"/>
      <c r="N3550" s="122"/>
      <c r="O3550" s="122"/>
      <c r="P3550" s="122"/>
      <c r="Q3550" s="122"/>
      <c r="R3550" s="122"/>
      <c r="S3550" s="122"/>
      <c r="T3550" s="122"/>
      <c r="U3550" s="122"/>
      <c r="V3550" s="122"/>
      <c r="W3550" s="122"/>
      <c r="X3550" s="122"/>
      <c r="Y3550" s="122"/>
      <c r="Z3550" s="122"/>
      <c r="AA3550" s="122"/>
      <c r="AB3550" s="122"/>
      <c r="AC3550" s="122"/>
      <c r="AD3550" s="122"/>
      <c r="AE3550" s="122"/>
      <c r="AF3550" s="122"/>
      <c r="AG3550" s="122"/>
      <c r="AH3550" s="122"/>
      <c r="AI3550" s="122"/>
      <c r="AJ3550" s="401"/>
      <c r="AK3550" s="403"/>
      <c r="AL3550" s="405"/>
      <c r="AM3550" s="401"/>
      <c r="AN3550" s="405"/>
      <c r="AO3550" s="405"/>
      <c r="AP3550" s="405"/>
      <c r="AQ3550" s="405"/>
      <c r="AR3550" s="405"/>
      <c r="AS3550" s="405"/>
      <c r="AT3550" s="405"/>
      <c r="AU3550" s="403"/>
      <c r="AV3550" s="504"/>
      <c r="AW3550" s="403"/>
      <c r="AX3550" s="389"/>
      <c r="AY3550" s="389"/>
      <c r="AZ3550" s="389"/>
      <c r="BA3550" s="389"/>
      <c r="BB3550" s="389"/>
      <c r="BC3550" s="389"/>
    </row>
    <row r="3551" spans="1:55" s="121" customFormat="1" x14ac:dyDescent="0.25">
      <c r="A3551" s="406"/>
      <c r="B3551" s="500"/>
      <c r="C3551" s="501"/>
      <c r="D3551" s="502"/>
      <c r="E3551" s="474"/>
      <c r="F3551" s="398"/>
      <c r="G3551" s="95"/>
      <c r="H3551" s="119"/>
      <c r="I3551" s="119"/>
      <c r="J3551" s="119"/>
      <c r="K3551" s="119"/>
      <c r="L3551" s="119"/>
      <c r="M3551" s="119"/>
      <c r="N3551" s="119"/>
      <c r="O3551" s="119"/>
      <c r="P3551" s="119"/>
      <c r="Q3551" s="119"/>
      <c r="R3551" s="119"/>
      <c r="S3551" s="119"/>
      <c r="T3551" s="119"/>
      <c r="U3551" s="119"/>
      <c r="V3551" s="119"/>
      <c r="W3551" s="119"/>
      <c r="X3551" s="119"/>
      <c r="Y3551" s="119"/>
      <c r="Z3551" s="119"/>
      <c r="AA3551" s="119"/>
      <c r="AB3551" s="119"/>
      <c r="AC3551" s="119"/>
      <c r="AD3551" s="119"/>
      <c r="AE3551" s="119"/>
      <c r="AF3551" s="119"/>
      <c r="AG3551" s="119"/>
      <c r="AH3551" s="119"/>
      <c r="AI3551" s="119"/>
      <c r="AJ3551" s="503"/>
      <c r="AK3551" s="505"/>
      <c r="AL3551" s="404"/>
      <c r="AM3551" s="410"/>
      <c r="AN3551" s="404"/>
      <c r="AO3551" s="404"/>
      <c r="AP3551" s="404"/>
      <c r="AQ3551" s="404"/>
      <c r="AR3551" s="404"/>
      <c r="AS3551" s="404"/>
      <c r="AT3551" s="404"/>
      <c r="AU3551" s="406"/>
      <c r="AV3551" s="504"/>
      <c r="AW3551" s="406"/>
      <c r="AX3551" s="388"/>
      <c r="AY3551" s="388"/>
      <c r="AZ3551" s="388"/>
      <c r="BA3551" s="388"/>
      <c r="BB3551" s="388"/>
      <c r="BC3551" s="388"/>
    </row>
    <row r="3552" spans="1:55" s="121" customFormat="1" x14ac:dyDescent="0.25">
      <c r="A3552" s="407"/>
      <c r="B3552" s="500"/>
      <c r="C3552" s="501"/>
      <c r="D3552" s="502"/>
      <c r="E3552" s="466"/>
      <c r="F3552" s="399"/>
      <c r="G3552" s="96"/>
      <c r="H3552" s="122"/>
      <c r="I3552" s="122"/>
      <c r="J3552" s="122"/>
      <c r="K3552" s="122"/>
      <c r="L3552" s="122"/>
      <c r="M3552" s="122"/>
      <c r="N3552" s="122"/>
      <c r="O3552" s="122"/>
      <c r="P3552" s="122"/>
      <c r="Q3552" s="122"/>
      <c r="R3552" s="122"/>
      <c r="S3552" s="122"/>
      <c r="T3552" s="122"/>
      <c r="U3552" s="122"/>
      <c r="V3552" s="122"/>
      <c r="W3552" s="122"/>
      <c r="X3552" s="122"/>
      <c r="Y3552" s="122"/>
      <c r="Z3552" s="122"/>
      <c r="AA3552" s="122"/>
      <c r="AB3552" s="122"/>
      <c r="AC3552" s="122"/>
      <c r="AD3552" s="122"/>
      <c r="AE3552" s="122"/>
      <c r="AF3552" s="122"/>
      <c r="AG3552" s="122"/>
      <c r="AH3552" s="122"/>
      <c r="AI3552" s="122"/>
      <c r="AJ3552" s="401"/>
      <c r="AK3552" s="403"/>
      <c r="AL3552" s="405"/>
      <c r="AM3552" s="401"/>
      <c r="AN3552" s="405"/>
      <c r="AO3552" s="405"/>
      <c r="AP3552" s="405"/>
      <c r="AQ3552" s="405"/>
      <c r="AR3552" s="405"/>
      <c r="AS3552" s="405"/>
      <c r="AT3552" s="405"/>
      <c r="AU3552" s="403"/>
      <c r="AV3552" s="504"/>
      <c r="AW3552" s="403"/>
      <c r="AX3552" s="389"/>
      <c r="AY3552" s="389"/>
      <c r="AZ3552" s="389"/>
      <c r="BA3552" s="389"/>
      <c r="BB3552" s="389"/>
      <c r="BC3552" s="389"/>
    </row>
    <row r="3553" spans="1:55" s="121" customFormat="1" x14ac:dyDescent="0.25">
      <c r="A3553" s="406"/>
      <c r="B3553" s="500"/>
      <c r="C3553" s="501"/>
      <c r="D3553" s="502"/>
      <c r="E3553" s="474"/>
      <c r="F3553" s="398"/>
      <c r="G3553" s="95"/>
      <c r="H3553" s="119"/>
      <c r="I3553" s="119"/>
      <c r="J3553" s="119"/>
      <c r="K3553" s="119"/>
      <c r="L3553" s="119"/>
      <c r="M3553" s="119"/>
      <c r="N3553" s="119"/>
      <c r="O3553" s="119"/>
      <c r="P3553" s="119"/>
      <c r="Q3553" s="119"/>
      <c r="R3553" s="119"/>
      <c r="S3553" s="119"/>
      <c r="T3553" s="119"/>
      <c r="U3553" s="119"/>
      <c r="V3553" s="119"/>
      <c r="W3553" s="119"/>
      <c r="X3553" s="119"/>
      <c r="Y3553" s="119"/>
      <c r="Z3553" s="119"/>
      <c r="AA3553" s="119"/>
      <c r="AB3553" s="119"/>
      <c r="AC3553" s="119"/>
      <c r="AD3553" s="119"/>
      <c r="AE3553" s="119"/>
      <c r="AF3553" s="119"/>
      <c r="AG3553" s="119"/>
      <c r="AH3553" s="119"/>
      <c r="AI3553" s="119"/>
      <c r="AJ3553" s="503"/>
      <c r="AK3553" s="505"/>
      <c r="AL3553" s="404"/>
      <c r="AM3553" s="410"/>
      <c r="AN3553" s="404"/>
      <c r="AO3553" s="404"/>
      <c r="AP3553" s="404"/>
      <c r="AQ3553" s="404"/>
      <c r="AR3553" s="404"/>
      <c r="AS3553" s="404"/>
      <c r="AT3553" s="404"/>
      <c r="AU3553" s="406"/>
      <c r="AV3553" s="504"/>
      <c r="AW3553" s="406"/>
      <c r="AX3553" s="388"/>
      <c r="AY3553" s="388"/>
      <c r="AZ3553" s="388"/>
      <c r="BA3553" s="388"/>
      <c r="BB3553" s="388"/>
      <c r="BC3553" s="388"/>
    </row>
    <row r="3554" spans="1:55" s="121" customFormat="1" x14ac:dyDescent="0.25">
      <c r="A3554" s="407"/>
      <c r="B3554" s="500"/>
      <c r="C3554" s="501"/>
      <c r="D3554" s="502"/>
      <c r="E3554" s="466"/>
      <c r="F3554" s="399"/>
      <c r="G3554" s="96"/>
      <c r="H3554" s="122"/>
      <c r="I3554" s="122"/>
      <c r="J3554" s="122"/>
      <c r="K3554" s="122"/>
      <c r="L3554" s="122"/>
      <c r="M3554" s="122"/>
      <c r="N3554" s="122"/>
      <c r="O3554" s="122"/>
      <c r="P3554" s="122"/>
      <c r="Q3554" s="122"/>
      <c r="R3554" s="122"/>
      <c r="S3554" s="122"/>
      <c r="T3554" s="122"/>
      <c r="U3554" s="122"/>
      <c r="V3554" s="122"/>
      <c r="W3554" s="122"/>
      <c r="X3554" s="122"/>
      <c r="Y3554" s="122"/>
      <c r="Z3554" s="122"/>
      <c r="AA3554" s="122"/>
      <c r="AB3554" s="122"/>
      <c r="AC3554" s="122"/>
      <c r="AD3554" s="122"/>
      <c r="AE3554" s="122"/>
      <c r="AF3554" s="122"/>
      <c r="AG3554" s="122"/>
      <c r="AH3554" s="122"/>
      <c r="AI3554" s="122"/>
      <c r="AJ3554" s="401"/>
      <c r="AK3554" s="403"/>
      <c r="AL3554" s="405"/>
      <c r="AM3554" s="401"/>
      <c r="AN3554" s="405"/>
      <c r="AO3554" s="405"/>
      <c r="AP3554" s="405"/>
      <c r="AQ3554" s="405"/>
      <c r="AR3554" s="405"/>
      <c r="AS3554" s="405"/>
      <c r="AT3554" s="405"/>
      <c r="AU3554" s="403"/>
      <c r="AV3554" s="504"/>
      <c r="AW3554" s="403"/>
      <c r="AX3554" s="389"/>
      <c r="AY3554" s="389"/>
      <c r="AZ3554" s="389"/>
      <c r="BA3554" s="389"/>
      <c r="BB3554" s="389"/>
      <c r="BC3554" s="389"/>
    </row>
    <row r="3555" spans="1:55" s="121" customFormat="1" x14ac:dyDescent="0.25">
      <c r="A3555" s="406"/>
      <c r="B3555" s="500"/>
      <c r="C3555" s="501"/>
      <c r="D3555" s="502"/>
      <c r="E3555" s="474"/>
      <c r="F3555" s="398"/>
      <c r="G3555" s="95"/>
      <c r="H3555" s="119"/>
      <c r="I3555" s="119"/>
      <c r="J3555" s="119"/>
      <c r="K3555" s="119"/>
      <c r="L3555" s="119"/>
      <c r="M3555" s="119"/>
      <c r="N3555" s="119"/>
      <c r="O3555" s="119"/>
      <c r="P3555" s="119"/>
      <c r="Q3555" s="119"/>
      <c r="R3555" s="119"/>
      <c r="S3555" s="119"/>
      <c r="T3555" s="119"/>
      <c r="U3555" s="119"/>
      <c r="V3555" s="119"/>
      <c r="W3555" s="119"/>
      <c r="X3555" s="119"/>
      <c r="Y3555" s="119"/>
      <c r="Z3555" s="119"/>
      <c r="AA3555" s="119"/>
      <c r="AB3555" s="119"/>
      <c r="AC3555" s="119"/>
      <c r="AD3555" s="119"/>
      <c r="AE3555" s="119"/>
      <c r="AF3555" s="119"/>
      <c r="AG3555" s="119"/>
      <c r="AH3555" s="119"/>
      <c r="AI3555" s="119"/>
      <c r="AJ3555" s="503"/>
      <c r="AK3555" s="505"/>
      <c r="AL3555" s="404"/>
      <c r="AM3555" s="410"/>
      <c r="AN3555" s="404"/>
      <c r="AO3555" s="404"/>
      <c r="AP3555" s="404"/>
      <c r="AQ3555" s="404"/>
      <c r="AR3555" s="404"/>
      <c r="AS3555" s="404"/>
      <c r="AT3555" s="404"/>
      <c r="AU3555" s="406"/>
      <c r="AV3555" s="504"/>
      <c r="AW3555" s="406"/>
      <c r="AX3555" s="388"/>
      <c r="AY3555" s="388"/>
      <c r="AZ3555" s="388"/>
      <c r="BA3555" s="388"/>
      <c r="BB3555" s="388"/>
      <c r="BC3555" s="388"/>
    </row>
    <row r="3556" spans="1:55" s="121" customFormat="1" x14ac:dyDescent="0.25">
      <c r="A3556" s="407"/>
      <c r="B3556" s="500"/>
      <c r="C3556" s="501"/>
      <c r="D3556" s="502"/>
      <c r="E3556" s="466"/>
      <c r="F3556" s="399"/>
      <c r="G3556" s="96"/>
      <c r="H3556" s="122"/>
      <c r="I3556" s="122"/>
      <c r="J3556" s="122"/>
      <c r="K3556" s="122"/>
      <c r="L3556" s="122"/>
      <c r="M3556" s="122"/>
      <c r="N3556" s="122"/>
      <c r="O3556" s="122"/>
      <c r="P3556" s="122"/>
      <c r="Q3556" s="122"/>
      <c r="R3556" s="122"/>
      <c r="S3556" s="122"/>
      <c r="T3556" s="122"/>
      <c r="U3556" s="122"/>
      <c r="V3556" s="122"/>
      <c r="W3556" s="122"/>
      <c r="X3556" s="122"/>
      <c r="Y3556" s="122"/>
      <c r="Z3556" s="122"/>
      <c r="AA3556" s="122"/>
      <c r="AB3556" s="122"/>
      <c r="AC3556" s="122"/>
      <c r="AD3556" s="122"/>
      <c r="AE3556" s="122"/>
      <c r="AF3556" s="122"/>
      <c r="AG3556" s="122"/>
      <c r="AH3556" s="122"/>
      <c r="AI3556" s="122"/>
      <c r="AJ3556" s="401"/>
      <c r="AK3556" s="403"/>
      <c r="AL3556" s="405"/>
      <c r="AM3556" s="401"/>
      <c r="AN3556" s="405"/>
      <c r="AO3556" s="405"/>
      <c r="AP3556" s="405"/>
      <c r="AQ3556" s="405"/>
      <c r="AR3556" s="405"/>
      <c r="AS3556" s="405"/>
      <c r="AT3556" s="405"/>
      <c r="AU3556" s="403"/>
      <c r="AV3556" s="504"/>
      <c r="AW3556" s="403"/>
      <c r="AX3556" s="389"/>
      <c r="AY3556" s="389"/>
      <c r="AZ3556" s="389"/>
      <c r="BA3556" s="389"/>
      <c r="BB3556" s="389"/>
      <c r="BC3556" s="389"/>
    </row>
    <row r="3557" spans="1:55" s="121" customFormat="1" x14ac:dyDescent="0.25">
      <c r="A3557" s="406"/>
      <c r="B3557" s="500"/>
      <c r="C3557" s="501"/>
      <c r="D3557" s="502"/>
      <c r="E3557" s="474"/>
      <c r="F3557" s="398"/>
      <c r="G3557" s="95"/>
      <c r="H3557" s="119"/>
      <c r="I3557" s="119"/>
      <c r="J3557" s="119"/>
      <c r="K3557" s="119"/>
      <c r="L3557" s="119"/>
      <c r="M3557" s="119"/>
      <c r="N3557" s="119"/>
      <c r="O3557" s="119"/>
      <c r="P3557" s="119"/>
      <c r="Q3557" s="119"/>
      <c r="R3557" s="119"/>
      <c r="S3557" s="119"/>
      <c r="T3557" s="119"/>
      <c r="U3557" s="119"/>
      <c r="V3557" s="119"/>
      <c r="W3557" s="119"/>
      <c r="X3557" s="119"/>
      <c r="Y3557" s="119"/>
      <c r="Z3557" s="119"/>
      <c r="AA3557" s="119"/>
      <c r="AB3557" s="119"/>
      <c r="AC3557" s="119"/>
      <c r="AD3557" s="119"/>
      <c r="AE3557" s="119"/>
      <c r="AF3557" s="119"/>
      <c r="AG3557" s="119"/>
      <c r="AH3557" s="119"/>
      <c r="AI3557" s="119"/>
      <c r="AJ3557" s="503"/>
      <c r="AK3557" s="505"/>
      <c r="AL3557" s="404"/>
      <c r="AM3557" s="410"/>
      <c r="AN3557" s="404"/>
      <c r="AO3557" s="404"/>
      <c r="AP3557" s="404"/>
      <c r="AQ3557" s="404"/>
      <c r="AR3557" s="404"/>
      <c r="AS3557" s="404"/>
      <c r="AT3557" s="404"/>
      <c r="AU3557" s="406"/>
      <c r="AV3557" s="504"/>
      <c r="AW3557" s="406"/>
      <c r="AX3557" s="388"/>
      <c r="AY3557" s="388"/>
      <c r="AZ3557" s="388"/>
      <c r="BA3557" s="388"/>
      <c r="BB3557" s="388"/>
      <c r="BC3557" s="388"/>
    </row>
    <row r="3558" spans="1:55" s="121" customFormat="1" x14ac:dyDescent="0.25">
      <c r="A3558" s="407"/>
      <c r="B3558" s="500"/>
      <c r="C3558" s="501"/>
      <c r="D3558" s="502"/>
      <c r="E3558" s="466"/>
      <c r="F3558" s="399"/>
      <c r="G3558" s="96"/>
      <c r="H3558" s="122"/>
      <c r="I3558" s="122"/>
      <c r="J3558" s="122"/>
      <c r="K3558" s="122"/>
      <c r="L3558" s="122"/>
      <c r="M3558" s="122"/>
      <c r="N3558" s="122"/>
      <c r="O3558" s="122"/>
      <c r="P3558" s="122"/>
      <c r="Q3558" s="122"/>
      <c r="R3558" s="122"/>
      <c r="S3558" s="122"/>
      <c r="T3558" s="122"/>
      <c r="U3558" s="122"/>
      <c r="V3558" s="122"/>
      <c r="W3558" s="122"/>
      <c r="X3558" s="122"/>
      <c r="Y3558" s="122"/>
      <c r="Z3558" s="122"/>
      <c r="AA3558" s="122"/>
      <c r="AB3558" s="122"/>
      <c r="AC3558" s="122"/>
      <c r="AD3558" s="122"/>
      <c r="AE3558" s="122"/>
      <c r="AF3558" s="122"/>
      <c r="AG3558" s="122"/>
      <c r="AH3558" s="122"/>
      <c r="AI3558" s="122"/>
      <c r="AJ3558" s="401"/>
      <c r="AK3558" s="403"/>
      <c r="AL3558" s="405"/>
      <c r="AM3558" s="401"/>
      <c r="AN3558" s="405"/>
      <c r="AO3558" s="405"/>
      <c r="AP3558" s="405"/>
      <c r="AQ3558" s="405"/>
      <c r="AR3558" s="405"/>
      <c r="AS3558" s="405"/>
      <c r="AT3558" s="405"/>
      <c r="AU3558" s="403"/>
      <c r="AV3558" s="504"/>
      <c r="AW3558" s="403"/>
      <c r="AX3558" s="389"/>
      <c r="AY3558" s="389"/>
      <c r="AZ3558" s="389"/>
      <c r="BA3558" s="389"/>
      <c r="BB3558" s="389"/>
      <c r="BC3558" s="389"/>
    </row>
    <row r="3559" spans="1:55" s="121" customFormat="1" x14ac:dyDescent="0.25">
      <c r="A3559" s="406"/>
      <c r="B3559" s="500"/>
      <c r="C3559" s="501"/>
      <c r="D3559" s="502"/>
      <c r="E3559" s="474"/>
      <c r="F3559" s="398"/>
      <c r="G3559" s="95"/>
      <c r="H3559" s="119"/>
      <c r="I3559" s="119"/>
      <c r="J3559" s="119"/>
      <c r="K3559" s="119"/>
      <c r="L3559" s="119"/>
      <c r="M3559" s="119"/>
      <c r="N3559" s="119"/>
      <c r="O3559" s="119"/>
      <c r="P3559" s="119"/>
      <c r="Q3559" s="119"/>
      <c r="R3559" s="119"/>
      <c r="S3559" s="119"/>
      <c r="T3559" s="119"/>
      <c r="U3559" s="119"/>
      <c r="V3559" s="119"/>
      <c r="W3559" s="119"/>
      <c r="X3559" s="119"/>
      <c r="Y3559" s="119"/>
      <c r="Z3559" s="119"/>
      <c r="AA3559" s="119"/>
      <c r="AB3559" s="119"/>
      <c r="AC3559" s="119"/>
      <c r="AD3559" s="119"/>
      <c r="AE3559" s="119"/>
      <c r="AF3559" s="119"/>
      <c r="AG3559" s="119"/>
      <c r="AH3559" s="119"/>
      <c r="AI3559" s="119"/>
      <c r="AJ3559" s="503"/>
      <c r="AK3559" s="505"/>
      <c r="AL3559" s="404"/>
      <c r="AM3559" s="410"/>
      <c r="AN3559" s="404"/>
      <c r="AO3559" s="404"/>
      <c r="AP3559" s="404"/>
      <c r="AQ3559" s="404"/>
      <c r="AR3559" s="404"/>
      <c r="AS3559" s="404"/>
      <c r="AT3559" s="404"/>
      <c r="AU3559" s="406"/>
      <c r="AV3559" s="504"/>
      <c r="AW3559" s="406"/>
      <c r="AX3559" s="388"/>
      <c r="AY3559" s="388"/>
      <c r="AZ3559" s="388"/>
      <c r="BA3559" s="388"/>
      <c r="BB3559" s="388"/>
      <c r="BC3559" s="388"/>
    </row>
    <row r="3560" spans="1:55" s="121" customFormat="1" x14ac:dyDescent="0.25">
      <c r="A3560" s="407"/>
      <c r="B3560" s="500"/>
      <c r="C3560" s="501"/>
      <c r="D3560" s="502"/>
      <c r="E3560" s="466"/>
      <c r="F3560" s="399"/>
      <c r="G3560" s="96"/>
      <c r="H3560" s="122"/>
      <c r="I3560" s="122"/>
      <c r="J3560" s="122"/>
      <c r="K3560" s="122"/>
      <c r="L3560" s="122"/>
      <c r="M3560" s="122"/>
      <c r="N3560" s="122"/>
      <c r="O3560" s="122"/>
      <c r="P3560" s="122"/>
      <c r="Q3560" s="122"/>
      <c r="R3560" s="122"/>
      <c r="S3560" s="122"/>
      <c r="T3560" s="122"/>
      <c r="U3560" s="122"/>
      <c r="V3560" s="122"/>
      <c r="W3560" s="122"/>
      <c r="X3560" s="122"/>
      <c r="Y3560" s="122"/>
      <c r="Z3560" s="122"/>
      <c r="AA3560" s="122"/>
      <c r="AB3560" s="122"/>
      <c r="AC3560" s="122"/>
      <c r="AD3560" s="122"/>
      <c r="AE3560" s="122"/>
      <c r="AF3560" s="122"/>
      <c r="AG3560" s="122"/>
      <c r="AH3560" s="122"/>
      <c r="AI3560" s="122"/>
      <c r="AJ3560" s="401"/>
      <c r="AK3560" s="403"/>
      <c r="AL3560" s="405"/>
      <c r="AM3560" s="401"/>
      <c r="AN3560" s="405"/>
      <c r="AO3560" s="405"/>
      <c r="AP3560" s="405"/>
      <c r="AQ3560" s="405"/>
      <c r="AR3560" s="405"/>
      <c r="AS3560" s="405"/>
      <c r="AT3560" s="405"/>
      <c r="AU3560" s="403"/>
      <c r="AV3560" s="504"/>
      <c r="AW3560" s="403"/>
      <c r="AX3560" s="389"/>
      <c r="AY3560" s="389"/>
      <c r="AZ3560" s="389"/>
      <c r="BA3560" s="389"/>
      <c r="BB3560" s="389"/>
      <c r="BC3560" s="389"/>
    </row>
    <row r="3561" spans="1:55" s="121" customFormat="1" x14ac:dyDescent="0.25">
      <c r="A3561" s="406"/>
      <c r="B3561" s="500"/>
      <c r="C3561" s="501"/>
      <c r="D3561" s="502"/>
      <c r="E3561" s="474"/>
      <c r="F3561" s="398"/>
      <c r="G3561" s="95"/>
      <c r="H3561" s="119"/>
      <c r="I3561" s="119"/>
      <c r="J3561" s="119"/>
      <c r="K3561" s="119"/>
      <c r="L3561" s="119"/>
      <c r="M3561" s="119"/>
      <c r="N3561" s="119"/>
      <c r="O3561" s="119"/>
      <c r="P3561" s="119"/>
      <c r="Q3561" s="119"/>
      <c r="R3561" s="119"/>
      <c r="S3561" s="119"/>
      <c r="T3561" s="119"/>
      <c r="U3561" s="119"/>
      <c r="V3561" s="119"/>
      <c r="W3561" s="119"/>
      <c r="X3561" s="119"/>
      <c r="Y3561" s="119"/>
      <c r="Z3561" s="119"/>
      <c r="AA3561" s="119"/>
      <c r="AB3561" s="119"/>
      <c r="AC3561" s="119"/>
      <c r="AD3561" s="119"/>
      <c r="AE3561" s="119"/>
      <c r="AF3561" s="119"/>
      <c r="AG3561" s="119"/>
      <c r="AH3561" s="119"/>
      <c r="AI3561" s="119"/>
      <c r="AJ3561" s="503"/>
      <c r="AK3561" s="505"/>
      <c r="AL3561" s="404"/>
      <c r="AM3561" s="410"/>
      <c r="AN3561" s="404"/>
      <c r="AO3561" s="404"/>
      <c r="AP3561" s="404"/>
      <c r="AQ3561" s="404"/>
      <c r="AR3561" s="404"/>
      <c r="AS3561" s="404"/>
      <c r="AT3561" s="404"/>
      <c r="AU3561" s="406"/>
      <c r="AV3561" s="504"/>
      <c r="AW3561" s="406"/>
      <c r="AX3561" s="388"/>
      <c r="AY3561" s="388"/>
      <c r="AZ3561" s="388"/>
      <c r="BA3561" s="388"/>
      <c r="BB3561" s="388"/>
      <c r="BC3561" s="388"/>
    </row>
    <row r="3562" spans="1:55" s="121" customFormat="1" x14ac:dyDescent="0.25">
      <c r="A3562" s="407"/>
      <c r="B3562" s="500"/>
      <c r="C3562" s="501"/>
      <c r="D3562" s="502"/>
      <c r="E3562" s="466"/>
      <c r="F3562" s="399"/>
      <c r="G3562" s="96"/>
      <c r="H3562" s="122"/>
      <c r="I3562" s="122"/>
      <c r="J3562" s="122"/>
      <c r="K3562" s="122"/>
      <c r="L3562" s="122"/>
      <c r="M3562" s="122"/>
      <c r="N3562" s="122"/>
      <c r="O3562" s="122"/>
      <c r="P3562" s="122"/>
      <c r="Q3562" s="122"/>
      <c r="R3562" s="122"/>
      <c r="S3562" s="122"/>
      <c r="T3562" s="122"/>
      <c r="U3562" s="122"/>
      <c r="V3562" s="122"/>
      <c r="W3562" s="122"/>
      <c r="X3562" s="122"/>
      <c r="Y3562" s="122"/>
      <c r="Z3562" s="122"/>
      <c r="AA3562" s="122"/>
      <c r="AB3562" s="122"/>
      <c r="AC3562" s="122"/>
      <c r="AD3562" s="122"/>
      <c r="AE3562" s="122"/>
      <c r="AF3562" s="122"/>
      <c r="AG3562" s="122"/>
      <c r="AH3562" s="122"/>
      <c r="AI3562" s="122"/>
      <c r="AJ3562" s="401"/>
      <c r="AK3562" s="403"/>
      <c r="AL3562" s="405"/>
      <c r="AM3562" s="401"/>
      <c r="AN3562" s="405"/>
      <c r="AO3562" s="405"/>
      <c r="AP3562" s="405"/>
      <c r="AQ3562" s="405"/>
      <c r="AR3562" s="405"/>
      <c r="AS3562" s="405"/>
      <c r="AT3562" s="405"/>
      <c r="AU3562" s="403"/>
      <c r="AV3562" s="504"/>
      <c r="AW3562" s="403"/>
      <c r="AX3562" s="389"/>
      <c r="AY3562" s="389"/>
      <c r="AZ3562" s="389"/>
      <c r="BA3562" s="389"/>
      <c r="BB3562" s="389"/>
      <c r="BC3562" s="389"/>
    </row>
    <row r="3563" spans="1:55" s="121" customFormat="1" x14ac:dyDescent="0.25">
      <c r="A3563" s="406"/>
      <c r="B3563" s="500"/>
      <c r="C3563" s="501"/>
      <c r="D3563" s="502"/>
      <c r="E3563" s="474"/>
      <c r="F3563" s="398"/>
      <c r="G3563" s="95"/>
      <c r="H3563" s="119"/>
      <c r="I3563" s="119"/>
      <c r="J3563" s="119"/>
      <c r="K3563" s="119"/>
      <c r="L3563" s="119"/>
      <c r="M3563" s="119"/>
      <c r="N3563" s="119"/>
      <c r="O3563" s="119"/>
      <c r="P3563" s="119"/>
      <c r="Q3563" s="119"/>
      <c r="R3563" s="119"/>
      <c r="S3563" s="119"/>
      <c r="T3563" s="119"/>
      <c r="U3563" s="119"/>
      <c r="V3563" s="119"/>
      <c r="W3563" s="119"/>
      <c r="X3563" s="119"/>
      <c r="Y3563" s="119"/>
      <c r="Z3563" s="119"/>
      <c r="AA3563" s="119"/>
      <c r="AB3563" s="119"/>
      <c r="AC3563" s="119"/>
      <c r="AD3563" s="119"/>
      <c r="AE3563" s="119"/>
      <c r="AF3563" s="119"/>
      <c r="AG3563" s="119"/>
      <c r="AH3563" s="119"/>
      <c r="AI3563" s="119"/>
      <c r="AJ3563" s="503"/>
      <c r="AK3563" s="505"/>
      <c r="AL3563" s="404"/>
      <c r="AM3563" s="410"/>
      <c r="AN3563" s="404"/>
      <c r="AO3563" s="404"/>
      <c r="AP3563" s="404"/>
      <c r="AQ3563" s="404"/>
      <c r="AR3563" s="404"/>
      <c r="AS3563" s="404"/>
      <c r="AT3563" s="404"/>
      <c r="AU3563" s="406"/>
      <c r="AV3563" s="504"/>
      <c r="AW3563" s="406"/>
      <c r="AX3563" s="388"/>
      <c r="AY3563" s="388"/>
      <c r="AZ3563" s="388"/>
      <c r="BA3563" s="388"/>
      <c r="BB3563" s="388"/>
      <c r="BC3563" s="388"/>
    </row>
    <row r="3564" spans="1:55" s="121" customFormat="1" x14ac:dyDescent="0.25">
      <c r="A3564" s="407"/>
      <c r="B3564" s="500"/>
      <c r="C3564" s="501"/>
      <c r="D3564" s="502"/>
      <c r="E3564" s="466"/>
      <c r="F3564" s="399"/>
      <c r="G3564" s="96"/>
      <c r="H3564" s="122"/>
      <c r="I3564" s="122"/>
      <c r="J3564" s="122"/>
      <c r="K3564" s="122"/>
      <c r="L3564" s="122"/>
      <c r="M3564" s="122"/>
      <c r="N3564" s="122"/>
      <c r="O3564" s="122"/>
      <c r="P3564" s="122"/>
      <c r="Q3564" s="122"/>
      <c r="R3564" s="122"/>
      <c r="S3564" s="122"/>
      <c r="T3564" s="122"/>
      <c r="U3564" s="122"/>
      <c r="V3564" s="122"/>
      <c r="W3564" s="122"/>
      <c r="X3564" s="122"/>
      <c r="Y3564" s="122"/>
      <c r="Z3564" s="122"/>
      <c r="AA3564" s="122"/>
      <c r="AB3564" s="122"/>
      <c r="AC3564" s="122"/>
      <c r="AD3564" s="122"/>
      <c r="AE3564" s="122"/>
      <c r="AF3564" s="122"/>
      <c r="AG3564" s="122"/>
      <c r="AH3564" s="122"/>
      <c r="AI3564" s="122"/>
      <c r="AJ3564" s="401"/>
      <c r="AK3564" s="403"/>
      <c r="AL3564" s="405"/>
      <c r="AM3564" s="401"/>
      <c r="AN3564" s="405"/>
      <c r="AO3564" s="405"/>
      <c r="AP3564" s="405"/>
      <c r="AQ3564" s="405"/>
      <c r="AR3564" s="405"/>
      <c r="AS3564" s="405"/>
      <c r="AT3564" s="405"/>
      <c r="AU3564" s="403"/>
      <c r="AV3564" s="504"/>
      <c r="AW3564" s="403"/>
      <c r="AX3564" s="389"/>
      <c r="AY3564" s="389"/>
      <c r="AZ3564" s="389"/>
      <c r="BA3564" s="389"/>
      <c r="BB3564" s="389"/>
      <c r="BC3564" s="389"/>
    </row>
    <row r="3565" spans="1:55" s="121" customFormat="1" x14ac:dyDescent="0.25">
      <c r="A3565" s="406"/>
      <c r="B3565" s="500"/>
      <c r="C3565" s="501"/>
      <c r="D3565" s="502"/>
      <c r="E3565" s="474"/>
      <c r="F3565" s="398"/>
      <c r="G3565" s="95"/>
      <c r="H3565" s="119"/>
      <c r="I3565" s="119"/>
      <c r="J3565" s="119"/>
      <c r="K3565" s="119"/>
      <c r="L3565" s="119"/>
      <c r="M3565" s="119"/>
      <c r="N3565" s="119"/>
      <c r="O3565" s="119"/>
      <c r="P3565" s="119"/>
      <c r="Q3565" s="119"/>
      <c r="R3565" s="119"/>
      <c r="S3565" s="119"/>
      <c r="T3565" s="119"/>
      <c r="U3565" s="119"/>
      <c r="V3565" s="119"/>
      <c r="W3565" s="119"/>
      <c r="X3565" s="119"/>
      <c r="Y3565" s="119"/>
      <c r="Z3565" s="119"/>
      <c r="AA3565" s="119"/>
      <c r="AB3565" s="119"/>
      <c r="AC3565" s="119"/>
      <c r="AD3565" s="119"/>
      <c r="AE3565" s="119"/>
      <c r="AF3565" s="119"/>
      <c r="AG3565" s="119"/>
      <c r="AH3565" s="119"/>
      <c r="AI3565" s="119"/>
      <c r="AJ3565" s="503"/>
      <c r="AK3565" s="505"/>
      <c r="AL3565" s="404"/>
      <c r="AM3565" s="410"/>
      <c r="AN3565" s="404"/>
      <c r="AO3565" s="404"/>
      <c r="AP3565" s="404"/>
      <c r="AQ3565" s="404"/>
      <c r="AR3565" s="404"/>
      <c r="AS3565" s="404"/>
      <c r="AT3565" s="404"/>
      <c r="AU3565" s="406"/>
      <c r="AV3565" s="504"/>
      <c r="AW3565" s="406"/>
      <c r="AX3565" s="388"/>
      <c r="AY3565" s="388"/>
      <c r="AZ3565" s="388"/>
      <c r="BA3565" s="388"/>
      <c r="BB3565" s="388"/>
      <c r="BC3565" s="388"/>
    </row>
    <row r="3566" spans="1:55" s="121" customFormat="1" x14ac:dyDescent="0.25">
      <c r="A3566" s="407"/>
      <c r="B3566" s="500"/>
      <c r="C3566" s="501"/>
      <c r="D3566" s="502"/>
      <c r="E3566" s="466"/>
      <c r="F3566" s="399"/>
      <c r="G3566" s="96"/>
      <c r="H3566" s="122"/>
      <c r="I3566" s="122"/>
      <c r="J3566" s="122"/>
      <c r="K3566" s="122"/>
      <c r="L3566" s="122"/>
      <c r="M3566" s="122"/>
      <c r="N3566" s="122"/>
      <c r="O3566" s="122"/>
      <c r="P3566" s="122"/>
      <c r="Q3566" s="122"/>
      <c r="R3566" s="122"/>
      <c r="S3566" s="122"/>
      <c r="T3566" s="122"/>
      <c r="U3566" s="122"/>
      <c r="V3566" s="122"/>
      <c r="W3566" s="122"/>
      <c r="X3566" s="122"/>
      <c r="Y3566" s="122"/>
      <c r="Z3566" s="122"/>
      <c r="AA3566" s="122"/>
      <c r="AB3566" s="122"/>
      <c r="AC3566" s="122"/>
      <c r="AD3566" s="122"/>
      <c r="AE3566" s="122"/>
      <c r="AF3566" s="122"/>
      <c r="AG3566" s="122"/>
      <c r="AH3566" s="122"/>
      <c r="AI3566" s="122"/>
      <c r="AJ3566" s="401"/>
      <c r="AK3566" s="403"/>
      <c r="AL3566" s="405"/>
      <c r="AM3566" s="401"/>
      <c r="AN3566" s="405"/>
      <c r="AO3566" s="405"/>
      <c r="AP3566" s="405"/>
      <c r="AQ3566" s="405"/>
      <c r="AR3566" s="405"/>
      <c r="AS3566" s="405"/>
      <c r="AT3566" s="405"/>
      <c r="AU3566" s="403"/>
      <c r="AV3566" s="504"/>
      <c r="AW3566" s="403"/>
      <c r="AX3566" s="389"/>
      <c r="AY3566" s="389"/>
      <c r="AZ3566" s="389"/>
      <c r="BA3566" s="389"/>
      <c r="BB3566" s="389"/>
      <c r="BC3566" s="389"/>
    </row>
    <row r="3567" spans="1:55" s="121" customFormat="1" x14ac:dyDescent="0.25">
      <c r="A3567" s="406"/>
      <c r="B3567" s="500"/>
      <c r="C3567" s="501"/>
      <c r="D3567" s="502"/>
      <c r="E3567" s="474"/>
      <c r="F3567" s="398"/>
      <c r="G3567" s="95"/>
      <c r="H3567" s="119"/>
      <c r="I3567" s="119"/>
      <c r="J3567" s="119"/>
      <c r="K3567" s="119"/>
      <c r="L3567" s="119"/>
      <c r="M3567" s="119"/>
      <c r="N3567" s="119"/>
      <c r="O3567" s="119"/>
      <c r="P3567" s="119"/>
      <c r="Q3567" s="119"/>
      <c r="R3567" s="119"/>
      <c r="S3567" s="119"/>
      <c r="T3567" s="119"/>
      <c r="U3567" s="119"/>
      <c r="V3567" s="119"/>
      <c r="W3567" s="119"/>
      <c r="X3567" s="119"/>
      <c r="Y3567" s="119"/>
      <c r="Z3567" s="119"/>
      <c r="AA3567" s="119"/>
      <c r="AB3567" s="119"/>
      <c r="AC3567" s="119"/>
      <c r="AD3567" s="119"/>
      <c r="AE3567" s="119"/>
      <c r="AF3567" s="119"/>
      <c r="AG3567" s="119"/>
      <c r="AH3567" s="119"/>
      <c r="AI3567" s="119"/>
      <c r="AJ3567" s="503"/>
      <c r="AK3567" s="505"/>
      <c r="AL3567" s="404"/>
      <c r="AM3567" s="410"/>
      <c r="AN3567" s="404"/>
      <c r="AO3567" s="404"/>
      <c r="AP3567" s="404"/>
      <c r="AQ3567" s="404"/>
      <c r="AR3567" s="404"/>
      <c r="AS3567" s="404"/>
      <c r="AT3567" s="404"/>
      <c r="AU3567" s="406"/>
      <c r="AV3567" s="504"/>
      <c r="AW3567" s="406"/>
      <c r="AX3567" s="388"/>
      <c r="AY3567" s="388"/>
      <c r="AZ3567" s="388"/>
      <c r="BA3567" s="388"/>
      <c r="BB3567" s="388"/>
      <c r="BC3567" s="388"/>
    </row>
    <row r="3568" spans="1:55" s="121" customFormat="1" x14ac:dyDescent="0.25">
      <c r="A3568" s="407"/>
      <c r="B3568" s="500"/>
      <c r="C3568" s="501"/>
      <c r="D3568" s="502"/>
      <c r="E3568" s="466"/>
      <c r="F3568" s="399"/>
      <c r="G3568" s="96"/>
      <c r="H3568" s="122"/>
      <c r="I3568" s="122"/>
      <c r="J3568" s="122"/>
      <c r="K3568" s="122"/>
      <c r="L3568" s="122"/>
      <c r="M3568" s="122"/>
      <c r="N3568" s="122"/>
      <c r="O3568" s="122"/>
      <c r="P3568" s="122"/>
      <c r="Q3568" s="122"/>
      <c r="R3568" s="122"/>
      <c r="S3568" s="122"/>
      <c r="T3568" s="122"/>
      <c r="U3568" s="122"/>
      <c r="V3568" s="122"/>
      <c r="W3568" s="122"/>
      <c r="X3568" s="122"/>
      <c r="Y3568" s="122"/>
      <c r="Z3568" s="122"/>
      <c r="AA3568" s="122"/>
      <c r="AB3568" s="122"/>
      <c r="AC3568" s="122"/>
      <c r="AD3568" s="122"/>
      <c r="AE3568" s="122"/>
      <c r="AF3568" s="122"/>
      <c r="AG3568" s="122"/>
      <c r="AH3568" s="122"/>
      <c r="AI3568" s="122"/>
      <c r="AJ3568" s="401"/>
      <c r="AK3568" s="403"/>
      <c r="AL3568" s="405"/>
      <c r="AM3568" s="401"/>
      <c r="AN3568" s="405"/>
      <c r="AO3568" s="405"/>
      <c r="AP3568" s="405"/>
      <c r="AQ3568" s="405"/>
      <c r="AR3568" s="405"/>
      <c r="AS3568" s="405"/>
      <c r="AT3568" s="405"/>
      <c r="AU3568" s="403"/>
      <c r="AV3568" s="504"/>
      <c r="AW3568" s="403"/>
      <c r="AX3568" s="389"/>
      <c r="AY3568" s="389"/>
      <c r="AZ3568" s="389"/>
      <c r="BA3568" s="389"/>
      <c r="BB3568" s="389"/>
      <c r="BC3568" s="389"/>
    </row>
    <row r="3569" spans="1:55" s="121" customFormat="1" x14ac:dyDescent="0.25">
      <c r="A3569" s="406"/>
      <c r="B3569" s="500"/>
      <c r="C3569" s="501"/>
      <c r="D3569" s="502"/>
      <c r="E3569" s="474"/>
      <c r="F3569" s="398"/>
      <c r="G3569" s="95"/>
      <c r="H3569" s="119"/>
      <c r="I3569" s="119"/>
      <c r="J3569" s="119"/>
      <c r="K3569" s="119"/>
      <c r="L3569" s="119"/>
      <c r="M3569" s="119"/>
      <c r="N3569" s="119"/>
      <c r="O3569" s="119"/>
      <c r="P3569" s="119"/>
      <c r="Q3569" s="119"/>
      <c r="R3569" s="119"/>
      <c r="S3569" s="119"/>
      <c r="T3569" s="119"/>
      <c r="U3569" s="119"/>
      <c r="V3569" s="119"/>
      <c r="W3569" s="119"/>
      <c r="X3569" s="119"/>
      <c r="Y3569" s="119"/>
      <c r="Z3569" s="119"/>
      <c r="AA3569" s="119"/>
      <c r="AB3569" s="119"/>
      <c r="AC3569" s="119"/>
      <c r="AD3569" s="119"/>
      <c r="AE3569" s="119"/>
      <c r="AF3569" s="119"/>
      <c r="AG3569" s="119"/>
      <c r="AH3569" s="119"/>
      <c r="AI3569" s="119"/>
      <c r="AJ3569" s="503"/>
      <c r="AK3569" s="505"/>
      <c r="AL3569" s="404"/>
      <c r="AM3569" s="410"/>
      <c r="AN3569" s="404"/>
      <c r="AO3569" s="404"/>
      <c r="AP3569" s="404"/>
      <c r="AQ3569" s="404"/>
      <c r="AR3569" s="404"/>
      <c r="AS3569" s="404"/>
      <c r="AT3569" s="404"/>
      <c r="AU3569" s="406"/>
      <c r="AV3569" s="504"/>
      <c r="AW3569" s="406"/>
      <c r="AX3569" s="388"/>
      <c r="AY3569" s="388"/>
      <c r="AZ3569" s="388"/>
      <c r="BA3569" s="388"/>
      <c r="BB3569" s="388"/>
      <c r="BC3569" s="388"/>
    </row>
    <row r="3570" spans="1:55" s="121" customFormat="1" x14ac:dyDescent="0.25">
      <c r="A3570" s="407"/>
      <c r="B3570" s="500"/>
      <c r="C3570" s="501"/>
      <c r="D3570" s="502"/>
      <c r="E3570" s="466"/>
      <c r="F3570" s="399"/>
      <c r="G3570" s="96"/>
      <c r="H3570" s="122"/>
      <c r="I3570" s="122"/>
      <c r="J3570" s="122"/>
      <c r="K3570" s="122"/>
      <c r="L3570" s="122"/>
      <c r="M3570" s="122"/>
      <c r="N3570" s="122"/>
      <c r="O3570" s="122"/>
      <c r="P3570" s="122"/>
      <c r="Q3570" s="122"/>
      <c r="R3570" s="122"/>
      <c r="S3570" s="122"/>
      <c r="T3570" s="122"/>
      <c r="U3570" s="122"/>
      <c r="V3570" s="122"/>
      <c r="W3570" s="122"/>
      <c r="X3570" s="122"/>
      <c r="Y3570" s="122"/>
      <c r="Z3570" s="122"/>
      <c r="AA3570" s="122"/>
      <c r="AB3570" s="122"/>
      <c r="AC3570" s="122"/>
      <c r="AD3570" s="122"/>
      <c r="AE3570" s="122"/>
      <c r="AF3570" s="122"/>
      <c r="AG3570" s="122"/>
      <c r="AH3570" s="122"/>
      <c r="AI3570" s="122"/>
      <c r="AJ3570" s="401"/>
      <c r="AK3570" s="403"/>
      <c r="AL3570" s="405"/>
      <c r="AM3570" s="401"/>
      <c r="AN3570" s="405"/>
      <c r="AO3570" s="405"/>
      <c r="AP3570" s="405"/>
      <c r="AQ3570" s="405"/>
      <c r="AR3570" s="405"/>
      <c r="AS3570" s="405"/>
      <c r="AT3570" s="405"/>
      <c r="AU3570" s="403"/>
      <c r="AV3570" s="504"/>
      <c r="AW3570" s="403"/>
      <c r="AX3570" s="389"/>
      <c r="AY3570" s="389"/>
      <c r="AZ3570" s="389"/>
      <c r="BA3570" s="389"/>
      <c r="BB3570" s="389"/>
      <c r="BC3570" s="389"/>
    </row>
    <row r="3571" spans="1:55" s="121" customFormat="1" x14ac:dyDescent="0.25">
      <c r="A3571" s="406"/>
      <c r="B3571" s="500"/>
      <c r="C3571" s="501"/>
      <c r="D3571" s="502"/>
      <c r="E3571" s="474"/>
      <c r="F3571" s="398"/>
      <c r="G3571" s="95"/>
      <c r="H3571" s="119"/>
      <c r="I3571" s="119"/>
      <c r="J3571" s="119"/>
      <c r="K3571" s="119"/>
      <c r="L3571" s="119"/>
      <c r="M3571" s="119"/>
      <c r="N3571" s="119"/>
      <c r="O3571" s="119"/>
      <c r="P3571" s="119"/>
      <c r="Q3571" s="119"/>
      <c r="R3571" s="119"/>
      <c r="S3571" s="119"/>
      <c r="T3571" s="119"/>
      <c r="U3571" s="119"/>
      <c r="V3571" s="119"/>
      <c r="W3571" s="119"/>
      <c r="X3571" s="119"/>
      <c r="Y3571" s="119"/>
      <c r="Z3571" s="119"/>
      <c r="AA3571" s="119"/>
      <c r="AB3571" s="119"/>
      <c r="AC3571" s="119"/>
      <c r="AD3571" s="119"/>
      <c r="AE3571" s="119"/>
      <c r="AF3571" s="119"/>
      <c r="AG3571" s="119"/>
      <c r="AH3571" s="119"/>
      <c r="AI3571" s="119"/>
      <c r="AJ3571" s="503"/>
      <c r="AK3571" s="505"/>
      <c r="AL3571" s="404"/>
      <c r="AM3571" s="410"/>
      <c r="AN3571" s="404"/>
      <c r="AO3571" s="404"/>
      <c r="AP3571" s="404"/>
      <c r="AQ3571" s="404"/>
      <c r="AR3571" s="404"/>
      <c r="AS3571" s="404"/>
      <c r="AT3571" s="404"/>
      <c r="AU3571" s="406"/>
      <c r="AV3571" s="504"/>
      <c r="AW3571" s="406"/>
      <c r="AX3571" s="388"/>
      <c r="AY3571" s="388"/>
      <c r="AZ3571" s="388"/>
      <c r="BA3571" s="388"/>
      <c r="BB3571" s="388"/>
      <c r="BC3571" s="388"/>
    </row>
    <row r="3572" spans="1:55" s="121" customFormat="1" x14ac:dyDescent="0.25">
      <c r="A3572" s="407"/>
      <c r="B3572" s="500"/>
      <c r="C3572" s="501"/>
      <c r="D3572" s="502"/>
      <c r="E3572" s="466"/>
      <c r="F3572" s="399"/>
      <c r="G3572" s="96"/>
      <c r="H3572" s="122"/>
      <c r="I3572" s="122"/>
      <c r="J3572" s="122"/>
      <c r="K3572" s="122"/>
      <c r="L3572" s="122"/>
      <c r="M3572" s="122"/>
      <c r="N3572" s="122"/>
      <c r="O3572" s="122"/>
      <c r="P3572" s="122"/>
      <c r="Q3572" s="122"/>
      <c r="R3572" s="122"/>
      <c r="S3572" s="122"/>
      <c r="T3572" s="122"/>
      <c r="U3572" s="122"/>
      <c r="V3572" s="122"/>
      <c r="W3572" s="122"/>
      <c r="X3572" s="122"/>
      <c r="Y3572" s="122"/>
      <c r="Z3572" s="122"/>
      <c r="AA3572" s="122"/>
      <c r="AB3572" s="122"/>
      <c r="AC3572" s="122"/>
      <c r="AD3572" s="122"/>
      <c r="AE3572" s="122"/>
      <c r="AF3572" s="122"/>
      <c r="AG3572" s="122"/>
      <c r="AH3572" s="122"/>
      <c r="AI3572" s="122"/>
      <c r="AJ3572" s="401"/>
      <c r="AK3572" s="403"/>
      <c r="AL3572" s="405"/>
      <c r="AM3572" s="401"/>
      <c r="AN3572" s="405"/>
      <c r="AO3572" s="405"/>
      <c r="AP3572" s="405"/>
      <c r="AQ3572" s="405"/>
      <c r="AR3572" s="405"/>
      <c r="AS3572" s="405"/>
      <c r="AT3572" s="405"/>
      <c r="AU3572" s="403"/>
      <c r="AV3572" s="504"/>
      <c r="AW3572" s="403"/>
      <c r="AX3572" s="389"/>
      <c r="AY3572" s="389"/>
      <c r="AZ3572" s="389"/>
      <c r="BA3572" s="389"/>
      <c r="BB3572" s="389"/>
      <c r="BC3572" s="389"/>
    </row>
    <row r="3573" spans="1:55" s="121" customFormat="1" x14ac:dyDescent="0.25">
      <c r="A3573" s="406"/>
      <c r="B3573" s="500"/>
      <c r="C3573" s="501"/>
      <c r="D3573" s="502"/>
      <c r="E3573" s="474"/>
      <c r="F3573" s="398"/>
      <c r="G3573" s="95"/>
      <c r="H3573" s="119"/>
      <c r="I3573" s="119"/>
      <c r="J3573" s="119"/>
      <c r="K3573" s="119"/>
      <c r="L3573" s="119"/>
      <c r="M3573" s="119"/>
      <c r="N3573" s="119"/>
      <c r="O3573" s="119"/>
      <c r="P3573" s="119"/>
      <c r="Q3573" s="119"/>
      <c r="R3573" s="119"/>
      <c r="S3573" s="119"/>
      <c r="T3573" s="119"/>
      <c r="U3573" s="119"/>
      <c r="V3573" s="119"/>
      <c r="W3573" s="119"/>
      <c r="X3573" s="119"/>
      <c r="Y3573" s="119"/>
      <c r="Z3573" s="119"/>
      <c r="AA3573" s="119"/>
      <c r="AB3573" s="119"/>
      <c r="AC3573" s="119"/>
      <c r="AD3573" s="119"/>
      <c r="AE3573" s="119"/>
      <c r="AF3573" s="119"/>
      <c r="AG3573" s="119"/>
      <c r="AH3573" s="119"/>
      <c r="AI3573" s="119"/>
      <c r="AJ3573" s="503"/>
      <c r="AK3573" s="505"/>
      <c r="AL3573" s="404"/>
      <c r="AM3573" s="410"/>
      <c r="AN3573" s="404"/>
      <c r="AO3573" s="404"/>
      <c r="AP3573" s="404"/>
      <c r="AQ3573" s="404"/>
      <c r="AR3573" s="404"/>
      <c r="AS3573" s="404"/>
      <c r="AT3573" s="404"/>
      <c r="AU3573" s="406"/>
      <c r="AV3573" s="504"/>
      <c r="AW3573" s="406"/>
      <c r="AX3573" s="388"/>
      <c r="AY3573" s="388"/>
      <c r="AZ3573" s="388"/>
      <c r="BA3573" s="388"/>
      <c r="BB3573" s="388"/>
      <c r="BC3573" s="388"/>
    </row>
    <row r="3574" spans="1:55" s="121" customFormat="1" x14ac:dyDescent="0.25">
      <c r="A3574" s="407"/>
      <c r="B3574" s="500"/>
      <c r="C3574" s="501"/>
      <c r="D3574" s="502"/>
      <c r="E3574" s="466"/>
      <c r="F3574" s="399"/>
      <c r="G3574" s="96"/>
      <c r="H3574" s="122"/>
      <c r="I3574" s="122"/>
      <c r="J3574" s="122"/>
      <c r="K3574" s="122"/>
      <c r="L3574" s="122"/>
      <c r="M3574" s="122"/>
      <c r="N3574" s="122"/>
      <c r="O3574" s="122"/>
      <c r="P3574" s="122"/>
      <c r="Q3574" s="122"/>
      <c r="R3574" s="122"/>
      <c r="S3574" s="122"/>
      <c r="T3574" s="122"/>
      <c r="U3574" s="122"/>
      <c r="V3574" s="122"/>
      <c r="W3574" s="122"/>
      <c r="X3574" s="122"/>
      <c r="Y3574" s="122"/>
      <c r="Z3574" s="122"/>
      <c r="AA3574" s="122"/>
      <c r="AB3574" s="122"/>
      <c r="AC3574" s="122"/>
      <c r="AD3574" s="122"/>
      <c r="AE3574" s="122"/>
      <c r="AF3574" s="122"/>
      <c r="AG3574" s="122"/>
      <c r="AH3574" s="122"/>
      <c r="AI3574" s="122"/>
      <c r="AJ3574" s="401"/>
      <c r="AK3574" s="403"/>
      <c r="AL3574" s="405"/>
      <c r="AM3574" s="401"/>
      <c r="AN3574" s="405"/>
      <c r="AO3574" s="405"/>
      <c r="AP3574" s="405"/>
      <c r="AQ3574" s="405"/>
      <c r="AR3574" s="405"/>
      <c r="AS3574" s="405"/>
      <c r="AT3574" s="405"/>
      <c r="AU3574" s="403"/>
      <c r="AV3574" s="504"/>
      <c r="AW3574" s="403"/>
      <c r="AX3574" s="389"/>
      <c r="AY3574" s="389"/>
      <c r="AZ3574" s="389"/>
      <c r="BA3574" s="389"/>
      <c r="BB3574" s="389"/>
      <c r="BC3574" s="389"/>
    </row>
    <row r="3575" spans="1:55" s="121" customFormat="1" x14ac:dyDescent="0.25">
      <c r="A3575" s="406"/>
      <c r="B3575" s="500"/>
      <c r="C3575" s="501"/>
      <c r="D3575" s="502"/>
      <c r="E3575" s="474"/>
      <c r="F3575" s="398"/>
      <c r="G3575" s="95"/>
      <c r="H3575" s="119"/>
      <c r="I3575" s="119"/>
      <c r="J3575" s="119"/>
      <c r="K3575" s="119"/>
      <c r="L3575" s="119"/>
      <c r="M3575" s="119"/>
      <c r="N3575" s="119"/>
      <c r="O3575" s="119"/>
      <c r="P3575" s="119"/>
      <c r="Q3575" s="119"/>
      <c r="R3575" s="119"/>
      <c r="S3575" s="119"/>
      <c r="T3575" s="119"/>
      <c r="U3575" s="119"/>
      <c r="V3575" s="119"/>
      <c r="W3575" s="119"/>
      <c r="X3575" s="119"/>
      <c r="Y3575" s="119"/>
      <c r="Z3575" s="119"/>
      <c r="AA3575" s="119"/>
      <c r="AB3575" s="119"/>
      <c r="AC3575" s="119"/>
      <c r="AD3575" s="119"/>
      <c r="AE3575" s="119"/>
      <c r="AF3575" s="119"/>
      <c r="AG3575" s="119"/>
      <c r="AH3575" s="119"/>
      <c r="AI3575" s="119"/>
      <c r="AJ3575" s="503"/>
      <c r="AK3575" s="505"/>
      <c r="AL3575" s="404"/>
      <c r="AM3575" s="410"/>
      <c r="AN3575" s="404"/>
      <c r="AO3575" s="404"/>
      <c r="AP3575" s="404"/>
      <c r="AQ3575" s="404"/>
      <c r="AR3575" s="404"/>
      <c r="AS3575" s="404"/>
      <c r="AT3575" s="404"/>
      <c r="AU3575" s="406"/>
      <c r="AV3575" s="504"/>
      <c r="AW3575" s="406"/>
      <c r="AX3575" s="388"/>
      <c r="AY3575" s="388"/>
      <c r="AZ3575" s="388"/>
      <c r="BA3575" s="388"/>
      <c r="BB3575" s="388"/>
      <c r="BC3575" s="388"/>
    </row>
    <row r="3576" spans="1:55" s="121" customFormat="1" x14ac:dyDescent="0.25">
      <c r="A3576" s="407"/>
      <c r="B3576" s="500"/>
      <c r="C3576" s="501"/>
      <c r="D3576" s="502"/>
      <c r="E3576" s="466"/>
      <c r="F3576" s="399"/>
      <c r="G3576" s="96"/>
      <c r="H3576" s="122"/>
      <c r="I3576" s="122"/>
      <c r="J3576" s="122"/>
      <c r="K3576" s="122"/>
      <c r="L3576" s="122"/>
      <c r="M3576" s="122"/>
      <c r="N3576" s="122"/>
      <c r="O3576" s="122"/>
      <c r="P3576" s="122"/>
      <c r="Q3576" s="122"/>
      <c r="R3576" s="122"/>
      <c r="S3576" s="122"/>
      <c r="T3576" s="122"/>
      <c r="U3576" s="122"/>
      <c r="V3576" s="122"/>
      <c r="W3576" s="122"/>
      <c r="X3576" s="122"/>
      <c r="Y3576" s="122"/>
      <c r="Z3576" s="122"/>
      <c r="AA3576" s="122"/>
      <c r="AB3576" s="122"/>
      <c r="AC3576" s="122"/>
      <c r="AD3576" s="122"/>
      <c r="AE3576" s="122"/>
      <c r="AF3576" s="122"/>
      <c r="AG3576" s="122"/>
      <c r="AH3576" s="122"/>
      <c r="AI3576" s="122"/>
      <c r="AJ3576" s="401"/>
      <c r="AK3576" s="403"/>
      <c r="AL3576" s="405"/>
      <c r="AM3576" s="401"/>
      <c r="AN3576" s="405"/>
      <c r="AO3576" s="405"/>
      <c r="AP3576" s="405"/>
      <c r="AQ3576" s="405"/>
      <c r="AR3576" s="405"/>
      <c r="AS3576" s="405"/>
      <c r="AT3576" s="405"/>
      <c r="AU3576" s="403"/>
      <c r="AV3576" s="504"/>
      <c r="AW3576" s="403"/>
      <c r="AX3576" s="389"/>
      <c r="AY3576" s="389"/>
      <c r="AZ3576" s="389"/>
      <c r="BA3576" s="389"/>
      <c r="BB3576" s="389"/>
      <c r="BC3576" s="389"/>
    </row>
    <row r="3577" spans="1:55" s="121" customFormat="1" x14ac:dyDescent="0.25">
      <c r="A3577" s="406"/>
      <c r="B3577" s="500"/>
      <c r="C3577" s="501"/>
      <c r="D3577" s="502"/>
      <c r="E3577" s="474"/>
      <c r="F3577" s="398"/>
      <c r="G3577" s="95"/>
      <c r="H3577" s="119"/>
      <c r="I3577" s="119"/>
      <c r="J3577" s="119"/>
      <c r="K3577" s="119"/>
      <c r="L3577" s="119"/>
      <c r="M3577" s="119"/>
      <c r="N3577" s="119"/>
      <c r="O3577" s="119"/>
      <c r="P3577" s="119"/>
      <c r="Q3577" s="119"/>
      <c r="R3577" s="119"/>
      <c r="S3577" s="119"/>
      <c r="T3577" s="119"/>
      <c r="U3577" s="119"/>
      <c r="V3577" s="119"/>
      <c r="W3577" s="119"/>
      <c r="X3577" s="119"/>
      <c r="Y3577" s="119"/>
      <c r="Z3577" s="119"/>
      <c r="AA3577" s="119"/>
      <c r="AB3577" s="119"/>
      <c r="AC3577" s="119"/>
      <c r="AD3577" s="119"/>
      <c r="AE3577" s="119"/>
      <c r="AF3577" s="119"/>
      <c r="AG3577" s="119"/>
      <c r="AH3577" s="119"/>
      <c r="AI3577" s="119"/>
      <c r="AJ3577" s="503"/>
      <c r="AK3577" s="505"/>
      <c r="AL3577" s="404"/>
      <c r="AM3577" s="410"/>
      <c r="AN3577" s="404"/>
      <c r="AO3577" s="404"/>
      <c r="AP3577" s="404"/>
      <c r="AQ3577" s="404"/>
      <c r="AR3577" s="404"/>
      <c r="AS3577" s="404"/>
      <c r="AT3577" s="404"/>
      <c r="AU3577" s="406"/>
      <c r="AV3577" s="504"/>
      <c r="AW3577" s="406"/>
      <c r="AX3577" s="388"/>
      <c r="AY3577" s="388"/>
      <c r="AZ3577" s="388"/>
      <c r="BA3577" s="388"/>
      <c r="BB3577" s="388"/>
      <c r="BC3577" s="388"/>
    </row>
    <row r="3578" spans="1:55" s="121" customFormat="1" x14ac:dyDescent="0.25">
      <c r="A3578" s="407"/>
      <c r="B3578" s="500"/>
      <c r="C3578" s="501"/>
      <c r="D3578" s="502"/>
      <c r="E3578" s="466"/>
      <c r="F3578" s="399"/>
      <c r="G3578" s="96"/>
      <c r="H3578" s="122"/>
      <c r="I3578" s="122"/>
      <c r="J3578" s="122"/>
      <c r="K3578" s="122"/>
      <c r="L3578" s="122"/>
      <c r="M3578" s="122"/>
      <c r="N3578" s="122"/>
      <c r="O3578" s="122"/>
      <c r="P3578" s="122"/>
      <c r="Q3578" s="122"/>
      <c r="R3578" s="122"/>
      <c r="S3578" s="122"/>
      <c r="T3578" s="122"/>
      <c r="U3578" s="122"/>
      <c r="V3578" s="122"/>
      <c r="W3578" s="122"/>
      <c r="X3578" s="122"/>
      <c r="Y3578" s="122"/>
      <c r="Z3578" s="122"/>
      <c r="AA3578" s="122"/>
      <c r="AB3578" s="122"/>
      <c r="AC3578" s="122"/>
      <c r="AD3578" s="122"/>
      <c r="AE3578" s="122"/>
      <c r="AF3578" s="122"/>
      <c r="AG3578" s="122"/>
      <c r="AH3578" s="122"/>
      <c r="AI3578" s="122"/>
      <c r="AJ3578" s="401"/>
      <c r="AK3578" s="403"/>
      <c r="AL3578" s="405"/>
      <c r="AM3578" s="401"/>
      <c r="AN3578" s="405"/>
      <c r="AO3578" s="405"/>
      <c r="AP3578" s="405"/>
      <c r="AQ3578" s="405"/>
      <c r="AR3578" s="405"/>
      <c r="AS3578" s="405"/>
      <c r="AT3578" s="405"/>
      <c r="AU3578" s="403"/>
      <c r="AV3578" s="504"/>
      <c r="AW3578" s="403"/>
      <c r="AX3578" s="389"/>
      <c r="AY3578" s="389"/>
      <c r="AZ3578" s="389"/>
      <c r="BA3578" s="389"/>
      <c r="BB3578" s="389"/>
      <c r="BC3578" s="389"/>
    </row>
    <row r="3579" spans="1:55" s="121" customFormat="1" x14ac:dyDescent="0.25">
      <c r="A3579" s="406"/>
      <c r="B3579" s="500"/>
      <c r="C3579" s="501"/>
      <c r="D3579" s="502"/>
      <c r="E3579" s="474"/>
      <c r="F3579" s="398"/>
      <c r="G3579" s="95"/>
      <c r="H3579" s="119"/>
      <c r="I3579" s="119"/>
      <c r="J3579" s="119"/>
      <c r="K3579" s="119"/>
      <c r="L3579" s="119"/>
      <c r="M3579" s="119"/>
      <c r="N3579" s="119"/>
      <c r="O3579" s="119"/>
      <c r="P3579" s="119"/>
      <c r="Q3579" s="119"/>
      <c r="R3579" s="119"/>
      <c r="S3579" s="119"/>
      <c r="T3579" s="119"/>
      <c r="U3579" s="119"/>
      <c r="V3579" s="119"/>
      <c r="W3579" s="119"/>
      <c r="X3579" s="119"/>
      <c r="Y3579" s="119"/>
      <c r="Z3579" s="119"/>
      <c r="AA3579" s="119"/>
      <c r="AB3579" s="119"/>
      <c r="AC3579" s="119"/>
      <c r="AD3579" s="119"/>
      <c r="AE3579" s="119"/>
      <c r="AF3579" s="119"/>
      <c r="AG3579" s="119"/>
      <c r="AH3579" s="119"/>
      <c r="AI3579" s="119"/>
      <c r="AJ3579" s="503"/>
      <c r="AK3579" s="505"/>
      <c r="AL3579" s="404"/>
      <c r="AM3579" s="410"/>
      <c r="AN3579" s="404"/>
      <c r="AO3579" s="404"/>
      <c r="AP3579" s="404"/>
      <c r="AQ3579" s="404"/>
      <c r="AR3579" s="404"/>
      <c r="AS3579" s="404"/>
      <c r="AT3579" s="404"/>
      <c r="AU3579" s="406"/>
      <c r="AV3579" s="504"/>
      <c r="AW3579" s="406"/>
      <c r="AX3579" s="388"/>
      <c r="AY3579" s="388"/>
      <c r="AZ3579" s="388"/>
      <c r="BA3579" s="388"/>
      <c r="BB3579" s="388"/>
      <c r="BC3579" s="388"/>
    </row>
    <row r="3580" spans="1:55" s="121" customFormat="1" x14ac:dyDescent="0.25">
      <c r="A3580" s="407"/>
      <c r="B3580" s="500"/>
      <c r="C3580" s="501"/>
      <c r="D3580" s="502"/>
      <c r="E3580" s="466"/>
      <c r="F3580" s="399"/>
      <c r="G3580" s="96"/>
      <c r="H3580" s="122"/>
      <c r="I3580" s="122"/>
      <c r="J3580" s="122"/>
      <c r="K3580" s="122"/>
      <c r="L3580" s="122"/>
      <c r="M3580" s="122"/>
      <c r="N3580" s="122"/>
      <c r="O3580" s="122"/>
      <c r="P3580" s="122"/>
      <c r="Q3580" s="122"/>
      <c r="R3580" s="122"/>
      <c r="S3580" s="122"/>
      <c r="T3580" s="122"/>
      <c r="U3580" s="122"/>
      <c r="V3580" s="122"/>
      <c r="W3580" s="122"/>
      <c r="X3580" s="122"/>
      <c r="Y3580" s="122"/>
      <c r="Z3580" s="122"/>
      <c r="AA3580" s="122"/>
      <c r="AB3580" s="122"/>
      <c r="AC3580" s="122"/>
      <c r="AD3580" s="122"/>
      <c r="AE3580" s="122"/>
      <c r="AF3580" s="122"/>
      <c r="AG3580" s="122"/>
      <c r="AH3580" s="122"/>
      <c r="AI3580" s="122"/>
      <c r="AJ3580" s="401"/>
      <c r="AK3580" s="403"/>
      <c r="AL3580" s="405"/>
      <c r="AM3580" s="401"/>
      <c r="AN3580" s="405"/>
      <c r="AO3580" s="405"/>
      <c r="AP3580" s="405"/>
      <c r="AQ3580" s="405"/>
      <c r="AR3580" s="405"/>
      <c r="AS3580" s="405"/>
      <c r="AT3580" s="405"/>
      <c r="AU3580" s="403"/>
      <c r="AV3580" s="504"/>
      <c r="AW3580" s="403"/>
      <c r="AX3580" s="389"/>
      <c r="AY3580" s="389"/>
      <c r="AZ3580" s="389"/>
      <c r="BA3580" s="389"/>
      <c r="BB3580" s="389"/>
      <c r="BC3580" s="389"/>
    </row>
    <row r="3581" spans="1:55" s="121" customFormat="1" x14ac:dyDescent="0.25">
      <c r="A3581" s="406"/>
      <c r="B3581" s="500"/>
      <c r="C3581" s="501"/>
      <c r="D3581" s="502"/>
      <c r="E3581" s="474"/>
      <c r="F3581" s="398"/>
      <c r="G3581" s="95"/>
      <c r="H3581" s="119"/>
      <c r="I3581" s="119"/>
      <c r="J3581" s="119"/>
      <c r="K3581" s="119"/>
      <c r="L3581" s="119"/>
      <c r="M3581" s="119"/>
      <c r="N3581" s="119"/>
      <c r="O3581" s="119"/>
      <c r="P3581" s="119"/>
      <c r="Q3581" s="119"/>
      <c r="R3581" s="119"/>
      <c r="S3581" s="119"/>
      <c r="T3581" s="119"/>
      <c r="U3581" s="119"/>
      <c r="V3581" s="119"/>
      <c r="W3581" s="119"/>
      <c r="X3581" s="119"/>
      <c r="Y3581" s="119"/>
      <c r="Z3581" s="119"/>
      <c r="AA3581" s="119"/>
      <c r="AB3581" s="119"/>
      <c r="AC3581" s="119"/>
      <c r="AD3581" s="119"/>
      <c r="AE3581" s="119"/>
      <c r="AF3581" s="119"/>
      <c r="AG3581" s="119"/>
      <c r="AH3581" s="119"/>
      <c r="AI3581" s="119"/>
      <c r="AJ3581" s="503"/>
      <c r="AK3581" s="505"/>
      <c r="AL3581" s="404"/>
      <c r="AM3581" s="410"/>
      <c r="AN3581" s="404"/>
      <c r="AO3581" s="404"/>
      <c r="AP3581" s="404"/>
      <c r="AQ3581" s="404"/>
      <c r="AR3581" s="404"/>
      <c r="AS3581" s="404"/>
      <c r="AT3581" s="404"/>
      <c r="AU3581" s="406"/>
      <c r="AV3581" s="504"/>
      <c r="AW3581" s="406"/>
      <c r="AX3581" s="388"/>
      <c r="AY3581" s="388"/>
      <c r="AZ3581" s="388"/>
      <c r="BA3581" s="388"/>
      <c r="BB3581" s="388"/>
      <c r="BC3581" s="388"/>
    </row>
    <row r="3582" spans="1:55" s="121" customFormat="1" x14ac:dyDescent="0.25">
      <c r="A3582" s="407"/>
      <c r="B3582" s="500"/>
      <c r="C3582" s="501"/>
      <c r="D3582" s="502"/>
      <c r="E3582" s="466"/>
      <c r="F3582" s="399"/>
      <c r="G3582" s="96"/>
      <c r="H3582" s="122"/>
      <c r="I3582" s="122"/>
      <c r="J3582" s="122"/>
      <c r="K3582" s="122"/>
      <c r="L3582" s="122"/>
      <c r="M3582" s="122"/>
      <c r="N3582" s="122"/>
      <c r="O3582" s="122"/>
      <c r="P3582" s="122"/>
      <c r="Q3582" s="122"/>
      <c r="R3582" s="122"/>
      <c r="S3582" s="122"/>
      <c r="T3582" s="122"/>
      <c r="U3582" s="122"/>
      <c r="V3582" s="122"/>
      <c r="W3582" s="122"/>
      <c r="X3582" s="122"/>
      <c r="Y3582" s="122"/>
      <c r="Z3582" s="122"/>
      <c r="AA3582" s="122"/>
      <c r="AB3582" s="122"/>
      <c r="AC3582" s="122"/>
      <c r="AD3582" s="122"/>
      <c r="AE3582" s="122"/>
      <c r="AF3582" s="122"/>
      <c r="AG3582" s="122"/>
      <c r="AH3582" s="122"/>
      <c r="AI3582" s="122"/>
      <c r="AJ3582" s="401"/>
      <c r="AK3582" s="403"/>
      <c r="AL3582" s="405"/>
      <c r="AM3582" s="401"/>
      <c r="AN3582" s="405"/>
      <c r="AO3582" s="405"/>
      <c r="AP3582" s="405"/>
      <c r="AQ3582" s="405"/>
      <c r="AR3582" s="405"/>
      <c r="AS3582" s="405"/>
      <c r="AT3582" s="405"/>
      <c r="AU3582" s="403"/>
      <c r="AV3582" s="504"/>
      <c r="AW3582" s="403"/>
      <c r="AX3582" s="389"/>
      <c r="AY3582" s="389"/>
      <c r="AZ3582" s="389"/>
      <c r="BA3582" s="389"/>
      <c r="BB3582" s="389"/>
      <c r="BC3582" s="389"/>
    </row>
    <row r="3583" spans="1:55" s="121" customFormat="1" x14ac:dyDescent="0.25">
      <c r="A3583" s="406"/>
      <c r="B3583" s="500"/>
      <c r="C3583" s="501"/>
      <c r="D3583" s="502"/>
      <c r="E3583" s="474"/>
      <c r="F3583" s="398"/>
      <c r="G3583" s="95"/>
      <c r="H3583" s="119"/>
      <c r="I3583" s="119"/>
      <c r="J3583" s="119"/>
      <c r="K3583" s="119"/>
      <c r="L3583" s="119"/>
      <c r="M3583" s="119"/>
      <c r="N3583" s="119"/>
      <c r="O3583" s="119"/>
      <c r="P3583" s="119"/>
      <c r="Q3583" s="119"/>
      <c r="R3583" s="119"/>
      <c r="S3583" s="119"/>
      <c r="T3583" s="119"/>
      <c r="U3583" s="119"/>
      <c r="V3583" s="119"/>
      <c r="W3583" s="119"/>
      <c r="X3583" s="119"/>
      <c r="Y3583" s="119"/>
      <c r="Z3583" s="119"/>
      <c r="AA3583" s="119"/>
      <c r="AB3583" s="119"/>
      <c r="AC3583" s="119"/>
      <c r="AD3583" s="119"/>
      <c r="AE3583" s="119"/>
      <c r="AF3583" s="119"/>
      <c r="AG3583" s="119"/>
      <c r="AH3583" s="119"/>
      <c r="AI3583" s="119"/>
      <c r="AJ3583" s="503"/>
      <c r="AK3583" s="505"/>
      <c r="AL3583" s="404"/>
      <c r="AM3583" s="410"/>
      <c r="AN3583" s="404"/>
      <c r="AO3583" s="404"/>
      <c r="AP3583" s="404"/>
      <c r="AQ3583" s="404"/>
      <c r="AR3583" s="404"/>
      <c r="AS3583" s="404"/>
      <c r="AT3583" s="404"/>
      <c r="AU3583" s="406"/>
      <c r="AV3583" s="504"/>
      <c r="AW3583" s="406"/>
      <c r="AX3583" s="388"/>
      <c r="AY3583" s="388"/>
      <c r="AZ3583" s="388"/>
      <c r="BA3583" s="388"/>
      <c r="BB3583" s="388"/>
      <c r="BC3583" s="388"/>
    </row>
    <row r="3584" spans="1:55" s="121" customFormat="1" x14ac:dyDescent="0.25">
      <c r="A3584" s="407"/>
      <c r="B3584" s="500"/>
      <c r="C3584" s="501"/>
      <c r="D3584" s="502"/>
      <c r="E3584" s="466"/>
      <c r="F3584" s="399"/>
      <c r="G3584" s="96"/>
      <c r="H3584" s="122"/>
      <c r="I3584" s="122"/>
      <c r="J3584" s="122"/>
      <c r="K3584" s="122"/>
      <c r="L3584" s="122"/>
      <c r="M3584" s="122"/>
      <c r="N3584" s="122"/>
      <c r="O3584" s="122"/>
      <c r="P3584" s="122"/>
      <c r="Q3584" s="122"/>
      <c r="R3584" s="122"/>
      <c r="S3584" s="122"/>
      <c r="T3584" s="122"/>
      <c r="U3584" s="122"/>
      <c r="V3584" s="122"/>
      <c r="W3584" s="122"/>
      <c r="X3584" s="122"/>
      <c r="Y3584" s="122"/>
      <c r="Z3584" s="122"/>
      <c r="AA3584" s="122"/>
      <c r="AB3584" s="122"/>
      <c r="AC3584" s="122"/>
      <c r="AD3584" s="122"/>
      <c r="AE3584" s="122"/>
      <c r="AF3584" s="122"/>
      <c r="AG3584" s="122"/>
      <c r="AH3584" s="122"/>
      <c r="AI3584" s="122"/>
      <c r="AJ3584" s="401"/>
      <c r="AK3584" s="403"/>
      <c r="AL3584" s="405"/>
      <c r="AM3584" s="401"/>
      <c r="AN3584" s="405"/>
      <c r="AO3584" s="405"/>
      <c r="AP3584" s="405"/>
      <c r="AQ3584" s="405"/>
      <c r="AR3584" s="405"/>
      <c r="AS3584" s="405"/>
      <c r="AT3584" s="405"/>
      <c r="AU3584" s="403"/>
      <c r="AV3584" s="504"/>
      <c r="AW3584" s="403"/>
      <c r="AX3584" s="389"/>
      <c r="AY3584" s="389"/>
      <c r="AZ3584" s="389"/>
      <c r="BA3584" s="389"/>
      <c r="BB3584" s="389"/>
      <c r="BC3584" s="389"/>
    </row>
    <row r="3585" spans="1:55" s="121" customFormat="1" x14ac:dyDescent="0.25">
      <c r="A3585" s="406"/>
      <c r="B3585" s="500"/>
      <c r="C3585" s="501"/>
      <c r="D3585" s="502"/>
      <c r="E3585" s="474"/>
      <c r="F3585" s="398"/>
      <c r="G3585" s="95"/>
      <c r="H3585" s="119"/>
      <c r="I3585" s="119"/>
      <c r="J3585" s="119"/>
      <c r="K3585" s="119"/>
      <c r="L3585" s="119"/>
      <c r="M3585" s="119"/>
      <c r="N3585" s="119"/>
      <c r="O3585" s="119"/>
      <c r="P3585" s="119"/>
      <c r="Q3585" s="119"/>
      <c r="R3585" s="119"/>
      <c r="S3585" s="119"/>
      <c r="T3585" s="119"/>
      <c r="U3585" s="119"/>
      <c r="V3585" s="119"/>
      <c r="W3585" s="119"/>
      <c r="X3585" s="119"/>
      <c r="Y3585" s="119"/>
      <c r="Z3585" s="119"/>
      <c r="AA3585" s="119"/>
      <c r="AB3585" s="119"/>
      <c r="AC3585" s="119"/>
      <c r="AD3585" s="119"/>
      <c r="AE3585" s="119"/>
      <c r="AF3585" s="119"/>
      <c r="AG3585" s="119"/>
      <c r="AH3585" s="119"/>
      <c r="AI3585" s="119"/>
      <c r="AJ3585" s="503"/>
      <c r="AK3585" s="505"/>
      <c r="AL3585" s="404"/>
      <c r="AM3585" s="410"/>
      <c r="AN3585" s="404"/>
      <c r="AO3585" s="404"/>
      <c r="AP3585" s="404"/>
      <c r="AQ3585" s="404"/>
      <c r="AR3585" s="404"/>
      <c r="AS3585" s="404"/>
      <c r="AT3585" s="404"/>
      <c r="AU3585" s="406"/>
      <c r="AV3585" s="504"/>
      <c r="AW3585" s="406"/>
      <c r="AX3585" s="388"/>
      <c r="AY3585" s="388"/>
      <c r="AZ3585" s="388"/>
      <c r="BA3585" s="388"/>
      <c r="BB3585" s="388"/>
      <c r="BC3585" s="388"/>
    </row>
    <row r="3586" spans="1:55" s="121" customFormat="1" x14ac:dyDescent="0.25">
      <c r="A3586" s="407"/>
      <c r="B3586" s="500"/>
      <c r="C3586" s="501"/>
      <c r="D3586" s="502"/>
      <c r="E3586" s="466"/>
      <c r="F3586" s="399"/>
      <c r="G3586" s="96"/>
      <c r="H3586" s="122"/>
      <c r="I3586" s="122"/>
      <c r="J3586" s="122"/>
      <c r="K3586" s="122"/>
      <c r="L3586" s="122"/>
      <c r="M3586" s="122"/>
      <c r="N3586" s="122"/>
      <c r="O3586" s="122"/>
      <c r="P3586" s="122"/>
      <c r="Q3586" s="122"/>
      <c r="R3586" s="122"/>
      <c r="S3586" s="122"/>
      <c r="T3586" s="122"/>
      <c r="U3586" s="122"/>
      <c r="V3586" s="122"/>
      <c r="W3586" s="122"/>
      <c r="X3586" s="122"/>
      <c r="Y3586" s="122"/>
      <c r="Z3586" s="122"/>
      <c r="AA3586" s="122"/>
      <c r="AB3586" s="122"/>
      <c r="AC3586" s="122"/>
      <c r="AD3586" s="122"/>
      <c r="AE3586" s="122"/>
      <c r="AF3586" s="122"/>
      <c r="AG3586" s="122"/>
      <c r="AH3586" s="122"/>
      <c r="AI3586" s="122"/>
      <c r="AJ3586" s="401"/>
      <c r="AK3586" s="403"/>
      <c r="AL3586" s="405"/>
      <c r="AM3586" s="401"/>
      <c r="AN3586" s="405"/>
      <c r="AO3586" s="405"/>
      <c r="AP3586" s="405"/>
      <c r="AQ3586" s="405"/>
      <c r="AR3586" s="405"/>
      <c r="AS3586" s="405"/>
      <c r="AT3586" s="405"/>
      <c r="AU3586" s="403"/>
      <c r="AV3586" s="504"/>
      <c r="AW3586" s="403"/>
      <c r="AX3586" s="389"/>
      <c r="AY3586" s="389"/>
      <c r="AZ3586" s="389"/>
      <c r="BA3586" s="389"/>
      <c r="BB3586" s="389"/>
      <c r="BC3586" s="389"/>
    </row>
    <row r="3587" spans="1:55" s="121" customFormat="1" x14ac:dyDescent="0.25">
      <c r="A3587" s="406"/>
      <c r="B3587" s="500"/>
      <c r="C3587" s="501"/>
      <c r="D3587" s="502"/>
      <c r="E3587" s="474"/>
      <c r="F3587" s="398"/>
      <c r="G3587" s="95"/>
      <c r="H3587" s="119"/>
      <c r="I3587" s="119"/>
      <c r="J3587" s="119"/>
      <c r="K3587" s="119"/>
      <c r="L3587" s="119"/>
      <c r="M3587" s="119"/>
      <c r="N3587" s="119"/>
      <c r="O3587" s="119"/>
      <c r="P3587" s="119"/>
      <c r="Q3587" s="119"/>
      <c r="R3587" s="119"/>
      <c r="S3587" s="119"/>
      <c r="T3587" s="119"/>
      <c r="U3587" s="119"/>
      <c r="V3587" s="119"/>
      <c r="W3587" s="119"/>
      <c r="X3587" s="119"/>
      <c r="Y3587" s="119"/>
      <c r="Z3587" s="119"/>
      <c r="AA3587" s="119"/>
      <c r="AB3587" s="119"/>
      <c r="AC3587" s="119"/>
      <c r="AD3587" s="119"/>
      <c r="AE3587" s="119"/>
      <c r="AF3587" s="119"/>
      <c r="AG3587" s="119"/>
      <c r="AH3587" s="119"/>
      <c r="AI3587" s="119"/>
      <c r="AJ3587" s="503"/>
      <c r="AK3587" s="505"/>
      <c r="AL3587" s="404"/>
      <c r="AM3587" s="410"/>
      <c r="AN3587" s="404"/>
      <c r="AO3587" s="404"/>
      <c r="AP3587" s="404"/>
      <c r="AQ3587" s="404"/>
      <c r="AR3587" s="404"/>
      <c r="AS3587" s="404"/>
      <c r="AT3587" s="404"/>
      <c r="AU3587" s="406"/>
      <c r="AV3587" s="504"/>
      <c r="AW3587" s="406"/>
      <c r="AX3587" s="388"/>
      <c r="AY3587" s="388"/>
      <c r="AZ3587" s="388"/>
      <c r="BA3587" s="388"/>
      <c r="BB3587" s="388"/>
      <c r="BC3587" s="388"/>
    </row>
    <row r="3588" spans="1:55" s="121" customFormat="1" x14ac:dyDescent="0.25">
      <c r="A3588" s="407"/>
      <c r="B3588" s="500"/>
      <c r="C3588" s="501"/>
      <c r="D3588" s="502"/>
      <c r="E3588" s="466"/>
      <c r="F3588" s="399"/>
      <c r="G3588" s="96"/>
      <c r="H3588" s="122"/>
      <c r="I3588" s="122"/>
      <c r="J3588" s="122"/>
      <c r="K3588" s="122"/>
      <c r="L3588" s="122"/>
      <c r="M3588" s="122"/>
      <c r="N3588" s="122"/>
      <c r="O3588" s="122"/>
      <c r="P3588" s="122"/>
      <c r="Q3588" s="122"/>
      <c r="R3588" s="122"/>
      <c r="S3588" s="122"/>
      <c r="T3588" s="122"/>
      <c r="U3588" s="122"/>
      <c r="V3588" s="122"/>
      <c r="W3588" s="122"/>
      <c r="X3588" s="122"/>
      <c r="Y3588" s="122"/>
      <c r="Z3588" s="122"/>
      <c r="AA3588" s="122"/>
      <c r="AB3588" s="122"/>
      <c r="AC3588" s="122"/>
      <c r="AD3588" s="122"/>
      <c r="AE3588" s="122"/>
      <c r="AF3588" s="122"/>
      <c r="AG3588" s="122"/>
      <c r="AH3588" s="122"/>
      <c r="AI3588" s="122"/>
      <c r="AJ3588" s="401"/>
      <c r="AK3588" s="403"/>
      <c r="AL3588" s="405"/>
      <c r="AM3588" s="401"/>
      <c r="AN3588" s="405"/>
      <c r="AO3588" s="405"/>
      <c r="AP3588" s="405"/>
      <c r="AQ3588" s="405"/>
      <c r="AR3588" s="405"/>
      <c r="AS3588" s="405"/>
      <c r="AT3588" s="405"/>
      <c r="AU3588" s="403"/>
      <c r="AV3588" s="504"/>
      <c r="AW3588" s="403"/>
      <c r="AX3588" s="389"/>
      <c r="AY3588" s="389"/>
      <c r="AZ3588" s="389"/>
      <c r="BA3588" s="389"/>
      <c r="BB3588" s="389"/>
      <c r="BC3588" s="389"/>
    </row>
    <row r="3589" spans="1:55" s="121" customFormat="1" x14ac:dyDescent="0.25">
      <c r="A3589" s="406"/>
      <c r="B3589" s="500"/>
      <c r="C3589" s="501"/>
      <c r="D3589" s="502"/>
      <c r="E3589" s="474"/>
      <c r="F3589" s="398"/>
      <c r="G3589" s="95"/>
      <c r="H3589" s="119"/>
      <c r="I3589" s="119"/>
      <c r="J3589" s="119"/>
      <c r="K3589" s="119"/>
      <c r="L3589" s="119"/>
      <c r="M3589" s="119"/>
      <c r="N3589" s="119"/>
      <c r="O3589" s="119"/>
      <c r="P3589" s="119"/>
      <c r="Q3589" s="119"/>
      <c r="R3589" s="119"/>
      <c r="S3589" s="119"/>
      <c r="T3589" s="119"/>
      <c r="U3589" s="119"/>
      <c r="V3589" s="119"/>
      <c r="W3589" s="119"/>
      <c r="X3589" s="119"/>
      <c r="Y3589" s="119"/>
      <c r="Z3589" s="119"/>
      <c r="AA3589" s="119"/>
      <c r="AB3589" s="119"/>
      <c r="AC3589" s="119"/>
      <c r="AD3589" s="119"/>
      <c r="AE3589" s="119"/>
      <c r="AF3589" s="119"/>
      <c r="AG3589" s="119"/>
      <c r="AH3589" s="119"/>
      <c r="AI3589" s="119"/>
      <c r="AJ3589" s="503"/>
      <c r="AK3589" s="505"/>
      <c r="AL3589" s="404"/>
      <c r="AM3589" s="410"/>
      <c r="AN3589" s="404"/>
      <c r="AO3589" s="404"/>
      <c r="AP3589" s="404"/>
      <c r="AQ3589" s="404"/>
      <c r="AR3589" s="404"/>
      <c r="AS3589" s="404"/>
      <c r="AT3589" s="404"/>
      <c r="AU3589" s="406"/>
      <c r="AV3589" s="504"/>
      <c r="AW3589" s="406"/>
      <c r="AX3589" s="388"/>
      <c r="AY3589" s="388"/>
      <c r="AZ3589" s="388"/>
      <c r="BA3589" s="388"/>
      <c r="BB3589" s="388"/>
      <c r="BC3589" s="388"/>
    </row>
    <row r="3590" spans="1:55" s="121" customFormat="1" x14ac:dyDescent="0.25">
      <c r="A3590" s="407"/>
      <c r="B3590" s="500"/>
      <c r="C3590" s="501"/>
      <c r="D3590" s="502"/>
      <c r="E3590" s="466"/>
      <c r="F3590" s="399"/>
      <c r="G3590" s="96"/>
      <c r="H3590" s="122"/>
      <c r="I3590" s="122"/>
      <c r="J3590" s="122"/>
      <c r="K3590" s="122"/>
      <c r="L3590" s="122"/>
      <c r="M3590" s="122"/>
      <c r="N3590" s="122"/>
      <c r="O3590" s="122"/>
      <c r="P3590" s="122"/>
      <c r="Q3590" s="122"/>
      <c r="R3590" s="122"/>
      <c r="S3590" s="122"/>
      <c r="T3590" s="122"/>
      <c r="U3590" s="122"/>
      <c r="V3590" s="122"/>
      <c r="W3590" s="122"/>
      <c r="X3590" s="122"/>
      <c r="Y3590" s="122"/>
      <c r="Z3590" s="122"/>
      <c r="AA3590" s="122"/>
      <c r="AB3590" s="122"/>
      <c r="AC3590" s="122"/>
      <c r="AD3590" s="122"/>
      <c r="AE3590" s="122"/>
      <c r="AF3590" s="122"/>
      <c r="AG3590" s="122"/>
      <c r="AH3590" s="122"/>
      <c r="AI3590" s="122"/>
      <c r="AJ3590" s="401"/>
      <c r="AK3590" s="403"/>
      <c r="AL3590" s="405"/>
      <c r="AM3590" s="401"/>
      <c r="AN3590" s="405"/>
      <c r="AO3590" s="405"/>
      <c r="AP3590" s="405"/>
      <c r="AQ3590" s="405"/>
      <c r="AR3590" s="405"/>
      <c r="AS3590" s="405"/>
      <c r="AT3590" s="405"/>
      <c r="AU3590" s="403"/>
      <c r="AV3590" s="504"/>
      <c r="AW3590" s="403"/>
      <c r="AX3590" s="389"/>
      <c r="AY3590" s="389"/>
      <c r="AZ3590" s="389"/>
      <c r="BA3590" s="389"/>
      <c r="BB3590" s="389"/>
      <c r="BC3590" s="389"/>
    </row>
    <row r="3591" spans="1:55" s="121" customFormat="1" x14ac:dyDescent="0.25">
      <c r="A3591" s="406"/>
      <c r="B3591" s="500"/>
      <c r="C3591" s="501"/>
      <c r="D3591" s="502"/>
      <c r="E3591" s="474"/>
      <c r="F3591" s="398"/>
      <c r="G3591" s="95"/>
      <c r="H3591" s="119"/>
      <c r="I3591" s="119"/>
      <c r="J3591" s="119"/>
      <c r="K3591" s="119"/>
      <c r="L3591" s="119"/>
      <c r="M3591" s="119"/>
      <c r="N3591" s="119"/>
      <c r="O3591" s="119"/>
      <c r="P3591" s="119"/>
      <c r="Q3591" s="119"/>
      <c r="R3591" s="119"/>
      <c r="S3591" s="119"/>
      <c r="T3591" s="119"/>
      <c r="U3591" s="119"/>
      <c r="V3591" s="119"/>
      <c r="W3591" s="119"/>
      <c r="X3591" s="119"/>
      <c r="Y3591" s="119"/>
      <c r="Z3591" s="119"/>
      <c r="AA3591" s="119"/>
      <c r="AB3591" s="119"/>
      <c r="AC3591" s="119"/>
      <c r="AD3591" s="119"/>
      <c r="AE3591" s="119"/>
      <c r="AF3591" s="119"/>
      <c r="AG3591" s="119"/>
      <c r="AH3591" s="119"/>
      <c r="AI3591" s="119"/>
      <c r="AJ3591" s="503"/>
      <c r="AK3591" s="505"/>
      <c r="AL3591" s="404"/>
      <c r="AM3591" s="410"/>
      <c r="AN3591" s="404"/>
      <c r="AO3591" s="404"/>
      <c r="AP3591" s="404"/>
      <c r="AQ3591" s="404"/>
      <c r="AR3591" s="404"/>
      <c r="AS3591" s="404"/>
      <c r="AT3591" s="404"/>
      <c r="AU3591" s="406"/>
      <c r="AV3591" s="504"/>
      <c r="AW3591" s="406"/>
      <c r="AX3591" s="388"/>
      <c r="AY3591" s="388"/>
      <c r="AZ3591" s="388"/>
      <c r="BA3591" s="388"/>
      <c r="BB3591" s="388"/>
      <c r="BC3591" s="388"/>
    </row>
    <row r="3592" spans="1:55" s="121" customFormat="1" x14ac:dyDescent="0.25">
      <c r="A3592" s="407"/>
      <c r="B3592" s="500"/>
      <c r="C3592" s="501"/>
      <c r="D3592" s="502"/>
      <c r="E3592" s="466"/>
      <c r="F3592" s="399"/>
      <c r="G3592" s="96"/>
      <c r="H3592" s="122"/>
      <c r="I3592" s="122"/>
      <c r="J3592" s="122"/>
      <c r="K3592" s="122"/>
      <c r="L3592" s="122"/>
      <c r="M3592" s="122"/>
      <c r="N3592" s="122"/>
      <c r="O3592" s="122"/>
      <c r="P3592" s="122"/>
      <c r="Q3592" s="122"/>
      <c r="R3592" s="122"/>
      <c r="S3592" s="122"/>
      <c r="T3592" s="122"/>
      <c r="U3592" s="122"/>
      <c r="V3592" s="122"/>
      <c r="W3592" s="122"/>
      <c r="X3592" s="122"/>
      <c r="Y3592" s="122"/>
      <c r="Z3592" s="122"/>
      <c r="AA3592" s="122"/>
      <c r="AB3592" s="122"/>
      <c r="AC3592" s="122"/>
      <c r="AD3592" s="122"/>
      <c r="AE3592" s="122"/>
      <c r="AF3592" s="122"/>
      <c r="AG3592" s="122"/>
      <c r="AH3592" s="122"/>
      <c r="AI3592" s="122"/>
      <c r="AJ3592" s="401"/>
      <c r="AK3592" s="403"/>
      <c r="AL3592" s="405"/>
      <c r="AM3592" s="401"/>
      <c r="AN3592" s="405"/>
      <c r="AO3592" s="405"/>
      <c r="AP3592" s="405"/>
      <c r="AQ3592" s="405"/>
      <c r="AR3592" s="405"/>
      <c r="AS3592" s="405"/>
      <c r="AT3592" s="405"/>
      <c r="AU3592" s="403"/>
      <c r="AV3592" s="504"/>
      <c r="AW3592" s="403"/>
      <c r="AX3592" s="389"/>
      <c r="AY3592" s="389"/>
      <c r="AZ3592" s="389"/>
      <c r="BA3592" s="389"/>
      <c r="BB3592" s="389"/>
      <c r="BC3592" s="389"/>
    </row>
    <row r="3593" spans="1:55" s="121" customFormat="1" x14ac:dyDescent="0.25">
      <c r="A3593" s="406"/>
      <c r="B3593" s="500"/>
      <c r="C3593" s="501"/>
      <c r="D3593" s="502"/>
      <c r="E3593" s="474"/>
      <c r="F3593" s="398"/>
      <c r="G3593" s="95"/>
      <c r="H3593" s="119"/>
      <c r="I3593" s="119"/>
      <c r="J3593" s="119"/>
      <c r="K3593" s="119"/>
      <c r="L3593" s="119"/>
      <c r="M3593" s="119"/>
      <c r="N3593" s="119"/>
      <c r="O3593" s="119"/>
      <c r="P3593" s="119"/>
      <c r="Q3593" s="119"/>
      <c r="R3593" s="119"/>
      <c r="S3593" s="119"/>
      <c r="T3593" s="119"/>
      <c r="U3593" s="119"/>
      <c r="V3593" s="119"/>
      <c r="W3593" s="119"/>
      <c r="X3593" s="119"/>
      <c r="Y3593" s="119"/>
      <c r="Z3593" s="119"/>
      <c r="AA3593" s="119"/>
      <c r="AB3593" s="119"/>
      <c r="AC3593" s="119"/>
      <c r="AD3593" s="119"/>
      <c r="AE3593" s="119"/>
      <c r="AF3593" s="119"/>
      <c r="AG3593" s="119"/>
      <c r="AH3593" s="119"/>
      <c r="AI3593" s="119"/>
      <c r="AJ3593" s="503"/>
      <c r="AK3593" s="505"/>
      <c r="AL3593" s="404"/>
      <c r="AM3593" s="410"/>
      <c r="AN3593" s="404"/>
      <c r="AO3593" s="404"/>
      <c r="AP3593" s="404"/>
      <c r="AQ3593" s="404"/>
      <c r="AR3593" s="404"/>
      <c r="AS3593" s="404"/>
      <c r="AT3593" s="404"/>
      <c r="AU3593" s="406"/>
      <c r="AV3593" s="504"/>
      <c r="AW3593" s="406"/>
      <c r="AX3593" s="388"/>
      <c r="AY3593" s="388"/>
      <c r="AZ3593" s="388"/>
      <c r="BA3593" s="388"/>
      <c r="BB3593" s="388"/>
      <c r="BC3593" s="388"/>
    </row>
    <row r="3594" spans="1:55" s="121" customFormat="1" x14ac:dyDescent="0.25">
      <c r="A3594" s="407"/>
      <c r="B3594" s="500"/>
      <c r="C3594" s="501"/>
      <c r="D3594" s="502"/>
      <c r="E3594" s="466"/>
      <c r="F3594" s="399"/>
      <c r="G3594" s="96"/>
      <c r="H3594" s="122"/>
      <c r="I3594" s="122"/>
      <c r="J3594" s="122"/>
      <c r="K3594" s="122"/>
      <c r="L3594" s="122"/>
      <c r="M3594" s="122"/>
      <c r="N3594" s="122"/>
      <c r="O3594" s="122"/>
      <c r="P3594" s="122"/>
      <c r="Q3594" s="122"/>
      <c r="R3594" s="122"/>
      <c r="S3594" s="122"/>
      <c r="T3594" s="122"/>
      <c r="U3594" s="122"/>
      <c r="V3594" s="122"/>
      <c r="W3594" s="122"/>
      <c r="X3594" s="122"/>
      <c r="Y3594" s="122"/>
      <c r="Z3594" s="122"/>
      <c r="AA3594" s="122"/>
      <c r="AB3594" s="122"/>
      <c r="AC3594" s="122"/>
      <c r="AD3594" s="122"/>
      <c r="AE3594" s="122"/>
      <c r="AF3594" s="122"/>
      <c r="AG3594" s="122"/>
      <c r="AH3594" s="122"/>
      <c r="AI3594" s="122"/>
      <c r="AJ3594" s="401"/>
      <c r="AK3594" s="403"/>
      <c r="AL3594" s="405"/>
      <c r="AM3594" s="401"/>
      <c r="AN3594" s="405"/>
      <c r="AO3594" s="405"/>
      <c r="AP3594" s="405"/>
      <c r="AQ3594" s="405"/>
      <c r="AR3594" s="405"/>
      <c r="AS3594" s="405"/>
      <c r="AT3594" s="405"/>
      <c r="AU3594" s="403"/>
      <c r="AV3594" s="504"/>
      <c r="AW3594" s="403"/>
      <c r="AX3594" s="389"/>
      <c r="AY3594" s="389"/>
      <c r="AZ3594" s="389"/>
      <c r="BA3594" s="389"/>
      <c r="BB3594" s="389"/>
      <c r="BC3594" s="389"/>
    </row>
    <row r="3595" spans="1:55" s="121" customFormat="1" x14ac:dyDescent="0.25">
      <c r="A3595" s="406"/>
      <c r="B3595" s="500"/>
      <c r="C3595" s="501"/>
      <c r="D3595" s="502"/>
      <c r="E3595" s="474"/>
      <c r="F3595" s="398"/>
      <c r="G3595" s="95"/>
      <c r="H3595" s="119"/>
      <c r="I3595" s="119"/>
      <c r="J3595" s="119"/>
      <c r="K3595" s="119"/>
      <c r="L3595" s="119"/>
      <c r="M3595" s="119"/>
      <c r="N3595" s="119"/>
      <c r="O3595" s="119"/>
      <c r="P3595" s="119"/>
      <c r="Q3595" s="119"/>
      <c r="R3595" s="119"/>
      <c r="S3595" s="119"/>
      <c r="T3595" s="119"/>
      <c r="U3595" s="119"/>
      <c r="V3595" s="119"/>
      <c r="W3595" s="119"/>
      <c r="X3595" s="119"/>
      <c r="Y3595" s="119"/>
      <c r="Z3595" s="119"/>
      <c r="AA3595" s="119"/>
      <c r="AB3595" s="119"/>
      <c r="AC3595" s="119"/>
      <c r="AD3595" s="119"/>
      <c r="AE3595" s="119"/>
      <c r="AF3595" s="119"/>
      <c r="AG3595" s="119"/>
      <c r="AH3595" s="119"/>
      <c r="AI3595" s="119"/>
      <c r="AJ3595" s="503"/>
      <c r="AK3595" s="505"/>
      <c r="AL3595" s="404"/>
      <c r="AM3595" s="410"/>
      <c r="AN3595" s="404"/>
      <c r="AO3595" s="404"/>
      <c r="AP3595" s="404"/>
      <c r="AQ3595" s="404"/>
      <c r="AR3595" s="404"/>
      <c r="AS3595" s="404"/>
      <c r="AT3595" s="404"/>
      <c r="AU3595" s="406"/>
      <c r="AV3595" s="504"/>
      <c r="AW3595" s="406"/>
      <c r="AX3595" s="388"/>
      <c r="AY3595" s="388"/>
      <c r="AZ3595" s="388"/>
      <c r="BA3595" s="388"/>
      <c r="BB3595" s="388"/>
      <c r="BC3595" s="388"/>
    </row>
    <row r="3596" spans="1:55" s="121" customFormat="1" x14ac:dyDescent="0.25">
      <c r="A3596" s="407"/>
      <c r="B3596" s="500"/>
      <c r="C3596" s="501"/>
      <c r="D3596" s="502"/>
      <c r="E3596" s="466"/>
      <c r="F3596" s="399"/>
      <c r="G3596" s="96"/>
      <c r="H3596" s="122"/>
      <c r="I3596" s="122"/>
      <c r="J3596" s="122"/>
      <c r="K3596" s="122"/>
      <c r="L3596" s="122"/>
      <c r="M3596" s="122"/>
      <c r="N3596" s="122"/>
      <c r="O3596" s="122"/>
      <c r="P3596" s="122"/>
      <c r="Q3596" s="122"/>
      <c r="R3596" s="122"/>
      <c r="S3596" s="122"/>
      <c r="T3596" s="122"/>
      <c r="U3596" s="122"/>
      <c r="V3596" s="122"/>
      <c r="W3596" s="122"/>
      <c r="X3596" s="122"/>
      <c r="Y3596" s="122"/>
      <c r="Z3596" s="122"/>
      <c r="AA3596" s="122"/>
      <c r="AB3596" s="122"/>
      <c r="AC3596" s="122"/>
      <c r="AD3596" s="122"/>
      <c r="AE3596" s="122"/>
      <c r="AF3596" s="122"/>
      <c r="AG3596" s="122"/>
      <c r="AH3596" s="122"/>
      <c r="AI3596" s="122"/>
      <c r="AJ3596" s="401"/>
      <c r="AK3596" s="403"/>
      <c r="AL3596" s="405"/>
      <c r="AM3596" s="401"/>
      <c r="AN3596" s="405"/>
      <c r="AO3596" s="405"/>
      <c r="AP3596" s="405"/>
      <c r="AQ3596" s="405"/>
      <c r="AR3596" s="405"/>
      <c r="AS3596" s="405"/>
      <c r="AT3596" s="405"/>
      <c r="AU3596" s="403"/>
      <c r="AV3596" s="504"/>
      <c r="AW3596" s="403"/>
      <c r="AX3596" s="389"/>
      <c r="AY3596" s="389"/>
      <c r="AZ3596" s="389"/>
      <c r="BA3596" s="389"/>
      <c r="BB3596" s="389"/>
      <c r="BC3596" s="389"/>
    </row>
    <row r="3597" spans="1:55" s="121" customFormat="1" x14ac:dyDescent="0.25">
      <c r="A3597" s="406"/>
      <c r="B3597" s="500"/>
      <c r="C3597" s="501"/>
      <c r="D3597" s="502"/>
      <c r="E3597" s="474"/>
      <c r="F3597" s="398"/>
      <c r="G3597" s="95"/>
      <c r="H3597" s="119"/>
      <c r="I3597" s="119"/>
      <c r="J3597" s="119"/>
      <c r="K3597" s="119"/>
      <c r="L3597" s="119"/>
      <c r="M3597" s="119"/>
      <c r="N3597" s="119"/>
      <c r="O3597" s="119"/>
      <c r="P3597" s="119"/>
      <c r="Q3597" s="119"/>
      <c r="R3597" s="119"/>
      <c r="S3597" s="119"/>
      <c r="T3597" s="119"/>
      <c r="U3597" s="119"/>
      <c r="V3597" s="119"/>
      <c r="W3597" s="119"/>
      <c r="X3597" s="119"/>
      <c r="Y3597" s="119"/>
      <c r="Z3597" s="119"/>
      <c r="AA3597" s="119"/>
      <c r="AB3597" s="119"/>
      <c r="AC3597" s="119"/>
      <c r="AD3597" s="119"/>
      <c r="AE3597" s="119"/>
      <c r="AF3597" s="119"/>
      <c r="AG3597" s="119"/>
      <c r="AH3597" s="119"/>
      <c r="AI3597" s="119"/>
      <c r="AJ3597" s="503"/>
      <c r="AK3597" s="505"/>
      <c r="AL3597" s="404"/>
      <c r="AM3597" s="410"/>
      <c r="AN3597" s="404"/>
      <c r="AO3597" s="404"/>
      <c r="AP3597" s="404"/>
      <c r="AQ3597" s="404"/>
      <c r="AR3597" s="404"/>
      <c r="AS3597" s="404"/>
      <c r="AT3597" s="404"/>
      <c r="AU3597" s="406"/>
      <c r="AV3597" s="504"/>
      <c r="AW3597" s="406"/>
      <c r="AX3597" s="388"/>
      <c r="AY3597" s="388"/>
      <c r="AZ3597" s="388"/>
      <c r="BA3597" s="388"/>
      <c r="BB3597" s="388"/>
      <c r="BC3597" s="388"/>
    </row>
    <row r="3598" spans="1:55" s="121" customFormat="1" x14ac:dyDescent="0.25">
      <c r="A3598" s="407"/>
      <c r="B3598" s="500"/>
      <c r="C3598" s="501"/>
      <c r="D3598" s="502"/>
      <c r="E3598" s="466"/>
      <c r="F3598" s="399"/>
      <c r="G3598" s="96"/>
      <c r="H3598" s="122"/>
      <c r="I3598" s="122"/>
      <c r="J3598" s="122"/>
      <c r="K3598" s="122"/>
      <c r="L3598" s="122"/>
      <c r="M3598" s="122"/>
      <c r="N3598" s="122"/>
      <c r="O3598" s="122"/>
      <c r="P3598" s="122"/>
      <c r="Q3598" s="122"/>
      <c r="R3598" s="122"/>
      <c r="S3598" s="122"/>
      <c r="T3598" s="122"/>
      <c r="U3598" s="122"/>
      <c r="V3598" s="122"/>
      <c r="W3598" s="122"/>
      <c r="X3598" s="122"/>
      <c r="Y3598" s="122"/>
      <c r="Z3598" s="122"/>
      <c r="AA3598" s="122"/>
      <c r="AB3598" s="122"/>
      <c r="AC3598" s="122"/>
      <c r="AD3598" s="122"/>
      <c r="AE3598" s="122"/>
      <c r="AF3598" s="122"/>
      <c r="AG3598" s="122"/>
      <c r="AH3598" s="122"/>
      <c r="AI3598" s="122"/>
      <c r="AJ3598" s="401"/>
      <c r="AK3598" s="403"/>
      <c r="AL3598" s="405"/>
      <c r="AM3598" s="401"/>
      <c r="AN3598" s="405"/>
      <c r="AO3598" s="405"/>
      <c r="AP3598" s="405"/>
      <c r="AQ3598" s="405"/>
      <c r="AR3598" s="405"/>
      <c r="AS3598" s="405"/>
      <c r="AT3598" s="405"/>
      <c r="AU3598" s="403"/>
      <c r="AV3598" s="504"/>
      <c r="AW3598" s="403"/>
      <c r="AX3598" s="389"/>
      <c r="AY3598" s="389"/>
      <c r="AZ3598" s="389"/>
      <c r="BA3598" s="389"/>
      <c r="BB3598" s="389"/>
      <c r="BC3598" s="389"/>
    </row>
    <row r="3599" spans="1:55" s="121" customFormat="1" x14ac:dyDescent="0.25">
      <c r="A3599" s="406"/>
      <c r="B3599" s="500"/>
      <c r="C3599" s="501"/>
      <c r="D3599" s="502"/>
      <c r="E3599" s="474"/>
      <c r="F3599" s="398"/>
      <c r="G3599" s="95"/>
      <c r="H3599" s="119"/>
      <c r="I3599" s="119"/>
      <c r="J3599" s="119"/>
      <c r="K3599" s="119"/>
      <c r="L3599" s="119"/>
      <c r="M3599" s="119"/>
      <c r="N3599" s="119"/>
      <c r="O3599" s="119"/>
      <c r="P3599" s="119"/>
      <c r="Q3599" s="119"/>
      <c r="R3599" s="119"/>
      <c r="S3599" s="119"/>
      <c r="T3599" s="119"/>
      <c r="U3599" s="119"/>
      <c r="V3599" s="119"/>
      <c r="W3599" s="119"/>
      <c r="X3599" s="119"/>
      <c r="Y3599" s="119"/>
      <c r="Z3599" s="119"/>
      <c r="AA3599" s="119"/>
      <c r="AB3599" s="119"/>
      <c r="AC3599" s="119"/>
      <c r="AD3599" s="119"/>
      <c r="AE3599" s="119"/>
      <c r="AF3599" s="119"/>
      <c r="AG3599" s="119"/>
      <c r="AH3599" s="119"/>
      <c r="AI3599" s="119"/>
      <c r="AJ3599" s="503"/>
      <c r="AK3599" s="505"/>
      <c r="AL3599" s="404"/>
      <c r="AM3599" s="410"/>
      <c r="AN3599" s="404"/>
      <c r="AO3599" s="404"/>
      <c r="AP3599" s="404"/>
      <c r="AQ3599" s="404"/>
      <c r="AR3599" s="404"/>
      <c r="AS3599" s="404"/>
      <c r="AT3599" s="404"/>
      <c r="AU3599" s="406"/>
      <c r="AV3599" s="504"/>
      <c r="AW3599" s="406"/>
      <c r="AX3599" s="388"/>
      <c r="AY3599" s="388"/>
      <c r="AZ3599" s="388"/>
      <c r="BA3599" s="388"/>
      <c r="BB3599" s="388"/>
      <c r="BC3599" s="388"/>
    </row>
    <row r="3600" spans="1:55" s="121" customFormat="1" x14ac:dyDescent="0.25">
      <c r="A3600" s="407"/>
      <c r="B3600" s="500"/>
      <c r="C3600" s="501"/>
      <c r="D3600" s="502"/>
      <c r="E3600" s="466"/>
      <c r="F3600" s="399"/>
      <c r="G3600" s="96"/>
      <c r="H3600" s="122"/>
      <c r="I3600" s="122"/>
      <c r="J3600" s="122"/>
      <c r="K3600" s="122"/>
      <c r="L3600" s="122"/>
      <c r="M3600" s="122"/>
      <c r="N3600" s="122"/>
      <c r="O3600" s="122"/>
      <c r="P3600" s="122"/>
      <c r="Q3600" s="122"/>
      <c r="R3600" s="122"/>
      <c r="S3600" s="122"/>
      <c r="T3600" s="122"/>
      <c r="U3600" s="122"/>
      <c r="V3600" s="122"/>
      <c r="W3600" s="122"/>
      <c r="X3600" s="122"/>
      <c r="Y3600" s="122"/>
      <c r="Z3600" s="122"/>
      <c r="AA3600" s="122"/>
      <c r="AB3600" s="122"/>
      <c r="AC3600" s="122"/>
      <c r="AD3600" s="122"/>
      <c r="AE3600" s="122"/>
      <c r="AF3600" s="122"/>
      <c r="AG3600" s="122"/>
      <c r="AH3600" s="122"/>
      <c r="AI3600" s="122"/>
      <c r="AJ3600" s="401"/>
      <c r="AK3600" s="403"/>
      <c r="AL3600" s="405"/>
      <c r="AM3600" s="401"/>
      <c r="AN3600" s="405"/>
      <c r="AO3600" s="405"/>
      <c r="AP3600" s="405"/>
      <c r="AQ3600" s="405"/>
      <c r="AR3600" s="405"/>
      <c r="AS3600" s="405"/>
      <c r="AT3600" s="405"/>
      <c r="AU3600" s="403"/>
      <c r="AV3600" s="504"/>
      <c r="AW3600" s="403"/>
      <c r="AX3600" s="389"/>
      <c r="AY3600" s="389"/>
      <c r="AZ3600" s="389"/>
      <c r="BA3600" s="389"/>
      <c r="BB3600" s="389"/>
      <c r="BC3600" s="389"/>
    </row>
    <row r="3601" spans="1:55" s="121" customFormat="1" x14ac:dyDescent="0.25">
      <c r="A3601" s="406"/>
      <c r="B3601" s="500"/>
      <c r="C3601" s="501"/>
      <c r="D3601" s="502"/>
      <c r="E3601" s="474"/>
      <c r="F3601" s="398"/>
      <c r="G3601" s="95"/>
      <c r="H3601" s="119"/>
      <c r="I3601" s="119"/>
      <c r="J3601" s="119"/>
      <c r="K3601" s="119"/>
      <c r="L3601" s="119"/>
      <c r="M3601" s="119"/>
      <c r="N3601" s="119"/>
      <c r="O3601" s="119"/>
      <c r="P3601" s="119"/>
      <c r="Q3601" s="119"/>
      <c r="R3601" s="119"/>
      <c r="S3601" s="119"/>
      <c r="T3601" s="119"/>
      <c r="U3601" s="119"/>
      <c r="V3601" s="119"/>
      <c r="W3601" s="119"/>
      <c r="X3601" s="119"/>
      <c r="Y3601" s="119"/>
      <c r="Z3601" s="119"/>
      <c r="AA3601" s="119"/>
      <c r="AB3601" s="119"/>
      <c r="AC3601" s="119"/>
      <c r="AD3601" s="119"/>
      <c r="AE3601" s="119"/>
      <c r="AF3601" s="119"/>
      <c r="AG3601" s="119"/>
      <c r="AH3601" s="119"/>
      <c r="AI3601" s="119"/>
      <c r="AJ3601" s="503"/>
      <c r="AK3601" s="505"/>
      <c r="AL3601" s="404"/>
      <c r="AM3601" s="410"/>
      <c r="AN3601" s="404"/>
      <c r="AO3601" s="404"/>
      <c r="AP3601" s="404"/>
      <c r="AQ3601" s="404"/>
      <c r="AR3601" s="404"/>
      <c r="AS3601" s="404"/>
      <c r="AT3601" s="404"/>
      <c r="AU3601" s="406"/>
      <c r="AV3601" s="504"/>
      <c r="AW3601" s="406"/>
      <c r="AX3601" s="388"/>
      <c r="AY3601" s="388"/>
      <c r="AZ3601" s="388"/>
      <c r="BA3601" s="388"/>
      <c r="BB3601" s="388"/>
      <c r="BC3601" s="388"/>
    </row>
    <row r="3602" spans="1:55" s="121" customFormat="1" x14ac:dyDescent="0.25">
      <c r="A3602" s="407"/>
      <c r="B3602" s="500"/>
      <c r="C3602" s="501"/>
      <c r="D3602" s="502"/>
      <c r="E3602" s="466"/>
      <c r="F3602" s="399"/>
      <c r="G3602" s="96"/>
      <c r="H3602" s="122"/>
      <c r="I3602" s="122"/>
      <c r="J3602" s="122"/>
      <c r="K3602" s="122"/>
      <c r="L3602" s="122"/>
      <c r="M3602" s="122"/>
      <c r="N3602" s="122"/>
      <c r="O3602" s="122"/>
      <c r="P3602" s="122"/>
      <c r="Q3602" s="122"/>
      <c r="R3602" s="122"/>
      <c r="S3602" s="122"/>
      <c r="T3602" s="122"/>
      <c r="U3602" s="122"/>
      <c r="V3602" s="122"/>
      <c r="W3602" s="122"/>
      <c r="X3602" s="122"/>
      <c r="Y3602" s="122"/>
      <c r="Z3602" s="122"/>
      <c r="AA3602" s="122"/>
      <c r="AB3602" s="122"/>
      <c r="AC3602" s="122"/>
      <c r="AD3602" s="122"/>
      <c r="AE3602" s="122"/>
      <c r="AF3602" s="122"/>
      <c r="AG3602" s="122"/>
      <c r="AH3602" s="122"/>
      <c r="AI3602" s="122"/>
      <c r="AJ3602" s="401"/>
      <c r="AK3602" s="403"/>
      <c r="AL3602" s="405"/>
      <c r="AM3602" s="401"/>
      <c r="AN3602" s="405"/>
      <c r="AO3602" s="405"/>
      <c r="AP3602" s="405"/>
      <c r="AQ3602" s="405"/>
      <c r="AR3602" s="405"/>
      <c r="AS3602" s="405"/>
      <c r="AT3602" s="405"/>
      <c r="AU3602" s="403"/>
      <c r="AV3602" s="504"/>
      <c r="AW3602" s="403"/>
      <c r="AX3602" s="389"/>
      <c r="AY3602" s="389"/>
      <c r="AZ3602" s="389"/>
      <c r="BA3602" s="389"/>
      <c r="BB3602" s="389"/>
      <c r="BC3602" s="389"/>
    </row>
    <row r="3603" spans="1:55" s="121" customFormat="1" x14ac:dyDescent="0.25">
      <c r="A3603" s="406"/>
      <c r="B3603" s="500"/>
      <c r="C3603" s="501"/>
      <c r="D3603" s="502"/>
      <c r="E3603" s="474"/>
      <c r="F3603" s="398"/>
      <c r="G3603" s="95"/>
      <c r="H3603" s="119"/>
      <c r="I3603" s="119"/>
      <c r="J3603" s="119"/>
      <c r="K3603" s="119"/>
      <c r="L3603" s="119"/>
      <c r="M3603" s="119"/>
      <c r="N3603" s="119"/>
      <c r="O3603" s="119"/>
      <c r="P3603" s="119"/>
      <c r="Q3603" s="119"/>
      <c r="R3603" s="119"/>
      <c r="S3603" s="119"/>
      <c r="T3603" s="119"/>
      <c r="U3603" s="119"/>
      <c r="V3603" s="119"/>
      <c r="W3603" s="119"/>
      <c r="X3603" s="119"/>
      <c r="Y3603" s="119"/>
      <c r="Z3603" s="119"/>
      <c r="AA3603" s="119"/>
      <c r="AB3603" s="119"/>
      <c r="AC3603" s="119"/>
      <c r="AD3603" s="119"/>
      <c r="AE3603" s="119"/>
      <c r="AF3603" s="119"/>
      <c r="AG3603" s="119"/>
      <c r="AH3603" s="119"/>
      <c r="AI3603" s="119"/>
      <c r="AJ3603" s="503"/>
      <c r="AK3603" s="505"/>
      <c r="AL3603" s="404"/>
      <c r="AM3603" s="410"/>
      <c r="AN3603" s="404"/>
      <c r="AO3603" s="404"/>
      <c r="AP3603" s="404"/>
      <c r="AQ3603" s="404"/>
      <c r="AR3603" s="404"/>
      <c r="AS3603" s="404"/>
      <c r="AT3603" s="404"/>
      <c r="AU3603" s="406"/>
      <c r="AV3603" s="504"/>
      <c r="AW3603" s="406"/>
      <c r="AX3603" s="388"/>
      <c r="AY3603" s="388"/>
      <c r="AZ3603" s="388"/>
      <c r="BA3603" s="388"/>
      <c r="BB3603" s="388"/>
      <c r="BC3603" s="388"/>
    </row>
    <row r="3604" spans="1:55" s="121" customFormat="1" x14ac:dyDescent="0.25">
      <c r="A3604" s="407"/>
      <c r="B3604" s="500"/>
      <c r="C3604" s="501"/>
      <c r="D3604" s="502"/>
      <c r="E3604" s="466"/>
      <c r="F3604" s="399"/>
      <c r="G3604" s="96"/>
      <c r="H3604" s="122"/>
      <c r="I3604" s="122"/>
      <c r="J3604" s="122"/>
      <c r="K3604" s="122"/>
      <c r="L3604" s="122"/>
      <c r="M3604" s="122"/>
      <c r="N3604" s="122"/>
      <c r="O3604" s="122"/>
      <c r="P3604" s="122"/>
      <c r="Q3604" s="122"/>
      <c r="R3604" s="122"/>
      <c r="S3604" s="122"/>
      <c r="T3604" s="122"/>
      <c r="U3604" s="122"/>
      <c r="V3604" s="122"/>
      <c r="W3604" s="122"/>
      <c r="X3604" s="122"/>
      <c r="Y3604" s="122"/>
      <c r="Z3604" s="122"/>
      <c r="AA3604" s="122"/>
      <c r="AB3604" s="122"/>
      <c r="AC3604" s="122"/>
      <c r="AD3604" s="122"/>
      <c r="AE3604" s="122"/>
      <c r="AF3604" s="122"/>
      <c r="AG3604" s="122"/>
      <c r="AH3604" s="122"/>
      <c r="AI3604" s="122"/>
      <c r="AJ3604" s="401"/>
      <c r="AK3604" s="403"/>
      <c r="AL3604" s="405"/>
      <c r="AM3604" s="401"/>
      <c r="AN3604" s="405"/>
      <c r="AO3604" s="405"/>
      <c r="AP3604" s="405"/>
      <c r="AQ3604" s="405"/>
      <c r="AR3604" s="405"/>
      <c r="AS3604" s="405"/>
      <c r="AT3604" s="405"/>
      <c r="AU3604" s="403"/>
      <c r="AV3604" s="504"/>
      <c r="AW3604" s="403"/>
      <c r="AX3604" s="389"/>
      <c r="AY3604" s="389"/>
      <c r="AZ3604" s="389"/>
      <c r="BA3604" s="389"/>
      <c r="BB3604" s="389"/>
      <c r="BC3604" s="389"/>
    </row>
    <row r="3605" spans="1:55" s="121" customFormat="1" x14ac:dyDescent="0.25">
      <c r="A3605" s="406"/>
      <c r="B3605" s="500"/>
      <c r="C3605" s="501"/>
      <c r="D3605" s="502"/>
      <c r="E3605" s="474"/>
      <c r="F3605" s="398"/>
      <c r="G3605" s="95"/>
      <c r="H3605" s="119"/>
      <c r="I3605" s="119"/>
      <c r="J3605" s="119"/>
      <c r="K3605" s="119"/>
      <c r="L3605" s="119"/>
      <c r="M3605" s="119"/>
      <c r="N3605" s="119"/>
      <c r="O3605" s="119"/>
      <c r="P3605" s="119"/>
      <c r="Q3605" s="119"/>
      <c r="R3605" s="119"/>
      <c r="S3605" s="119"/>
      <c r="T3605" s="119"/>
      <c r="U3605" s="119"/>
      <c r="V3605" s="119"/>
      <c r="W3605" s="119"/>
      <c r="X3605" s="119"/>
      <c r="Y3605" s="119"/>
      <c r="Z3605" s="119"/>
      <c r="AA3605" s="119"/>
      <c r="AB3605" s="119"/>
      <c r="AC3605" s="119"/>
      <c r="AD3605" s="119"/>
      <c r="AE3605" s="119"/>
      <c r="AF3605" s="119"/>
      <c r="AG3605" s="119"/>
      <c r="AH3605" s="119"/>
      <c r="AI3605" s="119"/>
      <c r="AJ3605" s="503"/>
      <c r="AK3605" s="505"/>
      <c r="AL3605" s="404"/>
      <c r="AM3605" s="410"/>
      <c r="AN3605" s="404"/>
      <c r="AO3605" s="404"/>
      <c r="AP3605" s="404"/>
      <c r="AQ3605" s="404"/>
      <c r="AR3605" s="404"/>
      <c r="AS3605" s="404"/>
      <c r="AT3605" s="404"/>
      <c r="AU3605" s="406"/>
      <c r="AV3605" s="504"/>
      <c r="AW3605" s="406"/>
      <c r="AX3605" s="388"/>
      <c r="AY3605" s="388"/>
      <c r="AZ3605" s="388"/>
      <c r="BA3605" s="388"/>
      <c r="BB3605" s="388"/>
      <c r="BC3605" s="388"/>
    </row>
    <row r="3606" spans="1:55" s="121" customFormat="1" x14ac:dyDescent="0.25">
      <c r="A3606" s="407"/>
      <c r="B3606" s="500"/>
      <c r="C3606" s="501"/>
      <c r="D3606" s="502"/>
      <c r="E3606" s="466"/>
      <c r="F3606" s="399"/>
      <c r="G3606" s="96"/>
      <c r="H3606" s="122"/>
      <c r="I3606" s="122"/>
      <c r="J3606" s="122"/>
      <c r="K3606" s="122"/>
      <c r="L3606" s="122"/>
      <c r="M3606" s="122"/>
      <c r="N3606" s="122"/>
      <c r="O3606" s="122"/>
      <c r="P3606" s="122"/>
      <c r="Q3606" s="122"/>
      <c r="R3606" s="122"/>
      <c r="S3606" s="122"/>
      <c r="T3606" s="122"/>
      <c r="U3606" s="122"/>
      <c r="V3606" s="122"/>
      <c r="W3606" s="122"/>
      <c r="X3606" s="122"/>
      <c r="Y3606" s="122"/>
      <c r="Z3606" s="122"/>
      <c r="AA3606" s="122"/>
      <c r="AB3606" s="122"/>
      <c r="AC3606" s="122"/>
      <c r="AD3606" s="122"/>
      <c r="AE3606" s="122"/>
      <c r="AF3606" s="122"/>
      <c r="AG3606" s="122"/>
      <c r="AH3606" s="122"/>
      <c r="AI3606" s="122"/>
      <c r="AJ3606" s="401"/>
      <c r="AK3606" s="403"/>
      <c r="AL3606" s="405"/>
      <c r="AM3606" s="401"/>
      <c r="AN3606" s="405"/>
      <c r="AO3606" s="405"/>
      <c r="AP3606" s="405"/>
      <c r="AQ3606" s="405"/>
      <c r="AR3606" s="405"/>
      <c r="AS3606" s="405"/>
      <c r="AT3606" s="405"/>
      <c r="AU3606" s="403"/>
      <c r="AV3606" s="504"/>
      <c r="AW3606" s="403"/>
      <c r="AX3606" s="389"/>
      <c r="AY3606" s="389"/>
      <c r="AZ3606" s="389"/>
      <c r="BA3606" s="389"/>
      <c r="BB3606" s="389"/>
      <c r="BC3606" s="389"/>
    </row>
    <row r="3607" spans="1:55" s="121" customFormat="1" x14ac:dyDescent="0.25">
      <c r="A3607" s="406"/>
      <c r="B3607" s="500"/>
      <c r="C3607" s="501"/>
      <c r="D3607" s="502"/>
      <c r="E3607" s="474"/>
      <c r="F3607" s="398"/>
      <c r="G3607" s="95"/>
      <c r="H3607" s="119"/>
      <c r="I3607" s="119"/>
      <c r="J3607" s="119"/>
      <c r="K3607" s="119"/>
      <c r="L3607" s="119"/>
      <c r="M3607" s="119"/>
      <c r="N3607" s="119"/>
      <c r="O3607" s="119"/>
      <c r="P3607" s="119"/>
      <c r="Q3607" s="119"/>
      <c r="R3607" s="119"/>
      <c r="S3607" s="119"/>
      <c r="T3607" s="119"/>
      <c r="U3607" s="119"/>
      <c r="V3607" s="119"/>
      <c r="W3607" s="119"/>
      <c r="X3607" s="119"/>
      <c r="Y3607" s="119"/>
      <c r="Z3607" s="119"/>
      <c r="AA3607" s="119"/>
      <c r="AB3607" s="119"/>
      <c r="AC3607" s="119"/>
      <c r="AD3607" s="119"/>
      <c r="AE3607" s="119"/>
      <c r="AF3607" s="119"/>
      <c r="AG3607" s="119"/>
      <c r="AH3607" s="119"/>
      <c r="AI3607" s="119"/>
      <c r="AJ3607" s="503"/>
      <c r="AK3607" s="505"/>
      <c r="AL3607" s="404"/>
      <c r="AM3607" s="410"/>
      <c r="AN3607" s="404"/>
      <c r="AO3607" s="404"/>
      <c r="AP3607" s="404"/>
      <c r="AQ3607" s="404"/>
      <c r="AR3607" s="404"/>
      <c r="AS3607" s="404"/>
      <c r="AT3607" s="404"/>
      <c r="AU3607" s="406"/>
      <c r="AV3607" s="504"/>
      <c r="AW3607" s="406"/>
      <c r="AX3607" s="388"/>
      <c r="AY3607" s="388"/>
      <c r="AZ3607" s="388"/>
      <c r="BA3607" s="388"/>
      <c r="BB3607" s="388"/>
      <c r="BC3607" s="388"/>
    </row>
    <row r="3608" spans="1:55" s="121" customFormat="1" x14ac:dyDescent="0.25">
      <c r="A3608" s="407"/>
      <c r="B3608" s="500"/>
      <c r="C3608" s="501"/>
      <c r="D3608" s="502"/>
      <c r="E3608" s="466"/>
      <c r="F3608" s="399"/>
      <c r="G3608" s="96"/>
      <c r="H3608" s="122"/>
      <c r="I3608" s="122"/>
      <c r="J3608" s="122"/>
      <c r="K3608" s="122"/>
      <c r="L3608" s="122"/>
      <c r="M3608" s="122"/>
      <c r="N3608" s="122"/>
      <c r="O3608" s="122"/>
      <c r="P3608" s="122"/>
      <c r="Q3608" s="122"/>
      <c r="R3608" s="122"/>
      <c r="S3608" s="122"/>
      <c r="T3608" s="122"/>
      <c r="U3608" s="122"/>
      <c r="V3608" s="122"/>
      <c r="W3608" s="122"/>
      <c r="X3608" s="122"/>
      <c r="Y3608" s="122"/>
      <c r="Z3608" s="122"/>
      <c r="AA3608" s="122"/>
      <c r="AB3608" s="122"/>
      <c r="AC3608" s="122"/>
      <c r="AD3608" s="122"/>
      <c r="AE3608" s="122"/>
      <c r="AF3608" s="122"/>
      <c r="AG3608" s="122"/>
      <c r="AH3608" s="122"/>
      <c r="AI3608" s="122"/>
      <c r="AJ3608" s="401"/>
      <c r="AK3608" s="403"/>
      <c r="AL3608" s="405"/>
      <c r="AM3608" s="401"/>
      <c r="AN3608" s="405"/>
      <c r="AO3608" s="405"/>
      <c r="AP3608" s="405"/>
      <c r="AQ3608" s="405"/>
      <c r="AR3608" s="405"/>
      <c r="AS3608" s="405"/>
      <c r="AT3608" s="405"/>
      <c r="AU3608" s="403"/>
      <c r="AV3608" s="504"/>
      <c r="AW3608" s="403"/>
      <c r="AX3608" s="389"/>
      <c r="AY3608" s="389"/>
      <c r="AZ3608" s="389"/>
      <c r="BA3608" s="389"/>
      <c r="BB3608" s="389"/>
      <c r="BC3608" s="389"/>
    </row>
    <row r="3609" spans="1:55" s="121" customFormat="1" x14ac:dyDescent="0.25">
      <c r="A3609" s="406"/>
      <c r="B3609" s="500"/>
      <c r="C3609" s="501"/>
      <c r="D3609" s="502"/>
      <c r="E3609" s="474"/>
      <c r="F3609" s="398"/>
      <c r="G3609" s="95"/>
      <c r="H3609" s="119"/>
      <c r="I3609" s="119"/>
      <c r="J3609" s="119"/>
      <c r="K3609" s="119"/>
      <c r="L3609" s="119"/>
      <c r="M3609" s="119"/>
      <c r="N3609" s="119"/>
      <c r="O3609" s="119"/>
      <c r="P3609" s="119"/>
      <c r="Q3609" s="119"/>
      <c r="R3609" s="119"/>
      <c r="S3609" s="119"/>
      <c r="T3609" s="119"/>
      <c r="U3609" s="119"/>
      <c r="V3609" s="119"/>
      <c r="W3609" s="119"/>
      <c r="X3609" s="119"/>
      <c r="Y3609" s="119"/>
      <c r="Z3609" s="119"/>
      <c r="AA3609" s="119"/>
      <c r="AB3609" s="119"/>
      <c r="AC3609" s="119"/>
      <c r="AD3609" s="119"/>
      <c r="AE3609" s="119"/>
      <c r="AF3609" s="119"/>
      <c r="AG3609" s="119"/>
      <c r="AH3609" s="119"/>
      <c r="AI3609" s="119"/>
      <c r="AJ3609" s="503"/>
      <c r="AK3609" s="505"/>
      <c r="AL3609" s="404"/>
      <c r="AM3609" s="410"/>
      <c r="AN3609" s="404"/>
      <c r="AO3609" s="404"/>
      <c r="AP3609" s="404"/>
      <c r="AQ3609" s="404"/>
      <c r="AR3609" s="404"/>
      <c r="AS3609" s="404"/>
      <c r="AT3609" s="404"/>
      <c r="AU3609" s="406"/>
      <c r="AV3609" s="504"/>
      <c r="AW3609" s="406"/>
      <c r="AX3609" s="388"/>
      <c r="AY3609" s="388"/>
      <c r="AZ3609" s="388"/>
      <c r="BA3609" s="388"/>
      <c r="BB3609" s="388"/>
      <c r="BC3609" s="388"/>
    </row>
    <row r="3610" spans="1:55" s="121" customFormat="1" x14ac:dyDescent="0.25">
      <c r="A3610" s="407"/>
      <c r="B3610" s="500"/>
      <c r="C3610" s="501"/>
      <c r="D3610" s="502"/>
      <c r="E3610" s="466"/>
      <c r="F3610" s="399"/>
      <c r="G3610" s="96"/>
      <c r="H3610" s="122"/>
      <c r="I3610" s="122"/>
      <c r="J3610" s="122"/>
      <c r="K3610" s="122"/>
      <c r="L3610" s="122"/>
      <c r="M3610" s="122"/>
      <c r="N3610" s="122"/>
      <c r="O3610" s="122"/>
      <c r="P3610" s="122"/>
      <c r="Q3610" s="122"/>
      <c r="R3610" s="122"/>
      <c r="S3610" s="122"/>
      <c r="T3610" s="122"/>
      <c r="U3610" s="122"/>
      <c r="V3610" s="122"/>
      <c r="W3610" s="122"/>
      <c r="X3610" s="122"/>
      <c r="Y3610" s="122"/>
      <c r="Z3610" s="122"/>
      <c r="AA3610" s="122"/>
      <c r="AB3610" s="122"/>
      <c r="AC3610" s="122"/>
      <c r="AD3610" s="122"/>
      <c r="AE3610" s="122"/>
      <c r="AF3610" s="122"/>
      <c r="AG3610" s="122"/>
      <c r="AH3610" s="122"/>
      <c r="AI3610" s="122"/>
      <c r="AJ3610" s="401"/>
      <c r="AK3610" s="403"/>
      <c r="AL3610" s="405"/>
      <c r="AM3610" s="401"/>
      <c r="AN3610" s="405"/>
      <c r="AO3610" s="405"/>
      <c r="AP3610" s="405"/>
      <c r="AQ3610" s="405"/>
      <c r="AR3610" s="405"/>
      <c r="AS3610" s="405"/>
      <c r="AT3610" s="405"/>
      <c r="AU3610" s="403"/>
      <c r="AV3610" s="504"/>
      <c r="AW3610" s="403"/>
      <c r="AX3610" s="389"/>
      <c r="AY3610" s="389"/>
      <c r="AZ3610" s="389"/>
      <c r="BA3610" s="389"/>
      <c r="BB3610" s="389"/>
      <c r="BC3610" s="389"/>
    </row>
    <row r="3611" spans="1:55" s="121" customFormat="1" x14ac:dyDescent="0.25">
      <c r="A3611" s="406"/>
      <c r="B3611" s="500"/>
      <c r="C3611" s="501"/>
      <c r="D3611" s="502"/>
      <c r="E3611" s="474"/>
      <c r="F3611" s="398"/>
      <c r="G3611" s="95"/>
      <c r="H3611" s="119"/>
      <c r="I3611" s="119"/>
      <c r="J3611" s="119"/>
      <c r="K3611" s="119"/>
      <c r="L3611" s="119"/>
      <c r="M3611" s="119"/>
      <c r="N3611" s="119"/>
      <c r="O3611" s="119"/>
      <c r="P3611" s="119"/>
      <c r="Q3611" s="119"/>
      <c r="R3611" s="119"/>
      <c r="S3611" s="119"/>
      <c r="T3611" s="119"/>
      <c r="U3611" s="119"/>
      <c r="V3611" s="119"/>
      <c r="W3611" s="119"/>
      <c r="X3611" s="119"/>
      <c r="Y3611" s="119"/>
      <c r="Z3611" s="119"/>
      <c r="AA3611" s="119"/>
      <c r="AB3611" s="119"/>
      <c r="AC3611" s="119"/>
      <c r="AD3611" s="119"/>
      <c r="AE3611" s="119"/>
      <c r="AF3611" s="119"/>
      <c r="AG3611" s="119"/>
      <c r="AH3611" s="119"/>
      <c r="AI3611" s="119"/>
      <c r="AJ3611" s="503"/>
      <c r="AK3611" s="505"/>
      <c r="AL3611" s="404"/>
      <c r="AM3611" s="410"/>
      <c r="AN3611" s="404"/>
      <c r="AO3611" s="404"/>
      <c r="AP3611" s="404"/>
      <c r="AQ3611" s="404"/>
      <c r="AR3611" s="404"/>
      <c r="AS3611" s="404"/>
      <c r="AT3611" s="404"/>
      <c r="AU3611" s="406"/>
      <c r="AV3611" s="504"/>
      <c r="AW3611" s="406"/>
      <c r="AX3611" s="388"/>
      <c r="AY3611" s="388"/>
      <c r="AZ3611" s="388"/>
      <c r="BA3611" s="388"/>
      <c r="BB3611" s="388"/>
      <c r="BC3611" s="388"/>
    </row>
    <row r="3612" spans="1:55" s="121" customFormat="1" x14ac:dyDescent="0.25">
      <c r="A3612" s="407"/>
      <c r="B3612" s="500"/>
      <c r="C3612" s="501"/>
      <c r="D3612" s="502"/>
      <c r="E3612" s="466"/>
      <c r="F3612" s="399"/>
      <c r="G3612" s="96"/>
      <c r="H3612" s="122"/>
      <c r="I3612" s="122"/>
      <c r="J3612" s="122"/>
      <c r="K3612" s="122"/>
      <c r="L3612" s="122"/>
      <c r="M3612" s="122"/>
      <c r="N3612" s="122"/>
      <c r="O3612" s="122"/>
      <c r="P3612" s="122"/>
      <c r="Q3612" s="122"/>
      <c r="R3612" s="122"/>
      <c r="S3612" s="122"/>
      <c r="T3612" s="122"/>
      <c r="U3612" s="122"/>
      <c r="V3612" s="122"/>
      <c r="W3612" s="122"/>
      <c r="X3612" s="122"/>
      <c r="Y3612" s="122"/>
      <c r="Z3612" s="122"/>
      <c r="AA3612" s="122"/>
      <c r="AB3612" s="122"/>
      <c r="AC3612" s="122"/>
      <c r="AD3612" s="122"/>
      <c r="AE3612" s="122"/>
      <c r="AF3612" s="122"/>
      <c r="AG3612" s="122"/>
      <c r="AH3612" s="122"/>
      <c r="AI3612" s="122"/>
      <c r="AJ3612" s="401"/>
      <c r="AK3612" s="403"/>
      <c r="AL3612" s="405"/>
      <c r="AM3612" s="401"/>
      <c r="AN3612" s="405"/>
      <c r="AO3612" s="405"/>
      <c r="AP3612" s="405"/>
      <c r="AQ3612" s="405"/>
      <c r="AR3612" s="405"/>
      <c r="AS3612" s="405"/>
      <c r="AT3612" s="405"/>
      <c r="AU3612" s="403"/>
      <c r="AV3612" s="504"/>
      <c r="AW3612" s="403"/>
      <c r="AX3612" s="389"/>
      <c r="AY3612" s="389"/>
      <c r="AZ3612" s="389"/>
      <c r="BA3612" s="389"/>
      <c r="BB3612" s="389"/>
      <c r="BC3612" s="389"/>
    </row>
    <row r="3613" spans="1:55" s="121" customFormat="1" x14ac:dyDescent="0.25">
      <c r="A3613" s="406"/>
      <c r="B3613" s="500"/>
      <c r="C3613" s="501"/>
      <c r="D3613" s="502"/>
      <c r="E3613" s="474"/>
      <c r="F3613" s="398"/>
      <c r="G3613" s="95"/>
      <c r="H3613" s="119"/>
      <c r="I3613" s="119"/>
      <c r="J3613" s="119"/>
      <c r="K3613" s="119"/>
      <c r="L3613" s="119"/>
      <c r="M3613" s="119"/>
      <c r="N3613" s="119"/>
      <c r="O3613" s="119"/>
      <c r="P3613" s="119"/>
      <c r="Q3613" s="119"/>
      <c r="R3613" s="119"/>
      <c r="S3613" s="119"/>
      <c r="T3613" s="119"/>
      <c r="U3613" s="119"/>
      <c r="V3613" s="119"/>
      <c r="W3613" s="119"/>
      <c r="X3613" s="119"/>
      <c r="Y3613" s="119"/>
      <c r="Z3613" s="119"/>
      <c r="AA3613" s="119"/>
      <c r="AB3613" s="119"/>
      <c r="AC3613" s="119"/>
      <c r="AD3613" s="119"/>
      <c r="AE3613" s="119"/>
      <c r="AF3613" s="119"/>
      <c r="AG3613" s="119"/>
      <c r="AH3613" s="119"/>
      <c r="AI3613" s="119"/>
      <c r="AJ3613" s="503"/>
      <c r="AK3613" s="505"/>
      <c r="AL3613" s="404"/>
      <c r="AM3613" s="410"/>
      <c r="AN3613" s="404"/>
      <c r="AO3613" s="404"/>
      <c r="AP3613" s="404"/>
      <c r="AQ3613" s="404"/>
      <c r="AR3613" s="404"/>
      <c r="AS3613" s="404"/>
      <c r="AT3613" s="404"/>
      <c r="AU3613" s="406"/>
      <c r="AV3613" s="504"/>
      <c r="AW3613" s="406"/>
      <c r="AX3613" s="388"/>
      <c r="AY3613" s="388"/>
      <c r="AZ3613" s="388"/>
      <c r="BA3613" s="388"/>
      <c r="BB3613" s="388"/>
      <c r="BC3613" s="388"/>
    </row>
    <row r="3614" spans="1:55" s="121" customFormat="1" x14ac:dyDescent="0.25">
      <c r="A3614" s="407"/>
      <c r="B3614" s="500"/>
      <c r="C3614" s="501"/>
      <c r="D3614" s="502"/>
      <c r="E3614" s="466"/>
      <c r="F3614" s="399"/>
      <c r="G3614" s="96"/>
      <c r="H3614" s="122"/>
      <c r="I3614" s="122"/>
      <c r="J3614" s="122"/>
      <c r="K3614" s="122"/>
      <c r="L3614" s="122"/>
      <c r="M3614" s="122"/>
      <c r="N3614" s="122"/>
      <c r="O3614" s="122"/>
      <c r="P3614" s="122"/>
      <c r="Q3614" s="122"/>
      <c r="R3614" s="122"/>
      <c r="S3614" s="122"/>
      <c r="T3614" s="122"/>
      <c r="U3614" s="122"/>
      <c r="V3614" s="122"/>
      <c r="W3614" s="122"/>
      <c r="X3614" s="122"/>
      <c r="Y3614" s="122"/>
      <c r="Z3614" s="122"/>
      <c r="AA3614" s="122"/>
      <c r="AB3614" s="122"/>
      <c r="AC3614" s="122"/>
      <c r="AD3614" s="122"/>
      <c r="AE3614" s="122"/>
      <c r="AF3614" s="122"/>
      <c r="AG3614" s="122"/>
      <c r="AH3614" s="122"/>
      <c r="AI3614" s="122"/>
      <c r="AJ3614" s="401"/>
      <c r="AK3614" s="403"/>
      <c r="AL3614" s="405"/>
      <c r="AM3614" s="401"/>
      <c r="AN3614" s="405"/>
      <c r="AO3614" s="405"/>
      <c r="AP3614" s="405"/>
      <c r="AQ3614" s="405"/>
      <c r="AR3614" s="405"/>
      <c r="AS3614" s="405"/>
      <c r="AT3614" s="405"/>
      <c r="AU3614" s="403"/>
      <c r="AV3614" s="504"/>
      <c r="AW3614" s="403"/>
      <c r="AX3614" s="389"/>
      <c r="AY3614" s="389"/>
      <c r="AZ3614" s="389"/>
      <c r="BA3614" s="389"/>
      <c r="BB3614" s="389"/>
      <c r="BC3614" s="389"/>
    </row>
    <row r="3615" spans="1:55" s="121" customFormat="1" x14ac:dyDescent="0.25">
      <c r="A3615" s="406"/>
      <c r="B3615" s="500"/>
      <c r="C3615" s="501"/>
      <c r="D3615" s="502"/>
      <c r="E3615" s="474"/>
      <c r="F3615" s="398"/>
      <c r="G3615" s="95"/>
      <c r="H3615" s="119"/>
      <c r="I3615" s="119"/>
      <c r="J3615" s="119"/>
      <c r="K3615" s="119"/>
      <c r="L3615" s="119"/>
      <c r="M3615" s="119"/>
      <c r="N3615" s="119"/>
      <c r="O3615" s="119"/>
      <c r="P3615" s="119"/>
      <c r="Q3615" s="119"/>
      <c r="R3615" s="119"/>
      <c r="S3615" s="119"/>
      <c r="T3615" s="119"/>
      <c r="U3615" s="119"/>
      <c r="V3615" s="119"/>
      <c r="W3615" s="119"/>
      <c r="X3615" s="119"/>
      <c r="Y3615" s="119"/>
      <c r="Z3615" s="119"/>
      <c r="AA3615" s="119"/>
      <c r="AB3615" s="119"/>
      <c r="AC3615" s="119"/>
      <c r="AD3615" s="119"/>
      <c r="AE3615" s="119"/>
      <c r="AF3615" s="119"/>
      <c r="AG3615" s="119"/>
      <c r="AH3615" s="119"/>
      <c r="AI3615" s="119"/>
      <c r="AJ3615" s="503"/>
      <c r="AK3615" s="505"/>
      <c r="AL3615" s="404"/>
      <c r="AM3615" s="410"/>
      <c r="AN3615" s="404"/>
      <c r="AO3615" s="404"/>
      <c r="AP3615" s="404"/>
      <c r="AQ3615" s="404"/>
      <c r="AR3615" s="404"/>
      <c r="AS3615" s="404"/>
      <c r="AT3615" s="404"/>
      <c r="AU3615" s="406"/>
      <c r="AV3615" s="504"/>
      <c r="AW3615" s="406"/>
      <c r="AX3615" s="388"/>
      <c r="AY3615" s="388"/>
      <c r="AZ3615" s="388"/>
      <c r="BA3615" s="388"/>
      <c r="BB3615" s="388"/>
      <c r="BC3615" s="388"/>
    </row>
    <row r="3616" spans="1:55" s="121" customFormat="1" x14ac:dyDescent="0.25">
      <c r="A3616" s="407"/>
      <c r="B3616" s="500"/>
      <c r="C3616" s="501"/>
      <c r="D3616" s="502"/>
      <c r="E3616" s="466"/>
      <c r="F3616" s="399"/>
      <c r="G3616" s="96"/>
      <c r="H3616" s="122"/>
      <c r="I3616" s="122"/>
      <c r="J3616" s="122"/>
      <c r="K3616" s="122"/>
      <c r="L3616" s="122"/>
      <c r="M3616" s="122"/>
      <c r="N3616" s="122"/>
      <c r="O3616" s="122"/>
      <c r="P3616" s="122"/>
      <c r="Q3616" s="122"/>
      <c r="R3616" s="122"/>
      <c r="S3616" s="122"/>
      <c r="T3616" s="122"/>
      <c r="U3616" s="122"/>
      <c r="V3616" s="122"/>
      <c r="W3616" s="122"/>
      <c r="X3616" s="122"/>
      <c r="Y3616" s="122"/>
      <c r="Z3616" s="122"/>
      <c r="AA3616" s="122"/>
      <c r="AB3616" s="122"/>
      <c r="AC3616" s="122"/>
      <c r="AD3616" s="122"/>
      <c r="AE3616" s="122"/>
      <c r="AF3616" s="122"/>
      <c r="AG3616" s="122"/>
      <c r="AH3616" s="122"/>
      <c r="AI3616" s="122"/>
      <c r="AJ3616" s="401"/>
      <c r="AK3616" s="403"/>
      <c r="AL3616" s="405"/>
      <c r="AM3616" s="401"/>
      <c r="AN3616" s="405"/>
      <c r="AO3616" s="405"/>
      <c r="AP3616" s="405"/>
      <c r="AQ3616" s="405"/>
      <c r="AR3616" s="405"/>
      <c r="AS3616" s="405"/>
      <c r="AT3616" s="405"/>
      <c r="AU3616" s="403"/>
      <c r="AV3616" s="504"/>
      <c r="AW3616" s="403"/>
      <c r="AX3616" s="389"/>
      <c r="AY3616" s="389"/>
      <c r="AZ3616" s="389"/>
      <c r="BA3616" s="389"/>
      <c r="BB3616" s="389"/>
      <c r="BC3616" s="389"/>
    </row>
    <row r="3617" spans="1:55" s="121" customFormat="1" x14ac:dyDescent="0.25">
      <c r="A3617" s="406"/>
      <c r="B3617" s="500"/>
      <c r="C3617" s="501"/>
      <c r="D3617" s="502"/>
      <c r="E3617" s="474"/>
      <c r="F3617" s="398"/>
      <c r="G3617" s="95"/>
      <c r="H3617" s="119"/>
      <c r="I3617" s="119"/>
      <c r="J3617" s="119"/>
      <c r="K3617" s="119"/>
      <c r="L3617" s="119"/>
      <c r="M3617" s="119"/>
      <c r="N3617" s="119"/>
      <c r="O3617" s="119"/>
      <c r="P3617" s="119"/>
      <c r="Q3617" s="119"/>
      <c r="R3617" s="119"/>
      <c r="S3617" s="119"/>
      <c r="T3617" s="119"/>
      <c r="U3617" s="119"/>
      <c r="V3617" s="119"/>
      <c r="W3617" s="119"/>
      <c r="X3617" s="119"/>
      <c r="Y3617" s="119"/>
      <c r="Z3617" s="119"/>
      <c r="AA3617" s="119"/>
      <c r="AB3617" s="119"/>
      <c r="AC3617" s="119"/>
      <c r="AD3617" s="119"/>
      <c r="AE3617" s="119"/>
      <c r="AF3617" s="119"/>
      <c r="AG3617" s="119"/>
      <c r="AH3617" s="119"/>
      <c r="AI3617" s="119"/>
      <c r="AJ3617" s="503"/>
      <c r="AK3617" s="505"/>
      <c r="AL3617" s="404"/>
      <c r="AM3617" s="410"/>
      <c r="AN3617" s="404"/>
      <c r="AO3617" s="404"/>
      <c r="AP3617" s="404"/>
      <c r="AQ3617" s="404"/>
      <c r="AR3617" s="404"/>
      <c r="AS3617" s="404"/>
      <c r="AT3617" s="404"/>
      <c r="AU3617" s="406"/>
      <c r="AV3617" s="504"/>
      <c r="AW3617" s="406"/>
      <c r="AX3617" s="388"/>
      <c r="AY3617" s="388"/>
      <c r="AZ3617" s="388"/>
      <c r="BA3617" s="388"/>
      <c r="BB3617" s="388"/>
      <c r="BC3617" s="388"/>
    </row>
    <row r="3618" spans="1:55" s="121" customFormat="1" x14ac:dyDescent="0.25">
      <c r="A3618" s="407"/>
      <c r="B3618" s="500"/>
      <c r="C3618" s="501"/>
      <c r="D3618" s="502"/>
      <c r="E3618" s="466"/>
      <c r="F3618" s="399"/>
      <c r="G3618" s="96"/>
      <c r="H3618" s="122"/>
      <c r="I3618" s="122"/>
      <c r="J3618" s="122"/>
      <c r="K3618" s="122"/>
      <c r="L3618" s="122"/>
      <c r="M3618" s="122"/>
      <c r="N3618" s="122"/>
      <c r="O3618" s="122"/>
      <c r="P3618" s="122"/>
      <c r="Q3618" s="122"/>
      <c r="R3618" s="122"/>
      <c r="S3618" s="122"/>
      <c r="T3618" s="122"/>
      <c r="U3618" s="122"/>
      <c r="V3618" s="122"/>
      <c r="W3618" s="122"/>
      <c r="X3618" s="122"/>
      <c r="Y3618" s="122"/>
      <c r="Z3618" s="122"/>
      <c r="AA3618" s="122"/>
      <c r="AB3618" s="122"/>
      <c r="AC3618" s="122"/>
      <c r="AD3618" s="122"/>
      <c r="AE3618" s="122"/>
      <c r="AF3618" s="122"/>
      <c r="AG3618" s="122"/>
      <c r="AH3618" s="122"/>
      <c r="AI3618" s="122"/>
      <c r="AJ3618" s="401"/>
      <c r="AK3618" s="403"/>
      <c r="AL3618" s="405"/>
      <c r="AM3618" s="401"/>
      <c r="AN3618" s="405"/>
      <c r="AO3618" s="405"/>
      <c r="AP3618" s="405"/>
      <c r="AQ3618" s="405"/>
      <c r="AR3618" s="405"/>
      <c r="AS3618" s="405"/>
      <c r="AT3618" s="405"/>
      <c r="AU3618" s="403"/>
      <c r="AV3618" s="504"/>
      <c r="AW3618" s="403"/>
      <c r="AX3618" s="389"/>
      <c r="AY3618" s="389"/>
      <c r="AZ3618" s="389"/>
      <c r="BA3618" s="389"/>
      <c r="BB3618" s="389"/>
      <c r="BC3618" s="389"/>
    </row>
    <row r="3619" spans="1:55" s="121" customFormat="1" x14ac:dyDescent="0.25">
      <c r="A3619" s="406"/>
      <c r="B3619" s="500"/>
      <c r="C3619" s="501"/>
      <c r="D3619" s="502"/>
      <c r="E3619" s="474"/>
      <c r="F3619" s="398"/>
      <c r="G3619" s="95"/>
      <c r="H3619" s="119"/>
      <c r="I3619" s="119"/>
      <c r="J3619" s="119"/>
      <c r="K3619" s="119"/>
      <c r="L3619" s="119"/>
      <c r="M3619" s="119"/>
      <c r="N3619" s="119"/>
      <c r="O3619" s="119"/>
      <c r="P3619" s="119"/>
      <c r="Q3619" s="119"/>
      <c r="R3619" s="119"/>
      <c r="S3619" s="119"/>
      <c r="T3619" s="119"/>
      <c r="U3619" s="119"/>
      <c r="V3619" s="119"/>
      <c r="W3619" s="119"/>
      <c r="X3619" s="119"/>
      <c r="Y3619" s="119"/>
      <c r="Z3619" s="119"/>
      <c r="AA3619" s="119"/>
      <c r="AB3619" s="119"/>
      <c r="AC3619" s="119"/>
      <c r="AD3619" s="119"/>
      <c r="AE3619" s="119"/>
      <c r="AF3619" s="119"/>
      <c r="AG3619" s="119"/>
      <c r="AH3619" s="119"/>
      <c r="AI3619" s="119"/>
      <c r="AJ3619" s="503"/>
      <c r="AK3619" s="505"/>
      <c r="AL3619" s="404"/>
      <c r="AM3619" s="410"/>
      <c r="AN3619" s="404"/>
      <c r="AO3619" s="404"/>
      <c r="AP3619" s="404"/>
      <c r="AQ3619" s="404"/>
      <c r="AR3619" s="404"/>
      <c r="AS3619" s="404"/>
      <c r="AT3619" s="404"/>
      <c r="AU3619" s="406"/>
      <c r="AV3619" s="504"/>
      <c r="AW3619" s="406"/>
      <c r="AX3619" s="388"/>
      <c r="AY3619" s="388"/>
      <c r="AZ3619" s="388"/>
      <c r="BA3619" s="388"/>
      <c r="BB3619" s="388"/>
      <c r="BC3619" s="388"/>
    </row>
    <row r="3620" spans="1:55" s="121" customFormat="1" x14ac:dyDescent="0.25">
      <c r="A3620" s="407"/>
      <c r="B3620" s="500"/>
      <c r="C3620" s="501"/>
      <c r="D3620" s="502"/>
      <c r="E3620" s="466"/>
      <c r="F3620" s="399"/>
      <c r="G3620" s="96"/>
      <c r="H3620" s="122"/>
      <c r="I3620" s="122"/>
      <c r="J3620" s="122"/>
      <c r="K3620" s="122"/>
      <c r="L3620" s="122"/>
      <c r="M3620" s="122"/>
      <c r="N3620" s="122"/>
      <c r="O3620" s="122"/>
      <c r="P3620" s="122"/>
      <c r="Q3620" s="122"/>
      <c r="R3620" s="122"/>
      <c r="S3620" s="122"/>
      <c r="T3620" s="122"/>
      <c r="U3620" s="122"/>
      <c r="V3620" s="122"/>
      <c r="W3620" s="122"/>
      <c r="X3620" s="122"/>
      <c r="Y3620" s="122"/>
      <c r="Z3620" s="122"/>
      <c r="AA3620" s="122"/>
      <c r="AB3620" s="122"/>
      <c r="AC3620" s="122"/>
      <c r="AD3620" s="122"/>
      <c r="AE3620" s="122"/>
      <c r="AF3620" s="122"/>
      <c r="AG3620" s="122"/>
      <c r="AH3620" s="122"/>
      <c r="AI3620" s="122"/>
      <c r="AJ3620" s="401"/>
      <c r="AK3620" s="403"/>
      <c r="AL3620" s="405"/>
      <c r="AM3620" s="401"/>
      <c r="AN3620" s="405"/>
      <c r="AO3620" s="405"/>
      <c r="AP3620" s="405"/>
      <c r="AQ3620" s="405"/>
      <c r="AR3620" s="405"/>
      <c r="AS3620" s="405"/>
      <c r="AT3620" s="405"/>
      <c r="AU3620" s="403"/>
      <c r="AV3620" s="504"/>
      <c r="AW3620" s="403"/>
      <c r="AX3620" s="389"/>
      <c r="AY3620" s="389"/>
      <c r="AZ3620" s="389"/>
      <c r="BA3620" s="389"/>
      <c r="BB3620" s="389"/>
      <c r="BC3620" s="389"/>
    </row>
    <row r="3621" spans="1:55" s="121" customFormat="1" x14ac:dyDescent="0.25">
      <c r="A3621" s="406"/>
      <c r="B3621" s="500"/>
      <c r="C3621" s="501"/>
      <c r="D3621" s="502"/>
      <c r="E3621" s="474"/>
      <c r="F3621" s="398"/>
      <c r="G3621" s="95"/>
      <c r="H3621" s="119"/>
      <c r="I3621" s="119"/>
      <c r="J3621" s="119"/>
      <c r="K3621" s="119"/>
      <c r="L3621" s="119"/>
      <c r="M3621" s="119"/>
      <c r="N3621" s="119"/>
      <c r="O3621" s="119"/>
      <c r="P3621" s="119"/>
      <c r="Q3621" s="119"/>
      <c r="R3621" s="119"/>
      <c r="S3621" s="119"/>
      <c r="T3621" s="119"/>
      <c r="U3621" s="119"/>
      <c r="V3621" s="119"/>
      <c r="W3621" s="119"/>
      <c r="X3621" s="119"/>
      <c r="Y3621" s="119"/>
      <c r="Z3621" s="119"/>
      <c r="AA3621" s="119"/>
      <c r="AB3621" s="119"/>
      <c r="AC3621" s="119"/>
      <c r="AD3621" s="119"/>
      <c r="AE3621" s="119"/>
      <c r="AF3621" s="119"/>
      <c r="AG3621" s="119"/>
      <c r="AH3621" s="119"/>
      <c r="AI3621" s="119"/>
      <c r="AJ3621" s="503"/>
      <c r="AK3621" s="505"/>
      <c r="AL3621" s="404"/>
      <c r="AM3621" s="410"/>
      <c r="AN3621" s="404"/>
      <c r="AO3621" s="404"/>
      <c r="AP3621" s="404"/>
      <c r="AQ3621" s="404"/>
      <c r="AR3621" s="404"/>
      <c r="AS3621" s="404"/>
      <c r="AT3621" s="404"/>
      <c r="AU3621" s="406"/>
      <c r="AV3621" s="504"/>
      <c r="AW3621" s="406"/>
      <c r="AX3621" s="388"/>
      <c r="AY3621" s="388"/>
      <c r="AZ3621" s="388"/>
      <c r="BA3621" s="388"/>
      <c r="BB3621" s="388"/>
      <c r="BC3621" s="388"/>
    </row>
    <row r="3622" spans="1:55" s="121" customFormat="1" x14ac:dyDescent="0.25">
      <c r="A3622" s="407"/>
      <c r="B3622" s="500"/>
      <c r="C3622" s="501"/>
      <c r="D3622" s="502"/>
      <c r="E3622" s="466"/>
      <c r="F3622" s="399"/>
      <c r="G3622" s="96"/>
      <c r="H3622" s="122"/>
      <c r="I3622" s="122"/>
      <c r="J3622" s="122"/>
      <c r="K3622" s="122"/>
      <c r="L3622" s="122"/>
      <c r="M3622" s="122"/>
      <c r="N3622" s="122"/>
      <c r="O3622" s="122"/>
      <c r="P3622" s="122"/>
      <c r="Q3622" s="122"/>
      <c r="R3622" s="122"/>
      <c r="S3622" s="122"/>
      <c r="T3622" s="122"/>
      <c r="U3622" s="122"/>
      <c r="V3622" s="122"/>
      <c r="W3622" s="122"/>
      <c r="X3622" s="122"/>
      <c r="Y3622" s="122"/>
      <c r="Z3622" s="122"/>
      <c r="AA3622" s="122"/>
      <c r="AB3622" s="122"/>
      <c r="AC3622" s="122"/>
      <c r="AD3622" s="122"/>
      <c r="AE3622" s="122"/>
      <c r="AF3622" s="122"/>
      <c r="AG3622" s="122"/>
      <c r="AH3622" s="122"/>
      <c r="AI3622" s="122"/>
      <c r="AJ3622" s="401"/>
      <c r="AK3622" s="403"/>
      <c r="AL3622" s="405"/>
      <c r="AM3622" s="401"/>
      <c r="AN3622" s="405"/>
      <c r="AO3622" s="405"/>
      <c r="AP3622" s="405"/>
      <c r="AQ3622" s="405"/>
      <c r="AR3622" s="405"/>
      <c r="AS3622" s="405"/>
      <c r="AT3622" s="405"/>
      <c r="AU3622" s="403"/>
      <c r="AV3622" s="504"/>
      <c r="AW3622" s="403"/>
      <c r="AX3622" s="389"/>
      <c r="AY3622" s="389"/>
      <c r="AZ3622" s="389"/>
      <c r="BA3622" s="389"/>
      <c r="BB3622" s="389"/>
      <c r="BC3622" s="389"/>
    </row>
    <row r="3623" spans="1:55" s="121" customFormat="1" x14ac:dyDescent="0.25">
      <c r="A3623" s="406"/>
      <c r="B3623" s="500"/>
      <c r="C3623" s="501"/>
      <c r="D3623" s="502"/>
      <c r="E3623" s="474"/>
      <c r="F3623" s="398"/>
      <c r="G3623" s="95"/>
      <c r="H3623" s="119"/>
      <c r="I3623" s="119"/>
      <c r="J3623" s="119"/>
      <c r="K3623" s="119"/>
      <c r="L3623" s="119"/>
      <c r="M3623" s="119"/>
      <c r="N3623" s="119"/>
      <c r="O3623" s="119"/>
      <c r="P3623" s="119"/>
      <c r="Q3623" s="119"/>
      <c r="R3623" s="119"/>
      <c r="S3623" s="119"/>
      <c r="T3623" s="119"/>
      <c r="U3623" s="119"/>
      <c r="V3623" s="119"/>
      <c r="W3623" s="119"/>
      <c r="X3623" s="119"/>
      <c r="Y3623" s="119"/>
      <c r="Z3623" s="119"/>
      <c r="AA3623" s="119"/>
      <c r="AB3623" s="119"/>
      <c r="AC3623" s="119"/>
      <c r="AD3623" s="119"/>
      <c r="AE3623" s="119"/>
      <c r="AF3623" s="119"/>
      <c r="AG3623" s="119"/>
      <c r="AH3623" s="119"/>
      <c r="AI3623" s="119"/>
      <c r="AJ3623" s="503"/>
      <c r="AK3623" s="505"/>
      <c r="AL3623" s="404"/>
      <c r="AM3623" s="410"/>
      <c r="AN3623" s="404"/>
      <c r="AO3623" s="404"/>
      <c r="AP3623" s="404"/>
      <c r="AQ3623" s="404"/>
      <c r="AR3623" s="404"/>
      <c r="AS3623" s="404"/>
      <c r="AT3623" s="404"/>
      <c r="AU3623" s="406"/>
      <c r="AV3623" s="504"/>
      <c r="AW3623" s="406"/>
      <c r="AX3623" s="388"/>
      <c r="AY3623" s="388"/>
      <c r="AZ3623" s="388"/>
      <c r="BA3623" s="388"/>
      <c r="BB3623" s="388"/>
      <c r="BC3623" s="388"/>
    </row>
    <row r="3624" spans="1:55" s="121" customFormat="1" x14ac:dyDescent="0.25">
      <c r="A3624" s="407"/>
      <c r="B3624" s="500"/>
      <c r="C3624" s="501"/>
      <c r="D3624" s="502"/>
      <c r="E3624" s="466"/>
      <c r="F3624" s="399"/>
      <c r="G3624" s="96"/>
      <c r="H3624" s="122"/>
      <c r="I3624" s="122"/>
      <c r="J3624" s="122"/>
      <c r="K3624" s="122"/>
      <c r="L3624" s="122"/>
      <c r="M3624" s="122"/>
      <c r="N3624" s="122"/>
      <c r="O3624" s="122"/>
      <c r="P3624" s="122"/>
      <c r="Q3624" s="122"/>
      <c r="R3624" s="122"/>
      <c r="S3624" s="122"/>
      <c r="T3624" s="122"/>
      <c r="U3624" s="122"/>
      <c r="V3624" s="122"/>
      <c r="W3624" s="122"/>
      <c r="X3624" s="122"/>
      <c r="Y3624" s="122"/>
      <c r="Z3624" s="122"/>
      <c r="AA3624" s="122"/>
      <c r="AB3624" s="122"/>
      <c r="AC3624" s="122"/>
      <c r="AD3624" s="122"/>
      <c r="AE3624" s="122"/>
      <c r="AF3624" s="122"/>
      <c r="AG3624" s="122"/>
      <c r="AH3624" s="122"/>
      <c r="AI3624" s="122"/>
      <c r="AJ3624" s="401"/>
      <c r="AK3624" s="403"/>
      <c r="AL3624" s="405"/>
      <c r="AM3624" s="401"/>
      <c r="AN3624" s="405"/>
      <c r="AO3624" s="405"/>
      <c r="AP3624" s="405"/>
      <c r="AQ3624" s="405"/>
      <c r="AR3624" s="405"/>
      <c r="AS3624" s="405"/>
      <c r="AT3624" s="405"/>
      <c r="AU3624" s="403"/>
      <c r="AV3624" s="504"/>
      <c r="AW3624" s="403"/>
      <c r="AX3624" s="389"/>
      <c r="AY3624" s="389"/>
      <c r="AZ3624" s="389"/>
      <c r="BA3624" s="389"/>
      <c r="BB3624" s="389"/>
      <c r="BC3624" s="389"/>
    </row>
    <row r="3625" spans="1:55" s="121" customFormat="1" x14ac:dyDescent="0.25">
      <c r="A3625" s="406"/>
      <c r="B3625" s="500"/>
      <c r="C3625" s="501"/>
      <c r="D3625" s="502"/>
      <c r="E3625" s="474"/>
      <c r="F3625" s="398"/>
      <c r="G3625" s="95"/>
      <c r="H3625" s="119"/>
      <c r="I3625" s="119"/>
      <c r="J3625" s="119"/>
      <c r="K3625" s="119"/>
      <c r="L3625" s="119"/>
      <c r="M3625" s="119"/>
      <c r="N3625" s="119"/>
      <c r="O3625" s="119"/>
      <c r="P3625" s="119"/>
      <c r="Q3625" s="119"/>
      <c r="R3625" s="119"/>
      <c r="S3625" s="119"/>
      <c r="T3625" s="119"/>
      <c r="U3625" s="119"/>
      <c r="V3625" s="119"/>
      <c r="W3625" s="119"/>
      <c r="X3625" s="119"/>
      <c r="Y3625" s="119"/>
      <c r="Z3625" s="119"/>
      <c r="AA3625" s="119"/>
      <c r="AB3625" s="119"/>
      <c r="AC3625" s="119"/>
      <c r="AD3625" s="119"/>
      <c r="AE3625" s="119"/>
      <c r="AF3625" s="119"/>
      <c r="AG3625" s="119"/>
      <c r="AH3625" s="119"/>
      <c r="AI3625" s="119"/>
      <c r="AJ3625" s="503"/>
      <c r="AK3625" s="505"/>
      <c r="AL3625" s="404"/>
      <c r="AM3625" s="410"/>
      <c r="AN3625" s="404"/>
      <c r="AO3625" s="404"/>
      <c r="AP3625" s="404"/>
      <c r="AQ3625" s="404"/>
      <c r="AR3625" s="404"/>
      <c r="AS3625" s="404"/>
      <c r="AT3625" s="404"/>
      <c r="AU3625" s="406"/>
      <c r="AV3625" s="504"/>
      <c r="AW3625" s="406"/>
      <c r="AX3625" s="388"/>
      <c r="AY3625" s="388"/>
      <c r="AZ3625" s="388"/>
      <c r="BA3625" s="388"/>
      <c r="BB3625" s="388"/>
      <c r="BC3625" s="388"/>
    </row>
    <row r="3626" spans="1:55" s="121" customFormat="1" x14ac:dyDescent="0.25">
      <c r="A3626" s="407"/>
      <c r="B3626" s="500"/>
      <c r="C3626" s="501"/>
      <c r="D3626" s="502"/>
      <c r="E3626" s="466"/>
      <c r="F3626" s="399"/>
      <c r="G3626" s="96"/>
      <c r="H3626" s="122"/>
      <c r="I3626" s="122"/>
      <c r="J3626" s="122"/>
      <c r="K3626" s="122"/>
      <c r="L3626" s="122"/>
      <c r="M3626" s="122"/>
      <c r="N3626" s="122"/>
      <c r="O3626" s="122"/>
      <c r="P3626" s="122"/>
      <c r="Q3626" s="122"/>
      <c r="R3626" s="122"/>
      <c r="S3626" s="122"/>
      <c r="T3626" s="122"/>
      <c r="U3626" s="122"/>
      <c r="V3626" s="122"/>
      <c r="W3626" s="122"/>
      <c r="X3626" s="122"/>
      <c r="Y3626" s="122"/>
      <c r="Z3626" s="122"/>
      <c r="AA3626" s="122"/>
      <c r="AB3626" s="122"/>
      <c r="AC3626" s="122"/>
      <c r="AD3626" s="122"/>
      <c r="AE3626" s="122"/>
      <c r="AF3626" s="122"/>
      <c r="AG3626" s="122"/>
      <c r="AH3626" s="122"/>
      <c r="AI3626" s="122"/>
      <c r="AJ3626" s="401"/>
      <c r="AK3626" s="403"/>
      <c r="AL3626" s="405"/>
      <c r="AM3626" s="401"/>
      <c r="AN3626" s="405"/>
      <c r="AO3626" s="405"/>
      <c r="AP3626" s="405"/>
      <c r="AQ3626" s="405"/>
      <c r="AR3626" s="405"/>
      <c r="AS3626" s="405"/>
      <c r="AT3626" s="405"/>
      <c r="AU3626" s="403"/>
      <c r="AV3626" s="504"/>
      <c r="AW3626" s="403"/>
      <c r="AX3626" s="389"/>
      <c r="AY3626" s="389"/>
      <c r="AZ3626" s="389"/>
      <c r="BA3626" s="389"/>
      <c r="BB3626" s="389"/>
      <c r="BC3626" s="389"/>
    </row>
    <row r="3627" spans="1:55" s="121" customFormat="1" x14ac:dyDescent="0.25">
      <c r="A3627" s="406"/>
      <c r="B3627" s="500"/>
      <c r="C3627" s="501"/>
      <c r="D3627" s="502"/>
      <c r="E3627" s="474"/>
      <c r="F3627" s="398"/>
      <c r="G3627" s="95"/>
      <c r="H3627" s="119"/>
      <c r="I3627" s="119"/>
      <c r="J3627" s="119"/>
      <c r="K3627" s="119"/>
      <c r="L3627" s="119"/>
      <c r="M3627" s="119"/>
      <c r="N3627" s="119"/>
      <c r="O3627" s="119"/>
      <c r="P3627" s="119"/>
      <c r="Q3627" s="119"/>
      <c r="R3627" s="119"/>
      <c r="S3627" s="119"/>
      <c r="T3627" s="119"/>
      <c r="U3627" s="119"/>
      <c r="V3627" s="119"/>
      <c r="W3627" s="119"/>
      <c r="X3627" s="119"/>
      <c r="Y3627" s="119"/>
      <c r="Z3627" s="119"/>
      <c r="AA3627" s="119"/>
      <c r="AB3627" s="119"/>
      <c r="AC3627" s="119"/>
      <c r="AD3627" s="119"/>
      <c r="AE3627" s="119"/>
      <c r="AF3627" s="119"/>
      <c r="AG3627" s="119"/>
      <c r="AH3627" s="119"/>
      <c r="AI3627" s="119"/>
      <c r="AJ3627" s="503"/>
      <c r="AK3627" s="505"/>
      <c r="AL3627" s="404"/>
      <c r="AM3627" s="410"/>
      <c r="AN3627" s="404"/>
      <c r="AO3627" s="404"/>
      <c r="AP3627" s="404"/>
      <c r="AQ3627" s="404"/>
      <c r="AR3627" s="404"/>
      <c r="AS3627" s="404"/>
      <c r="AT3627" s="404"/>
      <c r="AU3627" s="406"/>
      <c r="AV3627" s="504"/>
      <c r="AW3627" s="406"/>
      <c r="AX3627" s="388"/>
      <c r="AY3627" s="388"/>
      <c r="AZ3627" s="388"/>
      <c r="BA3627" s="388"/>
      <c r="BB3627" s="388"/>
      <c r="BC3627" s="388"/>
    </row>
    <row r="3628" spans="1:55" s="121" customFormat="1" x14ac:dyDescent="0.25">
      <c r="A3628" s="407"/>
      <c r="B3628" s="500"/>
      <c r="C3628" s="501"/>
      <c r="D3628" s="502"/>
      <c r="E3628" s="466"/>
      <c r="F3628" s="399"/>
      <c r="G3628" s="96"/>
      <c r="H3628" s="122"/>
      <c r="I3628" s="122"/>
      <c r="J3628" s="122"/>
      <c r="K3628" s="122"/>
      <c r="L3628" s="122"/>
      <c r="M3628" s="122"/>
      <c r="N3628" s="122"/>
      <c r="O3628" s="122"/>
      <c r="P3628" s="122"/>
      <c r="Q3628" s="122"/>
      <c r="R3628" s="122"/>
      <c r="S3628" s="122"/>
      <c r="T3628" s="122"/>
      <c r="U3628" s="122"/>
      <c r="V3628" s="122"/>
      <c r="W3628" s="122"/>
      <c r="X3628" s="122"/>
      <c r="Y3628" s="122"/>
      <c r="Z3628" s="122"/>
      <c r="AA3628" s="122"/>
      <c r="AB3628" s="122"/>
      <c r="AC3628" s="122"/>
      <c r="AD3628" s="122"/>
      <c r="AE3628" s="122"/>
      <c r="AF3628" s="122"/>
      <c r="AG3628" s="122"/>
      <c r="AH3628" s="122"/>
      <c r="AI3628" s="122"/>
      <c r="AJ3628" s="401"/>
      <c r="AK3628" s="403"/>
      <c r="AL3628" s="405"/>
      <c r="AM3628" s="401"/>
      <c r="AN3628" s="405"/>
      <c r="AO3628" s="405"/>
      <c r="AP3628" s="405"/>
      <c r="AQ3628" s="405"/>
      <c r="AR3628" s="405"/>
      <c r="AS3628" s="405"/>
      <c r="AT3628" s="405"/>
      <c r="AU3628" s="403"/>
      <c r="AV3628" s="504"/>
      <c r="AW3628" s="403"/>
      <c r="AX3628" s="389"/>
      <c r="AY3628" s="389"/>
      <c r="AZ3628" s="389"/>
      <c r="BA3628" s="389"/>
      <c r="BB3628" s="389"/>
      <c r="BC3628" s="389"/>
    </row>
    <row r="3629" spans="1:55" s="121" customFormat="1" x14ac:dyDescent="0.25">
      <c r="A3629" s="406"/>
      <c r="B3629" s="500"/>
      <c r="C3629" s="501"/>
      <c r="D3629" s="502"/>
      <c r="E3629" s="474"/>
      <c r="F3629" s="398"/>
      <c r="G3629" s="95"/>
      <c r="H3629" s="119"/>
      <c r="I3629" s="119"/>
      <c r="J3629" s="119"/>
      <c r="K3629" s="119"/>
      <c r="L3629" s="119"/>
      <c r="M3629" s="119"/>
      <c r="N3629" s="119"/>
      <c r="O3629" s="119"/>
      <c r="P3629" s="119"/>
      <c r="Q3629" s="119"/>
      <c r="R3629" s="119"/>
      <c r="S3629" s="119"/>
      <c r="T3629" s="119"/>
      <c r="U3629" s="119"/>
      <c r="V3629" s="119"/>
      <c r="W3629" s="119"/>
      <c r="X3629" s="119"/>
      <c r="Y3629" s="119"/>
      <c r="Z3629" s="119"/>
      <c r="AA3629" s="119"/>
      <c r="AB3629" s="119"/>
      <c r="AC3629" s="119"/>
      <c r="AD3629" s="119"/>
      <c r="AE3629" s="119"/>
      <c r="AF3629" s="119"/>
      <c r="AG3629" s="119"/>
      <c r="AH3629" s="119"/>
      <c r="AI3629" s="119"/>
      <c r="AJ3629" s="503"/>
      <c r="AK3629" s="505"/>
      <c r="AL3629" s="404"/>
      <c r="AM3629" s="410"/>
      <c r="AN3629" s="404"/>
      <c r="AO3629" s="404"/>
      <c r="AP3629" s="404"/>
      <c r="AQ3629" s="404"/>
      <c r="AR3629" s="404"/>
      <c r="AS3629" s="404"/>
      <c r="AT3629" s="404"/>
      <c r="AU3629" s="406"/>
      <c r="AV3629" s="504"/>
      <c r="AW3629" s="406"/>
      <c r="AX3629" s="388"/>
      <c r="AY3629" s="388"/>
      <c r="AZ3629" s="388"/>
      <c r="BA3629" s="388"/>
      <c r="BB3629" s="388"/>
      <c r="BC3629" s="388"/>
    </row>
    <row r="3630" spans="1:55" s="121" customFormat="1" x14ac:dyDescent="0.25">
      <c r="A3630" s="407"/>
      <c r="B3630" s="500"/>
      <c r="C3630" s="501"/>
      <c r="D3630" s="502"/>
      <c r="E3630" s="466"/>
      <c r="F3630" s="399"/>
      <c r="G3630" s="96"/>
      <c r="H3630" s="122"/>
      <c r="I3630" s="122"/>
      <c r="J3630" s="122"/>
      <c r="K3630" s="122"/>
      <c r="L3630" s="122"/>
      <c r="M3630" s="122"/>
      <c r="N3630" s="122"/>
      <c r="O3630" s="122"/>
      <c r="P3630" s="122"/>
      <c r="Q3630" s="122"/>
      <c r="R3630" s="122"/>
      <c r="S3630" s="122"/>
      <c r="T3630" s="122"/>
      <c r="U3630" s="122"/>
      <c r="V3630" s="122"/>
      <c r="W3630" s="122"/>
      <c r="X3630" s="122"/>
      <c r="Y3630" s="122"/>
      <c r="Z3630" s="122"/>
      <c r="AA3630" s="122"/>
      <c r="AB3630" s="122"/>
      <c r="AC3630" s="122"/>
      <c r="AD3630" s="122"/>
      <c r="AE3630" s="122"/>
      <c r="AF3630" s="122"/>
      <c r="AG3630" s="122"/>
      <c r="AH3630" s="122"/>
      <c r="AI3630" s="122"/>
      <c r="AJ3630" s="401"/>
      <c r="AK3630" s="403"/>
      <c r="AL3630" s="405"/>
      <c r="AM3630" s="401"/>
      <c r="AN3630" s="405"/>
      <c r="AO3630" s="405"/>
      <c r="AP3630" s="405"/>
      <c r="AQ3630" s="405"/>
      <c r="AR3630" s="405"/>
      <c r="AS3630" s="405"/>
      <c r="AT3630" s="405"/>
      <c r="AU3630" s="403"/>
      <c r="AV3630" s="504"/>
      <c r="AW3630" s="403"/>
      <c r="AX3630" s="389"/>
      <c r="AY3630" s="389"/>
      <c r="AZ3630" s="389"/>
      <c r="BA3630" s="389"/>
      <c r="BB3630" s="389"/>
      <c r="BC3630" s="389"/>
    </row>
    <row r="3631" spans="1:55" s="121" customFormat="1" x14ac:dyDescent="0.25">
      <c r="A3631" s="406"/>
      <c r="B3631" s="500"/>
      <c r="C3631" s="501"/>
      <c r="D3631" s="502"/>
      <c r="E3631" s="474"/>
      <c r="F3631" s="398"/>
      <c r="G3631" s="95"/>
      <c r="H3631" s="119"/>
      <c r="I3631" s="119"/>
      <c r="J3631" s="119"/>
      <c r="K3631" s="119"/>
      <c r="L3631" s="119"/>
      <c r="M3631" s="119"/>
      <c r="N3631" s="119"/>
      <c r="O3631" s="119"/>
      <c r="P3631" s="119"/>
      <c r="Q3631" s="119"/>
      <c r="R3631" s="119"/>
      <c r="S3631" s="119"/>
      <c r="T3631" s="119"/>
      <c r="U3631" s="119"/>
      <c r="V3631" s="119"/>
      <c r="W3631" s="119"/>
      <c r="X3631" s="119"/>
      <c r="Y3631" s="119"/>
      <c r="Z3631" s="119"/>
      <c r="AA3631" s="119"/>
      <c r="AB3631" s="119"/>
      <c r="AC3631" s="119"/>
      <c r="AD3631" s="119"/>
      <c r="AE3631" s="119"/>
      <c r="AF3631" s="119"/>
      <c r="AG3631" s="119"/>
      <c r="AH3631" s="119"/>
      <c r="AI3631" s="119"/>
      <c r="AJ3631" s="503"/>
      <c r="AK3631" s="505"/>
      <c r="AL3631" s="404"/>
      <c r="AM3631" s="410"/>
      <c r="AN3631" s="404"/>
      <c r="AO3631" s="404"/>
      <c r="AP3631" s="404"/>
      <c r="AQ3631" s="404"/>
      <c r="AR3631" s="404"/>
      <c r="AS3631" s="404"/>
      <c r="AT3631" s="404"/>
      <c r="AU3631" s="406"/>
      <c r="AV3631" s="504"/>
      <c r="AW3631" s="406"/>
      <c r="AX3631" s="388"/>
      <c r="AY3631" s="388"/>
      <c r="AZ3631" s="388"/>
      <c r="BA3631" s="388"/>
      <c r="BB3631" s="388"/>
      <c r="BC3631" s="388"/>
    </row>
    <row r="3632" spans="1:55" s="121" customFormat="1" x14ac:dyDescent="0.25">
      <c r="A3632" s="407"/>
      <c r="B3632" s="500"/>
      <c r="C3632" s="501"/>
      <c r="D3632" s="502"/>
      <c r="E3632" s="466"/>
      <c r="F3632" s="399"/>
      <c r="G3632" s="96"/>
      <c r="H3632" s="122"/>
      <c r="I3632" s="122"/>
      <c r="J3632" s="122"/>
      <c r="K3632" s="122"/>
      <c r="L3632" s="122"/>
      <c r="M3632" s="122"/>
      <c r="N3632" s="122"/>
      <c r="O3632" s="122"/>
      <c r="P3632" s="122"/>
      <c r="Q3632" s="122"/>
      <c r="R3632" s="122"/>
      <c r="S3632" s="122"/>
      <c r="T3632" s="122"/>
      <c r="U3632" s="122"/>
      <c r="V3632" s="122"/>
      <c r="W3632" s="122"/>
      <c r="X3632" s="122"/>
      <c r="Y3632" s="122"/>
      <c r="Z3632" s="122"/>
      <c r="AA3632" s="122"/>
      <c r="AB3632" s="122"/>
      <c r="AC3632" s="122"/>
      <c r="AD3632" s="122"/>
      <c r="AE3632" s="122"/>
      <c r="AF3632" s="122"/>
      <c r="AG3632" s="122"/>
      <c r="AH3632" s="122"/>
      <c r="AI3632" s="122"/>
      <c r="AJ3632" s="401"/>
      <c r="AK3632" s="403"/>
      <c r="AL3632" s="405"/>
      <c r="AM3632" s="401"/>
      <c r="AN3632" s="405"/>
      <c r="AO3632" s="405"/>
      <c r="AP3632" s="405"/>
      <c r="AQ3632" s="405"/>
      <c r="AR3632" s="405"/>
      <c r="AS3632" s="405"/>
      <c r="AT3632" s="405"/>
      <c r="AU3632" s="403"/>
      <c r="AV3632" s="504"/>
      <c r="AW3632" s="403"/>
      <c r="AX3632" s="389"/>
      <c r="AY3632" s="389"/>
      <c r="AZ3632" s="389"/>
      <c r="BA3632" s="389"/>
      <c r="BB3632" s="389"/>
      <c r="BC3632" s="389"/>
    </row>
    <row r="3633" spans="1:55" s="121" customFormat="1" x14ac:dyDescent="0.25">
      <c r="A3633" s="406"/>
      <c r="B3633" s="500"/>
      <c r="C3633" s="501"/>
      <c r="D3633" s="502"/>
      <c r="E3633" s="474"/>
      <c r="F3633" s="398"/>
      <c r="G3633" s="95"/>
      <c r="H3633" s="119"/>
      <c r="I3633" s="119"/>
      <c r="J3633" s="119"/>
      <c r="K3633" s="119"/>
      <c r="L3633" s="119"/>
      <c r="M3633" s="119"/>
      <c r="N3633" s="119"/>
      <c r="O3633" s="119"/>
      <c r="P3633" s="119"/>
      <c r="Q3633" s="119"/>
      <c r="R3633" s="119"/>
      <c r="S3633" s="119"/>
      <c r="T3633" s="119"/>
      <c r="U3633" s="119"/>
      <c r="V3633" s="119"/>
      <c r="W3633" s="119"/>
      <c r="X3633" s="119"/>
      <c r="Y3633" s="119"/>
      <c r="Z3633" s="119"/>
      <c r="AA3633" s="119"/>
      <c r="AB3633" s="119"/>
      <c r="AC3633" s="119"/>
      <c r="AD3633" s="119"/>
      <c r="AE3633" s="119"/>
      <c r="AF3633" s="119"/>
      <c r="AG3633" s="119"/>
      <c r="AH3633" s="119"/>
      <c r="AI3633" s="119"/>
      <c r="AJ3633" s="503"/>
      <c r="AK3633" s="505"/>
      <c r="AL3633" s="404"/>
      <c r="AM3633" s="410"/>
      <c r="AN3633" s="404"/>
      <c r="AO3633" s="404"/>
      <c r="AP3633" s="404"/>
      <c r="AQ3633" s="404"/>
      <c r="AR3633" s="404"/>
      <c r="AS3633" s="404"/>
      <c r="AT3633" s="404"/>
      <c r="AU3633" s="406"/>
      <c r="AV3633" s="504"/>
      <c r="AW3633" s="406"/>
      <c r="AX3633" s="388"/>
      <c r="AY3633" s="388"/>
      <c r="AZ3633" s="388"/>
      <c r="BA3633" s="388"/>
      <c r="BB3633" s="388"/>
      <c r="BC3633" s="388"/>
    </row>
    <row r="3634" spans="1:55" s="121" customFormat="1" x14ac:dyDescent="0.25">
      <c r="A3634" s="407"/>
      <c r="B3634" s="500"/>
      <c r="C3634" s="501"/>
      <c r="D3634" s="502"/>
      <c r="E3634" s="466"/>
      <c r="F3634" s="399"/>
      <c r="G3634" s="96"/>
      <c r="H3634" s="122"/>
      <c r="I3634" s="122"/>
      <c r="J3634" s="122"/>
      <c r="K3634" s="122"/>
      <c r="L3634" s="122"/>
      <c r="M3634" s="122"/>
      <c r="N3634" s="122"/>
      <c r="O3634" s="122"/>
      <c r="P3634" s="122"/>
      <c r="Q3634" s="122"/>
      <c r="R3634" s="122"/>
      <c r="S3634" s="122"/>
      <c r="T3634" s="122"/>
      <c r="U3634" s="122"/>
      <c r="V3634" s="122"/>
      <c r="W3634" s="122"/>
      <c r="X3634" s="122"/>
      <c r="Y3634" s="122"/>
      <c r="Z3634" s="122"/>
      <c r="AA3634" s="122"/>
      <c r="AB3634" s="122"/>
      <c r="AC3634" s="122"/>
      <c r="AD3634" s="122"/>
      <c r="AE3634" s="122"/>
      <c r="AF3634" s="122"/>
      <c r="AG3634" s="122"/>
      <c r="AH3634" s="122"/>
      <c r="AI3634" s="122"/>
      <c r="AJ3634" s="401"/>
      <c r="AK3634" s="403"/>
      <c r="AL3634" s="405"/>
      <c r="AM3634" s="401"/>
      <c r="AN3634" s="405"/>
      <c r="AO3634" s="405"/>
      <c r="AP3634" s="405"/>
      <c r="AQ3634" s="405"/>
      <c r="AR3634" s="405"/>
      <c r="AS3634" s="405"/>
      <c r="AT3634" s="405"/>
      <c r="AU3634" s="403"/>
      <c r="AV3634" s="504"/>
      <c r="AW3634" s="403"/>
      <c r="AX3634" s="389"/>
      <c r="AY3634" s="389"/>
      <c r="AZ3634" s="389"/>
      <c r="BA3634" s="389"/>
      <c r="BB3634" s="389"/>
      <c r="BC3634" s="389"/>
    </row>
    <row r="3635" spans="1:55" s="121" customFormat="1" x14ac:dyDescent="0.25">
      <c r="A3635" s="406"/>
      <c r="B3635" s="500"/>
      <c r="C3635" s="501"/>
      <c r="D3635" s="502"/>
      <c r="E3635" s="474"/>
      <c r="F3635" s="398"/>
      <c r="G3635" s="95"/>
      <c r="H3635" s="119"/>
      <c r="I3635" s="119"/>
      <c r="J3635" s="119"/>
      <c r="K3635" s="119"/>
      <c r="L3635" s="119"/>
      <c r="M3635" s="119"/>
      <c r="N3635" s="119"/>
      <c r="O3635" s="119"/>
      <c r="P3635" s="119"/>
      <c r="Q3635" s="119"/>
      <c r="R3635" s="119"/>
      <c r="S3635" s="119"/>
      <c r="T3635" s="119"/>
      <c r="U3635" s="119"/>
      <c r="V3635" s="119"/>
      <c r="W3635" s="119"/>
      <c r="X3635" s="119"/>
      <c r="Y3635" s="119"/>
      <c r="Z3635" s="119"/>
      <c r="AA3635" s="119"/>
      <c r="AB3635" s="119"/>
      <c r="AC3635" s="119"/>
      <c r="AD3635" s="119"/>
      <c r="AE3635" s="119"/>
      <c r="AF3635" s="119"/>
      <c r="AG3635" s="119"/>
      <c r="AH3635" s="119"/>
      <c r="AI3635" s="119"/>
      <c r="AJ3635" s="503"/>
      <c r="AK3635" s="505"/>
      <c r="AL3635" s="404"/>
      <c r="AM3635" s="410"/>
      <c r="AN3635" s="404"/>
      <c r="AO3635" s="404"/>
      <c r="AP3635" s="404"/>
      <c r="AQ3635" s="404"/>
      <c r="AR3635" s="404"/>
      <c r="AS3635" s="404"/>
      <c r="AT3635" s="404"/>
      <c r="AU3635" s="406"/>
      <c r="AV3635" s="504"/>
      <c r="AW3635" s="406"/>
      <c r="AX3635" s="388"/>
      <c r="AY3635" s="388"/>
      <c r="AZ3635" s="388"/>
      <c r="BA3635" s="388"/>
      <c r="BB3635" s="388"/>
      <c r="BC3635" s="388"/>
    </row>
    <row r="3636" spans="1:55" s="121" customFormat="1" x14ac:dyDescent="0.25">
      <c r="A3636" s="407"/>
      <c r="B3636" s="500"/>
      <c r="C3636" s="501"/>
      <c r="D3636" s="502"/>
      <c r="E3636" s="466"/>
      <c r="F3636" s="399"/>
      <c r="G3636" s="96"/>
      <c r="H3636" s="122"/>
      <c r="I3636" s="122"/>
      <c r="J3636" s="122"/>
      <c r="K3636" s="122"/>
      <c r="L3636" s="122"/>
      <c r="M3636" s="122"/>
      <c r="N3636" s="122"/>
      <c r="O3636" s="122"/>
      <c r="P3636" s="122"/>
      <c r="Q3636" s="122"/>
      <c r="R3636" s="122"/>
      <c r="S3636" s="122"/>
      <c r="T3636" s="122"/>
      <c r="U3636" s="122"/>
      <c r="V3636" s="122"/>
      <c r="W3636" s="122"/>
      <c r="X3636" s="122"/>
      <c r="Y3636" s="122"/>
      <c r="Z3636" s="122"/>
      <c r="AA3636" s="122"/>
      <c r="AB3636" s="122"/>
      <c r="AC3636" s="122"/>
      <c r="AD3636" s="122"/>
      <c r="AE3636" s="122"/>
      <c r="AF3636" s="122"/>
      <c r="AG3636" s="122"/>
      <c r="AH3636" s="122"/>
      <c r="AI3636" s="122"/>
      <c r="AJ3636" s="401"/>
      <c r="AK3636" s="403"/>
      <c r="AL3636" s="405"/>
      <c r="AM3636" s="401"/>
      <c r="AN3636" s="405"/>
      <c r="AO3636" s="405"/>
      <c r="AP3636" s="405"/>
      <c r="AQ3636" s="405"/>
      <c r="AR3636" s="405"/>
      <c r="AS3636" s="405"/>
      <c r="AT3636" s="405"/>
      <c r="AU3636" s="403"/>
      <c r="AV3636" s="504"/>
      <c r="AW3636" s="403"/>
      <c r="AX3636" s="389"/>
      <c r="AY3636" s="389"/>
      <c r="AZ3636" s="389"/>
      <c r="BA3636" s="389"/>
      <c r="BB3636" s="389"/>
      <c r="BC3636" s="389"/>
    </row>
    <row r="3637" spans="1:55" s="121" customFormat="1" x14ac:dyDescent="0.25">
      <c r="A3637" s="406"/>
      <c r="B3637" s="500"/>
      <c r="C3637" s="501"/>
      <c r="D3637" s="502"/>
      <c r="E3637" s="474"/>
      <c r="F3637" s="398"/>
      <c r="G3637" s="95"/>
      <c r="H3637" s="119"/>
      <c r="I3637" s="119"/>
      <c r="J3637" s="119"/>
      <c r="K3637" s="119"/>
      <c r="L3637" s="119"/>
      <c r="M3637" s="119"/>
      <c r="N3637" s="119"/>
      <c r="O3637" s="119"/>
      <c r="P3637" s="119"/>
      <c r="Q3637" s="119"/>
      <c r="R3637" s="119"/>
      <c r="S3637" s="119"/>
      <c r="T3637" s="119"/>
      <c r="U3637" s="119"/>
      <c r="V3637" s="119"/>
      <c r="W3637" s="119"/>
      <c r="X3637" s="119"/>
      <c r="Y3637" s="119"/>
      <c r="Z3637" s="119"/>
      <c r="AA3637" s="119"/>
      <c r="AB3637" s="119"/>
      <c r="AC3637" s="119"/>
      <c r="AD3637" s="119"/>
      <c r="AE3637" s="119"/>
      <c r="AF3637" s="119"/>
      <c r="AG3637" s="119"/>
      <c r="AH3637" s="119"/>
      <c r="AI3637" s="119"/>
      <c r="AJ3637" s="503"/>
      <c r="AK3637" s="505"/>
      <c r="AL3637" s="404"/>
      <c r="AM3637" s="410"/>
      <c r="AN3637" s="404"/>
      <c r="AO3637" s="404"/>
      <c r="AP3637" s="404"/>
      <c r="AQ3637" s="404"/>
      <c r="AR3637" s="404"/>
      <c r="AS3637" s="404"/>
      <c r="AT3637" s="404"/>
      <c r="AU3637" s="406"/>
      <c r="AV3637" s="504"/>
      <c r="AW3637" s="406"/>
      <c r="AX3637" s="388"/>
      <c r="AY3637" s="388"/>
      <c r="AZ3637" s="388"/>
      <c r="BA3637" s="388"/>
      <c r="BB3637" s="388"/>
      <c r="BC3637" s="388"/>
    </row>
    <row r="3638" spans="1:55" s="121" customFormat="1" x14ac:dyDescent="0.25">
      <c r="A3638" s="407"/>
      <c r="B3638" s="500"/>
      <c r="C3638" s="501"/>
      <c r="D3638" s="502"/>
      <c r="E3638" s="466"/>
      <c r="F3638" s="399"/>
      <c r="G3638" s="96"/>
      <c r="H3638" s="122"/>
      <c r="I3638" s="122"/>
      <c r="J3638" s="122"/>
      <c r="K3638" s="122"/>
      <c r="L3638" s="122"/>
      <c r="M3638" s="122"/>
      <c r="N3638" s="122"/>
      <c r="O3638" s="122"/>
      <c r="P3638" s="122"/>
      <c r="Q3638" s="122"/>
      <c r="R3638" s="122"/>
      <c r="S3638" s="122"/>
      <c r="T3638" s="122"/>
      <c r="U3638" s="122"/>
      <c r="V3638" s="122"/>
      <c r="W3638" s="122"/>
      <c r="X3638" s="122"/>
      <c r="Y3638" s="122"/>
      <c r="Z3638" s="122"/>
      <c r="AA3638" s="122"/>
      <c r="AB3638" s="122"/>
      <c r="AC3638" s="122"/>
      <c r="AD3638" s="122"/>
      <c r="AE3638" s="122"/>
      <c r="AF3638" s="122"/>
      <c r="AG3638" s="122"/>
      <c r="AH3638" s="122"/>
      <c r="AI3638" s="122"/>
      <c r="AJ3638" s="401"/>
      <c r="AK3638" s="403"/>
      <c r="AL3638" s="405"/>
      <c r="AM3638" s="401"/>
      <c r="AN3638" s="405"/>
      <c r="AO3638" s="405"/>
      <c r="AP3638" s="405"/>
      <c r="AQ3638" s="405"/>
      <c r="AR3638" s="405"/>
      <c r="AS3638" s="405"/>
      <c r="AT3638" s="405"/>
      <c r="AU3638" s="403"/>
      <c r="AV3638" s="504"/>
      <c r="AW3638" s="403"/>
      <c r="AX3638" s="389"/>
      <c r="AY3638" s="389"/>
      <c r="AZ3638" s="389"/>
      <c r="BA3638" s="389"/>
      <c r="BB3638" s="389"/>
      <c r="BC3638" s="389"/>
    </row>
    <row r="3639" spans="1:55" s="121" customFormat="1" x14ac:dyDescent="0.25">
      <c r="A3639" s="406"/>
      <c r="B3639" s="500"/>
      <c r="C3639" s="501"/>
      <c r="D3639" s="502"/>
      <c r="E3639" s="474"/>
      <c r="F3639" s="398"/>
      <c r="G3639" s="95"/>
      <c r="H3639" s="119"/>
      <c r="I3639" s="119"/>
      <c r="J3639" s="119"/>
      <c r="K3639" s="119"/>
      <c r="L3639" s="119"/>
      <c r="M3639" s="119"/>
      <c r="N3639" s="119"/>
      <c r="O3639" s="119"/>
      <c r="P3639" s="119"/>
      <c r="Q3639" s="119"/>
      <c r="R3639" s="119"/>
      <c r="S3639" s="119"/>
      <c r="T3639" s="119"/>
      <c r="U3639" s="119"/>
      <c r="V3639" s="119"/>
      <c r="W3639" s="119"/>
      <c r="X3639" s="119"/>
      <c r="Y3639" s="119"/>
      <c r="Z3639" s="119"/>
      <c r="AA3639" s="119"/>
      <c r="AB3639" s="119"/>
      <c r="AC3639" s="119"/>
      <c r="AD3639" s="119"/>
      <c r="AE3639" s="119"/>
      <c r="AF3639" s="119"/>
      <c r="AG3639" s="119"/>
      <c r="AH3639" s="119"/>
      <c r="AI3639" s="119"/>
      <c r="AJ3639" s="503"/>
      <c r="AK3639" s="505"/>
      <c r="AL3639" s="404"/>
      <c r="AM3639" s="410"/>
      <c r="AN3639" s="404"/>
      <c r="AO3639" s="404"/>
      <c r="AP3639" s="404"/>
      <c r="AQ3639" s="404"/>
      <c r="AR3639" s="404"/>
      <c r="AS3639" s="404"/>
      <c r="AT3639" s="404"/>
      <c r="AU3639" s="406"/>
      <c r="AV3639" s="504"/>
      <c r="AW3639" s="406"/>
      <c r="AX3639" s="388"/>
      <c r="AY3639" s="388"/>
      <c r="AZ3639" s="388"/>
      <c r="BA3639" s="388"/>
      <c r="BB3639" s="388"/>
      <c r="BC3639" s="388"/>
    </row>
    <row r="3640" spans="1:55" s="121" customFormat="1" x14ac:dyDescent="0.25">
      <c r="A3640" s="407"/>
      <c r="B3640" s="500"/>
      <c r="C3640" s="501"/>
      <c r="D3640" s="502"/>
      <c r="E3640" s="466"/>
      <c r="F3640" s="399"/>
      <c r="G3640" s="96"/>
      <c r="H3640" s="122"/>
      <c r="I3640" s="122"/>
      <c r="J3640" s="122"/>
      <c r="K3640" s="122"/>
      <c r="L3640" s="122"/>
      <c r="M3640" s="122"/>
      <c r="N3640" s="122"/>
      <c r="O3640" s="122"/>
      <c r="P3640" s="122"/>
      <c r="Q3640" s="122"/>
      <c r="R3640" s="122"/>
      <c r="S3640" s="122"/>
      <c r="T3640" s="122"/>
      <c r="U3640" s="122"/>
      <c r="V3640" s="122"/>
      <c r="W3640" s="122"/>
      <c r="X3640" s="122"/>
      <c r="Y3640" s="122"/>
      <c r="Z3640" s="122"/>
      <c r="AA3640" s="122"/>
      <c r="AB3640" s="122"/>
      <c r="AC3640" s="122"/>
      <c r="AD3640" s="122"/>
      <c r="AE3640" s="122"/>
      <c r="AF3640" s="122"/>
      <c r="AG3640" s="122"/>
      <c r="AH3640" s="122"/>
      <c r="AI3640" s="122"/>
      <c r="AJ3640" s="401"/>
      <c r="AK3640" s="403"/>
      <c r="AL3640" s="405"/>
      <c r="AM3640" s="401"/>
      <c r="AN3640" s="405"/>
      <c r="AO3640" s="405"/>
      <c r="AP3640" s="405"/>
      <c r="AQ3640" s="405"/>
      <c r="AR3640" s="405"/>
      <c r="AS3640" s="405"/>
      <c r="AT3640" s="405"/>
      <c r="AU3640" s="403"/>
      <c r="AV3640" s="504"/>
      <c r="AW3640" s="403"/>
      <c r="AX3640" s="389"/>
      <c r="AY3640" s="389"/>
      <c r="AZ3640" s="389"/>
      <c r="BA3640" s="389"/>
      <c r="BB3640" s="389"/>
      <c r="BC3640" s="389"/>
    </row>
    <row r="3641" spans="1:55" s="121" customFormat="1" x14ac:dyDescent="0.25">
      <c r="A3641" s="406"/>
      <c r="B3641" s="500"/>
      <c r="C3641" s="501"/>
      <c r="D3641" s="502"/>
      <c r="E3641" s="474"/>
      <c r="F3641" s="398"/>
      <c r="G3641" s="95"/>
      <c r="H3641" s="119"/>
      <c r="I3641" s="119"/>
      <c r="J3641" s="119"/>
      <c r="K3641" s="119"/>
      <c r="L3641" s="119"/>
      <c r="M3641" s="119"/>
      <c r="N3641" s="119"/>
      <c r="O3641" s="119"/>
      <c r="P3641" s="119"/>
      <c r="Q3641" s="119"/>
      <c r="R3641" s="119"/>
      <c r="S3641" s="119"/>
      <c r="T3641" s="119"/>
      <c r="U3641" s="119"/>
      <c r="V3641" s="119"/>
      <c r="W3641" s="119"/>
      <c r="X3641" s="119"/>
      <c r="Y3641" s="119"/>
      <c r="Z3641" s="119"/>
      <c r="AA3641" s="119"/>
      <c r="AB3641" s="119"/>
      <c r="AC3641" s="119"/>
      <c r="AD3641" s="119"/>
      <c r="AE3641" s="119"/>
      <c r="AF3641" s="119"/>
      <c r="AG3641" s="119"/>
      <c r="AH3641" s="119"/>
      <c r="AI3641" s="119"/>
      <c r="AJ3641" s="503"/>
      <c r="AK3641" s="505"/>
      <c r="AL3641" s="404"/>
      <c r="AM3641" s="410"/>
      <c r="AN3641" s="404"/>
      <c r="AO3641" s="404"/>
      <c r="AP3641" s="404"/>
      <c r="AQ3641" s="404"/>
      <c r="AR3641" s="404"/>
      <c r="AS3641" s="404"/>
      <c r="AT3641" s="404"/>
      <c r="AU3641" s="406"/>
      <c r="AV3641" s="504"/>
      <c r="AW3641" s="406"/>
      <c r="AX3641" s="388"/>
      <c r="AY3641" s="388"/>
      <c r="AZ3641" s="388"/>
      <c r="BA3641" s="388"/>
      <c r="BB3641" s="388"/>
      <c r="BC3641" s="388"/>
    </row>
    <row r="3642" spans="1:55" s="121" customFormat="1" x14ac:dyDescent="0.25">
      <c r="A3642" s="407"/>
      <c r="B3642" s="500"/>
      <c r="C3642" s="501"/>
      <c r="D3642" s="502"/>
      <c r="E3642" s="466"/>
      <c r="F3642" s="399"/>
      <c r="G3642" s="96"/>
      <c r="H3642" s="122"/>
      <c r="I3642" s="122"/>
      <c r="J3642" s="122"/>
      <c r="K3642" s="122"/>
      <c r="L3642" s="122"/>
      <c r="M3642" s="122"/>
      <c r="N3642" s="122"/>
      <c r="O3642" s="122"/>
      <c r="P3642" s="122"/>
      <c r="Q3642" s="122"/>
      <c r="R3642" s="122"/>
      <c r="S3642" s="122"/>
      <c r="T3642" s="122"/>
      <c r="U3642" s="122"/>
      <c r="V3642" s="122"/>
      <c r="W3642" s="122"/>
      <c r="X3642" s="122"/>
      <c r="Y3642" s="122"/>
      <c r="Z3642" s="122"/>
      <c r="AA3642" s="122"/>
      <c r="AB3642" s="122"/>
      <c r="AC3642" s="122"/>
      <c r="AD3642" s="122"/>
      <c r="AE3642" s="122"/>
      <c r="AF3642" s="122"/>
      <c r="AG3642" s="122"/>
      <c r="AH3642" s="122"/>
      <c r="AI3642" s="122"/>
      <c r="AJ3642" s="401"/>
      <c r="AK3642" s="403"/>
      <c r="AL3642" s="405"/>
      <c r="AM3642" s="401"/>
      <c r="AN3642" s="405"/>
      <c r="AO3642" s="405"/>
      <c r="AP3642" s="405"/>
      <c r="AQ3642" s="405"/>
      <c r="AR3642" s="405"/>
      <c r="AS3642" s="405"/>
      <c r="AT3642" s="405"/>
      <c r="AU3642" s="403"/>
      <c r="AV3642" s="504"/>
      <c r="AW3642" s="403"/>
      <c r="AX3642" s="389"/>
      <c r="AY3642" s="389"/>
      <c r="AZ3642" s="389"/>
      <c r="BA3642" s="389"/>
      <c r="BB3642" s="389"/>
      <c r="BC3642" s="389"/>
    </row>
    <row r="3643" spans="1:55" s="121" customFormat="1" x14ac:dyDescent="0.25">
      <c r="A3643" s="406"/>
      <c r="B3643" s="500"/>
      <c r="C3643" s="501"/>
      <c r="D3643" s="502"/>
      <c r="E3643" s="474"/>
      <c r="F3643" s="398"/>
      <c r="G3643" s="95"/>
      <c r="H3643" s="119"/>
      <c r="I3643" s="119"/>
      <c r="J3643" s="119"/>
      <c r="K3643" s="119"/>
      <c r="L3643" s="119"/>
      <c r="M3643" s="119"/>
      <c r="N3643" s="119"/>
      <c r="O3643" s="119"/>
      <c r="P3643" s="119"/>
      <c r="Q3643" s="119"/>
      <c r="R3643" s="119"/>
      <c r="S3643" s="119"/>
      <c r="T3643" s="119"/>
      <c r="U3643" s="119"/>
      <c r="V3643" s="119"/>
      <c r="W3643" s="119"/>
      <c r="X3643" s="119"/>
      <c r="Y3643" s="119"/>
      <c r="Z3643" s="119"/>
      <c r="AA3643" s="119"/>
      <c r="AB3643" s="119"/>
      <c r="AC3643" s="119"/>
      <c r="AD3643" s="119"/>
      <c r="AE3643" s="119"/>
      <c r="AF3643" s="119"/>
      <c r="AG3643" s="119"/>
      <c r="AH3643" s="119"/>
      <c r="AI3643" s="119"/>
      <c r="AJ3643" s="503"/>
      <c r="AK3643" s="505"/>
      <c r="AL3643" s="404"/>
      <c r="AM3643" s="410"/>
      <c r="AN3643" s="404"/>
      <c r="AO3643" s="404"/>
      <c r="AP3643" s="404"/>
      <c r="AQ3643" s="404"/>
      <c r="AR3643" s="404"/>
      <c r="AS3643" s="404"/>
      <c r="AT3643" s="404"/>
      <c r="AU3643" s="406"/>
      <c r="AV3643" s="504"/>
      <c r="AW3643" s="406"/>
      <c r="AX3643" s="388"/>
      <c r="AY3643" s="388"/>
      <c r="AZ3643" s="388"/>
      <c r="BA3643" s="388"/>
      <c r="BB3643" s="388"/>
      <c r="BC3643" s="388"/>
    </row>
    <row r="3644" spans="1:55" s="121" customFormat="1" x14ac:dyDescent="0.25">
      <c r="A3644" s="407"/>
      <c r="B3644" s="500"/>
      <c r="C3644" s="501"/>
      <c r="D3644" s="502"/>
      <c r="E3644" s="466"/>
      <c r="F3644" s="399"/>
      <c r="G3644" s="96"/>
      <c r="H3644" s="122"/>
      <c r="I3644" s="122"/>
      <c r="J3644" s="122"/>
      <c r="K3644" s="122"/>
      <c r="L3644" s="122"/>
      <c r="M3644" s="122"/>
      <c r="N3644" s="122"/>
      <c r="O3644" s="122"/>
      <c r="P3644" s="122"/>
      <c r="Q3644" s="122"/>
      <c r="R3644" s="122"/>
      <c r="S3644" s="122"/>
      <c r="T3644" s="122"/>
      <c r="U3644" s="122"/>
      <c r="V3644" s="122"/>
      <c r="W3644" s="122"/>
      <c r="X3644" s="122"/>
      <c r="Y3644" s="122"/>
      <c r="Z3644" s="122"/>
      <c r="AA3644" s="122"/>
      <c r="AB3644" s="122"/>
      <c r="AC3644" s="122"/>
      <c r="AD3644" s="122"/>
      <c r="AE3644" s="122"/>
      <c r="AF3644" s="122"/>
      <c r="AG3644" s="122"/>
      <c r="AH3644" s="122"/>
      <c r="AI3644" s="122"/>
      <c r="AJ3644" s="401"/>
      <c r="AK3644" s="403"/>
      <c r="AL3644" s="405"/>
      <c r="AM3644" s="401"/>
      <c r="AN3644" s="405"/>
      <c r="AO3644" s="405"/>
      <c r="AP3644" s="405"/>
      <c r="AQ3644" s="405"/>
      <c r="AR3644" s="405"/>
      <c r="AS3644" s="405"/>
      <c r="AT3644" s="405"/>
      <c r="AU3644" s="403"/>
      <c r="AV3644" s="504"/>
      <c r="AW3644" s="403"/>
      <c r="AX3644" s="389"/>
      <c r="AY3644" s="389"/>
      <c r="AZ3644" s="389"/>
      <c r="BA3644" s="389"/>
      <c r="BB3644" s="389"/>
      <c r="BC3644" s="389"/>
    </row>
    <row r="3645" spans="1:55" s="121" customFormat="1" x14ac:dyDescent="0.25">
      <c r="A3645" s="406"/>
      <c r="B3645" s="500"/>
      <c r="C3645" s="501"/>
      <c r="D3645" s="502"/>
      <c r="E3645" s="474"/>
      <c r="F3645" s="398"/>
      <c r="G3645" s="95"/>
      <c r="H3645" s="119"/>
      <c r="I3645" s="119"/>
      <c r="J3645" s="119"/>
      <c r="K3645" s="119"/>
      <c r="L3645" s="119"/>
      <c r="M3645" s="119"/>
      <c r="N3645" s="119"/>
      <c r="O3645" s="119"/>
      <c r="P3645" s="119"/>
      <c r="Q3645" s="119"/>
      <c r="R3645" s="119"/>
      <c r="S3645" s="119"/>
      <c r="T3645" s="119"/>
      <c r="U3645" s="119"/>
      <c r="V3645" s="119"/>
      <c r="W3645" s="119"/>
      <c r="X3645" s="119"/>
      <c r="Y3645" s="119"/>
      <c r="Z3645" s="119"/>
      <c r="AA3645" s="119"/>
      <c r="AB3645" s="119"/>
      <c r="AC3645" s="119"/>
      <c r="AD3645" s="119"/>
      <c r="AE3645" s="119"/>
      <c r="AF3645" s="119"/>
      <c r="AG3645" s="119"/>
      <c r="AH3645" s="119"/>
      <c r="AI3645" s="119"/>
      <c r="AJ3645" s="503"/>
      <c r="AK3645" s="505"/>
      <c r="AL3645" s="404"/>
      <c r="AM3645" s="410"/>
      <c r="AN3645" s="404"/>
      <c r="AO3645" s="404"/>
      <c r="AP3645" s="404"/>
      <c r="AQ3645" s="404"/>
      <c r="AR3645" s="404"/>
      <c r="AS3645" s="404"/>
      <c r="AT3645" s="404"/>
      <c r="AU3645" s="406"/>
      <c r="AV3645" s="504"/>
      <c r="AW3645" s="406"/>
      <c r="AX3645" s="388"/>
      <c r="AY3645" s="388"/>
      <c r="AZ3645" s="388"/>
      <c r="BA3645" s="388"/>
      <c r="BB3645" s="388"/>
      <c r="BC3645" s="388"/>
    </row>
    <row r="3646" spans="1:55" s="121" customFormat="1" x14ac:dyDescent="0.25">
      <c r="A3646" s="407"/>
      <c r="B3646" s="500"/>
      <c r="C3646" s="501"/>
      <c r="D3646" s="502"/>
      <c r="E3646" s="466"/>
      <c r="F3646" s="399"/>
      <c r="G3646" s="96"/>
      <c r="H3646" s="122"/>
      <c r="I3646" s="122"/>
      <c r="J3646" s="122"/>
      <c r="K3646" s="122"/>
      <c r="L3646" s="122"/>
      <c r="M3646" s="122"/>
      <c r="N3646" s="122"/>
      <c r="O3646" s="122"/>
      <c r="P3646" s="122"/>
      <c r="Q3646" s="122"/>
      <c r="R3646" s="122"/>
      <c r="S3646" s="122"/>
      <c r="T3646" s="122"/>
      <c r="U3646" s="122"/>
      <c r="V3646" s="122"/>
      <c r="W3646" s="122"/>
      <c r="X3646" s="122"/>
      <c r="Y3646" s="122"/>
      <c r="Z3646" s="122"/>
      <c r="AA3646" s="122"/>
      <c r="AB3646" s="122"/>
      <c r="AC3646" s="122"/>
      <c r="AD3646" s="122"/>
      <c r="AE3646" s="122"/>
      <c r="AF3646" s="122"/>
      <c r="AG3646" s="122"/>
      <c r="AH3646" s="122"/>
      <c r="AI3646" s="122"/>
      <c r="AJ3646" s="401"/>
      <c r="AK3646" s="403"/>
      <c r="AL3646" s="405"/>
      <c r="AM3646" s="401"/>
      <c r="AN3646" s="405"/>
      <c r="AO3646" s="405"/>
      <c r="AP3646" s="405"/>
      <c r="AQ3646" s="405"/>
      <c r="AR3646" s="405"/>
      <c r="AS3646" s="405"/>
      <c r="AT3646" s="405"/>
      <c r="AU3646" s="403"/>
      <c r="AV3646" s="504"/>
      <c r="AW3646" s="403"/>
      <c r="AX3646" s="389"/>
      <c r="AY3646" s="389"/>
      <c r="AZ3646" s="389"/>
      <c r="BA3646" s="389"/>
      <c r="BB3646" s="389"/>
      <c r="BC3646" s="389"/>
    </row>
    <row r="3647" spans="1:55" s="121" customFormat="1" x14ac:dyDescent="0.25">
      <c r="A3647" s="406"/>
      <c r="B3647" s="500"/>
      <c r="C3647" s="501"/>
      <c r="D3647" s="502"/>
      <c r="E3647" s="474"/>
      <c r="F3647" s="398"/>
      <c r="G3647" s="95"/>
      <c r="H3647" s="119"/>
      <c r="I3647" s="119"/>
      <c r="J3647" s="119"/>
      <c r="K3647" s="119"/>
      <c r="L3647" s="119"/>
      <c r="M3647" s="119"/>
      <c r="N3647" s="119"/>
      <c r="O3647" s="119"/>
      <c r="P3647" s="119"/>
      <c r="Q3647" s="119"/>
      <c r="R3647" s="119"/>
      <c r="S3647" s="119"/>
      <c r="T3647" s="119"/>
      <c r="U3647" s="119"/>
      <c r="V3647" s="119"/>
      <c r="W3647" s="119"/>
      <c r="X3647" s="119"/>
      <c r="Y3647" s="119"/>
      <c r="Z3647" s="119"/>
      <c r="AA3647" s="119"/>
      <c r="AB3647" s="119"/>
      <c r="AC3647" s="119"/>
      <c r="AD3647" s="119"/>
      <c r="AE3647" s="119"/>
      <c r="AF3647" s="119"/>
      <c r="AG3647" s="119"/>
      <c r="AH3647" s="119"/>
      <c r="AI3647" s="119"/>
      <c r="AJ3647" s="503"/>
      <c r="AK3647" s="505"/>
      <c r="AL3647" s="404"/>
      <c r="AM3647" s="410"/>
      <c r="AN3647" s="404"/>
      <c r="AO3647" s="404"/>
      <c r="AP3647" s="404"/>
      <c r="AQ3647" s="404"/>
      <c r="AR3647" s="404"/>
      <c r="AS3647" s="404"/>
      <c r="AT3647" s="404"/>
      <c r="AU3647" s="406"/>
      <c r="AV3647" s="504"/>
      <c r="AW3647" s="406"/>
      <c r="AX3647" s="388"/>
      <c r="AY3647" s="388"/>
      <c r="AZ3647" s="388"/>
      <c r="BA3647" s="388"/>
      <c r="BB3647" s="388"/>
      <c r="BC3647" s="388"/>
    </row>
    <row r="3648" spans="1:55" s="121" customFormat="1" x14ac:dyDescent="0.25">
      <c r="A3648" s="407"/>
      <c r="B3648" s="500"/>
      <c r="C3648" s="501"/>
      <c r="D3648" s="502"/>
      <c r="E3648" s="466"/>
      <c r="F3648" s="399"/>
      <c r="G3648" s="96"/>
      <c r="H3648" s="122"/>
      <c r="I3648" s="122"/>
      <c r="J3648" s="122"/>
      <c r="K3648" s="122"/>
      <c r="L3648" s="122"/>
      <c r="M3648" s="122"/>
      <c r="N3648" s="122"/>
      <c r="O3648" s="122"/>
      <c r="P3648" s="122"/>
      <c r="Q3648" s="122"/>
      <c r="R3648" s="122"/>
      <c r="S3648" s="122"/>
      <c r="T3648" s="122"/>
      <c r="U3648" s="122"/>
      <c r="V3648" s="122"/>
      <c r="W3648" s="122"/>
      <c r="X3648" s="122"/>
      <c r="Y3648" s="122"/>
      <c r="Z3648" s="122"/>
      <c r="AA3648" s="122"/>
      <c r="AB3648" s="122"/>
      <c r="AC3648" s="122"/>
      <c r="AD3648" s="122"/>
      <c r="AE3648" s="122"/>
      <c r="AF3648" s="122"/>
      <c r="AG3648" s="122"/>
      <c r="AH3648" s="122"/>
      <c r="AI3648" s="122"/>
      <c r="AJ3648" s="401"/>
      <c r="AK3648" s="403"/>
      <c r="AL3648" s="405"/>
      <c r="AM3648" s="401"/>
      <c r="AN3648" s="405"/>
      <c r="AO3648" s="405"/>
      <c r="AP3648" s="405"/>
      <c r="AQ3648" s="405"/>
      <c r="AR3648" s="405"/>
      <c r="AS3648" s="405"/>
      <c r="AT3648" s="405"/>
      <c r="AU3648" s="403"/>
      <c r="AV3648" s="504"/>
      <c r="AW3648" s="403"/>
      <c r="AX3648" s="389"/>
      <c r="AY3648" s="389"/>
      <c r="AZ3648" s="389"/>
      <c r="BA3648" s="389"/>
      <c r="BB3648" s="389"/>
      <c r="BC3648" s="389"/>
    </row>
    <row r="3649" spans="1:55" s="121" customFormat="1" x14ac:dyDescent="0.25">
      <c r="A3649" s="406"/>
      <c r="B3649" s="500"/>
      <c r="C3649" s="501"/>
      <c r="D3649" s="502"/>
      <c r="E3649" s="474"/>
      <c r="F3649" s="398"/>
      <c r="G3649" s="95"/>
      <c r="H3649" s="119"/>
      <c r="I3649" s="119"/>
      <c r="J3649" s="119"/>
      <c r="K3649" s="119"/>
      <c r="L3649" s="119"/>
      <c r="M3649" s="119"/>
      <c r="N3649" s="119"/>
      <c r="O3649" s="119"/>
      <c r="P3649" s="119"/>
      <c r="Q3649" s="119"/>
      <c r="R3649" s="119"/>
      <c r="S3649" s="119"/>
      <c r="T3649" s="119"/>
      <c r="U3649" s="119"/>
      <c r="V3649" s="119"/>
      <c r="W3649" s="119"/>
      <c r="X3649" s="119"/>
      <c r="Y3649" s="119"/>
      <c r="Z3649" s="119"/>
      <c r="AA3649" s="119"/>
      <c r="AB3649" s="119"/>
      <c r="AC3649" s="119"/>
      <c r="AD3649" s="119"/>
      <c r="AE3649" s="119"/>
      <c r="AF3649" s="119"/>
      <c r="AG3649" s="119"/>
      <c r="AH3649" s="119"/>
      <c r="AI3649" s="119"/>
      <c r="AJ3649" s="503"/>
      <c r="AK3649" s="505"/>
      <c r="AL3649" s="404"/>
      <c r="AM3649" s="410"/>
      <c r="AN3649" s="404"/>
      <c r="AO3649" s="404"/>
      <c r="AP3649" s="404"/>
      <c r="AQ3649" s="404"/>
      <c r="AR3649" s="404"/>
      <c r="AS3649" s="404"/>
      <c r="AT3649" s="404"/>
      <c r="AU3649" s="406"/>
      <c r="AV3649" s="504"/>
      <c r="AW3649" s="406"/>
      <c r="AX3649" s="388"/>
      <c r="AY3649" s="388"/>
      <c r="AZ3649" s="388"/>
      <c r="BA3649" s="388"/>
      <c r="BB3649" s="388"/>
      <c r="BC3649" s="388"/>
    </row>
    <row r="3650" spans="1:55" s="121" customFormat="1" x14ac:dyDescent="0.25">
      <c r="A3650" s="407"/>
      <c r="B3650" s="500"/>
      <c r="C3650" s="501"/>
      <c r="D3650" s="502"/>
      <c r="E3650" s="466"/>
      <c r="F3650" s="399"/>
      <c r="G3650" s="96"/>
      <c r="H3650" s="122"/>
      <c r="I3650" s="122"/>
      <c r="J3650" s="122"/>
      <c r="K3650" s="122"/>
      <c r="L3650" s="122"/>
      <c r="M3650" s="122"/>
      <c r="N3650" s="122"/>
      <c r="O3650" s="122"/>
      <c r="P3650" s="122"/>
      <c r="Q3650" s="122"/>
      <c r="R3650" s="122"/>
      <c r="S3650" s="122"/>
      <c r="T3650" s="122"/>
      <c r="U3650" s="122"/>
      <c r="V3650" s="122"/>
      <c r="W3650" s="122"/>
      <c r="X3650" s="122"/>
      <c r="Y3650" s="122"/>
      <c r="Z3650" s="122"/>
      <c r="AA3650" s="122"/>
      <c r="AB3650" s="122"/>
      <c r="AC3650" s="122"/>
      <c r="AD3650" s="122"/>
      <c r="AE3650" s="122"/>
      <c r="AF3650" s="122"/>
      <c r="AG3650" s="122"/>
      <c r="AH3650" s="122"/>
      <c r="AI3650" s="122"/>
      <c r="AJ3650" s="401"/>
      <c r="AK3650" s="403"/>
      <c r="AL3650" s="405"/>
      <c r="AM3650" s="401"/>
      <c r="AN3650" s="405"/>
      <c r="AO3650" s="405"/>
      <c r="AP3650" s="405"/>
      <c r="AQ3650" s="405"/>
      <c r="AR3650" s="405"/>
      <c r="AS3650" s="405"/>
      <c r="AT3650" s="405"/>
      <c r="AU3650" s="403"/>
      <c r="AV3650" s="504"/>
      <c r="AW3650" s="403"/>
      <c r="AX3650" s="389"/>
      <c r="AY3650" s="389"/>
      <c r="AZ3650" s="389"/>
      <c r="BA3650" s="389"/>
      <c r="BB3650" s="389"/>
      <c r="BC3650" s="389"/>
    </row>
    <row r="3651" spans="1:55" s="121" customFormat="1" x14ac:dyDescent="0.25">
      <c r="A3651" s="406"/>
      <c r="B3651" s="500"/>
      <c r="C3651" s="501"/>
      <c r="D3651" s="502"/>
      <c r="E3651" s="474"/>
      <c r="F3651" s="398"/>
      <c r="G3651" s="95"/>
      <c r="H3651" s="119"/>
      <c r="I3651" s="119"/>
      <c r="J3651" s="119"/>
      <c r="K3651" s="119"/>
      <c r="L3651" s="119"/>
      <c r="M3651" s="119"/>
      <c r="N3651" s="119"/>
      <c r="O3651" s="119"/>
      <c r="P3651" s="119"/>
      <c r="Q3651" s="119"/>
      <c r="R3651" s="119"/>
      <c r="S3651" s="119"/>
      <c r="T3651" s="119"/>
      <c r="U3651" s="119"/>
      <c r="V3651" s="119"/>
      <c r="W3651" s="119"/>
      <c r="X3651" s="119"/>
      <c r="Y3651" s="119"/>
      <c r="Z3651" s="119"/>
      <c r="AA3651" s="119"/>
      <c r="AB3651" s="119"/>
      <c r="AC3651" s="119"/>
      <c r="AD3651" s="119"/>
      <c r="AE3651" s="119"/>
      <c r="AF3651" s="119"/>
      <c r="AG3651" s="119"/>
      <c r="AH3651" s="119"/>
      <c r="AI3651" s="119"/>
      <c r="AJ3651" s="503"/>
      <c r="AK3651" s="505"/>
      <c r="AL3651" s="404"/>
      <c r="AM3651" s="410"/>
      <c r="AN3651" s="404"/>
      <c r="AO3651" s="404"/>
      <c r="AP3651" s="404"/>
      <c r="AQ3651" s="404"/>
      <c r="AR3651" s="404"/>
      <c r="AS3651" s="404"/>
      <c r="AT3651" s="404"/>
      <c r="AU3651" s="406"/>
      <c r="AV3651" s="504"/>
      <c r="AW3651" s="406"/>
      <c r="AX3651" s="388"/>
      <c r="AY3651" s="388"/>
      <c r="AZ3651" s="388"/>
      <c r="BA3651" s="388"/>
      <c r="BB3651" s="388"/>
      <c r="BC3651" s="388"/>
    </row>
    <row r="3652" spans="1:55" s="121" customFormat="1" x14ac:dyDescent="0.25">
      <c r="A3652" s="407"/>
      <c r="B3652" s="500"/>
      <c r="C3652" s="501"/>
      <c r="D3652" s="502"/>
      <c r="E3652" s="466"/>
      <c r="F3652" s="399"/>
      <c r="G3652" s="96"/>
      <c r="H3652" s="122"/>
      <c r="I3652" s="122"/>
      <c r="J3652" s="122"/>
      <c r="K3652" s="122"/>
      <c r="L3652" s="122"/>
      <c r="M3652" s="122"/>
      <c r="N3652" s="122"/>
      <c r="O3652" s="122"/>
      <c r="P3652" s="122"/>
      <c r="Q3652" s="122"/>
      <c r="R3652" s="122"/>
      <c r="S3652" s="122"/>
      <c r="T3652" s="122"/>
      <c r="U3652" s="122"/>
      <c r="V3652" s="122"/>
      <c r="W3652" s="122"/>
      <c r="X3652" s="122"/>
      <c r="Y3652" s="122"/>
      <c r="Z3652" s="122"/>
      <c r="AA3652" s="122"/>
      <c r="AB3652" s="122"/>
      <c r="AC3652" s="122"/>
      <c r="AD3652" s="122"/>
      <c r="AE3652" s="122"/>
      <c r="AF3652" s="122"/>
      <c r="AG3652" s="122"/>
      <c r="AH3652" s="122"/>
      <c r="AI3652" s="122"/>
      <c r="AJ3652" s="401"/>
      <c r="AK3652" s="403"/>
      <c r="AL3652" s="405"/>
      <c r="AM3652" s="401"/>
      <c r="AN3652" s="405"/>
      <c r="AO3652" s="405"/>
      <c r="AP3652" s="405"/>
      <c r="AQ3652" s="405"/>
      <c r="AR3652" s="405"/>
      <c r="AS3652" s="405"/>
      <c r="AT3652" s="405"/>
      <c r="AU3652" s="403"/>
      <c r="AV3652" s="504"/>
      <c r="AW3652" s="403"/>
      <c r="AX3652" s="389"/>
      <c r="AY3652" s="389"/>
      <c r="AZ3652" s="389"/>
      <c r="BA3652" s="389"/>
      <c r="BB3652" s="389"/>
      <c r="BC3652" s="389"/>
    </row>
    <row r="3653" spans="1:55" s="121" customFormat="1" x14ac:dyDescent="0.25">
      <c r="A3653" s="406"/>
      <c r="B3653" s="500"/>
      <c r="C3653" s="501"/>
      <c r="D3653" s="502"/>
      <c r="E3653" s="474"/>
      <c r="F3653" s="398"/>
      <c r="G3653" s="95"/>
      <c r="H3653" s="119"/>
      <c r="I3653" s="119"/>
      <c r="J3653" s="119"/>
      <c r="K3653" s="119"/>
      <c r="L3653" s="119"/>
      <c r="M3653" s="119"/>
      <c r="N3653" s="119"/>
      <c r="O3653" s="119"/>
      <c r="P3653" s="119"/>
      <c r="Q3653" s="119"/>
      <c r="R3653" s="119"/>
      <c r="S3653" s="119"/>
      <c r="T3653" s="119"/>
      <c r="U3653" s="119"/>
      <c r="V3653" s="119"/>
      <c r="W3653" s="119"/>
      <c r="X3653" s="119"/>
      <c r="Y3653" s="119"/>
      <c r="Z3653" s="119"/>
      <c r="AA3653" s="119"/>
      <c r="AB3653" s="119"/>
      <c r="AC3653" s="119"/>
      <c r="AD3653" s="119"/>
      <c r="AE3653" s="119"/>
      <c r="AF3653" s="119"/>
      <c r="AG3653" s="119"/>
      <c r="AH3653" s="119"/>
      <c r="AI3653" s="119"/>
      <c r="AJ3653" s="503"/>
      <c r="AK3653" s="505"/>
      <c r="AL3653" s="404"/>
      <c r="AM3653" s="410"/>
      <c r="AN3653" s="404"/>
      <c r="AO3653" s="404"/>
      <c r="AP3653" s="404"/>
      <c r="AQ3653" s="404"/>
      <c r="AR3653" s="404"/>
      <c r="AS3653" s="404"/>
      <c r="AT3653" s="404"/>
      <c r="AU3653" s="406"/>
      <c r="AV3653" s="504"/>
      <c r="AW3653" s="406"/>
      <c r="AX3653" s="388"/>
      <c r="AY3653" s="388"/>
      <c r="AZ3653" s="388"/>
      <c r="BA3653" s="388"/>
      <c r="BB3653" s="388"/>
      <c r="BC3653" s="388"/>
    </row>
    <row r="3654" spans="1:55" s="121" customFormat="1" x14ac:dyDescent="0.25">
      <c r="A3654" s="407"/>
      <c r="B3654" s="500"/>
      <c r="C3654" s="501"/>
      <c r="D3654" s="502"/>
      <c r="E3654" s="466"/>
      <c r="F3654" s="399"/>
      <c r="G3654" s="96"/>
      <c r="H3654" s="122"/>
      <c r="I3654" s="122"/>
      <c r="J3654" s="122"/>
      <c r="K3654" s="122"/>
      <c r="L3654" s="122"/>
      <c r="M3654" s="122"/>
      <c r="N3654" s="122"/>
      <c r="O3654" s="122"/>
      <c r="P3654" s="122"/>
      <c r="Q3654" s="122"/>
      <c r="R3654" s="122"/>
      <c r="S3654" s="122"/>
      <c r="T3654" s="122"/>
      <c r="U3654" s="122"/>
      <c r="V3654" s="122"/>
      <c r="W3654" s="122"/>
      <c r="X3654" s="122"/>
      <c r="Y3654" s="122"/>
      <c r="Z3654" s="122"/>
      <c r="AA3654" s="122"/>
      <c r="AB3654" s="122"/>
      <c r="AC3654" s="122"/>
      <c r="AD3654" s="122"/>
      <c r="AE3654" s="122"/>
      <c r="AF3654" s="122"/>
      <c r="AG3654" s="122"/>
      <c r="AH3654" s="122"/>
      <c r="AI3654" s="122"/>
      <c r="AJ3654" s="401"/>
      <c r="AK3654" s="403"/>
      <c r="AL3654" s="405"/>
      <c r="AM3654" s="401"/>
      <c r="AN3654" s="405"/>
      <c r="AO3654" s="405"/>
      <c r="AP3654" s="405"/>
      <c r="AQ3654" s="405"/>
      <c r="AR3654" s="405"/>
      <c r="AS3654" s="405"/>
      <c r="AT3654" s="405"/>
      <c r="AU3654" s="403"/>
      <c r="AV3654" s="504"/>
      <c r="AW3654" s="403"/>
      <c r="AX3654" s="389"/>
      <c r="AY3654" s="389"/>
      <c r="AZ3654" s="389"/>
      <c r="BA3654" s="389"/>
      <c r="BB3654" s="389"/>
      <c r="BC3654" s="389"/>
    </row>
    <row r="3655" spans="1:55" s="121" customFormat="1" x14ac:dyDescent="0.25">
      <c r="A3655" s="406"/>
      <c r="B3655" s="500"/>
      <c r="C3655" s="501"/>
      <c r="D3655" s="502"/>
      <c r="E3655" s="474"/>
      <c r="F3655" s="398"/>
      <c r="G3655" s="95"/>
      <c r="H3655" s="119"/>
      <c r="I3655" s="119"/>
      <c r="J3655" s="119"/>
      <c r="K3655" s="119"/>
      <c r="L3655" s="119"/>
      <c r="M3655" s="119"/>
      <c r="N3655" s="119"/>
      <c r="O3655" s="119"/>
      <c r="P3655" s="119"/>
      <c r="Q3655" s="119"/>
      <c r="R3655" s="119"/>
      <c r="S3655" s="119"/>
      <c r="T3655" s="119"/>
      <c r="U3655" s="119"/>
      <c r="V3655" s="119"/>
      <c r="W3655" s="119"/>
      <c r="X3655" s="119"/>
      <c r="Y3655" s="119"/>
      <c r="Z3655" s="119"/>
      <c r="AA3655" s="119"/>
      <c r="AB3655" s="119"/>
      <c r="AC3655" s="119"/>
      <c r="AD3655" s="119"/>
      <c r="AE3655" s="119"/>
      <c r="AF3655" s="119"/>
      <c r="AG3655" s="119"/>
      <c r="AH3655" s="119"/>
      <c r="AI3655" s="119"/>
      <c r="AJ3655" s="503"/>
      <c r="AK3655" s="505"/>
      <c r="AL3655" s="404"/>
      <c r="AM3655" s="410"/>
      <c r="AN3655" s="404"/>
      <c r="AO3655" s="404"/>
      <c r="AP3655" s="404"/>
      <c r="AQ3655" s="404"/>
      <c r="AR3655" s="404"/>
      <c r="AS3655" s="404"/>
      <c r="AT3655" s="404"/>
      <c r="AU3655" s="406"/>
      <c r="AV3655" s="504"/>
      <c r="AW3655" s="406"/>
      <c r="AX3655" s="388"/>
      <c r="AY3655" s="388"/>
      <c r="AZ3655" s="388"/>
      <c r="BA3655" s="388"/>
      <c r="BB3655" s="388"/>
      <c r="BC3655" s="388"/>
    </row>
    <row r="3656" spans="1:55" s="121" customFormat="1" x14ac:dyDescent="0.25">
      <c r="A3656" s="407"/>
      <c r="B3656" s="500"/>
      <c r="C3656" s="501"/>
      <c r="D3656" s="502"/>
      <c r="E3656" s="466"/>
      <c r="F3656" s="399"/>
      <c r="G3656" s="96"/>
      <c r="H3656" s="122"/>
      <c r="I3656" s="122"/>
      <c r="J3656" s="122"/>
      <c r="K3656" s="122"/>
      <c r="L3656" s="122"/>
      <c r="M3656" s="122"/>
      <c r="N3656" s="122"/>
      <c r="O3656" s="122"/>
      <c r="P3656" s="122"/>
      <c r="Q3656" s="122"/>
      <c r="R3656" s="122"/>
      <c r="S3656" s="122"/>
      <c r="T3656" s="122"/>
      <c r="U3656" s="122"/>
      <c r="V3656" s="122"/>
      <c r="W3656" s="122"/>
      <c r="X3656" s="122"/>
      <c r="Y3656" s="122"/>
      <c r="Z3656" s="122"/>
      <c r="AA3656" s="122"/>
      <c r="AB3656" s="122"/>
      <c r="AC3656" s="122"/>
      <c r="AD3656" s="122"/>
      <c r="AE3656" s="122"/>
      <c r="AF3656" s="122"/>
      <c r="AG3656" s="122"/>
      <c r="AH3656" s="122"/>
      <c r="AI3656" s="122"/>
      <c r="AJ3656" s="401"/>
      <c r="AK3656" s="403"/>
      <c r="AL3656" s="405"/>
      <c r="AM3656" s="401"/>
      <c r="AN3656" s="405"/>
      <c r="AO3656" s="405"/>
      <c r="AP3656" s="405"/>
      <c r="AQ3656" s="405"/>
      <c r="AR3656" s="405"/>
      <c r="AS3656" s="405"/>
      <c r="AT3656" s="405"/>
      <c r="AU3656" s="403"/>
      <c r="AV3656" s="504"/>
      <c r="AW3656" s="403"/>
      <c r="AX3656" s="389"/>
      <c r="AY3656" s="389"/>
      <c r="AZ3656" s="389"/>
      <c r="BA3656" s="389"/>
      <c r="BB3656" s="389"/>
      <c r="BC3656" s="389"/>
    </row>
    <row r="3657" spans="1:55" s="121" customFormat="1" x14ac:dyDescent="0.25">
      <c r="A3657" s="406"/>
      <c r="B3657" s="500"/>
      <c r="C3657" s="501"/>
      <c r="D3657" s="502"/>
      <c r="E3657" s="474"/>
      <c r="F3657" s="398"/>
      <c r="G3657" s="95"/>
      <c r="H3657" s="119"/>
      <c r="I3657" s="119"/>
      <c r="J3657" s="119"/>
      <c r="K3657" s="119"/>
      <c r="L3657" s="119"/>
      <c r="M3657" s="119"/>
      <c r="N3657" s="119"/>
      <c r="O3657" s="119"/>
      <c r="P3657" s="119"/>
      <c r="Q3657" s="119"/>
      <c r="R3657" s="119"/>
      <c r="S3657" s="119"/>
      <c r="T3657" s="119"/>
      <c r="U3657" s="119"/>
      <c r="V3657" s="119"/>
      <c r="W3657" s="119"/>
      <c r="X3657" s="119"/>
      <c r="Y3657" s="119"/>
      <c r="Z3657" s="119"/>
      <c r="AA3657" s="119"/>
      <c r="AB3657" s="119"/>
      <c r="AC3657" s="119"/>
      <c r="AD3657" s="119"/>
      <c r="AE3657" s="119"/>
      <c r="AF3657" s="119"/>
      <c r="AG3657" s="119"/>
      <c r="AH3657" s="119"/>
      <c r="AI3657" s="119"/>
      <c r="AJ3657" s="503"/>
      <c r="AK3657" s="505"/>
      <c r="AL3657" s="404"/>
      <c r="AM3657" s="410"/>
      <c r="AN3657" s="404"/>
      <c r="AO3657" s="404"/>
      <c r="AP3657" s="404"/>
      <c r="AQ3657" s="404"/>
      <c r="AR3657" s="404"/>
      <c r="AS3657" s="404"/>
      <c r="AT3657" s="404"/>
      <c r="AU3657" s="406"/>
      <c r="AV3657" s="504"/>
      <c r="AW3657" s="406"/>
      <c r="AX3657" s="388"/>
      <c r="AY3657" s="388"/>
      <c r="AZ3657" s="388"/>
      <c r="BA3657" s="388"/>
      <c r="BB3657" s="388"/>
      <c r="BC3657" s="388"/>
    </row>
    <row r="3658" spans="1:55" s="121" customFormat="1" x14ac:dyDescent="0.25">
      <c r="A3658" s="407"/>
      <c r="B3658" s="500"/>
      <c r="C3658" s="501"/>
      <c r="D3658" s="502"/>
      <c r="E3658" s="466"/>
      <c r="F3658" s="399"/>
      <c r="G3658" s="96"/>
      <c r="H3658" s="122"/>
      <c r="I3658" s="122"/>
      <c r="J3658" s="122"/>
      <c r="K3658" s="122"/>
      <c r="L3658" s="122"/>
      <c r="M3658" s="122"/>
      <c r="N3658" s="122"/>
      <c r="O3658" s="122"/>
      <c r="P3658" s="122"/>
      <c r="Q3658" s="122"/>
      <c r="R3658" s="122"/>
      <c r="S3658" s="122"/>
      <c r="T3658" s="122"/>
      <c r="U3658" s="122"/>
      <c r="V3658" s="122"/>
      <c r="W3658" s="122"/>
      <c r="X3658" s="122"/>
      <c r="Y3658" s="122"/>
      <c r="Z3658" s="122"/>
      <c r="AA3658" s="122"/>
      <c r="AB3658" s="122"/>
      <c r="AC3658" s="122"/>
      <c r="AD3658" s="122"/>
      <c r="AE3658" s="122"/>
      <c r="AF3658" s="122"/>
      <c r="AG3658" s="122"/>
      <c r="AH3658" s="122"/>
      <c r="AI3658" s="122"/>
      <c r="AJ3658" s="401"/>
      <c r="AK3658" s="403"/>
      <c r="AL3658" s="405"/>
      <c r="AM3658" s="401"/>
      <c r="AN3658" s="405"/>
      <c r="AO3658" s="405"/>
      <c r="AP3658" s="405"/>
      <c r="AQ3658" s="405"/>
      <c r="AR3658" s="405"/>
      <c r="AS3658" s="405"/>
      <c r="AT3658" s="405"/>
      <c r="AU3658" s="403"/>
      <c r="AV3658" s="504"/>
      <c r="AW3658" s="403"/>
      <c r="AX3658" s="389"/>
      <c r="AY3658" s="389"/>
      <c r="AZ3658" s="389"/>
      <c r="BA3658" s="389"/>
      <c r="BB3658" s="389"/>
      <c r="BC3658" s="389"/>
    </row>
    <row r="3659" spans="1:55" s="121" customFormat="1" x14ac:dyDescent="0.25">
      <c r="A3659" s="406"/>
      <c r="B3659" s="500"/>
      <c r="C3659" s="501"/>
      <c r="D3659" s="502"/>
      <c r="E3659" s="474"/>
      <c r="F3659" s="398"/>
      <c r="G3659" s="95"/>
      <c r="H3659" s="119"/>
      <c r="I3659" s="119"/>
      <c r="J3659" s="119"/>
      <c r="K3659" s="119"/>
      <c r="L3659" s="119"/>
      <c r="M3659" s="119"/>
      <c r="N3659" s="119"/>
      <c r="O3659" s="119"/>
      <c r="P3659" s="119"/>
      <c r="Q3659" s="119"/>
      <c r="R3659" s="119"/>
      <c r="S3659" s="119"/>
      <c r="T3659" s="119"/>
      <c r="U3659" s="119"/>
      <c r="V3659" s="119"/>
      <c r="W3659" s="119"/>
      <c r="X3659" s="119"/>
      <c r="Y3659" s="119"/>
      <c r="Z3659" s="119"/>
      <c r="AA3659" s="119"/>
      <c r="AB3659" s="119"/>
      <c r="AC3659" s="119"/>
      <c r="AD3659" s="119"/>
      <c r="AE3659" s="119"/>
      <c r="AF3659" s="119"/>
      <c r="AG3659" s="119"/>
      <c r="AH3659" s="119"/>
      <c r="AI3659" s="119"/>
      <c r="AJ3659" s="503"/>
      <c r="AK3659" s="505"/>
      <c r="AL3659" s="404"/>
      <c r="AM3659" s="410"/>
      <c r="AN3659" s="404"/>
      <c r="AO3659" s="404"/>
      <c r="AP3659" s="404"/>
      <c r="AQ3659" s="404"/>
      <c r="AR3659" s="404"/>
      <c r="AS3659" s="404"/>
      <c r="AT3659" s="404"/>
      <c r="AU3659" s="406"/>
      <c r="AV3659" s="504"/>
      <c r="AW3659" s="406"/>
      <c r="AX3659" s="388"/>
      <c r="AY3659" s="388"/>
      <c r="AZ3659" s="388"/>
      <c r="BA3659" s="388"/>
      <c r="BB3659" s="388"/>
      <c r="BC3659" s="388"/>
    </row>
    <row r="3660" spans="1:55" s="121" customFormat="1" x14ac:dyDescent="0.25">
      <c r="A3660" s="407"/>
      <c r="B3660" s="500"/>
      <c r="C3660" s="501"/>
      <c r="D3660" s="502"/>
      <c r="E3660" s="466"/>
      <c r="F3660" s="399"/>
      <c r="G3660" s="96"/>
      <c r="H3660" s="122"/>
      <c r="I3660" s="122"/>
      <c r="J3660" s="122"/>
      <c r="K3660" s="122"/>
      <c r="L3660" s="122"/>
      <c r="M3660" s="122"/>
      <c r="N3660" s="122"/>
      <c r="O3660" s="122"/>
      <c r="P3660" s="122"/>
      <c r="Q3660" s="122"/>
      <c r="R3660" s="122"/>
      <c r="S3660" s="122"/>
      <c r="T3660" s="122"/>
      <c r="U3660" s="122"/>
      <c r="V3660" s="122"/>
      <c r="W3660" s="122"/>
      <c r="X3660" s="122"/>
      <c r="Y3660" s="122"/>
      <c r="Z3660" s="122"/>
      <c r="AA3660" s="122"/>
      <c r="AB3660" s="122"/>
      <c r="AC3660" s="122"/>
      <c r="AD3660" s="122"/>
      <c r="AE3660" s="122"/>
      <c r="AF3660" s="122"/>
      <c r="AG3660" s="122"/>
      <c r="AH3660" s="122"/>
      <c r="AI3660" s="122"/>
      <c r="AJ3660" s="401"/>
      <c r="AK3660" s="403"/>
      <c r="AL3660" s="405"/>
      <c r="AM3660" s="401"/>
      <c r="AN3660" s="405"/>
      <c r="AO3660" s="405"/>
      <c r="AP3660" s="405"/>
      <c r="AQ3660" s="405"/>
      <c r="AR3660" s="405"/>
      <c r="AS3660" s="405"/>
      <c r="AT3660" s="405"/>
      <c r="AU3660" s="403"/>
      <c r="AV3660" s="504"/>
      <c r="AW3660" s="403"/>
      <c r="AX3660" s="389"/>
      <c r="AY3660" s="389"/>
      <c r="AZ3660" s="389"/>
      <c r="BA3660" s="389"/>
      <c r="BB3660" s="389"/>
      <c r="BC3660" s="389"/>
    </row>
    <row r="3661" spans="1:55" s="121" customFormat="1" x14ac:dyDescent="0.25">
      <c r="A3661" s="406"/>
      <c r="B3661" s="500"/>
      <c r="C3661" s="501"/>
      <c r="D3661" s="502"/>
      <c r="E3661" s="474"/>
      <c r="F3661" s="398"/>
      <c r="G3661" s="95"/>
      <c r="H3661" s="119"/>
      <c r="I3661" s="119"/>
      <c r="J3661" s="119"/>
      <c r="K3661" s="119"/>
      <c r="L3661" s="119"/>
      <c r="M3661" s="119"/>
      <c r="N3661" s="119"/>
      <c r="O3661" s="119"/>
      <c r="P3661" s="119"/>
      <c r="Q3661" s="119"/>
      <c r="R3661" s="119"/>
      <c r="S3661" s="119"/>
      <c r="T3661" s="119"/>
      <c r="U3661" s="119"/>
      <c r="V3661" s="119"/>
      <c r="W3661" s="119"/>
      <c r="X3661" s="119"/>
      <c r="Y3661" s="119"/>
      <c r="Z3661" s="119"/>
      <c r="AA3661" s="119"/>
      <c r="AB3661" s="119"/>
      <c r="AC3661" s="119"/>
      <c r="AD3661" s="119"/>
      <c r="AE3661" s="119"/>
      <c r="AF3661" s="119"/>
      <c r="AG3661" s="119"/>
      <c r="AH3661" s="119"/>
      <c r="AI3661" s="119"/>
      <c r="AJ3661" s="503"/>
      <c r="AK3661" s="505"/>
      <c r="AL3661" s="404"/>
      <c r="AM3661" s="410"/>
      <c r="AN3661" s="404"/>
      <c r="AO3661" s="404"/>
      <c r="AP3661" s="404"/>
      <c r="AQ3661" s="404"/>
      <c r="AR3661" s="404"/>
      <c r="AS3661" s="404"/>
      <c r="AT3661" s="404"/>
      <c r="AU3661" s="406"/>
      <c r="AV3661" s="504"/>
      <c r="AW3661" s="406"/>
      <c r="AX3661" s="388"/>
      <c r="AY3661" s="388"/>
      <c r="AZ3661" s="388"/>
      <c r="BA3661" s="388"/>
      <c r="BB3661" s="388"/>
      <c r="BC3661" s="388"/>
    </row>
    <row r="3662" spans="1:55" s="121" customFormat="1" x14ac:dyDescent="0.25">
      <c r="A3662" s="407"/>
      <c r="B3662" s="500"/>
      <c r="C3662" s="501"/>
      <c r="D3662" s="502"/>
      <c r="E3662" s="466"/>
      <c r="F3662" s="399"/>
      <c r="G3662" s="96"/>
      <c r="H3662" s="122"/>
      <c r="I3662" s="122"/>
      <c r="J3662" s="122"/>
      <c r="K3662" s="122"/>
      <c r="L3662" s="122"/>
      <c r="M3662" s="122"/>
      <c r="N3662" s="122"/>
      <c r="O3662" s="122"/>
      <c r="P3662" s="122"/>
      <c r="Q3662" s="122"/>
      <c r="R3662" s="122"/>
      <c r="S3662" s="122"/>
      <c r="T3662" s="122"/>
      <c r="U3662" s="122"/>
      <c r="V3662" s="122"/>
      <c r="W3662" s="122"/>
      <c r="X3662" s="122"/>
      <c r="Y3662" s="122"/>
      <c r="Z3662" s="122"/>
      <c r="AA3662" s="122"/>
      <c r="AB3662" s="122"/>
      <c r="AC3662" s="122"/>
      <c r="AD3662" s="122"/>
      <c r="AE3662" s="122"/>
      <c r="AF3662" s="122"/>
      <c r="AG3662" s="122"/>
      <c r="AH3662" s="122"/>
      <c r="AI3662" s="122"/>
      <c r="AJ3662" s="401"/>
      <c r="AK3662" s="403"/>
      <c r="AL3662" s="405"/>
      <c r="AM3662" s="401"/>
      <c r="AN3662" s="405"/>
      <c r="AO3662" s="405"/>
      <c r="AP3662" s="405"/>
      <c r="AQ3662" s="405"/>
      <c r="AR3662" s="405"/>
      <c r="AS3662" s="405"/>
      <c r="AT3662" s="405"/>
      <c r="AU3662" s="403"/>
      <c r="AV3662" s="504"/>
      <c r="AW3662" s="403"/>
      <c r="AX3662" s="389"/>
      <c r="AY3662" s="389"/>
      <c r="AZ3662" s="389"/>
      <c r="BA3662" s="389"/>
      <c r="BB3662" s="389"/>
      <c r="BC3662" s="389"/>
    </row>
    <row r="3663" spans="1:55" s="121" customFormat="1" x14ac:dyDescent="0.25">
      <c r="A3663" s="406"/>
      <c r="B3663" s="500"/>
      <c r="C3663" s="501"/>
      <c r="D3663" s="502"/>
      <c r="E3663" s="474"/>
      <c r="F3663" s="398"/>
      <c r="G3663" s="95"/>
      <c r="H3663" s="119"/>
      <c r="I3663" s="119"/>
      <c r="J3663" s="119"/>
      <c r="K3663" s="119"/>
      <c r="L3663" s="119"/>
      <c r="M3663" s="119"/>
      <c r="N3663" s="119"/>
      <c r="O3663" s="119"/>
      <c r="P3663" s="119"/>
      <c r="Q3663" s="119"/>
      <c r="R3663" s="119"/>
      <c r="S3663" s="119"/>
      <c r="T3663" s="119"/>
      <c r="U3663" s="119"/>
      <c r="V3663" s="119"/>
      <c r="W3663" s="119"/>
      <c r="X3663" s="119"/>
      <c r="Y3663" s="119"/>
      <c r="Z3663" s="119"/>
      <c r="AA3663" s="119"/>
      <c r="AB3663" s="119"/>
      <c r="AC3663" s="119"/>
      <c r="AD3663" s="119"/>
      <c r="AE3663" s="119"/>
      <c r="AF3663" s="119"/>
      <c r="AG3663" s="119"/>
      <c r="AH3663" s="119"/>
      <c r="AI3663" s="119"/>
      <c r="AJ3663" s="503"/>
      <c r="AK3663" s="505"/>
      <c r="AL3663" s="404"/>
      <c r="AM3663" s="410"/>
      <c r="AN3663" s="404"/>
      <c r="AO3663" s="404"/>
      <c r="AP3663" s="404"/>
      <c r="AQ3663" s="404"/>
      <c r="AR3663" s="404"/>
      <c r="AS3663" s="404"/>
      <c r="AT3663" s="404"/>
      <c r="AU3663" s="406"/>
      <c r="AV3663" s="504"/>
      <c r="AW3663" s="406"/>
      <c r="AX3663" s="388"/>
      <c r="AY3663" s="388"/>
      <c r="AZ3663" s="388"/>
      <c r="BA3663" s="388"/>
      <c r="BB3663" s="388"/>
      <c r="BC3663" s="388"/>
    </row>
    <row r="3664" spans="1:55" s="121" customFormat="1" x14ac:dyDescent="0.25">
      <c r="A3664" s="407"/>
      <c r="B3664" s="500"/>
      <c r="C3664" s="501"/>
      <c r="D3664" s="502"/>
      <c r="E3664" s="466"/>
      <c r="F3664" s="399"/>
      <c r="G3664" s="96"/>
      <c r="H3664" s="122"/>
      <c r="I3664" s="122"/>
      <c r="J3664" s="122"/>
      <c r="K3664" s="122"/>
      <c r="L3664" s="122"/>
      <c r="M3664" s="122"/>
      <c r="N3664" s="122"/>
      <c r="O3664" s="122"/>
      <c r="P3664" s="122"/>
      <c r="Q3664" s="122"/>
      <c r="R3664" s="122"/>
      <c r="S3664" s="122"/>
      <c r="T3664" s="122"/>
      <c r="U3664" s="122"/>
      <c r="V3664" s="122"/>
      <c r="W3664" s="122"/>
      <c r="X3664" s="122"/>
      <c r="Y3664" s="122"/>
      <c r="Z3664" s="122"/>
      <c r="AA3664" s="122"/>
      <c r="AB3664" s="122"/>
      <c r="AC3664" s="122"/>
      <c r="AD3664" s="122"/>
      <c r="AE3664" s="122"/>
      <c r="AF3664" s="122"/>
      <c r="AG3664" s="122"/>
      <c r="AH3664" s="122"/>
      <c r="AI3664" s="122"/>
      <c r="AJ3664" s="401"/>
      <c r="AK3664" s="403"/>
      <c r="AL3664" s="405"/>
      <c r="AM3664" s="401"/>
      <c r="AN3664" s="405"/>
      <c r="AO3664" s="405"/>
      <c r="AP3664" s="405"/>
      <c r="AQ3664" s="405"/>
      <c r="AR3664" s="405"/>
      <c r="AS3664" s="405"/>
      <c r="AT3664" s="405"/>
      <c r="AU3664" s="403"/>
      <c r="AV3664" s="504"/>
      <c r="AW3664" s="403"/>
      <c r="AX3664" s="389"/>
      <c r="AY3664" s="389"/>
      <c r="AZ3664" s="389"/>
      <c r="BA3664" s="389"/>
      <c r="BB3664" s="389"/>
      <c r="BC3664" s="389"/>
    </row>
    <row r="3665" spans="1:55" s="121" customFormat="1" x14ac:dyDescent="0.25">
      <c r="A3665" s="406"/>
      <c r="B3665" s="500"/>
      <c r="C3665" s="501"/>
      <c r="D3665" s="502"/>
      <c r="E3665" s="474"/>
      <c r="F3665" s="398"/>
      <c r="G3665" s="95"/>
      <c r="H3665" s="119"/>
      <c r="I3665" s="119"/>
      <c r="J3665" s="119"/>
      <c r="K3665" s="119"/>
      <c r="L3665" s="119"/>
      <c r="M3665" s="119"/>
      <c r="N3665" s="119"/>
      <c r="O3665" s="119"/>
      <c r="P3665" s="119"/>
      <c r="Q3665" s="119"/>
      <c r="R3665" s="119"/>
      <c r="S3665" s="119"/>
      <c r="T3665" s="119"/>
      <c r="U3665" s="119"/>
      <c r="V3665" s="119"/>
      <c r="W3665" s="119"/>
      <c r="X3665" s="119"/>
      <c r="Y3665" s="119"/>
      <c r="Z3665" s="119"/>
      <c r="AA3665" s="119"/>
      <c r="AB3665" s="119"/>
      <c r="AC3665" s="119"/>
      <c r="AD3665" s="119"/>
      <c r="AE3665" s="119"/>
      <c r="AF3665" s="119"/>
      <c r="AG3665" s="119"/>
      <c r="AH3665" s="119"/>
      <c r="AI3665" s="119"/>
      <c r="AJ3665" s="503"/>
      <c r="AK3665" s="505"/>
      <c r="AL3665" s="404"/>
      <c r="AM3665" s="410"/>
      <c r="AN3665" s="404"/>
      <c r="AO3665" s="404"/>
      <c r="AP3665" s="404"/>
      <c r="AQ3665" s="404"/>
      <c r="AR3665" s="404"/>
      <c r="AS3665" s="404"/>
      <c r="AT3665" s="404"/>
      <c r="AU3665" s="406"/>
      <c r="AV3665" s="504"/>
      <c r="AW3665" s="406"/>
      <c r="AX3665" s="388"/>
      <c r="AY3665" s="388"/>
      <c r="AZ3665" s="388"/>
      <c r="BA3665" s="388"/>
      <c r="BB3665" s="388"/>
      <c r="BC3665" s="388"/>
    </row>
    <row r="3666" spans="1:55" s="121" customFormat="1" x14ac:dyDescent="0.25">
      <c r="A3666" s="407"/>
      <c r="B3666" s="500"/>
      <c r="C3666" s="501"/>
      <c r="D3666" s="502"/>
      <c r="E3666" s="466"/>
      <c r="F3666" s="399"/>
      <c r="G3666" s="96"/>
      <c r="H3666" s="122"/>
      <c r="I3666" s="122"/>
      <c r="J3666" s="122"/>
      <c r="K3666" s="122"/>
      <c r="L3666" s="122"/>
      <c r="M3666" s="122"/>
      <c r="N3666" s="122"/>
      <c r="O3666" s="122"/>
      <c r="P3666" s="122"/>
      <c r="Q3666" s="122"/>
      <c r="R3666" s="122"/>
      <c r="S3666" s="122"/>
      <c r="T3666" s="122"/>
      <c r="U3666" s="122"/>
      <c r="V3666" s="122"/>
      <c r="W3666" s="122"/>
      <c r="X3666" s="122"/>
      <c r="Y3666" s="122"/>
      <c r="Z3666" s="122"/>
      <c r="AA3666" s="122"/>
      <c r="AB3666" s="122"/>
      <c r="AC3666" s="122"/>
      <c r="AD3666" s="122"/>
      <c r="AE3666" s="122"/>
      <c r="AF3666" s="122"/>
      <c r="AG3666" s="122"/>
      <c r="AH3666" s="122"/>
      <c r="AI3666" s="122"/>
      <c r="AJ3666" s="401"/>
      <c r="AK3666" s="403"/>
      <c r="AL3666" s="405"/>
      <c r="AM3666" s="401"/>
      <c r="AN3666" s="405"/>
      <c r="AO3666" s="405"/>
      <c r="AP3666" s="405"/>
      <c r="AQ3666" s="405"/>
      <c r="AR3666" s="405"/>
      <c r="AS3666" s="405"/>
      <c r="AT3666" s="405"/>
      <c r="AU3666" s="403"/>
      <c r="AV3666" s="504"/>
      <c r="AW3666" s="403"/>
      <c r="AX3666" s="389"/>
      <c r="AY3666" s="389"/>
      <c r="AZ3666" s="389"/>
      <c r="BA3666" s="389"/>
      <c r="BB3666" s="389"/>
      <c r="BC3666" s="389"/>
    </row>
    <row r="3667" spans="1:55" s="121" customFormat="1" x14ac:dyDescent="0.25">
      <c r="A3667" s="406"/>
      <c r="B3667" s="500"/>
      <c r="C3667" s="501"/>
      <c r="D3667" s="502"/>
      <c r="E3667" s="474"/>
      <c r="F3667" s="398"/>
      <c r="G3667" s="95"/>
      <c r="H3667" s="119"/>
      <c r="I3667" s="119"/>
      <c r="J3667" s="119"/>
      <c r="K3667" s="119"/>
      <c r="L3667" s="119"/>
      <c r="M3667" s="119"/>
      <c r="N3667" s="119"/>
      <c r="O3667" s="119"/>
      <c r="P3667" s="119"/>
      <c r="Q3667" s="119"/>
      <c r="R3667" s="119"/>
      <c r="S3667" s="119"/>
      <c r="T3667" s="119"/>
      <c r="U3667" s="119"/>
      <c r="V3667" s="119"/>
      <c r="W3667" s="119"/>
      <c r="X3667" s="119"/>
      <c r="Y3667" s="119"/>
      <c r="Z3667" s="119"/>
      <c r="AA3667" s="119"/>
      <c r="AB3667" s="119"/>
      <c r="AC3667" s="119"/>
      <c r="AD3667" s="119"/>
      <c r="AE3667" s="119"/>
      <c r="AF3667" s="119"/>
      <c r="AG3667" s="119"/>
      <c r="AH3667" s="119"/>
      <c r="AI3667" s="119"/>
      <c r="AJ3667" s="503"/>
      <c r="AK3667" s="505"/>
      <c r="AL3667" s="404"/>
      <c r="AM3667" s="410"/>
      <c r="AN3667" s="404"/>
      <c r="AO3667" s="404"/>
      <c r="AP3667" s="404"/>
      <c r="AQ3667" s="404"/>
      <c r="AR3667" s="404"/>
      <c r="AS3667" s="404"/>
      <c r="AT3667" s="404"/>
      <c r="AU3667" s="406"/>
      <c r="AV3667" s="504"/>
      <c r="AW3667" s="406"/>
      <c r="AX3667" s="388"/>
      <c r="AY3667" s="388"/>
      <c r="AZ3667" s="388"/>
      <c r="BA3667" s="388"/>
      <c r="BB3667" s="388"/>
      <c r="BC3667" s="388"/>
    </row>
    <row r="3668" spans="1:55" s="121" customFormat="1" x14ac:dyDescent="0.25">
      <c r="A3668" s="407"/>
      <c r="B3668" s="500"/>
      <c r="C3668" s="501"/>
      <c r="D3668" s="502"/>
      <c r="E3668" s="466"/>
      <c r="F3668" s="399"/>
      <c r="G3668" s="96"/>
      <c r="H3668" s="122"/>
      <c r="I3668" s="122"/>
      <c r="J3668" s="122"/>
      <c r="K3668" s="122"/>
      <c r="L3668" s="122"/>
      <c r="M3668" s="122"/>
      <c r="N3668" s="122"/>
      <c r="O3668" s="122"/>
      <c r="P3668" s="122"/>
      <c r="Q3668" s="122"/>
      <c r="R3668" s="122"/>
      <c r="S3668" s="122"/>
      <c r="T3668" s="122"/>
      <c r="U3668" s="122"/>
      <c r="V3668" s="122"/>
      <c r="W3668" s="122"/>
      <c r="X3668" s="122"/>
      <c r="Y3668" s="122"/>
      <c r="Z3668" s="122"/>
      <c r="AA3668" s="122"/>
      <c r="AB3668" s="122"/>
      <c r="AC3668" s="122"/>
      <c r="AD3668" s="122"/>
      <c r="AE3668" s="122"/>
      <c r="AF3668" s="122"/>
      <c r="AG3668" s="122"/>
      <c r="AH3668" s="122"/>
      <c r="AI3668" s="122"/>
      <c r="AJ3668" s="401"/>
      <c r="AK3668" s="403"/>
      <c r="AL3668" s="405"/>
      <c r="AM3668" s="401"/>
      <c r="AN3668" s="405"/>
      <c r="AO3668" s="405"/>
      <c r="AP3668" s="405"/>
      <c r="AQ3668" s="405"/>
      <c r="AR3668" s="405"/>
      <c r="AS3668" s="405"/>
      <c r="AT3668" s="405"/>
      <c r="AU3668" s="403"/>
      <c r="AV3668" s="504"/>
      <c r="AW3668" s="403"/>
      <c r="AX3668" s="389"/>
      <c r="AY3668" s="389"/>
      <c r="AZ3668" s="389"/>
      <c r="BA3668" s="389"/>
      <c r="BB3668" s="389"/>
      <c r="BC3668" s="389"/>
    </row>
    <row r="3669" spans="1:55" s="121" customFormat="1" x14ac:dyDescent="0.25">
      <c r="A3669" s="406"/>
      <c r="B3669" s="500"/>
      <c r="C3669" s="501"/>
      <c r="D3669" s="502"/>
      <c r="E3669" s="474"/>
      <c r="F3669" s="398"/>
      <c r="G3669" s="95"/>
      <c r="H3669" s="119"/>
      <c r="I3669" s="119"/>
      <c r="J3669" s="119"/>
      <c r="K3669" s="119"/>
      <c r="L3669" s="119"/>
      <c r="M3669" s="119"/>
      <c r="N3669" s="119"/>
      <c r="O3669" s="119"/>
      <c r="P3669" s="119"/>
      <c r="Q3669" s="119"/>
      <c r="R3669" s="119"/>
      <c r="S3669" s="119"/>
      <c r="T3669" s="119"/>
      <c r="U3669" s="119"/>
      <c r="V3669" s="119"/>
      <c r="W3669" s="119"/>
      <c r="X3669" s="119"/>
      <c r="Y3669" s="119"/>
      <c r="Z3669" s="119"/>
      <c r="AA3669" s="119"/>
      <c r="AB3669" s="119"/>
      <c r="AC3669" s="119"/>
      <c r="AD3669" s="119"/>
      <c r="AE3669" s="119"/>
      <c r="AF3669" s="119"/>
      <c r="AG3669" s="119"/>
      <c r="AH3669" s="119"/>
      <c r="AI3669" s="119"/>
      <c r="AJ3669" s="503"/>
      <c r="AK3669" s="505"/>
      <c r="AL3669" s="404"/>
      <c r="AM3669" s="410"/>
      <c r="AN3669" s="404"/>
      <c r="AO3669" s="404"/>
      <c r="AP3669" s="404"/>
      <c r="AQ3669" s="404"/>
      <c r="AR3669" s="404"/>
      <c r="AS3669" s="404"/>
      <c r="AT3669" s="404"/>
      <c r="AU3669" s="406"/>
      <c r="AV3669" s="504"/>
      <c r="AW3669" s="406"/>
      <c r="AX3669" s="388"/>
      <c r="AY3669" s="388"/>
      <c r="AZ3669" s="388"/>
      <c r="BA3669" s="388"/>
      <c r="BB3669" s="388"/>
      <c r="BC3669" s="388"/>
    </row>
    <row r="3670" spans="1:55" s="121" customFormat="1" x14ac:dyDescent="0.25">
      <c r="A3670" s="407"/>
      <c r="B3670" s="500"/>
      <c r="C3670" s="501"/>
      <c r="D3670" s="502"/>
      <c r="E3670" s="466"/>
      <c r="F3670" s="399"/>
      <c r="G3670" s="96"/>
      <c r="H3670" s="122"/>
      <c r="I3670" s="122"/>
      <c r="J3670" s="122"/>
      <c r="K3670" s="122"/>
      <c r="L3670" s="122"/>
      <c r="M3670" s="122"/>
      <c r="N3670" s="122"/>
      <c r="O3670" s="122"/>
      <c r="P3670" s="122"/>
      <c r="Q3670" s="122"/>
      <c r="R3670" s="122"/>
      <c r="S3670" s="122"/>
      <c r="T3670" s="122"/>
      <c r="U3670" s="122"/>
      <c r="V3670" s="122"/>
      <c r="W3670" s="122"/>
      <c r="X3670" s="122"/>
      <c r="Y3670" s="122"/>
      <c r="Z3670" s="122"/>
      <c r="AA3670" s="122"/>
      <c r="AB3670" s="122"/>
      <c r="AC3670" s="122"/>
      <c r="AD3670" s="122"/>
      <c r="AE3670" s="122"/>
      <c r="AF3670" s="122"/>
      <c r="AG3670" s="122"/>
      <c r="AH3670" s="122"/>
      <c r="AI3670" s="122"/>
      <c r="AJ3670" s="401"/>
      <c r="AK3670" s="403"/>
      <c r="AL3670" s="405"/>
      <c r="AM3670" s="401"/>
      <c r="AN3670" s="405"/>
      <c r="AO3670" s="405"/>
      <c r="AP3670" s="405"/>
      <c r="AQ3670" s="405"/>
      <c r="AR3670" s="405"/>
      <c r="AS3670" s="405"/>
      <c r="AT3670" s="405"/>
      <c r="AU3670" s="403"/>
      <c r="AV3670" s="504"/>
      <c r="AW3670" s="403"/>
      <c r="AX3670" s="389"/>
      <c r="AY3670" s="389"/>
      <c r="AZ3670" s="389"/>
      <c r="BA3670" s="389"/>
      <c r="BB3670" s="389"/>
      <c r="BC3670" s="389"/>
    </row>
    <row r="3671" spans="1:55" s="121" customFormat="1" x14ac:dyDescent="0.25">
      <c r="A3671" s="406"/>
      <c r="B3671" s="500"/>
      <c r="C3671" s="501"/>
      <c r="D3671" s="502"/>
      <c r="E3671" s="474"/>
      <c r="F3671" s="398"/>
      <c r="G3671" s="95"/>
      <c r="H3671" s="119"/>
      <c r="I3671" s="119"/>
      <c r="J3671" s="119"/>
      <c r="K3671" s="119"/>
      <c r="L3671" s="119"/>
      <c r="M3671" s="119"/>
      <c r="N3671" s="119"/>
      <c r="O3671" s="119"/>
      <c r="P3671" s="119"/>
      <c r="Q3671" s="119"/>
      <c r="R3671" s="119"/>
      <c r="S3671" s="119"/>
      <c r="T3671" s="119"/>
      <c r="U3671" s="119"/>
      <c r="V3671" s="119"/>
      <c r="W3671" s="119"/>
      <c r="X3671" s="119"/>
      <c r="Y3671" s="119"/>
      <c r="Z3671" s="119"/>
      <c r="AA3671" s="119"/>
      <c r="AB3671" s="119"/>
      <c r="AC3671" s="119"/>
      <c r="AD3671" s="119"/>
      <c r="AE3671" s="119"/>
      <c r="AF3671" s="119"/>
      <c r="AG3671" s="119"/>
      <c r="AH3671" s="119"/>
      <c r="AI3671" s="119"/>
      <c r="AJ3671" s="503"/>
      <c r="AK3671" s="505"/>
      <c r="AL3671" s="404"/>
      <c r="AM3671" s="410"/>
      <c r="AN3671" s="404"/>
      <c r="AO3671" s="404"/>
      <c r="AP3671" s="404"/>
      <c r="AQ3671" s="404"/>
      <c r="AR3671" s="404"/>
      <c r="AS3671" s="404"/>
      <c r="AT3671" s="404"/>
      <c r="AU3671" s="406"/>
      <c r="AV3671" s="504"/>
      <c r="AW3671" s="406"/>
      <c r="AX3671" s="388"/>
      <c r="AY3671" s="388"/>
      <c r="AZ3671" s="388"/>
      <c r="BA3671" s="388"/>
      <c r="BB3671" s="388"/>
      <c r="BC3671" s="388"/>
    </row>
    <row r="3672" spans="1:55" s="121" customFormat="1" x14ac:dyDescent="0.25">
      <c r="A3672" s="407"/>
      <c r="B3672" s="500"/>
      <c r="C3672" s="501"/>
      <c r="D3672" s="502"/>
      <c r="E3672" s="466"/>
      <c r="F3672" s="399"/>
      <c r="G3672" s="96"/>
      <c r="H3672" s="122"/>
      <c r="I3672" s="122"/>
      <c r="J3672" s="122"/>
      <c r="K3672" s="122"/>
      <c r="L3672" s="122"/>
      <c r="M3672" s="122"/>
      <c r="N3672" s="122"/>
      <c r="O3672" s="122"/>
      <c r="P3672" s="122"/>
      <c r="Q3672" s="122"/>
      <c r="R3672" s="122"/>
      <c r="S3672" s="122"/>
      <c r="T3672" s="122"/>
      <c r="U3672" s="122"/>
      <c r="V3672" s="122"/>
      <c r="W3672" s="122"/>
      <c r="X3672" s="122"/>
      <c r="Y3672" s="122"/>
      <c r="Z3672" s="122"/>
      <c r="AA3672" s="122"/>
      <c r="AB3672" s="122"/>
      <c r="AC3672" s="122"/>
      <c r="AD3672" s="122"/>
      <c r="AE3672" s="122"/>
      <c r="AF3672" s="122"/>
      <c r="AG3672" s="122"/>
      <c r="AH3672" s="122"/>
      <c r="AI3672" s="122"/>
      <c r="AJ3672" s="401"/>
      <c r="AK3672" s="403"/>
      <c r="AL3672" s="405"/>
      <c r="AM3672" s="401"/>
      <c r="AN3672" s="405"/>
      <c r="AO3672" s="405"/>
      <c r="AP3672" s="405"/>
      <c r="AQ3672" s="405"/>
      <c r="AR3672" s="405"/>
      <c r="AS3672" s="405"/>
      <c r="AT3672" s="405"/>
      <c r="AU3672" s="403"/>
      <c r="AV3672" s="504"/>
      <c r="AW3672" s="403"/>
      <c r="AX3672" s="389"/>
      <c r="AY3672" s="389"/>
      <c r="AZ3672" s="389"/>
      <c r="BA3672" s="389"/>
      <c r="BB3672" s="389"/>
      <c r="BC3672" s="389"/>
    </row>
    <row r="3673" spans="1:55" s="121" customFormat="1" x14ac:dyDescent="0.25">
      <c r="A3673" s="406"/>
      <c r="B3673" s="500"/>
      <c r="C3673" s="501"/>
      <c r="D3673" s="502"/>
      <c r="E3673" s="474"/>
      <c r="F3673" s="398"/>
      <c r="G3673" s="95"/>
      <c r="H3673" s="119"/>
      <c r="I3673" s="119"/>
      <c r="J3673" s="119"/>
      <c r="K3673" s="119"/>
      <c r="L3673" s="119"/>
      <c r="M3673" s="119"/>
      <c r="N3673" s="119"/>
      <c r="O3673" s="119"/>
      <c r="P3673" s="119"/>
      <c r="Q3673" s="119"/>
      <c r="R3673" s="119"/>
      <c r="S3673" s="119"/>
      <c r="T3673" s="119"/>
      <c r="U3673" s="119"/>
      <c r="V3673" s="119"/>
      <c r="W3673" s="119"/>
      <c r="X3673" s="119"/>
      <c r="Y3673" s="119"/>
      <c r="Z3673" s="119"/>
      <c r="AA3673" s="119"/>
      <c r="AB3673" s="119"/>
      <c r="AC3673" s="119"/>
      <c r="AD3673" s="119"/>
      <c r="AE3673" s="119"/>
      <c r="AF3673" s="119"/>
      <c r="AG3673" s="119"/>
      <c r="AH3673" s="119"/>
      <c r="AI3673" s="119"/>
      <c r="AJ3673" s="503"/>
      <c r="AK3673" s="505"/>
      <c r="AL3673" s="404"/>
      <c r="AM3673" s="410"/>
      <c r="AN3673" s="404"/>
      <c r="AO3673" s="404"/>
      <c r="AP3673" s="404"/>
      <c r="AQ3673" s="404"/>
      <c r="AR3673" s="404"/>
      <c r="AS3673" s="404"/>
      <c r="AT3673" s="404"/>
      <c r="AU3673" s="406"/>
      <c r="AV3673" s="504"/>
      <c r="AW3673" s="406"/>
      <c r="AX3673" s="388"/>
      <c r="AY3673" s="388"/>
      <c r="AZ3673" s="388"/>
      <c r="BA3673" s="388"/>
      <c r="BB3673" s="388"/>
      <c r="BC3673" s="388"/>
    </row>
    <row r="3674" spans="1:55" s="121" customFormat="1" x14ac:dyDescent="0.25">
      <c r="A3674" s="407"/>
      <c r="B3674" s="500"/>
      <c r="C3674" s="501"/>
      <c r="D3674" s="502"/>
      <c r="E3674" s="466"/>
      <c r="F3674" s="399"/>
      <c r="G3674" s="96"/>
      <c r="H3674" s="122"/>
      <c r="I3674" s="122"/>
      <c r="J3674" s="122"/>
      <c r="K3674" s="122"/>
      <c r="L3674" s="122"/>
      <c r="M3674" s="122"/>
      <c r="N3674" s="122"/>
      <c r="O3674" s="122"/>
      <c r="P3674" s="122"/>
      <c r="Q3674" s="122"/>
      <c r="R3674" s="122"/>
      <c r="S3674" s="122"/>
      <c r="T3674" s="122"/>
      <c r="U3674" s="122"/>
      <c r="V3674" s="122"/>
      <c r="W3674" s="122"/>
      <c r="X3674" s="122"/>
      <c r="Y3674" s="122"/>
      <c r="Z3674" s="122"/>
      <c r="AA3674" s="122"/>
      <c r="AB3674" s="122"/>
      <c r="AC3674" s="122"/>
      <c r="AD3674" s="122"/>
      <c r="AE3674" s="122"/>
      <c r="AF3674" s="122"/>
      <c r="AG3674" s="122"/>
      <c r="AH3674" s="122"/>
      <c r="AI3674" s="122"/>
      <c r="AJ3674" s="401"/>
      <c r="AK3674" s="403"/>
      <c r="AL3674" s="405"/>
      <c r="AM3674" s="401"/>
      <c r="AN3674" s="405"/>
      <c r="AO3674" s="405"/>
      <c r="AP3674" s="405"/>
      <c r="AQ3674" s="405"/>
      <c r="AR3674" s="405"/>
      <c r="AS3674" s="405"/>
      <c r="AT3674" s="405"/>
      <c r="AU3674" s="403"/>
      <c r="AV3674" s="504"/>
      <c r="AW3674" s="403"/>
      <c r="AX3674" s="389"/>
      <c r="AY3674" s="389"/>
      <c r="AZ3674" s="389"/>
      <c r="BA3674" s="389"/>
      <c r="BB3674" s="389"/>
      <c r="BC3674" s="389"/>
    </row>
    <row r="3675" spans="1:55" s="121" customFormat="1" x14ac:dyDescent="0.25">
      <c r="A3675" s="406"/>
      <c r="B3675" s="500"/>
      <c r="C3675" s="501"/>
      <c r="D3675" s="502"/>
      <c r="E3675" s="474"/>
      <c r="F3675" s="398"/>
      <c r="G3675" s="95"/>
      <c r="H3675" s="119"/>
      <c r="I3675" s="119"/>
      <c r="J3675" s="119"/>
      <c r="K3675" s="119"/>
      <c r="L3675" s="119"/>
      <c r="M3675" s="119"/>
      <c r="N3675" s="119"/>
      <c r="O3675" s="119"/>
      <c r="P3675" s="119"/>
      <c r="Q3675" s="119"/>
      <c r="R3675" s="119"/>
      <c r="S3675" s="119"/>
      <c r="T3675" s="119"/>
      <c r="U3675" s="119"/>
      <c r="V3675" s="119"/>
      <c r="W3675" s="119"/>
      <c r="X3675" s="119"/>
      <c r="Y3675" s="119"/>
      <c r="Z3675" s="119"/>
      <c r="AA3675" s="119"/>
      <c r="AB3675" s="119"/>
      <c r="AC3675" s="119"/>
      <c r="AD3675" s="119"/>
      <c r="AE3675" s="119"/>
      <c r="AF3675" s="119"/>
      <c r="AG3675" s="119"/>
      <c r="AH3675" s="119"/>
      <c r="AI3675" s="119"/>
      <c r="AJ3675" s="503"/>
      <c r="AK3675" s="505"/>
      <c r="AL3675" s="404"/>
      <c r="AM3675" s="410"/>
      <c r="AN3675" s="404"/>
      <c r="AO3675" s="404"/>
      <c r="AP3675" s="404"/>
      <c r="AQ3675" s="404"/>
      <c r="AR3675" s="404"/>
      <c r="AS3675" s="404"/>
      <c r="AT3675" s="404"/>
      <c r="AU3675" s="406"/>
      <c r="AV3675" s="504"/>
      <c r="AW3675" s="406"/>
      <c r="AX3675" s="388"/>
      <c r="AY3675" s="388"/>
      <c r="AZ3675" s="388"/>
      <c r="BA3675" s="388"/>
      <c r="BB3675" s="388"/>
      <c r="BC3675" s="388"/>
    </row>
    <row r="3676" spans="1:55" s="121" customFormat="1" x14ac:dyDescent="0.25">
      <c r="A3676" s="407"/>
      <c r="B3676" s="500"/>
      <c r="C3676" s="501"/>
      <c r="D3676" s="502"/>
      <c r="E3676" s="466"/>
      <c r="F3676" s="399"/>
      <c r="G3676" s="96"/>
      <c r="H3676" s="122"/>
      <c r="I3676" s="122"/>
      <c r="J3676" s="122"/>
      <c r="K3676" s="122"/>
      <c r="L3676" s="122"/>
      <c r="M3676" s="122"/>
      <c r="N3676" s="122"/>
      <c r="O3676" s="122"/>
      <c r="P3676" s="122"/>
      <c r="Q3676" s="122"/>
      <c r="R3676" s="122"/>
      <c r="S3676" s="122"/>
      <c r="T3676" s="122"/>
      <c r="U3676" s="122"/>
      <c r="V3676" s="122"/>
      <c r="W3676" s="122"/>
      <c r="X3676" s="122"/>
      <c r="Y3676" s="122"/>
      <c r="Z3676" s="122"/>
      <c r="AA3676" s="122"/>
      <c r="AB3676" s="122"/>
      <c r="AC3676" s="122"/>
      <c r="AD3676" s="122"/>
      <c r="AE3676" s="122"/>
      <c r="AF3676" s="122"/>
      <c r="AG3676" s="122"/>
      <c r="AH3676" s="122"/>
      <c r="AI3676" s="122"/>
      <c r="AJ3676" s="401"/>
      <c r="AK3676" s="403"/>
      <c r="AL3676" s="405"/>
      <c r="AM3676" s="401"/>
      <c r="AN3676" s="405"/>
      <c r="AO3676" s="405"/>
      <c r="AP3676" s="405"/>
      <c r="AQ3676" s="405"/>
      <c r="AR3676" s="405"/>
      <c r="AS3676" s="405"/>
      <c r="AT3676" s="405"/>
      <c r="AU3676" s="403"/>
      <c r="AV3676" s="504"/>
      <c r="AW3676" s="403"/>
      <c r="AX3676" s="389"/>
      <c r="AY3676" s="389"/>
      <c r="AZ3676" s="389"/>
      <c r="BA3676" s="389"/>
      <c r="BB3676" s="389"/>
      <c r="BC3676" s="389"/>
    </row>
    <row r="3677" spans="1:55" s="121" customFormat="1" x14ac:dyDescent="0.25">
      <c r="A3677" s="406"/>
      <c r="B3677" s="500"/>
      <c r="C3677" s="501"/>
      <c r="D3677" s="502"/>
      <c r="E3677" s="474"/>
      <c r="F3677" s="398"/>
      <c r="G3677" s="95"/>
      <c r="H3677" s="119"/>
      <c r="I3677" s="119"/>
      <c r="J3677" s="119"/>
      <c r="K3677" s="119"/>
      <c r="L3677" s="119"/>
      <c r="M3677" s="119"/>
      <c r="N3677" s="119"/>
      <c r="O3677" s="119"/>
      <c r="P3677" s="119"/>
      <c r="Q3677" s="119"/>
      <c r="R3677" s="119"/>
      <c r="S3677" s="119"/>
      <c r="T3677" s="119"/>
      <c r="U3677" s="119"/>
      <c r="V3677" s="119"/>
      <c r="W3677" s="119"/>
      <c r="X3677" s="119"/>
      <c r="Y3677" s="119"/>
      <c r="Z3677" s="119"/>
      <c r="AA3677" s="119"/>
      <c r="AB3677" s="119"/>
      <c r="AC3677" s="119"/>
      <c r="AD3677" s="119"/>
      <c r="AE3677" s="119"/>
      <c r="AF3677" s="119"/>
      <c r="AG3677" s="119"/>
      <c r="AH3677" s="119"/>
      <c r="AI3677" s="119"/>
      <c r="AJ3677" s="503"/>
      <c r="AK3677" s="505"/>
      <c r="AL3677" s="404"/>
      <c r="AM3677" s="410"/>
      <c r="AN3677" s="404"/>
      <c r="AO3677" s="404"/>
      <c r="AP3677" s="404"/>
      <c r="AQ3677" s="404"/>
      <c r="AR3677" s="404"/>
      <c r="AS3677" s="404"/>
      <c r="AT3677" s="404"/>
      <c r="AU3677" s="406"/>
      <c r="AV3677" s="504"/>
      <c r="AW3677" s="406"/>
      <c r="AX3677" s="388"/>
      <c r="AY3677" s="388"/>
      <c r="AZ3677" s="388"/>
      <c r="BA3677" s="388"/>
      <c r="BB3677" s="388"/>
      <c r="BC3677" s="388"/>
    </row>
    <row r="3678" spans="1:55" s="121" customFormat="1" x14ac:dyDescent="0.25">
      <c r="A3678" s="407"/>
      <c r="B3678" s="500"/>
      <c r="C3678" s="501"/>
      <c r="D3678" s="502"/>
      <c r="E3678" s="466"/>
      <c r="F3678" s="399"/>
      <c r="G3678" s="96"/>
      <c r="H3678" s="122"/>
      <c r="I3678" s="122"/>
      <c r="J3678" s="122"/>
      <c r="K3678" s="122"/>
      <c r="L3678" s="122"/>
      <c r="M3678" s="122"/>
      <c r="N3678" s="122"/>
      <c r="O3678" s="122"/>
      <c r="P3678" s="122"/>
      <c r="Q3678" s="122"/>
      <c r="R3678" s="122"/>
      <c r="S3678" s="122"/>
      <c r="T3678" s="122"/>
      <c r="U3678" s="122"/>
      <c r="V3678" s="122"/>
      <c r="W3678" s="122"/>
      <c r="X3678" s="122"/>
      <c r="Y3678" s="122"/>
      <c r="Z3678" s="122"/>
      <c r="AA3678" s="122"/>
      <c r="AB3678" s="122"/>
      <c r="AC3678" s="122"/>
      <c r="AD3678" s="122"/>
      <c r="AE3678" s="122"/>
      <c r="AF3678" s="122"/>
      <c r="AG3678" s="122"/>
      <c r="AH3678" s="122"/>
      <c r="AI3678" s="122"/>
      <c r="AJ3678" s="401"/>
      <c r="AK3678" s="403"/>
      <c r="AL3678" s="405"/>
      <c r="AM3678" s="401"/>
      <c r="AN3678" s="405"/>
      <c r="AO3678" s="405"/>
      <c r="AP3678" s="405"/>
      <c r="AQ3678" s="405"/>
      <c r="AR3678" s="405"/>
      <c r="AS3678" s="405"/>
      <c r="AT3678" s="405"/>
      <c r="AU3678" s="403"/>
      <c r="AV3678" s="504"/>
      <c r="AW3678" s="403"/>
      <c r="AX3678" s="389"/>
      <c r="AY3678" s="389"/>
      <c r="AZ3678" s="389"/>
      <c r="BA3678" s="389"/>
      <c r="BB3678" s="389"/>
      <c r="BC3678" s="389"/>
    </row>
    <row r="3679" spans="1:55" s="121" customFormat="1" x14ac:dyDescent="0.25">
      <c r="A3679" s="406"/>
      <c r="B3679" s="500"/>
      <c r="C3679" s="501"/>
      <c r="D3679" s="502"/>
      <c r="E3679" s="474"/>
      <c r="F3679" s="398"/>
      <c r="G3679" s="95"/>
      <c r="H3679" s="119"/>
      <c r="I3679" s="119"/>
      <c r="J3679" s="119"/>
      <c r="K3679" s="119"/>
      <c r="L3679" s="119"/>
      <c r="M3679" s="119"/>
      <c r="N3679" s="119"/>
      <c r="O3679" s="119"/>
      <c r="P3679" s="119"/>
      <c r="Q3679" s="119"/>
      <c r="R3679" s="119"/>
      <c r="S3679" s="119"/>
      <c r="T3679" s="119"/>
      <c r="U3679" s="119"/>
      <c r="V3679" s="119"/>
      <c r="W3679" s="119"/>
      <c r="X3679" s="119"/>
      <c r="Y3679" s="119"/>
      <c r="Z3679" s="119"/>
      <c r="AA3679" s="119"/>
      <c r="AB3679" s="119"/>
      <c r="AC3679" s="119"/>
      <c r="AD3679" s="119"/>
      <c r="AE3679" s="119"/>
      <c r="AF3679" s="119"/>
      <c r="AG3679" s="119"/>
      <c r="AH3679" s="119"/>
      <c r="AI3679" s="119"/>
      <c r="AJ3679" s="503"/>
      <c r="AK3679" s="505"/>
      <c r="AL3679" s="404"/>
      <c r="AM3679" s="410"/>
      <c r="AN3679" s="404"/>
      <c r="AO3679" s="404"/>
      <c r="AP3679" s="404"/>
      <c r="AQ3679" s="404"/>
      <c r="AR3679" s="404"/>
      <c r="AS3679" s="404"/>
      <c r="AT3679" s="404"/>
      <c r="AU3679" s="406"/>
      <c r="AV3679" s="504"/>
      <c r="AW3679" s="406"/>
      <c r="AX3679" s="388"/>
      <c r="AY3679" s="388"/>
      <c r="AZ3679" s="388"/>
      <c r="BA3679" s="388"/>
      <c r="BB3679" s="388"/>
      <c r="BC3679" s="388"/>
    </row>
    <row r="3680" spans="1:55" s="121" customFormat="1" x14ac:dyDescent="0.25">
      <c r="A3680" s="407"/>
      <c r="B3680" s="500"/>
      <c r="C3680" s="501"/>
      <c r="D3680" s="502"/>
      <c r="E3680" s="466"/>
      <c r="F3680" s="399"/>
      <c r="G3680" s="96"/>
      <c r="H3680" s="122"/>
      <c r="I3680" s="122"/>
      <c r="J3680" s="122"/>
      <c r="K3680" s="122"/>
      <c r="L3680" s="122"/>
      <c r="M3680" s="122"/>
      <c r="N3680" s="122"/>
      <c r="O3680" s="122"/>
      <c r="P3680" s="122"/>
      <c r="Q3680" s="122"/>
      <c r="R3680" s="122"/>
      <c r="S3680" s="122"/>
      <c r="T3680" s="122"/>
      <c r="U3680" s="122"/>
      <c r="V3680" s="122"/>
      <c r="W3680" s="122"/>
      <c r="X3680" s="122"/>
      <c r="Y3680" s="122"/>
      <c r="Z3680" s="122"/>
      <c r="AA3680" s="122"/>
      <c r="AB3680" s="122"/>
      <c r="AC3680" s="122"/>
      <c r="AD3680" s="122"/>
      <c r="AE3680" s="122"/>
      <c r="AF3680" s="122"/>
      <c r="AG3680" s="122"/>
      <c r="AH3680" s="122"/>
      <c r="AI3680" s="122"/>
      <c r="AJ3680" s="401"/>
      <c r="AK3680" s="403"/>
      <c r="AL3680" s="405"/>
      <c r="AM3680" s="401"/>
      <c r="AN3680" s="405"/>
      <c r="AO3680" s="405"/>
      <c r="AP3680" s="405"/>
      <c r="AQ3680" s="405"/>
      <c r="AR3680" s="405"/>
      <c r="AS3680" s="405"/>
      <c r="AT3680" s="405"/>
      <c r="AU3680" s="403"/>
      <c r="AV3680" s="504"/>
      <c r="AW3680" s="403"/>
      <c r="AX3680" s="389"/>
      <c r="AY3680" s="389"/>
      <c r="AZ3680" s="389"/>
      <c r="BA3680" s="389"/>
      <c r="BB3680" s="389"/>
      <c r="BC3680" s="389"/>
    </row>
    <row r="3681" spans="1:55" s="121" customFormat="1" x14ac:dyDescent="0.25">
      <c r="A3681" s="406"/>
      <c r="B3681" s="500"/>
      <c r="C3681" s="501"/>
      <c r="D3681" s="502"/>
      <c r="E3681" s="474"/>
      <c r="F3681" s="398"/>
      <c r="G3681" s="95"/>
      <c r="H3681" s="119"/>
      <c r="I3681" s="119"/>
      <c r="J3681" s="119"/>
      <c r="K3681" s="119"/>
      <c r="L3681" s="119"/>
      <c r="M3681" s="119"/>
      <c r="N3681" s="119"/>
      <c r="O3681" s="119"/>
      <c r="P3681" s="119"/>
      <c r="Q3681" s="119"/>
      <c r="R3681" s="119"/>
      <c r="S3681" s="119"/>
      <c r="T3681" s="119"/>
      <c r="U3681" s="119"/>
      <c r="V3681" s="119"/>
      <c r="W3681" s="119"/>
      <c r="X3681" s="119"/>
      <c r="Y3681" s="119"/>
      <c r="Z3681" s="119"/>
      <c r="AA3681" s="119"/>
      <c r="AB3681" s="119"/>
      <c r="AC3681" s="119"/>
      <c r="AD3681" s="119"/>
      <c r="AE3681" s="119"/>
      <c r="AF3681" s="119"/>
      <c r="AG3681" s="119"/>
      <c r="AH3681" s="119"/>
      <c r="AI3681" s="119"/>
      <c r="AJ3681" s="503"/>
      <c r="AK3681" s="505"/>
      <c r="AL3681" s="404"/>
      <c r="AM3681" s="410"/>
      <c r="AN3681" s="404"/>
      <c r="AO3681" s="404"/>
      <c r="AP3681" s="404"/>
      <c r="AQ3681" s="404"/>
      <c r="AR3681" s="404"/>
      <c r="AS3681" s="404"/>
      <c r="AT3681" s="404"/>
      <c r="AU3681" s="406"/>
      <c r="AV3681" s="504"/>
      <c r="AW3681" s="406"/>
      <c r="AX3681" s="388"/>
      <c r="AY3681" s="388"/>
      <c r="AZ3681" s="388"/>
      <c r="BA3681" s="388"/>
      <c r="BB3681" s="388"/>
      <c r="BC3681" s="388"/>
    </row>
    <row r="3682" spans="1:55" s="121" customFormat="1" x14ac:dyDescent="0.25">
      <c r="A3682" s="407"/>
      <c r="B3682" s="500"/>
      <c r="C3682" s="501"/>
      <c r="D3682" s="502"/>
      <c r="E3682" s="466"/>
      <c r="F3682" s="399"/>
      <c r="G3682" s="96"/>
      <c r="H3682" s="122"/>
      <c r="I3682" s="122"/>
      <c r="J3682" s="122"/>
      <c r="K3682" s="122"/>
      <c r="L3682" s="122"/>
      <c r="M3682" s="122"/>
      <c r="N3682" s="122"/>
      <c r="O3682" s="122"/>
      <c r="P3682" s="122"/>
      <c r="Q3682" s="122"/>
      <c r="R3682" s="122"/>
      <c r="S3682" s="122"/>
      <c r="T3682" s="122"/>
      <c r="U3682" s="122"/>
      <c r="V3682" s="122"/>
      <c r="W3682" s="122"/>
      <c r="X3682" s="122"/>
      <c r="Y3682" s="122"/>
      <c r="Z3682" s="122"/>
      <c r="AA3682" s="122"/>
      <c r="AB3682" s="122"/>
      <c r="AC3682" s="122"/>
      <c r="AD3682" s="122"/>
      <c r="AE3682" s="122"/>
      <c r="AF3682" s="122"/>
      <c r="AG3682" s="122"/>
      <c r="AH3682" s="122"/>
      <c r="AI3682" s="122"/>
      <c r="AJ3682" s="401"/>
      <c r="AK3682" s="403"/>
      <c r="AL3682" s="405"/>
      <c r="AM3682" s="401"/>
      <c r="AN3682" s="405"/>
      <c r="AO3682" s="405"/>
      <c r="AP3682" s="405"/>
      <c r="AQ3682" s="405"/>
      <c r="AR3682" s="405"/>
      <c r="AS3682" s="405"/>
      <c r="AT3682" s="405"/>
      <c r="AU3682" s="403"/>
      <c r="AV3682" s="504"/>
      <c r="AW3682" s="403"/>
      <c r="AX3682" s="389"/>
      <c r="AY3682" s="389"/>
      <c r="AZ3682" s="389"/>
      <c r="BA3682" s="389"/>
      <c r="BB3682" s="389"/>
      <c r="BC3682" s="389"/>
    </row>
    <row r="3683" spans="1:55" s="121" customFormat="1" x14ac:dyDescent="0.25">
      <c r="A3683" s="406"/>
      <c r="B3683" s="500"/>
      <c r="C3683" s="501"/>
      <c r="D3683" s="502"/>
      <c r="E3683" s="474"/>
      <c r="F3683" s="398"/>
      <c r="G3683" s="95"/>
      <c r="H3683" s="119"/>
      <c r="I3683" s="119"/>
      <c r="J3683" s="119"/>
      <c r="K3683" s="119"/>
      <c r="L3683" s="119"/>
      <c r="M3683" s="119"/>
      <c r="N3683" s="119"/>
      <c r="O3683" s="119"/>
      <c r="P3683" s="119"/>
      <c r="Q3683" s="119"/>
      <c r="R3683" s="119"/>
      <c r="S3683" s="119"/>
      <c r="T3683" s="119"/>
      <c r="U3683" s="119"/>
      <c r="V3683" s="119"/>
      <c r="W3683" s="119"/>
      <c r="X3683" s="119"/>
      <c r="Y3683" s="119"/>
      <c r="Z3683" s="119"/>
      <c r="AA3683" s="119"/>
      <c r="AB3683" s="119"/>
      <c r="AC3683" s="119"/>
      <c r="AD3683" s="119"/>
      <c r="AE3683" s="119"/>
      <c r="AF3683" s="119"/>
      <c r="AG3683" s="119"/>
      <c r="AH3683" s="119"/>
      <c r="AI3683" s="119"/>
      <c r="AJ3683" s="503"/>
      <c r="AK3683" s="505"/>
      <c r="AL3683" s="404"/>
      <c r="AM3683" s="410"/>
      <c r="AN3683" s="404"/>
      <c r="AO3683" s="404"/>
      <c r="AP3683" s="404"/>
      <c r="AQ3683" s="404"/>
      <c r="AR3683" s="404"/>
      <c r="AS3683" s="404"/>
      <c r="AT3683" s="404"/>
      <c r="AU3683" s="406"/>
      <c r="AV3683" s="504"/>
      <c r="AW3683" s="406"/>
      <c r="AX3683" s="388"/>
      <c r="AY3683" s="388"/>
      <c r="AZ3683" s="388"/>
      <c r="BA3683" s="388"/>
      <c r="BB3683" s="388"/>
      <c r="BC3683" s="388"/>
    </row>
    <row r="3684" spans="1:55" s="121" customFormat="1" x14ac:dyDescent="0.25">
      <c r="A3684" s="407"/>
      <c r="B3684" s="500"/>
      <c r="C3684" s="501"/>
      <c r="D3684" s="502"/>
      <c r="E3684" s="466"/>
      <c r="F3684" s="399"/>
      <c r="G3684" s="96"/>
      <c r="H3684" s="122"/>
      <c r="I3684" s="122"/>
      <c r="J3684" s="122"/>
      <c r="K3684" s="122"/>
      <c r="L3684" s="122"/>
      <c r="M3684" s="122"/>
      <c r="N3684" s="122"/>
      <c r="O3684" s="122"/>
      <c r="P3684" s="122"/>
      <c r="Q3684" s="122"/>
      <c r="R3684" s="122"/>
      <c r="S3684" s="122"/>
      <c r="T3684" s="122"/>
      <c r="U3684" s="122"/>
      <c r="V3684" s="122"/>
      <c r="W3684" s="122"/>
      <c r="X3684" s="122"/>
      <c r="Y3684" s="122"/>
      <c r="Z3684" s="122"/>
      <c r="AA3684" s="122"/>
      <c r="AB3684" s="122"/>
      <c r="AC3684" s="122"/>
      <c r="AD3684" s="122"/>
      <c r="AE3684" s="122"/>
      <c r="AF3684" s="122"/>
      <c r="AG3684" s="122"/>
      <c r="AH3684" s="122"/>
      <c r="AI3684" s="122"/>
      <c r="AJ3684" s="401"/>
      <c r="AK3684" s="403"/>
      <c r="AL3684" s="405"/>
      <c r="AM3684" s="401"/>
      <c r="AN3684" s="405"/>
      <c r="AO3684" s="405"/>
      <c r="AP3684" s="405"/>
      <c r="AQ3684" s="405"/>
      <c r="AR3684" s="405"/>
      <c r="AS3684" s="405"/>
      <c r="AT3684" s="405"/>
      <c r="AU3684" s="403"/>
      <c r="AV3684" s="504"/>
      <c r="AW3684" s="403"/>
      <c r="AX3684" s="389"/>
      <c r="AY3684" s="389"/>
      <c r="AZ3684" s="389"/>
      <c r="BA3684" s="389"/>
      <c r="BB3684" s="389"/>
      <c r="BC3684" s="389"/>
    </row>
    <row r="3685" spans="1:55" s="121" customFormat="1" x14ac:dyDescent="0.25">
      <c r="A3685" s="406"/>
      <c r="B3685" s="500"/>
      <c r="C3685" s="501"/>
      <c r="D3685" s="502"/>
      <c r="E3685" s="474"/>
      <c r="F3685" s="398"/>
      <c r="G3685" s="95"/>
      <c r="H3685" s="119"/>
      <c r="I3685" s="119"/>
      <c r="J3685" s="119"/>
      <c r="K3685" s="119"/>
      <c r="L3685" s="119"/>
      <c r="M3685" s="119"/>
      <c r="N3685" s="119"/>
      <c r="O3685" s="119"/>
      <c r="P3685" s="119"/>
      <c r="Q3685" s="119"/>
      <c r="R3685" s="119"/>
      <c r="S3685" s="119"/>
      <c r="T3685" s="119"/>
      <c r="U3685" s="119"/>
      <c r="V3685" s="119"/>
      <c r="W3685" s="119"/>
      <c r="X3685" s="119"/>
      <c r="Y3685" s="119"/>
      <c r="Z3685" s="119"/>
      <c r="AA3685" s="119"/>
      <c r="AB3685" s="119"/>
      <c r="AC3685" s="119"/>
      <c r="AD3685" s="119"/>
      <c r="AE3685" s="119"/>
      <c r="AF3685" s="119"/>
      <c r="AG3685" s="119"/>
      <c r="AH3685" s="119"/>
      <c r="AI3685" s="119"/>
      <c r="AJ3685" s="503"/>
      <c r="AK3685" s="505"/>
      <c r="AL3685" s="404"/>
      <c r="AM3685" s="410"/>
      <c r="AN3685" s="404"/>
      <c r="AO3685" s="404"/>
      <c r="AP3685" s="404"/>
      <c r="AQ3685" s="404"/>
      <c r="AR3685" s="404"/>
      <c r="AS3685" s="404"/>
      <c r="AT3685" s="404"/>
      <c r="AU3685" s="406"/>
      <c r="AV3685" s="504"/>
      <c r="AW3685" s="406"/>
      <c r="AX3685" s="388"/>
      <c r="AY3685" s="388"/>
      <c r="AZ3685" s="388"/>
      <c r="BA3685" s="388"/>
      <c r="BB3685" s="388"/>
      <c r="BC3685" s="388"/>
    </row>
    <row r="3686" spans="1:55" s="121" customFormat="1" x14ac:dyDescent="0.25">
      <c r="A3686" s="407"/>
      <c r="B3686" s="500"/>
      <c r="C3686" s="501"/>
      <c r="D3686" s="502"/>
      <c r="E3686" s="466"/>
      <c r="F3686" s="399"/>
      <c r="G3686" s="96"/>
      <c r="H3686" s="122"/>
      <c r="I3686" s="122"/>
      <c r="J3686" s="122"/>
      <c r="K3686" s="122"/>
      <c r="L3686" s="122"/>
      <c r="M3686" s="122"/>
      <c r="N3686" s="122"/>
      <c r="O3686" s="122"/>
      <c r="P3686" s="122"/>
      <c r="Q3686" s="122"/>
      <c r="R3686" s="122"/>
      <c r="S3686" s="122"/>
      <c r="T3686" s="122"/>
      <c r="U3686" s="122"/>
      <c r="V3686" s="122"/>
      <c r="W3686" s="122"/>
      <c r="X3686" s="122"/>
      <c r="Y3686" s="122"/>
      <c r="Z3686" s="122"/>
      <c r="AA3686" s="122"/>
      <c r="AB3686" s="122"/>
      <c r="AC3686" s="122"/>
      <c r="AD3686" s="122"/>
      <c r="AE3686" s="122"/>
      <c r="AF3686" s="122"/>
      <c r="AG3686" s="122"/>
      <c r="AH3686" s="122"/>
      <c r="AI3686" s="122"/>
      <c r="AJ3686" s="401"/>
      <c r="AK3686" s="403"/>
      <c r="AL3686" s="405"/>
      <c r="AM3686" s="401"/>
      <c r="AN3686" s="405"/>
      <c r="AO3686" s="405"/>
      <c r="AP3686" s="405"/>
      <c r="AQ3686" s="405"/>
      <c r="AR3686" s="405"/>
      <c r="AS3686" s="405"/>
      <c r="AT3686" s="405"/>
      <c r="AU3686" s="403"/>
      <c r="AV3686" s="504"/>
      <c r="AW3686" s="403"/>
      <c r="AX3686" s="389"/>
      <c r="AY3686" s="389"/>
      <c r="AZ3686" s="389"/>
      <c r="BA3686" s="389"/>
      <c r="BB3686" s="389"/>
      <c r="BC3686" s="389"/>
    </row>
    <row r="3687" spans="1:55" s="121" customFormat="1" x14ac:dyDescent="0.25">
      <c r="A3687" s="406"/>
      <c r="B3687" s="500"/>
      <c r="C3687" s="501"/>
      <c r="D3687" s="502"/>
      <c r="E3687" s="474"/>
      <c r="F3687" s="398"/>
      <c r="G3687" s="95"/>
      <c r="H3687" s="119"/>
      <c r="I3687" s="119"/>
      <c r="J3687" s="119"/>
      <c r="K3687" s="119"/>
      <c r="L3687" s="119"/>
      <c r="M3687" s="119"/>
      <c r="N3687" s="119"/>
      <c r="O3687" s="119"/>
      <c r="P3687" s="119"/>
      <c r="Q3687" s="119"/>
      <c r="R3687" s="119"/>
      <c r="S3687" s="119"/>
      <c r="T3687" s="119"/>
      <c r="U3687" s="119"/>
      <c r="V3687" s="119"/>
      <c r="W3687" s="119"/>
      <c r="X3687" s="119"/>
      <c r="Y3687" s="119"/>
      <c r="Z3687" s="119"/>
      <c r="AA3687" s="119"/>
      <c r="AB3687" s="119"/>
      <c r="AC3687" s="119"/>
      <c r="AD3687" s="119"/>
      <c r="AE3687" s="119"/>
      <c r="AF3687" s="119"/>
      <c r="AG3687" s="119"/>
      <c r="AH3687" s="119"/>
      <c r="AI3687" s="119"/>
      <c r="AJ3687" s="503"/>
      <c r="AK3687" s="505"/>
      <c r="AL3687" s="404"/>
      <c r="AM3687" s="410"/>
      <c r="AN3687" s="404"/>
      <c r="AO3687" s="404"/>
      <c r="AP3687" s="404"/>
      <c r="AQ3687" s="404"/>
      <c r="AR3687" s="404"/>
      <c r="AS3687" s="404"/>
      <c r="AT3687" s="404"/>
      <c r="AU3687" s="406"/>
      <c r="AV3687" s="504"/>
      <c r="AW3687" s="406"/>
      <c r="AX3687" s="388"/>
      <c r="AY3687" s="388"/>
      <c r="AZ3687" s="388"/>
      <c r="BA3687" s="388"/>
      <c r="BB3687" s="388"/>
      <c r="BC3687" s="388"/>
    </row>
    <row r="3688" spans="1:55" s="121" customFormat="1" x14ac:dyDescent="0.25">
      <c r="A3688" s="407"/>
      <c r="B3688" s="500"/>
      <c r="C3688" s="501"/>
      <c r="D3688" s="502"/>
      <c r="E3688" s="466"/>
      <c r="F3688" s="399"/>
      <c r="G3688" s="96"/>
      <c r="H3688" s="122"/>
      <c r="I3688" s="122"/>
      <c r="J3688" s="122"/>
      <c r="K3688" s="122"/>
      <c r="L3688" s="122"/>
      <c r="M3688" s="122"/>
      <c r="N3688" s="122"/>
      <c r="O3688" s="122"/>
      <c r="P3688" s="122"/>
      <c r="Q3688" s="122"/>
      <c r="R3688" s="122"/>
      <c r="S3688" s="122"/>
      <c r="T3688" s="122"/>
      <c r="U3688" s="122"/>
      <c r="V3688" s="122"/>
      <c r="W3688" s="122"/>
      <c r="X3688" s="122"/>
      <c r="Y3688" s="122"/>
      <c r="Z3688" s="122"/>
      <c r="AA3688" s="122"/>
      <c r="AB3688" s="122"/>
      <c r="AC3688" s="122"/>
      <c r="AD3688" s="122"/>
      <c r="AE3688" s="122"/>
      <c r="AF3688" s="122"/>
      <c r="AG3688" s="122"/>
      <c r="AH3688" s="122"/>
      <c r="AI3688" s="122"/>
      <c r="AJ3688" s="401"/>
      <c r="AK3688" s="403"/>
      <c r="AL3688" s="405"/>
      <c r="AM3688" s="401"/>
      <c r="AN3688" s="405"/>
      <c r="AO3688" s="405"/>
      <c r="AP3688" s="405"/>
      <c r="AQ3688" s="405"/>
      <c r="AR3688" s="405"/>
      <c r="AS3688" s="405"/>
      <c r="AT3688" s="405"/>
      <c r="AU3688" s="403"/>
      <c r="AV3688" s="504"/>
      <c r="AW3688" s="403"/>
      <c r="AX3688" s="389"/>
      <c r="AY3688" s="389"/>
      <c r="AZ3688" s="389"/>
      <c r="BA3688" s="389"/>
      <c r="BB3688" s="389"/>
      <c r="BC3688" s="389"/>
    </row>
    <row r="3689" spans="1:55" s="121" customFormat="1" x14ac:dyDescent="0.25">
      <c r="A3689" s="406"/>
      <c r="B3689" s="500"/>
      <c r="C3689" s="501"/>
      <c r="D3689" s="502"/>
      <c r="E3689" s="474"/>
      <c r="F3689" s="398"/>
      <c r="G3689" s="95"/>
      <c r="H3689" s="119"/>
      <c r="I3689" s="119"/>
      <c r="J3689" s="119"/>
      <c r="K3689" s="119"/>
      <c r="L3689" s="119"/>
      <c r="M3689" s="119"/>
      <c r="N3689" s="119"/>
      <c r="O3689" s="119"/>
      <c r="P3689" s="119"/>
      <c r="Q3689" s="119"/>
      <c r="R3689" s="119"/>
      <c r="S3689" s="119"/>
      <c r="T3689" s="119"/>
      <c r="U3689" s="119"/>
      <c r="V3689" s="119"/>
      <c r="W3689" s="119"/>
      <c r="X3689" s="119"/>
      <c r="Y3689" s="119"/>
      <c r="Z3689" s="119"/>
      <c r="AA3689" s="119"/>
      <c r="AB3689" s="119"/>
      <c r="AC3689" s="119"/>
      <c r="AD3689" s="119"/>
      <c r="AE3689" s="119"/>
      <c r="AF3689" s="119"/>
      <c r="AG3689" s="119"/>
      <c r="AH3689" s="119"/>
      <c r="AI3689" s="119"/>
      <c r="AJ3689" s="503"/>
      <c r="AK3689" s="505"/>
      <c r="AL3689" s="404"/>
      <c r="AM3689" s="410"/>
      <c r="AN3689" s="404"/>
      <c r="AO3689" s="404"/>
      <c r="AP3689" s="404"/>
      <c r="AQ3689" s="404"/>
      <c r="AR3689" s="404"/>
      <c r="AS3689" s="404"/>
      <c r="AT3689" s="404"/>
      <c r="AU3689" s="406"/>
      <c r="AV3689" s="504"/>
      <c r="AW3689" s="406"/>
      <c r="AX3689" s="388"/>
      <c r="AY3689" s="388"/>
      <c r="AZ3689" s="388"/>
      <c r="BA3689" s="388"/>
      <c r="BB3689" s="388"/>
      <c r="BC3689" s="388"/>
    </row>
    <row r="3690" spans="1:55" s="121" customFormat="1" x14ac:dyDescent="0.25">
      <c r="A3690" s="407"/>
      <c r="B3690" s="500"/>
      <c r="C3690" s="501"/>
      <c r="D3690" s="502"/>
      <c r="E3690" s="466"/>
      <c r="F3690" s="399"/>
      <c r="G3690" s="96"/>
      <c r="H3690" s="122"/>
      <c r="I3690" s="122"/>
      <c r="J3690" s="122"/>
      <c r="K3690" s="122"/>
      <c r="L3690" s="122"/>
      <c r="M3690" s="122"/>
      <c r="N3690" s="122"/>
      <c r="O3690" s="122"/>
      <c r="P3690" s="122"/>
      <c r="Q3690" s="122"/>
      <c r="R3690" s="122"/>
      <c r="S3690" s="122"/>
      <c r="T3690" s="122"/>
      <c r="U3690" s="122"/>
      <c r="V3690" s="122"/>
      <c r="W3690" s="122"/>
      <c r="X3690" s="122"/>
      <c r="Y3690" s="122"/>
      <c r="Z3690" s="122"/>
      <c r="AA3690" s="122"/>
      <c r="AB3690" s="122"/>
      <c r="AC3690" s="122"/>
      <c r="AD3690" s="122"/>
      <c r="AE3690" s="122"/>
      <c r="AF3690" s="122"/>
      <c r="AG3690" s="122"/>
      <c r="AH3690" s="122"/>
      <c r="AI3690" s="122"/>
      <c r="AJ3690" s="401"/>
      <c r="AK3690" s="403"/>
      <c r="AL3690" s="405"/>
      <c r="AM3690" s="401"/>
      <c r="AN3690" s="405"/>
      <c r="AO3690" s="405"/>
      <c r="AP3690" s="405"/>
      <c r="AQ3690" s="405"/>
      <c r="AR3690" s="405"/>
      <c r="AS3690" s="405"/>
      <c r="AT3690" s="405"/>
      <c r="AU3690" s="403"/>
      <c r="AV3690" s="504"/>
      <c r="AW3690" s="403"/>
      <c r="AX3690" s="389"/>
      <c r="AY3690" s="389"/>
      <c r="AZ3690" s="389"/>
      <c r="BA3690" s="389"/>
      <c r="BB3690" s="389"/>
      <c r="BC3690" s="389"/>
    </row>
    <row r="3691" spans="1:55" s="121" customFormat="1" x14ac:dyDescent="0.25">
      <c r="A3691" s="406"/>
      <c r="B3691" s="500"/>
      <c r="C3691" s="501"/>
      <c r="D3691" s="502"/>
      <c r="E3691" s="474"/>
      <c r="F3691" s="398"/>
      <c r="G3691" s="95"/>
      <c r="H3691" s="119"/>
      <c r="I3691" s="119"/>
      <c r="J3691" s="119"/>
      <c r="K3691" s="119"/>
      <c r="L3691" s="119"/>
      <c r="M3691" s="119"/>
      <c r="N3691" s="119"/>
      <c r="O3691" s="119"/>
      <c r="P3691" s="119"/>
      <c r="Q3691" s="119"/>
      <c r="R3691" s="119"/>
      <c r="S3691" s="119"/>
      <c r="T3691" s="119"/>
      <c r="U3691" s="119"/>
      <c r="V3691" s="119"/>
      <c r="W3691" s="119"/>
      <c r="X3691" s="119"/>
      <c r="Y3691" s="119"/>
      <c r="Z3691" s="119"/>
      <c r="AA3691" s="119"/>
      <c r="AB3691" s="119"/>
      <c r="AC3691" s="119"/>
      <c r="AD3691" s="119"/>
      <c r="AE3691" s="119"/>
      <c r="AF3691" s="119"/>
      <c r="AG3691" s="119"/>
      <c r="AH3691" s="119"/>
      <c r="AI3691" s="119"/>
      <c r="AJ3691" s="503"/>
      <c r="AK3691" s="505"/>
      <c r="AL3691" s="404"/>
      <c r="AM3691" s="410"/>
      <c r="AN3691" s="404"/>
      <c r="AO3691" s="404"/>
      <c r="AP3691" s="404"/>
      <c r="AQ3691" s="404"/>
      <c r="AR3691" s="404"/>
      <c r="AS3691" s="404"/>
      <c r="AT3691" s="404"/>
      <c r="AU3691" s="406"/>
      <c r="AV3691" s="504"/>
      <c r="AW3691" s="406"/>
      <c r="AX3691" s="388"/>
      <c r="AY3691" s="388"/>
      <c r="AZ3691" s="388"/>
      <c r="BA3691" s="388"/>
      <c r="BB3691" s="388"/>
      <c r="BC3691" s="388"/>
    </row>
    <row r="3692" spans="1:55" s="121" customFormat="1" x14ac:dyDescent="0.25">
      <c r="A3692" s="407"/>
      <c r="B3692" s="500"/>
      <c r="C3692" s="501"/>
      <c r="D3692" s="502"/>
      <c r="E3692" s="466"/>
      <c r="F3692" s="399"/>
      <c r="G3692" s="96"/>
      <c r="H3692" s="122"/>
      <c r="I3692" s="122"/>
      <c r="J3692" s="122"/>
      <c r="K3692" s="122"/>
      <c r="L3692" s="122"/>
      <c r="M3692" s="122"/>
      <c r="N3692" s="122"/>
      <c r="O3692" s="122"/>
      <c r="P3692" s="122"/>
      <c r="Q3692" s="122"/>
      <c r="R3692" s="122"/>
      <c r="S3692" s="122"/>
      <c r="T3692" s="122"/>
      <c r="U3692" s="122"/>
      <c r="V3692" s="122"/>
      <c r="W3692" s="122"/>
      <c r="X3692" s="122"/>
      <c r="Y3692" s="122"/>
      <c r="Z3692" s="122"/>
      <c r="AA3692" s="122"/>
      <c r="AB3692" s="122"/>
      <c r="AC3692" s="122"/>
      <c r="AD3692" s="122"/>
      <c r="AE3692" s="122"/>
      <c r="AF3692" s="122"/>
      <c r="AG3692" s="122"/>
      <c r="AH3692" s="122"/>
      <c r="AI3692" s="122"/>
      <c r="AJ3692" s="401"/>
      <c r="AK3692" s="403"/>
      <c r="AL3692" s="405"/>
      <c r="AM3692" s="401"/>
      <c r="AN3692" s="405"/>
      <c r="AO3692" s="405"/>
      <c r="AP3692" s="405"/>
      <c r="AQ3692" s="405"/>
      <c r="AR3692" s="405"/>
      <c r="AS3692" s="405"/>
      <c r="AT3692" s="405"/>
      <c r="AU3692" s="403"/>
      <c r="AV3692" s="504"/>
      <c r="AW3692" s="403"/>
      <c r="AX3692" s="389"/>
      <c r="AY3692" s="389"/>
      <c r="AZ3692" s="389"/>
      <c r="BA3692" s="389"/>
      <c r="BB3692" s="389"/>
      <c r="BC3692" s="389"/>
    </row>
    <row r="3693" spans="1:55" s="121" customFormat="1" x14ac:dyDescent="0.25">
      <c r="A3693" s="406"/>
      <c r="B3693" s="500"/>
      <c r="C3693" s="501"/>
      <c r="D3693" s="502"/>
      <c r="E3693" s="474"/>
      <c r="F3693" s="398"/>
      <c r="G3693" s="95"/>
      <c r="H3693" s="119"/>
      <c r="I3693" s="119"/>
      <c r="J3693" s="119"/>
      <c r="K3693" s="119"/>
      <c r="L3693" s="119"/>
      <c r="M3693" s="119"/>
      <c r="N3693" s="119"/>
      <c r="O3693" s="119"/>
      <c r="P3693" s="119"/>
      <c r="Q3693" s="119"/>
      <c r="R3693" s="119"/>
      <c r="S3693" s="119"/>
      <c r="T3693" s="119"/>
      <c r="U3693" s="119"/>
      <c r="V3693" s="119"/>
      <c r="W3693" s="119"/>
      <c r="X3693" s="119"/>
      <c r="Y3693" s="119"/>
      <c r="Z3693" s="119"/>
      <c r="AA3693" s="119"/>
      <c r="AB3693" s="119"/>
      <c r="AC3693" s="119"/>
      <c r="AD3693" s="119"/>
      <c r="AE3693" s="119"/>
      <c r="AF3693" s="119"/>
      <c r="AG3693" s="119"/>
      <c r="AH3693" s="119"/>
      <c r="AI3693" s="119"/>
      <c r="AJ3693" s="503"/>
      <c r="AK3693" s="505"/>
      <c r="AL3693" s="404"/>
      <c r="AM3693" s="410"/>
      <c r="AN3693" s="404"/>
      <c r="AO3693" s="404"/>
      <c r="AP3693" s="404"/>
      <c r="AQ3693" s="404"/>
      <c r="AR3693" s="404"/>
      <c r="AS3693" s="404"/>
      <c r="AT3693" s="404"/>
      <c r="AU3693" s="406"/>
      <c r="AV3693" s="504"/>
      <c r="AW3693" s="406"/>
      <c r="AX3693" s="388"/>
      <c r="AY3693" s="388"/>
      <c r="AZ3693" s="388"/>
      <c r="BA3693" s="388"/>
      <c r="BB3693" s="388"/>
      <c r="BC3693" s="388"/>
    </row>
    <row r="3694" spans="1:55" s="121" customFormat="1" x14ac:dyDescent="0.25">
      <c r="A3694" s="407"/>
      <c r="B3694" s="500"/>
      <c r="C3694" s="501"/>
      <c r="D3694" s="502"/>
      <c r="E3694" s="466"/>
      <c r="F3694" s="399"/>
      <c r="G3694" s="96"/>
      <c r="H3694" s="122"/>
      <c r="I3694" s="122"/>
      <c r="J3694" s="122"/>
      <c r="K3694" s="122"/>
      <c r="L3694" s="122"/>
      <c r="M3694" s="122"/>
      <c r="N3694" s="122"/>
      <c r="O3694" s="122"/>
      <c r="P3694" s="122"/>
      <c r="Q3694" s="122"/>
      <c r="R3694" s="122"/>
      <c r="S3694" s="122"/>
      <c r="T3694" s="122"/>
      <c r="U3694" s="122"/>
      <c r="V3694" s="122"/>
      <c r="W3694" s="122"/>
      <c r="X3694" s="122"/>
      <c r="Y3694" s="122"/>
      <c r="Z3694" s="122"/>
      <c r="AA3694" s="122"/>
      <c r="AB3694" s="122"/>
      <c r="AC3694" s="122"/>
      <c r="AD3694" s="122"/>
      <c r="AE3694" s="122"/>
      <c r="AF3694" s="122"/>
      <c r="AG3694" s="122"/>
      <c r="AH3694" s="122"/>
      <c r="AI3694" s="122"/>
      <c r="AJ3694" s="401"/>
      <c r="AK3694" s="403"/>
      <c r="AL3694" s="405"/>
      <c r="AM3694" s="401"/>
      <c r="AN3694" s="405"/>
      <c r="AO3694" s="405"/>
      <c r="AP3694" s="405"/>
      <c r="AQ3694" s="405"/>
      <c r="AR3694" s="405"/>
      <c r="AS3694" s="405"/>
      <c r="AT3694" s="405"/>
      <c r="AU3694" s="403"/>
      <c r="AV3694" s="504"/>
      <c r="AW3694" s="403"/>
      <c r="AX3694" s="389"/>
      <c r="AY3694" s="389"/>
      <c r="AZ3694" s="389"/>
      <c r="BA3694" s="389"/>
      <c r="BB3694" s="389"/>
      <c r="BC3694" s="389"/>
    </row>
    <row r="3695" spans="1:55" s="121" customFormat="1" x14ac:dyDescent="0.25">
      <c r="A3695" s="406"/>
      <c r="B3695" s="500"/>
      <c r="C3695" s="501"/>
      <c r="D3695" s="502"/>
      <c r="E3695" s="474"/>
      <c r="F3695" s="398"/>
      <c r="G3695" s="95"/>
      <c r="H3695" s="119"/>
      <c r="I3695" s="119"/>
      <c r="J3695" s="119"/>
      <c r="K3695" s="119"/>
      <c r="L3695" s="119"/>
      <c r="M3695" s="119"/>
      <c r="N3695" s="119"/>
      <c r="O3695" s="119"/>
      <c r="P3695" s="119"/>
      <c r="Q3695" s="119"/>
      <c r="R3695" s="119"/>
      <c r="S3695" s="119"/>
      <c r="T3695" s="119"/>
      <c r="U3695" s="119"/>
      <c r="V3695" s="119"/>
      <c r="W3695" s="119"/>
      <c r="X3695" s="119"/>
      <c r="Y3695" s="119"/>
      <c r="Z3695" s="119"/>
      <c r="AA3695" s="119"/>
      <c r="AB3695" s="119"/>
      <c r="AC3695" s="119"/>
      <c r="AD3695" s="119"/>
      <c r="AE3695" s="119"/>
      <c r="AF3695" s="119"/>
      <c r="AG3695" s="119"/>
      <c r="AH3695" s="119"/>
      <c r="AI3695" s="119"/>
      <c r="AJ3695" s="503"/>
      <c r="AK3695" s="505"/>
      <c r="AL3695" s="404"/>
      <c r="AM3695" s="410"/>
      <c r="AN3695" s="404"/>
      <c r="AO3695" s="404"/>
      <c r="AP3695" s="404"/>
      <c r="AQ3695" s="404"/>
      <c r="AR3695" s="404"/>
      <c r="AS3695" s="404"/>
      <c r="AT3695" s="404"/>
      <c r="AU3695" s="406"/>
      <c r="AV3695" s="504"/>
      <c r="AW3695" s="406"/>
      <c r="AX3695" s="388"/>
      <c r="AY3695" s="388"/>
      <c r="AZ3695" s="388"/>
      <c r="BA3695" s="388"/>
      <c r="BB3695" s="388"/>
      <c r="BC3695" s="388"/>
    </row>
    <row r="3696" spans="1:55" s="121" customFormat="1" x14ac:dyDescent="0.25">
      <c r="A3696" s="407"/>
      <c r="B3696" s="500"/>
      <c r="C3696" s="501"/>
      <c r="D3696" s="502"/>
      <c r="E3696" s="466"/>
      <c r="F3696" s="399"/>
      <c r="G3696" s="96"/>
      <c r="H3696" s="122"/>
      <c r="I3696" s="122"/>
      <c r="J3696" s="122"/>
      <c r="K3696" s="122"/>
      <c r="L3696" s="122"/>
      <c r="M3696" s="122"/>
      <c r="N3696" s="122"/>
      <c r="O3696" s="122"/>
      <c r="P3696" s="122"/>
      <c r="Q3696" s="122"/>
      <c r="R3696" s="122"/>
      <c r="S3696" s="122"/>
      <c r="T3696" s="122"/>
      <c r="U3696" s="122"/>
      <c r="V3696" s="122"/>
      <c r="W3696" s="122"/>
      <c r="X3696" s="122"/>
      <c r="Y3696" s="122"/>
      <c r="Z3696" s="122"/>
      <c r="AA3696" s="122"/>
      <c r="AB3696" s="122"/>
      <c r="AC3696" s="122"/>
      <c r="AD3696" s="122"/>
      <c r="AE3696" s="122"/>
      <c r="AF3696" s="122"/>
      <c r="AG3696" s="122"/>
      <c r="AH3696" s="122"/>
      <c r="AI3696" s="122"/>
      <c r="AJ3696" s="401"/>
      <c r="AK3696" s="403"/>
      <c r="AL3696" s="405"/>
      <c r="AM3696" s="401"/>
      <c r="AN3696" s="405"/>
      <c r="AO3696" s="405"/>
      <c r="AP3696" s="405"/>
      <c r="AQ3696" s="405"/>
      <c r="AR3696" s="405"/>
      <c r="AS3696" s="405"/>
      <c r="AT3696" s="405"/>
      <c r="AU3696" s="403"/>
      <c r="AV3696" s="504"/>
      <c r="AW3696" s="403"/>
      <c r="AX3696" s="389"/>
      <c r="AY3696" s="389"/>
      <c r="AZ3696" s="389"/>
      <c r="BA3696" s="389"/>
      <c r="BB3696" s="389"/>
      <c r="BC3696" s="389"/>
    </row>
    <row r="3697" spans="1:55" s="121" customFormat="1" x14ac:dyDescent="0.25">
      <c r="A3697" s="406"/>
      <c r="B3697" s="500"/>
      <c r="C3697" s="501"/>
      <c r="D3697" s="502"/>
      <c r="E3697" s="474"/>
      <c r="F3697" s="398"/>
      <c r="G3697" s="95"/>
      <c r="H3697" s="119"/>
      <c r="I3697" s="119"/>
      <c r="J3697" s="119"/>
      <c r="K3697" s="119"/>
      <c r="L3697" s="119"/>
      <c r="M3697" s="119"/>
      <c r="N3697" s="119"/>
      <c r="O3697" s="119"/>
      <c r="P3697" s="119"/>
      <c r="Q3697" s="119"/>
      <c r="R3697" s="119"/>
      <c r="S3697" s="119"/>
      <c r="T3697" s="119"/>
      <c r="U3697" s="119"/>
      <c r="V3697" s="119"/>
      <c r="W3697" s="119"/>
      <c r="X3697" s="119"/>
      <c r="Y3697" s="119"/>
      <c r="Z3697" s="119"/>
      <c r="AA3697" s="119"/>
      <c r="AB3697" s="119"/>
      <c r="AC3697" s="119"/>
      <c r="AD3697" s="119"/>
      <c r="AE3697" s="119"/>
      <c r="AF3697" s="119"/>
      <c r="AG3697" s="119"/>
      <c r="AH3697" s="119"/>
      <c r="AI3697" s="119"/>
      <c r="AJ3697" s="503"/>
      <c r="AK3697" s="505"/>
      <c r="AL3697" s="404"/>
      <c r="AM3697" s="410"/>
      <c r="AN3697" s="404"/>
      <c r="AO3697" s="404"/>
      <c r="AP3697" s="404"/>
      <c r="AQ3697" s="404"/>
      <c r="AR3697" s="404"/>
      <c r="AS3697" s="404"/>
      <c r="AT3697" s="404"/>
      <c r="AU3697" s="406"/>
      <c r="AV3697" s="504"/>
      <c r="AW3697" s="406"/>
      <c r="AX3697" s="388"/>
      <c r="AY3697" s="388"/>
      <c r="AZ3697" s="388"/>
      <c r="BA3697" s="388"/>
      <c r="BB3697" s="388"/>
      <c r="BC3697" s="388"/>
    </row>
    <row r="3698" spans="1:55" s="121" customFormat="1" x14ac:dyDescent="0.25">
      <c r="A3698" s="407"/>
      <c r="B3698" s="500"/>
      <c r="C3698" s="501"/>
      <c r="D3698" s="502"/>
      <c r="E3698" s="466"/>
      <c r="F3698" s="399"/>
      <c r="G3698" s="96"/>
      <c r="H3698" s="122"/>
      <c r="I3698" s="122"/>
      <c r="J3698" s="122"/>
      <c r="K3698" s="122"/>
      <c r="L3698" s="122"/>
      <c r="M3698" s="122"/>
      <c r="N3698" s="122"/>
      <c r="O3698" s="122"/>
      <c r="P3698" s="122"/>
      <c r="Q3698" s="122"/>
      <c r="R3698" s="122"/>
      <c r="S3698" s="122"/>
      <c r="T3698" s="122"/>
      <c r="U3698" s="122"/>
      <c r="V3698" s="122"/>
      <c r="W3698" s="122"/>
      <c r="X3698" s="122"/>
      <c r="Y3698" s="122"/>
      <c r="Z3698" s="122"/>
      <c r="AA3698" s="122"/>
      <c r="AB3698" s="122"/>
      <c r="AC3698" s="122"/>
      <c r="AD3698" s="122"/>
      <c r="AE3698" s="122"/>
      <c r="AF3698" s="122"/>
      <c r="AG3698" s="122"/>
      <c r="AH3698" s="122"/>
      <c r="AI3698" s="122"/>
      <c r="AJ3698" s="401"/>
      <c r="AK3698" s="403"/>
      <c r="AL3698" s="405"/>
      <c r="AM3698" s="401"/>
      <c r="AN3698" s="405"/>
      <c r="AO3698" s="405"/>
      <c r="AP3698" s="405"/>
      <c r="AQ3698" s="405"/>
      <c r="AR3698" s="405"/>
      <c r="AS3698" s="405"/>
      <c r="AT3698" s="405"/>
      <c r="AU3698" s="403"/>
      <c r="AV3698" s="504"/>
      <c r="AW3698" s="403"/>
      <c r="AX3698" s="389"/>
      <c r="AY3698" s="389"/>
      <c r="AZ3698" s="389"/>
      <c r="BA3698" s="389"/>
      <c r="BB3698" s="389"/>
      <c r="BC3698" s="389"/>
    </row>
    <row r="3699" spans="1:55" s="121" customFormat="1" x14ac:dyDescent="0.25">
      <c r="A3699" s="406"/>
      <c r="B3699" s="500"/>
      <c r="C3699" s="501"/>
      <c r="D3699" s="502"/>
      <c r="E3699" s="474"/>
      <c r="F3699" s="398"/>
      <c r="G3699" s="95"/>
      <c r="H3699" s="119"/>
      <c r="I3699" s="119"/>
      <c r="J3699" s="119"/>
      <c r="K3699" s="119"/>
      <c r="L3699" s="119"/>
      <c r="M3699" s="119"/>
      <c r="N3699" s="119"/>
      <c r="O3699" s="119"/>
      <c r="P3699" s="119"/>
      <c r="Q3699" s="119"/>
      <c r="R3699" s="119"/>
      <c r="S3699" s="119"/>
      <c r="T3699" s="119"/>
      <c r="U3699" s="119"/>
      <c r="V3699" s="119"/>
      <c r="W3699" s="119"/>
      <c r="X3699" s="119"/>
      <c r="Y3699" s="119"/>
      <c r="Z3699" s="119"/>
      <c r="AA3699" s="119"/>
      <c r="AB3699" s="119"/>
      <c r="AC3699" s="119"/>
      <c r="AD3699" s="119"/>
      <c r="AE3699" s="119"/>
      <c r="AF3699" s="119"/>
      <c r="AG3699" s="119"/>
      <c r="AH3699" s="119"/>
      <c r="AI3699" s="119"/>
      <c r="AJ3699" s="503"/>
      <c r="AK3699" s="505"/>
      <c r="AL3699" s="404"/>
      <c r="AM3699" s="410"/>
      <c r="AN3699" s="404"/>
      <c r="AO3699" s="404"/>
      <c r="AP3699" s="404"/>
      <c r="AQ3699" s="404"/>
      <c r="AR3699" s="404"/>
      <c r="AS3699" s="404"/>
      <c r="AT3699" s="404"/>
      <c r="AU3699" s="406"/>
      <c r="AV3699" s="504"/>
      <c r="AW3699" s="406"/>
      <c r="AX3699" s="388"/>
      <c r="AY3699" s="388"/>
      <c r="AZ3699" s="388"/>
      <c r="BA3699" s="388"/>
      <c r="BB3699" s="388"/>
      <c r="BC3699" s="388"/>
    </row>
    <row r="3700" spans="1:55" s="121" customFormat="1" x14ac:dyDescent="0.25">
      <c r="A3700" s="407"/>
      <c r="B3700" s="500"/>
      <c r="C3700" s="501"/>
      <c r="D3700" s="502"/>
      <c r="E3700" s="466"/>
      <c r="F3700" s="399"/>
      <c r="G3700" s="96"/>
      <c r="H3700" s="122"/>
      <c r="I3700" s="122"/>
      <c r="J3700" s="122"/>
      <c r="K3700" s="122"/>
      <c r="L3700" s="122"/>
      <c r="M3700" s="122"/>
      <c r="N3700" s="122"/>
      <c r="O3700" s="122"/>
      <c r="P3700" s="122"/>
      <c r="Q3700" s="122"/>
      <c r="R3700" s="122"/>
      <c r="S3700" s="122"/>
      <c r="T3700" s="122"/>
      <c r="U3700" s="122"/>
      <c r="V3700" s="122"/>
      <c r="W3700" s="122"/>
      <c r="X3700" s="122"/>
      <c r="Y3700" s="122"/>
      <c r="Z3700" s="122"/>
      <c r="AA3700" s="122"/>
      <c r="AB3700" s="122"/>
      <c r="AC3700" s="122"/>
      <c r="AD3700" s="122"/>
      <c r="AE3700" s="122"/>
      <c r="AF3700" s="122"/>
      <c r="AG3700" s="122"/>
      <c r="AH3700" s="122"/>
      <c r="AI3700" s="122"/>
      <c r="AJ3700" s="401"/>
      <c r="AK3700" s="403"/>
      <c r="AL3700" s="405"/>
      <c r="AM3700" s="401"/>
      <c r="AN3700" s="405"/>
      <c r="AO3700" s="405"/>
      <c r="AP3700" s="405"/>
      <c r="AQ3700" s="405"/>
      <c r="AR3700" s="405"/>
      <c r="AS3700" s="405"/>
      <c r="AT3700" s="405"/>
      <c r="AU3700" s="403"/>
      <c r="AV3700" s="504"/>
      <c r="AW3700" s="403"/>
      <c r="AX3700" s="389"/>
      <c r="AY3700" s="389"/>
      <c r="AZ3700" s="389"/>
      <c r="BA3700" s="389"/>
      <c r="BB3700" s="389"/>
      <c r="BC3700" s="389"/>
    </row>
    <row r="3701" spans="1:55" s="121" customFormat="1" x14ac:dyDescent="0.25">
      <c r="A3701" s="406"/>
      <c r="B3701" s="500"/>
      <c r="C3701" s="501"/>
      <c r="D3701" s="502"/>
      <c r="E3701" s="474"/>
      <c r="F3701" s="398"/>
      <c r="G3701" s="95"/>
      <c r="H3701" s="119"/>
      <c r="I3701" s="119"/>
      <c r="J3701" s="119"/>
      <c r="K3701" s="119"/>
      <c r="L3701" s="119"/>
      <c r="M3701" s="119"/>
      <c r="N3701" s="119"/>
      <c r="O3701" s="119"/>
      <c r="P3701" s="119"/>
      <c r="Q3701" s="119"/>
      <c r="R3701" s="119"/>
      <c r="S3701" s="119"/>
      <c r="T3701" s="119"/>
      <c r="U3701" s="119"/>
      <c r="V3701" s="119"/>
      <c r="W3701" s="119"/>
      <c r="X3701" s="119"/>
      <c r="Y3701" s="119"/>
      <c r="Z3701" s="119"/>
      <c r="AA3701" s="119"/>
      <c r="AB3701" s="119"/>
      <c r="AC3701" s="119"/>
      <c r="AD3701" s="119"/>
      <c r="AE3701" s="119"/>
      <c r="AF3701" s="119"/>
      <c r="AG3701" s="119"/>
      <c r="AH3701" s="119"/>
      <c r="AI3701" s="119"/>
      <c r="AJ3701" s="503"/>
      <c r="AK3701" s="505"/>
      <c r="AL3701" s="404"/>
      <c r="AM3701" s="410"/>
      <c r="AN3701" s="404"/>
      <c r="AO3701" s="404"/>
      <c r="AP3701" s="404"/>
      <c r="AQ3701" s="404"/>
      <c r="AR3701" s="404"/>
      <c r="AS3701" s="404"/>
      <c r="AT3701" s="404"/>
      <c r="AU3701" s="406"/>
      <c r="AV3701" s="504"/>
      <c r="AW3701" s="406"/>
      <c r="AX3701" s="388"/>
      <c r="AY3701" s="388"/>
      <c r="AZ3701" s="388"/>
      <c r="BA3701" s="388"/>
      <c r="BB3701" s="388"/>
      <c r="BC3701" s="388"/>
    </row>
    <row r="3702" spans="1:55" s="121" customFormat="1" x14ac:dyDescent="0.25">
      <c r="A3702" s="407"/>
      <c r="B3702" s="500"/>
      <c r="C3702" s="501"/>
      <c r="D3702" s="502"/>
      <c r="E3702" s="466"/>
      <c r="F3702" s="399"/>
      <c r="G3702" s="96"/>
      <c r="H3702" s="122"/>
      <c r="I3702" s="122"/>
      <c r="J3702" s="122"/>
      <c r="K3702" s="122"/>
      <c r="L3702" s="122"/>
      <c r="M3702" s="122"/>
      <c r="N3702" s="122"/>
      <c r="O3702" s="122"/>
      <c r="P3702" s="122"/>
      <c r="Q3702" s="122"/>
      <c r="R3702" s="122"/>
      <c r="S3702" s="122"/>
      <c r="T3702" s="122"/>
      <c r="U3702" s="122"/>
      <c r="V3702" s="122"/>
      <c r="W3702" s="122"/>
      <c r="X3702" s="122"/>
      <c r="Y3702" s="122"/>
      <c r="Z3702" s="122"/>
      <c r="AA3702" s="122"/>
      <c r="AB3702" s="122"/>
      <c r="AC3702" s="122"/>
      <c r="AD3702" s="122"/>
      <c r="AE3702" s="122"/>
      <c r="AF3702" s="122"/>
      <c r="AG3702" s="122"/>
      <c r="AH3702" s="122"/>
      <c r="AI3702" s="122"/>
      <c r="AJ3702" s="401"/>
      <c r="AK3702" s="403"/>
      <c r="AL3702" s="405"/>
      <c r="AM3702" s="401"/>
      <c r="AN3702" s="405"/>
      <c r="AO3702" s="405"/>
      <c r="AP3702" s="405"/>
      <c r="AQ3702" s="405"/>
      <c r="AR3702" s="405"/>
      <c r="AS3702" s="405"/>
      <c r="AT3702" s="405"/>
      <c r="AU3702" s="403"/>
      <c r="AV3702" s="504"/>
      <c r="AW3702" s="403"/>
      <c r="AX3702" s="389"/>
      <c r="AY3702" s="389"/>
      <c r="AZ3702" s="389"/>
      <c r="BA3702" s="389"/>
      <c r="BB3702" s="389"/>
      <c r="BC3702" s="389"/>
    </row>
    <row r="3703" spans="1:55" s="121" customFormat="1" x14ac:dyDescent="0.25">
      <c r="A3703" s="406"/>
      <c r="B3703" s="500"/>
      <c r="C3703" s="501"/>
      <c r="D3703" s="502"/>
      <c r="E3703" s="474"/>
      <c r="F3703" s="398"/>
      <c r="G3703" s="95"/>
      <c r="H3703" s="119"/>
      <c r="I3703" s="119"/>
      <c r="J3703" s="119"/>
      <c r="K3703" s="119"/>
      <c r="L3703" s="119"/>
      <c r="M3703" s="119"/>
      <c r="N3703" s="119"/>
      <c r="O3703" s="119"/>
      <c r="P3703" s="119"/>
      <c r="Q3703" s="119"/>
      <c r="R3703" s="119"/>
      <c r="S3703" s="119"/>
      <c r="T3703" s="119"/>
      <c r="U3703" s="119"/>
      <c r="V3703" s="119"/>
      <c r="W3703" s="119"/>
      <c r="X3703" s="119"/>
      <c r="Y3703" s="119"/>
      <c r="Z3703" s="119"/>
      <c r="AA3703" s="119"/>
      <c r="AB3703" s="119"/>
      <c r="AC3703" s="119"/>
      <c r="AD3703" s="119"/>
      <c r="AE3703" s="119"/>
      <c r="AF3703" s="119"/>
      <c r="AG3703" s="119"/>
      <c r="AH3703" s="119"/>
      <c r="AI3703" s="119"/>
      <c r="AJ3703" s="503"/>
      <c r="AK3703" s="505"/>
      <c r="AL3703" s="404"/>
      <c r="AM3703" s="410"/>
      <c r="AN3703" s="404"/>
      <c r="AO3703" s="404"/>
      <c r="AP3703" s="404"/>
      <c r="AQ3703" s="404"/>
      <c r="AR3703" s="404"/>
      <c r="AS3703" s="404"/>
      <c r="AT3703" s="404"/>
      <c r="AU3703" s="406"/>
      <c r="AV3703" s="504"/>
      <c r="AW3703" s="406"/>
      <c r="AX3703" s="388"/>
      <c r="AY3703" s="388"/>
      <c r="AZ3703" s="388"/>
      <c r="BA3703" s="388"/>
      <c r="BB3703" s="388"/>
      <c r="BC3703" s="388"/>
    </row>
    <row r="3704" spans="1:55" s="121" customFormat="1" x14ac:dyDescent="0.25">
      <c r="A3704" s="407"/>
      <c r="B3704" s="500"/>
      <c r="C3704" s="501"/>
      <c r="D3704" s="502"/>
      <c r="E3704" s="466"/>
      <c r="F3704" s="399"/>
      <c r="G3704" s="96"/>
      <c r="H3704" s="122"/>
      <c r="I3704" s="122"/>
      <c r="J3704" s="122"/>
      <c r="K3704" s="122"/>
      <c r="L3704" s="122"/>
      <c r="M3704" s="122"/>
      <c r="N3704" s="122"/>
      <c r="O3704" s="122"/>
      <c r="P3704" s="122"/>
      <c r="Q3704" s="122"/>
      <c r="R3704" s="122"/>
      <c r="S3704" s="122"/>
      <c r="T3704" s="122"/>
      <c r="U3704" s="122"/>
      <c r="V3704" s="122"/>
      <c r="W3704" s="122"/>
      <c r="X3704" s="122"/>
      <c r="Y3704" s="122"/>
      <c r="Z3704" s="122"/>
      <c r="AA3704" s="122"/>
      <c r="AB3704" s="122"/>
      <c r="AC3704" s="122"/>
      <c r="AD3704" s="122"/>
      <c r="AE3704" s="122"/>
      <c r="AF3704" s="122"/>
      <c r="AG3704" s="122"/>
      <c r="AH3704" s="122"/>
      <c r="AI3704" s="122"/>
      <c r="AJ3704" s="401"/>
      <c r="AK3704" s="403"/>
      <c r="AL3704" s="405"/>
      <c r="AM3704" s="401"/>
      <c r="AN3704" s="405"/>
      <c r="AO3704" s="405"/>
      <c r="AP3704" s="405"/>
      <c r="AQ3704" s="405"/>
      <c r="AR3704" s="405"/>
      <c r="AS3704" s="405"/>
      <c r="AT3704" s="405"/>
      <c r="AU3704" s="403"/>
      <c r="AV3704" s="504"/>
      <c r="AW3704" s="403"/>
      <c r="AX3704" s="389"/>
      <c r="AY3704" s="389"/>
      <c r="AZ3704" s="389"/>
      <c r="BA3704" s="389"/>
      <c r="BB3704" s="389"/>
      <c r="BC3704" s="389"/>
    </row>
    <row r="3705" spans="1:55" s="121" customFormat="1" x14ac:dyDescent="0.25">
      <c r="A3705" s="406"/>
      <c r="B3705" s="500"/>
      <c r="C3705" s="501"/>
      <c r="D3705" s="502"/>
      <c r="E3705" s="474"/>
      <c r="F3705" s="398"/>
      <c r="G3705" s="95"/>
      <c r="H3705" s="119"/>
      <c r="I3705" s="119"/>
      <c r="J3705" s="119"/>
      <c r="K3705" s="119"/>
      <c r="L3705" s="119"/>
      <c r="M3705" s="119"/>
      <c r="N3705" s="119"/>
      <c r="O3705" s="119"/>
      <c r="P3705" s="119"/>
      <c r="Q3705" s="119"/>
      <c r="R3705" s="119"/>
      <c r="S3705" s="119"/>
      <c r="T3705" s="119"/>
      <c r="U3705" s="119"/>
      <c r="V3705" s="119"/>
      <c r="W3705" s="119"/>
      <c r="X3705" s="119"/>
      <c r="Y3705" s="119"/>
      <c r="Z3705" s="119"/>
      <c r="AA3705" s="119"/>
      <c r="AB3705" s="119"/>
      <c r="AC3705" s="119"/>
      <c r="AD3705" s="119"/>
      <c r="AE3705" s="119"/>
      <c r="AF3705" s="119"/>
      <c r="AG3705" s="119"/>
      <c r="AH3705" s="119"/>
      <c r="AI3705" s="119"/>
      <c r="AJ3705" s="503"/>
      <c r="AK3705" s="505"/>
      <c r="AL3705" s="404"/>
      <c r="AM3705" s="410"/>
      <c r="AN3705" s="404"/>
      <c r="AO3705" s="404"/>
      <c r="AP3705" s="404"/>
      <c r="AQ3705" s="404"/>
      <c r="AR3705" s="404"/>
      <c r="AS3705" s="404"/>
      <c r="AT3705" s="404"/>
      <c r="AU3705" s="406"/>
      <c r="AV3705" s="504"/>
      <c r="AW3705" s="406"/>
      <c r="AX3705" s="388"/>
      <c r="AY3705" s="388"/>
      <c r="AZ3705" s="388"/>
      <c r="BA3705" s="388"/>
      <c r="BB3705" s="388"/>
      <c r="BC3705" s="388"/>
    </row>
    <row r="3706" spans="1:55" s="121" customFormat="1" x14ac:dyDescent="0.25">
      <c r="A3706" s="407"/>
      <c r="B3706" s="500"/>
      <c r="C3706" s="501"/>
      <c r="D3706" s="502"/>
      <c r="E3706" s="466"/>
      <c r="F3706" s="399"/>
      <c r="G3706" s="96"/>
      <c r="H3706" s="122"/>
      <c r="I3706" s="122"/>
      <c r="J3706" s="122"/>
      <c r="K3706" s="122"/>
      <c r="L3706" s="122"/>
      <c r="M3706" s="122"/>
      <c r="N3706" s="122"/>
      <c r="O3706" s="122"/>
      <c r="P3706" s="122"/>
      <c r="Q3706" s="122"/>
      <c r="R3706" s="122"/>
      <c r="S3706" s="122"/>
      <c r="T3706" s="122"/>
      <c r="U3706" s="122"/>
      <c r="V3706" s="122"/>
      <c r="W3706" s="122"/>
      <c r="X3706" s="122"/>
      <c r="Y3706" s="122"/>
      <c r="Z3706" s="122"/>
      <c r="AA3706" s="122"/>
      <c r="AB3706" s="122"/>
      <c r="AC3706" s="122"/>
      <c r="AD3706" s="122"/>
      <c r="AE3706" s="122"/>
      <c r="AF3706" s="122"/>
      <c r="AG3706" s="122"/>
      <c r="AH3706" s="122"/>
      <c r="AI3706" s="122"/>
      <c r="AJ3706" s="401"/>
      <c r="AK3706" s="403"/>
      <c r="AL3706" s="405"/>
      <c r="AM3706" s="401"/>
      <c r="AN3706" s="405"/>
      <c r="AO3706" s="405"/>
      <c r="AP3706" s="405"/>
      <c r="AQ3706" s="405"/>
      <c r="AR3706" s="405"/>
      <c r="AS3706" s="405"/>
      <c r="AT3706" s="405"/>
      <c r="AU3706" s="403"/>
      <c r="AV3706" s="504"/>
      <c r="AW3706" s="403"/>
      <c r="AX3706" s="389"/>
      <c r="AY3706" s="389"/>
      <c r="AZ3706" s="389"/>
      <c r="BA3706" s="389"/>
      <c r="BB3706" s="389"/>
      <c r="BC3706" s="389"/>
    </row>
    <row r="3707" spans="1:55" s="121" customFormat="1" x14ac:dyDescent="0.25">
      <c r="A3707" s="406"/>
      <c r="B3707" s="500"/>
      <c r="C3707" s="501"/>
      <c r="D3707" s="502"/>
      <c r="E3707" s="474"/>
      <c r="F3707" s="398"/>
      <c r="G3707" s="95"/>
      <c r="H3707" s="119"/>
      <c r="I3707" s="119"/>
      <c r="J3707" s="119"/>
      <c r="K3707" s="119"/>
      <c r="L3707" s="119"/>
      <c r="M3707" s="119"/>
      <c r="N3707" s="119"/>
      <c r="O3707" s="119"/>
      <c r="P3707" s="119"/>
      <c r="Q3707" s="119"/>
      <c r="R3707" s="119"/>
      <c r="S3707" s="119"/>
      <c r="T3707" s="119"/>
      <c r="U3707" s="119"/>
      <c r="V3707" s="119"/>
      <c r="W3707" s="119"/>
      <c r="X3707" s="119"/>
      <c r="Y3707" s="119"/>
      <c r="Z3707" s="119"/>
      <c r="AA3707" s="119"/>
      <c r="AB3707" s="119"/>
      <c r="AC3707" s="119"/>
      <c r="AD3707" s="119"/>
      <c r="AE3707" s="119"/>
      <c r="AF3707" s="119"/>
      <c r="AG3707" s="119"/>
      <c r="AH3707" s="119"/>
      <c r="AI3707" s="119"/>
      <c r="AJ3707" s="503"/>
      <c r="AK3707" s="505"/>
      <c r="AL3707" s="404"/>
      <c r="AM3707" s="410"/>
      <c r="AN3707" s="404"/>
      <c r="AO3707" s="404"/>
      <c r="AP3707" s="404"/>
      <c r="AQ3707" s="404"/>
      <c r="AR3707" s="404"/>
      <c r="AS3707" s="404"/>
      <c r="AT3707" s="404"/>
      <c r="AU3707" s="406"/>
      <c r="AV3707" s="504"/>
      <c r="AW3707" s="406"/>
      <c r="AX3707" s="388"/>
      <c r="AY3707" s="388"/>
      <c r="AZ3707" s="388"/>
      <c r="BA3707" s="388"/>
      <c r="BB3707" s="388"/>
      <c r="BC3707" s="388"/>
    </row>
    <row r="3708" spans="1:55" s="121" customFormat="1" x14ac:dyDescent="0.25">
      <c r="A3708" s="407"/>
      <c r="B3708" s="500"/>
      <c r="C3708" s="501"/>
      <c r="D3708" s="502"/>
      <c r="E3708" s="466"/>
      <c r="F3708" s="399"/>
      <c r="G3708" s="96"/>
      <c r="H3708" s="122"/>
      <c r="I3708" s="122"/>
      <c r="J3708" s="122"/>
      <c r="K3708" s="122"/>
      <c r="L3708" s="122"/>
      <c r="M3708" s="122"/>
      <c r="N3708" s="122"/>
      <c r="O3708" s="122"/>
      <c r="P3708" s="122"/>
      <c r="Q3708" s="122"/>
      <c r="R3708" s="122"/>
      <c r="S3708" s="122"/>
      <c r="T3708" s="122"/>
      <c r="U3708" s="122"/>
      <c r="V3708" s="122"/>
      <c r="W3708" s="122"/>
      <c r="X3708" s="122"/>
      <c r="Y3708" s="122"/>
      <c r="Z3708" s="122"/>
      <c r="AA3708" s="122"/>
      <c r="AB3708" s="122"/>
      <c r="AC3708" s="122"/>
      <c r="AD3708" s="122"/>
      <c r="AE3708" s="122"/>
      <c r="AF3708" s="122"/>
      <c r="AG3708" s="122"/>
      <c r="AH3708" s="122"/>
      <c r="AI3708" s="122"/>
      <c r="AJ3708" s="401"/>
      <c r="AK3708" s="403"/>
      <c r="AL3708" s="405"/>
      <c r="AM3708" s="401"/>
      <c r="AN3708" s="405"/>
      <c r="AO3708" s="405"/>
      <c r="AP3708" s="405"/>
      <c r="AQ3708" s="405"/>
      <c r="AR3708" s="405"/>
      <c r="AS3708" s="405"/>
      <c r="AT3708" s="405"/>
      <c r="AU3708" s="403"/>
      <c r="AV3708" s="504"/>
      <c r="AW3708" s="403"/>
      <c r="AX3708" s="389"/>
      <c r="AY3708" s="389"/>
      <c r="AZ3708" s="389"/>
      <c r="BA3708" s="389"/>
      <c r="BB3708" s="389"/>
      <c r="BC3708" s="389"/>
    </row>
    <row r="3709" spans="1:55" s="121" customFormat="1" x14ac:dyDescent="0.25">
      <c r="A3709" s="406"/>
      <c r="B3709" s="500"/>
      <c r="C3709" s="501"/>
      <c r="D3709" s="502"/>
      <c r="E3709" s="474"/>
      <c r="F3709" s="398"/>
      <c r="G3709" s="95"/>
      <c r="H3709" s="119"/>
      <c r="I3709" s="119"/>
      <c r="J3709" s="119"/>
      <c r="K3709" s="119"/>
      <c r="L3709" s="119"/>
      <c r="M3709" s="119"/>
      <c r="N3709" s="119"/>
      <c r="O3709" s="119"/>
      <c r="P3709" s="119"/>
      <c r="Q3709" s="119"/>
      <c r="R3709" s="119"/>
      <c r="S3709" s="119"/>
      <c r="T3709" s="119"/>
      <c r="U3709" s="119"/>
      <c r="V3709" s="119"/>
      <c r="W3709" s="119"/>
      <c r="X3709" s="119"/>
      <c r="Y3709" s="119"/>
      <c r="Z3709" s="119"/>
      <c r="AA3709" s="119"/>
      <c r="AB3709" s="119"/>
      <c r="AC3709" s="119"/>
      <c r="AD3709" s="119"/>
      <c r="AE3709" s="119"/>
      <c r="AF3709" s="119"/>
      <c r="AG3709" s="119"/>
      <c r="AH3709" s="119"/>
      <c r="AI3709" s="119"/>
      <c r="AJ3709" s="503"/>
      <c r="AK3709" s="505"/>
      <c r="AL3709" s="404"/>
      <c r="AM3709" s="410"/>
      <c r="AN3709" s="404"/>
      <c r="AO3709" s="404"/>
      <c r="AP3709" s="404"/>
      <c r="AQ3709" s="404"/>
      <c r="AR3709" s="404"/>
      <c r="AS3709" s="404"/>
      <c r="AT3709" s="404"/>
      <c r="AU3709" s="406"/>
      <c r="AV3709" s="504"/>
      <c r="AW3709" s="406"/>
      <c r="AX3709" s="388"/>
      <c r="AY3709" s="388"/>
      <c r="AZ3709" s="388"/>
      <c r="BA3709" s="388"/>
      <c r="BB3709" s="388"/>
      <c r="BC3709" s="388"/>
    </row>
    <row r="3710" spans="1:55" s="121" customFormat="1" x14ac:dyDescent="0.25">
      <c r="A3710" s="407"/>
      <c r="B3710" s="500"/>
      <c r="C3710" s="501"/>
      <c r="D3710" s="502"/>
      <c r="E3710" s="466"/>
      <c r="F3710" s="399"/>
      <c r="G3710" s="96"/>
      <c r="H3710" s="122"/>
      <c r="I3710" s="122"/>
      <c r="J3710" s="122"/>
      <c r="K3710" s="122"/>
      <c r="L3710" s="122"/>
      <c r="M3710" s="122"/>
      <c r="N3710" s="122"/>
      <c r="O3710" s="122"/>
      <c r="P3710" s="122"/>
      <c r="Q3710" s="122"/>
      <c r="R3710" s="122"/>
      <c r="S3710" s="122"/>
      <c r="T3710" s="122"/>
      <c r="U3710" s="122"/>
      <c r="V3710" s="122"/>
      <c r="W3710" s="122"/>
      <c r="X3710" s="122"/>
      <c r="Y3710" s="122"/>
      <c r="Z3710" s="122"/>
      <c r="AA3710" s="122"/>
      <c r="AB3710" s="122"/>
      <c r="AC3710" s="122"/>
      <c r="AD3710" s="122"/>
      <c r="AE3710" s="122"/>
      <c r="AF3710" s="122"/>
      <c r="AG3710" s="122"/>
      <c r="AH3710" s="122"/>
      <c r="AI3710" s="122"/>
      <c r="AJ3710" s="401"/>
      <c r="AK3710" s="403"/>
      <c r="AL3710" s="405"/>
      <c r="AM3710" s="401"/>
      <c r="AN3710" s="405"/>
      <c r="AO3710" s="405"/>
      <c r="AP3710" s="405"/>
      <c r="AQ3710" s="405"/>
      <c r="AR3710" s="405"/>
      <c r="AS3710" s="405"/>
      <c r="AT3710" s="405"/>
      <c r="AU3710" s="403"/>
      <c r="AV3710" s="504"/>
      <c r="AW3710" s="403"/>
      <c r="AX3710" s="389"/>
      <c r="AY3710" s="389"/>
      <c r="AZ3710" s="389"/>
      <c r="BA3710" s="389"/>
      <c r="BB3710" s="389"/>
      <c r="BC3710" s="389"/>
    </row>
    <row r="3711" spans="1:55" s="121" customFormat="1" x14ac:dyDescent="0.25">
      <c r="A3711" s="406"/>
      <c r="B3711" s="500"/>
      <c r="C3711" s="501"/>
      <c r="D3711" s="502"/>
      <c r="E3711" s="474"/>
      <c r="F3711" s="398"/>
      <c r="G3711" s="95"/>
      <c r="H3711" s="119"/>
      <c r="I3711" s="119"/>
      <c r="J3711" s="119"/>
      <c r="K3711" s="119"/>
      <c r="L3711" s="119"/>
      <c r="M3711" s="119"/>
      <c r="N3711" s="119"/>
      <c r="O3711" s="119"/>
      <c r="P3711" s="119"/>
      <c r="Q3711" s="119"/>
      <c r="R3711" s="119"/>
      <c r="S3711" s="119"/>
      <c r="T3711" s="119"/>
      <c r="U3711" s="119"/>
      <c r="V3711" s="119"/>
      <c r="W3711" s="119"/>
      <c r="X3711" s="119"/>
      <c r="Y3711" s="119"/>
      <c r="Z3711" s="119"/>
      <c r="AA3711" s="119"/>
      <c r="AB3711" s="119"/>
      <c r="AC3711" s="119"/>
      <c r="AD3711" s="119"/>
      <c r="AE3711" s="119"/>
      <c r="AF3711" s="119"/>
      <c r="AG3711" s="119"/>
      <c r="AH3711" s="119"/>
      <c r="AI3711" s="119"/>
      <c r="AJ3711" s="503"/>
      <c r="AK3711" s="505"/>
      <c r="AL3711" s="404"/>
      <c r="AM3711" s="410"/>
      <c r="AN3711" s="404"/>
      <c r="AO3711" s="404"/>
      <c r="AP3711" s="404"/>
      <c r="AQ3711" s="404"/>
      <c r="AR3711" s="404"/>
      <c r="AS3711" s="404"/>
      <c r="AT3711" s="404"/>
      <c r="AU3711" s="406"/>
      <c r="AV3711" s="504"/>
      <c r="AW3711" s="406"/>
      <c r="AX3711" s="388"/>
      <c r="AY3711" s="388"/>
      <c r="AZ3711" s="388"/>
      <c r="BA3711" s="388"/>
      <c r="BB3711" s="388"/>
      <c r="BC3711" s="388"/>
    </row>
    <row r="3712" spans="1:55" s="121" customFormat="1" x14ac:dyDescent="0.25">
      <c r="A3712" s="407"/>
      <c r="B3712" s="500"/>
      <c r="C3712" s="501"/>
      <c r="D3712" s="502"/>
      <c r="E3712" s="466"/>
      <c r="F3712" s="399"/>
      <c r="G3712" s="96"/>
      <c r="H3712" s="122"/>
      <c r="I3712" s="122"/>
      <c r="J3712" s="122"/>
      <c r="K3712" s="122"/>
      <c r="L3712" s="122"/>
      <c r="M3712" s="122"/>
      <c r="N3712" s="122"/>
      <c r="O3712" s="122"/>
      <c r="P3712" s="122"/>
      <c r="Q3712" s="122"/>
      <c r="R3712" s="122"/>
      <c r="S3712" s="122"/>
      <c r="T3712" s="122"/>
      <c r="U3712" s="122"/>
      <c r="V3712" s="122"/>
      <c r="W3712" s="122"/>
      <c r="X3712" s="122"/>
      <c r="Y3712" s="122"/>
      <c r="Z3712" s="122"/>
      <c r="AA3712" s="122"/>
      <c r="AB3712" s="122"/>
      <c r="AC3712" s="122"/>
      <c r="AD3712" s="122"/>
      <c r="AE3712" s="122"/>
      <c r="AF3712" s="122"/>
      <c r="AG3712" s="122"/>
      <c r="AH3712" s="122"/>
      <c r="AI3712" s="122"/>
      <c r="AJ3712" s="401"/>
      <c r="AK3712" s="403"/>
      <c r="AL3712" s="405"/>
      <c r="AM3712" s="401"/>
      <c r="AN3712" s="405"/>
      <c r="AO3712" s="405"/>
      <c r="AP3712" s="405"/>
      <c r="AQ3712" s="405"/>
      <c r="AR3712" s="405"/>
      <c r="AS3712" s="405"/>
      <c r="AT3712" s="405"/>
      <c r="AU3712" s="403"/>
      <c r="AV3712" s="504"/>
      <c r="AW3712" s="403"/>
      <c r="AX3712" s="389"/>
      <c r="AY3712" s="389"/>
      <c r="AZ3712" s="389"/>
      <c r="BA3712" s="389"/>
      <c r="BB3712" s="389"/>
      <c r="BC3712" s="389"/>
    </row>
    <row r="3713" spans="1:55" s="121" customFormat="1" x14ac:dyDescent="0.25">
      <c r="A3713" s="406"/>
      <c r="B3713" s="500"/>
      <c r="C3713" s="501"/>
      <c r="D3713" s="502"/>
      <c r="E3713" s="474"/>
      <c r="F3713" s="398"/>
      <c r="G3713" s="95"/>
      <c r="H3713" s="119"/>
      <c r="I3713" s="119"/>
      <c r="J3713" s="119"/>
      <c r="K3713" s="119"/>
      <c r="L3713" s="119"/>
      <c r="M3713" s="119"/>
      <c r="N3713" s="119"/>
      <c r="O3713" s="119"/>
      <c r="P3713" s="119"/>
      <c r="Q3713" s="119"/>
      <c r="R3713" s="119"/>
      <c r="S3713" s="119"/>
      <c r="T3713" s="119"/>
      <c r="U3713" s="119"/>
      <c r="V3713" s="119"/>
      <c r="W3713" s="119"/>
      <c r="X3713" s="119"/>
      <c r="Y3713" s="119"/>
      <c r="Z3713" s="119"/>
      <c r="AA3713" s="119"/>
      <c r="AB3713" s="119"/>
      <c r="AC3713" s="119"/>
      <c r="AD3713" s="119"/>
      <c r="AE3713" s="119"/>
      <c r="AF3713" s="119"/>
      <c r="AG3713" s="119"/>
      <c r="AH3713" s="119"/>
      <c r="AI3713" s="119"/>
      <c r="AJ3713" s="503"/>
      <c r="AK3713" s="505"/>
      <c r="AL3713" s="404"/>
      <c r="AM3713" s="410"/>
      <c r="AN3713" s="404"/>
      <c r="AO3713" s="404"/>
      <c r="AP3713" s="404"/>
      <c r="AQ3713" s="404"/>
      <c r="AR3713" s="404"/>
      <c r="AS3713" s="404"/>
      <c r="AT3713" s="404"/>
      <c r="AU3713" s="406"/>
      <c r="AV3713" s="504"/>
      <c r="AW3713" s="406"/>
      <c r="AX3713" s="388"/>
      <c r="AY3713" s="388"/>
      <c r="AZ3713" s="388"/>
      <c r="BA3713" s="388"/>
      <c r="BB3713" s="388"/>
      <c r="BC3713" s="388"/>
    </row>
    <row r="3714" spans="1:55" s="121" customFormat="1" x14ac:dyDescent="0.25">
      <c r="A3714" s="407"/>
      <c r="B3714" s="500"/>
      <c r="C3714" s="501"/>
      <c r="D3714" s="502"/>
      <c r="E3714" s="466"/>
      <c r="F3714" s="399"/>
      <c r="G3714" s="96"/>
      <c r="H3714" s="122"/>
      <c r="I3714" s="122"/>
      <c r="J3714" s="122"/>
      <c r="K3714" s="122"/>
      <c r="L3714" s="122"/>
      <c r="M3714" s="122"/>
      <c r="N3714" s="122"/>
      <c r="O3714" s="122"/>
      <c r="P3714" s="122"/>
      <c r="Q3714" s="122"/>
      <c r="R3714" s="122"/>
      <c r="S3714" s="122"/>
      <c r="T3714" s="122"/>
      <c r="U3714" s="122"/>
      <c r="V3714" s="122"/>
      <c r="W3714" s="122"/>
      <c r="X3714" s="122"/>
      <c r="Y3714" s="122"/>
      <c r="Z3714" s="122"/>
      <c r="AA3714" s="122"/>
      <c r="AB3714" s="122"/>
      <c r="AC3714" s="122"/>
      <c r="AD3714" s="122"/>
      <c r="AE3714" s="122"/>
      <c r="AF3714" s="122"/>
      <c r="AG3714" s="122"/>
      <c r="AH3714" s="122"/>
      <c r="AI3714" s="122"/>
      <c r="AJ3714" s="401"/>
      <c r="AK3714" s="403"/>
      <c r="AL3714" s="405"/>
      <c r="AM3714" s="401"/>
      <c r="AN3714" s="405"/>
      <c r="AO3714" s="405"/>
      <c r="AP3714" s="405"/>
      <c r="AQ3714" s="405"/>
      <c r="AR3714" s="405"/>
      <c r="AS3714" s="405"/>
      <c r="AT3714" s="405"/>
      <c r="AU3714" s="403"/>
      <c r="AV3714" s="504"/>
      <c r="AW3714" s="403"/>
      <c r="AX3714" s="389"/>
      <c r="AY3714" s="389"/>
      <c r="AZ3714" s="389"/>
      <c r="BA3714" s="389"/>
      <c r="BB3714" s="389"/>
      <c r="BC3714" s="389"/>
    </row>
    <row r="3715" spans="1:55" s="121" customFormat="1" x14ac:dyDescent="0.25">
      <c r="A3715" s="406"/>
      <c r="B3715" s="500"/>
      <c r="C3715" s="501"/>
      <c r="D3715" s="502"/>
      <c r="E3715" s="474"/>
      <c r="F3715" s="398"/>
      <c r="G3715" s="95"/>
      <c r="H3715" s="119"/>
      <c r="I3715" s="119"/>
      <c r="J3715" s="119"/>
      <c r="K3715" s="119"/>
      <c r="L3715" s="119"/>
      <c r="M3715" s="119"/>
      <c r="N3715" s="119"/>
      <c r="O3715" s="119"/>
      <c r="P3715" s="119"/>
      <c r="Q3715" s="119"/>
      <c r="R3715" s="119"/>
      <c r="S3715" s="119"/>
      <c r="T3715" s="119"/>
      <c r="U3715" s="119"/>
      <c r="V3715" s="119"/>
      <c r="W3715" s="119"/>
      <c r="X3715" s="119"/>
      <c r="Y3715" s="119"/>
      <c r="Z3715" s="119"/>
      <c r="AA3715" s="119"/>
      <c r="AB3715" s="119"/>
      <c r="AC3715" s="119"/>
      <c r="AD3715" s="119"/>
      <c r="AE3715" s="119"/>
      <c r="AF3715" s="119"/>
      <c r="AG3715" s="119"/>
      <c r="AH3715" s="119"/>
      <c r="AI3715" s="119"/>
      <c r="AJ3715" s="503"/>
      <c r="AK3715" s="505"/>
      <c r="AL3715" s="404"/>
      <c r="AM3715" s="410"/>
      <c r="AN3715" s="404"/>
      <c r="AO3715" s="404"/>
      <c r="AP3715" s="404"/>
      <c r="AQ3715" s="404"/>
      <c r="AR3715" s="404"/>
      <c r="AS3715" s="404"/>
      <c r="AT3715" s="404"/>
      <c r="AU3715" s="406"/>
      <c r="AV3715" s="504"/>
      <c r="AW3715" s="406"/>
      <c r="AX3715" s="388"/>
      <c r="AY3715" s="388"/>
      <c r="AZ3715" s="388"/>
      <c r="BA3715" s="388"/>
      <c r="BB3715" s="388"/>
      <c r="BC3715" s="388"/>
    </row>
    <row r="3716" spans="1:55" s="121" customFormat="1" x14ac:dyDescent="0.25">
      <c r="A3716" s="407"/>
      <c r="B3716" s="500"/>
      <c r="C3716" s="501"/>
      <c r="D3716" s="502"/>
      <c r="E3716" s="466"/>
      <c r="F3716" s="399"/>
      <c r="G3716" s="96"/>
      <c r="H3716" s="122"/>
      <c r="I3716" s="122"/>
      <c r="J3716" s="122"/>
      <c r="K3716" s="122"/>
      <c r="L3716" s="122"/>
      <c r="M3716" s="122"/>
      <c r="N3716" s="122"/>
      <c r="O3716" s="122"/>
      <c r="P3716" s="122"/>
      <c r="Q3716" s="122"/>
      <c r="R3716" s="122"/>
      <c r="S3716" s="122"/>
      <c r="T3716" s="122"/>
      <c r="U3716" s="122"/>
      <c r="V3716" s="122"/>
      <c r="W3716" s="122"/>
      <c r="X3716" s="122"/>
      <c r="Y3716" s="122"/>
      <c r="Z3716" s="122"/>
      <c r="AA3716" s="122"/>
      <c r="AB3716" s="122"/>
      <c r="AC3716" s="122"/>
      <c r="AD3716" s="122"/>
      <c r="AE3716" s="122"/>
      <c r="AF3716" s="122"/>
      <c r="AG3716" s="122"/>
      <c r="AH3716" s="122"/>
      <c r="AI3716" s="122"/>
      <c r="AJ3716" s="401"/>
      <c r="AK3716" s="403"/>
      <c r="AL3716" s="405"/>
      <c r="AM3716" s="401"/>
      <c r="AN3716" s="405"/>
      <c r="AO3716" s="405"/>
      <c r="AP3716" s="405"/>
      <c r="AQ3716" s="405"/>
      <c r="AR3716" s="405"/>
      <c r="AS3716" s="405"/>
      <c r="AT3716" s="405"/>
      <c r="AU3716" s="403"/>
      <c r="AV3716" s="504"/>
      <c r="AW3716" s="403"/>
      <c r="AX3716" s="389"/>
      <c r="AY3716" s="389"/>
      <c r="AZ3716" s="389"/>
      <c r="BA3716" s="389"/>
      <c r="BB3716" s="389"/>
      <c r="BC3716" s="389"/>
    </row>
    <row r="3717" spans="1:55" s="121" customFormat="1" x14ac:dyDescent="0.25">
      <c r="A3717" s="406"/>
      <c r="B3717" s="500"/>
      <c r="C3717" s="501"/>
      <c r="D3717" s="502"/>
      <c r="E3717" s="474"/>
      <c r="F3717" s="398"/>
      <c r="G3717" s="95"/>
      <c r="H3717" s="119"/>
      <c r="I3717" s="119"/>
      <c r="J3717" s="119"/>
      <c r="K3717" s="119"/>
      <c r="L3717" s="119"/>
      <c r="M3717" s="119"/>
      <c r="N3717" s="119"/>
      <c r="O3717" s="119"/>
      <c r="P3717" s="119"/>
      <c r="Q3717" s="119"/>
      <c r="R3717" s="119"/>
      <c r="S3717" s="119"/>
      <c r="T3717" s="119"/>
      <c r="U3717" s="119"/>
      <c r="V3717" s="119"/>
      <c r="W3717" s="119"/>
      <c r="X3717" s="119"/>
      <c r="Y3717" s="119"/>
      <c r="Z3717" s="119"/>
      <c r="AA3717" s="119"/>
      <c r="AB3717" s="119"/>
      <c r="AC3717" s="119"/>
      <c r="AD3717" s="119"/>
      <c r="AE3717" s="119"/>
      <c r="AF3717" s="119"/>
      <c r="AG3717" s="119"/>
      <c r="AH3717" s="119"/>
      <c r="AI3717" s="119"/>
      <c r="AJ3717" s="503"/>
      <c r="AK3717" s="505"/>
      <c r="AL3717" s="404"/>
      <c r="AM3717" s="410"/>
      <c r="AN3717" s="404"/>
      <c r="AO3717" s="404"/>
      <c r="AP3717" s="404"/>
      <c r="AQ3717" s="404"/>
      <c r="AR3717" s="404"/>
      <c r="AS3717" s="404"/>
      <c r="AT3717" s="404"/>
      <c r="AU3717" s="406"/>
      <c r="AV3717" s="504"/>
      <c r="AW3717" s="406"/>
      <c r="AX3717" s="388"/>
      <c r="AY3717" s="388"/>
      <c r="AZ3717" s="388"/>
      <c r="BA3717" s="388"/>
      <c r="BB3717" s="388"/>
      <c r="BC3717" s="388"/>
    </row>
    <row r="3718" spans="1:55" s="121" customFormat="1" x14ac:dyDescent="0.25">
      <c r="A3718" s="407"/>
      <c r="B3718" s="500"/>
      <c r="C3718" s="501"/>
      <c r="D3718" s="502"/>
      <c r="E3718" s="466"/>
      <c r="F3718" s="399"/>
      <c r="G3718" s="96"/>
      <c r="H3718" s="122"/>
      <c r="I3718" s="122"/>
      <c r="J3718" s="122"/>
      <c r="K3718" s="122"/>
      <c r="L3718" s="122"/>
      <c r="M3718" s="122"/>
      <c r="N3718" s="122"/>
      <c r="O3718" s="122"/>
      <c r="P3718" s="122"/>
      <c r="Q3718" s="122"/>
      <c r="R3718" s="122"/>
      <c r="S3718" s="122"/>
      <c r="T3718" s="122"/>
      <c r="U3718" s="122"/>
      <c r="V3718" s="122"/>
      <c r="W3718" s="122"/>
      <c r="X3718" s="122"/>
      <c r="Y3718" s="122"/>
      <c r="Z3718" s="122"/>
      <c r="AA3718" s="122"/>
      <c r="AB3718" s="122"/>
      <c r="AC3718" s="122"/>
      <c r="AD3718" s="122"/>
      <c r="AE3718" s="122"/>
      <c r="AF3718" s="122"/>
      <c r="AG3718" s="122"/>
      <c r="AH3718" s="122"/>
      <c r="AI3718" s="122"/>
      <c r="AJ3718" s="401"/>
      <c r="AK3718" s="403"/>
      <c r="AL3718" s="405"/>
      <c r="AM3718" s="401"/>
      <c r="AN3718" s="405"/>
      <c r="AO3718" s="405"/>
      <c r="AP3718" s="405"/>
      <c r="AQ3718" s="405"/>
      <c r="AR3718" s="405"/>
      <c r="AS3718" s="405"/>
      <c r="AT3718" s="405"/>
      <c r="AU3718" s="403"/>
      <c r="AV3718" s="504"/>
      <c r="AW3718" s="403"/>
      <c r="AX3718" s="389"/>
      <c r="AY3718" s="389"/>
      <c r="AZ3718" s="389"/>
      <c r="BA3718" s="389"/>
      <c r="BB3718" s="389"/>
      <c r="BC3718" s="389"/>
    </row>
    <row r="3719" spans="1:55" s="121" customFormat="1" x14ac:dyDescent="0.25">
      <c r="A3719" s="406"/>
      <c r="B3719" s="500"/>
      <c r="C3719" s="501"/>
      <c r="D3719" s="502"/>
      <c r="E3719" s="474"/>
      <c r="F3719" s="398"/>
      <c r="G3719" s="95"/>
      <c r="H3719" s="119"/>
      <c r="I3719" s="119"/>
      <c r="J3719" s="119"/>
      <c r="K3719" s="119"/>
      <c r="L3719" s="119"/>
      <c r="M3719" s="119"/>
      <c r="N3719" s="119"/>
      <c r="O3719" s="119"/>
      <c r="P3719" s="119"/>
      <c r="Q3719" s="119"/>
      <c r="R3719" s="119"/>
      <c r="S3719" s="119"/>
      <c r="T3719" s="119"/>
      <c r="U3719" s="119"/>
      <c r="V3719" s="119"/>
      <c r="W3719" s="119"/>
      <c r="X3719" s="119"/>
      <c r="Y3719" s="119"/>
      <c r="Z3719" s="119"/>
      <c r="AA3719" s="119"/>
      <c r="AB3719" s="119"/>
      <c r="AC3719" s="119"/>
      <c r="AD3719" s="119"/>
      <c r="AE3719" s="119"/>
      <c r="AF3719" s="119"/>
      <c r="AG3719" s="119"/>
      <c r="AH3719" s="119"/>
      <c r="AI3719" s="119"/>
      <c r="AJ3719" s="503"/>
      <c r="AK3719" s="505"/>
      <c r="AL3719" s="404"/>
      <c r="AM3719" s="410"/>
      <c r="AN3719" s="404"/>
      <c r="AO3719" s="404"/>
      <c r="AP3719" s="404"/>
      <c r="AQ3719" s="404"/>
      <c r="AR3719" s="404"/>
      <c r="AS3719" s="404"/>
      <c r="AT3719" s="404"/>
      <c r="AU3719" s="406"/>
      <c r="AV3719" s="504"/>
      <c r="AW3719" s="406"/>
      <c r="AX3719" s="388"/>
      <c r="AY3719" s="388"/>
      <c r="AZ3719" s="388"/>
      <c r="BA3719" s="388"/>
      <c r="BB3719" s="388"/>
      <c r="BC3719" s="388"/>
    </row>
    <row r="3720" spans="1:55" s="121" customFormat="1" x14ac:dyDescent="0.25">
      <c r="A3720" s="407"/>
      <c r="B3720" s="500"/>
      <c r="C3720" s="501"/>
      <c r="D3720" s="502"/>
      <c r="E3720" s="466"/>
      <c r="F3720" s="399"/>
      <c r="G3720" s="96"/>
      <c r="H3720" s="122"/>
      <c r="I3720" s="122"/>
      <c r="J3720" s="122"/>
      <c r="K3720" s="122"/>
      <c r="L3720" s="122"/>
      <c r="M3720" s="122"/>
      <c r="N3720" s="122"/>
      <c r="O3720" s="122"/>
      <c r="P3720" s="122"/>
      <c r="Q3720" s="122"/>
      <c r="R3720" s="122"/>
      <c r="S3720" s="122"/>
      <c r="T3720" s="122"/>
      <c r="U3720" s="122"/>
      <c r="V3720" s="122"/>
      <c r="W3720" s="122"/>
      <c r="X3720" s="122"/>
      <c r="Y3720" s="122"/>
      <c r="Z3720" s="122"/>
      <c r="AA3720" s="122"/>
      <c r="AB3720" s="122"/>
      <c r="AC3720" s="122"/>
      <c r="AD3720" s="122"/>
      <c r="AE3720" s="122"/>
      <c r="AF3720" s="122"/>
      <c r="AG3720" s="122"/>
      <c r="AH3720" s="122"/>
      <c r="AI3720" s="122"/>
      <c r="AJ3720" s="401"/>
      <c r="AK3720" s="403"/>
      <c r="AL3720" s="405"/>
      <c r="AM3720" s="401"/>
      <c r="AN3720" s="405"/>
      <c r="AO3720" s="405"/>
      <c r="AP3720" s="405"/>
      <c r="AQ3720" s="405"/>
      <c r="AR3720" s="405"/>
      <c r="AS3720" s="405"/>
      <c r="AT3720" s="405"/>
      <c r="AU3720" s="403"/>
      <c r="AV3720" s="504"/>
      <c r="AW3720" s="403"/>
      <c r="AX3720" s="389"/>
      <c r="AY3720" s="389"/>
      <c r="AZ3720" s="389"/>
      <c r="BA3720" s="389"/>
      <c r="BB3720" s="389"/>
      <c r="BC3720" s="389"/>
    </row>
    <row r="3721" spans="1:55" s="121" customFormat="1" x14ac:dyDescent="0.25">
      <c r="A3721" s="406"/>
      <c r="B3721" s="500"/>
      <c r="C3721" s="501"/>
      <c r="D3721" s="502"/>
      <c r="E3721" s="474"/>
      <c r="F3721" s="398"/>
      <c r="G3721" s="95"/>
      <c r="H3721" s="119"/>
      <c r="I3721" s="119"/>
      <c r="J3721" s="119"/>
      <c r="K3721" s="119"/>
      <c r="L3721" s="119"/>
      <c r="M3721" s="119"/>
      <c r="N3721" s="119"/>
      <c r="O3721" s="119"/>
      <c r="P3721" s="119"/>
      <c r="Q3721" s="119"/>
      <c r="R3721" s="119"/>
      <c r="S3721" s="119"/>
      <c r="T3721" s="119"/>
      <c r="U3721" s="119"/>
      <c r="V3721" s="119"/>
      <c r="W3721" s="119"/>
      <c r="X3721" s="119"/>
      <c r="Y3721" s="119"/>
      <c r="Z3721" s="119"/>
      <c r="AA3721" s="119"/>
      <c r="AB3721" s="119"/>
      <c r="AC3721" s="119"/>
      <c r="AD3721" s="119"/>
      <c r="AE3721" s="119"/>
      <c r="AF3721" s="119"/>
      <c r="AG3721" s="119"/>
      <c r="AH3721" s="119"/>
      <c r="AI3721" s="119"/>
      <c r="AJ3721" s="503"/>
      <c r="AK3721" s="505"/>
      <c r="AL3721" s="404"/>
      <c r="AM3721" s="410"/>
      <c r="AN3721" s="404"/>
      <c r="AO3721" s="404"/>
      <c r="AP3721" s="404"/>
      <c r="AQ3721" s="404"/>
      <c r="AR3721" s="404"/>
      <c r="AS3721" s="404"/>
      <c r="AT3721" s="404"/>
      <c r="AU3721" s="406"/>
      <c r="AV3721" s="504"/>
      <c r="AW3721" s="406"/>
      <c r="AX3721" s="388"/>
      <c r="AY3721" s="388"/>
      <c r="AZ3721" s="388"/>
      <c r="BA3721" s="388"/>
      <c r="BB3721" s="388"/>
      <c r="BC3721" s="388"/>
    </row>
    <row r="3722" spans="1:55" s="121" customFormat="1" x14ac:dyDescent="0.25">
      <c r="A3722" s="407"/>
      <c r="B3722" s="500"/>
      <c r="C3722" s="501"/>
      <c r="D3722" s="502"/>
      <c r="E3722" s="466"/>
      <c r="F3722" s="399"/>
      <c r="G3722" s="96"/>
      <c r="H3722" s="122"/>
      <c r="I3722" s="122"/>
      <c r="J3722" s="122"/>
      <c r="K3722" s="122"/>
      <c r="L3722" s="122"/>
      <c r="M3722" s="122"/>
      <c r="N3722" s="122"/>
      <c r="O3722" s="122"/>
      <c r="P3722" s="122"/>
      <c r="Q3722" s="122"/>
      <c r="R3722" s="122"/>
      <c r="S3722" s="122"/>
      <c r="T3722" s="122"/>
      <c r="U3722" s="122"/>
      <c r="V3722" s="122"/>
      <c r="W3722" s="122"/>
      <c r="X3722" s="122"/>
      <c r="Y3722" s="122"/>
      <c r="Z3722" s="122"/>
      <c r="AA3722" s="122"/>
      <c r="AB3722" s="122"/>
      <c r="AC3722" s="122"/>
      <c r="AD3722" s="122"/>
      <c r="AE3722" s="122"/>
      <c r="AF3722" s="122"/>
      <c r="AG3722" s="122"/>
      <c r="AH3722" s="122"/>
      <c r="AI3722" s="122"/>
      <c r="AJ3722" s="401"/>
      <c r="AK3722" s="403"/>
      <c r="AL3722" s="405"/>
      <c r="AM3722" s="401"/>
      <c r="AN3722" s="405"/>
      <c r="AO3722" s="405"/>
      <c r="AP3722" s="405"/>
      <c r="AQ3722" s="405"/>
      <c r="AR3722" s="405"/>
      <c r="AS3722" s="405"/>
      <c r="AT3722" s="405"/>
      <c r="AU3722" s="403"/>
      <c r="AV3722" s="504"/>
      <c r="AW3722" s="403"/>
      <c r="AX3722" s="389"/>
      <c r="AY3722" s="389"/>
      <c r="AZ3722" s="389"/>
      <c r="BA3722" s="389"/>
      <c r="BB3722" s="389"/>
      <c r="BC3722" s="389"/>
    </row>
    <row r="3723" spans="1:55" s="121" customFormat="1" x14ac:dyDescent="0.25">
      <c r="A3723" s="406"/>
      <c r="B3723" s="500"/>
      <c r="C3723" s="501"/>
      <c r="D3723" s="502"/>
      <c r="E3723" s="474"/>
      <c r="F3723" s="398"/>
      <c r="G3723" s="95"/>
      <c r="H3723" s="119"/>
      <c r="I3723" s="119"/>
      <c r="J3723" s="119"/>
      <c r="K3723" s="119"/>
      <c r="L3723" s="119"/>
      <c r="M3723" s="119"/>
      <c r="N3723" s="119"/>
      <c r="O3723" s="119"/>
      <c r="P3723" s="119"/>
      <c r="Q3723" s="119"/>
      <c r="R3723" s="119"/>
      <c r="S3723" s="119"/>
      <c r="T3723" s="119"/>
      <c r="U3723" s="119"/>
      <c r="V3723" s="119"/>
      <c r="W3723" s="119"/>
      <c r="X3723" s="119"/>
      <c r="Y3723" s="119"/>
      <c r="Z3723" s="119"/>
      <c r="AA3723" s="119"/>
      <c r="AB3723" s="119"/>
      <c r="AC3723" s="119"/>
      <c r="AD3723" s="119"/>
      <c r="AE3723" s="119"/>
      <c r="AF3723" s="119"/>
      <c r="AG3723" s="119"/>
      <c r="AH3723" s="119"/>
      <c r="AI3723" s="119"/>
      <c r="AJ3723" s="503"/>
      <c r="AK3723" s="505"/>
      <c r="AL3723" s="404"/>
      <c r="AM3723" s="410"/>
      <c r="AN3723" s="404"/>
      <c r="AO3723" s="404"/>
      <c r="AP3723" s="404"/>
      <c r="AQ3723" s="404"/>
      <c r="AR3723" s="404"/>
      <c r="AS3723" s="404"/>
      <c r="AT3723" s="404"/>
      <c r="AU3723" s="406"/>
      <c r="AV3723" s="504"/>
      <c r="AW3723" s="406"/>
      <c r="AX3723" s="388"/>
      <c r="AY3723" s="388"/>
      <c r="AZ3723" s="388"/>
      <c r="BA3723" s="388"/>
      <c r="BB3723" s="388"/>
      <c r="BC3723" s="388"/>
    </row>
    <row r="3724" spans="1:55" s="121" customFormat="1" x14ac:dyDescent="0.25">
      <c r="A3724" s="407"/>
      <c r="B3724" s="500"/>
      <c r="C3724" s="501"/>
      <c r="D3724" s="502"/>
      <c r="E3724" s="466"/>
      <c r="F3724" s="399"/>
      <c r="G3724" s="96"/>
      <c r="H3724" s="122"/>
      <c r="I3724" s="122"/>
      <c r="J3724" s="122"/>
      <c r="K3724" s="122"/>
      <c r="L3724" s="122"/>
      <c r="M3724" s="122"/>
      <c r="N3724" s="122"/>
      <c r="O3724" s="122"/>
      <c r="P3724" s="122"/>
      <c r="Q3724" s="122"/>
      <c r="R3724" s="122"/>
      <c r="S3724" s="122"/>
      <c r="T3724" s="122"/>
      <c r="U3724" s="122"/>
      <c r="V3724" s="122"/>
      <c r="W3724" s="122"/>
      <c r="X3724" s="122"/>
      <c r="Y3724" s="122"/>
      <c r="Z3724" s="122"/>
      <c r="AA3724" s="122"/>
      <c r="AB3724" s="122"/>
      <c r="AC3724" s="122"/>
      <c r="AD3724" s="122"/>
      <c r="AE3724" s="122"/>
      <c r="AF3724" s="122"/>
      <c r="AG3724" s="122"/>
      <c r="AH3724" s="122"/>
      <c r="AI3724" s="122"/>
      <c r="AJ3724" s="401"/>
      <c r="AK3724" s="403"/>
      <c r="AL3724" s="405"/>
      <c r="AM3724" s="401"/>
      <c r="AN3724" s="405"/>
      <c r="AO3724" s="405"/>
      <c r="AP3724" s="405"/>
      <c r="AQ3724" s="405"/>
      <c r="AR3724" s="405"/>
      <c r="AS3724" s="405"/>
      <c r="AT3724" s="405"/>
      <c r="AU3724" s="403"/>
      <c r="AV3724" s="504"/>
      <c r="AW3724" s="403"/>
      <c r="AX3724" s="389"/>
      <c r="AY3724" s="389"/>
      <c r="AZ3724" s="389"/>
      <c r="BA3724" s="389"/>
      <c r="BB3724" s="389"/>
      <c r="BC3724" s="389"/>
    </row>
    <row r="3725" spans="1:55" s="121" customFormat="1" x14ac:dyDescent="0.25">
      <c r="A3725" s="406"/>
      <c r="B3725" s="500"/>
      <c r="C3725" s="501"/>
      <c r="D3725" s="502"/>
      <c r="E3725" s="474"/>
      <c r="F3725" s="398"/>
      <c r="G3725" s="95"/>
      <c r="H3725" s="119"/>
      <c r="I3725" s="119"/>
      <c r="J3725" s="119"/>
      <c r="K3725" s="119"/>
      <c r="L3725" s="119"/>
      <c r="M3725" s="119"/>
      <c r="N3725" s="119"/>
      <c r="O3725" s="119"/>
      <c r="P3725" s="119"/>
      <c r="Q3725" s="119"/>
      <c r="R3725" s="119"/>
      <c r="S3725" s="119"/>
      <c r="T3725" s="119"/>
      <c r="U3725" s="119"/>
      <c r="V3725" s="119"/>
      <c r="W3725" s="119"/>
      <c r="X3725" s="119"/>
      <c r="Y3725" s="119"/>
      <c r="Z3725" s="119"/>
      <c r="AA3725" s="119"/>
      <c r="AB3725" s="119"/>
      <c r="AC3725" s="119"/>
      <c r="AD3725" s="119"/>
      <c r="AE3725" s="119"/>
      <c r="AF3725" s="119"/>
      <c r="AG3725" s="119"/>
      <c r="AH3725" s="119"/>
      <c r="AI3725" s="119"/>
      <c r="AJ3725" s="503"/>
      <c r="AK3725" s="505"/>
      <c r="AL3725" s="404"/>
      <c r="AM3725" s="410"/>
      <c r="AN3725" s="404"/>
      <c r="AO3725" s="404"/>
      <c r="AP3725" s="404"/>
      <c r="AQ3725" s="404"/>
      <c r="AR3725" s="404"/>
      <c r="AS3725" s="404"/>
      <c r="AT3725" s="404"/>
      <c r="AU3725" s="406"/>
      <c r="AV3725" s="504"/>
      <c r="AW3725" s="406"/>
      <c r="AX3725" s="388"/>
      <c r="AY3725" s="388"/>
      <c r="AZ3725" s="388"/>
      <c r="BA3725" s="388"/>
      <c r="BB3725" s="388"/>
      <c r="BC3725" s="388"/>
    </row>
    <row r="3726" spans="1:55" s="121" customFormat="1" x14ac:dyDescent="0.25">
      <c r="A3726" s="407"/>
      <c r="B3726" s="500"/>
      <c r="C3726" s="501"/>
      <c r="D3726" s="502"/>
      <c r="E3726" s="466"/>
      <c r="F3726" s="399"/>
      <c r="G3726" s="96"/>
      <c r="H3726" s="122"/>
      <c r="I3726" s="122"/>
      <c r="J3726" s="122"/>
      <c r="K3726" s="122"/>
      <c r="L3726" s="122"/>
      <c r="M3726" s="122"/>
      <c r="N3726" s="122"/>
      <c r="O3726" s="122"/>
      <c r="P3726" s="122"/>
      <c r="Q3726" s="122"/>
      <c r="R3726" s="122"/>
      <c r="S3726" s="122"/>
      <c r="T3726" s="122"/>
      <c r="U3726" s="122"/>
      <c r="V3726" s="122"/>
      <c r="W3726" s="122"/>
      <c r="X3726" s="122"/>
      <c r="Y3726" s="122"/>
      <c r="Z3726" s="122"/>
      <c r="AA3726" s="122"/>
      <c r="AB3726" s="122"/>
      <c r="AC3726" s="122"/>
      <c r="AD3726" s="122"/>
      <c r="AE3726" s="122"/>
      <c r="AF3726" s="122"/>
      <c r="AG3726" s="122"/>
      <c r="AH3726" s="122"/>
      <c r="AI3726" s="122"/>
      <c r="AJ3726" s="401"/>
      <c r="AK3726" s="403"/>
      <c r="AL3726" s="405"/>
      <c r="AM3726" s="401"/>
      <c r="AN3726" s="405"/>
      <c r="AO3726" s="405"/>
      <c r="AP3726" s="405"/>
      <c r="AQ3726" s="405"/>
      <c r="AR3726" s="405"/>
      <c r="AS3726" s="405"/>
      <c r="AT3726" s="405"/>
      <c r="AU3726" s="403"/>
      <c r="AV3726" s="504"/>
      <c r="AW3726" s="403"/>
      <c r="AX3726" s="389"/>
      <c r="AY3726" s="389"/>
      <c r="AZ3726" s="389"/>
      <c r="BA3726" s="389"/>
      <c r="BB3726" s="389"/>
      <c r="BC3726" s="389"/>
    </row>
    <row r="3727" spans="1:55" s="121" customFormat="1" x14ac:dyDescent="0.25">
      <c r="A3727" s="406"/>
      <c r="B3727" s="500"/>
      <c r="C3727" s="501"/>
      <c r="D3727" s="502"/>
      <c r="E3727" s="474"/>
      <c r="F3727" s="398"/>
      <c r="G3727" s="95"/>
      <c r="H3727" s="119"/>
      <c r="I3727" s="119"/>
      <c r="J3727" s="119"/>
      <c r="K3727" s="119"/>
      <c r="L3727" s="119"/>
      <c r="M3727" s="119"/>
      <c r="N3727" s="119"/>
      <c r="O3727" s="119"/>
      <c r="P3727" s="119"/>
      <c r="Q3727" s="119"/>
      <c r="R3727" s="119"/>
      <c r="S3727" s="119"/>
      <c r="T3727" s="119"/>
      <c r="U3727" s="119"/>
      <c r="V3727" s="119"/>
      <c r="W3727" s="119"/>
      <c r="X3727" s="119"/>
      <c r="Y3727" s="119"/>
      <c r="Z3727" s="119"/>
      <c r="AA3727" s="119"/>
      <c r="AB3727" s="119"/>
      <c r="AC3727" s="119"/>
      <c r="AD3727" s="119"/>
      <c r="AE3727" s="119"/>
      <c r="AF3727" s="119"/>
      <c r="AG3727" s="119"/>
      <c r="AH3727" s="119"/>
      <c r="AI3727" s="119"/>
      <c r="AJ3727" s="503"/>
      <c r="AK3727" s="505"/>
      <c r="AL3727" s="404"/>
      <c r="AM3727" s="410"/>
      <c r="AN3727" s="404"/>
      <c r="AO3727" s="404"/>
      <c r="AP3727" s="404"/>
      <c r="AQ3727" s="404"/>
      <c r="AR3727" s="404"/>
      <c r="AS3727" s="404"/>
      <c r="AT3727" s="404"/>
      <c r="AU3727" s="406"/>
      <c r="AV3727" s="504"/>
      <c r="AW3727" s="406"/>
      <c r="AX3727" s="388"/>
      <c r="AY3727" s="388"/>
      <c r="AZ3727" s="388"/>
      <c r="BA3727" s="388"/>
      <c r="BB3727" s="388"/>
      <c r="BC3727" s="388"/>
    </row>
    <row r="3728" spans="1:55" s="121" customFormat="1" x14ac:dyDescent="0.25">
      <c r="A3728" s="407"/>
      <c r="B3728" s="500"/>
      <c r="C3728" s="501"/>
      <c r="D3728" s="502"/>
      <c r="E3728" s="466"/>
      <c r="F3728" s="399"/>
      <c r="G3728" s="96"/>
      <c r="H3728" s="122"/>
      <c r="I3728" s="122"/>
      <c r="J3728" s="122"/>
      <c r="K3728" s="122"/>
      <c r="L3728" s="122"/>
      <c r="M3728" s="122"/>
      <c r="N3728" s="122"/>
      <c r="O3728" s="122"/>
      <c r="P3728" s="122"/>
      <c r="Q3728" s="122"/>
      <c r="R3728" s="122"/>
      <c r="S3728" s="122"/>
      <c r="T3728" s="122"/>
      <c r="U3728" s="122"/>
      <c r="V3728" s="122"/>
      <c r="W3728" s="122"/>
      <c r="X3728" s="122"/>
      <c r="Y3728" s="122"/>
      <c r="Z3728" s="122"/>
      <c r="AA3728" s="122"/>
      <c r="AB3728" s="122"/>
      <c r="AC3728" s="122"/>
      <c r="AD3728" s="122"/>
      <c r="AE3728" s="122"/>
      <c r="AF3728" s="122"/>
      <c r="AG3728" s="122"/>
      <c r="AH3728" s="122"/>
      <c r="AI3728" s="122"/>
      <c r="AJ3728" s="401"/>
      <c r="AK3728" s="403"/>
      <c r="AL3728" s="405"/>
      <c r="AM3728" s="401"/>
      <c r="AN3728" s="405"/>
      <c r="AO3728" s="405"/>
      <c r="AP3728" s="405"/>
      <c r="AQ3728" s="405"/>
      <c r="AR3728" s="405"/>
      <c r="AS3728" s="405"/>
      <c r="AT3728" s="405"/>
      <c r="AU3728" s="403"/>
      <c r="AV3728" s="504"/>
      <c r="AW3728" s="403"/>
      <c r="AX3728" s="389"/>
      <c r="AY3728" s="389"/>
      <c r="AZ3728" s="389"/>
      <c r="BA3728" s="389"/>
      <c r="BB3728" s="389"/>
      <c r="BC3728" s="389"/>
    </row>
    <row r="3729" spans="1:55" s="121" customFormat="1" x14ac:dyDescent="0.25">
      <c r="A3729" s="406"/>
      <c r="B3729" s="500"/>
      <c r="C3729" s="501"/>
      <c r="D3729" s="502"/>
      <c r="E3729" s="474"/>
      <c r="F3729" s="398"/>
      <c r="G3729" s="95"/>
      <c r="H3729" s="119"/>
      <c r="I3729" s="119"/>
      <c r="J3729" s="119"/>
      <c r="K3729" s="119"/>
      <c r="L3729" s="119"/>
      <c r="M3729" s="119"/>
      <c r="N3729" s="119"/>
      <c r="O3729" s="119"/>
      <c r="P3729" s="119"/>
      <c r="Q3729" s="119"/>
      <c r="R3729" s="119"/>
      <c r="S3729" s="119"/>
      <c r="T3729" s="119"/>
      <c r="U3729" s="119"/>
      <c r="V3729" s="119"/>
      <c r="W3729" s="119"/>
      <c r="X3729" s="119"/>
      <c r="Y3729" s="119"/>
      <c r="Z3729" s="119"/>
      <c r="AA3729" s="119"/>
      <c r="AB3729" s="119"/>
      <c r="AC3729" s="119"/>
      <c r="AD3729" s="119"/>
      <c r="AE3729" s="119"/>
      <c r="AF3729" s="119"/>
      <c r="AG3729" s="119"/>
      <c r="AH3729" s="119"/>
      <c r="AI3729" s="119"/>
      <c r="AJ3729" s="503"/>
      <c r="AK3729" s="505"/>
      <c r="AL3729" s="404"/>
      <c r="AM3729" s="410"/>
      <c r="AN3729" s="404"/>
      <c r="AO3729" s="404"/>
      <c r="AP3729" s="404"/>
      <c r="AQ3729" s="404"/>
      <c r="AR3729" s="404"/>
      <c r="AS3729" s="404"/>
      <c r="AT3729" s="404"/>
      <c r="AU3729" s="406"/>
      <c r="AV3729" s="504"/>
      <c r="AW3729" s="406"/>
      <c r="AX3729" s="388"/>
      <c r="AY3729" s="388"/>
      <c r="AZ3729" s="388"/>
      <c r="BA3729" s="388"/>
      <c r="BB3729" s="388"/>
      <c r="BC3729" s="388"/>
    </row>
    <row r="3730" spans="1:55" s="121" customFormat="1" x14ac:dyDescent="0.25">
      <c r="A3730" s="407"/>
      <c r="B3730" s="500"/>
      <c r="C3730" s="501"/>
      <c r="D3730" s="502"/>
      <c r="E3730" s="466"/>
      <c r="F3730" s="399"/>
      <c r="G3730" s="96"/>
      <c r="H3730" s="122"/>
      <c r="I3730" s="122"/>
      <c r="J3730" s="122"/>
      <c r="K3730" s="122"/>
      <c r="L3730" s="122"/>
      <c r="M3730" s="122"/>
      <c r="N3730" s="122"/>
      <c r="O3730" s="122"/>
      <c r="P3730" s="122"/>
      <c r="Q3730" s="122"/>
      <c r="R3730" s="122"/>
      <c r="S3730" s="122"/>
      <c r="T3730" s="122"/>
      <c r="U3730" s="122"/>
      <c r="V3730" s="122"/>
      <c r="W3730" s="122"/>
      <c r="X3730" s="122"/>
      <c r="Y3730" s="122"/>
      <c r="Z3730" s="122"/>
      <c r="AA3730" s="122"/>
      <c r="AB3730" s="122"/>
      <c r="AC3730" s="122"/>
      <c r="AD3730" s="122"/>
      <c r="AE3730" s="122"/>
      <c r="AF3730" s="122"/>
      <c r="AG3730" s="122"/>
      <c r="AH3730" s="122"/>
      <c r="AI3730" s="122"/>
      <c r="AJ3730" s="401"/>
      <c r="AK3730" s="403"/>
      <c r="AL3730" s="405"/>
      <c r="AM3730" s="401"/>
      <c r="AN3730" s="405"/>
      <c r="AO3730" s="405"/>
      <c r="AP3730" s="405"/>
      <c r="AQ3730" s="405"/>
      <c r="AR3730" s="405"/>
      <c r="AS3730" s="405"/>
      <c r="AT3730" s="405"/>
      <c r="AU3730" s="403"/>
      <c r="AV3730" s="504"/>
      <c r="AW3730" s="403"/>
      <c r="AX3730" s="389"/>
      <c r="AY3730" s="389"/>
      <c r="AZ3730" s="389"/>
      <c r="BA3730" s="389"/>
      <c r="BB3730" s="389"/>
      <c r="BC3730" s="389"/>
    </row>
    <row r="3731" spans="1:55" s="121" customFormat="1" x14ac:dyDescent="0.25">
      <c r="A3731" s="406"/>
      <c r="B3731" s="500"/>
      <c r="C3731" s="501"/>
      <c r="D3731" s="502"/>
      <c r="E3731" s="474"/>
      <c r="F3731" s="398"/>
      <c r="G3731" s="95"/>
      <c r="H3731" s="119"/>
      <c r="I3731" s="119"/>
      <c r="J3731" s="119"/>
      <c r="K3731" s="119"/>
      <c r="L3731" s="119"/>
      <c r="M3731" s="119"/>
      <c r="N3731" s="119"/>
      <c r="O3731" s="119"/>
      <c r="P3731" s="119"/>
      <c r="Q3731" s="119"/>
      <c r="R3731" s="119"/>
      <c r="S3731" s="119"/>
      <c r="T3731" s="119"/>
      <c r="U3731" s="119"/>
      <c r="V3731" s="119"/>
      <c r="W3731" s="119"/>
      <c r="X3731" s="119"/>
      <c r="Y3731" s="119"/>
      <c r="Z3731" s="119"/>
      <c r="AA3731" s="119"/>
      <c r="AB3731" s="119"/>
      <c r="AC3731" s="119"/>
      <c r="AD3731" s="119"/>
      <c r="AE3731" s="119"/>
      <c r="AF3731" s="119"/>
      <c r="AG3731" s="119"/>
      <c r="AH3731" s="119"/>
      <c r="AI3731" s="119"/>
      <c r="AJ3731" s="503"/>
      <c r="AK3731" s="505"/>
      <c r="AL3731" s="404"/>
      <c r="AM3731" s="410"/>
      <c r="AN3731" s="404"/>
      <c r="AO3731" s="404"/>
      <c r="AP3731" s="404"/>
      <c r="AQ3731" s="404"/>
      <c r="AR3731" s="404"/>
      <c r="AS3731" s="404"/>
      <c r="AT3731" s="404"/>
      <c r="AU3731" s="406"/>
      <c r="AV3731" s="504"/>
      <c r="AW3731" s="406"/>
      <c r="AX3731" s="388"/>
      <c r="AY3731" s="388"/>
      <c r="AZ3731" s="388"/>
      <c r="BA3731" s="388"/>
      <c r="BB3731" s="388"/>
      <c r="BC3731" s="388"/>
    </row>
    <row r="3732" spans="1:55" s="121" customFormat="1" x14ac:dyDescent="0.25">
      <c r="A3732" s="407"/>
      <c r="B3732" s="500"/>
      <c r="C3732" s="501"/>
      <c r="D3732" s="502"/>
      <c r="E3732" s="466"/>
      <c r="F3732" s="399"/>
      <c r="G3732" s="96"/>
      <c r="H3732" s="122"/>
      <c r="I3732" s="122"/>
      <c r="J3732" s="122"/>
      <c r="K3732" s="122"/>
      <c r="L3732" s="122"/>
      <c r="M3732" s="122"/>
      <c r="N3732" s="122"/>
      <c r="O3732" s="122"/>
      <c r="P3732" s="122"/>
      <c r="Q3732" s="122"/>
      <c r="R3732" s="122"/>
      <c r="S3732" s="122"/>
      <c r="T3732" s="122"/>
      <c r="U3732" s="122"/>
      <c r="V3732" s="122"/>
      <c r="W3732" s="122"/>
      <c r="X3732" s="122"/>
      <c r="Y3732" s="122"/>
      <c r="Z3732" s="122"/>
      <c r="AA3732" s="122"/>
      <c r="AB3732" s="122"/>
      <c r="AC3732" s="122"/>
      <c r="AD3732" s="122"/>
      <c r="AE3732" s="122"/>
      <c r="AF3732" s="122"/>
      <c r="AG3732" s="122"/>
      <c r="AH3732" s="122"/>
      <c r="AI3732" s="122"/>
      <c r="AJ3732" s="401"/>
      <c r="AK3732" s="403"/>
      <c r="AL3732" s="405"/>
      <c r="AM3732" s="401"/>
      <c r="AN3732" s="405"/>
      <c r="AO3732" s="405"/>
      <c r="AP3732" s="405"/>
      <c r="AQ3732" s="405"/>
      <c r="AR3732" s="405"/>
      <c r="AS3732" s="405"/>
      <c r="AT3732" s="405"/>
      <c r="AU3732" s="403"/>
      <c r="AV3732" s="504"/>
      <c r="AW3732" s="403"/>
      <c r="AX3732" s="389"/>
      <c r="AY3732" s="389"/>
      <c r="AZ3732" s="389"/>
      <c r="BA3732" s="389"/>
      <c r="BB3732" s="389"/>
      <c r="BC3732" s="389"/>
    </row>
    <row r="3733" spans="1:55" s="121" customFormat="1" x14ac:dyDescent="0.25">
      <c r="A3733" s="406"/>
      <c r="B3733" s="500"/>
      <c r="C3733" s="501"/>
      <c r="D3733" s="502"/>
      <c r="E3733" s="474"/>
      <c r="F3733" s="398"/>
      <c r="G3733" s="95"/>
      <c r="H3733" s="119"/>
      <c r="I3733" s="119"/>
      <c r="J3733" s="119"/>
      <c r="K3733" s="119"/>
      <c r="L3733" s="119"/>
      <c r="M3733" s="119"/>
      <c r="N3733" s="119"/>
      <c r="O3733" s="119"/>
      <c r="P3733" s="119"/>
      <c r="Q3733" s="119"/>
      <c r="R3733" s="119"/>
      <c r="S3733" s="119"/>
      <c r="T3733" s="119"/>
      <c r="U3733" s="119"/>
      <c r="V3733" s="119"/>
      <c r="W3733" s="119"/>
      <c r="X3733" s="119"/>
      <c r="Y3733" s="119"/>
      <c r="Z3733" s="119"/>
      <c r="AA3733" s="119"/>
      <c r="AB3733" s="119"/>
      <c r="AC3733" s="119"/>
      <c r="AD3733" s="119"/>
      <c r="AE3733" s="119"/>
      <c r="AF3733" s="119"/>
      <c r="AG3733" s="119"/>
      <c r="AH3733" s="119"/>
      <c r="AI3733" s="119"/>
      <c r="AJ3733" s="503"/>
      <c r="AK3733" s="505"/>
      <c r="AL3733" s="404"/>
      <c r="AM3733" s="410"/>
      <c r="AN3733" s="404"/>
      <c r="AO3733" s="404"/>
      <c r="AP3733" s="404"/>
      <c r="AQ3733" s="404"/>
      <c r="AR3733" s="404"/>
      <c r="AS3733" s="404"/>
      <c r="AT3733" s="404"/>
      <c r="AU3733" s="406"/>
      <c r="AV3733" s="504"/>
      <c r="AW3733" s="406"/>
      <c r="AX3733" s="388"/>
      <c r="AY3733" s="388"/>
      <c r="AZ3733" s="388"/>
      <c r="BA3733" s="388"/>
      <c r="BB3733" s="388"/>
      <c r="BC3733" s="388"/>
    </row>
    <row r="3734" spans="1:55" s="121" customFormat="1" x14ac:dyDescent="0.25">
      <c r="A3734" s="407"/>
      <c r="B3734" s="500"/>
      <c r="C3734" s="501"/>
      <c r="D3734" s="502"/>
      <c r="E3734" s="466"/>
      <c r="F3734" s="399"/>
      <c r="G3734" s="96"/>
      <c r="H3734" s="122"/>
      <c r="I3734" s="122"/>
      <c r="J3734" s="122"/>
      <c r="K3734" s="122"/>
      <c r="L3734" s="122"/>
      <c r="M3734" s="122"/>
      <c r="N3734" s="122"/>
      <c r="O3734" s="122"/>
      <c r="P3734" s="122"/>
      <c r="Q3734" s="122"/>
      <c r="R3734" s="122"/>
      <c r="S3734" s="122"/>
      <c r="T3734" s="122"/>
      <c r="U3734" s="122"/>
      <c r="V3734" s="122"/>
      <c r="W3734" s="122"/>
      <c r="X3734" s="122"/>
      <c r="Y3734" s="122"/>
      <c r="Z3734" s="122"/>
      <c r="AA3734" s="122"/>
      <c r="AB3734" s="122"/>
      <c r="AC3734" s="122"/>
      <c r="AD3734" s="122"/>
      <c r="AE3734" s="122"/>
      <c r="AF3734" s="122"/>
      <c r="AG3734" s="122"/>
      <c r="AH3734" s="122"/>
      <c r="AI3734" s="122"/>
      <c r="AJ3734" s="401"/>
      <c r="AK3734" s="403"/>
      <c r="AL3734" s="405"/>
      <c r="AM3734" s="401"/>
      <c r="AN3734" s="405"/>
      <c r="AO3734" s="405"/>
      <c r="AP3734" s="405"/>
      <c r="AQ3734" s="405"/>
      <c r="AR3734" s="405"/>
      <c r="AS3734" s="405"/>
      <c r="AT3734" s="405"/>
      <c r="AU3734" s="403"/>
      <c r="AV3734" s="504"/>
      <c r="AW3734" s="403"/>
      <c r="AX3734" s="389"/>
      <c r="AY3734" s="389"/>
      <c r="AZ3734" s="389"/>
      <c r="BA3734" s="389"/>
      <c r="BB3734" s="389"/>
      <c r="BC3734" s="389"/>
    </row>
    <row r="3735" spans="1:55" s="121" customFormat="1" x14ac:dyDescent="0.25">
      <c r="A3735" s="406"/>
      <c r="B3735" s="500"/>
      <c r="C3735" s="501"/>
      <c r="D3735" s="502"/>
      <c r="E3735" s="474"/>
      <c r="F3735" s="398"/>
      <c r="G3735" s="95"/>
      <c r="H3735" s="119"/>
      <c r="I3735" s="119"/>
      <c r="J3735" s="119"/>
      <c r="K3735" s="119"/>
      <c r="L3735" s="119"/>
      <c r="M3735" s="119"/>
      <c r="N3735" s="119"/>
      <c r="O3735" s="119"/>
      <c r="P3735" s="119"/>
      <c r="Q3735" s="119"/>
      <c r="R3735" s="119"/>
      <c r="S3735" s="119"/>
      <c r="T3735" s="119"/>
      <c r="U3735" s="119"/>
      <c r="V3735" s="119"/>
      <c r="W3735" s="119"/>
      <c r="X3735" s="119"/>
      <c r="Y3735" s="119"/>
      <c r="Z3735" s="119"/>
      <c r="AA3735" s="119"/>
      <c r="AB3735" s="119"/>
      <c r="AC3735" s="119"/>
      <c r="AD3735" s="119"/>
      <c r="AE3735" s="119"/>
      <c r="AF3735" s="119"/>
      <c r="AG3735" s="119"/>
      <c r="AH3735" s="119"/>
      <c r="AI3735" s="119"/>
      <c r="AJ3735" s="503"/>
      <c r="AK3735" s="505"/>
      <c r="AL3735" s="404"/>
      <c r="AM3735" s="410"/>
      <c r="AN3735" s="404"/>
      <c r="AO3735" s="404"/>
      <c r="AP3735" s="404"/>
      <c r="AQ3735" s="404"/>
      <c r="AR3735" s="404"/>
      <c r="AS3735" s="404"/>
      <c r="AT3735" s="404"/>
      <c r="AU3735" s="406"/>
      <c r="AV3735" s="504"/>
      <c r="AW3735" s="406"/>
      <c r="AX3735" s="388"/>
      <c r="AY3735" s="388"/>
      <c r="AZ3735" s="388"/>
      <c r="BA3735" s="388"/>
      <c r="BB3735" s="388"/>
      <c r="BC3735" s="388"/>
    </row>
    <row r="3736" spans="1:55" s="121" customFormat="1" x14ac:dyDescent="0.25">
      <c r="A3736" s="407"/>
      <c r="B3736" s="500"/>
      <c r="C3736" s="501"/>
      <c r="D3736" s="502"/>
      <c r="E3736" s="466"/>
      <c r="F3736" s="399"/>
      <c r="G3736" s="96"/>
      <c r="H3736" s="122"/>
      <c r="I3736" s="122"/>
      <c r="J3736" s="122"/>
      <c r="K3736" s="122"/>
      <c r="L3736" s="122"/>
      <c r="M3736" s="122"/>
      <c r="N3736" s="122"/>
      <c r="O3736" s="122"/>
      <c r="P3736" s="122"/>
      <c r="Q3736" s="122"/>
      <c r="R3736" s="122"/>
      <c r="S3736" s="122"/>
      <c r="T3736" s="122"/>
      <c r="U3736" s="122"/>
      <c r="V3736" s="122"/>
      <c r="W3736" s="122"/>
      <c r="X3736" s="122"/>
      <c r="Y3736" s="122"/>
      <c r="Z3736" s="122"/>
      <c r="AA3736" s="122"/>
      <c r="AB3736" s="122"/>
      <c r="AC3736" s="122"/>
      <c r="AD3736" s="122"/>
      <c r="AE3736" s="122"/>
      <c r="AF3736" s="122"/>
      <c r="AG3736" s="122"/>
      <c r="AH3736" s="122"/>
      <c r="AI3736" s="122"/>
      <c r="AJ3736" s="401"/>
      <c r="AK3736" s="403"/>
      <c r="AL3736" s="405"/>
      <c r="AM3736" s="401"/>
      <c r="AN3736" s="405"/>
      <c r="AO3736" s="405"/>
      <c r="AP3736" s="405"/>
      <c r="AQ3736" s="405"/>
      <c r="AR3736" s="405"/>
      <c r="AS3736" s="405"/>
      <c r="AT3736" s="405"/>
      <c r="AU3736" s="403"/>
      <c r="AV3736" s="504"/>
      <c r="AW3736" s="403"/>
      <c r="AX3736" s="389"/>
      <c r="AY3736" s="389"/>
      <c r="AZ3736" s="389"/>
      <c r="BA3736" s="389"/>
      <c r="BB3736" s="389"/>
      <c r="BC3736" s="389"/>
    </row>
    <row r="3737" spans="1:55" s="121" customFormat="1" x14ac:dyDescent="0.25">
      <c r="A3737" s="406"/>
      <c r="B3737" s="500"/>
      <c r="C3737" s="501"/>
      <c r="D3737" s="502"/>
      <c r="E3737" s="474"/>
      <c r="F3737" s="398"/>
      <c r="G3737" s="95"/>
      <c r="H3737" s="119"/>
      <c r="I3737" s="119"/>
      <c r="J3737" s="119"/>
      <c r="K3737" s="119"/>
      <c r="L3737" s="119"/>
      <c r="M3737" s="119"/>
      <c r="N3737" s="119"/>
      <c r="O3737" s="119"/>
      <c r="P3737" s="119"/>
      <c r="Q3737" s="119"/>
      <c r="R3737" s="119"/>
      <c r="S3737" s="119"/>
      <c r="T3737" s="119"/>
      <c r="U3737" s="119"/>
      <c r="V3737" s="119"/>
      <c r="W3737" s="119"/>
      <c r="X3737" s="119"/>
      <c r="Y3737" s="119"/>
      <c r="Z3737" s="119"/>
      <c r="AA3737" s="119"/>
      <c r="AB3737" s="119"/>
      <c r="AC3737" s="119"/>
      <c r="AD3737" s="119"/>
      <c r="AE3737" s="119"/>
      <c r="AF3737" s="119"/>
      <c r="AG3737" s="119"/>
      <c r="AH3737" s="119"/>
      <c r="AI3737" s="119"/>
      <c r="AJ3737" s="503"/>
      <c r="AK3737" s="505"/>
      <c r="AL3737" s="404"/>
      <c r="AM3737" s="410"/>
      <c r="AN3737" s="404"/>
      <c r="AO3737" s="404"/>
      <c r="AP3737" s="404"/>
      <c r="AQ3737" s="404"/>
      <c r="AR3737" s="404"/>
      <c r="AS3737" s="404"/>
      <c r="AT3737" s="404"/>
      <c r="AU3737" s="406"/>
      <c r="AV3737" s="504"/>
      <c r="AW3737" s="406"/>
      <c r="AX3737" s="388"/>
      <c r="AY3737" s="388"/>
      <c r="AZ3737" s="388"/>
      <c r="BA3737" s="388"/>
      <c r="BB3737" s="388"/>
      <c r="BC3737" s="388"/>
    </row>
    <row r="3738" spans="1:55" s="121" customFormat="1" x14ac:dyDescent="0.25">
      <c r="A3738" s="407"/>
      <c r="B3738" s="500"/>
      <c r="C3738" s="501"/>
      <c r="D3738" s="502"/>
      <c r="E3738" s="466"/>
      <c r="F3738" s="399"/>
      <c r="G3738" s="96"/>
      <c r="H3738" s="122"/>
      <c r="I3738" s="122"/>
      <c r="J3738" s="122"/>
      <c r="K3738" s="122"/>
      <c r="L3738" s="122"/>
      <c r="M3738" s="122"/>
      <c r="N3738" s="122"/>
      <c r="O3738" s="122"/>
      <c r="P3738" s="122"/>
      <c r="Q3738" s="122"/>
      <c r="R3738" s="122"/>
      <c r="S3738" s="122"/>
      <c r="T3738" s="122"/>
      <c r="U3738" s="122"/>
      <c r="V3738" s="122"/>
      <c r="W3738" s="122"/>
      <c r="X3738" s="122"/>
      <c r="Y3738" s="122"/>
      <c r="Z3738" s="122"/>
      <c r="AA3738" s="122"/>
      <c r="AB3738" s="122"/>
      <c r="AC3738" s="122"/>
      <c r="AD3738" s="122"/>
      <c r="AE3738" s="122"/>
      <c r="AF3738" s="122"/>
      <c r="AG3738" s="122"/>
      <c r="AH3738" s="122"/>
      <c r="AI3738" s="122"/>
      <c r="AJ3738" s="401"/>
      <c r="AK3738" s="403"/>
      <c r="AL3738" s="405"/>
      <c r="AM3738" s="401"/>
      <c r="AN3738" s="405"/>
      <c r="AO3738" s="405"/>
      <c r="AP3738" s="405"/>
      <c r="AQ3738" s="405"/>
      <c r="AR3738" s="405"/>
      <c r="AS3738" s="405"/>
      <c r="AT3738" s="405"/>
      <c r="AU3738" s="403"/>
      <c r="AV3738" s="504"/>
      <c r="AW3738" s="403"/>
      <c r="AX3738" s="389"/>
      <c r="AY3738" s="389"/>
      <c r="AZ3738" s="389"/>
      <c r="BA3738" s="389"/>
      <c r="BB3738" s="389"/>
      <c r="BC3738" s="389"/>
    </row>
    <row r="3739" spans="1:55" s="121" customFormat="1" x14ac:dyDescent="0.25">
      <c r="A3739" s="406"/>
      <c r="B3739" s="500"/>
      <c r="C3739" s="501"/>
      <c r="D3739" s="502"/>
      <c r="E3739" s="474"/>
      <c r="F3739" s="398"/>
      <c r="G3739" s="95"/>
      <c r="H3739" s="119"/>
      <c r="I3739" s="119"/>
      <c r="J3739" s="119"/>
      <c r="K3739" s="119"/>
      <c r="L3739" s="119"/>
      <c r="M3739" s="119"/>
      <c r="N3739" s="119"/>
      <c r="O3739" s="119"/>
      <c r="P3739" s="119"/>
      <c r="Q3739" s="119"/>
      <c r="R3739" s="119"/>
      <c r="S3739" s="119"/>
      <c r="T3739" s="119"/>
      <c r="U3739" s="119"/>
      <c r="V3739" s="119"/>
      <c r="W3739" s="119"/>
      <c r="X3739" s="119"/>
      <c r="Y3739" s="119"/>
      <c r="Z3739" s="119"/>
      <c r="AA3739" s="119"/>
      <c r="AB3739" s="119"/>
      <c r="AC3739" s="119"/>
      <c r="AD3739" s="119"/>
      <c r="AE3739" s="119"/>
      <c r="AF3739" s="119"/>
      <c r="AG3739" s="119"/>
      <c r="AH3739" s="119"/>
      <c r="AI3739" s="119"/>
      <c r="AJ3739" s="503"/>
      <c r="AK3739" s="505"/>
      <c r="AL3739" s="404"/>
      <c r="AM3739" s="410"/>
      <c r="AN3739" s="404"/>
      <c r="AO3739" s="404"/>
      <c r="AP3739" s="404"/>
      <c r="AQ3739" s="404"/>
      <c r="AR3739" s="404"/>
      <c r="AS3739" s="404"/>
      <c r="AT3739" s="404"/>
      <c r="AU3739" s="406"/>
      <c r="AV3739" s="504"/>
      <c r="AW3739" s="406"/>
      <c r="AX3739" s="388"/>
      <c r="AY3739" s="388"/>
      <c r="AZ3739" s="388"/>
      <c r="BA3739" s="388"/>
      <c r="BB3739" s="388"/>
      <c r="BC3739" s="388"/>
    </row>
    <row r="3740" spans="1:55" s="121" customFormat="1" x14ac:dyDescent="0.25">
      <c r="A3740" s="407"/>
      <c r="B3740" s="500"/>
      <c r="C3740" s="501"/>
      <c r="D3740" s="502"/>
      <c r="E3740" s="466"/>
      <c r="F3740" s="399"/>
      <c r="G3740" s="96"/>
      <c r="H3740" s="122"/>
      <c r="I3740" s="122"/>
      <c r="J3740" s="122"/>
      <c r="K3740" s="122"/>
      <c r="L3740" s="122"/>
      <c r="M3740" s="122"/>
      <c r="N3740" s="122"/>
      <c r="O3740" s="122"/>
      <c r="P3740" s="122"/>
      <c r="Q3740" s="122"/>
      <c r="R3740" s="122"/>
      <c r="S3740" s="122"/>
      <c r="T3740" s="122"/>
      <c r="U3740" s="122"/>
      <c r="V3740" s="122"/>
      <c r="W3740" s="122"/>
      <c r="X3740" s="122"/>
      <c r="Y3740" s="122"/>
      <c r="Z3740" s="122"/>
      <c r="AA3740" s="122"/>
      <c r="AB3740" s="122"/>
      <c r="AC3740" s="122"/>
      <c r="AD3740" s="122"/>
      <c r="AE3740" s="122"/>
      <c r="AF3740" s="122"/>
      <c r="AG3740" s="122"/>
      <c r="AH3740" s="122"/>
      <c r="AI3740" s="122"/>
      <c r="AJ3740" s="401"/>
      <c r="AK3740" s="403"/>
      <c r="AL3740" s="405"/>
      <c r="AM3740" s="401"/>
      <c r="AN3740" s="405"/>
      <c r="AO3740" s="405"/>
      <c r="AP3740" s="405"/>
      <c r="AQ3740" s="405"/>
      <c r="AR3740" s="405"/>
      <c r="AS3740" s="405"/>
      <c r="AT3740" s="405"/>
      <c r="AU3740" s="403"/>
      <c r="AV3740" s="504"/>
      <c r="AW3740" s="403"/>
      <c r="AX3740" s="389"/>
      <c r="AY3740" s="389"/>
      <c r="AZ3740" s="389"/>
      <c r="BA3740" s="389"/>
      <c r="BB3740" s="389"/>
      <c r="BC3740" s="389"/>
    </row>
    <row r="3741" spans="1:55" s="121" customFormat="1" x14ac:dyDescent="0.25">
      <c r="A3741" s="406"/>
      <c r="B3741" s="500"/>
      <c r="C3741" s="501"/>
      <c r="D3741" s="502"/>
      <c r="E3741" s="474"/>
      <c r="F3741" s="398"/>
      <c r="G3741" s="95"/>
      <c r="H3741" s="119"/>
      <c r="I3741" s="119"/>
      <c r="J3741" s="119"/>
      <c r="K3741" s="119"/>
      <c r="L3741" s="119"/>
      <c r="M3741" s="119"/>
      <c r="N3741" s="119"/>
      <c r="O3741" s="119"/>
      <c r="P3741" s="119"/>
      <c r="Q3741" s="119"/>
      <c r="R3741" s="119"/>
      <c r="S3741" s="119"/>
      <c r="T3741" s="119"/>
      <c r="U3741" s="119"/>
      <c r="V3741" s="119"/>
      <c r="W3741" s="119"/>
      <c r="X3741" s="119"/>
      <c r="Y3741" s="119"/>
      <c r="Z3741" s="119"/>
      <c r="AA3741" s="119"/>
      <c r="AB3741" s="119"/>
      <c r="AC3741" s="119"/>
      <c r="AD3741" s="119"/>
      <c r="AE3741" s="119"/>
      <c r="AF3741" s="119"/>
      <c r="AG3741" s="119"/>
      <c r="AH3741" s="119"/>
      <c r="AI3741" s="119"/>
      <c r="AJ3741" s="503"/>
      <c r="AK3741" s="505"/>
      <c r="AL3741" s="404"/>
      <c r="AM3741" s="410"/>
      <c r="AN3741" s="404"/>
      <c r="AO3741" s="404"/>
      <c r="AP3741" s="404"/>
      <c r="AQ3741" s="404"/>
      <c r="AR3741" s="404"/>
      <c r="AS3741" s="404"/>
      <c r="AT3741" s="404"/>
      <c r="AU3741" s="406"/>
      <c r="AV3741" s="504"/>
      <c r="AW3741" s="406"/>
      <c r="AX3741" s="388"/>
      <c r="AY3741" s="388"/>
      <c r="AZ3741" s="388"/>
      <c r="BA3741" s="388"/>
      <c r="BB3741" s="388"/>
      <c r="BC3741" s="388"/>
    </row>
    <row r="3742" spans="1:55" s="121" customFormat="1" x14ac:dyDescent="0.25">
      <c r="A3742" s="407"/>
      <c r="B3742" s="500"/>
      <c r="C3742" s="501"/>
      <c r="D3742" s="502"/>
      <c r="E3742" s="466"/>
      <c r="F3742" s="399"/>
      <c r="G3742" s="96"/>
      <c r="H3742" s="122"/>
      <c r="I3742" s="122"/>
      <c r="J3742" s="122"/>
      <c r="K3742" s="122"/>
      <c r="L3742" s="122"/>
      <c r="M3742" s="122"/>
      <c r="N3742" s="122"/>
      <c r="O3742" s="122"/>
      <c r="P3742" s="122"/>
      <c r="Q3742" s="122"/>
      <c r="R3742" s="122"/>
      <c r="S3742" s="122"/>
      <c r="T3742" s="122"/>
      <c r="U3742" s="122"/>
      <c r="V3742" s="122"/>
      <c r="W3742" s="122"/>
      <c r="X3742" s="122"/>
      <c r="Y3742" s="122"/>
      <c r="Z3742" s="122"/>
      <c r="AA3742" s="122"/>
      <c r="AB3742" s="122"/>
      <c r="AC3742" s="122"/>
      <c r="AD3742" s="122"/>
      <c r="AE3742" s="122"/>
      <c r="AF3742" s="122"/>
      <c r="AG3742" s="122"/>
      <c r="AH3742" s="122"/>
      <c r="AI3742" s="122"/>
      <c r="AJ3742" s="401"/>
      <c r="AK3742" s="403"/>
      <c r="AL3742" s="405"/>
      <c r="AM3742" s="401"/>
      <c r="AN3742" s="405"/>
      <c r="AO3742" s="405"/>
      <c r="AP3742" s="405"/>
      <c r="AQ3742" s="405"/>
      <c r="AR3742" s="405"/>
      <c r="AS3742" s="405"/>
      <c r="AT3742" s="405"/>
      <c r="AU3742" s="403"/>
      <c r="AV3742" s="504"/>
      <c r="AW3742" s="403"/>
      <c r="AX3742" s="389"/>
      <c r="AY3742" s="389"/>
      <c r="AZ3742" s="389"/>
      <c r="BA3742" s="389"/>
      <c r="BB3742" s="389"/>
      <c r="BC3742" s="389"/>
    </row>
    <row r="3743" spans="1:55" s="121" customFormat="1" x14ac:dyDescent="0.25">
      <c r="A3743" s="406"/>
      <c r="B3743" s="500"/>
      <c r="C3743" s="501"/>
      <c r="D3743" s="502"/>
      <c r="E3743" s="474"/>
      <c r="F3743" s="398"/>
      <c r="G3743" s="95"/>
      <c r="H3743" s="119"/>
      <c r="I3743" s="119"/>
      <c r="J3743" s="119"/>
      <c r="K3743" s="119"/>
      <c r="L3743" s="119"/>
      <c r="M3743" s="119"/>
      <c r="N3743" s="119"/>
      <c r="O3743" s="119"/>
      <c r="P3743" s="119"/>
      <c r="Q3743" s="119"/>
      <c r="R3743" s="119"/>
      <c r="S3743" s="119"/>
      <c r="T3743" s="119"/>
      <c r="U3743" s="119"/>
      <c r="V3743" s="119"/>
      <c r="W3743" s="119"/>
      <c r="X3743" s="119"/>
      <c r="Y3743" s="119"/>
      <c r="Z3743" s="119"/>
      <c r="AA3743" s="119"/>
      <c r="AB3743" s="119"/>
      <c r="AC3743" s="119"/>
      <c r="AD3743" s="119"/>
      <c r="AE3743" s="119"/>
      <c r="AF3743" s="119"/>
      <c r="AG3743" s="119"/>
      <c r="AH3743" s="119"/>
      <c r="AI3743" s="119"/>
      <c r="AJ3743" s="503"/>
      <c r="AK3743" s="505"/>
      <c r="AL3743" s="404"/>
      <c r="AM3743" s="410"/>
      <c r="AN3743" s="404"/>
      <c r="AO3743" s="404"/>
      <c r="AP3743" s="404"/>
      <c r="AQ3743" s="404"/>
      <c r="AR3743" s="404"/>
      <c r="AS3743" s="404"/>
      <c r="AT3743" s="404"/>
      <c r="AU3743" s="406"/>
      <c r="AV3743" s="504"/>
      <c r="AW3743" s="406"/>
      <c r="AX3743" s="388"/>
      <c r="AY3743" s="388"/>
      <c r="AZ3743" s="388"/>
      <c r="BA3743" s="388"/>
      <c r="BB3743" s="388"/>
      <c r="BC3743" s="388"/>
    </row>
    <row r="3744" spans="1:55" s="121" customFormat="1" x14ac:dyDescent="0.25">
      <c r="A3744" s="407"/>
      <c r="B3744" s="500"/>
      <c r="C3744" s="501"/>
      <c r="D3744" s="502"/>
      <c r="E3744" s="466"/>
      <c r="F3744" s="399"/>
      <c r="G3744" s="96"/>
      <c r="H3744" s="122"/>
      <c r="I3744" s="122"/>
      <c r="J3744" s="122"/>
      <c r="K3744" s="122"/>
      <c r="L3744" s="122"/>
      <c r="M3744" s="122"/>
      <c r="N3744" s="122"/>
      <c r="O3744" s="122"/>
      <c r="P3744" s="122"/>
      <c r="Q3744" s="122"/>
      <c r="R3744" s="122"/>
      <c r="S3744" s="122"/>
      <c r="T3744" s="122"/>
      <c r="U3744" s="122"/>
      <c r="V3744" s="122"/>
      <c r="W3744" s="122"/>
      <c r="X3744" s="122"/>
      <c r="Y3744" s="122"/>
      <c r="Z3744" s="122"/>
      <c r="AA3744" s="122"/>
      <c r="AB3744" s="122"/>
      <c r="AC3744" s="122"/>
      <c r="AD3744" s="122"/>
      <c r="AE3744" s="122"/>
      <c r="AF3744" s="122"/>
      <c r="AG3744" s="122"/>
      <c r="AH3744" s="122"/>
      <c r="AI3744" s="122"/>
      <c r="AJ3744" s="401"/>
      <c r="AK3744" s="403"/>
      <c r="AL3744" s="405"/>
      <c r="AM3744" s="401"/>
      <c r="AN3744" s="405"/>
      <c r="AO3744" s="405"/>
      <c r="AP3744" s="405"/>
      <c r="AQ3744" s="405"/>
      <c r="AR3744" s="405"/>
      <c r="AS3744" s="405"/>
      <c r="AT3744" s="405"/>
      <c r="AU3744" s="403"/>
      <c r="AV3744" s="504"/>
      <c r="AW3744" s="403"/>
      <c r="AX3744" s="389"/>
      <c r="AY3744" s="389"/>
      <c r="AZ3744" s="389"/>
      <c r="BA3744" s="389"/>
      <c r="BB3744" s="389"/>
      <c r="BC3744" s="389"/>
    </row>
    <row r="3745" spans="1:55" s="121" customFormat="1" x14ac:dyDescent="0.25">
      <c r="A3745" s="406"/>
      <c r="B3745" s="500"/>
      <c r="C3745" s="501"/>
      <c r="D3745" s="502"/>
      <c r="E3745" s="474"/>
      <c r="F3745" s="398"/>
      <c r="G3745" s="95"/>
      <c r="H3745" s="119"/>
      <c r="I3745" s="119"/>
      <c r="J3745" s="119"/>
      <c r="K3745" s="119"/>
      <c r="L3745" s="119"/>
      <c r="M3745" s="119"/>
      <c r="N3745" s="119"/>
      <c r="O3745" s="119"/>
      <c r="P3745" s="119"/>
      <c r="Q3745" s="119"/>
      <c r="R3745" s="119"/>
      <c r="S3745" s="119"/>
      <c r="T3745" s="119"/>
      <c r="U3745" s="119"/>
      <c r="V3745" s="119"/>
      <c r="W3745" s="119"/>
      <c r="X3745" s="119"/>
      <c r="Y3745" s="119"/>
      <c r="Z3745" s="119"/>
      <c r="AA3745" s="119"/>
      <c r="AB3745" s="119"/>
      <c r="AC3745" s="119"/>
      <c r="AD3745" s="119"/>
      <c r="AE3745" s="119"/>
      <c r="AF3745" s="119"/>
      <c r="AG3745" s="119"/>
      <c r="AH3745" s="119"/>
      <c r="AI3745" s="119"/>
      <c r="AJ3745" s="503"/>
      <c r="AK3745" s="505"/>
      <c r="AL3745" s="404"/>
      <c r="AM3745" s="410"/>
      <c r="AN3745" s="404"/>
      <c r="AO3745" s="404"/>
      <c r="AP3745" s="404"/>
      <c r="AQ3745" s="404"/>
      <c r="AR3745" s="404"/>
      <c r="AS3745" s="404"/>
      <c r="AT3745" s="404"/>
      <c r="AU3745" s="406"/>
      <c r="AV3745" s="504"/>
      <c r="AW3745" s="406"/>
      <c r="AX3745" s="388"/>
      <c r="AY3745" s="388"/>
      <c r="AZ3745" s="388"/>
      <c r="BA3745" s="388"/>
      <c r="BB3745" s="388"/>
      <c r="BC3745" s="388"/>
    </row>
    <row r="3746" spans="1:55" s="121" customFormat="1" x14ac:dyDescent="0.25">
      <c r="A3746" s="407"/>
      <c r="B3746" s="500"/>
      <c r="C3746" s="501"/>
      <c r="D3746" s="502"/>
      <c r="E3746" s="466"/>
      <c r="F3746" s="399"/>
      <c r="G3746" s="96"/>
      <c r="H3746" s="122"/>
      <c r="I3746" s="122"/>
      <c r="J3746" s="122"/>
      <c r="K3746" s="122"/>
      <c r="L3746" s="122"/>
      <c r="M3746" s="122"/>
      <c r="N3746" s="122"/>
      <c r="O3746" s="122"/>
      <c r="P3746" s="122"/>
      <c r="Q3746" s="122"/>
      <c r="R3746" s="122"/>
      <c r="S3746" s="122"/>
      <c r="T3746" s="122"/>
      <c r="U3746" s="122"/>
      <c r="V3746" s="122"/>
      <c r="W3746" s="122"/>
      <c r="X3746" s="122"/>
      <c r="Y3746" s="122"/>
      <c r="Z3746" s="122"/>
      <c r="AA3746" s="122"/>
      <c r="AB3746" s="122"/>
      <c r="AC3746" s="122"/>
      <c r="AD3746" s="122"/>
      <c r="AE3746" s="122"/>
      <c r="AF3746" s="122"/>
      <c r="AG3746" s="122"/>
      <c r="AH3746" s="122"/>
      <c r="AI3746" s="122"/>
      <c r="AJ3746" s="401"/>
      <c r="AK3746" s="403"/>
      <c r="AL3746" s="405"/>
      <c r="AM3746" s="401"/>
      <c r="AN3746" s="405"/>
      <c r="AO3746" s="405"/>
      <c r="AP3746" s="405"/>
      <c r="AQ3746" s="405"/>
      <c r="AR3746" s="405"/>
      <c r="AS3746" s="405"/>
      <c r="AT3746" s="405"/>
      <c r="AU3746" s="403"/>
      <c r="AV3746" s="504"/>
      <c r="AW3746" s="403"/>
      <c r="AX3746" s="389"/>
      <c r="AY3746" s="389"/>
      <c r="AZ3746" s="389"/>
      <c r="BA3746" s="389"/>
      <c r="BB3746" s="389"/>
      <c r="BC3746" s="389"/>
    </row>
    <row r="3747" spans="1:55" s="121" customFormat="1" x14ac:dyDescent="0.25">
      <c r="A3747" s="406"/>
      <c r="B3747" s="500"/>
      <c r="C3747" s="501"/>
      <c r="D3747" s="502"/>
      <c r="E3747" s="474"/>
      <c r="F3747" s="398"/>
      <c r="G3747" s="95"/>
      <c r="H3747" s="119"/>
      <c r="I3747" s="119"/>
      <c r="J3747" s="119"/>
      <c r="K3747" s="119"/>
      <c r="L3747" s="119"/>
      <c r="M3747" s="119"/>
      <c r="N3747" s="119"/>
      <c r="O3747" s="119"/>
      <c r="P3747" s="119"/>
      <c r="Q3747" s="119"/>
      <c r="R3747" s="119"/>
      <c r="S3747" s="119"/>
      <c r="T3747" s="119"/>
      <c r="U3747" s="119"/>
      <c r="V3747" s="119"/>
      <c r="W3747" s="119"/>
      <c r="X3747" s="119"/>
      <c r="Y3747" s="119"/>
      <c r="Z3747" s="119"/>
      <c r="AA3747" s="119"/>
      <c r="AB3747" s="119"/>
      <c r="AC3747" s="119"/>
      <c r="AD3747" s="119"/>
      <c r="AE3747" s="119"/>
      <c r="AF3747" s="119"/>
      <c r="AG3747" s="119"/>
      <c r="AH3747" s="119"/>
      <c r="AI3747" s="119"/>
      <c r="AJ3747" s="503"/>
      <c r="AK3747" s="505"/>
      <c r="AL3747" s="404"/>
      <c r="AM3747" s="410"/>
      <c r="AN3747" s="404"/>
      <c r="AO3747" s="404"/>
      <c r="AP3747" s="404"/>
      <c r="AQ3747" s="404"/>
      <c r="AR3747" s="404"/>
      <c r="AS3747" s="404"/>
      <c r="AT3747" s="404"/>
      <c r="AU3747" s="406"/>
      <c r="AV3747" s="504"/>
      <c r="AW3747" s="406"/>
      <c r="AX3747" s="388"/>
      <c r="AY3747" s="388"/>
      <c r="AZ3747" s="388"/>
      <c r="BA3747" s="388"/>
      <c r="BB3747" s="388"/>
      <c r="BC3747" s="388"/>
    </row>
    <row r="3748" spans="1:55" s="121" customFormat="1" x14ac:dyDescent="0.25">
      <c r="A3748" s="407"/>
      <c r="B3748" s="500"/>
      <c r="C3748" s="501"/>
      <c r="D3748" s="502"/>
      <c r="E3748" s="466"/>
      <c r="F3748" s="399"/>
      <c r="G3748" s="96"/>
      <c r="H3748" s="122"/>
      <c r="I3748" s="122"/>
      <c r="J3748" s="122"/>
      <c r="K3748" s="122"/>
      <c r="L3748" s="122"/>
      <c r="M3748" s="122"/>
      <c r="N3748" s="122"/>
      <c r="O3748" s="122"/>
      <c r="P3748" s="122"/>
      <c r="Q3748" s="122"/>
      <c r="R3748" s="122"/>
      <c r="S3748" s="122"/>
      <c r="T3748" s="122"/>
      <c r="U3748" s="122"/>
      <c r="V3748" s="122"/>
      <c r="W3748" s="122"/>
      <c r="X3748" s="122"/>
      <c r="Y3748" s="122"/>
      <c r="Z3748" s="122"/>
      <c r="AA3748" s="122"/>
      <c r="AB3748" s="122"/>
      <c r="AC3748" s="122"/>
      <c r="AD3748" s="122"/>
      <c r="AE3748" s="122"/>
      <c r="AF3748" s="122"/>
      <c r="AG3748" s="122"/>
      <c r="AH3748" s="122"/>
      <c r="AI3748" s="122"/>
      <c r="AJ3748" s="401"/>
      <c r="AK3748" s="403"/>
      <c r="AL3748" s="405"/>
      <c r="AM3748" s="401"/>
      <c r="AN3748" s="405"/>
      <c r="AO3748" s="405"/>
      <c r="AP3748" s="405"/>
      <c r="AQ3748" s="405"/>
      <c r="AR3748" s="405"/>
      <c r="AS3748" s="405"/>
      <c r="AT3748" s="405"/>
      <c r="AU3748" s="403"/>
      <c r="AV3748" s="504"/>
      <c r="AW3748" s="403"/>
      <c r="AX3748" s="389"/>
      <c r="AY3748" s="389"/>
      <c r="AZ3748" s="389"/>
      <c r="BA3748" s="389"/>
      <c r="BB3748" s="389"/>
      <c r="BC3748" s="389"/>
    </row>
    <row r="3749" spans="1:55" s="121" customFormat="1" x14ac:dyDescent="0.25">
      <c r="A3749" s="406"/>
      <c r="B3749" s="500"/>
      <c r="C3749" s="501"/>
      <c r="D3749" s="502"/>
      <c r="E3749" s="474"/>
      <c r="F3749" s="398"/>
      <c r="G3749" s="95"/>
      <c r="H3749" s="119"/>
      <c r="I3749" s="119"/>
      <c r="J3749" s="119"/>
      <c r="K3749" s="119"/>
      <c r="L3749" s="119"/>
      <c r="M3749" s="119"/>
      <c r="N3749" s="119"/>
      <c r="O3749" s="119"/>
      <c r="P3749" s="119"/>
      <c r="Q3749" s="119"/>
      <c r="R3749" s="119"/>
      <c r="S3749" s="119"/>
      <c r="T3749" s="119"/>
      <c r="U3749" s="119"/>
      <c r="V3749" s="119"/>
      <c r="W3749" s="119"/>
      <c r="X3749" s="119"/>
      <c r="Y3749" s="119"/>
      <c r="Z3749" s="119"/>
      <c r="AA3749" s="119"/>
      <c r="AB3749" s="119"/>
      <c r="AC3749" s="119"/>
      <c r="AD3749" s="119"/>
      <c r="AE3749" s="119"/>
      <c r="AF3749" s="119"/>
      <c r="AG3749" s="119"/>
      <c r="AH3749" s="119"/>
      <c r="AI3749" s="119"/>
      <c r="AJ3749" s="503"/>
      <c r="AK3749" s="505"/>
      <c r="AL3749" s="404"/>
      <c r="AM3749" s="410"/>
      <c r="AN3749" s="404"/>
      <c r="AO3749" s="404"/>
      <c r="AP3749" s="404"/>
      <c r="AQ3749" s="404"/>
      <c r="AR3749" s="404"/>
      <c r="AS3749" s="404"/>
      <c r="AT3749" s="404"/>
      <c r="AU3749" s="406"/>
      <c r="AV3749" s="504"/>
      <c r="AW3749" s="406"/>
      <c r="AX3749" s="388"/>
      <c r="AY3749" s="388"/>
      <c r="AZ3749" s="388"/>
      <c r="BA3749" s="388"/>
      <c r="BB3749" s="388"/>
      <c r="BC3749" s="388"/>
    </row>
    <row r="3750" spans="1:55" s="121" customFormat="1" x14ac:dyDescent="0.25">
      <c r="A3750" s="407"/>
      <c r="B3750" s="500"/>
      <c r="C3750" s="501"/>
      <c r="D3750" s="502"/>
      <c r="E3750" s="466"/>
      <c r="F3750" s="399"/>
      <c r="G3750" s="96"/>
      <c r="H3750" s="122"/>
      <c r="I3750" s="122"/>
      <c r="J3750" s="122"/>
      <c r="K3750" s="122"/>
      <c r="L3750" s="122"/>
      <c r="M3750" s="122"/>
      <c r="N3750" s="122"/>
      <c r="O3750" s="122"/>
      <c r="P3750" s="122"/>
      <c r="Q3750" s="122"/>
      <c r="R3750" s="122"/>
      <c r="S3750" s="122"/>
      <c r="T3750" s="122"/>
      <c r="U3750" s="122"/>
      <c r="V3750" s="122"/>
      <c r="W3750" s="122"/>
      <c r="X3750" s="122"/>
      <c r="Y3750" s="122"/>
      <c r="Z3750" s="122"/>
      <c r="AA3750" s="122"/>
      <c r="AB3750" s="122"/>
      <c r="AC3750" s="122"/>
      <c r="AD3750" s="122"/>
      <c r="AE3750" s="122"/>
      <c r="AF3750" s="122"/>
      <c r="AG3750" s="122"/>
      <c r="AH3750" s="122"/>
      <c r="AI3750" s="122"/>
      <c r="AJ3750" s="401"/>
      <c r="AK3750" s="403"/>
      <c r="AL3750" s="405"/>
      <c r="AM3750" s="401"/>
      <c r="AN3750" s="405"/>
      <c r="AO3750" s="405"/>
      <c r="AP3750" s="405"/>
      <c r="AQ3750" s="405"/>
      <c r="AR3750" s="405"/>
      <c r="AS3750" s="405"/>
      <c r="AT3750" s="405"/>
      <c r="AU3750" s="403"/>
      <c r="AV3750" s="504"/>
      <c r="AW3750" s="403"/>
      <c r="AX3750" s="389"/>
      <c r="AY3750" s="389"/>
      <c r="AZ3750" s="389"/>
      <c r="BA3750" s="389"/>
      <c r="BB3750" s="389"/>
      <c r="BC3750" s="389"/>
    </row>
    <row r="3751" spans="1:55" s="121" customFormat="1" x14ac:dyDescent="0.25">
      <c r="A3751" s="406"/>
      <c r="B3751" s="500"/>
      <c r="C3751" s="501"/>
      <c r="D3751" s="502"/>
      <c r="E3751" s="474"/>
      <c r="F3751" s="398"/>
      <c r="G3751" s="95"/>
      <c r="H3751" s="119"/>
      <c r="I3751" s="119"/>
      <c r="J3751" s="119"/>
      <c r="K3751" s="119"/>
      <c r="L3751" s="119"/>
      <c r="M3751" s="119"/>
      <c r="N3751" s="119"/>
      <c r="O3751" s="119"/>
      <c r="P3751" s="119"/>
      <c r="Q3751" s="119"/>
      <c r="R3751" s="119"/>
      <c r="S3751" s="119"/>
      <c r="T3751" s="119"/>
      <c r="U3751" s="119"/>
      <c r="V3751" s="119"/>
      <c r="W3751" s="119"/>
      <c r="X3751" s="119"/>
      <c r="Y3751" s="119"/>
      <c r="Z3751" s="119"/>
      <c r="AA3751" s="119"/>
      <c r="AB3751" s="119"/>
      <c r="AC3751" s="119"/>
      <c r="AD3751" s="119"/>
      <c r="AE3751" s="119"/>
      <c r="AF3751" s="119"/>
      <c r="AG3751" s="119"/>
      <c r="AH3751" s="119"/>
      <c r="AI3751" s="119"/>
      <c r="AJ3751" s="503"/>
      <c r="AK3751" s="505"/>
      <c r="AL3751" s="404"/>
      <c r="AM3751" s="410"/>
      <c r="AN3751" s="404"/>
      <c r="AO3751" s="404"/>
      <c r="AP3751" s="404"/>
      <c r="AQ3751" s="404"/>
      <c r="AR3751" s="404"/>
      <c r="AS3751" s="404"/>
      <c r="AT3751" s="404"/>
      <c r="AU3751" s="406"/>
      <c r="AV3751" s="504"/>
      <c r="AW3751" s="406"/>
      <c r="AX3751" s="388"/>
      <c r="AY3751" s="388"/>
      <c r="AZ3751" s="388"/>
      <c r="BA3751" s="388"/>
      <c r="BB3751" s="388"/>
      <c r="BC3751" s="388"/>
    </row>
    <row r="3752" spans="1:55" s="121" customFormat="1" x14ac:dyDescent="0.25">
      <c r="A3752" s="407"/>
      <c r="B3752" s="500"/>
      <c r="C3752" s="501"/>
      <c r="D3752" s="502"/>
      <c r="E3752" s="466"/>
      <c r="F3752" s="399"/>
      <c r="G3752" s="96"/>
      <c r="H3752" s="122"/>
      <c r="I3752" s="122"/>
      <c r="J3752" s="122"/>
      <c r="K3752" s="122"/>
      <c r="L3752" s="122"/>
      <c r="M3752" s="122"/>
      <c r="N3752" s="122"/>
      <c r="O3752" s="122"/>
      <c r="P3752" s="122"/>
      <c r="Q3752" s="122"/>
      <c r="R3752" s="122"/>
      <c r="S3752" s="122"/>
      <c r="T3752" s="122"/>
      <c r="U3752" s="122"/>
      <c r="V3752" s="122"/>
      <c r="W3752" s="122"/>
      <c r="X3752" s="122"/>
      <c r="Y3752" s="122"/>
      <c r="Z3752" s="122"/>
      <c r="AA3752" s="122"/>
      <c r="AB3752" s="122"/>
      <c r="AC3752" s="122"/>
      <c r="AD3752" s="122"/>
      <c r="AE3752" s="122"/>
      <c r="AF3752" s="122"/>
      <c r="AG3752" s="122"/>
      <c r="AH3752" s="122"/>
      <c r="AI3752" s="122"/>
      <c r="AJ3752" s="401"/>
      <c r="AK3752" s="403"/>
      <c r="AL3752" s="405"/>
      <c r="AM3752" s="401"/>
      <c r="AN3752" s="405"/>
      <c r="AO3752" s="405"/>
      <c r="AP3752" s="405"/>
      <c r="AQ3752" s="405"/>
      <c r="AR3752" s="405"/>
      <c r="AS3752" s="405"/>
      <c r="AT3752" s="405"/>
      <c r="AU3752" s="403"/>
      <c r="AV3752" s="504"/>
      <c r="AW3752" s="403"/>
      <c r="AX3752" s="389"/>
      <c r="AY3752" s="389"/>
      <c r="AZ3752" s="389"/>
      <c r="BA3752" s="389"/>
      <c r="BB3752" s="389"/>
      <c r="BC3752" s="389"/>
    </row>
    <row r="3753" spans="1:55" s="121" customFormat="1" x14ac:dyDescent="0.25">
      <c r="A3753" s="406"/>
      <c r="B3753" s="500"/>
      <c r="C3753" s="501"/>
      <c r="D3753" s="502"/>
      <c r="E3753" s="474"/>
      <c r="F3753" s="398"/>
      <c r="G3753" s="95"/>
      <c r="H3753" s="119"/>
      <c r="I3753" s="119"/>
      <c r="J3753" s="119"/>
      <c r="K3753" s="119"/>
      <c r="L3753" s="119"/>
      <c r="M3753" s="119"/>
      <c r="N3753" s="119"/>
      <c r="O3753" s="119"/>
      <c r="P3753" s="119"/>
      <c r="Q3753" s="119"/>
      <c r="R3753" s="119"/>
      <c r="S3753" s="119"/>
      <c r="T3753" s="119"/>
      <c r="U3753" s="119"/>
      <c r="V3753" s="119"/>
      <c r="W3753" s="119"/>
      <c r="X3753" s="119"/>
      <c r="Y3753" s="119"/>
      <c r="Z3753" s="119"/>
      <c r="AA3753" s="119"/>
      <c r="AB3753" s="119"/>
      <c r="AC3753" s="119"/>
      <c r="AD3753" s="119"/>
      <c r="AE3753" s="119"/>
      <c r="AF3753" s="119"/>
      <c r="AG3753" s="119"/>
      <c r="AH3753" s="119"/>
      <c r="AI3753" s="119"/>
      <c r="AJ3753" s="503"/>
      <c r="AK3753" s="505"/>
      <c r="AL3753" s="404"/>
      <c r="AM3753" s="410"/>
      <c r="AN3753" s="404"/>
      <c r="AO3753" s="404"/>
      <c r="AP3753" s="404"/>
      <c r="AQ3753" s="404"/>
      <c r="AR3753" s="404"/>
      <c r="AS3753" s="404"/>
      <c r="AT3753" s="404"/>
      <c r="AU3753" s="406"/>
      <c r="AV3753" s="504"/>
      <c r="AW3753" s="406"/>
      <c r="AX3753" s="388"/>
      <c r="AY3753" s="388"/>
      <c r="AZ3753" s="388"/>
      <c r="BA3753" s="388"/>
      <c r="BB3753" s="388"/>
      <c r="BC3753" s="388"/>
    </row>
    <row r="3754" spans="1:55" s="121" customFormat="1" x14ac:dyDescent="0.25">
      <c r="A3754" s="407"/>
      <c r="B3754" s="500"/>
      <c r="C3754" s="501"/>
      <c r="D3754" s="502"/>
      <c r="E3754" s="466"/>
      <c r="F3754" s="399"/>
      <c r="G3754" s="96"/>
      <c r="H3754" s="122"/>
      <c r="I3754" s="122"/>
      <c r="J3754" s="122"/>
      <c r="K3754" s="122"/>
      <c r="L3754" s="122"/>
      <c r="M3754" s="122"/>
      <c r="N3754" s="122"/>
      <c r="O3754" s="122"/>
      <c r="P3754" s="122"/>
      <c r="Q3754" s="122"/>
      <c r="R3754" s="122"/>
      <c r="S3754" s="122"/>
      <c r="T3754" s="122"/>
      <c r="U3754" s="122"/>
      <c r="V3754" s="122"/>
      <c r="W3754" s="122"/>
      <c r="X3754" s="122"/>
      <c r="Y3754" s="122"/>
      <c r="Z3754" s="122"/>
      <c r="AA3754" s="122"/>
      <c r="AB3754" s="122"/>
      <c r="AC3754" s="122"/>
      <c r="AD3754" s="122"/>
      <c r="AE3754" s="122"/>
      <c r="AF3754" s="122"/>
      <c r="AG3754" s="122"/>
      <c r="AH3754" s="122"/>
      <c r="AI3754" s="122"/>
      <c r="AJ3754" s="401"/>
      <c r="AK3754" s="403"/>
      <c r="AL3754" s="405"/>
      <c r="AM3754" s="401"/>
      <c r="AN3754" s="405"/>
      <c r="AO3754" s="405"/>
      <c r="AP3754" s="405"/>
      <c r="AQ3754" s="405"/>
      <c r="AR3754" s="405"/>
      <c r="AS3754" s="405"/>
      <c r="AT3754" s="405"/>
      <c r="AU3754" s="403"/>
      <c r="AV3754" s="504"/>
      <c r="AW3754" s="403"/>
      <c r="AX3754" s="389"/>
      <c r="AY3754" s="389"/>
      <c r="AZ3754" s="389"/>
      <c r="BA3754" s="389"/>
      <c r="BB3754" s="389"/>
      <c r="BC3754" s="389"/>
    </row>
    <row r="3755" spans="1:55" s="121" customFormat="1" x14ac:dyDescent="0.25">
      <c r="A3755" s="406"/>
      <c r="B3755" s="500"/>
      <c r="C3755" s="501"/>
      <c r="D3755" s="502"/>
      <c r="E3755" s="474"/>
      <c r="F3755" s="398"/>
      <c r="G3755" s="95"/>
      <c r="H3755" s="119"/>
      <c r="I3755" s="119"/>
      <c r="J3755" s="119"/>
      <c r="K3755" s="119"/>
      <c r="L3755" s="119"/>
      <c r="M3755" s="119"/>
      <c r="N3755" s="119"/>
      <c r="O3755" s="119"/>
      <c r="P3755" s="119"/>
      <c r="Q3755" s="119"/>
      <c r="R3755" s="119"/>
      <c r="S3755" s="119"/>
      <c r="T3755" s="119"/>
      <c r="U3755" s="119"/>
      <c r="V3755" s="119"/>
      <c r="W3755" s="119"/>
      <c r="X3755" s="119"/>
      <c r="Y3755" s="119"/>
      <c r="Z3755" s="119"/>
      <c r="AA3755" s="119"/>
      <c r="AB3755" s="119"/>
      <c r="AC3755" s="119"/>
      <c r="AD3755" s="119"/>
      <c r="AE3755" s="119"/>
      <c r="AF3755" s="119"/>
      <c r="AG3755" s="119"/>
      <c r="AH3755" s="119"/>
      <c r="AI3755" s="119"/>
      <c r="AJ3755" s="503"/>
      <c r="AK3755" s="505"/>
      <c r="AL3755" s="404"/>
      <c r="AM3755" s="410"/>
      <c r="AN3755" s="404"/>
      <c r="AO3755" s="404"/>
      <c r="AP3755" s="404"/>
      <c r="AQ3755" s="404"/>
      <c r="AR3755" s="404"/>
      <c r="AS3755" s="404"/>
      <c r="AT3755" s="404"/>
      <c r="AU3755" s="406"/>
      <c r="AV3755" s="504"/>
      <c r="AW3755" s="406"/>
      <c r="AX3755" s="388"/>
      <c r="AY3755" s="388"/>
      <c r="AZ3755" s="388"/>
      <c r="BA3755" s="388"/>
      <c r="BB3755" s="388"/>
      <c r="BC3755" s="388"/>
    </row>
    <row r="3756" spans="1:55" s="121" customFormat="1" x14ac:dyDescent="0.25">
      <c r="A3756" s="407"/>
      <c r="B3756" s="500"/>
      <c r="C3756" s="501"/>
      <c r="D3756" s="502"/>
      <c r="E3756" s="466"/>
      <c r="F3756" s="399"/>
      <c r="G3756" s="96"/>
      <c r="H3756" s="122"/>
      <c r="I3756" s="122"/>
      <c r="J3756" s="122"/>
      <c r="K3756" s="122"/>
      <c r="L3756" s="122"/>
      <c r="M3756" s="122"/>
      <c r="N3756" s="122"/>
      <c r="O3756" s="122"/>
      <c r="P3756" s="122"/>
      <c r="Q3756" s="122"/>
      <c r="R3756" s="122"/>
      <c r="S3756" s="122"/>
      <c r="T3756" s="122"/>
      <c r="U3756" s="122"/>
      <c r="V3756" s="122"/>
      <c r="W3756" s="122"/>
      <c r="X3756" s="122"/>
      <c r="Y3756" s="122"/>
      <c r="Z3756" s="122"/>
      <c r="AA3756" s="122"/>
      <c r="AB3756" s="122"/>
      <c r="AC3756" s="122"/>
      <c r="AD3756" s="122"/>
      <c r="AE3756" s="122"/>
      <c r="AF3756" s="122"/>
      <c r="AG3756" s="122"/>
      <c r="AH3756" s="122"/>
      <c r="AI3756" s="122"/>
      <c r="AJ3756" s="401"/>
      <c r="AK3756" s="403"/>
      <c r="AL3756" s="405"/>
      <c r="AM3756" s="401"/>
      <c r="AN3756" s="405"/>
      <c r="AO3756" s="405"/>
      <c r="AP3756" s="405"/>
      <c r="AQ3756" s="405"/>
      <c r="AR3756" s="405"/>
      <c r="AS3756" s="405"/>
      <c r="AT3756" s="405"/>
      <c r="AU3756" s="403"/>
      <c r="AV3756" s="504"/>
      <c r="AW3756" s="403"/>
      <c r="AX3756" s="389"/>
      <c r="AY3756" s="389"/>
      <c r="AZ3756" s="389"/>
      <c r="BA3756" s="389"/>
      <c r="BB3756" s="389"/>
      <c r="BC3756" s="389"/>
    </row>
    <row r="3757" spans="1:55" s="121" customFormat="1" x14ac:dyDescent="0.25">
      <c r="A3757" s="406"/>
      <c r="B3757" s="500"/>
      <c r="C3757" s="501"/>
      <c r="D3757" s="502"/>
      <c r="E3757" s="474"/>
      <c r="F3757" s="398"/>
      <c r="G3757" s="95"/>
      <c r="H3757" s="119"/>
      <c r="I3757" s="119"/>
      <c r="J3757" s="119"/>
      <c r="K3757" s="119"/>
      <c r="L3757" s="119"/>
      <c r="M3757" s="119"/>
      <c r="N3757" s="119"/>
      <c r="O3757" s="119"/>
      <c r="P3757" s="119"/>
      <c r="Q3757" s="119"/>
      <c r="R3757" s="119"/>
      <c r="S3757" s="119"/>
      <c r="T3757" s="119"/>
      <c r="U3757" s="119"/>
      <c r="V3757" s="119"/>
      <c r="W3757" s="119"/>
      <c r="X3757" s="119"/>
      <c r="Y3757" s="119"/>
      <c r="Z3757" s="119"/>
      <c r="AA3757" s="119"/>
      <c r="AB3757" s="119"/>
      <c r="AC3757" s="119"/>
      <c r="AD3757" s="119"/>
      <c r="AE3757" s="119"/>
      <c r="AF3757" s="119"/>
      <c r="AG3757" s="119"/>
      <c r="AH3757" s="119"/>
      <c r="AI3757" s="119"/>
      <c r="AJ3757" s="503"/>
      <c r="AK3757" s="505"/>
      <c r="AL3757" s="404"/>
      <c r="AM3757" s="410"/>
      <c r="AN3757" s="404"/>
      <c r="AO3757" s="404"/>
      <c r="AP3757" s="404"/>
      <c r="AQ3757" s="404"/>
      <c r="AR3757" s="404"/>
      <c r="AS3757" s="404"/>
      <c r="AT3757" s="404"/>
      <c r="AU3757" s="406"/>
      <c r="AV3757" s="504"/>
      <c r="AW3757" s="406"/>
      <c r="AX3757" s="388"/>
      <c r="AY3757" s="388"/>
      <c r="AZ3757" s="388"/>
      <c r="BA3757" s="388"/>
      <c r="BB3757" s="388"/>
      <c r="BC3757" s="388"/>
    </row>
    <row r="3758" spans="1:55" s="121" customFormat="1" x14ac:dyDescent="0.25">
      <c r="A3758" s="407"/>
      <c r="B3758" s="500"/>
      <c r="C3758" s="501"/>
      <c r="D3758" s="502"/>
      <c r="E3758" s="466"/>
      <c r="F3758" s="399"/>
      <c r="G3758" s="96"/>
      <c r="H3758" s="122"/>
      <c r="I3758" s="122"/>
      <c r="J3758" s="122"/>
      <c r="K3758" s="122"/>
      <c r="L3758" s="122"/>
      <c r="M3758" s="122"/>
      <c r="N3758" s="122"/>
      <c r="O3758" s="122"/>
      <c r="P3758" s="122"/>
      <c r="Q3758" s="122"/>
      <c r="R3758" s="122"/>
      <c r="S3758" s="122"/>
      <c r="T3758" s="122"/>
      <c r="U3758" s="122"/>
      <c r="V3758" s="122"/>
      <c r="W3758" s="122"/>
      <c r="X3758" s="122"/>
      <c r="Y3758" s="122"/>
      <c r="Z3758" s="122"/>
      <c r="AA3758" s="122"/>
      <c r="AB3758" s="122"/>
      <c r="AC3758" s="122"/>
      <c r="AD3758" s="122"/>
      <c r="AE3758" s="122"/>
      <c r="AF3758" s="122"/>
      <c r="AG3758" s="122"/>
      <c r="AH3758" s="122"/>
      <c r="AI3758" s="122"/>
      <c r="AJ3758" s="401"/>
      <c r="AK3758" s="403"/>
      <c r="AL3758" s="405"/>
      <c r="AM3758" s="401"/>
      <c r="AN3758" s="405"/>
      <c r="AO3758" s="405"/>
      <c r="AP3758" s="405"/>
      <c r="AQ3758" s="405"/>
      <c r="AR3758" s="405"/>
      <c r="AS3758" s="405"/>
      <c r="AT3758" s="405"/>
      <c r="AU3758" s="403"/>
      <c r="AV3758" s="504"/>
      <c r="AW3758" s="403"/>
      <c r="AX3758" s="389"/>
      <c r="AY3758" s="389"/>
      <c r="AZ3758" s="389"/>
      <c r="BA3758" s="389"/>
      <c r="BB3758" s="389"/>
      <c r="BC3758" s="389"/>
    </row>
    <row r="3759" spans="1:55" s="121" customFormat="1" x14ac:dyDescent="0.25">
      <c r="A3759" s="406"/>
      <c r="B3759" s="500"/>
      <c r="C3759" s="501"/>
      <c r="D3759" s="502"/>
      <c r="E3759" s="474"/>
      <c r="F3759" s="398"/>
      <c r="G3759" s="95"/>
      <c r="H3759" s="119"/>
      <c r="I3759" s="119"/>
      <c r="J3759" s="119"/>
      <c r="K3759" s="119"/>
      <c r="L3759" s="119"/>
      <c r="M3759" s="119"/>
      <c r="N3759" s="119"/>
      <c r="O3759" s="119"/>
      <c r="P3759" s="119"/>
      <c r="Q3759" s="119"/>
      <c r="R3759" s="119"/>
      <c r="S3759" s="119"/>
      <c r="T3759" s="119"/>
      <c r="U3759" s="119"/>
      <c r="V3759" s="119"/>
      <c r="W3759" s="119"/>
      <c r="X3759" s="119"/>
      <c r="Y3759" s="119"/>
      <c r="Z3759" s="119"/>
      <c r="AA3759" s="119"/>
      <c r="AB3759" s="119"/>
      <c r="AC3759" s="119"/>
      <c r="AD3759" s="119"/>
      <c r="AE3759" s="119"/>
      <c r="AF3759" s="119"/>
      <c r="AG3759" s="119"/>
      <c r="AH3759" s="119"/>
      <c r="AI3759" s="119"/>
      <c r="AJ3759" s="503"/>
      <c r="AK3759" s="505"/>
      <c r="AL3759" s="404"/>
      <c r="AM3759" s="410"/>
      <c r="AN3759" s="404"/>
      <c r="AO3759" s="404"/>
      <c r="AP3759" s="404"/>
      <c r="AQ3759" s="404"/>
      <c r="AR3759" s="404"/>
      <c r="AS3759" s="404"/>
      <c r="AT3759" s="404"/>
      <c r="AU3759" s="406"/>
      <c r="AV3759" s="504"/>
      <c r="AW3759" s="406"/>
      <c r="AX3759" s="388"/>
      <c r="AY3759" s="388"/>
      <c r="AZ3759" s="388"/>
      <c r="BA3759" s="388"/>
      <c r="BB3759" s="388"/>
      <c r="BC3759" s="388"/>
    </row>
    <row r="3760" spans="1:55" s="121" customFormat="1" x14ac:dyDescent="0.25">
      <c r="A3760" s="407"/>
      <c r="B3760" s="500"/>
      <c r="C3760" s="501"/>
      <c r="D3760" s="502"/>
      <c r="E3760" s="466"/>
      <c r="F3760" s="399"/>
      <c r="G3760" s="96"/>
      <c r="H3760" s="122"/>
      <c r="I3760" s="122"/>
      <c r="J3760" s="122"/>
      <c r="K3760" s="122"/>
      <c r="L3760" s="122"/>
      <c r="M3760" s="122"/>
      <c r="N3760" s="122"/>
      <c r="O3760" s="122"/>
      <c r="P3760" s="122"/>
      <c r="Q3760" s="122"/>
      <c r="R3760" s="122"/>
      <c r="S3760" s="122"/>
      <c r="T3760" s="122"/>
      <c r="U3760" s="122"/>
      <c r="V3760" s="122"/>
      <c r="W3760" s="122"/>
      <c r="X3760" s="122"/>
      <c r="Y3760" s="122"/>
      <c r="Z3760" s="122"/>
      <c r="AA3760" s="122"/>
      <c r="AB3760" s="122"/>
      <c r="AC3760" s="122"/>
      <c r="AD3760" s="122"/>
      <c r="AE3760" s="122"/>
      <c r="AF3760" s="122"/>
      <c r="AG3760" s="122"/>
      <c r="AH3760" s="122"/>
      <c r="AI3760" s="122"/>
      <c r="AJ3760" s="401"/>
      <c r="AK3760" s="403"/>
      <c r="AL3760" s="405"/>
      <c r="AM3760" s="401"/>
      <c r="AN3760" s="405"/>
      <c r="AO3760" s="405"/>
      <c r="AP3760" s="405"/>
      <c r="AQ3760" s="405"/>
      <c r="AR3760" s="405"/>
      <c r="AS3760" s="405"/>
      <c r="AT3760" s="405"/>
      <c r="AU3760" s="403"/>
      <c r="AV3760" s="504"/>
      <c r="AW3760" s="403"/>
      <c r="AX3760" s="389"/>
      <c r="AY3760" s="389"/>
      <c r="AZ3760" s="389"/>
      <c r="BA3760" s="389"/>
      <c r="BB3760" s="389"/>
      <c r="BC3760" s="389"/>
    </row>
    <row r="3761" spans="1:55" s="121" customFormat="1" x14ac:dyDescent="0.25">
      <c r="A3761" s="406"/>
      <c r="B3761" s="500"/>
      <c r="C3761" s="501"/>
      <c r="D3761" s="502"/>
      <c r="E3761" s="474"/>
      <c r="F3761" s="398"/>
      <c r="G3761" s="95"/>
      <c r="H3761" s="119"/>
      <c r="I3761" s="119"/>
      <c r="J3761" s="119"/>
      <c r="K3761" s="119"/>
      <c r="L3761" s="119"/>
      <c r="M3761" s="119"/>
      <c r="N3761" s="119"/>
      <c r="O3761" s="119"/>
      <c r="P3761" s="119"/>
      <c r="Q3761" s="119"/>
      <c r="R3761" s="119"/>
      <c r="S3761" s="119"/>
      <c r="T3761" s="119"/>
      <c r="U3761" s="119"/>
      <c r="V3761" s="119"/>
      <c r="W3761" s="119"/>
      <c r="X3761" s="119"/>
      <c r="Y3761" s="119"/>
      <c r="Z3761" s="119"/>
      <c r="AA3761" s="119"/>
      <c r="AB3761" s="119"/>
      <c r="AC3761" s="119"/>
      <c r="AD3761" s="119"/>
      <c r="AE3761" s="119"/>
      <c r="AF3761" s="119"/>
      <c r="AG3761" s="119"/>
      <c r="AH3761" s="119"/>
      <c r="AI3761" s="119"/>
      <c r="AJ3761" s="503"/>
      <c r="AK3761" s="505"/>
      <c r="AL3761" s="404"/>
      <c r="AM3761" s="410"/>
      <c r="AN3761" s="404"/>
      <c r="AO3761" s="404"/>
      <c r="AP3761" s="404"/>
      <c r="AQ3761" s="404"/>
      <c r="AR3761" s="404"/>
      <c r="AS3761" s="404"/>
      <c r="AT3761" s="404"/>
      <c r="AU3761" s="406"/>
      <c r="AV3761" s="504"/>
      <c r="AW3761" s="406"/>
      <c r="AX3761" s="388"/>
      <c r="AY3761" s="388"/>
      <c r="AZ3761" s="388"/>
      <c r="BA3761" s="388"/>
      <c r="BB3761" s="388"/>
      <c r="BC3761" s="388"/>
    </row>
    <row r="3762" spans="1:55" s="121" customFormat="1" x14ac:dyDescent="0.25">
      <c r="A3762" s="407"/>
      <c r="B3762" s="500"/>
      <c r="C3762" s="501"/>
      <c r="D3762" s="502"/>
      <c r="E3762" s="466"/>
      <c r="F3762" s="399"/>
      <c r="G3762" s="96"/>
      <c r="H3762" s="122"/>
      <c r="I3762" s="122"/>
      <c r="J3762" s="122"/>
      <c r="K3762" s="122"/>
      <c r="L3762" s="122"/>
      <c r="M3762" s="122"/>
      <c r="N3762" s="122"/>
      <c r="O3762" s="122"/>
      <c r="P3762" s="122"/>
      <c r="Q3762" s="122"/>
      <c r="R3762" s="122"/>
      <c r="S3762" s="122"/>
      <c r="T3762" s="122"/>
      <c r="U3762" s="122"/>
      <c r="V3762" s="122"/>
      <c r="W3762" s="122"/>
      <c r="X3762" s="122"/>
      <c r="Y3762" s="122"/>
      <c r="Z3762" s="122"/>
      <c r="AA3762" s="122"/>
      <c r="AB3762" s="122"/>
      <c r="AC3762" s="122"/>
      <c r="AD3762" s="122"/>
      <c r="AE3762" s="122"/>
      <c r="AF3762" s="122"/>
      <c r="AG3762" s="122"/>
      <c r="AH3762" s="122"/>
      <c r="AI3762" s="122"/>
      <c r="AJ3762" s="401"/>
      <c r="AK3762" s="403"/>
      <c r="AL3762" s="405"/>
      <c r="AM3762" s="401"/>
      <c r="AN3762" s="405"/>
      <c r="AO3762" s="405"/>
      <c r="AP3762" s="405"/>
      <c r="AQ3762" s="405"/>
      <c r="AR3762" s="405"/>
      <c r="AS3762" s="405"/>
      <c r="AT3762" s="405"/>
      <c r="AU3762" s="403"/>
      <c r="AV3762" s="504"/>
      <c r="AW3762" s="403"/>
      <c r="AX3762" s="389"/>
      <c r="AY3762" s="389"/>
      <c r="AZ3762" s="389"/>
      <c r="BA3762" s="389"/>
      <c r="BB3762" s="389"/>
      <c r="BC3762" s="389"/>
    </row>
    <row r="3763" spans="1:55" s="121" customFormat="1" x14ac:dyDescent="0.25">
      <c r="A3763" s="406"/>
      <c r="B3763" s="500"/>
      <c r="C3763" s="501"/>
      <c r="D3763" s="502"/>
      <c r="E3763" s="474"/>
      <c r="F3763" s="398"/>
      <c r="G3763" s="95"/>
      <c r="H3763" s="119"/>
      <c r="I3763" s="119"/>
      <c r="J3763" s="119"/>
      <c r="K3763" s="119"/>
      <c r="L3763" s="119"/>
      <c r="M3763" s="119"/>
      <c r="N3763" s="119"/>
      <c r="O3763" s="119"/>
      <c r="P3763" s="119"/>
      <c r="Q3763" s="119"/>
      <c r="R3763" s="119"/>
      <c r="S3763" s="119"/>
      <c r="T3763" s="119"/>
      <c r="U3763" s="119"/>
      <c r="V3763" s="119"/>
      <c r="W3763" s="119"/>
      <c r="X3763" s="119"/>
      <c r="Y3763" s="119"/>
      <c r="Z3763" s="119"/>
      <c r="AA3763" s="119"/>
      <c r="AB3763" s="119"/>
      <c r="AC3763" s="119"/>
      <c r="AD3763" s="119"/>
      <c r="AE3763" s="119"/>
      <c r="AF3763" s="119"/>
      <c r="AG3763" s="119"/>
      <c r="AH3763" s="119"/>
      <c r="AI3763" s="119"/>
      <c r="AJ3763" s="503"/>
      <c r="AK3763" s="505"/>
      <c r="AL3763" s="404"/>
      <c r="AM3763" s="410"/>
      <c r="AN3763" s="404"/>
      <c r="AO3763" s="404"/>
      <c r="AP3763" s="404"/>
      <c r="AQ3763" s="404"/>
      <c r="AR3763" s="404"/>
      <c r="AS3763" s="404"/>
      <c r="AT3763" s="404"/>
      <c r="AU3763" s="406"/>
      <c r="AV3763" s="504"/>
      <c r="AW3763" s="406"/>
      <c r="AX3763" s="388"/>
      <c r="AY3763" s="388"/>
      <c r="AZ3763" s="388"/>
      <c r="BA3763" s="388"/>
      <c r="BB3763" s="388"/>
      <c r="BC3763" s="388"/>
    </row>
    <row r="3764" spans="1:55" s="121" customFormat="1" x14ac:dyDescent="0.25">
      <c r="A3764" s="407"/>
      <c r="B3764" s="500"/>
      <c r="C3764" s="501"/>
      <c r="D3764" s="502"/>
      <c r="E3764" s="466"/>
      <c r="F3764" s="399"/>
      <c r="G3764" s="96"/>
      <c r="H3764" s="122"/>
      <c r="I3764" s="122"/>
      <c r="J3764" s="122"/>
      <c r="K3764" s="122"/>
      <c r="L3764" s="122"/>
      <c r="M3764" s="122"/>
      <c r="N3764" s="122"/>
      <c r="O3764" s="122"/>
      <c r="P3764" s="122"/>
      <c r="Q3764" s="122"/>
      <c r="R3764" s="122"/>
      <c r="S3764" s="122"/>
      <c r="T3764" s="122"/>
      <c r="U3764" s="122"/>
      <c r="V3764" s="122"/>
      <c r="W3764" s="122"/>
      <c r="X3764" s="122"/>
      <c r="Y3764" s="122"/>
      <c r="Z3764" s="122"/>
      <c r="AA3764" s="122"/>
      <c r="AB3764" s="122"/>
      <c r="AC3764" s="122"/>
      <c r="AD3764" s="122"/>
      <c r="AE3764" s="122"/>
      <c r="AF3764" s="122"/>
      <c r="AG3764" s="122"/>
      <c r="AH3764" s="122"/>
      <c r="AI3764" s="122"/>
      <c r="AJ3764" s="401"/>
      <c r="AK3764" s="403"/>
      <c r="AL3764" s="405"/>
      <c r="AM3764" s="401"/>
      <c r="AN3764" s="405"/>
      <c r="AO3764" s="405"/>
      <c r="AP3764" s="405"/>
      <c r="AQ3764" s="405"/>
      <c r="AR3764" s="405"/>
      <c r="AS3764" s="405"/>
      <c r="AT3764" s="405"/>
      <c r="AU3764" s="403"/>
      <c r="AV3764" s="504"/>
      <c r="AW3764" s="403"/>
      <c r="AX3764" s="389"/>
      <c r="AY3764" s="389"/>
      <c r="AZ3764" s="389"/>
      <c r="BA3764" s="389"/>
      <c r="BB3764" s="389"/>
      <c r="BC3764" s="389"/>
    </row>
    <row r="3765" spans="1:55" s="121" customFormat="1" x14ac:dyDescent="0.25">
      <c r="A3765" s="406"/>
      <c r="B3765" s="500"/>
      <c r="C3765" s="501"/>
      <c r="D3765" s="502"/>
      <c r="E3765" s="474"/>
      <c r="F3765" s="398"/>
      <c r="G3765" s="95"/>
      <c r="H3765" s="119"/>
      <c r="I3765" s="119"/>
      <c r="J3765" s="119"/>
      <c r="K3765" s="119"/>
      <c r="L3765" s="119"/>
      <c r="M3765" s="119"/>
      <c r="N3765" s="119"/>
      <c r="O3765" s="119"/>
      <c r="P3765" s="119"/>
      <c r="Q3765" s="119"/>
      <c r="R3765" s="119"/>
      <c r="S3765" s="119"/>
      <c r="T3765" s="119"/>
      <c r="U3765" s="119"/>
      <c r="V3765" s="119"/>
      <c r="W3765" s="119"/>
      <c r="X3765" s="119"/>
      <c r="Y3765" s="119"/>
      <c r="Z3765" s="119"/>
      <c r="AA3765" s="119"/>
      <c r="AB3765" s="119"/>
      <c r="AC3765" s="119"/>
      <c r="AD3765" s="119"/>
      <c r="AE3765" s="119"/>
      <c r="AF3765" s="119"/>
      <c r="AG3765" s="119"/>
      <c r="AH3765" s="119"/>
      <c r="AI3765" s="119"/>
      <c r="AJ3765" s="503"/>
      <c r="AK3765" s="505"/>
      <c r="AL3765" s="404"/>
      <c r="AM3765" s="410"/>
      <c r="AN3765" s="404"/>
      <c r="AO3765" s="404"/>
      <c r="AP3765" s="404"/>
      <c r="AQ3765" s="404"/>
      <c r="AR3765" s="404"/>
      <c r="AS3765" s="404"/>
      <c r="AT3765" s="404"/>
      <c r="AU3765" s="406"/>
      <c r="AV3765" s="504"/>
      <c r="AW3765" s="406"/>
      <c r="AX3765" s="388"/>
      <c r="AY3765" s="388"/>
      <c r="AZ3765" s="388"/>
      <c r="BA3765" s="388"/>
      <c r="BB3765" s="388"/>
      <c r="BC3765" s="388"/>
    </row>
    <row r="3766" spans="1:55" s="121" customFormat="1" x14ac:dyDescent="0.25">
      <c r="A3766" s="407"/>
      <c r="B3766" s="500"/>
      <c r="C3766" s="501"/>
      <c r="D3766" s="502"/>
      <c r="E3766" s="466"/>
      <c r="F3766" s="399"/>
      <c r="G3766" s="96"/>
      <c r="H3766" s="122"/>
      <c r="I3766" s="122"/>
      <c r="J3766" s="122"/>
      <c r="K3766" s="122"/>
      <c r="L3766" s="122"/>
      <c r="M3766" s="122"/>
      <c r="N3766" s="122"/>
      <c r="O3766" s="122"/>
      <c r="P3766" s="122"/>
      <c r="Q3766" s="122"/>
      <c r="R3766" s="122"/>
      <c r="S3766" s="122"/>
      <c r="T3766" s="122"/>
      <c r="U3766" s="122"/>
      <c r="V3766" s="122"/>
      <c r="W3766" s="122"/>
      <c r="X3766" s="122"/>
      <c r="Y3766" s="122"/>
      <c r="Z3766" s="122"/>
      <c r="AA3766" s="122"/>
      <c r="AB3766" s="122"/>
      <c r="AC3766" s="122"/>
      <c r="AD3766" s="122"/>
      <c r="AE3766" s="122"/>
      <c r="AF3766" s="122"/>
      <c r="AG3766" s="122"/>
      <c r="AH3766" s="122"/>
      <c r="AI3766" s="122"/>
      <c r="AJ3766" s="401"/>
      <c r="AK3766" s="403"/>
      <c r="AL3766" s="405"/>
      <c r="AM3766" s="401"/>
      <c r="AN3766" s="405"/>
      <c r="AO3766" s="405"/>
      <c r="AP3766" s="405"/>
      <c r="AQ3766" s="405"/>
      <c r="AR3766" s="405"/>
      <c r="AS3766" s="405"/>
      <c r="AT3766" s="405"/>
      <c r="AU3766" s="403"/>
      <c r="AV3766" s="504"/>
      <c r="AW3766" s="403"/>
      <c r="AX3766" s="389"/>
      <c r="AY3766" s="389"/>
      <c r="AZ3766" s="389"/>
      <c r="BA3766" s="389"/>
      <c r="BB3766" s="389"/>
      <c r="BC3766" s="389"/>
    </row>
    <row r="3767" spans="1:55" s="121" customFormat="1" x14ac:dyDescent="0.25">
      <c r="A3767" s="406"/>
      <c r="B3767" s="500"/>
      <c r="C3767" s="501"/>
      <c r="D3767" s="502"/>
      <c r="E3767" s="474"/>
      <c r="F3767" s="398"/>
      <c r="G3767" s="95"/>
      <c r="H3767" s="119"/>
      <c r="I3767" s="119"/>
      <c r="J3767" s="119"/>
      <c r="K3767" s="119"/>
      <c r="L3767" s="119"/>
      <c r="M3767" s="119"/>
      <c r="N3767" s="119"/>
      <c r="O3767" s="119"/>
      <c r="P3767" s="119"/>
      <c r="Q3767" s="119"/>
      <c r="R3767" s="119"/>
      <c r="S3767" s="119"/>
      <c r="T3767" s="119"/>
      <c r="U3767" s="119"/>
      <c r="V3767" s="119"/>
      <c r="W3767" s="119"/>
      <c r="X3767" s="119"/>
      <c r="Y3767" s="119"/>
      <c r="Z3767" s="119"/>
      <c r="AA3767" s="119"/>
      <c r="AB3767" s="119"/>
      <c r="AC3767" s="119"/>
      <c r="AD3767" s="119"/>
      <c r="AE3767" s="119"/>
      <c r="AF3767" s="119"/>
      <c r="AG3767" s="119"/>
      <c r="AH3767" s="119"/>
      <c r="AI3767" s="119"/>
      <c r="AJ3767" s="503"/>
      <c r="AK3767" s="505"/>
      <c r="AL3767" s="404"/>
      <c r="AM3767" s="410"/>
      <c r="AN3767" s="404"/>
      <c r="AO3767" s="404"/>
      <c r="AP3767" s="404"/>
      <c r="AQ3767" s="404"/>
      <c r="AR3767" s="404"/>
      <c r="AS3767" s="404"/>
      <c r="AT3767" s="404"/>
      <c r="AU3767" s="406"/>
      <c r="AV3767" s="504"/>
      <c r="AW3767" s="406"/>
      <c r="AX3767" s="388"/>
      <c r="AY3767" s="388"/>
      <c r="AZ3767" s="388"/>
      <c r="BA3767" s="388"/>
      <c r="BB3767" s="388"/>
      <c r="BC3767" s="388"/>
    </row>
    <row r="3768" spans="1:55" s="121" customFormat="1" x14ac:dyDescent="0.25">
      <c r="A3768" s="407"/>
      <c r="B3768" s="500"/>
      <c r="C3768" s="501"/>
      <c r="D3768" s="502"/>
      <c r="E3768" s="466"/>
      <c r="F3768" s="399"/>
      <c r="G3768" s="96"/>
      <c r="H3768" s="122"/>
      <c r="I3768" s="122"/>
      <c r="J3768" s="122"/>
      <c r="K3768" s="122"/>
      <c r="L3768" s="122"/>
      <c r="M3768" s="122"/>
      <c r="N3768" s="122"/>
      <c r="O3768" s="122"/>
      <c r="P3768" s="122"/>
      <c r="Q3768" s="122"/>
      <c r="R3768" s="122"/>
      <c r="S3768" s="122"/>
      <c r="T3768" s="122"/>
      <c r="U3768" s="122"/>
      <c r="V3768" s="122"/>
      <c r="W3768" s="122"/>
      <c r="X3768" s="122"/>
      <c r="Y3768" s="122"/>
      <c r="Z3768" s="122"/>
      <c r="AA3768" s="122"/>
      <c r="AB3768" s="122"/>
      <c r="AC3768" s="122"/>
      <c r="AD3768" s="122"/>
      <c r="AE3768" s="122"/>
      <c r="AF3768" s="122"/>
      <c r="AG3768" s="122"/>
      <c r="AH3768" s="122"/>
      <c r="AI3768" s="122"/>
      <c r="AJ3768" s="401"/>
      <c r="AK3768" s="403"/>
      <c r="AL3768" s="405"/>
      <c r="AM3768" s="401"/>
      <c r="AN3768" s="405"/>
      <c r="AO3768" s="405"/>
      <c r="AP3768" s="405"/>
      <c r="AQ3768" s="405"/>
      <c r="AR3768" s="405"/>
      <c r="AS3768" s="405"/>
      <c r="AT3768" s="405"/>
      <c r="AU3768" s="403"/>
      <c r="AV3768" s="504"/>
      <c r="AW3768" s="403"/>
      <c r="AX3768" s="389"/>
      <c r="AY3768" s="389"/>
      <c r="AZ3768" s="389"/>
      <c r="BA3768" s="389"/>
      <c r="BB3768" s="389"/>
      <c r="BC3768" s="389"/>
    </row>
    <row r="3769" spans="1:55" s="121" customFormat="1" x14ac:dyDescent="0.25">
      <c r="A3769" s="406"/>
      <c r="B3769" s="500"/>
      <c r="C3769" s="501"/>
      <c r="D3769" s="502"/>
      <c r="E3769" s="474"/>
      <c r="F3769" s="398"/>
      <c r="G3769" s="95"/>
      <c r="H3769" s="119"/>
      <c r="I3769" s="119"/>
      <c r="J3769" s="119"/>
      <c r="K3769" s="119"/>
      <c r="L3769" s="119"/>
      <c r="M3769" s="119"/>
      <c r="N3769" s="119"/>
      <c r="O3769" s="119"/>
      <c r="P3769" s="119"/>
      <c r="Q3769" s="119"/>
      <c r="R3769" s="119"/>
      <c r="S3769" s="119"/>
      <c r="T3769" s="119"/>
      <c r="U3769" s="119"/>
      <c r="V3769" s="119"/>
      <c r="W3769" s="119"/>
      <c r="X3769" s="119"/>
      <c r="Y3769" s="119"/>
      <c r="Z3769" s="119"/>
      <c r="AA3769" s="119"/>
      <c r="AB3769" s="119"/>
      <c r="AC3769" s="119"/>
      <c r="AD3769" s="119"/>
      <c r="AE3769" s="119"/>
      <c r="AF3769" s="119"/>
      <c r="AG3769" s="119"/>
      <c r="AH3769" s="119"/>
      <c r="AI3769" s="119"/>
      <c r="AJ3769" s="503"/>
      <c r="AK3769" s="505"/>
      <c r="AL3769" s="404"/>
      <c r="AM3769" s="410"/>
      <c r="AN3769" s="404"/>
      <c r="AO3769" s="404"/>
      <c r="AP3769" s="404"/>
      <c r="AQ3769" s="404"/>
      <c r="AR3769" s="404"/>
      <c r="AS3769" s="404"/>
      <c r="AT3769" s="404"/>
      <c r="AU3769" s="406"/>
      <c r="AV3769" s="504"/>
      <c r="AW3769" s="406"/>
      <c r="AX3769" s="388"/>
      <c r="AY3769" s="388"/>
      <c r="AZ3769" s="388"/>
      <c r="BA3769" s="388"/>
      <c r="BB3769" s="388"/>
      <c r="BC3769" s="388"/>
    </row>
    <row r="3770" spans="1:55" s="121" customFormat="1" x14ac:dyDescent="0.25">
      <c r="A3770" s="407"/>
      <c r="B3770" s="500"/>
      <c r="C3770" s="501"/>
      <c r="D3770" s="502"/>
      <c r="E3770" s="466"/>
      <c r="F3770" s="399"/>
      <c r="G3770" s="96"/>
      <c r="H3770" s="122"/>
      <c r="I3770" s="122"/>
      <c r="J3770" s="122"/>
      <c r="K3770" s="122"/>
      <c r="L3770" s="122"/>
      <c r="M3770" s="122"/>
      <c r="N3770" s="122"/>
      <c r="O3770" s="122"/>
      <c r="P3770" s="122"/>
      <c r="Q3770" s="122"/>
      <c r="R3770" s="122"/>
      <c r="S3770" s="122"/>
      <c r="T3770" s="122"/>
      <c r="U3770" s="122"/>
      <c r="V3770" s="122"/>
      <c r="W3770" s="122"/>
      <c r="X3770" s="122"/>
      <c r="Y3770" s="122"/>
      <c r="Z3770" s="122"/>
      <c r="AA3770" s="122"/>
      <c r="AB3770" s="122"/>
      <c r="AC3770" s="122"/>
      <c r="AD3770" s="122"/>
      <c r="AE3770" s="122"/>
      <c r="AF3770" s="122"/>
      <c r="AG3770" s="122"/>
      <c r="AH3770" s="122"/>
      <c r="AI3770" s="122"/>
      <c r="AJ3770" s="401"/>
      <c r="AK3770" s="403"/>
      <c r="AL3770" s="405"/>
      <c r="AM3770" s="401"/>
      <c r="AN3770" s="405"/>
      <c r="AO3770" s="405"/>
      <c r="AP3770" s="405"/>
      <c r="AQ3770" s="405"/>
      <c r="AR3770" s="405"/>
      <c r="AS3770" s="405"/>
      <c r="AT3770" s="405"/>
      <c r="AU3770" s="403"/>
      <c r="AV3770" s="504"/>
      <c r="AW3770" s="403"/>
      <c r="AX3770" s="389"/>
      <c r="AY3770" s="389"/>
      <c r="AZ3770" s="389"/>
      <c r="BA3770" s="389"/>
      <c r="BB3770" s="389"/>
      <c r="BC3770" s="389"/>
    </row>
    <row r="3771" spans="1:55" s="121" customFormat="1" x14ac:dyDescent="0.25">
      <c r="A3771" s="406"/>
      <c r="B3771" s="500"/>
      <c r="C3771" s="501"/>
      <c r="D3771" s="502"/>
      <c r="E3771" s="474"/>
      <c r="F3771" s="398"/>
      <c r="G3771" s="95"/>
      <c r="H3771" s="119"/>
      <c r="I3771" s="119"/>
      <c r="J3771" s="119"/>
      <c r="K3771" s="119"/>
      <c r="L3771" s="119"/>
      <c r="M3771" s="119"/>
      <c r="N3771" s="119"/>
      <c r="O3771" s="119"/>
      <c r="P3771" s="119"/>
      <c r="Q3771" s="119"/>
      <c r="R3771" s="119"/>
      <c r="S3771" s="119"/>
      <c r="T3771" s="119"/>
      <c r="U3771" s="119"/>
      <c r="V3771" s="119"/>
      <c r="W3771" s="119"/>
      <c r="X3771" s="119"/>
      <c r="Y3771" s="119"/>
      <c r="Z3771" s="119"/>
      <c r="AA3771" s="119"/>
      <c r="AB3771" s="119"/>
      <c r="AC3771" s="119"/>
      <c r="AD3771" s="119"/>
      <c r="AE3771" s="119"/>
      <c r="AF3771" s="119"/>
      <c r="AG3771" s="119"/>
      <c r="AH3771" s="119"/>
      <c r="AI3771" s="119"/>
      <c r="AJ3771" s="503"/>
      <c r="AK3771" s="505"/>
      <c r="AL3771" s="404"/>
      <c r="AM3771" s="410"/>
      <c r="AN3771" s="404"/>
      <c r="AO3771" s="404"/>
      <c r="AP3771" s="404"/>
      <c r="AQ3771" s="404"/>
      <c r="AR3771" s="404"/>
      <c r="AS3771" s="404"/>
      <c r="AT3771" s="404"/>
      <c r="AU3771" s="406"/>
      <c r="AV3771" s="504"/>
      <c r="AW3771" s="406"/>
      <c r="AX3771" s="388"/>
      <c r="AY3771" s="388"/>
      <c r="AZ3771" s="388"/>
      <c r="BA3771" s="388"/>
      <c r="BB3771" s="388"/>
      <c r="BC3771" s="388"/>
    </row>
    <row r="3772" spans="1:55" s="121" customFormat="1" x14ac:dyDescent="0.25">
      <c r="A3772" s="407"/>
      <c r="B3772" s="500"/>
      <c r="C3772" s="501"/>
      <c r="D3772" s="502"/>
      <c r="E3772" s="466"/>
      <c r="F3772" s="399"/>
      <c r="G3772" s="96"/>
      <c r="H3772" s="122"/>
      <c r="I3772" s="122"/>
      <c r="J3772" s="122"/>
      <c r="K3772" s="122"/>
      <c r="L3772" s="122"/>
      <c r="M3772" s="122"/>
      <c r="N3772" s="122"/>
      <c r="O3772" s="122"/>
      <c r="P3772" s="122"/>
      <c r="Q3772" s="122"/>
      <c r="R3772" s="122"/>
      <c r="S3772" s="122"/>
      <c r="T3772" s="122"/>
      <c r="U3772" s="122"/>
      <c r="V3772" s="122"/>
      <c r="W3772" s="122"/>
      <c r="X3772" s="122"/>
      <c r="Y3772" s="122"/>
      <c r="Z3772" s="122"/>
      <c r="AA3772" s="122"/>
      <c r="AB3772" s="122"/>
      <c r="AC3772" s="122"/>
      <c r="AD3772" s="122"/>
      <c r="AE3772" s="122"/>
      <c r="AF3772" s="122"/>
      <c r="AG3772" s="122"/>
      <c r="AH3772" s="122"/>
      <c r="AI3772" s="122"/>
      <c r="AJ3772" s="401"/>
      <c r="AK3772" s="403"/>
      <c r="AL3772" s="405"/>
      <c r="AM3772" s="401"/>
      <c r="AN3772" s="405"/>
      <c r="AO3772" s="405"/>
      <c r="AP3772" s="405"/>
      <c r="AQ3772" s="405"/>
      <c r="AR3772" s="405"/>
      <c r="AS3772" s="405"/>
      <c r="AT3772" s="405"/>
      <c r="AU3772" s="403"/>
      <c r="AV3772" s="504"/>
      <c r="AW3772" s="403"/>
      <c r="AX3772" s="389"/>
      <c r="AY3772" s="389"/>
      <c r="AZ3772" s="389"/>
      <c r="BA3772" s="389"/>
      <c r="BB3772" s="389"/>
      <c r="BC3772" s="389"/>
    </row>
    <row r="3773" spans="1:55" s="121" customFormat="1" x14ac:dyDescent="0.25">
      <c r="A3773" s="406"/>
      <c r="B3773" s="500"/>
      <c r="C3773" s="501"/>
      <c r="D3773" s="502"/>
      <c r="E3773" s="474"/>
      <c r="F3773" s="398"/>
      <c r="G3773" s="95"/>
      <c r="H3773" s="119"/>
      <c r="I3773" s="119"/>
      <c r="J3773" s="119"/>
      <c r="K3773" s="119"/>
      <c r="L3773" s="119"/>
      <c r="M3773" s="119"/>
      <c r="N3773" s="119"/>
      <c r="O3773" s="119"/>
      <c r="P3773" s="119"/>
      <c r="Q3773" s="119"/>
      <c r="R3773" s="119"/>
      <c r="S3773" s="119"/>
      <c r="T3773" s="119"/>
      <c r="U3773" s="119"/>
      <c r="V3773" s="119"/>
      <c r="W3773" s="119"/>
      <c r="X3773" s="119"/>
      <c r="Y3773" s="119"/>
      <c r="Z3773" s="119"/>
      <c r="AA3773" s="119"/>
      <c r="AB3773" s="119"/>
      <c r="AC3773" s="119"/>
      <c r="AD3773" s="119"/>
      <c r="AE3773" s="119"/>
      <c r="AF3773" s="119"/>
      <c r="AG3773" s="119"/>
      <c r="AH3773" s="119"/>
      <c r="AI3773" s="119"/>
      <c r="AJ3773" s="503"/>
      <c r="AK3773" s="505"/>
      <c r="AL3773" s="404"/>
      <c r="AM3773" s="410"/>
      <c r="AN3773" s="404"/>
      <c r="AO3773" s="404"/>
      <c r="AP3773" s="404"/>
      <c r="AQ3773" s="404"/>
      <c r="AR3773" s="404"/>
      <c r="AS3773" s="404"/>
      <c r="AT3773" s="404"/>
      <c r="AU3773" s="406"/>
      <c r="AV3773" s="504"/>
      <c r="AW3773" s="406"/>
      <c r="AX3773" s="388"/>
      <c r="AY3773" s="388"/>
      <c r="AZ3773" s="388"/>
      <c r="BA3773" s="388"/>
      <c r="BB3773" s="388"/>
      <c r="BC3773" s="388"/>
    </row>
    <row r="3774" spans="1:55" s="121" customFormat="1" x14ac:dyDescent="0.25">
      <c r="A3774" s="407"/>
      <c r="B3774" s="500"/>
      <c r="C3774" s="501"/>
      <c r="D3774" s="502"/>
      <c r="E3774" s="466"/>
      <c r="F3774" s="399"/>
      <c r="G3774" s="96"/>
      <c r="H3774" s="122"/>
      <c r="I3774" s="122"/>
      <c r="J3774" s="122"/>
      <c r="K3774" s="122"/>
      <c r="L3774" s="122"/>
      <c r="M3774" s="122"/>
      <c r="N3774" s="122"/>
      <c r="O3774" s="122"/>
      <c r="P3774" s="122"/>
      <c r="Q3774" s="122"/>
      <c r="R3774" s="122"/>
      <c r="S3774" s="122"/>
      <c r="T3774" s="122"/>
      <c r="U3774" s="122"/>
      <c r="V3774" s="122"/>
      <c r="W3774" s="122"/>
      <c r="X3774" s="122"/>
      <c r="Y3774" s="122"/>
      <c r="Z3774" s="122"/>
      <c r="AA3774" s="122"/>
      <c r="AB3774" s="122"/>
      <c r="AC3774" s="122"/>
      <c r="AD3774" s="122"/>
      <c r="AE3774" s="122"/>
      <c r="AF3774" s="122"/>
      <c r="AG3774" s="122"/>
      <c r="AH3774" s="122"/>
      <c r="AI3774" s="122"/>
      <c r="AJ3774" s="401"/>
      <c r="AK3774" s="403"/>
      <c r="AL3774" s="405"/>
      <c r="AM3774" s="401"/>
      <c r="AN3774" s="405"/>
      <c r="AO3774" s="405"/>
      <c r="AP3774" s="405"/>
      <c r="AQ3774" s="405"/>
      <c r="AR3774" s="405"/>
      <c r="AS3774" s="405"/>
      <c r="AT3774" s="405"/>
      <c r="AU3774" s="403"/>
      <c r="AV3774" s="504"/>
      <c r="AW3774" s="403"/>
      <c r="AX3774" s="389"/>
      <c r="AY3774" s="389"/>
      <c r="AZ3774" s="389"/>
      <c r="BA3774" s="389"/>
      <c r="BB3774" s="389"/>
      <c r="BC3774" s="389"/>
    </row>
    <row r="3775" spans="1:55" s="121" customFormat="1" x14ac:dyDescent="0.25">
      <c r="A3775" s="406"/>
      <c r="B3775" s="500"/>
      <c r="C3775" s="501"/>
      <c r="D3775" s="502"/>
      <c r="E3775" s="474"/>
      <c r="F3775" s="398"/>
      <c r="G3775" s="95"/>
      <c r="H3775" s="119"/>
      <c r="I3775" s="119"/>
      <c r="J3775" s="119"/>
      <c r="K3775" s="119"/>
      <c r="L3775" s="119"/>
      <c r="M3775" s="119"/>
      <c r="N3775" s="119"/>
      <c r="O3775" s="119"/>
      <c r="P3775" s="119"/>
      <c r="Q3775" s="119"/>
      <c r="R3775" s="119"/>
      <c r="S3775" s="119"/>
      <c r="T3775" s="119"/>
      <c r="U3775" s="119"/>
      <c r="V3775" s="119"/>
      <c r="W3775" s="119"/>
      <c r="X3775" s="119"/>
      <c r="Y3775" s="119"/>
      <c r="Z3775" s="119"/>
      <c r="AA3775" s="119"/>
      <c r="AB3775" s="119"/>
      <c r="AC3775" s="119"/>
      <c r="AD3775" s="119"/>
      <c r="AE3775" s="119"/>
      <c r="AF3775" s="119"/>
      <c r="AG3775" s="119"/>
      <c r="AH3775" s="119"/>
      <c r="AI3775" s="119"/>
      <c r="AJ3775" s="503"/>
      <c r="AK3775" s="505"/>
      <c r="AL3775" s="404"/>
      <c r="AM3775" s="410"/>
      <c r="AN3775" s="404"/>
      <c r="AO3775" s="404"/>
      <c r="AP3775" s="404"/>
      <c r="AQ3775" s="404"/>
      <c r="AR3775" s="404"/>
      <c r="AS3775" s="404"/>
      <c r="AT3775" s="404"/>
      <c r="AU3775" s="406"/>
      <c r="AV3775" s="504"/>
      <c r="AW3775" s="406"/>
      <c r="AX3775" s="388"/>
      <c r="AY3775" s="388"/>
      <c r="AZ3775" s="388"/>
      <c r="BA3775" s="388"/>
      <c r="BB3775" s="388"/>
      <c r="BC3775" s="388"/>
    </row>
    <row r="3776" spans="1:55" s="121" customFormat="1" x14ac:dyDescent="0.25">
      <c r="A3776" s="407"/>
      <c r="B3776" s="500"/>
      <c r="C3776" s="501"/>
      <c r="D3776" s="502"/>
      <c r="E3776" s="466"/>
      <c r="F3776" s="399"/>
      <c r="G3776" s="96"/>
      <c r="H3776" s="122"/>
      <c r="I3776" s="122"/>
      <c r="J3776" s="122"/>
      <c r="K3776" s="122"/>
      <c r="L3776" s="122"/>
      <c r="M3776" s="122"/>
      <c r="N3776" s="122"/>
      <c r="O3776" s="122"/>
      <c r="P3776" s="122"/>
      <c r="Q3776" s="122"/>
      <c r="R3776" s="122"/>
      <c r="S3776" s="122"/>
      <c r="T3776" s="122"/>
      <c r="U3776" s="122"/>
      <c r="V3776" s="122"/>
      <c r="W3776" s="122"/>
      <c r="X3776" s="122"/>
      <c r="Y3776" s="122"/>
      <c r="Z3776" s="122"/>
      <c r="AA3776" s="122"/>
      <c r="AB3776" s="122"/>
      <c r="AC3776" s="122"/>
      <c r="AD3776" s="122"/>
      <c r="AE3776" s="122"/>
      <c r="AF3776" s="122"/>
      <c r="AG3776" s="122"/>
      <c r="AH3776" s="122"/>
      <c r="AI3776" s="122"/>
      <c r="AJ3776" s="401"/>
      <c r="AK3776" s="403"/>
      <c r="AL3776" s="405"/>
      <c r="AM3776" s="401"/>
      <c r="AN3776" s="405"/>
      <c r="AO3776" s="405"/>
      <c r="AP3776" s="405"/>
      <c r="AQ3776" s="405"/>
      <c r="AR3776" s="405"/>
      <c r="AS3776" s="405"/>
      <c r="AT3776" s="405"/>
      <c r="AU3776" s="403"/>
      <c r="AV3776" s="504"/>
      <c r="AW3776" s="403"/>
      <c r="AX3776" s="389"/>
      <c r="AY3776" s="389"/>
      <c r="AZ3776" s="389"/>
      <c r="BA3776" s="389"/>
      <c r="BB3776" s="389"/>
      <c r="BC3776" s="389"/>
    </row>
    <row r="3777" spans="1:55" s="121" customFormat="1" x14ac:dyDescent="0.25">
      <c r="A3777" s="406"/>
      <c r="B3777" s="500"/>
      <c r="C3777" s="501"/>
      <c r="D3777" s="502"/>
      <c r="E3777" s="474"/>
      <c r="F3777" s="398"/>
      <c r="G3777" s="95"/>
      <c r="H3777" s="119"/>
      <c r="I3777" s="119"/>
      <c r="J3777" s="119"/>
      <c r="K3777" s="119"/>
      <c r="L3777" s="119"/>
      <c r="M3777" s="119"/>
      <c r="N3777" s="119"/>
      <c r="O3777" s="119"/>
      <c r="P3777" s="119"/>
      <c r="Q3777" s="119"/>
      <c r="R3777" s="119"/>
      <c r="S3777" s="119"/>
      <c r="T3777" s="119"/>
      <c r="U3777" s="119"/>
      <c r="V3777" s="119"/>
      <c r="W3777" s="119"/>
      <c r="X3777" s="119"/>
      <c r="Y3777" s="119"/>
      <c r="Z3777" s="119"/>
      <c r="AA3777" s="119"/>
      <c r="AB3777" s="119"/>
      <c r="AC3777" s="119"/>
      <c r="AD3777" s="119"/>
      <c r="AE3777" s="119"/>
      <c r="AF3777" s="119"/>
      <c r="AG3777" s="119"/>
      <c r="AH3777" s="119"/>
      <c r="AI3777" s="119"/>
      <c r="AJ3777" s="503"/>
      <c r="AK3777" s="505"/>
      <c r="AL3777" s="404"/>
      <c r="AM3777" s="410"/>
      <c r="AN3777" s="404"/>
      <c r="AO3777" s="404"/>
      <c r="AP3777" s="404"/>
      <c r="AQ3777" s="404"/>
      <c r="AR3777" s="404"/>
      <c r="AS3777" s="404"/>
      <c r="AT3777" s="404"/>
      <c r="AU3777" s="406"/>
      <c r="AV3777" s="504"/>
      <c r="AW3777" s="406"/>
      <c r="AX3777" s="388"/>
      <c r="AY3777" s="388"/>
      <c r="AZ3777" s="388"/>
      <c r="BA3777" s="388"/>
      <c r="BB3777" s="388"/>
      <c r="BC3777" s="388"/>
    </row>
    <row r="3778" spans="1:55" s="121" customFormat="1" x14ac:dyDescent="0.25">
      <c r="A3778" s="407"/>
      <c r="B3778" s="500"/>
      <c r="C3778" s="501"/>
      <c r="D3778" s="502"/>
      <c r="E3778" s="466"/>
      <c r="F3778" s="399"/>
      <c r="G3778" s="96"/>
      <c r="H3778" s="122"/>
      <c r="I3778" s="122"/>
      <c r="J3778" s="122"/>
      <c r="K3778" s="122"/>
      <c r="L3778" s="122"/>
      <c r="M3778" s="122"/>
      <c r="N3778" s="122"/>
      <c r="O3778" s="122"/>
      <c r="P3778" s="122"/>
      <c r="Q3778" s="122"/>
      <c r="R3778" s="122"/>
      <c r="S3778" s="122"/>
      <c r="T3778" s="122"/>
      <c r="U3778" s="122"/>
      <c r="V3778" s="122"/>
      <c r="W3778" s="122"/>
      <c r="X3778" s="122"/>
      <c r="Y3778" s="122"/>
      <c r="Z3778" s="122"/>
      <c r="AA3778" s="122"/>
      <c r="AB3778" s="122"/>
      <c r="AC3778" s="122"/>
      <c r="AD3778" s="122"/>
      <c r="AE3778" s="122"/>
      <c r="AF3778" s="122"/>
      <c r="AG3778" s="122"/>
      <c r="AH3778" s="122"/>
      <c r="AI3778" s="122"/>
      <c r="AJ3778" s="401"/>
      <c r="AK3778" s="403"/>
      <c r="AL3778" s="405"/>
      <c r="AM3778" s="401"/>
      <c r="AN3778" s="405"/>
      <c r="AO3778" s="405"/>
      <c r="AP3778" s="405"/>
      <c r="AQ3778" s="405"/>
      <c r="AR3778" s="405"/>
      <c r="AS3778" s="405"/>
      <c r="AT3778" s="405"/>
      <c r="AU3778" s="403"/>
      <c r="AV3778" s="504"/>
      <c r="AW3778" s="403"/>
      <c r="AX3778" s="389"/>
      <c r="AY3778" s="389"/>
      <c r="AZ3778" s="389"/>
      <c r="BA3778" s="389"/>
      <c r="BB3778" s="389"/>
      <c r="BC3778" s="389"/>
    </row>
    <row r="3779" spans="1:55" s="121" customFormat="1" x14ac:dyDescent="0.25">
      <c r="A3779" s="406"/>
      <c r="B3779" s="500"/>
      <c r="C3779" s="501"/>
      <c r="D3779" s="502"/>
      <c r="E3779" s="474"/>
      <c r="F3779" s="398"/>
      <c r="G3779" s="95"/>
      <c r="H3779" s="119"/>
      <c r="I3779" s="119"/>
      <c r="J3779" s="119"/>
      <c r="K3779" s="119"/>
      <c r="L3779" s="119"/>
      <c r="M3779" s="119"/>
      <c r="N3779" s="119"/>
      <c r="O3779" s="119"/>
      <c r="P3779" s="119"/>
      <c r="Q3779" s="119"/>
      <c r="R3779" s="119"/>
      <c r="S3779" s="119"/>
      <c r="T3779" s="119"/>
      <c r="U3779" s="119"/>
      <c r="V3779" s="119"/>
      <c r="W3779" s="119"/>
      <c r="X3779" s="119"/>
      <c r="Y3779" s="119"/>
      <c r="Z3779" s="119"/>
      <c r="AA3779" s="119"/>
      <c r="AB3779" s="119"/>
      <c r="AC3779" s="119"/>
      <c r="AD3779" s="119"/>
      <c r="AE3779" s="119"/>
      <c r="AF3779" s="119"/>
      <c r="AG3779" s="119"/>
      <c r="AH3779" s="119"/>
      <c r="AI3779" s="119"/>
      <c r="AJ3779" s="503"/>
      <c r="AK3779" s="505"/>
      <c r="AL3779" s="404"/>
      <c r="AM3779" s="410"/>
      <c r="AN3779" s="404"/>
      <c r="AO3779" s="404"/>
      <c r="AP3779" s="404"/>
      <c r="AQ3779" s="404"/>
      <c r="AR3779" s="404"/>
      <c r="AS3779" s="404"/>
      <c r="AT3779" s="404"/>
      <c r="AU3779" s="406"/>
      <c r="AV3779" s="504"/>
      <c r="AW3779" s="406"/>
      <c r="AX3779" s="388"/>
      <c r="AY3779" s="388"/>
      <c r="AZ3779" s="388"/>
      <c r="BA3779" s="388"/>
      <c r="BB3779" s="388"/>
      <c r="BC3779" s="388"/>
    </row>
    <row r="3780" spans="1:55" s="121" customFormat="1" x14ac:dyDescent="0.25">
      <c r="A3780" s="407"/>
      <c r="B3780" s="500"/>
      <c r="C3780" s="501"/>
      <c r="D3780" s="502"/>
      <c r="E3780" s="466"/>
      <c r="F3780" s="399"/>
      <c r="G3780" s="96"/>
      <c r="H3780" s="122"/>
      <c r="I3780" s="122"/>
      <c r="J3780" s="122"/>
      <c r="K3780" s="122"/>
      <c r="L3780" s="122"/>
      <c r="M3780" s="122"/>
      <c r="N3780" s="122"/>
      <c r="O3780" s="122"/>
      <c r="P3780" s="122"/>
      <c r="Q3780" s="122"/>
      <c r="R3780" s="122"/>
      <c r="S3780" s="122"/>
      <c r="T3780" s="122"/>
      <c r="U3780" s="122"/>
      <c r="V3780" s="122"/>
      <c r="W3780" s="122"/>
      <c r="X3780" s="122"/>
      <c r="Y3780" s="122"/>
      <c r="Z3780" s="122"/>
      <c r="AA3780" s="122"/>
      <c r="AB3780" s="122"/>
      <c r="AC3780" s="122"/>
      <c r="AD3780" s="122"/>
      <c r="AE3780" s="122"/>
      <c r="AF3780" s="122"/>
      <c r="AG3780" s="122"/>
      <c r="AH3780" s="122"/>
      <c r="AI3780" s="122"/>
      <c r="AJ3780" s="401"/>
      <c r="AK3780" s="403"/>
      <c r="AL3780" s="405"/>
      <c r="AM3780" s="401"/>
      <c r="AN3780" s="405"/>
      <c r="AO3780" s="405"/>
      <c r="AP3780" s="405"/>
      <c r="AQ3780" s="405"/>
      <c r="AR3780" s="405"/>
      <c r="AS3780" s="405"/>
      <c r="AT3780" s="405"/>
      <c r="AU3780" s="403"/>
      <c r="AV3780" s="504"/>
      <c r="AW3780" s="403"/>
      <c r="AX3780" s="389"/>
      <c r="AY3780" s="389"/>
      <c r="AZ3780" s="389"/>
      <c r="BA3780" s="389"/>
      <c r="BB3780" s="389"/>
      <c r="BC3780" s="389"/>
    </row>
    <row r="3781" spans="1:55" s="121" customFormat="1" x14ac:dyDescent="0.25">
      <c r="A3781" s="406"/>
      <c r="B3781" s="500"/>
      <c r="C3781" s="501"/>
      <c r="D3781" s="502"/>
      <c r="E3781" s="474"/>
      <c r="F3781" s="398"/>
      <c r="G3781" s="95"/>
      <c r="H3781" s="119"/>
      <c r="I3781" s="119"/>
      <c r="J3781" s="119"/>
      <c r="K3781" s="119"/>
      <c r="L3781" s="119"/>
      <c r="M3781" s="119"/>
      <c r="N3781" s="119"/>
      <c r="O3781" s="119"/>
      <c r="P3781" s="119"/>
      <c r="Q3781" s="119"/>
      <c r="R3781" s="119"/>
      <c r="S3781" s="119"/>
      <c r="T3781" s="119"/>
      <c r="U3781" s="119"/>
      <c r="V3781" s="119"/>
      <c r="W3781" s="119"/>
      <c r="X3781" s="119"/>
      <c r="Y3781" s="119"/>
      <c r="Z3781" s="119"/>
      <c r="AA3781" s="119"/>
      <c r="AB3781" s="119"/>
      <c r="AC3781" s="119"/>
      <c r="AD3781" s="119"/>
      <c r="AE3781" s="119"/>
      <c r="AF3781" s="119"/>
      <c r="AG3781" s="119"/>
      <c r="AH3781" s="119"/>
      <c r="AI3781" s="119"/>
      <c r="AJ3781" s="503"/>
      <c r="AK3781" s="505"/>
      <c r="AL3781" s="404"/>
      <c r="AM3781" s="410"/>
      <c r="AN3781" s="404"/>
      <c r="AO3781" s="404"/>
      <c r="AP3781" s="404"/>
      <c r="AQ3781" s="404"/>
      <c r="AR3781" s="404"/>
      <c r="AS3781" s="404"/>
      <c r="AT3781" s="404"/>
      <c r="AU3781" s="406"/>
      <c r="AV3781" s="504"/>
      <c r="AW3781" s="406"/>
      <c r="AX3781" s="388"/>
      <c r="AY3781" s="388"/>
      <c r="AZ3781" s="388"/>
      <c r="BA3781" s="388"/>
      <c r="BB3781" s="388"/>
      <c r="BC3781" s="388"/>
    </row>
    <row r="3782" spans="1:55" s="121" customFormat="1" x14ac:dyDescent="0.25">
      <c r="A3782" s="407"/>
      <c r="B3782" s="500"/>
      <c r="C3782" s="501"/>
      <c r="D3782" s="502"/>
      <c r="E3782" s="466"/>
      <c r="F3782" s="399"/>
      <c r="G3782" s="96"/>
      <c r="H3782" s="122"/>
      <c r="I3782" s="122"/>
      <c r="J3782" s="122"/>
      <c r="K3782" s="122"/>
      <c r="L3782" s="122"/>
      <c r="M3782" s="122"/>
      <c r="N3782" s="122"/>
      <c r="O3782" s="122"/>
      <c r="P3782" s="122"/>
      <c r="Q3782" s="122"/>
      <c r="R3782" s="122"/>
      <c r="S3782" s="122"/>
      <c r="T3782" s="122"/>
      <c r="U3782" s="122"/>
      <c r="V3782" s="122"/>
      <c r="W3782" s="122"/>
      <c r="X3782" s="122"/>
      <c r="Y3782" s="122"/>
      <c r="Z3782" s="122"/>
      <c r="AA3782" s="122"/>
      <c r="AB3782" s="122"/>
      <c r="AC3782" s="122"/>
      <c r="AD3782" s="122"/>
      <c r="AE3782" s="122"/>
      <c r="AF3782" s="122"/>
      <c r="AG3782" s="122"/>
      <c r="AH3782" s="122"/>
      <c r="AI3782" s="122"/>
      <c r="AJ3782" s="401"/>
      <c r="AK3782" s="403"/>
      <c r="AL3782" s="405"/>
      <c r="AM3782" s="401"/>
      <c r="AN3782" s="405"/>
      <c r="AO3782" s="405"/>
      <c r="AP3782" s="405"/>
      <c r="AQ3782" s="405"/>
      <c r="AR3782" s="405"/>
      <c r="AS3782" s="405"/>
      <c r="AT3782" s="405"/>
      <c r="AU3782" s="403"/>
      <c r="AV3782" s="504"/>
      <c r="AW3782" s="403"/>
      <c r="AX3782" s="389"/>
      <c r="AY3782" s="389"/>
      <c r="AZ3782" s="389"/>
      <c r="BA3782" s="389"/>
      <c r="BB3782" s="389"/>
      <c r="BC3782" s="389"/>
    </row>
    <row r="3783" spans="1:55" s="121" customFormat="1" x14ac:dyDescent="0.25">
      <c r="A3783" s="406"/>
      <c r="B3783" s="500"/>
      <c r="C3783" s="501"/>
      <c r="D3783" s="502"/>
      <c r="E3783" s="474"/>
      <c r="F3783" s="398"/>
      <c r="G3783" s="95"/>
      <c r="H3783" s="119"/>
      <c r="I3783" s="119"/>
      <c r="J3783" s="119"/>
      <c r="K3783" s="119"/>
      <c r="L3783" s="119"/>
      <c r="M3783" s="119"/>
      <c r="N3783" s="119"/>
      <c r="O3783" s="119"/>
      <c r="P3783" s="119"/>
      <c r="Q3783" s="119"/>
      <c r="R3783" s="119"/>
      <c r="S3783" s="119"/>
      <c r="T3783" s="119"/>
      <c r="U3783" s="119"/>
      <c r="V3783" s="119"/>
      <c r="W3783" s="119"/>
      <c r="X3783" s="119"/>
      <c r="Y3783" s="119"/>
      <c r="Z3783" s="119"/>
      <c r="AA3783" s="119"/>
      <c r="AB3783" s="119"/>
      <c r="AC3783" s="119"/>
      <c r="AD3783" s="119"/>
      <c r="AE3783" s="119"/>
      <c r="AF3783" s="119"/>
      <c r="AG3783" s="119"/>
      <c r="AH3783" s="119"/>
      <c r="AI3783" s="119"/>
      <c r="AJ3783" s="503"/>
      <c r="AK3783" s="505"/>
      <c r="AL3783" s="404"/>
      <c r="AM3783" s="410"/>
      <c r="AN3783" s="404"/>
      <c r="AO3783" s="404"/>
      <c r="AP3783" s="404"/>
      <c r="AQ3783" s="404"/>
      <c r="AR3783" s="404"/>
      <c r="AS3783" s="404"/>
      <c r="AT3783" s="404"/>
      <c r="AU3783" s="406"/>
      <c r="AV3783" s="504"/>
      <c r="AW3783" s="406"/>
      <c r="AX3783" s="388"/>
      <c r="AY3783" s="388"/>
      <c r="AZ3783" s="388"/>
      <c r="BA3783" s="388"/>
      <c r="BB3783" s="388"/>
      <c r="BC3783" s="388"/>
    </row>
    <row r="3784" spans="1:55" s="121" customFormat="1" x14ac:dyDescent="0.25">
      <c r="A3784" s="407"/>
      <c r="B3784" s="500"/>
      <c r="C3784" s="501"/>
      <c r="D3784" s="502"/>
      <c r="E3784" s="466"/>
      <c r="F3784" s="399"/>
      <c r="G3784" s="96"/>
      <c r="H3784" s="122"/>
      <c r="I3784" s="122"/>
      <c r="J3784" s="122"/>
      <c r="K3784" s="122"/>
      <c r="L3784" s="122"/>
      <c r="M3784" s="122"/>
      <c r="N3784" s="122"/>
      <c r="O3784" s="122"/>
      <c r="P3784" s="122"/>
      <c r="Q3784" s="122"/>
      <c r="R3784" s="122"/>
      <c r="S3784" s="122"/>
      <c r="T3784" s="122"/>
      <c r="U3784" s="122"/>
      <c r="V3784" s="122"/>
      <c r="W3784" s="122"/>
      <c r="X3784" s="122"/>
      <c r="Y3784" s="122"/>
      <c r="Z3784" s="122"/>
      <c r="AA3784" s="122"/>
      <c r="AB3784" s="122"/>
      <c r="AC3784" s="122"/>
      <c r="AD3784" s="122"/>
      <c r="AE3784" s="122"/>
      <c r="AF3784" s="122"/>
      <c r="AG3784" s="122"/>
      <c r="AH3784" s="122"/>
      <c r="AI3784" s="122"/>
      <c r="AJ3784" s="401"/>
      <c r="AK3784" s="403"/>
      <c r="AL3784" s="405"/>
      <c r="AM3784" s="401"/>
      <c r="AN3784" s="405"/>
      <c r="AO3784" s="405"/>
      <c r="AP3784" s="405"/>
      <c r="AQ3784" s="405"/>
      <c r="AR3784" s="405"/>
      <c r="AS3784" s="405"/>
      <c r="AT3784" s="405"/>
      <c r="AU3784" s="403"/>
      <c r="AV3784" s="504"/>
      <c r="AW3784" s="403"/>
      <c r="AX3784" s="389"/>
      <c r="AY3784" s="389"/>
      <c r="AZ3784" s="389"/>
      <c r="BA3784" s="389"/>
      <c r="BB3784" s="389"/>
      <c r="BC3784" s="389"/>
    </row>
    <row r="3785" spans="1:55" s="121" customFormat="1" x14ac:dyDescent="0.25">
      <c r="A3785" s="406"/>
      <c r="B3785" s="500"/>
      <c r="C3785" s="501"/>
      <c r="D3785" s="502"/>
      <c r="E3785" s="474"/>
      <c r="F3785" s="398"/>
      <c r="G3785" s="95"/>
      <c r="H3785" s="119"/>
      <c r="I3785" s="119"/>
      <c r="J3785" s="119"/>
      <c r="K3785" s="119"/>
      <c r="L3785" s="119"/>
      <c r="M3785" s="119"/>
      <c r="N3785" s="119"/>
      <c r="O3785" s="119"/>
      <c r="P3785" s="119"/>
      <c r="Q3785" s="119"/>
      <c r="R3785" s="119"/>
      <c r="S3785" s="119"/>
      <c r="T3785" s="119"/>
      <c r="U3785" s="119"/>
      <c r="V3785" s="119"/>
      <c r="W3785" s="119"/>
      <c r="X3785" s="119"/>
      <c r="Y3785" s="119"/>
      <c r="Z3785" s="119"/>
      <c r="AA3785" s="119"/>
      <c r="AB3785" s="119"/>
      <c r="AC3785" s="119"/>
      <c r="AD3785" s="119"/>
      <c r="AE3785" s="119"/>
      <c r="AF3785" s="119"/>
      <c r="AG3785" s="119"/>
      <c r="AH3785" s="119"/>
      <c r="AI3785" s="119"/>
      <c r="AJ3785" s="503"/>
      <c r="AK3785" s="505"/>
      <c r="AL3785" s="404"/>
      <c r="AM3785" s="410"/>
      <c r="AN3785" s="404"/>
      <c r="AO3785" s="404"/>
      <c r="AP3785" s="404"/>
      <c r="AQ3785" s="404"/>
      <c r="AR3785" s="404"/>
      <c r="AS3785" s="404"/>
      <c r="AT3785" s="404"/>
      <c r="AU3785" s="406"/>
      <c r="AV3785" s="504"/>
      <c r="AW3785" s="406"/>
      <c r="AX3785" s="388"/>
      <c r="AY3785" s="388"/>
      <c r="AZ3785" s="388"/>
      <c r="BA3785" s="388"/>
      <c r="BB3785" s="388"/>
      <c r="BC3785" s="388"/>
    </row>
    <row r="3786" spans="1:55" s="121" customFormat="1" x14ac:dyDescent="0.25">
      <c r="A3786" s="407"/>
      <c r="B3786" s="500"/>
      <c r="C3786" s="501"/>
      <c r="D3786" s="502"/>
      <c r="E3786" s="466"/>
      <c r="F3786" s="399"/>
      <c r="G3786" s="96"/>
      <c r="H3786" s="122"/>
      <c r="I3786" s="122"/>
      <c r="J3786" s="122"/>
      <c r="K3786" s="122"/>
      <c r="L3786" s="122"/>
      <c r="M3786" s="122"/>
      <c r="N3786" s="122"/>
      <c r="O3786" s="122"/>
      <c r="P3786" s="122"/>
      <c r="Q3786" s="122"/>
      <c r="R3786" s="122"/>
      <c r="S3786" s="122"/>
      <c r="T3786" s="122"/>
      <c r="U3786" s="122"/>
      <c r="V3786" s="122"/>
      <c r="W3786" s="122"/>
      <c r="X3786" s="122"/>
      <c r="Y3786" s="122"/>
      <c r="Z3786" s="122"/>
      <c r="AA3786" s="122"/>
      <c r="AB3786" s="122"/>
      <c r="AC3786" s="122"/>
      <c r="AD3786" s="122"/>
      <c r="AE3786" s="122"/>
      <c r="AF3786" s="122"/>
      <c r="AG3786" s="122"/>
      <c r="AH3786" s="122"/>
      <c r="AI3786" s="122"/>
      <c r="AJ3786" s="401"/>
      <c r="AK3786" s="403"/>
      <c r="AL3786" s="405"/>
      <c r="AM3786" s="401"/>
      <c r="AN3786" s="405"/>
      <c r="AO3786" s="405"/>
      <c r="AP3786" s="405"/>
      <c r="AQ3786" s="405"/>
      <c r="AR3786" s="405"/>
      <c r="AS3786" s="405"/>
      <c r="AT3786" s="405"/>
      <c r="AU3786" s="403"/>
      <c r="AV3786" s="504"/>
      <c r="AW3786" s="403"/>
      <c r="AX3786" s="389"/>
      <c r="AY3786" s="389"/>
      <c r="AZ3786" s="389"/>
      <c r="BA3786" s="389"/>
      <c r="BB3786" s="389"/>
      <c r="BC3786" s="389"/>
    </row>
    <row r="3787" spans="1:55" s="121" customFormat="1" x14ac:dyDescent="0.25">
      <c r="A3787" s="406"/>
      <c r="B3787" s="500"/>
      <c r="C3787" s="501"/>
      <c r="D3787" s="502"/>
      <c r="E3787" s="474"/>
      <c r="F3787" s="398"/>
      <c r="G3787" s="95"/>
      <c r="H3787" s="119"/>
      <c r="I3787" s="119"/>
      <c r="J3787" s="119"/>
      <c r="K3787" s="119"/>
      <c r="L3787" s="119"/>
      <c r="M3787" s="119"/>
      <c r="N3787" s="119"/>
      <c r="O3787" s="119"/>
      <c r="P3787" s="119"/>
      <c r="Q3787" s="119"/>
      <c r="R3787" s="119"/>
      <c r="S3787" s="119"/>
      <c r="T3787" s="119"/>
      <c r="U3787" s="119"/>
      <c r="V3787" s="119"/>
      <c r="W3787" s="119"/>
      <c r="X3787" s="119"/>
      <c r="Y3787" s="119"/>
      <c r="Z3787" s="119"/>
      <c r="AA3787" s="119"/>
      <c r="AB3787" s="119"/>
      <c r="AC3787" s="119"/>
      <c r="AD3787" s="119"/>
      <c r="AE3787" s="119"/>
      <c r="AF3787" s="119"/>
      <c r="AG3787" s="119"/>
      <c r="AH3787" s="119"/>
      <c r="AI3787" s="119"/>
      <c r="AJ3787" s="503"/>
      <c r="AK3787" s="505"/>
      <c r="AL3787" s="404"/>
      <c r="AM3787" s="410"/>
      <c r="AN3787" s="404"/>
      <c r="AO3787" s="404"/>
      <c r="AP3787" s="404"/>
      <c r="AQ3787" s="404"/>
      <c r="AR3787" s="404"/>
      <c r="AS3787" s="404"/>
      <c r="AT3787" s="404"/>
      <c r="AU3787" s="406"/>
      <c r="AV3787" s="504"/>
      <c r="AW3787" s="406"/>
      <c r="AX3787" s="388"/>
      <c r="AY3787" s="388"/>
      <c r="AZ3787" s="388"/>
      <c r="BA3787" s="388"/>
      <c r="BB3787" s="388"/>
      <c r="BC3787" s="388"/>
    </row>
    <row r="3788" spans="1:55" s="121" customFormat="1" x14ac:dyDescent="0.25">
      <c r="A3788" s="407"/>
      <c r="B3788" s="500"/>
      <c r="C3788" s="501"/>
      <c r="D3788" s="502"/>
      <c r="E3788" s="466"/>
      <c r="F3788" s="399"/>
      <c r="G3788" s="96"/>
      <c r="H3788" s="122"/>
      <c r="I3788" s="122"/>
      <c r="J3788" s="122"/>
      <c r="K3788" s="122"/>
      <c r="L3788" s="122"/>
      <c r="M3788" s="122"/>
      <c r="N3788" s="122"/>
      <c r="O3788" s="122"/>
      <c r="P3788" s="122"/>
      <c r="Q3788" s="122"/>
      <c r="R3788" s="122"/>
      <c r="S3788" s="122"/>
      <c r="T3788" s="122"/>
      <c r="U3788" s="122"/>
      <c r="V3788" s="122"/>
      <c r="W3788" s="122"/>
      <c r="X3788" s="122"/>
      <c r="Y3788" s="122"/>
      <c r="Z3788" s="122"/>
      <c r="AA3788" s="122"/>
      <c r="AB3788" s="122"/>
      <c r="AC3788" s="122"/>
      <c r="AD3788" s="122"/>
      <c r="AE3788" s="122"/>
      <c r="AF3788" s="122"/>
      <c r="AG3788" s="122"/>
      <c r="AH3788" s="122"/>
      <c r="AI3788" s="122"/>
      <c r="AJ3788" s="401"/>
      <c r="AK3788" s="403"/>
      <c r="AL3788" s="405"/>
      <c r="AM3788" s="401"/>
      <c r="AN3788" s="405"/>
      <c r="AO3788" s="405"/>
      <c r="AP3788" s="405"/>
      <c r="AQ3788" s="405"/>
      <c r="AR3788" s="405"/>
      <c r="AS3788" s="405"/>
      <c r="AT3788" s="405"/>
      <c r="AU3788" s="403"/>
      <c r="AV3788" s="504"/>
      <c r="AW3788" s="403"/>
      <c r="AX3788" s="389"/>
      <c r="AY3788" s="389"/>
      <c r="AZ3788" s="389"/>
      <c r="BA3788" s="389"/>
      <c r="BB3788" s="389"/>
      <c r="BC3788" s="389"/>
    </row>
    <row r="3789" spans="1:55" s="121" customFormat="1" x14ac:dyDescent="0.25">
      <c r="A3789" s="406"/>
      <c r="B3789" s="500"/>
      <c r="C3789" s="501"/>
      <c r="D3789" s="502"/>
      <c r="E3789" s="474"/>
      <c r="F3789" s="398"/>
      <c r="G3789" s="95"/>
      <c r="H3789" s="119"/>
      <c r="I3789" s="119"/>
      <c r="J3789" s="119"/>
      <c r="K3789" s="119"/>
      <c r="L3789" s="119"/>
      <c r="M3789" s="119"/>
      <c r="N3789" s="119"/>
      <c r="O3789" s="119"/>
      <c r="P3789" s="119"/>
      <c r="Q3789" s="119"/>
      <c r="R3789" s="119"/>
      <c r="S3789" s="119"/>
      <c r="T3789" s="119"/>
      <c r="U3789" s="119"/>
      <c r="V3789" s="119"/>
      <c r="W3789" s="119"/>
      <c r="X3789" s="119"/>
      <c r="Y3789" s="119"/>
      <c r="Z3789" s="119"/>
      <c r="AA3789" s="119"/>
      <c r="AB3789" s="119"/>
      <c r="AC3789" s="119"/>
      <c r="AD3789" s="119"/>
      <c r="AE3789" s="119"/>
      <c r="AF3789" s="119"/>
      <c r="AG3789" s="119"/>
      <c r="AH3789" s="119"/>
      <c r="AI3789" s="119"/>
      <c r="AJ3789" s="503"/>
      <c r="AK3789" s="505"/>
      <c r="AL3789" s="404"/>
      <c r="AM3789" s="410"/>
      <c r="AN3789" s="404"/>
      <c r="AO3789" s="404"/>
      <c r="AP3789" s="404"/>
      <c r="AQ3789" s="404"/>
      <c r="AR3789" s="404"/>
      <c r="AS3789" s="404"/>
      <c r="AT3789" s="404"/>
      <c r="AU3789" s="406"/>
      <c r="AV3789" s="504"/>
      <c r="AW3789" s="406"/>
      <c r="AX3789" s="388"/>
      <c r="AY3789" s="388"/>
      <c r="AZ3789" s="388"/>
      <c r="BA3789" s="388"/>
      <c r="BB3789" s="388"/>
      <c r="BC3789" s="388"/>
    </row>
    <row r="3790" spans="1:55" s="121" customFormat="1" x14ac:dyDescent="0.25">
      <c r="A3790" s="407"/>
      <c r="B3790" s="500"/>
      <c r="C3790" s="501"/>
      <c r="D3790" s="502"/>
      <c r="E3790" s="466"/>
      <c r="F3790" s="399"/>
      <c r="G3790" s="96"/>
      <c r="H3790" s="122"/>
      <c r="I3790" s="122"/>
      <c r="J3790" s="122"/>
      <c r="K3790" s="122"/>
      <c r="L3790" s="122"/>
      <c r="M3790" s="122"/>
      <c r="N3790" s="122"/>
      <c r="O3790" s="122"/>
      <c r="P3790" s="122"/>
      <c r="Q3790" s="122"/>
      <c r="R3790" s="122"/>
      <c r="S3790" s="122"/>
      <c r="T3790" s="122"/>
      <c r="U3790" s="122"/>
      <c r="V3790" s="122"/>
      <c r="W3790" s="122"/>
      <c r="X3790" s="122"/>
      <c r="Y3790" s="122"/>
      <c r="Z3790" s="122"/>
      <c r="AA3790" s="122"/>
      <c r="AB3790" s="122"/>
      <c r="AC3790" s="122"/>
      <c r="AD3790" s="122"/>
      <c r="AE3790" s="122"/>
      <c r="AF3790" s="122"/>
      <c r="AG3790" s="122"/>
      <c r="AH3790" s="122"/>
      <c r="AI3790" s="122"/>
      <c r="AJ3790" s="401"/>
      <c r="AK3790" s="403"/>
      <c r="AL3790" s="405"/>
      <c r="AM3790" s="401"/>
      <c r="AN3790" s="405"/>
      <c r="AO3790" s="405"/>
      <c r="AP3790" s="405"/>
      <c r="AQ3790" s="405"/>
      <c r="AR3790" s="405"/>
      <c r="AS3790" s="405"/>
      <c r="AT3790" s="405"/>
      <c r="AU3790" s="403"/>
      <c r="AV3790" s="504"/>
      <c r="AW3790" s="403"/>
      <c r="AX3790" s="389"/>
      <c r="AY3790" s="389"/>
      <c r="AZ3790" s="389"/>
      <c r="BA3790" s="389"/>
      <c r="BB3790" s="389"/>
      <c r="BC3790" s="389"/>
    </row>
    <row r="3791" spans="1:55" s="121" customFormat="1" x14ac:dyDescent="0.25">
      <c r="A3791" s="406"/>
      <c r="B3791" s="500"/>
      <c r="C3791" s="501"/>
      <c r="D3791" s="502"/>
      <c r="E3791" s="474"/>
      <c r="F3791" s="398"/>
      <c r="G3791" s="95"/>
      <c r="H3791" s="119"/>
      <c r="I3791" s="119"/>
      <c r="J3791" s="119"/>
      <c r="K3791" s="119"/>
      <c r="L3791" s="119"/>
      <c r="M3791" s="119"/>
      <c r="N3791" s="119"/>
      <c r="O3791" s="119"/>
      <c r="P3791" s="119"/>
      <c r="Q3791" s="119"/>
      <c r="R3791" s="119"/>
      <c r="S3791" s="119"/>
      <c r="T3791" s="119"/>
      <c r="U3791" s="119"/>
      <c r="V3791" s="119"/>
      <c r="W3791" s="119"/>
      <c r="X3791" s="119"/>
      <c r="Y3791" s="119"/>
      <c r="Z3791" s="119"/>
      <c r="AA3791" s="119"/>
      <c r="AB3791" s="119"/>
      <c r="AC3791" s="119"/>
      <c r="AD3791" s="119"/>
      <c r="AE3791" s="119"/>
      <c r="AF3791" s="119"/>
      <c r="AG3791" s="119"/>
      <c r="AH3791" s="119"/>
      <c r="AI3791" s="119"/>
      <c r="AJ3791" s="503"/>
      <c r="AK3791" s="505"/>
      <c r="AL3791" s="404"/>
      <c r="AM3791" s="410"/>
      <c r="AN3791" s="404"/>
      <c r="AO3791" s="404"/>
      <c r="AP3791" s="404"/>
      <c r="AQ3791" s="404"/>
      <c r="AR3791" s="404"/>
      <c r="AS3791" s="404"/>
      <c r="AT3791" s="404"/>
      <c r="AU3791" s="406"/>
      <c r="AV3791" s="504"/>
      <c r="AW3791" s="406"/>
      <c r="AX3791" s="388"/>
      <c r="AY3791" s="388"/>
      <c r="AZ3791" s="388"/>
      <c r="BA3791" s="388"/>
      <c r="BB3791" s="388"/>
      <c r="BC3791" s="388"/>
    </row>
    <row r="3792" spans="1:55" s="121" customFormat="1" x14ac:dyDescent="0.25">
      <c r="A3792" s="407"/>
      <c r="B3792" s="500"/>
      <c r="C3792" s="501"/>
      <c r="D3792" s="502"/>
      <c r="E3792" s="466"/>
      <c r="F3792" s="399"/>
      <c r="G3792" s="96"/>
      <c r="H3792" s="122"/>
      <c r="I3792" s="122"/>
      <c r="J3792" s="122"/>
      <c r="K3792" s="122"/>
      <c r="L3792" s="122"/>
      <c r="M3792" s="122"/>
      <c r="N3792" s="122"/>
      <c r="O3792" s="122"/>
      <c r="P3792" s="122"/>
      <c r="Q3792" s="122"/>
      <c r="R3792" s="122"/>
      <c r="S3792" s="122"/>
      <c r="T3792" s="122"/>
      <c r="U3792" s="122"/>
      <c r="V3792" s="122"/>
      <c r="W3792" s="122"/>
      <c r="X3792" s="122"/>
      <c r="Y3792" s="122"/>
      <c r="Z3792" s="122"/>
      <c r="AA3792" s="122"/>
      <c r="AB3792" s="122"/>
      <c r="AC3792" s="122"/>
      <c r="AD3792" s="122"/>
      <c r="AE3792" s="122"/>
      <c r="AF3792" s="122"/>
      <c r="AG3792" s="122"/>
      <c r="AH3792" s="122"/>
      <c r="AI3792" s="122"/>
      <c r="AJ3792" s="401"/>
      <c r="AK3792" s="403"/>
      <c r="AL3792" s="405"/>
      <c r="AM3792" s="401"/>
      <c r="AN3792" s="405"/>
      <c r="AO3792" s="405"/>
      <c r="AP3792" s="405"/>
      <c r="AQ3792" s="405"/>
      <c r="AR3792" s="405"/>
      <c r="AS3792" s="405"/>
      <c r="AT3792" s="405"/>
      <c r="AU3792" s="403"/>
      <c r="AV3792" s="504"/>
      <c r="AW3792" s="403"/>
      <c r="AX3792" s="389"/>
      <c r="AY3792" s="389"/>
      <c r="AZ3792" s="389"/>
      <c r="BA3792" s="389"/>
      <c r="BB3792" s="389"/>
      <c r="BC3792" s="389"/>
    </row>
    <row r="3793" spans="1:55" s="121" customFormat="1" x14ac:dyDescent="0.25">
      <c r="A3793" s="406"/>
      <c r="B3793" s="500"/>
      <c r="C3793" s="501"/>
      <c r="D3793" s="502"/>
      <c r="E3793" s="474"/>
      <c r="F3793" s="398"/>
      <c r="G3793" s="95"/>
      <c r="H3793" s="119"/>
      <c r="I3793" s="119"/>
      <c r="J3793" s="119"/>
      <c r="K3793" s="119"/>
      <c r="L3793" s="119"/>
      <c r="M3793" s="119"/>
      <c r="N3793" s="119"/>
      <c r="O3793" s="119"/>
      <c r="P3793" s="119"/>
      <c r="Q3793" s="119"/>
      <c r="R3793" s="119"/>
      <c r="S3793" s="119"/>
      <c r="T3793" s="119"/>
      <c r="U3793" s="119"/>
      <c r="V3793" s="119"/>
      <c r="W3793" s="119"/>
      <c r="X3793" s="119"/>
      <c r="Y3793" s="119"/>
      <c r="Z3793" s="119"/>
      <c r="AA3793" s="119"/>
      <c r="AB3793" s="119"/>
      <c r="AC3793" s="119"/>
      <c r="AD3793" s="119"/>
      <c r="AE3793" s="119"/>
      <c r="AF3793" s="119"/>
      <c r="AG3793" s="119"/>
      <c r="AH3793" s="119"/>
      <c r="AI3793" s="119"/>
      <c r="AJ3793" s="503"/>
      <c r="AK3793" s="505"/>
      <c r="AL3793" s="404"/>
      <c r="AM3793" s="410"/>
      <c r="AN3793" s="404"/>
      <c r="AO3793" s="404"/>
      <c r="AP3793" s="404"/>
      <c r="AQ3793" s="404"/>
      <c r="AR3793" s="404"/>
      <c r="AS3793" s="404"/>
      <c r="AT3793" s="404"/>
      <c r="AU3793" s="406"/>
      <c r="AV3793" s="504"/>
      <c r="AW3793" s="406"/>
      <c r="AX3793" s="388"/>
      <c r="AY3793" s="388"/>
      <c r="AZ3793" s="388"/>
      <c r="BA3793" s="388"/>
      <c r="BB3793" s="388"/>
      <c r="BC3793" s="388"/>
    </row>
    <row r="3794" spans="1:55" s="121" customFormat="1" x14ac:dyDescent="0.25">
      <c r="A3794" s="407"/>
      <c r="B3794" s="500"/>
      <c r="C3794" s="501"/>
      <c r="D3794" s="502"/>
      <c r="E3794" s="466"/>
      <c r="F3794" s="399"/>
      <c r="G3794" s="96"/>
      <c r="H3794" s="122"/>
      <c r="I3794" s="122"/>
      <c r="J3794" s="122"/>
      <c r="K3794" s="122"/>
      <c r="L3794" s="122"/>
      <c r="M3794" s="122"/>
      <c r="N3794" s="122"/>
      <c r="O3794" s="122"/>
      <c r="P3794" s="122"/>
      <c r="Q3794" s="122"/>
      <c r="R3794" s="122"/>
      <c r="S3794" s="122"/>
      <c r="T3794" s="122"/>
      <c r="U3794" s="122"/>
      <c r="V3794" s="122"/>
      <c r="W3794" s="122"/>
      <c r="X3794" s="122"/>
      <c r="Y3794" s="122"/>
      <c r="Z3794" s="122"/>
      <c r="AA3794" s="122"/>
      <c r="AB3794" s="122"/>
      <c r="AC3794" s="122"/>
      <c r="AD3794" s="122"/>
      <c r="AE3794" s="122"/>
      <c r="AF3794" s="122"/>
      <c r="AG3794" s="122"/>
      <c r="AH3794" s="122"/>
      <c r="AI3794" s="122"/>
      <c r="AJ3794" s="401"/>
      <c r="AK3794" s="403"/>
      <c r="AL3794" s="405"/>
      <c r="AM3794" s="401"/>
      <c r="AN3794" s="405"/>
      <c r="AO3794" s="405"/>
      <c r="AP3794" s="405"/>
      <c r="AQ3794" s="405"/>
      <c r="AR3794" s="405"/>
      <c r="AS3794" s="405"/>
      <c r="AT3794" s="405"/>
      <c r="AU3794" s="403"/>
      <c r="AV3794" s="504"/>
      <c r="AW3794" s="403"/>
      <c r="AX3794" s="389"/>
      <c r="AY3794" s="389"/>
      <c r="AZ3794" s="389"/>
      <c r="BA3794" s="389"/>
      <c r="BB3794" s="389"/>
      <c r="BC3794" s="389"/>
    </row>
    <row r="3795" spans="1:55" s="121" customFormat="1" x14ac:dyDescent="0.25">
      <c r="A3795" s="406"/>
      <c r="B3795" s="500"/>
      <c r="C3795" s="501"/>
      <c r="D3795" s="502"/>
      <c r="E3795" s="474"/>
      <c r="F3795" s="398"/>
      <c r="G3795" s="95"/>
      <c r="H3795" s="119"/>
      <c r="I3795" s="119"/>
      <c r="J3795" s="119"/>
      <c r="K3795" s="119"/>
      <c r="L3795" s="119"/>
      <c r="M3795" s="119"/>
      <c r="N3795" s="119"/>
      <c r="O3795" s="119"/>
      <c r="P3795" s="119"/>
      <c r="Q3795" s="119"/>
      <c r="R3795" s="119"/>
      <c r="S3795" s="119"/>
      <c r="T3795" s="119"/>
      <c r="U3795" s="119"/>
      <c r="V3795" s="119"/>
      <c r="W3795" s="119"/>
      <c r="X3795" s="119"/>
      <c r="Y3795" s="119"/>
      <c r="Z3795" s="119"/>
      <c r="AA3795" s="119"/>
      <c r="AB3795" s="119"/>
      <c r="AC3795" s="119"/>
      <c r="AD3795" s="119"/>
      <c r="AE3795" s="119"/>
      <c r="AF3795" s="119"/>
      <c r="AG3795" s="119"/>
      <c r="AH3795" s="119"/>
      <c r="AI3795" s="119"/>
      <c r="AJ3795" s="503"/>
      <c r="AK3795" s="505"/>
      <c r="AL3795" s="404"/>
      <c r="AM3795" s="410"/>
      <c r="AN3795" s="404"/>
      <c r="AO3795" s="404"/>
      <c r="AP3795" s="404"/>
      <c r="AQ3795" s="404"/>
      <c r="AR3795" s="404"/>
      <c r="AS3795" s="404"/>
      <c r="AT3795" s="404"/>
      <c r="AU3795" s="406"/>
      <c r="AV3795" s="504"/>
      <c r="AW3795" s="406"/>
      <c r="AX3795" s="388"/>
      <c r="AY3795" s="388"/>
      <c r="AZ3795" s="388"/>
      <c r="BA3795" s="388"/>
      <c r="BB3795" s="388"/>
      <c r="BC3795" s="388"/>
    </row>
    <row r="3796" spans="1:55" s="121" customFormat="1" x14ac:dyDescent="0.25">
      <c r="A3796" s="407"/>
      <c r="B3796" s="500"/>
      <c r="C3796" s="501"/>
      <c r="D3796" s="502"/>
      <c r="E3796" s="466"/>
      <c r="F3796" s="399"/>
      <c r="G3796" s="96"/>
      <c r="H3796" s="122"/>
      <c r="I3796" s="122"/>
      <c r="J3796" s="122"/>
      <c r="K3796" s="122"/>
      <c r="L3796" s="122"/>
      <c r="M3796" s="122"/>
      <c r="N3796" s="122"/>
      <c r="O3796" s="122"/>
      <c r="P3796" s="122"/>
      <c r="Q3796" s="122"/>
      <c r="R3796" s="122"/>
      <c r="S3796" s="122"/>
      <c r="T3796" s="122"/>
      <c r="U3796" s="122"/>
      <c r="V3796" s="122"/>
      <c r="W3796" s="122"/>
      <c r="X3796" s="122"/>
      <c r="Y3796" s="122"/>
      <c r="Z3796" s="122"/>
      <c r="AA3796" s="122"/>
      <c r="AB3796" s="122"/>
      <c r="AC3796" s="122"/>
      <c r="AD3796" s="122"/>
      <c r="AE3796" s="122"/>
      <c r="AF3796" s="122"/>
      <c r="AG3796" s="122"/>
      <c r="AH3796" s="122"/>
      <c r="AI3796" s="122"/>
      <c r="AJ3796" s="401"/>
      <c r="AK3796" s="403"/>
      <c r="AL3796" s="405"/>
      <c r="AM3796" s="401"/>
      <c r="AN3796" s="405"/>
      <c r="AO3796" s="405"/>
      <c r="AP3796" s="405"/>
      <c r="AQ3796" s="405"/>
      <c r="AR3796" s="405"/>
      <c r="AS3796" s="405"/>
      <c r="AT3796" s="405"/>
      <c r="AU3796" s="403"/>
      <c r="AV3796" s="504"/>
      <c r="AW3796" s="403"/>
      <c r="AX3796" s="389"/>
      <c r="AY3796" s="389"/>
      <c r="AZ3796" s="389"/>
      <c r="BA3796" s="389"/>
      <c r="BB3796" s="389"/>
      <c r="BC3796" s="389"/>
    </row>
    <row r="3797" spans="1:55" s="121" customFormat="1" x14ac:dyDescent="0.25">
      <c r="A3797" s="406"/>
      <c r="B3797" s="500"/>
      <c r="C3797" s="501"/>
      <c r="D3797" s="502"/>
      <c r="E3797" s="474"/>
      <c r="F3797" s="398"/>
      <c r="G3797" s="95"/>
      <c r="H3797" s="119"/>
      <c r="I3797" s="119"/>
      <c r="J3797" s="119"/>
      <c r="K3797" s="119"/>
      <c r="L3797" s="119"/>
      <c r="M3797" s="119"/>
      <c r="N3797" s="119"/>
      <c r="O3797" s="119"/>
      <c r="P3797" s="119"/>
      <c r="Q3797" s="119"/>
      <c r="R3797" s="119"/>
      <c r="S3797" s="119"/>
      <c r="T3797" s="119"/>
      <c r="U3797" s="119"/>
      <c r="V3797" s="119"/>
      <c r="W3797" s="119"/>
      <c r="X3797" s="119"/>
      <c r="Y3797" s="119"/>
      <c r="Z3797" s="119"/>
      <c r="AA3797" s="119"/>
      <c r="AB3797" s="119"/>
      <c r="AC3797" s="119"/>
      <c r="AD3797" s="119"/>
      <c r="AE3797" s="119"/>
      <c r="AF3797" s="119"/>
      <c r="AG3797" s="119"/>
      <c r="AH3797" s="119"/>
      <c r="AI3797" s="119"/>
      <c r="AJ3797" s="503"/>
      <c r="AK3797" s="505"/>
      <c r="AL3797" s="404"/>
      <c r="AM3797" s="410"/>
      <c r="AN3797" s="404"/>
      <c r="AO3797" s="404"/>
      <c r="AP3797" s="404"/>
      <c r="AQ3797" s="404"/>
      <c r="AR3797" s="404"/>
      <c r="AS3797" s="404"/>
      <c r="AT3797" s="404"/>
      <c r="AU3797" s="406"/>
      <c r="AV3797" s="504"/>
      <c r="AW3797" s="406"/>
      <c r="AX3797" s="388"/>
      <c r="AY3797" s="388"/>
      <c r="AZ3797" s="388"/>
      <c r="BA3797" s="388"/>
      <c r="BB3797" s="388"/>
      <c r="BC3797" s="388"/>
    </row>
    <row r="3798" spans="1:55" s="121" customFormat="1" x14ac:dyDescent="0.25">
      <c r="A3798" s="407"/>
      <c r="B3798" s="500"/>
      <c r="C3798" s="501"/>
      <c r="D3798" s="502"/>
      <c r="E3798" s="466"/>
      <c r="F3798" s="399"/>
      <c r="G3798" s="96"/>
      <c r="H3798" s="122"/>
      <c r="I3798" s="122"/>
      <c r="J3798" s="122"/>
      <c r="K3798" s="122"/>
      <c r="L3798" s="122"/>
      <c r="M3798" s="122"/>
      <c r="N3798" s="122"/>
      <c r="O3798" s="122"/>
      <c r="P3798" s="122"/>
      <c r="Q3798" s="122"/>
      <c r="R3798" s="122"/>
      <c r="S3798" s="122"/>
      <c r="T3798" s="122"/>
      <c r="U3798" s="122"/>
      <c r="V3798" s="122"/>
      <c r="W3798" s="122"/>
      <c r="X3798" s="122"/>
      <c r="Y3798" s="122"/>
      <c r="Z3798" s="122"/>
      <c r="AA3798" s="122"/>
      <c r="AB3798" s="122"/>
      <c r="AC3798" s="122"/>
      <c r="AD3798" s="122"/>
      <c r="AE3798" s="122"/>
      <c r="AF3798" s="122"/>
      <c r="AG3798" s="122"/>
      <c r="AH3798" s="122"/>
      <c r="AI3798" s="122"/>
      <c r="AJ3798" s="401"/>
      <c r="AK3798" s="403"/>
      <c r="AL3798" s="405"/>
      <c r="AM3798" s="401"/>
      <c r="AN3798" s="405"/>
      <c r="AO3798" s="405"/>
      <c r="AP3798" s="405"/>
      <c r="AQ3798" s="405"/>
      <c r="AR3798" s="405"/>
      <c r="AS3798" s="405"/>
      <c r="AT3798" s="405"/>
      <c r="AU3798" s="403"/>
      <c r="AV3798" s="504"/>
      <c r="AW3798" s="403"/>
      <c r="AX3798" s="389"/>
      <c r="AY3798" s="389"/>
      <c r="AZ3798" s="389"/>
      <c r="BA3798" s="389"/>
      <c r="BB3798" s="389"/>
      <c r="BC3798" s="389"/>
    </row>
    <row r="3799" spans="1:55" s="121" customFormat="1" x14ac:dyDescent="0.25">
      <c r="A3799" s="406"/>
      <c r="B3799" s="500"/>
      <c r="C3799" s="501"/>
      <c r="D3799" s="502"/>
      <c r="E3799" s="474"/>
      <c r="F3799" s="398"/>
      <c r="G3799" s="95"/>
      <c r="H3799" s="119"/>
      <c r="I3799" s="119"/>
      <c r="J3799" s="119"/>
      <c r="K3799" s="119"/>
      <c r="L3799" s="119"/>
      <c r="M3799" s="119"/>
      <c r="N3799" s="119"/>
      <c r="O3799" s="119"/>
      <c r="P3799" s="119"/>
      <c r="Q3799" s="119"/>
      <c r="R3799" s="119"/>
      <c r="S3799" s="119"/>
      <c r="T3799" s="119"/>
      <c r="U3799" s="119"/>
      <c r="V3799" s="119"/>
      <c r="W3799" s="119"/>
      <c r="X3799" s="119"/>
      <c r="Y3799" s="119"/>
      <c r="Z3799" s="119"/>
      <c r="AA3799" s="119"/>
      <c r="AB3799" s="119"/>
      <c r="AC3799" s="119"/>
      <c r="AD3799" s="119"/>
      <c r="AE3799" s="119"/>
      <c r="AF3799" s="119"/>
      <c r="AG3799" s="119"/>
      <c r="AH3799" s="119"/>
      <c r="AI3799" s="119"/>
      <c r="AJ3799" s="503"/>
      <c r="AK3799" s="505"/>
      <c r="AL3799" s="404"/>
      <c r="AM3799" s="410"/>
      <c r="AN3799" s="404"/>
      <c r="AO3799" s="404"/>
      <c r="AP3799" s="404"/>
      <c r="AQ3799" s="404"/>
      <c r="AR3799" s="404"/>
      <c r="AS3799" s="404"/>
      <c r="AT3799" s="404"/>
      <c r="AU3799" s="406"/>
      <c r="AV3799" s="504"/>
      <c r="AW3799" s="406"/>
      <c r="AX3799" s="388"/>
      <c r="AY3799" s="388"/>
      <c r="AZ3799" s="388"/>
      <c r="BA3799" s="388"/>
      <c r="BB3799" s="388"/>
      <c r="BC3799" s="388"/>
    </row>
    <row r="3800" spans="1:55" s="121" customFormat="1" x14ac:dyDescent="0.25">
      <c r="A3800" s="407"/>
      <c r="B3800" s="500"/>
      <c r="C3800" s="501"/>
      <c r="D3800" s="502"/>
      <c r="E3800" s="466"/>
      <c r="F3800" s="399"/>
      <c r="G3800" s="96"/>
      <c r="H3800" s="122"/>
      <c r="I3800" s="122"/>
      <c r="J3800" s="122"/>
      <c r="K3800" s="122"/>
      <c r="L3800" s="122"/>
      <c r="M3800" s="122"/>
      <c r="N3800" s="122"/>
      <c r="O3800" s="122"/>
      <c r="P3800" s="122"/>
      <c r="Q3800" s="122"/>
      <c r="R3800" s="122"/>
      <c r="S3800" s="122"/>
      <c r="T3800" s="122"/>
      <c r="U3800" s="122"/>
      <c r="V3800" s="122"/>
      <c r="W3800" s="122"/>
      <c r="X3800" s="122"/>
      <c r="Y3800" s="122"/>
      <c r="Z3800" s="122"/>
      <c r="AA3800" s="122"/>
      <c r="AB3800" s="122"/>
      <c r="AC3800" s="122"/>
      <c r="AD3800" s="122"/>
      <c r="AE3800" s="122"/>
      <c r="AF3800" s="122"/>
      <c r="AG3800" s="122"/>
      <c r="AH3800" s="122"/>
      <c r="AI3800" s="122"/>
      <c r="AJ3800" s="401"/>
      <c r="AK3800" s="403"/>
      <c r="AL3800" s="405"/>
      <c r="AM3800" s="401"/>
      <c r="AN3800" s="405"/>
      <c r="AO3800" s="405"/>
      <c r="AP3800" s="405"/>
      <c r="AQ3800" s="405"/>
      <c r="AR3800" s="405"/>
      <c r="AS3800" s="405"/>
      <c r="AT3800" s="405"/>
      <c r="AU3800" s="403"/>
      <c r="AV3800" s="504"/>
      <c r="AW3800" s="403"/>
      <c r="AX3800" s="389"/>
      <c r="AY3800" s="389"/>
      <c r="AZ3800" s="389"/>
      <c r="BA3800" s="389"/>
      <c r="BB3800" s="389"/>
      <c r="BC3800" s="389"/>
    </row>
    <row r="3801" spans="1:55" s="121" customFormat="1" x14ac:dyDescent="0.25">
      <c r="A3801" s="406"/>
      <c r="B3801" s="500"/>
      <c r="C3801" s="501"/>
      <c r="D3801" s="502"/>
      <c r="E3801" s="474"/>
      <c r="F3801" s="398"/>
      <c r="G3801" s="95"/>
      <c r="H3801" s="119"/>
      <c r="I3801" s="119"/>
      <c r="J3801" s="119"/>
      <c r="K3801" s="119"/>
      <c r="L3801" s="119"/>
      <c r="M3801" s="119"/>
      <c r="N3801" s="119"/>
      <c r="O3801" s="119"/>
      <c r="P3801" s="119"/>
      <c r="Q3801" s="119"/>
      <c r="R3801" s="119"/>
      <c r="S3801" s="119"/>
      <c r="T3801" s="119"/>
      <c r="U3801" s="119"/>
      <c r="V3801" s="119"/>
      <c r="W3801" s="119"/>
      <c r="X3801" s="119"/>
      <c r="Y3801" s="119"/>
      <c r="Z3801" s="119"/>
      <c r="AA3801" s="119"/>
      <c r="AB3801" s="119"/>
      <c r="AC3801" s="119"/>
      <c r="AD3801" s="119"/>
      <c r="AE3801" s="119"/>
      <c r="AF3801" s="119"/>
      <c r="AG3801" s="119"/>
      <c r="AH3801" s="119"/>
      <c r="AI3801" s="119"/>
      <c r="AJ3801" s="503"/>
      <c r="AK3801" s="505"/>
      <c r="AL3801" s="404"/>
      <c r="AM3801" s="410"/>
      <c r="AN3801" s="404"/>
      <c r="AO3801" s="404"/>
      <c r="AP3801" s="404"/>
      <c r="AQ3801" s="404"/>
      <c r="AR3801" s="404"/>
      <c r="AS3801" s="404"/>
      <c r="AT3801" s="404"/>
      <c r="AU3801" s="406"/>
      <c r="AV3801" s="504"/>
      <c r="AW3801" s="406"/>
      <c r="AX3801" s="388"/>
      <c r="AY3801" s="388"/>
      <c r="AZ3801" s="388"/>
      <c r="BA3801" s="388"/>
      <c r="BB3801" s="388"/>
      <c r="BC3801" s="388"/>
    </row>
    <row r="3802" spans="1:55" s="121" customFormat="1" x14ac:dyDescent="0.25">
      <c r="A3802" s="407"/>
      <c r="B3802" s="500"/>
      <c r="C3802" s="501"/>
      <c r="D3802" s="502"/>
      <c r="E3802" s="466"/>
      <c r="F3802" s="399"/>
      <c r="G3802" s="96"/>
      <c r="H3802" s="122"/>
      <c r="I3802" s="122"/>
      <c r="J3802" s="122"/>
      <c r="K3802" s="122"/>
      <c r="L3802" s="122"/>
      <c r="M3802" s="122"/>
      <c r="N3802" s="122"/>
      <c r="O3802" s="122"/>
      <c r="P3802" s="122"/>
      <c r="Q3802" s="122"/>
      <c r="R3802" s="122"/>
      <c r="S3802" s="122"/>
      <c r="T3802" s="122"/>
      <c r="U3802" s="122"/>
      <c r="V3802" s="122"/>
      <c r="W3802" s="122"/>
      <c r="X3802" s="122"/>
      <c r="Y3802" s="122"/>
      <c r="Z3802" s="122"/>
      <c r="AA3802" s="122"/>
      <c r="AB3802" s="122"/>
      <c r="AC3802" s="122"/>
      <c r="AD3802" s="122"/>
      <c r="AE3802" s="122"/>
      <c r="AF3802" s="122"/>
      <c r="AG3802" s="122"/>
      <c r="AH3802" s="122"/>
      <c r="AI3802" s="122"/>
      <c r="AJ3802" s="401"/>
      <c r="AK3802" s="403"/>
      <c r="AL3802" s="405"/>
      <c r="AM3802" s="401"/>
      <c r="AN3802" s="405"/>
      <c r="AO3802" s="405"/>
      <c r="AP3802" s="405"/>
      <c r="AQ3802" s="405"/>
      <c r="AR3802" s="405"/>
      <c r="AS3802" s="405"/>
      <c r="AT3802" s="405"/>
      <c r="AU3802" s="403"/>
      <c r="AV3802" s="504"/>
      <c r="AW3802" s="403"/>
      <c r="AX3802" s="389"/>
      <c r="AY3802" s="389"/>
      <c r="AZ3802" s="389"/>
      <c r="BA3802" s="389"/>
      <c r="BB3802" s="389"/>
      <c r="BC3802" s="389"/>
    </row>
    <row r="3803" spans="1:55" s="121" customFormat="1" x14ac:dyDescent="0.25">
      <c r="A3803" s="406"/>
      <c r="B3803" s="500"/>
      <c r="C3803" s="501"/>
      <c r="D3803" s="502"/>
      <c r="E3803" s="474"/>
      <c r="F3803" s="398"/>
      <c r="G3803" s="95"/>
      <c r="H3803" s="119"/>
      <c r="I3803" s="119"/>
      <c r="J3803" s="119"/>
      <c r="K3803" s="119"/>
      <c r="L3803" s="119"/>
      <c r="M3803" s="119"/>
      <c r="N3803" s="119"/>
      <c r="O3803" s="119"/>
      <c r="P3803" s="119"/>
      <c r="Q3803" s="119"/>
      <c r="R3803" s="119"/>
      <c r="S3803" s="119"/>
      <c r="T3803" s="119"/>
      <c r="U3803" s="119"/>
      <c r="V3803" s="119"/>
      <c r="W3803" s="119"/>
      <c r="X3803" s="119"/>
      <c r="Y3803" s="119"/>
      <c r="Z3803" s="119"/>
      <c r="AA3803" s="119"/>
      <c r="AB3803" s="119"/>
      <c r="AC3803" s="119"/>
      <c r="AD3803" s="119"/>
      <c r="AE3803" s="119"/>
      <c r="AF3803" s="119"/>
      <c r="AG3803" s="119"/>
      <c r="AH3803" s="119"/>
      <c r="AI3803" s="119"/>
      <c r="AJ3803" s="503"/>
      <c r="AK3803" s="505"/>
      <c r="AL3803" s="404"/>
      <c r="AM3803" s="410"/>
      <c r="AN3803" s="404"/>
      <c r="AO3803" s="404"/>
      <c r="AP3803" s="404"/>
      <c r="AQ3803" s="404"/>
      <c r="AR3803" s="404"/>
      <c r="AS3803" s="404"/>
      <c r="AT3803" s="404"/>
      <c r="AU3803" s="406"/>
      <c r="AV3803" s="504"/>
      <c r="AW3803" s="406"/>
      <c r="AX3803" s="388"/>
      <c r="AY3803" s="388"/>
      <c r="AZ3803" s="388"/>
      <c r="BA3803" s="388"/>
      <c r="BB3803" s="388"/>
      <c r="BC3803" s="388"/>
    </row>
    <row r="3804" spans="1:55" s="121" customFormat="1" x14ac:dyDescent="0.25">
      <c r="A3804" s="407"/>
      <c r="B3804" s="500"/>
      <c r="C3804" s="501"/>
      <c r="D3804" s="502"/>
      <c r="E3804" s="466"/>
      <c r="F3804" s="399"/>
      <c r="G3804" s="96"/>
      <c r="H3804" s="122"/>
      <c r="I3804" s="122"/>
      <c r="J3804" s="122"/>
      <c r="K3804" s="122"/>
      <c r="L3804" s="122"/>
      <c r="M3804" s="122"/>
      <c r="N3804" s="122"/>
      <c r="O3804" s="122"/>
      <c r="P3804" s="122"/>
      <c r="Q3804" s="122"/>
      <c r="R3804" s="122"/>
      <c r="S3804" s="122"/>
      <c r="T3804" s="122"/>
      <c r="U3804" s="122"/>
      <c r="V3804" s="122"/>
      <c r="W3804" s="122"/>
      <c r="X3804" s="122"/>
      <c r="Y3804" s="122"/>
      <c r="Z3804" s="122"/>
      <c r="AA3804" s="122"/>
      <c r="AB3804" s="122"/>
      <c r="AC3804" s="122"/>
      <c r="AD3804" s="122"/>
      <c r="AE3804" s="122"/>
      <c r="AF3804" s="122"/>
      <c r="AG3804" s="122"/>
      <c r="AH3804" s="122"/>
      <c r="AI3804" s="122"/>
      <c r="AJ3804" s="401"/>
      <c r="AK3804" s="403"/>
      <c r="AL3804" s="405"/>
      <c r="AM3804" s="401"/>
      <c r="AN3804" s="405"/>
      <c r="AO3804" s="405"/>
      <c r="AP3804" s="405"/>
      <c r="AQ3804" s="405"/>
      <c r="AR3804" s="405"/>
      <c r="AS3804" s="405"/>
      <c r="AT3804" s="405"/>
      <c r="AU3804" s="403"/>
      <c r="AV3804" s="504"/>
      <c r="AW3804" s="403"/>
      <c r="AX3804" s="389"/>
      <c r="AY3804" s="389"/>
      <c r="AZ3804" s="389"/>
      <c r="BA3804" s="389"/>
      <c r="BB3804" s="389"/>
      <c r="BC3804" s="389"/>
    </row>
    <row r="3805" spans="1:55" s="121" customFormat="1" x14ac:dyDescent="0.25">
      <c r="A3805" s="406"/>
      <c r="B3805" s="500"/>
      <c r="C3805" s="501"/>
      <c r="D3805" s="502"/>
      <c r="E3805" s="474"/>
      <c r="F3805" s="398"/>
      <c r="G3805" s="95"/>
      <c r="H3805" s="119"/>
      <c r="I3805" s="119"/>
      <c r="J3805" s="119"/>
      <c r="K3805" s="119"/>
      <c r="L3805" s="119"/>
      <c r="M3805" s="119"/>
      <c r="N3805" s="119"/>
      <c r="O3805" s="119"/>
      <c r="P3805" s="119"/>
      <c r="Q3805" s="119"/>
      <c r="R3805" s="119"/>
      <c r="S3805" s="119"/>
      <c r="T3805" s="119"/>
      <c r="U3805" s="119"/>
      <c r="V3805" s="119"/>
      <c r="W3805" s="119"/>
      <c r="X3805" s="119"/>
      <c r="Y3805" s="119"/>
      <c r="Z3805" s="119"/>
      <c r="AA3805" s="119"/>
      <c r="AB3805" s="119"/>
      <c r="AC3805" s="119"/>
      <c r="AD3805" s="119"/>
      <c r="AE3805" s="119"/>
      <c r="AF3805" s="119"/>
      <c r="AG3805" s="119"/>
      <c r="AH3805" s="119"/>
      <c r="AI3805" s="119"/>
      <c r="AJ3805" s="503"/>
      <c r="AK3805" s="505"/>
      <c r="AL3805" s="404"/>
      <c r="AM3805" s="410"/>
      <c r="AN3805" s="404"/>
      <c r="AO3805" s="404"/>
      <c r="AP3805" s="404"/>
      <c r="AQ3805" s="404"/>
      <c r="AR3805" s="404"/>
      <c r="AS3805" s="404"/>
      <c r="AT3805" s="404"/>
      <c r="AU3805" s="406"/>
      <c r="AV3805" s="504"/>
      <c r="AW3805" s="406"/>
      <c r="AX3805" s="388"/>
      <c r="AY3805" s="388"/>
      <c r="AZ3805" s="388"/>
      <c r="BA3805" s="388"/>
      <c r="BB3805" s="388"/>
      <c r="BC3805" s="388"/>
    </row>
    <row r="3806" spans="1:55" s="121" customFormat="1" x14ac:dyDescent="0.25">
      <c r="A3806" s="407"/>
      <c r="B3806" s="500"/>
      <c r="C3806" s="501"/>
      <c r="D3806" s="502"/>
      <c r="E3806" s="466"/>
      <c r="F3806" s="399"/>
      <c r="G3806" s="96"/>
      <c r="H3806" s="122"/>
      <c r="I3806" s="122"/>
      <c r="J3806" s="122"/>
      <c r="K3806" s="122"/>
      <c r="L3806" s="122"/>
      <c r="M3806" s="122"/>
      <c r="N3806" s="122"/>
      <c r="O3806" s="122"/>
      <c r="P3806" s="122"/>
      <c r="Q3806" s="122"/>
      <c r="R3806" s="122"/>
      <c r="S3806" s="122"/>
      <c r="T3806" s="122"/>
      <c r="U3806" s="122"/>
      <c r="V3806" s="122"/>
      <c r="W3806" s="122"/>
      <c r="X3806" s="122"/>
      <c r="Y3806" s="122"/>
      <c r="Z3806" s="122"/>
      <c r="AA3806" s="122"/>
      <c r="AB3806" s="122"/>
      <c r="AC3806" s="122"/>
      <c r="AD3806" s="122"/>
      <c r="AE3806" s="122"/>
      <c r="AF3806" s="122"/>
      <c r="AG3806" s="122"/>
      <c r="AH3806" s="122"/>
      <c r="AI3806" s="122"/>
      <c r="AJ3806" s="401"/>
      <c r="AK3806" s="403"/>
      <c r="AL3806" s="405"/>
      <c r="AM3806" s="401"/>
      <c r="AN3806" s="405"/>
      <c r="AO3806" s="405"/>
      <c r="AP3806" s="405"/>
      <c r="AQ3806" s="405"/>
      <c r="AR3806" s="405"/>
      <c r="AS3806" s="405"/>
      <c r="AT3806" s="405"/>
      <c r="AU3806" s="403"/>
      <c r="AV3806" s="504"/>
      <c r="AW3806" s="403"/>
      <c r="AX3806" s="389"/>
      <c r="AY3806" s="389"/>
      <c r="AZ3806" s="389"/>
      <c r="BA3806" s="389"/>
      <c r="BB3806" s="389"/>
      <c r="BC3806" s="389"/>
    </row>
    <row r="3807" spans="1:55" s="121" customFormat="1" x14ac:dyDescent="0.25">
      <c r="A3807" s="406"/>
      <c r="B3807" s="500"/>
      <c r="C3807" s="501"/>
      <c r="D3807" s="502"/>
      <c r="E3807" s="474"/>
      <c r="F3807" s="398"/>
      <c r="G3807" s="95"/>
      <c r="H3807" s="119"/>
      <c r="I3807" s="119"/>
      <c r="J3807" s="119"/>
      <c r="K3807" s="119"/>
      <c r="L3807" s="119"/>
      <c r="M3807" s="119"/>
      <c r="N3807" s="119"/>
      <c r="O3807" s="119"/>
      <c r="P3807" s="119"/>
      <c r="Q3807" s="119"/>
      <c r="R3807" s="119"/>
      <c r="S3807" s="119"/>
      <c r="T3807" s="119"/>
      <c r="U3807" s="119"/>
      <c r="V3807" s="119"/>
      <c r="W3807" s="119"/>
      <c r="X3807" s="119"/>
      <c r="Y3807" s="119"/>
      <c r="Z3807" s="119"/>
      <c r="AA3807" s="119"/>
      <c r="AB3807" s="119"/>
      <c r="AC3807" s="119"/>
      <c r="AD3807" s="119"/>
      <c r="AE3807" s="119"/>
      <c r="AF3807" s="119"/>
      <c r="AG3807" s="119"/>
      <c r="AH3807" s="119"/>
      <c r="AI3807" s="119"/>
      <c r="AJ3807" s="503"/>
      <c r="AK3807" s="505"/>
      <c r="AL3807" s="404"/>
      <c r="AM3807" s="410"/>
      <c r="AN3807" s="404"/>
      <c r="AO3807" s="404"/>
      <c r="AP3807" s="404"/>
      <c r="AQ3807" s="404"/>
      <c r="AR3807" s="404"/>
      <c r="AS3807" s="404"/>
      <c r="AT3807" s="404"/>
      <c r="AU3807" s="406"/>
      <c r="AV3807" s="504"/>
      <c r="AW3807" s="406"/>
      <c r="AX3807" s="388"/>
      <c r="AY3807" s="388"/>
      <c r="AZ3807" s="388"/>
      <c r="BA3807" s="388"/>
      <c r="BB3807" s="388"/>
      <c r="BC3807" s="388"/>
    </row>
    <row r="3808" spans="1:55" s="121" customFormat="1" x14ac:dyDescent="0.25">
      <c r="A3808" s="407"/>
      <c r="B3808" s="500"/>
      <c r="C3808" s="501"/>
      <c r="D3808" s="502"/>
      <c r="E3808" s="466"/>
      <c r="F3808" s="399"/>
      <c r="G3808" s="96"/>
      <c r="H3808" s="122"/>
      <c r="I3808" s="122"/>
      <c r="J3808" s="122"/>
      <c r="K3808" s="122"/>
      <c r="L3808" s="122"/>
      <c r="M3808" s="122"/>
      <c r="N3808" s="122"/>
      <c r="O3808" s="122"/>
      <c r="P3808" s="122"/>
      <c r="Q3808" s="122"/>
      <c r="R3808" s="122"/>
      <c r="S3808" s="122"/>
      <c r="T3808" s="122"/>
      <c r="U3808" s="122"/>
      <c r="V3808" s="122"/>
      <c r="W3808" s="122"/>
      <c r="X3808" s="122"/>
      <c r="Y3808" s="122"/>
      <c r="Z3808" s="122"/>
      <c r="AA3808" s="122"/>
      <c r="AB3808" s="122"/>
      <c r="AC3808" s="122"/>
      <c r="AD3808" s="122"/>
      <c r="AE3808" s="122"/>
      <c r="AF3808" s="122"/>
      <c r="AG3808" s="122"/>
      <c r="AH3808" s="122"/>
      <c r="AI3808" s="122"/>
      <c r="AJ3808" s="401"/>
      <c r="AK3808" s="403"/>
      <c r="AL3808" s="405"/>
      <c r="AM3808" s="401"/>
      <c r="AN3808" s="405"/>
      <c r="AO3808" s="405"/>
      <c r="AP3808" s="405"/>
      <c r="AQ3808" s="405"/>
      <c r="AR3808" s="405"/>
      <c r="AS3808" s="405"/>
      <c r="AT3808" s="405"/>
      <c r="AU3808" s="403"/>
      <c r="AV3808" s="504"/>
      <c r="AW3808" s="403"/>
      <c r="AX3808" s="389"/>
      <c r="AY3808" s="389"/>
      <c r="AZ3808" s="389"/>
      <c r="BA3808" s="389"/>
      <c r="BB3808" s="389"/>
      <c r="BC3808" s="389"/>
    </row>
    <row r="3809" spans="1:55" s="121" customFormat="1" x14ac:dyDescent="0.25">
      <c r="A3809" s="406"/>
      <c r="B3809" s="500"/>
      <c r="C3809" s="501"/>
      <c r="D3809" s="502"/>
      <c r="E3809" s="474"/>
      <c r="F3809" s="398"/>
      <c r="G3809" s="95"/>
      <c r="H3809" s="119"/>
      <c r="I3809" s="119"/>
      <c r="J3809" s="119"/>
      <c r="K3809" s="119"/>
      <c r="L3809" s="119"/>
      <c r="M3809" s="119"/>
      <c r="N3809" s="119"/>
      <c r="O3809" s="119"/>
      <c r="P3809" s="119"/>
      <c r="Q3809" s="119"/>
      <c r="R3809" s="119"/>
      <c r="S3809" s="119"/>
      <c r="T3809" s="119"/>
      <c r="U3809" s="119"/>
      <c r="V3809" s="119"/>
      <c r="W3809" s="119"/>
      <c r="X3809" s="119"/>
      <c r="Y3809" s="119"/>
      <c r="Z3809" s="119"/>
      <c r="AA3809" s="119"/>
      <c r="AB3809" s="119"/>
      <c r="AC3809" s="119"/>
      <c r="AD3809" s="119"/>
      <c r="AE3809" s="119"/>
      <c r="AF3809" s="119"/>
      <c r="AG3809" s="119"/>
      <c r="AH3809" s="119"/>
      <c r="AI3809" s="119"/>
      <c r="AJ3809" s="503"/>
      <c r="AK3809" s="505"/>
      <c r="AL3809" s="404"/>
      <c r="AM3809" s="410"/>
      <c r="AN3809" s="404"/>
      <c r="AO3809" s="404"/>
      <c r="AP3809" s="404"/>
      <c r="AQ3809" s="404"/>
      <c r="AR3809" s="404"/>
      <c r="AS3809" s="404"/>
      <c r="AT3809" s="404"/>
      <c r="AU3809" s="406"/>
      <c r="AV3809" s="504"/>
      <c r="AW3809" s="406"/>
      <c r="AX3809" s="388"/>
      <c r="AY3809" s="388"/>
      <c r="AZ3809" s="388"/>
      <c r="BA3809" s="388"/>
      <c r="BB3809" s="388"/>
      <c r="BC3809" s="388"/>
    </row>
    <row r="3810" spans="1:55" s="121" customFormat="1" x14ac:dyDescent="0.25">
      <c r="A3810" s="407"/>
      <c r="B3810" s="500"/>
      <c r="C3810" s="501"/>
      <c r="D3810" s="502"/>
      <c r="E3810" s="466"/>
      <c r="F3810" s="399"/>
      <c r="G3810" s="96"/>
      <c r="H3810" s="122"/>
      <c r="I3810" s="122"/>
      <c r="J3810" s="122"/>
      <c r="K3810" s="122"/>
      <c r="L3810" s="122"/>
      <c r="M3810" s="122"/>
      <c r="N3810" s="122"/>
      <c r="O3810" s="122"/>
      <c r="P3810" s="122"/>
      <c r="Q3810" s="122"/>
      <c r="R3810" s="122"/>
      <c r="S3810" s="122"/>
      <c r="T3810" s="122"/>
      <c r="U3810" s="122"/>
      <c r="V3810" s="122"/>
      <c r="W3810" s="122"/>
      <c r="X3810" s="122"/>
      <c r="Y3810" s="122"/>
      <c r="Z3810" s="122"/>
      <c r="AA3810" s="122"/>
      <c r="AB3810" s="122"/>
      <c r="AC3810" s="122"/>
      <c r="AD3810" s="122"/>
      <c r="AE3810" s="122"/>
      <c r="AF3810" s="122"/>
      <c r="AG3810" s="122"/>
      <c r="AH3810" s="122"/>
      <c r="AI3810" s="122"/>
      <c r="AJ3810" s="401"/>
      <c r="AK3810" s="403"/>
      <c r="AL3810" s="405"/>
      <c r="AM3810" s="401"/>
      <c r="AN3810" s="405"/>
      <c r="AO3810" s="405"/>
      <c r="AP3810" s="405"/>
      <c r="AQ3810" s="405"/>
      <c r="AR3810" s="405"/>
      <c r="AS3810" s="405"/>
      <c r="AT3810" s="405"/>
      <c r="AU3810" s="403"/>
      <c r="AV3810" s="504"/>
      <c r="AW3810" s="403"/>
      <c r="AX3810" s="389"/>
      <c r="AY3810" s="389"/>
      <c r="AZ3810" s="389"/>
      <c r="BA3810" s="389"/>
      <c r="BB3810" s="389"/>
      <c r="BC3810" s="389"/>
    </row>
    <row r="3811" spans="1:55" s="121" customFormat="1" x14ac:dyDescent="0.25">
      <c r="A3811" s="406"/>
      <c r="B3811" s="500"/>
      <c r="C3811" s="501"/>
      <c r="D3811" s="502"/>
      <c r="E3811" s="474"/>
      <c r="F3811" s="398"/>
      <c r="G3811" s="95"/>
      <c r="H3811" s="119"/>
      <c r="I3811" s="119"/>
      <c r="J3811" s="119"/>
      <c r="K3811" s="119"/>
      <c r="L3811" s="119"/>
      <c r="M3811" s="119"/>
      <c r="N3811" s="119"/>
      <c r="O3811" s="119"/>
      <c r="P3811" s="119"/>
      <c r="Q3811" s="119"/>
      <c r="R3811" s="119"/>
      <c r="S3811" s="119"/>
      <c r="T3811" s="119"/>
      <c r="U3811" s="119"/>
      <c r="V3811" s="119"/>
      <c r="W3811" s="119"/>
      <c r="X3811" s="119"/>
      <c r="Y3811" s="119"/>
      <c r="Z3811" s="119"/>
      <c r="AA3811" s="119"/>
      <c r="AB3811" s="119"/>
      <c r="AC3811" s="119"/>
      <c r="AD3811" s="119"/>
      <c r="AE3811" s="119"/>
      <c r="AF3811" s="119"/>
      <c r="AG3811" s="119"/>
      <c r="AH3811" s="119"/>
      <c r="AI3811" s="119"/>
      <c r="AJ3811" s="503"/>
      <c r="AK3811" s="505"/>
      <c r="AL3811" s="404"/>
      <c r="AM3811" s="410"/>
      <c r="AN3811" s="404"/>
      <c r="AO3811" s="404"/>
      <c r="AP3811" s="404"/>
      <c r="AQ3811" s="404"/>
      <c r="AR3811" s="404"/>
      <c r="AS3811" s="404"/>
      <c r="AT3811" s="404"/>
      <c r="AU3811" s="406"/>
      <c r="AV3811" s="504"/>
      <c r="AW3811" s="406"/>
      <c r="AX3811" s="388"/>
      <c r="AY3811" s="388"/>
      <c r="AZ3811" s="388"/>
      <c r="BA3811" s="388"/>
      <c r="BB3811" s="388"/>
      <c r="BC3811" s="388"/>
    </row>
    <row r="3812" spans="1:55" s="121" customFormat="1" x14ac:dyDescent="0.25">
      <c r="A3812" s="407"/>
      <c r="B3812" s="500"/>
      <c r="C3812" s="501"/>
      <c r="D3812" s="502"/>
      <c r="E3812" s="466"/>
      <c r="F3812" s="399"/>
      <c r="G3812" s="96"/>
      <c r="H3812" s="122"/>
      <c r="I3812" s="122"/>
      <c r="J3812" s="122"/>
      <c r="K3812" s="122"/>
      <c r="L3812" s="122"/>
      <c r="M3812" s="122"/>
      <c r="N3812" s="122"/>
      <c r="O3812" s="122"/>
      <c r="P3812" s="122"/>
      <c r="Q3812" s="122"/>
      <c r="R3812" s="122"/>
      <c r="S3812" s="122"/>
      <c r="T3812" s="122"/>
      <c r="U3812" s="122"/>
      <c r="V3812" s="122"/>
      <c r="W3812" s="122"/>
      <c r="X3812" s="122"/>
      <c r="Y3812" s="122"/>
      <c r="Z3812" s="122"/>
      <c r="AA3812" s="122"/>
      <c r="AB3812" s="122"/>
      <c r="AC3812" s="122"/>
      <c r="AD3812" s="122"/>
      <c r="AE3812" s="122"/>
      <c r="AF3812" s="122"/>
      <c r="AG3812" s="122"/>
      <c r="AH3812" s="122"/>
      <c r="AI3812" s="122"/>
      <c r="AJ3812" s="401"/>
      <c r="AK3812" s="403"/>
      <c r="AL3812" s="405"/>
      <c r="AM3812" s="401"/>
      <c r="AN3812" s="405"/>
      <c r="AO3812" s="405"/>
      <c r="AP3812" s="405"/>
      <c r="AQ3812" s="405"/>
      <c r="AR3812" s="405"/>
      <c r="AS3812" s="405"/>
      <c r="AT3812" s="405"/>
      <c r="AU3812" s="403"/>
      <c r="AV3812" s="504"/>
      <c r="AW3812" s="403"/>
      <c r="AX3812" s="389"/>
      <c r="AY3812" s="389"/>
      <c r="AZ3812" s="389"/>
      <c r="BA3812" s="389"/>
      <c r="BB3812" s="389"/>
      <c r="BC3812" s="389"/>
    </row>
    <row r="3813" spans="1:55" s="121" customFormat="1" x14ac:dyDescent="0.25">
      <c r="A3813" s="406"/>
      <c r="B3813" s="500"/>
      <c r="C3813" s="501"/>
      <c r="D3813" s="502"/>
      <c r="E3813" s="474"/>
      <c r="F3813" s="398"/>
      <c r="G3813" s="95"/>
      <c r="H3813" s="119"/>
      <c r="I3813" s="119"/>
      <c r="J3813" s="119"/>
      <c r="K3813" s="119"/>
      <c r="L3813" s="119"/>
      <c r="M3813" s="119"/>
      <c r="N3813" s="119"/>
      <c r="O3813" s="119"/>
      <c r="P3813" s="119"/>
      <c r="Q3813" s="119"/>
      <c r="R3813" s="119"/>
      <c r="S3813" s="119"/>
      <c r="T3813" s="119"/>
      <c r="U3813" s="119"/>
      <c r="V3813" s="119"/>
      <c r="W3813" s="119"/>
      <c r="X3813" s="119"/>
      <c r="Y3813" s="119"/>
      <c r="Z3813" s="119"/>
      <c r="AA3813" s="119"/>
      <c r="AB3813" s="119"/>
      <c r="AC3813" s="119"/>
      <c r="AD3813" s="119"/>
      <c r="AE3813" s="119"/>
      <c r="AF3813" s="119"/>
      <c r="AG3813" s="119"/>
      <c r="AH3813" s="119"/>
      <c r="AI3813" s="119"/>
      <c r="AJ3813" s="503"/>
      <c r="AK3813" s="505"/>
      <c r="AL3813" s="404"/>
      <c r="AM3813" s="410"/>
      <c r="AN3813" s="404"/>
      <c r="AO3813" s="404"/>
      <c r="AP3813" s="404"/>
      <c r="AQ3813" s="404"/>
      <c r="AR3813" s="404"/>
      <c r="AS3813" s="404"/>
      <c r="AT3813" s="404"/>
      <c r="AU3813" s="406"/>
      <c r="AV3813" s="504"/>
      <c r="AW3813" s="406"/>
      <c r="AX3813" s="388"/>
      <c r="AY3813" s="388"/>
      <c r="AZ3813" s="388"/>
      <c r="BA3813" s="388"/>
      <c r="BB3813" s="388"/>
      <c r="BC3813" s="388"/>
    </row>
    <row r="3814" spans="1:55" s="121" customFormat="1" x14ac:dyDescent="0.25">
      <c r="A3814" s="407"/>
      <c r="B3814" s="500"/>
      <c r="C3814" s="501"/>
      <c r="D3814" s="502"/>
      <c r="E3814" s="466"/>
      <c r="F3814" s="399"/>
      <c r="G3814" s="96"/>
      <c r="H3814" s="122"/>
      <c r="I3814" s="122"/>
      <c r="J3814" s="122"/>
      <c r="K3814" s="122"/>
      <c r="L3814" s="122"/>
      <c r="M3814" s="122"/>
      <c r="N3814" s="122"/>
      <c r="O3814" s="122"/>
      <c r="P3814" s="122"/>
      <c r="Q3814" s="122"/>
      <c r="R3814" s="122"/>
      <c r="S3814" s="122"/>
      <c r="T3814" s="122"/>
      <c r="U3814" s="122"/>
      <c r="V3814" s="122"/>
      <c r="W3814" s="122"/>
      <c r="X3814" s="122"/>
      <c r="Y3814" s="122"/>
      <c r="Z3814" s="122"/>
      <c r="AA3814" s="122"/>
      <c r="AB3814" s="122"/>
      <c r="AC3814" s="122"/>
      <c r="AD3814" s="122"/>
      <c r="AE3814" s="122"/>
      <c r="AF3814" s="122"/>
      <c r="AG3814" s="122"/>
      <c r="AH3814" s="122"/>
      <c r="AI3814" s="122"/>
      <c r="AJ3814" s="401"/>
      <c r="AK3814" s="403"/>
      <c r="AL3814" s="405"/>
      <c r="AM3814" s="401"/>
      <c r="AN3814" s="405"/>
      <c r="AO3814" s="405"/>
      <c r="AP3814" s="405"/>
      <c r="AQ3814" s="405"/>
      <c r="AR3814" s="405"/>
      <c r="AS3814" s="405"/>
      <c r="AT3814" s="405"/>
      <c r="AU3814" s="403"/>
      <c r="AV3814" s="504"/>
      <c r="AW3814" s="403"/>
      <c r="AX3814" s="389"/>
      <c r="AY3814" s="389"/>
      <c r="AZ3814" s="389"/>
      <c r="BA3814" s="389"/>
      <c r="BB3814" s="389"/>
      <c r="BC3814" s="389"/>
    </row>
    <row r="3815" spans="1:55" s="121" customFormat="1" x14ac:dyDescent="0.25">
      <c r="A3815" s="406"/>
      <c r="B3815" s="500"/>
      <c r="C3815" s="501"/>
      <c r="D3815" s="502"/>
      <c r="E3815" s="474"/>
      <c r="F3815" s="398"/>
      <c r="G3815" s="95"/>
      <c r="H3815" s="119"/>
      <c r="I3815" s="119"/>
      <c r="J3815" s="119"/>
      <c r="K3815" s="119"/>
      <c r="L3815" s="119"/>
      <c r="M3815" s="119"/>
      <c r="N3815" s="119"/>
      <c r="O3815" s="119"/>
      <c r="P3815" s="119"/>
      <c r="Q3815" s="119"/>
      <c r="R3815" s="119"/>
      <c r="S3815" s="119"/>
      <c r="T3815" s="119"/>
      <c r="U3815" s="119"/>
      <c r="V3815" s="119"/>
      <c r="W3815" s="119"/>
      <c r="X3815" s="119"/>
      <c r="Y3815" s="119"/>
      <c r="Z3815" s="119"/>
      <c r="AA3815" s="119"/>
      <c r="AB3815" s="119"/>
      <c r="AC3815" s="119"/>
      <c r="AD3815" s="119"/>
      <c r="AE3815" s="119"/>
      <c r="AF3815" s="119"/>
      <c r="AG3815" s="119"/>
      <c r="AH3815" s="119"/>
      <c r="AI3815" s="119"/>
      <c r="AJ3815" s="503"/>
      <c r="AK3815" s="505"/>
      <c r="AL3815" s="404"/>
      <c r="AM3815" s="410"/>
      <c r="AN3815" s="404"/>
      <c r="AO3815" s="404"/>
      <c r="AP3815" s="404"/>
      <c r="AQ3815" s="404"/>
      <c r="AR3815" s="404"/>
      <c r="AS3815" s="404"/>
      <c r="AT3815" s="404"/>
      <c r="AU3815" s="406"/>
      <c r="AV3815" s="504"/>
      <c r="AW3815" s="406"/>
      <c r="AX3815" s="388"/>
      <c r="AY3815" s="388"/>
      <c r="AZ3815" s="388"/>
      <c r="BA3815" s="388"/>
      <c r="BB3815" s="388"/>
      <c r="BC3815" s="388"/>
    </row>
    <row r="3816" spans="1:55" s="121" customFormat="1" x14ac:dyDescent="0.25">
      <c r="A3816" s="407"/>
      <c r="B3816" s="500"/>
      <c r="C3816" s="501"/>
      <c r="D3816" s="502"/>
      <c r="E3816" s="466"/>
      <c r="F3816" s="399"/>
      <c r="G3816" s="96"/>
      <c r="H3816" s="122"/>
      <c r="I3816" s="122"/>
      <c r="J3816" s="122"/>
      <c r="K3816" s="122"/>
      <c r="L3816" s="122"/>
      <c r="M3816" s="122"/>
      <c r="N3816" s="122"/>
      <c r="O3816" s="122"/>
      <c r="P3816" s="122"/>
      <c r="Q3816" s="122"/>
      <c r="R3816" s="122"/>
      <c r="S3816" s="122"/>
      <c r="T3816" s="122"/>
      <c r="U3816" s="122"/>
      <c r="V3816" s="122"/>
      <c r="W3816" s="122"/>
      <c r="X3816" s="122"/>
      <c r="Y3816" s="122"/>
      <c r="Z3816" s="122"/>
      <c r="AA3816" s="122"/>
      <c r="AB3816" s="122"/>
      <c r="AC3816" s="122"/>
      <c r="AD3816" s="122"/>
      <c r="AE3816" s="122"/>
      <c r="AF3816" s="122"/>
      <c r="AG3816" s="122"/>
      <c r="AH3816" s="122"/>
      <c r="AI3816" s="122"/>
      <c r="AJ3816" s="401"/>
      <c r="AK3816" s="403"/>
      <c r="AL3816" s="405"/>
      <c r="AM3816" s="401"/>
      <c r="AN3816" s="405"/>
      <c r="AO3816" s="405"/>
      <c r="AP3816" s="405"/>
      <c r="AQ3816" s="405"/>
      <c r="AR3816" s="405"/>
      <c r="AS3816" s="405"/>
      <c r="AT3816" s="405"/>
      <c r="AU3816" s="403"/>
      <c r="AV3816" s="504"/>
      <c r="AW3816" s="403"/>
      <c r="AX3816" s="389"/>
      <c r="AY3816" s="389"/>
      <c r="AZ3816" s="389"/>
      <c r="BA3816" s="389"/>
      <c r="BB3816" s="389"/>
      <c r="BC3816" s="389"/>
    </row>
    <row r="3817" spans="1:55" s="121" customFormat="1" x14ac:dyDescent="0.25">
      <c r="A3817" s="406"/>
      <c r="B3817" s="500"/>
      <c r="C3817" s="501"/>
      <c r="D3817" s="502"/>
      <c r="E3817" s="474"/>
      <c r="F3817" s="398"/>
      <c r="G3817" s="95"/>
      <c r="H3817" s="119"/>
      <c r="I3817" s="119"/>
      <c r="J3817" s="119"/>
      <c r="K3817" s="119"/>
      <c r="L3817" s="119"/>
      <c r="M3817" s="119"/>
      <c r="N3817" s="119"/>
      <c r="O3817" s="119"/>
      <c r="P3817" s="119"/>
      <c r="Q3817" s="119"/>
      <c r="R3817" s="119"/>
      <c r="S3817" s="119"/>
      <c r="T3817" s="119"/>
      <c r="U3817" s="119"/>
      <c r="V3817" s="119"/>
      <c r="W3817" s="119"/>
      <c r="X3817" s="119"/>
      <c r="Y3817" s="119"/>
      <c r="Z3817" s="119"/>
      <c r="AA3817" s="119"/>
      <c r="AB3817" s="119"/>
      <c r="AC3817" s="119"/>
      <c r="AD3817" s="119"/>
      <c r="AE3817" s="119"/>
      <c r="AF3817" s="119"/>
      <c r="AG3817" s="119"/>
      <c r="AH3817" s="119"/>
      <c r="AI3817" s="119"/>
      <c r="AJ3817" s="503"/>
      <c r="AK3817" s="505"/>
      <c r="AL3817" s="404"/>
      <c r="AM3817" s="410"/>
      <c r="AN3817" s="404"/>
      <c r="AO3817" s="404"/>
      <c r="AP3817" s="404"/>
      <c r="AQ3817" s="404"/>
      <c r="AR3817" s="404"/>
      <c r="AS3817" s="404"/>
      <c r="AT3817" s="404"/>
      <c r="AU3817" s="406"/>
      <c r="AV3817" s="504"/>
      <c r="AW3817" s="406"/>
      <c r="AX3817" s="388"/>
      <c r="AY3817" s="388"/>
      <c r="AZ3817" s="388"/>
      <c r="BA3817" s="388"/>
      <c r="BB3817" s="388"/>
      <c r="BC3817" s="388"/>
    </row>
    <row r="3818" spans="1:55" s="121" customFormat="1" x14ac:dyDescent="0.25">
      <c r="A3818" s="407"/>
      <c r="B3818" s="500"/>
      <c r="C3818" s="501"/>
      <c r="D3818" s="502"/>
      <c r="E3818" s="466"/>
      <c r="F3818" s="399"/>
      <c r="G3818" s="96"/>
      <c r="H3818" s="122"/>
      <c r="I3818" s="122"/>
      <c r="J3818" s="122"/>
      <c r="K3818" s="122"/>
      <c r="L3818" s="122"/>
      <c r="M3818" s="122"/>
      <c r="N3818" s="122"/>
      <c r="O3818" s="122"/>
      <c r="P3818" s="122"/>
      <c r="Q3818" s="122"/>
      <c r="R3818" s="122"/>
      <c r="S3818" s="122"/>
      <c r="T3818" s="122"/>
      <c r="U3818" s="122"/>
      <c r="V3818" s="122"/>
      <c r="W3818" s="122"/>
      <c r="X3818" s="122"/>
      <c r="Y3818" s="122"/>
      <c r="Z3818" s="122"/>
      <c r="AA3818" s="122"/>
      <c r="AB3818" s="122"/>
      <c r="AC3818" s="122"/>
      <c r="AD3818" s="122"/>
      <c r="AE3818" s="122"/>
      <c r="AF3818" s="122"/>
      <c r="AG3818" s="122"/>
      <c r="AH3818" s="122"/>
      <c r="AI3818" s="122"/>
      <c r="AJ3818" s="401"/>
      <c r="AK3818" s="403"/>
      <c r="AL3818" s="405"/>
      <c r="AM3818" s="401"/>
      <c r="AN3818" s="405"/>
      <c r="AO3818" s="405"/>
      <c r="AP3818" s="405"/>
      <c r="AQ3818" s="405"/>
      <c r="AR3818" s="405"/>
      <c r="AS3818" s="405"/>
      <c r="AT3818" s="405"/>
      <c r="AU3818" s="403"/>
      <c r="AV3818" s="504"/>
      <c r="AW3818" s="403"/>
      <c r="AX3818" s="389"/>
      <c r="AY3818" s="389"/>
      <c r="AZ3818" s="389"/>
      <c r="BA3818" s="389"/>
      <c r="BB3818" s="389"/>
      <c r="BC3818" s="389"/>
    </row>
    <row r="3819" spans="1:55" s="121" customFormat="1" x14ac:dyDescent="0.25">
      <c r="A3819" s="406"/>
      <c r="B3819" s="500"/>
      <c r="C3819" s="501"/>
      <c r="D3819" s="502"/>
      <c r="E3819" s="474"/>
      <c r="F3819" s="398"/>
      <c r="G3819" s="95"/>
      <c r="H3819" s="119"/>
      <c r="I3819" s="119"/>
      <c r="J3819" s="119"/>
      <c r="K3819" s="119"/>
      <c r="L3819" s="119"/>
      <c r="M3819" s="119"/>
      <c r="N3819" s="119"/>
      <c r="O3819" s="119"/>
      <c r="P3819" s="119"/>
      <c r="Q3819" s="119"/>
      <c r="R3819" s="119"/>
      <c r="S3819" s="119"/>
      <c r="T3819" s="119"/>
      <c r="U3819" s="119"/>
      <c r="V3819" s="119"/>
      <c r="W3819" s="119"/>
      <c r="X3819" s="119"/>
      <c r="Y3819" s="119"/>
      <c r="Z3819" s="119"/>
      <c r="AA3819" s="119"/>
      <c r="AB3819" s="119"/>
      <c r="AC3819" s="119"/>
      <c r="AD3819" s="119"/>
      <c r="AE3819" s="119"/>
      <c r="AF3819" s="119"/>
      <c r="AG3819" s="119"/>
      <c r="AH3819" s="119"/>
      <c r="AI3819" s="119"/>
      <c r="AJ3819" s="503"/>
      <c r="AK3819" s="505"/>
      <c r="AL3819" s="404"/>
      <c r="AM3819" s="410"/>
      <c r="AN3819" s="404"/>
      <c r="AO3819" s="404"/>
      <c r="AP3819" s="404"/>
      <c r="AQ3819" s="404"/>
      <c r="AR3819" s="404"/>
      <c r="AS3819" s="404"/>
      <c r="AT3819" s="404"/>
      <c r="AU3819" s="406"/>
      <c r="AV3819" s="504"/>
      <c r="AW3819" s="406"/>
      <c r="AX3819" s="388"/>
      <c r="AY3819" s="388"/>
      <c r="AZ3819" s="388"/>
      <c r="BA3819" s="388"/>
      <c r="BB3819" s="388"/>
      <c r="BC3819" s="388"/>
    </row>
    <row r="3820" spans="1:55" s="121" customFormat="1" x14ac:dyDescent="0.25">
      <c r="A3820" s="407"/>
      <c r="B3820" s="500"/>
      <c r="C3820" s="501"/>
      <c r="D3820" s="502"/>
      <c r="E3820" s="466"/>
      <c r="F3820" s="399"/>
      <c r="G3820" s="96"/>
      <c r="H3820" s="122"/>
      <c r="I3820" s="122"/>
      <c r="J3820" s="122"/>
      <c r="K3820" s="122"/>
      <c r="L3820" s="122"/>
      <c r="M3820" s="122"/>
      <c r="N3820" s="122"/>
      <c r="O3820" s="122"/>
      <c r="P3820" s="122"/>
      <c r="Q3820" s="122"/>
      <c r="R3820" s="122"/>
      <c r="S3820" s="122"/>
      <c r="T3820" s="122"/>
      <c r="U3820" s="122"/>
      <c r="V3820" s="122"/>
      <c r="W3820" s="122"/>
      <c r="X3820" s="122"/>
      <c r="Y3820" s="122"/>
      <c r="Z3820" s="122"/>
      <c r="AA3820" s="122"/>
      <c r="AB3820" s="122"/>
      <c r="AC3820" s="122"/>
      <c r="AD3820" s="122"/>
      <c r="AE3820" s="122"/>
      <c r="AF3820" s="122"/>
      <c r="AG3820" s="122"/>
      <c r="AH3820" s="122"/>
      <c r="AI3820" s="122"/>
      <c r="AJ3820" s="401"/>
      <c r="AK3820" s="403"/>
      <c r="AL3820" s="405"/>
      <c r="AM3820" s="401"/>
      <c r="AN3820" s="405"/>
      <c r="AO3820" s="405"/>
      <c r="AP3820" s="405"/>
      <c r="AQ3820" s="405"/>
      <c r="AR3820" s="405"/>
      <c r="AS3820" s="405"/>
      <c r="AT3820" s="405"/>
      <c r="AU3820" s="403"/>
      <c r="AV3820" s="504"/>
      <c r="AW3820" s="403"/>
      <c r="AX3820" s="389"/>
      <c r="AY3820" s="389"/>
      <c r="AZ3820" s="389"/>
      <c r="BA3820" s="389"/>
      <c r="BB3820" s="389"/>
      <c r="BC3820" s="389"/>
    </row>
    <row r="3821" spans="1:55" s="121" customFormat="1" x14ac:dyDescent="0.25">
      <c r="A3821" s="406"/>
      <c r="B3821" s="500"/>
      <c r="C3821" s="501"/>
      <c r="D3821" s="502"/>
      <c r="E3821" s="474"/>
      <c r="F3821" s="398"/>
      <c r="G3821" s="95"/>
      <c r="H3821" s="119"/>
      <c r="I3821" s="119"/>
      <c r="J3821" s="119"/>
      <c r="K3821" s="119"/>
      <c r="L3821" s="119"/>
      <c r="M3821" s="119"/>
      <c r="N3821" s="119"/>
      <c r="O3821" s="119"/>
      <c r="P3821" s="119"/>
      <c r="Q3821" s="119"/>
      <c r="R3821" s="119"/>
      <c r="S3821" s="119"/>
      <c r="T3821" s="119"/>
      <c r="U3821" s="119"/>
      <c r="V3821" s="119"/>
      <c r="W3821" s="119"/>
      <c r="X3821" s="119"/>
      <c r="Y3821" s="119"/>
      <c r="Z3821" s="119"/>
      <c r="AA3821" s="119"/>
      <c r="AB3821" s="119"/>
      <c r="AC3821" s="119"/>
      <c r="AD3821" s="119"/>
      <c r="AE3821" s="119"/>
      <c r="AF3821" s="119"/>
      <c r="AG3821" s="119"/>
      <c r="AH3821" s="119"/>
      <c r="AI3821" s="119"/>
      <c r="AJ3821" s="503"/>
      <c r="AK3821" s="505"/>
      <c r="AL3821" s="404"/>
      <c r="AM3821" s="410"/>
      <c r="AN3821" s="404"/>
      <c r="AO3821" s="404"/>
      <c r="AP3821" s="404"/>
      <c r="AQ3821" s="404"/>
      <c r="AR3821" s="404"/>
      <c r="AS3821" s="404"/>
      <c r="AT3821" s="404"/>
      <c r="AU3821" s="406"/>
      <c r="AV3821" s="504"/>
      <c r="AW3821" s="406"/>
      <c r="AX3821" s="388"/>
      <c r="AY3821" s="388"/>
      <c r="AZ3821" s="388"/>
      <c r="BA3821" s="388"/>
      <c r="BB3821" s="388"/>
      <c r="BC3821" s="388"/>
    </row>
    <row r="3822" spans="1:55" s="121" customFormat="1" x14ac:dyDescent="0.25">
      <c r="A3822" s="407"/>
      <c r="B3822" s="500"/>
      <c r="C3822" s="501"/>
      <c r="D3822" s="502"/>
      <c r="E3822" s="466"/>
      <c r="F3822" s="399"/>
      <c r="G3822" s="96"/>
      <c r="H3822" s="122"/>
      <c r="I3822" s="122"/>
      <c r="J3822" s="122"/>
      <c r="K3822" s="122"/>
      <c r="L3822" s="122"/>
      <c r="M3822" s="122"/>
      <c r="N3822" s="122"/>
      <c r="O3822" s="122"/>
      <c r="P3822" s="122"/>
      <c r="Q3822" s="122"/>
      <c r="R3822" s="122"/>
      <c r="S3822" s="122"/>
      <c r="T3822" s="122"/>
      <c r="U3822" s="122"/>
      <c r="V3822" s="122"/>
      <c r="W3822" s="122"/>
      <c r="X3822" s="122"/>
      <c r="Y3822" s="122"/>
      <c r="Z3822" s="122"/>
      <c r="AA3822" s="122"/>
      <c r="AB3822" s="122"/>
      <c r="AC3822" s="122"/>
      <c r="AD3822" s="122"/>
      <c r="AE3822" s="122"/>
      <c r="AF3822" s="122"/>
      <c r="AG3822" s="122"/>
      <c r="AH3822" s="122"/>
      <c r="AI3822" s="122"/>
      <c r="AJ3822" s="401"/>
      <c r="AK3822" s="403"/>
      <c r="AL3822" s="405"/>
      <c r="AM3822" s="401"/>
      <c r="AN3822" s="405"/>
      <c r="AO3822" s="405"/>
      <c r="AP3822" s="405"/>
      <c r="AQ3822" s="405"/>
      <c r="AR3822" s="405"/>
      <c r="AS3822" s="405"/>
      <c r="AT3822" s="405"/>
      <c r="AU3822" s="403"/>
      <c r="AV3822" s="504"/>
      <c r="AW3822" s="403"/>
      <c r="AX3822" s="389"/>
      <c r="AY3822" s="389"/>
      <c r="AZ3822" s="389"/>
      <c r="BA3822" s="389"/>
      <c r="BB3822" s="389"/>
      <c r="BC3822" s="389"/>
    </row>
    <row r="3823" spans="1:55" s="121" customFormat="1" x14ac:dyDescent="0.25">
      <c r="A3823" s="406"/>
      <c r="B3823" s="500"/>
      <c r="C3823" s="501"/>
      <c r="D3823" s="502"/>
      <c r="E3823" s="474"/>
      <c r="F3823" s="398"/>
      <c r="G3823" s="95"/>
      <c r="H3823" s="119"/>
      <c r="I3823" s="119"/>
      <c r="J3823" s="119"/>
      <c r="K3823" s="119"/>
      <c r="L3823" s="119"/>
      <c r="M3823" s="119"/>
      <c r="N3823" s="119"/>
      <c r="O3823" s="119"/>
      <c r="P3823" s="119"/>
      <c r="Q3823" s="119"/>
      <c r="R3823" s="119"/>
      <c r="S3823" s="119"/>
      <c r="T3823" s="119"/>
      <c r="U3823" s="119"/>
      <c r="V3823" s="119"/>
      <c r="W3823" s="119"/>
      <c r="X3823" s="119"/>
      <c r="Y3823" s="119"/>
      <c r="Z3823" s="119"/>
      <c r="AA3823" s="119"/>
      <c r="AB3823" s="119"/>
      <c r="AC3823" s="119"/>
      <c r="AD3823" s="119"/>
      <c r="AE3823" s="119"/>
      <c r="AF3823" s="119"/>
      <c r="AG3823" s="119"/>
      <c r="AH3823" s="119"/>
      <c r="AI3823" s="119"/>
      <c r="AJ3823" s="503"/>
      <c r="AK3823" s="505"/>
      <c r="AL3823" s="404"/>
      <c r="AM3823" s="410"/>
      <c r="AN3823" s="404"/>
      <c r="AO3823" s="404"/>
      <c r="AP3823" s="404"/>
      <c r="AQ3823" s="404"/>
      <c r="AR3823" s="404"/>
      <c r="AS3823" s="404"/>
      <c r="AT3823" s="404"/>
      <c r="AU3823" s="406"/>
      <c r="AV3823" s="504"/>
      <c r="AW3823" s="406"/>
      <c r="AX3823" s="388"/>
      <c r="AY3823" s="388"/>
      <c r="AZ3823" s="388"/>
      <c r="BA3823" s="388"/>
      <c r="BB3823" s="388"/>
      <c r="BC3823" s="388"/>
    </row>
    <row r="3824" spans="1:55" s="121" customFormat="1" x14ac:dyDescent="0.25">
      <c r="A3824" s="407"/>
      <c r="B3824" s="500"/>
      <c r="C3824" s="501"/>
      <c r="D3824" s="502"/>
      <c r="E3824" s="466"/>
      <c r="F3824" s="399"/>
      <c r="G3824" s="96"/>
      <c r="H3824" s="122"/>
      <c r="I3824" s="122"/>
      <c r="J3824" s="122"/>
      <c r="K3824" s="122"/>
      <c r="L3824" s="122"/>
      <c r="M3824" s="122"/>
      <c r="N3824" s="122"/>
      <c r="O3824" s="122"/>
      <c r="P3824" s="122"/>
      <c r="Q3824" s="122"/>
      <c r="R3824" s="122"/>
      <c r="S3824" s="122"/>
      <c r="T3824" s="122"/>
      <c r="U3824" s="122"/>
      <c r="V3824" s="122"/>
      <c r="W3824" s="122"/>
      <c r="X3824" s="122"/>
      <c r="Y3824" s="122"/>
      <c r="Z3824" s="122"/>
      <c r="AA3824" s="122"/>
      <c r="AB3824" s="122"/>
      <c r="AC3824" s="122"/>
      <c r="AD3824" s="122"/>
      <c r="AE3824" s="122"/>
      <c r="AF3824" s="122"/>
      <c r="AG3824" s="122"/>
      <c r="AH3824" s="122"/>
      <c r="AI3824" s="122"/>
      <c r="AJ3824" s="401"/>
      <c r="AK3824" s="403"/>
      <c r="AL3824" s="405"/>
      <c r="AM3824" s="401"/>
      <c r="AN3824" s="405"/>
      <c r="AO3824" s="405"/>
      <c r="AP3824" s="405"/>
      <c r="AQ3824" s="405"/>
      <c r="AR3824" s="405"/>
      <c r="AS3824" s="405"/>
      <c r="AT3824" s="405"/>
      <c r="AU3824" s="403"/>
      <c r="AV3824" s="504"/>
      <c r="AW3824" s="403"/>
      <c r="AX3824" s="389"/>
      <c r="AY3824" s="389"/>
      <c r="AZ3824" s="389"/>
      <c r="BA3824" s="389"/>
      <c r="BB3824" s="389"/>
      <c r="BC3824" s="389"/>
    </row>
    <row r="3825" spans="1:55" s="121" customFormat="1" x14ac:dyDescent="0.25">
      <c r="A3825" s="406"/>
      <c r="B3825" s="500"/>
      <c r="C3825" s="501"/>
      <c r="D3825" s="502"/>
      <c r="E3825" s="474"/>
      <c r="F3825" s="398"/>
      <c r="G3825" s="95"/>
      <c r="H3825" s="119"/>
      <c r="I3825" s="119"/>
      <c r="J3825" s="119"/>
      <c r="K3825" s="119"/>
      <c r="L3825" s="119"/>
      <c r="M3825" s="119"/>
      <c r="N3825" s="119"/>
      <c r="O3825" s="119"/>
      <c r="P3825" s="119"/>
      <c r="Q3825" s="119"/>
      <c r="R3825" s="119"/>
      <c r="S3825" s="119"/>
      <c r="T3825" s="119"/>
      <c r="U3825" s="119"/>
      <c r="V3825" s="119"/>
      <c r="W3825" s="119"/>
      <c r="X3825" s="119"/>
      <c r="Y3825" s="119"/>
      <c r="Z3825" s="119"/>
      <c r="AA3825" s="119"/>
      <c r="AB3825" s="119"/>
      <c r="AC3825" s="119"/>
      <c r="AD3825" s="119"/>
      <c r="AE3825" s="119"/>
      <c r="AF3825" s="119"/>
      <c r="AG3825" s="119"/>
      <c r="AH3825" s="119"/>
      <c r="AI3825" s="119"/>
      <c r="AJ3825" s="503"/>
      <c r="AK3825" s="505"/>
      <c r="AL3825" s="404"/>
      <c r="AM3825" s="410"/>
      <c r="AN3825" s="404"/>
      <c r="AO3825" s="404"/>
      <c r="AP3825" s="404"/>
      <c r="AQ3825" s="404"/>
      <c r="AR3825" s="404"/>
      <c r="AS3825" s="404"/>
      <c r="AT3825" s="404"/>
      <c r="AU3825" s="406"/>
      <c r="AV3825" s="504"/>
      <c r="AW3825" s="406"/>
      <c r="AX3825" s="388"/>
      <c r="AY3825" s="388"/>
      <c r="AZ3825" s="388"/>
      <c r="BA3825" s="388"/>
      <c r="BB3825" s="388"/>
      <c r="BC3825" s="388"/>
    </row>
    <row r="3826" spans="1:55" s="121" customFormat="1" x14ac:dyDescent="0.25">
      <c r="A3826" s="407"/>
      <c r="B3826" s="500"/>
      <c r="C3826" s="501"/>
      <c r="D3826" s="502"/>
      <c r="E3826" s="466"/>
      <c r="F3826" s="399"/>
      <c r="G3826" s="96"/>
      <c r="H3826" s="122"/>
      <c r="I3826" s="122"/>
      <c r="J3826" s="122"/>
      <c r="K3826" s="122"/>
      <c r="L3826" s="122"/>
      <c r="M3826" s="122"/>
      <c r="N3826" s="122"/>
      <c r="O3826" s="122"/>
      <c r="P3826" s="122"/>
      <c r="Q3826" s="122"/>
      <c r="R3826" s="122"/>
      <c r="S3826" s="122"/>
      <c r="T3826" s="122"/>
      <c r="U3826" s="122"/>
      <c r="V3826" s="122"/>
      <c r="W3826" s="122"/>
      <c r="X3826" s="122"/>
      <c r="Y3826" s="122"/>
      <c r="Z3826" s="122"/>
      <c r="AA3826" s="122"/>
      <c r="AB3826" s="122"/>
      <c r="AC3826" s="122"/>
      <c r="AD3826" s="122"/>
      <c r="AE3826" s="122"/>
      <c r="AF3826" s="122"/>
      <c r="AG3826" s="122"/>
      <c r="AH3826" s="122"/>
      <c r="AI3826" s="122"/>
      <c r="AJ3826" s="401"/>
      <c r="AK3826" s="403"/>
      <c r="AL3826" s="405"/>
      <c r="AM3826" s="401"/>
      <c r="AN3826" s="405"/>
      <c r="AO3826" s="405"/>
      <c r="AP3826" s="405"/>
      <c r="AQ3826" s="405"/>
      <c r="AR3826" s="405"/>
      <c r="AS3826" s="405"/>
      <c r="AT3826" s="405"/>
      <c r="AU3826" s="403"/>
      <c r="AV3826" s="504"/>
      <c r="AW3826" s="403"/>
      <c r="AX3826" s="389"/>
      <c r="AY3826" s="389"/>
      <c r="AZ3826" s="389"/>
      <c r="BA3826" s="389"/>
      <c r="BB3826" s="389"/>
      <c r="BC3826" s="389"/>
    </row>
    <row r="3827" spans="1:55" s="121" customFormat="1" x14ac:dyDescent="0.25">
      <c r="A3827" s="406"/>
      <c r="B3827" s="500"/>
      <c r="C3827" s="501"/>
      <c r="D3827" s="502"/>
      <c r="E3827" s="474"/>
      <c r="F3827" s="398"/>
      <c r="G3827" s="95"/>
      <c r="H3827" s="119"/>
      <c r="I3827" s="119"/>
      <c r="J3827" s="119"/>
      <c r="K3827" s="119"/>
      <c r="L3827" s="119"/>
      <c r="M3827" s="119"/>
      <c r="N3827" s="119"/>
      <c r="O3827" s="119"/>
      <c r="P3827" s="119"/>
      <c r="Q3827" s="119"/>
      <c r="R3827" s="119"/>
      <c r="S3827" s="119"/>
      <c r="T3827" s="119"/>
      <c r="U3827" s="119"/>
      <c r="V3827" s="119"/>
      <c r="W3827" s="119"/>
      <c r="X3827" s="119"/>
      <c r="Y3827" s="119"/>
      <c r="Z3827" s="119"/>
      <c r="AA3827" s="119"/>
      <c r="AB3827" s="119"/>
      <c r="AC3827" s="119"/>
      <c r="AD3827" s="119"/>
      <c r="AE3827" s="119"/>
      <c r="AF3827" s="119"/>
      <c r="AG3827" s="119"/>
      <c r="AH3827" s="119"/>
      <c r="AI3827" s="119"/>
      <c r="AJ3827" s="503"/>
      <c r="AK3827" s="505"/>
      <c r="AL3827" s="404"/>
      <c r="AM3827" s="410"/>
      <c r="AN3827" s="404"/>
      <c r="AO3827" s="404"/>
      <c r="AP3827" s="404"/>
      <c r="AQ3827" s="404"/>
      <c r="AR3827" s="404"/>
      <c r="AS3827" s="404"/>
      <c r="AT3827" s="404"/>
      <c r="AU3827" s="406"/>
      <c r="AV3827" s="504"/>
      <c r="AW3827" s="406"/>
      <c r="AX3827" s="388"/>
      <c r="AY3827" s="388"/>
      <c r="AZ3827" s="388"/>
      <c r="BA3827" s="388"/>
      <c r="BB3827" s="388"/>
      <c r="BC3827" s="388"/>
    </row>
    <row r="3828" spans="1:55" s="121" customFormat="1" x14ac:dyDescent="0.25">
      <c r="A3828" s="407"/>
      <c r="B3828" s="500"/>
      <c r="C3828" s="501"/>
      <c r="D3828" s="502"/>
      <c r="E3828" s="466"/>
      <c r="F3828" s="399"/>
      <c r="G3828" s="96"/>
      <c r="H3828" s="122"/>
      <c r="I3828" s="122"/>
      <c r="J3828" s="122"/>
      <c r="K3828" s="122"/>
      <c r="L3828" s="122"/>
      <c r="M3828" s="122"/>
      <c r="N3828" s="122"/>
      <c r="O3828" s="122"/>
      <c r="P3828" s="122"/>
      <c r="Q3828" s="122"/>
      <c r="R3828" s="122"/>
      <c r="S3828" s="122"/>
      <c r="T3828" s="122"/>
      <c r="U3828" s="122"/>
      <c r="V3828" s="122"/>
      <c r="W3828" s="122"/>
      <c r="X3828" s="122"/>
      <c r="Y3828" s="122"/>
      <c r="Z3828" s="122"/>
      <c r="AA3828" s="122"/>
      <c r="AB3828" s="122"/>
      <c r="AC3828" s="122"/>
      <c r="AD3828" s="122"/>
      <c r="AE3828" s="122"/>
      <c r="AF3828" s="122"/>
      <c r="AG3828" s="122"/>
      <c r="AH3828" s="122"/>
      <c r="AI3828" s="122"/>
      <c r="AJ3828" s="401"/>
      <c r="AK3828" s="403"/>
      <c r="AL3828" s="405"/>
      <c r="AM3828" s="401"/>
      <c r="AN3828" s="405"/>
      <c r="AO3828" s="405"/>
      <c r="AP3828" s="405"/>
      <c r="AQ3828" s="405"/>
      <c r="AR3828" s="405"/>
      <c r="AS3828" s="405"/>
      <c r="AT3828" s="405"/>
      <c r="AU3828" s="403"/>
      <c r="AV3828" s="504"/>
      <c r="AW3828" s="403"/>
      <c r="AX3828" s="389"/>
      <c r="AY3828" s="389"/>
      <c r="AZ3828" s="389"/>
      <c r="BA3828" s="389"/>
      <c r="BB3828" s="389"/>
      <c r="BC3828" s="389"/>
    </row>
    <row r="3829" spans="1:55" s="121" customFormat="1" x14ac:dyDescent="0.25">
      <c r="A3829" s="406"/>
      <c r="B3829" s="500"/>
      <c r="C3829" s="501"/>
      <c r="D3829" s="502"/>
      <c r="E3829" s="474"/>
      <c r="F3829" s="398"/>
      <c r="G3829" s="95"/>
      <c r="H3829" s="119"/>
      <c r="I3829" s="119"/>
      <c r="J3829" s="119"/>
      <c r="K3829" s="119"/>
      <c r="L3829" s="119"/>
      <c r="M3829" s="119"/>
      <c r="N3829" s="119"/>
      <c r="O3829" s="119"/>
      <c r="P3829" s="119"/>
      <c r="Q3829" s="119"/>
      <c r="R3829" s="119"/>
      <c r="S3829" s="119"/>
      <c r="T3829" s="119"/>
      <c r="U3829" s="119"/>
      <c r="V3829" s="119"/>
      <c r="W3829" s="119"/>
      <c r="X3829" s="119"/>
      <c r="Y3829" s="119"/>
      <c r="Z3829" s="119"/>
      <c r="AA3829" s="119"/>
      <c r="AB3829" s="119"/>
      <c r="AC3829" s="119"/>
      <c r="AD3829" s="119"/>
      <c r="AE3829" s="119"/>
      <c r="AF3829" s="119"/>
      <c r="AG3829" s="119"/>
      <c r="AH3829" s="119"/>
      <c r="AI3829" s="119"/>
      <c r="AJ3829" s="503"/>
      <c r="AK3829" s="505"/>
      <c r="AL3829" s="404"/>
      <c r="AM3829" s="410"/>
      <c r="AN3829" s="404"/>
      <c r="AO3829" s="404"/>
      <c r="AP3829" s="404"/>
      <c r="AQ3829" s="404"/>
      <c r="AR3829" s="404"/>
      <c r="AS3829" s="404"/>
      <c r="AT3829" s="404"/>
      <c r="AU3829" s="406"/>
      <c r="AV3829" s="504"/>
      <c r="AW3829" s="406"/>
      <c r="AX3829" s="388"/>
      <c r="AY3829" s="388"/>
      <c r="AZ3829" s="388"/>
      <c r="BA3829" s="388"/>
      <c r="BB3829" s="388"/>
      <c r="BC3829" s="388"/>
    </row>
    <row r="3830" spans="1:55" s="121" customFormat="1" x14ac:dyDescent="0.25">
      <c r="A3830" s="407"/>
      <c r="B3830" s="500"/>
      <c r="C3830" s="501"/>
      <c r="D3830" s="502"/>
      <c r="E3830" s="466"/>
      <c r="F3830" s="399"/>
      <c r="G3830" s="96"/>
      <c r="H3830" s="122"/>
      <c r="I3830" s="122"/>
      <c r="J3830" s="122"/>
      <c r="K3830" s="122"/>
      <c r="L3830" s="122"/>
      <c r="M3830" s="122"/>
      <c r="N3830" s="122"/>
      <c r="O3830" s="122"/>
      <c r="P3830" s="122"/>
      <c r="Q3830" s="122"/>
      <c r="R3830" s="122"/>
      <c r="S3830" s="122"/>
      <c r="T3830" s="122"/>
      <c r="U3830" s="122"/>
      <c r="V3830" s="122"/>
      <c r="W3830" s="122"/>
      <c r="X3830" s="122"/>
      <c r="Y3830" s="122"/>
      <c r="Z3830" s="122"/>
      <c r="AA3830" s="122"/>
      <c r="AB3830" s="122"/>
      <c r="AC3830" s="122"/>
      <c r="AD3830" s="122"/>
      <c r="AE3830" s="122"/>
      <c r="AF3830" s="122"/>
      <c r="AG3830" s="122"/>
      <c r="AH3830" s="122"/>
      <c r="AI3830" s="122"/>
      <c r="AJ3830" s="401"/>
      <c r="AK3830" s="403"/>
      <c r="AL3830" s="405"/>
      <c r="AM3830" s="401"/>
      <c r="AN3830" s="405"/>
      <c r="AO3830" s="405"/>
      <c r="AP3830" s="405"/>
      <c r="AQ3830" s="405"/>
      <c r="AR3830" s="405"/>
      <c r="AS3830" s="405"/>
      <c r="AT3830" s="405"/>
      <c r="AU3830" s="403"/>
      <c r="AV3830" s="504"/>
      <c r="AW3830" s="403"/>
      <c r="AX3830" s="389"/>
      <c r="AY3830" s="389"/>
      <c r="AZ3830" s="389"/>
      <c r="BA3830" s="389"/>
      <c r="BB3830" s="389"/>
      <c r="BC3830" s="389"/>
    </row>
    <row r="3831" spans="1:55" s="121" customFormat="1" x14ac:dyDescent="0.25">
      <c r="A3831" s="406"/>
      <c r="B3831" s="500"/>
      <c r="C3831" s="501"/>
      <c r="D3831" s="502"/>
      <c r="E3831" s="474"/>
      <c r="F3831" s="398"/>
      <c r="G3831" s="95"/>
      <c r="H3831" s="119"/>
      <c r="I3831" s="119"/>
      <c r="J3831" s="119"/>
      <c r="K3831" s="119"/>
      <c r="L3831" s="119"/>
      <c r="M3831" s="119"/>
      <c r="N3831" s="119"/>
      <c r="O3831" s="119"/>
      <c r="P3831" s="119"/>
      <c r="Q3831" s="119"/>
      <c r="R3831" s="119"/>
      <c r="S3831" s="119"/>
      <c r="T3831" s="119"/>
      <c r="U3831" s="119"/>
      <c r="V3831" s="119"/>
      <c r="W3831" s="119"/>
      <c r="X3831" s="119"/>
      <c r="Y3831" s="119"/>
      <c r="Z3831" s="119"/>
      <c r="AA3831" s="119"/>
      <c r="AB3831" s="119"/>
      <c r="AC3831" s="119"/>
      <c r="AD3831" s="119"/>
      <c r="AE3831" s="119"/>
      <c r="AF3831" s="119"/>
      <c r="AG3831" s="119"/>
      <c r="AH3831" s="119"/>
      <c r="AI3831" s="119"/>
      <c r="AJ3831" s="503"/>
      <c r="AK3831" s="505"/>
      <c r="AL3831" s="404"/>
      <c r="AM3831" s="410"/>
      <c r="AN3831" s="404"/>
      <c r="AO3831" s="404"/>
      <c r="AP3831" s="404"/>
      <c r="AQ3831" s="404"/>
      <c r="AR3831" s="404"/>
      <c r="AS3831" s="404"/>
      <c r="AT3831" s="404"/>
      <c r="AU3831" s="406"/>
      <c r="AV3831" s="504"/>
      <c r="AW3831" s="406"/>
      <c r="AX3831" s="388"/>
      <c r="AY3831" s="388"/>
      <c r="AZ3831" s="388"/>
      <c r="BA3831" s="388"/>
      <c r="BB3831" s="388"/>
      <c r="BC3831" s="388"/>
    </row>
    <row r="3832" spans="1:55" s="121" customFormat="1" x14ac:dyDescent="0.25">
      <c r="A3832" s="407"/>
      <c r="B3832" s="500"/>
      <c r="C3832" s="501"/>
      <c r="D3832" s="502"/>
      <c r="E3832" s="466"/>
      <c r="F3832" s="399"/>
      <c r="G3832" s="96"/>
      <c r="H3832" s="122"/>
      <c r="I3832" s="122"/>
      <c r="J3832" s="122"/>
      <c r="K3832" s="122"/>
      <c r="L3832" s="122"/>
      <c r="M3832" s="122"/>
      <c r="N3832" s="122"/>
      <c r="O3832" s="122"/>
      <c r="P3832" s="122"/>
      <c r="Q3832" s="122"/>
      <c r="R3832" s="122"/>
      <c r="S3832" s="122"/>
      <c r="T3832" s="122"/>
      <c r="U3832" s="122"/>
      <c r="V3832" s="122"/>
      <c r="W3832" s="122"/>
      <c r="X3832" s="122"/>
      <c r="Y3832" s="122"/>
      <c r="Z3832" s="122"/>
      <c r="AA3832" s="122"/>
      <c r="AB3832" s="122"/>
      <c r="AC3832" s="122"/>
      <c r="AD3832" s="122"/>
      <c r="AE3832" s="122"/>
      <c r="AF3832" s="122"/>
      <c r="AG3832" s="122"/>
      <c r="AH3832" s="122"/>
      <c r="AI3832" s="122"/>
      <c r="AJ3832" s="401"/>
      <c r="AK3832" s="403"/>
      <c r="AL3832" s="405"/>
      <c r="AM3832" s="401"/>
      <c r="AN3832" s="405"/>
      <c r="AO3832" s="405"/>
      <c r="AP3832" s="405"/>
      <c r="AQ3832" s="405"/>
      <c r="AR3832" s="405"/>
      <c r="AS3832" s="405"/>
      <c r="AT3832" s="405"/>
      <c r="AU3832" s="403"/>
      <c r="AV3832" s="504"/>
      <c r="AW3832" s="403"/>
      <c r="AX3832" s="389"/>
      <c r="AY3832" s="389"/>
      <c r="AZ3832" s="389"/>
      <c r="BA3832" s="389"/>
      <c r="BB3832" s="389"/>
      <c r="BC3832" s="389"/>
    </row>
    <row r="3833" spans="1:55" s="121" customFormat="1" x14ac:dyDescent="0.25">
      <c r="A3833" s="406"/>
      <c r="B3833" s="500"/>
      <c r="C3833" s="501"/>
      <c r="D3833" s="502"/>
      <c r="E3833" s="474"/>
      <c r="F3833" s="398"/>
      <c r="G3833" s="95"/>
      <c r="H3833" s="119"/>
      <c r="I3833" s="119"/>
      <c r="J3833" s="119"/>
      <c r="K3833" s="119"/>
      <c r="L3833" s="119"/>
      <c r="M3833" s="119"/>
      <c r="N3833" s="119"/>
      <c r="O3833" s="119"/>
      <c r="P3833" s="119"/>
      <c r="Q3833" s="119"/>
      <c r="R3833" s="119"/>
      <c r="S3833" s="119"/>
      <c r="T3833" s="119"/>
      <c r="U3833" s="119"/>
      <c r="V3833" s="119"/>
      <c r="W3833" s="119"/>
      <c r="X3833" s="119"/>
      <c r="Y3833" s="119"/>
      <c r="Z3833" s="119"/>
      <c r="AA3833" s="119"/>
      <c r="AB3833" s="119"/>
      <c r="AC3833" s="119"/>
      <c r="AD3833" s="119"/>
      <c r="AE3833" s="119"/>
      <c r="AF3833" s="119"/>
      <c r="AG3833" s="119"/>
      <c r="AH3833" s="119"/>
      <c r="AI3833" s="119"/>
      <c r="AJ3833" s="503"/>
      <c r="AK3833" s="505"/>
      <c r="AL3833" s="404"/>
      <c r="AM3833" s="410"/>
      <c r="AN3833" s="404"/>
      <c r="AO3833" s="404"/>
      <c r="AP3833" s="404"/>
      <c r="AQ3833" s="404"/>
      <c r="AR3833" s="404"/>
      <c r="AS3833" s="404"/>
      <c r="AT3833" s="404"/>
      <c r="AU3833" s="406"/>
      <c r="AV3833" s="504"/>
      <c r="AW3833" s="406"/>
      <c r="AX3833" s="388"/>
      <c r="AY3833" s="388"/>
      <c r="AZ3833" s="388"/>
      <c r="BA3833" s="388"/>
      <c r="BB3833" s="388"/>
      <c r="BC3833" s="388"/>
    </row>
    <row r="3834" spans="1:55" s="121" customFormat="1" x14ac:dyDescent="0.25">
      <c r="A3834" s="407"/>
      <c r="B3834" s="500"/>
      <c r="C3834" s="501"/>
      <c r="D3834" s="502"/>
      <c r="E3834" s="466"/>
      <c r="F3834" s="399"/>
      <c r="G3834" s="96"/>
      <c r="H3834" s="122"/>
      <c r="I3834" s="122"/>
      <c r="J3834" s="122"/>
      <c r="K3834" s="122"/>
      <c r="L3834" s="122"/>
      <c r="M3834" s="122"/>
      <c r="N3834" s="122"/>
      <c r="O3834" s="122"/>
      <c r="P3834" s="122"/>
      <c r="Q3834" s="122"/>
      <c r="R3834" s="122"/>
      <c r="S3834" s="122"/>
      <c r="T3834" s="122"/>
      <c r="U3834" s="122"/>
      <c r="V3834" s="122"/>
      <c r="W3834" s="122"/>
      <c r="X3834" s="122"/>
      <c r="Y3834" s="122"/>
      <c r="Z3834" s="122"/>
      <c r="AA3834" s="122"/>
      <c r="AB3834" s="122"/>
      <c r="AC3834" s="122"/>
      <c r="AD3834" s="122"/>
      <c r="AE3834" s="122"/>
      <c r="AF3834" s="122"/>
      <c r="AG3834" s="122"/>
      <c r="AH3834" s="122"/>
      <c r="AI3834" s="122"/>
      <c r="AJ3834" s="401"/>
      <c r="AK3834" s="403"/>
      <c r="AL3834" s="405"/>
      <c r="AM3834" s="401"/>
      <c r="AN3834" s="405"/>
      <c r="AO3834" s="405"/>
      <c r="AP3834" s="405"/>
      <c r="AQ3834" s="405"/>
      <c r="AR3834" s="405"/>
      <c r="AS3834" s="405"/>
      <c r="AT3834" s="405"/>
      <c r="AU3834" s="403"/>
      <c r="AV3834" s="504"/>
      <c r="AW3834" s="403"/>
      <c r="AX3834" s="389"/>
      <c r="AY3834" s="389"/>
      <c r="AZ3834" s="389"/>
      <c r="BA3834" s="389"/>
      <c r="BB3834" s="389"/>
      <c r="BC3834" s="389"/>
    </row>
    <row r="3835" spans="1:55" s="121" customFormat="1" x14ac:dyDescent="0.25">
      <c r="A3835" s="406"/>
      <c r="B3835" s="500"/>
      <c r="C3835" s="501"/>
      <c r="D3835" s="502"/>
      <c r="E3835" s="474"/>
      <c r="F3835" s="398"/>
      <c r="G3835" s="95"/>
      <c r="H3835" s="119"/>
      <c r="I3835" s="119"/>
      <c r="J3835" s="119"/>
      <c r="K3835" s="119"/>
      <c r="L3835" s="119"/>
      <c r="M3835" s="119"/>
      <c r="N3835" s="119"/>
      <c r="O3835" s="119"/>
      <c r="P3835" s="119"/>
      <c r="Q3835" s="119"/>
      <c r="R3835" s="119"/>
      <c r="S3835" s="119"/>
      <c r="T3835" s="119"/>
      <c r="U3835" s="119"/>
      <c r="V3835" s="119"/>
      <c r="W3835" s="119"/>
      <c r="X3835" s="119"/>
      <c r="Y3835" s="119"/>
      <c r="Z3835" s="119"/>
      <c r="AA3835" s="119"/>
      <c r="AB3835" s="119"/>
      <c r="AC3835" s="119"/>
      <c r="AD3835" s="119"/>
      <c r="AE3835" s="119"/>
      <c r="AF3835" s="119"/>
      <c r="AG3835" s="119"/>
      <c r="AH3835" s="119"/>
      <c r="AI3835" s="119"/>
      <c r="AJ3835" s="503"/>
      <c r="AK3835" s="505"/>
      <c r="AL3835" s="404"/>
      <c r="AM3835" s="410"/>
      <c r="AN3835" s="404"/>
      <c r="AO3835" s="404"/>
      <c r="AP3835" s="404"/>
      <c r="AQ3835" s="404"/>
      <c r="AR3835" s="404"/>
      <c r="AS3835" s="404"/>
      <c r="AT3835" s="404"/>
      <c r="AU3835" s="406"/>
      <c r="AV3835" s="504"/>
      <c r="AW3835" s="406"/>
      <c r="AX3835" s="388"/>
      <c r="AY3835" s="388"/>
      <c r="AZ3835" s="388"/>
      <c r="BA3835" s="388"/>
      <c r="BB3835" s="388"/>
      <c r="BC3835" s="388"/>
    </row>
    <row r="3836" spans="1:55" s="121" customFormat="1" x14ac:dyDescent="0.25">
      <c r="A3836" s="407"/>
      <c r="B3836" s="500"/>
      <c r="C3836" s="501"/>
      <c r="D3836" s="502"/>
      <c r="E3836" s="466"/>
      <c r="F3836" s="399"/>
      <c r="G3836" s="96"/>
      <c r="H3836" s="122"/>
      <c r="I3836" s="122"/>
      <c r="J3836" s="122"/>
      <c r="K3836" s="122"/>
      <c r="L3836" s="122"/>
      <c r="M3836" s="122"/>
      <c r="N3836" s="122"/>
      <c r="O3836" s="122"/>
      <c r="P3836" s="122"/>
      <c r="Q3836" s="122"/>
      <c r="R3836" s="122"/>
      <c r="S3836" s="122"/>
      <c r="T3836" s="122"/>
      <c r="U3836" s="122"/>
      <c r="V3836" s="122"/>
      <c r="W3836" s="122"/>
      <c r="X3836" s="122"/>
      <c r="Y3836" s="122"/>
      <c r="Z3836" s="122"/>
      <c r="AA3836" s="122"/>
      <c r="AB3836" s="122"/>
      <c r="AC3836" s="122"/>
      <c r="AD3836" s="122"/>
      <c r="AE3836" s="122"/>
      <c r="AF3836" s="122"/>
      <c r="AG3836" s="122"/>
      <c r="AH3836" s="122"/>
      <c r="AI3836" s="122"/>
      <c r="AJ3836" s="401"/>
      <c r="AK3836" s="403"/>
      <c r="AL3836" s="405"/>
      <c r="AM3836" s="401"/>
      <c r="AN3836" s="405"/>
      <c r="AO3836" s="405"/>
      <c r="AP3836" s="405"/>
      <c r="AQ3836" s="405"/>
      <c r="AR3836" s="405"/>
      <c r="AS3836" s="405"/>
      <c r="AT3836" s="405"/>
      <c r="AU3836" s="403"/>
      <c r="AV3836" s="504"/>
      <c r="AW3836" s="403"/>
      <c r="AX3836" s="389"/>
      <c r="AY3836" s="389"/>
      <c r="AZ3836" s="389"/>
      <c r="BA3836" s="389"/>
      <c r="BB3836" s="389"/>
      <c r="BC3836" s="389"/>
    </row>
    <row r="3837" spans="1:55" s="121" customFormat="1" x14ac:dyDescent="0.25">
      <c r="A3837" s="406"/>
      <c r="B3837" s="500"/>
      <c r="C3837" s="501"/>
      <c r="D3837" s="502"/>
      <c r="E3837" s="474"/>
      <c r="F3837" s="398"/>
      <c r="G3837" s="95"/>
      <c r="H3837" s="119"/>
      <c r="I3837" s="119"/>
      <c r="J3837" s="119"/>
      <c r="K3837" s="119"/>
      <c r="L3837" s="119"/>
      <c r="M3837" s="119"/>
      <c r="N3837" s="119"/>
      <c r="O3837" s="119"/>
      <c r="P3837" s="119"/>
      <c r="Q3837" s="119"/>
      <c r="R3837" s="119"/>
      <c r="S3837" s="119"/>
      <c r="T3837" s="119"/>
      <c r="U3837" s="119"/>
      <c r="V3837" s="119"/>
      <c r="W3837" s="119"/>
      <c r="X3837" s="119"/>
      <c r="Y3837" s="119"/>
      <c r="Z3837" s="119"/>
      <c r="AA3837" s="119"/>
      <c r="AB3837" s="119"/>
      <c r="AC3837" s="119"/>
      <c r="AD3837" s="119"/>
      <c r="AE3837" s="119"/>
      <c r="AF3837" s="119"/>
      <c r="AG3837" s="119"/>
      <c r="AH3837" s="119"/>
      <c r="AI3837" s="119"/>
      <c r="AJ3837" s="503"/>
      <c r="AK3837" s="505"/>
      <c r="AL3837" s="404"/>
      <c r="AM3837" s="410"/>
      <c r="AN3837" s="404"/>
      <c r="AO3837" s="404"/>
      <c r="AP3837" s="404"/>
      <c r="AQ3837" s="404"/>
      <c r="AR3837" s="404"/>
      <c r="AS3837" s="404"/>
      <c r="AT3837" s="404"/>
      <c r="AU3837" s="406"/>
      <c r="AV3837" s="504"/>
      <c r="AW3837" s="406"/>
      <c r="AX3837" s="388"/>
      <c r="AY3837" s="388"/>
      <c r="AZ3837" s="388"/>
      <c r="BA3837" s="388"/>
      <c r="BB3837" s="388"/>
      <c r="BC3837" s="388"/>
    </row>
    <row r="3838" spans="1:55" s="121" customFormat="1" x14ac:dyDescent="0.25">
      <c r="A3838" s="407"/>
      <c r="B3838" s="500"/>
      <c r="C3838" s="501"/>
      <c r="D3838" s="502"/>
      <c r="E3838" s="466"/>
      <c r="F3838" s="399"/>
      <c r="G3838" s="96"/>
      <c r="H3838" s="122"/>
      <c r="I3838" s="122"/>
      <c r="J3838" s="122"/>
      <c r="K3838" s="122"/>
      <c r="L3838" s="122"/>
      <c r="M3838" s="122"/>
      <c r="N3838" s="122"/>
      <c r="O3838" s="122"/>
      <c r="P3838" s="122"/>
      <c r="Q3838" s="122"/>
      <c r="R3838" s="122"/>
      <c r="S3838" s="122"/>
      <c r="T3838" s="122"/>
      <c r="U3838" s="122"/>
      <c r="V3838" s="122"/>
      <c r="W3838" s="122"/>
      <c r="X3838" s="122"/>
      <c r="Y3838" s="122"/>
      <c r="Z3838" s="122"/>
      <c r="AA3838" s="122"/>
      <c r="AB3838" s="122"/>
      <c r="AC3838" s="122"/>
      <c r="AD3838" s="122"/>
      <c r="AE3838" s="122"/>
      <c r="AF3838" s="122"/>
      <c r="AG3838" s="122"/>
      <c r="AH3838" s="122"/>
      <c r="AI3838" s="122"/>
      <c r="AJ3838" s="401"/>
      <c r="AK3838" s="403"/>
      <c r="AL3838" s="405"/>
      <c r="AM3838" s="401"/>
      <c r="AN3838" s="405"/>
      <c r="AO3838" s="405"/>
      <c r="AP3838" s="405"/>
      <c r="AQ3838" s="405"/>
      <c r="AR3838" s="405"/>
      <c r="AS3838" s="405"/>
      <c r="AT3838" s="405"/>
      <c r="AU3838" s="403"/>
      <c r="AV3838" s="504"/>
      <c r="AW3838" s="403"/>
      <c r="AX3838" s="389"/>
      <c r="AY3838" s="389"/>
      <c r="AZ3838" s="389"/>
      <c r="BA3838" s="389"/>
      <c r="BB3838" s="389"/>
      <c r="BC3838" s="389"/>
    </row>
    <row r="3839" spans="1:55" s="121" customFormat="1" ht="12.75" customHeight="1" x14ac:dyDescent="0.25">
      <c r="A3839" s="406"/>
      <c r="B3839" s="392"/>
      <c r="C3839" s="501"/>
      <c r="D3839" s="392"/>
      <c r="E3839" s="474"/>
      <c r="F3839" s="398"/>
      <c r="G3839" s="95"/>
      <c r="H3839" s="119"/>
      <c r="I3839" s="119"/>
      <c r="J3839" s="119"/>
      <c r="K3839" s="119"/>
      <c r="L3839" s="119"/>
      <c r="M3839" s="119"/>
      <c r="N3839" s="119"/>
      <c r="O3839" s="119"/>
      <c r="P3839" s="119"/>
      <c r="Q3839" s="119"/>
      <c r="R3839" s="119"/>
      <c r="S3839" s="119"/>
      <c r="T3839" s="119"/>
      <c r="U3839" s="119"/>
      <c r="V3839" s="119"/>
      <c r="W3839" s="119"/>
      <c r="X3839" s="119"/>
      <c r="Y3839" s="119"/>
      <c r="Z3839" s="119"/>
      <c r="AA3839" s="119"/>
      <c r="AB3839" s="119"/>
      <c r="AC3839" s="119"/>
      <c r="AD3839" s="119"/>
      <c r="AE3839" s="119"/>
      <c r="AF3839" s="119"/>
      <c r="AG3839" s="119"/>
      <c r="AH3839" s="119"/>
      <c r="AI3839" s="119"/>
      <c r="AJ3839" s="503"/>
      <c r="AK3839" s="505"/>
      <c r="AL3839" s="404"/>
      <c r="AM3839" s="410"/>
      <c r="AN3839" s="404"/>
      <c r="AO3839" s="404"/>
      <c r="AP3839" s="404"/>
      <c r="AQ3839" s="404"/>
      <c r="AR3839" s="404"/>
      <c r="AS3839" s="404"/>
      <c r="AT3839" s="404"/>
      <c r="AU3839" s="406"/>
      <c r="AV3839" s="506"/>
      <c r="AW3839" s="406"/>
      <c r="AX3839" s="388"/>
      <c r="AY3839" s="388"/>
      <c r="AZ3839" s="388"/>
      <c r="BA3839" s="388"/>
      <c r="BB3839" s="388"/>
      <c r="BC3839" s="388"/>
    </row>
    <row r="3840" spans="1:55" s="121" customFormat="1" x14ac:dyDescent="0.25">
      <c r="A3840" s="407"/>
      <c r="B3840" s="393"/>
      <c r="C3840" s="501"/>
      <c r="D3840" s="393"/>
      <c r="E3840" s="466"/>
      <c r="F3840" s="399"/>
      <c r="G3840" s="96"/>
      <c r="H3840" s="122"/>
      <c r="I3840" s="122"/>
      <c r="J3840" s="122"/>
      <c r="K3840" s="122"/>
      <c r="L3840" s="122"/>
      <c r="M3840" s="122"/>
      <c r="N3840" s="122"/>
      <c r="O3840" s="122"/>
      <c r="P3840" s="122"/>
      <c r="Q3840" s="122"/>
      <c r="R3840" s="122"/>
      <c r="S3840" s="122"/>
      <c r="T3840" s="122"/>
      <c r="U3840" s="122"/>
      <c r="V3840" s="122"/>
      <c r="W3840" s="122"/>
      <c r="X3840" s="122"/>
      <c r="Y3840" s="122"/>
      <c r="Z3840" s="122"/>
      <c r="AA3840" s="122"/>
      <c r="AB3840" s="122"/>
      <c r="AC3840" s="122"/>
      <c r="AD3840" s="122"/>
      <c r="AE3840" s="122"/>
      <c r="AF3840" s="122"/>
      <c r="AG3840" s="122"/>
      <c r="AH3840" s="122"/>
      <c r="AI3840" s="122"/>
      <c r="AJ3840" s="401"/>
      <c r="AK3840" s="403"/>
      <c r="AL3840" s="405"/>
      <c r="AM3840" s="401"/>
      <c r="AN3840" s="405"/>
      <c r="AO3840" s="405"/>
      <c r="AP3840" s="405"/>
      <c r="AQ3840" s="405"/>
      <c r="AR3840" s="405"/>
      <c r="AS3840" s="405"/>
      <c r="AT3840" s="405"/>
      <c r="AU3840" s="403"/>
      <c r="AV3840" s="506"/>
      <c r="AW3840" s="403"/>
      <c r="AX3840" s="389"/>
      <c r="AY3840" s="389"/>
      <c r="AZ3840" s="389"/>
      <c r="BA3840" s="389"/>
      <c r="BB3840" s="389"/>
      <c r="BC3840" s="389"/>
    </row>
    <row r="3841" spans="1:55" s="121" customFormat="1" ht="15.75" customHeight="1" x14ac:dyDescent="0.25">
      <c r="A3841" s="406"/>
      <c r="B3841" s="392"/>
      <c r="C3841" s="501"/>
      <c r="D3841" s="392"/>
      <c r="E3841" s="474"/>
      <c r="F3841" s="398"/>
      <c r="G3841" s="95"/>
      <c r="H3841" s="119"/>
      <c r="I3841" s="119"/>
      <c r="J3841" s="119"/>
      <c r="K3841" s="119"/>
      <c r="L3841" s="119"/>
      <c r="M3841" s="119"/>
      <c r="N3841" s="119"/>
      <c r="O3841" s="119"/>
      <c r="P3841" s="119"/>
      <c r="Q3841" s="119"/>
      <c r="R3841" s="119"/>
      <c r="S3841" s="119"/>
      <c r="T3841" s="119"/>
      <c r="U3841" s="119"/>
      <c r="V3841" s="119"/>
      <c r="W3841" s="119"/>
      <c r="X3841" s="119"/>
      <c r="Y3841" s="119"/>
      <c r="Z3841" s="119"/>
      <c r="AA3841" s="119"/>
      <c r="AB3841" s="119"/>
      <c r="AC3841" s="119"/>
      <c r="AD3841" s="119"/>
      <c r="AE3841" s="119"/>
      <c r="AF3841" s="119"/>
      <c r="AG3841" s="119"/>
      <c r="AH3841" s="119"/>
      <c r="AI3841" s="119"/>
      <c r="AJ3841" s="503"/>
      <c r="AK3841" s="505"/>
      <c r="AL3841" s="404"/>
      <c r="AM3841" s="410"/>
      <c r="AN3841" s="404"/>
      <c r="AO3841" s="404"/>
      <c r="AP3841" s="404"/>
      <c r="AQ3841" s="404"/>
      <c r="AR3841" s="404"/>
      <c r="AS3841" s="404"/>
      <c r="AT3841" s="404"/>
      <c r="AU3841" s="406"/>
      <c r="AV3841" s="506"/>
      <c r="AW3841" s="406"/>
      <c r="AX3841" s="388"/>
      <c r="AY3841" s="388"/>
      <c r="AZ3841" s="388"/>
      <c r="BA3841" s="388"/>
      <c r="BB3841" s="388"/>
      <c r="BC3841" s="388"/>
    </row>
    <row r="3842" spans="1:55" s="121" customFormat="1" x14ac:dyDescent="0.25">
      <c r="A3842" s="407"/>
      <c r="B3842" s="393"/>
      <c r="C3842" s="501"/>
      <c r="D3842" s="393"/>
      <c r="E3842" s="466"/>
      <c r="F3842" s="399"/>
      <c r="G3842" s="96"/>
      <c r="H3842" s="122"/>
      <c r="I3842" s="122"/>
      <c r="J3842" s="122"/>
      <c r="K3842" s="122"/>
      <c r="L3842" s="122"/>
      <c r="M3842" s="122"/>
      <c r="N3842" s="122"/>
      <c r="O3842" s="122"/>
      <c r="P3842" s="122"/>
      <c r="Q3842" s="122"/>
      <c r="R3842" s="122"/>
      <c r="S3842" s="122"/>
      <c r="T3842" s="122"/>
      <c r="U3842" s="122"/>
      <c r="V3842" s="122"/>
      <c r="W3842" s="122"/>
      <c r="X3842" s="122"/>
      <c r="Y3842" s="122"/>
      <c r="Z3842" s="122"/>
      <c r="AA3842" s="122"/>
      <c r="AB3842" s="122"/>
      <c r="AC3842" s="122"/>
      <c r="AD3842" s="122"/>
      <c r="AE3842" s="122"/>
      <c r="AF3842" s="122"/>
      <c r="AG3842" s="122"/>
      <c r="AH3842" s="122"/>
      <c r="AI3842" s="122"/>
      <c r="AJ3842" s="401"/>
      <c r="AK3842" s="403"/>
      <c r="AL3842" s="405"/>
      <c r="AM3842" s="401"/>
      <c r="AN3842" s="405"/>
      <c r="AO3842" s="405"/>
      <c r="AP3842" s="405"/>
      <c r="AQ3842" s="405"/>
      <c r="AR3842" s="405"/>
      <c r="AS3842" s="405"/>
      <c r="AT3842" s="405"/>
      <c r="AU3842" s="403"/>
      <c r="AV3842" s="506"/>
      <c r="AW3842" s="403"/>
      <c r="AX3842" s="389"/>
      <c r="AY3842" s="389"/>
      <c r="AZ3842" s="389"/>
      <c r="BA3842" s="389"/>
      <c r="BB3842" s="389"/>
      <c r="BC3842" s="389"/>
    </row>
    <row r="3843" spans="1:55" s="121" customFormat="1" ht="15.75" customHeight="1" x14ac:dyDescent="0.25">
      <c r="A3843" s="406"/>
      <c r="B3843" s="392"/>
      <c r="C3843" s="501"/>
      <c r="D3843" s="392"/>
      <c r="E3843" s="474"/>
      <c r="F3843" s="398"/>
      <c r="G3843" s="95"/>
      <c r="H3843" s="119"/>
      <c r="I3843" s="119"/>
      <c r="J3843" s="119"/>
      <c r="K3843" s="119"/>
      <c r="L3843" s="119"/>
      <c r="M3843" s="119"/>
      <c r="N3843" s="119"/>
      <c r="O3843" s="119"/>
      <c r="P3843" s="119"/>
      <c r="Q3843" s="119"/>
      <c r="R3843" s="119"/>
      <c r="S3843" s="119"/>
      <c r="T3843" s="119"/>
      <c r="U3843" s="119"/>
      <c r="V3843" s="119"/>
      <c r="W3843" s="119"/>
      <c r="X3843" s="119"/>
      <c r="Y3843" s="119"/>
      <c r="Z3843" s="119"/>
      <c r="AA3843" s="119"/>
      <c r="AB3843" s="119"/>
      <c r="AC3843" s="119"/>
      <c r="AD3843" s="119"/>
      <c r="AE3843" s="119"/>
      <c r="AF3843" s="119"/>
      <c r="AG3843" s="119"/>
      <c r="AH3843" s="119"/>
      <c r="AI3843" s="119"/>
      <c r="AJ3843" s="503"/>
      <c r="AK3843" s="505"/>
      <c r="AL3843" s="404"/>
      <c r="AM3843" s="410"/>
      <c r="AN3843" s="404"/>
      <c r="AO3843" s="404"/>
      <c r="AP3843" s="404"/>
      <c r="AQ3843" s="404"/>
      <c r="AR3843" s="404"/>
      <c r="AS3843" s="404"/>
      <c r="AT3843" s="404"/>
      <c r="AU3843" s="406"/>
      <c r="AV3843" s="506"/>
      <c r="AW3843" s="406"/>
      <c r="AX3843" s="388"/>
      <c r="AY3843" s="388"/>
      <c r="AZ3843" s="388"/>
      <c r="BA3843" s="388"/>
      <c r="BB3843" s="388"/>
      <c r="BC3843" s="388"/>
    </row>
    <row r="3844" spans="1:55" s="121" customFormat="1" x14ac:dyDescent="0.25">
      <c r="A3844" s="407"/>
      <c r="B3844" s="393"/>
      <c r="C3844" s="501"/>
      <c r="D3844" s="393"/>
      <c r="E3844" s="466"/>
      <c r="F3844" s="399"/>
      <c r="G3844" s="96"/>
      <c r="H3844" s="122"/>
      <c r="I3844" s="122"/>
      <c r="J3844" s="122"/>
      <c r="K3844" s="122"/>
      <c r="L3844" s="122"/>
      <c r="M3844" s="122"/>
      <c r="N3844" s="122"/>
      <c r="O3844" s="122"/>
      <c r="P3844" s="122"/>
      <c r="Q3844" s="122"/>
      <c r="R3844" s="122"/>
      <c r="S3844" s="122"/>
      <c r="T3844" s="122"/>
      <c r="U3844" s="122"/>
      <c r="V3844" s="122"/>
      <c r="W3844" s="122"/>
      <c r="X3844" s="122"/>
      <c r="Y3844" s="122"/>
      <c r="Z3844" s="122"/>
      <c r="AA3844" s="122"/>
      <c r="AB3844" s="122"/>
      <c r="AC3844" s="122"/>
      <c r="AD3844" s="122"/>
      <c r="AE3844" s="122"/>
      <c r="AF3844" s="122"/>
      <c r="AG3844" s="122"/>
      <c r="AH3844" s="122"/>
      <c r="AI3844" s="122"/>
      <c r="AJ3844" s="401"/>
      <c r="AK3844" s="403"/>
      <c r="AL3844" s="405"/>
      <c r="AM3844" s="401"/>
      <c r="AN3844" s="405"/>
      <c r="AO3844" s="405"/>
      <c r="AP3844" s="405"/>
      <c r="AQ3844" s="405"/>
      <c r="AR3844" s="405"/>
      <c r="AS3844" s="405"/>
      <c r="AT3844" s="405"/>
      <c r="AU3844" s="403"/>
      <c r="AV3844" s="506"/>
      <c r="AW3844" s="403"/>
      <c r="AX3844" s="389"/>
      <c r="AY3844" s="389"/>
      <c r="AZ3844" s="389"/>
      <c r="BA3844" s="389"/>
      <c r="BB3844" s="389"/>
      <c r="BC3844" s="389"/>
    </row>
    <row r="3845" spans="1:55" s="121" customFormat="1" ht="15.75" customHeight="1" x14ac:dyDescent="0.25">
      <c r="A3845" s="406"/>
      <c r="B3845" s="392"/>
      <c r="C3845" s="501"/>
      <c r="D3845" s="392"/>
      <c r="E3845" s="474"/>
      <c r="F3845" s="398"/>
      <c r="G3845" s="95"/>
      <c r="H3845" s="119"/>
      <c r="I3845" s="119"/>
      <c r="J3845" s="119"/>
      <c r="K3845" s="119"/>
      <c r="L3845" s="119"/>
      <c r="M3845" s="119"/>
      <c r="N3845" s="119"/>
      <c r="O3845" s="119"/>
      <c r="P3845" s="119"/>
      <c r="Q3845" s="119"/>
      <c r="R3845" s="119"/>
      <c r="S3845" s="119"/>
      <c r="T3845" s="119"/>
      <c r="U3845" s="119"/>
      <c r="V3845" s="119"/>
      <c r="W3845" s="119"/>
      <c r="X3845" s="119"/>
      <c r="Y3845" s="119"/>
      <c r="Z3845" s="119"/>
      <c r="AA3845" s="119"/>
      <c r="AB3845" s="119"/>
      <c r="AC3845" s="119"/>
      <c r="AD3845" s="119"/>
      <c r="AE3845" s="119"/>
      <c r="AF3845" s="119"/>
      <c r="AG3845" s="119"/>
      <c r="AH3845" s="119"/>
      <c r="AI3845" s="119"/>
      <c r="AJ3845" s="503"/>
      <c r="AK3845" s="505"/>
      <c r="AL3845" s="404"/>
      <c r="AM3845" s="410"/>
      <c r="AN3845" s="404"/>
      <c r="AO3845" s="404"/>
      <c r="AP3845" s="404"/>
      <c r="AQ3845" s="404"/>
      <c r="AR3845" s="404"/>
      <c r="AS3845" s="404"/>
      <c r="AT3845" s="404"/>
      <c r="AU3845" s="406"/>
      <c r="AV3845" s="506"/>
      <c r="AW3845" s="406"/>
      <c r="AX3845" s="388"/>
      <c r="AY3845" s="388"/>
      <c r="AZ3845" s="388"/>
      <c r="BA3845" s="388"/>
      <c r="BB3845" s="388"/>
      <c r="BC3845" s="388"/>
    </row>
    <row r="3846" spans="1:55" s="121" customFormat="1" x14ac:dyDescent="0.25">
      <c r="A3846" s="407"/>
      <c r="B3846" s="393"/>
      <c r="C3846" s="501"/>
      <c r="D3846" s="393"/>
      <c r="E3846" s="466"/>
      <c r="F3846" s="399"/>
      <c r="G3846" s="96"/>
      <c r="H3846" s="122"/>
      <c r="I3846" s="122"/>
      <c r="J3846" s="122"/>
      <c r="K3846" s="122"/>
      <c r="L3846" s="122"/>
      <c r="M3846" s="122"/>
      <c r="N3846" s="122"/>
      <c r="O3846" s="122"/>
      <c r="P3846" s="122"/>
      <c r="Q3846" s="122"/>
      <c r="R3846" s="122"/>
      <c r="S3846" s="122"/>
      <c r="T3846" s="122"/>
      <c r="U3846" s="122"/>
      <c r="V3846" s="122"/>
      <c r="W3846" s="122"/>
      <c r="X3846" s="122"/>
      <c r="Y3846" s="122"/>
      <c r="Z3846" s="122"/>
      <c r="AA3846" s="122"/>
      <c r="AB3846" s="122"/>
      <c r="AC3846" s="122"/>
      <c r="AD3846" s="122"/>
      <c r="AE3846" s="122"/>
      <c r="AF3846" s="122"/>
      <c r="AG3846" s="122"/>
      <c r="AH3846" s="122"/>
      <c r="AI3846" s="122"/>
      <c r="AJ3846" s="401"/>
      <c r="AK3846" s="403"/>
      <c r="AL3846" s="405"/>
      <c r="AM3846" s="401"/>
      <c r="AN3846" s="405"/>
      <c r="AO3846" s="405"/>
      <c r="AP3846" s="405"/>
      <c r="AQ3846" s="405"/>
      <c r="AR3846" s="405"/>
      <c r="AS3846" s="405"/>
      <c r="AT3846" s="405"/>
      <c r="AU3846" s="403"/>
      <c r="AV3846" s="506"/>
      <c r="AW3846" s="403"/>
      <c r="AX3846" s="389"/>
      <c r="AY3846" s="389"/>
      <c r="AZ3846" s="389"/>
      <c r="BA3846" s="389"/>
      <c r="BB3846" s="389"/>
      <c r="BC3846" s="389"/>
    </row>
    <row r="3847" spans="1:55" s="121" customFormat="1" x14ac:dyDescent="0.25">
      <c r="A3847" s="406"/>
      <c r="B3847" s="392"/>
      <c r="C3847" s="501"/>
      <c r="D3847" s="392"/>
      <c r="E3847" s="474"/>
      <c r="F3847" s="398"/>
      <c r="G3847" s="95"/>
      <c r="H3847" s="119"/>
      <c r="I3847" s="119"/>
      <c r="J3847" s="119"/>
      <c r="K3847" s="119"/>
      <c r="L3847" s="119"/>
      <c r="M3847" s="119"/>
      <c r="N3847" s="119"/>
      <c r="O3847" s="119"/>
      <c r="P3847" s="119"/>
      <c r="Q3847" s="119"/>
      <c r="R3847" s="119"/>
      <c r="S3847" s="119"/>
      <c r="T3847" s="119"/>
      <c r="U3847" s="119"/>
      <c r="V3847" s="119"/>
      <c r="W3847" s="119"/>
      <c r="X3847" s="119"/>
      <c r="Y3847" s="119"/>
      <c r="Z3847" s="119"/>
      <c r="AA3847" s="119"/>
      <c r="AB3847" s="119"/>
      <c r="AC3847" s="119"/>
      <c r="AD3847" s="119"/>
      <c r="AE3847" s="119"/>
      <c r="AF3847" s="119"/>
      <c r="AG3847" s="119"/>
      <c r="AH3847" s="119"/>
      <c r="AI3847" s="119"/>
      <c r="AJ3847" s="503"/>
      <c r="AK3847" s="505"/>
      <c r="AL3847" s="404"/>
      <c r="AM3847" s="410"/>
      <c r="AN3847" s="404"/>
      <c r="AO3847" s="404"/>
      <c r="AP3847" s="404"/>
      <c r="AQ3847" s="404"/>
      <c r="AR3847" s="404"/>
      <c r="AS3847" s="404"/>
      <c r="AT3847" s="404"/>
      <c r="AU3847" s="406"/>
      <c r="AV3847" s="506"/>
      <c r="AW3847" s="406"/>
      <c r="AX3847" s="388"/>
      <c r="AY3847" s="388"/>
      <c r="AZ3847" s="388"/>
      <c r="BA3847" s="388"/>
      <c r="BB3847" s="388"/>
      <c r="BC3847" s="388"/>
    </row>
    <row r="3848" spans="1:55" s="121" customFormat="1" x14ac:dyDescent="0.25">
      <c r="A3848" s="407"/>
      <c r="B3848" s="393"/>
      <c r="C3848" s="501"/>
      <c r="D3848" s="393"/>
      <c r="E3848" s="466"/>
      <c r="F3848" s="399"/>
      <c r="G3848" s="96"/>
      <c r="H3848" s="122"/>
      <c r="I3848" s="122"/>
      <c r="J3848" s="122"/>
      <c r="K3848" s="122"/>
      <c r="L3848" s="122"/>
      <c r="M3848" s="122"/>
      <c r="N3848" s="122"/>
      <c r="O3848" s="122"/>
      <c r="P3848" s="122"/>
      <c r="Q3848" s="122"/>
      <c r="R3848" s="122"/>
      <c r="S3848" s="122"/>
      <c r="T3848" s="122"/>
      <c r="U3848" s="122"/>
      <c r="V3848" s="122"/>
      <c r="W3848" s="122"/>
      <c r="X3848" s="122"/>
      <c r="Y3848" s="122"/>
      <c r="Z3848" s="122"/>
      <c r="AA3848" s="122"/>
      <c r="AB3848" s="122"/>
      <c r="AC3848" s="122"/>
      <c r="AD3848" s="122"/>
      <c r="AE3848" s="122"/>
      <c r="AF3848" s="122"/>
      <c r="AG3848" s="122"/>
      <c r="AH3848" s="122"/>
      <c r="AI3848" s="122"/>
      <c r="AJ3848" s="401"/>
      <c r="AK3848" s="403"/>
      <c r="AL3848" s="405"/>
      <c r="AM3848" s="401"/>
      <c r="AN3848" s="405"/>
      <c r="AO3848" s="405"/>
      <c r="AP3848" s="405"/>
      <c r="AQ3848" s="405"/>
      <c r="AR3848" s="405"/>
      <c r="AS3848" s="405"/>
      <c r="AT3848" s="405"/>
      <c r="AU3848" s="403"/>
      <c r="AV3848" s="506"/>
      <c r="AW3848" s="403"/>
      <c r="AX3848" s="389"/>
      <c r="AY3848" s="389"/>
      <c r="AZ3848" s="389"/>
      <c r="BA3848" s="389"/>
      <c r="BB3848" s="389"/>
      <c r="BC3848" s="389"/>
    </row>
    <row r="3849" spans="1:55" s="121" customFormat="1" ht="15.75" customHeight="1" x14ac:dyDescent="0.25">
      <c r="A3849" s="406"/>
      <c r="B3849" s="392"/>
      <c r="C3849" s="501"/>
      <c r="D3849" s="392"/>
      <c r="E3849" s="474"/>
      <c r="F3849" s="398"/>
      <c r="G3849" s="95"/>
      <c r="H3849" s="119"/>
      <c r="I3849" s="119"/>
      <c r="J3849" s="119"/>
      <c r="K3849" s="119"/>
      <c r="L3849" s="119"/>
      <c r="M3849" s="119"/>
      <c r="N3849" s="119"/>
      <c r="O3849" s="119"/>
      <c r="P3849" s="119"/>
      <c r="Q3849" s="119"/>
      <c r="R3849" s="119"/>
      <c r="S3849" s="119"/>
      <c r="T3849" s="119"/>
      <c r="U3849" s="119"/>
      <c r="V3849" s="119"/>
      <c r="W3849" s="119"/>
      <c r="X3849" s="119"/>
      <c r="Y3849" s="119"/>
      <c r="Z3849" s="119"/>
      <c r="AA3849" s="119"/>
      <c r="AB3849" s="119"/>
      <c r="AC3849" s="119"/>
      <c r="AD3849" s="119"/>
      <c r="AE3849" s="119"/>
      <c r="AF3849" s="119"/>
      <c r="AG3849" s="119"/>
      <c r="AH3849" s="119"/>
      <c r="AI3849" s="119"/>
      <c r="AJ3849" s="503"/>
      <c r="AK3849" s="505"/>
      <c r="AL3849" s="404"/>
      <c r="AM3849" s="410"/>
      <c r="AN3849" s="404"/>
      <c r="AO3849" s="404"/>
      <c r="AP3849" s="404"/>
      <c r="AQ3849" s="404"/>
      <c r="AR3849" s="404"/>
      <c r="AS3849" s="404"/>
      <c r="AT3849" s="404"/>
      <c r="AU3849" s="406"/>
      <c r="AV3849" s="506"/>
      <c r="AW3849" s="406"/>
      <c r="AX3849" s="388"/>
      <c r="AY3849" s="388"/>
      <c r="AZ3849" s="388"/>
      <c r="BA3849" s="388"/>
      <c r="BB3849" s="388"/>
      <c r="BC3849" s="388"/>
    </row>
    <row r="3850" spans="1:55" s="121" customFormat="1" x14ac:dyDescent="0.25">
      <c r="A3850" s="407"/>
      <c r="B3850" s="393"/>
      <c r="C3850" s="501"/>
      <c r="D3850" s="393"/>
      <c r="E3850" s="466"/>
      <c r="F3850" s="399"/>
      <c r="G3850" s="96"/>
      <c r="H3850" s="122"/>
      <c r="I3850" s="122"/>
      <c r="J3850" s="122"/>
      <c r="K3850" s="122"/>
      <c r="L3850" s="122"/>
      <c r="M3850" s="122"/>
      <c r="N3850" s="122"/>
      <c r="O3850" s="122"/>
      <c r="P3850" s="122"/>
      <c r="Q3850" s="122"/>
      <c r="R3850" s="122"/>
      <c r="S3850" s="122"/>
      <c r="T3850" s="122"/>
      <c r="U3850" s="122"/>
      <c r="V3850" s="122"/>
      <c r="W3850" s="122"/>
      <c r="X3850" s="122"/>
      <c r="Y3850" s="122"/>
      <c r="Z3850" s="122"/>
      <c r="AA3850" s="122"/>
      <c r="AB3850" s="122"/>
      <c r="AC3850" s="122"/>
      <c r="AD3850" s="122"/>
      <c r="AE3850" s="122"/>
      <c r="AF3850" s="122"/>
      <c r="AG3850" s="122"/>
      <c r="AH3850" s="122"/>
      <c r="AI3850" s="122"/>
      <c r="AJ3850" s="401"/>
      <c r="AK3850" s="403"/>
      <c r="AL3850" s="405"/>
      <c r="AM3850" s="401"/>
      <c r="AN3850" s="405"/>
      <c r="AO3850" s="405"/>
      <c r="AP3850" s="405"/>
      <c r="AQ3850" s="405"/>
      <c r="AR3850" s="405"/>
      <c r="AS3850" s="405"/>
      <c r="AT3850" s="405"/>
      <c r="AU3850" s="403"/>
      <c r="AV3850" s="506"/>
      <c r="AW3850" s="403"/>
      <c r="AX3850" s="389"/>
      <c r="AY3850" s="389"/>
      <c r="AZ3850" s="389"/>
      <c r="BA3850" s="389"/>
      <c r="BB3850" s="389"/>
      <c r="BC3850" s="389"/>
    </row>
    <row r="3851" spans="1:55" s="121" customFormat="1" ht="15.75" customHeight="1" x14ac:dyDescent="0.25">
      <c r="A3851" s="406"/>
      <c r="B3851" s="392"/>
      <c r="C3851" s="501"/>
      <c r="D3851" s="392"/>
      <c r="E3851" s="474"/>
      <c r="F3851" s="398"/>
      <c r="G3851" s="95"/>
      <c r="H3851" s="119"/>
      <c r="I3851" s="119"/>
      <c r="J3851" s="119"/>
      <c r="K3851" s="119"/>
      <c r="L3851" s="119"/>
      <c r="M3851" s="119"/>
      <c r="N3851" s="119"/>
      <c r="O3851" s="119"/>
      <c r="P3851" s="119"/>
      <c r="Q3851" s="119"/>
      <c r="R3851" s="119"/>
      <c r="S3851" s="119"/>
      <c r="T3851" s="119"/>
      <c r="U3851" s="119"/>
      <c r="V3851" s="119"/>
      <c r="W3851" s="119"/>
      <c r="X3851" s="119"/>
      <c r="Y3851" s="119"/>
      <c r="Z3851" s="119"/>
      <c r="AA3851" s="119"/>
      <c r="AB3851" s="119"/>
      <c r="AC3851" s="119"/>
      <c r="AD3851" s="119"/>
      <c r="AE3851" s="119"/>
      <c r="AF3851" s="119"/>
      <c r="AG3851" s="119"/>
      <c r="AH3851" s="119"/>
      <c r="AI3851" s="119"/>
      <c r="AJ3851" s="503"/>
      <c r="AK3851" s="505"/>
      <c r="AL3851" s="404"/>
      <c r="AM3851" s="410"/>
      <c r="AN3851" s="404"/>
      <c r="AO3851" s="404"/>
      <c r="AP3851" s="404"/>
      <c r="AQ3851" s="404"/>
      <c r="AR3851" s="404"/>
      <c r="AS3851" s="404"/>
      <c r="AT3851" s="404"/>
      <c r="AU3851" s="406"/>
      <c r="AV3851" s="506"/>
      <c r="AW3851" s="406"/>
      <c r="AX3851" s="388"/>
      <c r="AY3851" s="388"/>
      <c r="AZ3851" s="388"/>
      <c r="BA3851" s="388"/>
      <c r="BB3851" s="388"/>
      <c r="BC3851" s="388"/>
    </row>
    <row r="3852" spans="1:55" s="121" customFormat="1" x14ac:dyDescent="0.25">
      <c r="A3852" s="407"/>
      <c r="B3852" s="393"/>
      <c r="C3852" s="501"/>
      <c r="D3852" s="393"/>
      <c r="E3852" s="466"/>
      <c r="F3852" s="399"/>
      <c r="G3852" s="96"/>
      <c r="H3852" s="122"/>
      <c r="I3852" s="122"/>
      <c r="J3852" s="122"/>
      <c r="K3852" s="122"/>
      <c r="L3852" s="122"/>
      <c r="M3852" s="122"/>
      <c r="N3852" s="122"/>
      <c r="O3852" s="122"/>
      <c r="P3852" s="122"/>
      <c r="Q3852" s="122"/>
      <c r="R3852" s="122"/>
      <c r="S3852" s="122"/>
      <c r="T3852" s="122"/>
      <c r="U3852" s="122"/>
      <c r="V3852" s="122"/>
      <c r="W3852" s="122"/>
      <c r="X3852" s="122"/>
      <c r="Y3852" s="122"/>
      <c r="Z3852" s="122"/>
      <c r="AA3852" s="122"/>
      <c r="AB3852" s="122"/>
      <c r="AC3852" s="122"/>
      <c r="AD3852" s="122"/>
      <c r="AE3852" s="122"/>
      <c r="AF3852" s="122"/>
      <c r="AG3852" s="122"/>
      <c r="AH3852" s="122"/>
      <c r="AI3852" s="122"/>
      <c r="AJ3852" s="401"/>
      <c r="AK3852" s="403"/>
      <c r="AL3852" s="405"/>
      <c r="AM3852" s="401"/>
      <c r="AN3852" s="405"/>
      <c r="AO3852" s="405"/>
      <c r="AP3852" s="405"/>
      <c r="AQ3852" s="405"/>
      <c r="AR3852" s="405"/>
      <c r="AS3852" s="405"/>
      <c r="AT3852" s="405"/>
      <c r="AU3852" s="403"/>
      <c r="AV3852" s="506"/>
      <c r="AW3852" s="403"/>
      <c r="AX3852" s="389"/>
      <c r="AY3852" s="389"/>
      <c r="AZ3852" s="389"/>
      <c r="BA3852" s="389"/>
      <c r="BB3852" s="389"/>
      <c r="BC3852" s="389"/>
    </row>
    <row r="3853" spans="1:55" s="121" customFormat="1" ht="15.75" customHeight="1" x14ac:dyDescent="0.25">
      <c r="A3853" s="406"/>
      <c r="B3853" s="392"/>
      <c r="C3853" s="501"/>
      <c r="D3853" s="392"/>
      <c r="E3853" s="474"/>
      <c r="F3853" s="398"/>
      <c r="G3853" s="95"/>
      <c r="H3853" s="119"/>
      <c r="I3853" s="119"/>
      <c r="J3853" s="119"/>
      <c r="K3853" s="119"/>
      <c r="L3853" s="119"/>
      <c r="M3853" s="119"/>
      <c r="N3853" s="119"/>
      <c r="O3853" s="119"/>
      <c r="P3853" s="119"/>
      <c r="Q3853" s="119"/>
      <c r="R3853" s="119"/>
      <c r="S3853" s="119"/>
      <c r="T3853" s="119"/>
      <c r="U3853" s="119"/>
      <c r="V3853" s="119"/>
      <c r="W3853" s="119"/>
      <c r="X3853" s="119"/>
      <c r="Y3853" s="119"/>
      <c r="Z3853" s="119"/>
      <c r="AA3853" s="119"/>
      <c r="AB3853" s="119"/>
      <c r="AC3853" s="119"/>
      <c r="AD3853" s="119"/>
      <c r="AE3853" s="119"/>
      <c r="AF3853" s="119"/>
      <c r="AG3853" s="119"/>
      <c r="AH3853" s="119"/>
      <c r="AI3853" s="119"/>
      <c r="AJ3853" s="503"/>
      <c r="AK3853" s="505"/>
      <c r="AL3853" s="404"/>
      <c r="AM3853" s="410"/>
      <c r="AN3853" s="404"/>
      <c r="AO3853" s="404"/>
      <c r="AP3853" s="404"/>
      <c r="AQ3853" s="404"/>
      <c r="AR3853" s="404"/>
      <c r="AS3853" s="404"/>
      <c r="AT3853" s="404"/>
      <c r="AU3853" s="406"/>
      <c r="AV3853" s="506"/>
      <c r="AW3853" s="406"/>
      <c r="AX3853" s="388"/>
      <c r="AY3853" s="388"/>
      <c r="AZ3853" s="388"/>
      <c r="BA3853" s="388"/>
      <c r="BB3853" s="388"/>
      <c r="BC3853" s="388"/>
    </row>
    <row r="3854" spans="1:55" s="121" customFormat="1" x14ac:dyDescent="0.25">
      <c r="A3854" s="407"/>
      <c r="B3854" s="393"/>
      <c r="C3854" s="501"/>
      <c r="D3854" s="393"/>
      <c r="E3854" s="466"/>
      <c r="F3854" s="399"/>
      <c r="G3854" s="96"/>
      <c r="H3854" s="122"/>
      <c r="I3854" s="122"/>
      <c r="J3854" s="122"/>
      <c r="K3854" s="122"/>
      <c r="L3854" s="122"/>
      <c r="M3854" s="122"/>
      <c r="N3854" s="122"/>
      <c r="O3854" s="122"/>
      <c r="P3854" s="122"/>
      <c r="Q3854" s="122"/>
      <c r="R3854" s="122"/>
      <c r="S3854" s="122"/>
      <c r="T3854" s="122"/>
      <c r="U3854" s="122"/>
      <c r="V3854" s="122"/>
      <c r="W3854" s="122"/>
      <c r="X3854" s="122"/>
      <c r="Y3854" s="122"/>
      <c r="Z3854" s="122"/>
      <c r="AA3854" s="122"/>
      <c r="AB3854" s="122"/>
      <c r="AC3854" s="122"/>
      <c r="AD3854" s="122"/>
      <c r="AE3854" s="122"/>
      <c r="AF3854" s="122"/>
      <c r="AG3854" s="122"/>
      <c r="AH3854" s="122"/>
      <c r="AI3854" s="122"/>
      <c r="AJ3854" s="401"/>
      <c r="AK3854" s="403"/>
      <c r="AL3854" s="405"/>
      <c r="AM3854" s="401"/>
      <c r="AN3854" s="405"/>
      <c r="AO3854" s="405"/>
      <c r="AP3854" s="405"/>
      <c r="AQ3854" s="405"/>
      <c r="AR3854" s="405"/>
      <c r="AS3854" s="405"/>
      <c r="AT3854" s="405"/>
      <c r="AU3854" s="403"/>
      <c r="AV3854" s="506"/>
      <c r="AW3854" s="403"/>
      <c r="AX3854" s="389"/>
      <c r="AY3854" s="389"/>
      <c r="AZ3854" s="389"/>
      <c r="BA3854" s="389"/>
      <c r="BB3854" s="389"/>
      <c r="BC3854" s="389"/>
    </row>
    <row r="3855" spans="1:55" s="121" customFormat="1" ht="21.75" customHeight="1" x14ac:dyDescent="0.25">
      <c r="A3855" s="406"/>
      <c r="B3855" s="392"/>
      <c r="C3855" s="501"/>
      <c r="D3855" s="392"/>
      <c r="E3855" s="474"/>
      <c r="F3855" s="398"/>
      <c r="G3855" s="95"/>
      <c r="H3855" s="119"/>
      <c r="I3855" s="119"/>
      <c r="J3855" s="119"/>
      <c r="K3855" s="119"/>
      <c r="L3855" s="119"/>
      <c r="M3855" s="119"/>
      <c r="N3855" s="119"/>
      <c r="O3855" s="119"/>
      <c r="P3855" s="119"/>
      <c r="Q3855" s="119"/>
      <c r="R3855" s="119"/>
      <c r="S3855" s="119"/>
      <c r="T3855" s="119"/>
      <c r="U3855" s="119"/>
      <c r="V3855" s="119"/>
      <c r="W3855" s="119"/>
      <c r="X3855" s="119"/>
      <c r="Y3855" s="119"/>
      <c r="Z3855" s="119"/>
      <c r="AA3855" s="119"/>
      <c r="AB3855" s="119"/>
      <c r="AC3855" s="119"/>
      <c r="AD3855" s="119"/>
      <c r="AE3855" s="119"/>
      <c r="AF3855" s="119"/>
      <c r="AG3855" s="119"/>
      <c r="AH3855" s="119"/>
      <c r="AI3855" s="119"/>
      <c r="AJ3855" s="503"/>
      <c r="AK3855" s="505"/>
      <c r="AL3855" s="404"/>
      <c r="AM3855" s="410"/>
      <c r="AN3855" s="404"/>
      <c r="AO3855" s="404"/>
      <c r="AP3855" s="404"/>
      <c r="AQ3855" s="404"/>
      <c r="AR3855" s="404"/>
      <c r="AS3855" s="404"/>
      <c r="AT3855" s="404"/>
      <c r="AU3855" s="406"/>
      <c r="AV3855" s="506"/>
      <c r="AW3855" s="406"/>
      <c r="AX3855" s="388"/>
      <c r="AY3855" s="388"/>
      <c r="AZ3855" s="388"/>
      <c r="BA3855" s="388"/>
      <c r="BB3855" s="388"/>
      <c r="BC3855" s="388"/>
    </row>
    <row r="3856" spans="1:55" s="121" customFormat="1" x14ac:dyDescent="0.25">
      <c r="A3856" s="407"/>
      <c r="B3856" s="393"/>
      <c r="C3856" s="501"/>
      <c r="D3856" s="393"/>
      <c r="E3856" s="466"/>
      <c r="F3856" s="399"/>
      <c r="G3856" s="96"/>
      <c r="H3856" s="122"/>
      <c r="I3856" s="122"/>
      <c r="J3856" s="122"/>
      <c r="K3856" s="122"/>
      <c r="L3856" s="122"/>
      <c r="M3856" s="122"/>
      <c r="N3856" s="122"/>
      <c r="O3856" s="122"/>
      <c r="P3856" s="122"/>
      <c r="Q3856" s="122"/>
      <c r="R3856" s="122"/>
      <c r="S3856" s="122"/>
      <c r="T3856" s="122"/>
      <c r="U3856" s="122"/>
      <c r="V3856" s="122"/>
      <c r="W3856" s="122"/>
      <c r="X3856" s="122"/>
      <c r="Y3856" s="122"/>
      <c r="Z3856" s="122"/>
      <c r="AA3856" s="122"/>
      <c r="AB3856" s="122"/>
      <c r="AC3856" s="122"/>
      <c r="AD3856" s="122"/>
      <c r="AE3856" s="122"/>
      <c r="AF3856" s="122"/>
      <c r="AG3856" s="122"/>
      <c r="AH3856" s="122"/>
      <c r="AI3856" s="122"/>
      <c r="AJ3856" s="401"/>
      <c r="AK3856" s="403"/>
      <c r="AL3856" s="405"/>
      <c r="AM3856" s="401"/>
      <c r="AN3856" s="405"/>
      <c r="AO3856" s="405"/>
      <c r="AP3856" s="405"/>
      <c r="AQ3856" s="405"/>
      <c r="AR3856" s="405"/>
      <c r="AS3856" s="405"/>
      <c r="AT3856" s="405"/>
      <c r="AU3856" s="403"/>
      <c r="AV3856" s="506"/>
      <c r="AW3856" s="403"/>
      <c r="AX3856" s="389"/>
      <c r="AY3856" s="389"/>
      <c r="AZ3856" s="389"/>
      <c r="BA3856" s="389"/>
      <c r="BB3856" s="389"/>
      <c r="BC3856" s="389"/>
    </row>
    <row r="3857" spans="1:55" s="121" customFormat="1" x14ac:dyDescent="0.25">
      <c r="A3857" s="406"/>
      <c r="B3857" s="392"/>
      <c r="C3857" s="501"/>
      <c r="D3857" s="392"/>
      <c r="E3857" s="474"/>
      <c r="F3857" s="398"/>
      <c r="G3857" s="95"/>
      <c r="H3857" s="119"/>
      <c r="I3857" s="119"/>
      <c r="J3857" s="119"/>
      <c r="K3857" s="119"/>
      <c r="L3857" s="119"/>
      <c r="M3857" s="119"/>
      <c r="N3857" s="119"/>
      <c r="O3857" s="119"/>
      <c r="P3857" s="119"/>
      <c r="Q3857" s="119"/>
      <c r="R3857" s="119"/>
      <c r="S3857" s="119"/>
      <c r="T3857" s="119"/>
      <c r="U3857" s="119"/>
      <c r="V3857" s="119"/>
      <c r="W3857" s="119"/>
      <c r="X3857" s="119"/>
      <c r="Y3857" s="119"/>
      <c r="Z3857" s="119"/>
      <c r="AA3857" s="119"/>
      <c r="AB3857" s="119"/>
      <c r="AC3857" s="119"/>
      <c r="AD3857" s="119"/>
      <c r="AE3857" s="119"/>
      <c r="AF3857" s="119"/>
      <c r="AG3857" s="119"/>
      <c r="AH3857" s="119"/>
      <c r="AI3857" s="119"/>
      <c r="AJ3857" s="503"/>
      <c r="AK3857" s="505"/>
      <c r="AL3857" s="404"/>
      <c r="AM3857" s="410"/>
      <c r="AN3857" s="404"/>
      <c r="AO3857" s="404"/>
      <c r="AP3857" s="404"/>
      <c r="AQ3857" s="404"/>
      <c r="AR3857" s="404"/>
      <c r="AS3857" s="404"/>
      <c r="AT3857" s="404"/>
      <c r="AU3857" s="406"/>
      <c r="AV3857" s="506"/>
      <c r="AW3857" s="406"/>
      <c r="AX3857" s="388"/>
      <c r="AY3857" s="388"/>
      <c r="AZ3857" s="388"/>
      <c r="BA3857" s="388"/>
      <c r="BB3857" s="388"/>
      <c r="BC3857" s="388"/>
    </row>
    <row r="3858" spans="1:55" s="121" customFormat="1" x14ac:dyDescent="0.25">
      <c r="A3858" s="407"/>
      <c r="B3858" s="393"/>
      <c r="C3858" s="501"/>
      <c r="D3858" s="393"/>
      <c r="E3858" s="466"/>
      <c r="F3858" s="399"/>
      <c r="G3858" s="96"/>
      <c r="H3858" s="122"/>
      <c r="I3858" s="122"/>
      <c r="J3858" s="122"/>
      <c r="K3858" s="122"/>
      <c r="L3858" s="122"/>
      <c r="M3858" s="122"/>
      <c r="N3858" s="122"/>
      <c r="O3858" s="122"/>
      <c r="P3858" s="122"/>
      <c r="Q3858" s="122"/>
      <c r="R3858" s="122"/>
      <c r="S3858" s="122"/>
      <c r="T3858" s="122"/>
      <c r="U3858" s="122"/>
      <c r="V3858" s="122"/>
      <c r="W3858" s="122"/>
      <c r="X3858" s="122"/>
      <c r="Y3858" s="122"/>
      <c r="Z3858" s="122"/>
      <c r="AA3858" s="122"/>
      <c r="AB3858" s="122"/>
      <c r="AC3858" s="122"/>
      <c r="AD3858" s="122"/>
      <c r="AE3858" s="122"/>
      <c r="AF3858" s="122"/>
      <c r="AG3858" s="122"/>
      <c r="AH3858" s="122"/>
      <c r="AI3858" s="122"/>
      <c r="AJ3858" s="401"/>
      <c r="AK3858" s="403"/>
      <c r="AL3858" s="405"/>
      <c r="AM3858" s="401"/>
      <c r="AN3858" s="405"/>
      <c r="AO3858" s="405"/>
      <c r="AP3858" s="405"/>
      <c r="AQ3858" s="405"/>
      <c r="AR3858" s="405"/>
      <c r="AS3858" s="405"/>
      <c r="AT3858" s="405"/>
      <c r="AU3858" s="403"/>
      <c r="AV3858" s="506"/>
      <c r="AW3858" s="403"/>
      <c r="AX3858" s="389"/>
      <c r="AY3858" s="389"/>
      <c r="AZ3858" s="389"/>
      <c r="BA3858" s="389"/>
      <c r="BB3858" s="389"/>
      <c r="BC3858" s="389"/>
    </row>
    <row r="3859" spans="1:55" s="121" customFormat="1" x14ac:dyDescent="0.25">
      <c r="A3859" s="406"/>
      <c r="B3859" s="392"/>
      <c r="C3859" s="501"/>
      <c r="D3859" s="392"/>
      <c r="E3859" s="474"/>
      <c r="F3859" s="398"/>
      <c r="G3859" s="95"/>
      <c r="H3859" s="119"/>
      <c r="I3859" s="119"/>
      <c r="J3859" s="119"/>
      <c r="K3859" s="119"/>
      <c r="L3859" s="119"/>
      <c r="M3859" s="119"/>
      <c r="N3859" s="119"/>
      <c r="O3859" s="119"/>
      <c r="P3859" s="119"/>
      <c r="Q3859" s="119"/>
      <c r="R3859" s="119"/>
      <c r="S3859" s="119"/>
      <c r="T3859" s="119"/>
      <c r="U3859" s="119"/>
      <c r="V3859" s="119"/>
      <c r="W3859" s="119"/>
      <c r="X3859" s="119"/>
      <c r="Y3859" s="119"/>
      <c r="Z3859" s="119"/>
      <c r="AA3859" s="119"/>
      <c r="AB3859" s="119"/>
      <c r="AC3859" s="119"/>
      <c r="AD3859" s="119"/>
      <c r="AE3859" s="119"/>
      <c r="AF3859" s="119"/>
      <c r="AG3859" s="119"/>
      <c r="AH3859" s="119"/>
      <c r="AI3859" s="119"/>
      <c r="AJ3859" s="503"/>
      <c r="AK3859" s="505"/>
      <c r="AL3859" s="404"/>
      <c r="AM3859" s="410"/>
      <c r="AN3859" s="404"/>
      <c r="AO3859" s="404"/>
      <c r="AP3859" s="404"/>
      <c r="AQ3859" s="404"/>
      <c r="AR3859" s="404"/>
      <c r="AS3859" s="404"/>
      <c r="AT3859" s="404"/>
      <c r="AU3859" s="406"/>
      <c r="AV3859" s="506"/>
      <c r="AW3859" s="406"/>
      <c r="AX3859" s="388"/>
      <c r="AY3859" s="388"/>
      <c r="AZ3859" s="388"/>
      <c r="BA3859" s="388"/>
      <c r="BB3859" s="388"/>
      <c r="BC3859" s="388"/>
    </row>
    <row r="3860" spans="1:55" s="121" customFormat="1" x14ac:dyDescent="0.25">
      <c r="A3860" s="407"/>
      <c r="B3860" s="393"/>
      <c r="C3860" s="501"/>
      <c r="D3860" s="393"/>
      <c r="E3860" s="466"/>
      <c r="F3860" s="399"/>
      <c r="G3860" s="96"/>
      <c r="H3860" s="122"/>
      <c r="I3860" s="122"/>
      <c r="J3860" s="122"/>
      <c r="K3860" s="122"/>
      <c r="L3860" s="122"/>
      <c r="M3860" s="122"/>
      <c r="N3860" s="122"/>
      <c r="O3860" s="122"/>
      <c r="P3860" s="122"/>
      <c r="Q3860" s="122"/>
      <c r="R3860" s="122"/>
      <c r="S3860" s="122"/>
      <c r="T3860" s="122"/>
      <c r="U3860" s="122"/>
      <c r="V3860" s="122"/>
      <c r="W3860" s="122"/>
      <c r="X3860" s="122"/>
      <c r="Y3860" s="122"/>
      <c r="Z3860" s="122"/>
      <c r="AA3860" s="122"/>
      <c r="AB3860" s="122"/>
      <c r="AC3860" s="122"/>
      <c r="AD3860" s="122"/>
      <c r="AE3860" s="122"/>
      <c r="AF3860" s="122"/>
      <c r="AG3860" s="122"/>
      <c r="AH3860" s="122"/>
      <c r="AI3860" s="122"/>
      <c r="AJ3860" s="401"/>
      <c r="AK3860" s="403"/>
      <c r="AL3860" s="405"/>
      <c r="AM3860" s="401"/>
      <c r="AN3860" s="405"/>
      <c r="AO3860" s="405"/>
      <c r="AP3860" s="405"/>
      <c r="AQ3860" s="405"/>
      <c r="AR3860" s="405"/>
      <c r="AS3860" s="405"/>
      <c r="AT3860" s="405"/>
      <c r="AU3860" s="403"/>
      <c r="AV3860" s="506"/>
      <c r="AW3860" s="403"/>
      <c r="AX3860" s="389"/>
      <c r="AY3860" s="389"/>
      <c r="AZ3860" s="389"/>
      <c r="BA3860" s="389"/>
      <c r="BB3860" s="389"/>
      <c r="BC3860" s="389"/>
    </row>
    <row r="3861" spans="1:55" s="121" customFormat="1" x14ac:dyDescent="0.25">
      <c r="A3861" s="406"/>
      <c r="B3861" s="392"/>
      <c r="C3861" s="501"/>
      <c r="D3861" s="392"/>
      <c r="E3861" s="474"/>
      <c r="F3861" s="398"/>
      <c r="G3861" s="95"/>
      <c r="H3861" s="119"/>
      <c r="I3861" s="119"/>
      <c r="J3861" s="119"/>
      <c r="K3861" s="119"/>
      <c r="L3861" s="119"/>
      <c r="M3861" s="119"/>
      <c r="N3861" s="119"/>
      <c r="O3861" s="119"/>
      <c r="P3861" s="119"/>
      <c r="Q3861" s="119"/>
      <c r="R3861" s="119"/>
      <c r="S3861" s="119"/>
      <c r="T3861" s="119"/>
      <c r="U3861" s="119"/>
      <c r="V3861" s="119"/>
      <c r="W3861" s="119"/>
      <c r="X3861" s="119"/>
      <c r="Y3861" s="119"/>
      <c r="Z3861" s="119"/>
      <c r="AA3861" s="119"/>
      <c r="AB3861" s="119"/>
      <c r="AC3861" s="119"/>
      <c r="AD3861" s="119"/>
      <c r="AE3861" s="119"/>
      <c r="AF3861" s="119"/>
      <c r="AG3861" s="119"/>
      <c r="AH3861" s="119"/>
      <c r="AI3861" s="119"/>
      <c r="AJ3861" s="503"/>
      <c r="AK3861" s="505"/>
      <c r="AL3861" s="404"/>
      <c r="AM3861" s="410"/>
      <c r="AN3861" s="404"/>
      <c r="AO3861" s="404"/>
      <c r="AP3861" s="404"/>
      <c r="AQ3861" s="404"/>
      <c r="AR3861" s="404"/>
      <c r="AS3861" s="404"/>
      <c r="AT3861" s="404"/>
      <c r="AU3861" s="406"/>
      <c r="AV3861" s="506"/>
      <c r="AW3861" s="406"/>
      <c r="AX3861" s="388"/>
      <c r="AY3861" s="388"/>
      <c r="AZ3861" s="388"/>
      <c r="BA3861" s="388"/>
      <c r="BB3861" s="388"/>
      <c r="BC3861" s="388"/>
    </row>
    <row r="3862" spans="1:55" s="121" customFormat="1" x14ac:dyDescent="0.25">
      <c r="A3862" s="407"/>
      <c r="B3862" s="393"/>
      <c r="C3862" s="501"/>
      <c r="D3862" s="393"/>
      <c r="E3862" s="466"/>
      <c r="F3862" s="399"/>
      <c r="G3862" s="96"/>
      <c r="H3862" s="122"/>
      <c r="I3862" s="122"/>
      <c r="J3862" s="122"/>
      <c r="K3862" s="122"/>
      <c r="L3862" s="122"/>
      <c r="M3862" s="122"/>
      <c r="N3862" s="122"/>
      <c r="O3862" s="122"/>
      <c r="P3862" s="122"/>
      <c r="Q3862" s="122"/>
      <c r="R3862" s="122"/>
      <c r="S3862" s="122"/>
      <c r="T3862" s="122"/>
      <c r="U3862" s="122"/>
      <c r="V3862" s="122"/>
      <c r="W3862" s="122"/>
      <c r="X3862" s="122"/>
      <c r="Y3862" s="122"/>
      <c r="Z3862" s="122"/>
      <c r="AA3862" s="122"/>
      <c r="AB3862" s="122"/>
      <c r="AC3862" s="122"/>
      <c r="AD3862" s="122"/>
      <c r="AE3862" s="122"/>
      <c r="AF3862" s="122"/>
      <c r="AG3862" s="122"/>
      <c r="AH3862" s="122"/>
      <c r="AI3862" s="122"/>
      <c r="AJ3862" s="401"/>
      <c r="AK3862" s="403"/>
      <c r="AL3862" s="405"/>
      <c r="AM3862" s="401"/>
      <c r="AN3862" s="405"/>
      <c r="AO3862" s="405"/>
      <c r="AP3862" s="405"/>
      <c r="AQ3862" s="405"/>
      <c r="AR3862" s="405"/>
      <c r="AS3862" s="405"/>
      <c r="AT3862" s="405"/>
      <c r="AU3862" s="403"/>
      <c r="AV3862" s="506"/>
      <c r="AW3862" s="403"/>
      <c r="AX3862" s="389"/>
      <c r="AY3862" s="389"/>
      <c r="AZ3862" s="389"/>
      <c r="BA3862" s="389"/>
      <c r="BB3862" s="389"/>
      <c r="BC3862" s="389"/>
    </row>
    <row r="3863" spans="1:55" s="121" customFormat="1" x14ac:dyDescent="0.25">
      <c r="A3863" s="406"/>
      <c r="B3863" s="392"/>
      <c r="C3863" s="501"/>
      <c r="D3863" s="392"/>
      <c r="E3863" s="474"/>
      <c r="F3863" s="398"/>
      <c r="G3863" s="95"/>
      <c r="H3863" s="119"/>
      <c r="I3863" s="119"/>
      <c r="J3863" s="119"/>
      <c r="K3863" s="119"/>
      <c r="L3863" s="119"/>
      <c r="M3863" s="119"/>
      <c r="N3863" s="119"/>
      <c r="O3863" s="119"/>
      <c r="P3863" s="119"/>
      <c r="Q3863" s="119"/>
      <c r="R3863" s="119"/>
      <c r="S3863" s="119"/>
      <c r="T3863" s="119"/>
      <c r="U3863" s="119"/>
      <c r="V3863" s="119"/>
      <c r="W3863" s="119"/>
      <c r="X3863" s="119"/>
      <c r="Y3863" s="119"/>
      <c r="Z3863" s="119"/>
      <c r="AA3863" s="119"/>
      <c r="AB3863" s="119"/>
      <c r="AC3863" s="119"/>
      <c r="AD3863" s="119"/>
      <c r="AE3863" s="119"/>
      <c r="AF3863" s="119"/>
      <c r="AG3863" s="119"/>
      <c r="AH3863" s="119"/>
      <c r="AI3863" s="119"/>
      <c r="AJ3863" s="503"/>
      <c r="AK3863" s="505"/>
      <c r="AL3863" s="404"/>
      <c r="AM3863" s="410"/>
      <c r="AN3863" s="404"/>
      <c r="AO3863" s="404"/>
      <c r="AP3863" s="404"/>
      <c r="AQ3863" s="404"/>
      <c r="AR3863" s="404"/>
      <c r="AS3863" s="404"/>
      <c r="AT3863" s="404"/>
      <c r="AU3863" s="406"/>
      <c r="AV3863" s="506"/>
      <c r="AW3863" s="406"/>
      <c r="AX3863" s="388"/>
      <c r="AY3863" s="388"/>
      <c r="AZ3863" s="388"/>
      <c r="BA3863" s="388"/>
      <c r="BB3863" s="388"/>
      <c r="BC3863" s="388"/>
    </row>
    <row r="3864" spans="1:55" s="121" customFormat="1" x14ac:dyDescent="0.25">
      <c r="A3864" s="407"/>
      <c r="B3864" s="393"/>
      <c r="C3864" s="501"/>
      <c r="D3864" s="393"/>
      <c r="E3864" s="466"/>
      <c r="F3864" s="399"/>
      <c r="G3864" s="96"/>
      <c r="H3864" s="122"/>
      <c r="I3864" s="122"/>
      <c r="J3864" s="122"/>
      <c r="K3864" s="122"/>
      <c r="L3864" s="122"/>
      <c r="M3864" s="122"/>
      <c r="N3864" s="122"/>
      <c r="O3864" s="122"/>
      <c r="P3864" s="122"/>
      <c r="Q3864" s="122"/>
      <c r="R3864" s="122"/>
      <c r="S3864" s="122"/>
      <c r="T3864" s="122"/>
      <c r="U3864" s="122"/>
      <c r="V3864" s="122"/>
      <c r="W3864" s="122"/>
      <c r="X3864" s="122"/>
      <c r="Y3864" s="122"/>
      <c r="Z3864" s="122"/>
      <c r="AA3864" s="122"/>
      <c r="AB3864" s="122"/>
      <c r="AC3864" s="122"/>
      <c r="AD3864" s="122"/>
      <c r="AE3864" s="122"/>
      <c r="AF3864" s="122"/>
      <c r="AG3864" s="122"/>
      <c r="AH3864" s="122"/>
      <c r="AI3864" s="122"/>
      <c r="AJ3864" s="401"/>
      <c r="AK3864" s="403"/>
      <c r="AL3864" s="405"/>
      <c r="AM3864" s="401"/>
      <c r="AN3864" s="405"/>
      <c r="AO3864" s="405"/>
      <c r="AP3864" s="405"/>
      <c r="AQ3864" s="405"/>
      <c r="AR3864" s="405"/>
      <c r="AS3864" s="405"/>
      <c r="AT3864" s="405"/>
      <c r="AU3864" s="403"/>
      <c r="AV3864" s="506"/>
      <c r="AW3864" s="403"/>
      <c r="AX3864" s="389"/>
      <c r="AY3864" s="389"/>
      <c r="AZ3864" s="389"/>
      <c r="BA3864" s="389"/>
      <c r="BB3864" s="389"/>
      <c r="BC3864" s="389"/>
    </row>
    <row r="3865" spans="1:55" s="121" customFormat="1" x14ac:dyDescent="0.25">
      <c r="A3865" s="406"/>
      <c r="B3865" s="500"/>
      <c r="C3865" s="501"/>
      <c r="D3865" s="392"/>
      <c r="E3865" s="474"/>
      <c r="F3865" s="398"/>
      <c r="G3865" s="95"/>
      <c r="H3865" s="119"/>
      <c r="I3865" s="119"/>
      <c r="J3865" s="119"/>
      <c r="K3865" s="119"/>
      <c r="L3865" s="119"/>
      <c r="M3865" s="119"/>
      <c r="N3865" s="119"/>
      <c r="O3865" s="119"/>
      <c r="P3865" s="119"/>
      <c r="Q3865" s="119"/>
      <c r="R3865" s="119"/>
      <c r="S3865" s="119"/>
      <c r="T3865" s="119"/>
      <c r="U3865" s="119"/>
      <c r="V3865" s="119"/>
      <c r="W3865" s="119"/>
      <c r="X3865" s="119"/>
      <c r="Y3865" s="119"/>
      <c r="Z3865" s="119"/>
      <c r="AA3865" s="119"/>
      <c r="AB3865" s="119"/>
      <c r="AC3865" s="119"/>
      <c r="AD3865" s="119"/>
      <c r="AE3865" s="119"/>
      <c r="AF3865" s="119"/>
      <c r="AG3865" s="119"/>
      <c r="AH3865" s="119"/>
      <c r="AI3865" s="119"/>
      <c r="AJ3865" s="503"/>
      <c r="AK3865" s="505"/>
      <c r="AL3865" s="404"/>
      <c r="AM3865" s="410"/>
      <c r="AN3865" s="404"/>
      <c r="AO3865" s="404"/>
      <c r="AP3865" s="404"/>
      <c r="AQ3865" s="404"/>
      <c r="AR3865" s="404"/>
      <c r="AS3865" s="404"/>
      <c r="AT3865" s="404"/>
      <c r="AU3865" s="406"/>
      <c r="AV3865" s="506"/>
      <c r="AW3865" s="406"/>
      <c r="AX3865" s="388"/>
      <c r="AY3865" s="388"/>
      <c r="AZ3865" s="388"/>
      <c r="BA3865" s="388"/>
      <c r="BB3865" s="388"/>
      <c r="BC3865" s="388"/>
    </row>
    <row r="3866" spans="1:55" s="121" customFormat="1" x14ac:dyDescent="0.25">
      <c r="A3866" s="407"/>
      <c r="B3866" s="500"/>
      <c r="C3866" s="501"/>
      <c r="D3866" s="393"/>
      <c r="E3866" s="466"/>
      <c r="F3866" s="399"/>
      <c r="G3866" s="96"/>
      <c r="H3866" s="122"/>
      <c r="I3866" s="122"/>
      <c r="J3866" s="122"/>
      <c r="K3866" s="122"/>
      <c r="L3866" s="122"/>
      <c r="M3866" s="122"/>
      <c r="N3866" s="122"/>
      <c r="O3866" s="122"/>
      <c r="P3866" s="122"/>
      <c r="Q3866" s="122"/>
      <c r="R3866" s="122"/>
      <c r="S3866" s="122"/>
      <c r="T3866" s="122"/>
      <c r="U3866" s="122"/>
      <c r="V3866" s="122"/>
      <c r="W3866" s="122"/>
      <c r="X3866" s="122"/>
      <c r="Y3866" s="122"/>
      <c r="Z3866" s="122"/>
      <c r="AA3866" s="122"/>
      <c r="AB3866" s="122"/>
      <c r="AC3866" s="122"/>
      <c r="AD3866" s="122"/>
      <c r="AE3866" s="122"/>
      <c r="AF3866" s="122"/>
      <c r="AG3866" s="122"/>
      <c r="AH3866" s="122"/>
      <c r="AI3866" s="122"/>
      <c r="AJ3866" s="401"/>
      <c r="AK3866" s="403"/>
      <c r="AL3866" s="405"/>
      <c r="AM3866" s="401"/>
      <c r="AN3866" s="405"/>
      <c r="AO3866" s="405"/>
      <c r="AP3866" s="405"/>
      <c r="AQ3866" s="405"/>
      <c r="AR3866" s="405"/>
      <c r="AS3866" s="405"/>
      <c r="AT3866" s="405"/>
      <c r="AU3866" s="403"/>
      <c r="AV3866" s="506"/>
      <c r="AW3866" s="403"/>
      <c r="AX3866" s="389"/>
      <c r="AY3866" s="389"/>
      <c r="AZ3866" s="389"/>
      <c r="BA3866" s="389"/>
      <c r="BB3866" s="389"/>
      <c r="BC3866" s="389"/>
    </row>
    <row r="3867" spans="1:55" s="121" customFormat="1" x14ac:dyDescent="0.25">
      <c r="A3867" s="406"/>
      <c r="B3867" s="500"/>
      <c r="C3867" s="501"/>
      <c r="D3867" s="392"/>
      <c r="E3867" s="474"/>
      <c r="F3867" s="398"/>
      <c r="G3867" s="95"/>
      <c r="H3867" s="119"/>
      <c r="I3867" s="119"/>
      <c r="J3867" s="119"/>
      <c r="K3867" s="119"/>
      <c r="L3867" s="119"/>
      <c r="M3867" s="119"/>
      <c r="N3867" s="119"/>
      <c r="O3867" s="119"/>
      <c r="P3867" s="119"/>
      <c r="Q3867" s="119"/>
      <c r="R3867" s="119"/>
      <c r="S3867" s="119"/>
      <c r="T3867" s="119"/>
      <c r="U3867" s="119"/>
      <c r="V3867" s="119"/>
      <c r="W3867" s="119"/>
      <c r="X3867" s="119"/>
      <c r="Y3867" s="119"/>
      <c r="Z3867" s="119"/>
      <c r="AA3867" s="119"/>
      <c r="AB3867" s="119"/>
      <c r="AC3867" s="119"/>
      <c r="AD3867" s="119"/>
      <c r="AE3867" s="119"/>
      <c r="AF3867" s="119"/>
      <c r="AG3867" s="119"/>
      <c r="AH3867" s="119"/>
      <c r="AI3867" s="119"/>
      <c r="AJ3867" s="503"/>
      <c r="AK3867" s="505"/>
      <c r="AL3867" s="404"/>
      <c r="AM3867" s="410"/>
      <c r="AN3867" s="404"/>
      <c r="AO3867" s="404"/>
      <c r="AP3867" s="404"/>
      <c r="AQ3867" s="404"/>
      <c r="AR3867" s="404"/>
      <c r="AS3867" s="404"/>
      <c r="AT3867" s="404"/>
      <c r="AU3867" s="406"/>
      <c r="AV3867" s="506"/>
      <c r="AW3867" s="406"/>
      <c r="AX3867" s="388"/>
      <c r="AY3867" s="388"/>
      <c r="AZ3867" s="388"/>
      <c r="BA3867" s="388"/>
      <c r="BB3867" s="388"/>
      <c r="BC3867" s="388"/>
    </row>
    <row r="3868" spans="1:55" s="121" customFormat="1" x14ac:dyDescent="0.25">
      <c r="A3868" s="407"/>
      <c r="B3868" s="500"/>
      <c r="C3868" s="501"/>
      <c r="D3868" s="393"/>
      <c r="E3868" s="466"/>
      <c r="F3868" s="399"/>
      <c r="G3868" s="96"/>
      <c r="H3868" s="122"/>
      <c r="I3868" s="122"/>
      <c r="J3868" s="122"/>
      <c r="K3868" s="122"/>
      <c r="L3868" s="122"/>
      <c r="M3868" s="122"/>
      <c r="N3868" s="122"/>
      <c r="O3868" s="122"/>
      <c r="P3868" s="122"/>
      <c r="Q3868" s="122"/>
      <c r="R3868" s="122"/>
      <c r="S3868" s="122"/>
      <c r="T3868" s="122"/>
      <c r="U3868" s="122"/>
      <c r="V3868" s="122"/>
      <c r="W3868" s="122"/>
      <c r="X3868" s="122"/>
      <c r="Y3868" s="122"/>
      <c r="Z3868" s="122"/>
      <c r="AA3868" s="122"/>
      <c r="AB3868" s="122"/>
      <c r="AC3868" s="122"/>
      <c r="AD3868" s="122"/>
      <c r="AE3868" s="122"/>
      <c r="AF3868" s="122"/>
      <c r="AG3868" s="122"/>
      <c r="AH3868" s="122"/>
      <c r="AI3868" s="122"/>
      <c r="AJ3868" s="401"/>
      <c r="AK3868" s="403"/>
      <c r="AL3868" s="405"/>
      <c r="AM3868" s="401"/>
      <c r="AN3868" s="405"/>
      <c r="AO3868" s="405"/>
      <c r="AP3868" s="405"/>
      <c r="AQ3868" s="405"/>
      <c r="AR3868" s="405"/>
      <c r="AS3868" s="405"/>
      <c r="AT3868" s="405"/>
      <c r="AU3868" s="403"/>
      <c r="AV3868" s="506"/>
      <c r="AW3868" s="403"/>
      <c r="AX3868" s="389"/>
      <c r="AY3868" s="389"/>
      <c r="AZ3868" s="389"/>
      <c r="BA3868" s="389"/>
      <c r="BB3868" s="389"/>
      <c r="BC3868" s="389"/>
    </row>
    <row r="3869" spans="1:55" s="121" customFormat="1" x14ac:dyDescent="0.25">
      <c r="A3869" s="406"/>
      <c r="B3869" s="500"/>
      <c r="C3869" s="501"/>
      <c r="D3869" s="507"/>
      <c r="E3869" s="474"/>
      <c r="F3869" s="398"/>
      <c r="G3869" s="95"/>
      <c r="H3869" s="119"/>
      <c r="I3869" s="119"/>
      <c r="J3869" s="119"/>
      <c r="K3869" s="119"/>
      <c r="L3869" s="119"/>
      <c r="M3869" s="119"/>
      <c r="N3869" s="119"/>
      <c r="O3869" s="119"/>
      <c r="P3869" s="119"/>
      <c r="Q3869" s="119"/>
      <c r="R3869" s="119"/>
      <c r="S3869" s="119"/>
      <c r="T3869" s="119"/>
      <c r="U3869" s="119"/>
      <c r="V3869" s="119"/>
      <c r="W3869" s="119"/>
      <c r="X3869" s="119"/>
      <c r="Y3869" s="119"/>
      <c r="Z3869" s="119"/>
      <c r="AA3869" s="119"/>
      <c r="AB3869" s="119"/>
      <c r="AC3869" s="119"/>
      <c r="AD3869" s="119"/>
      <c r="AE3869" s="119"/>
      <c r="AF3869" s="119"/>
      <c r="AG3869" s="119"/>
      <c r="AH3869" s="119"/>
      <c r="AI3869" s="119"/>
      <c r="AJ3869" s="503"/>
      <c r="AK3869" s="505"/>
      <c r="AL3869" s="404"/>
      <c r="AM3869" s="410"/>
      <c r="AN3869" s="404"/>
      <c r="AO3869" s="404"/>
      <c r="AP3869" s="404"/>
      <c r="AQ3869" s="404"/>
      <c r="AR3869" s="404"/>
      <c r="AS3869" s="404"/>
      <c r="AT3869" s="404"/>
      <c r="AU3869" s="406"/>
      <c r="AV3869" s="504"/>
      <c r="AW3869" s="406"/>
      <c r="AX3869" s="388"/>
      <c r="AY3869" s="388"/>
      <c r="AZ3869" s="388"/>
      <c r="BA3869" s="388"/>
      <c r="BB3869" s="388"/>
      <c r="BC3869" s="388"/>
    </row>
    <row r="3870" spans="1:55" s="121" customFormat="1" x14ac:dyDescent="0.25">
      <c r="A3870" s="407"/>
      <c r="B3870" s="500"/>
      <c r="C3870" s="501"/>
      <c r="D3870" s="508"/>
      <c r="E3870" s="466"/>
      <c r="F3870" s="399"/>
      <c r="G3870" s="96"/>
      <c r="H3870" s="122"/>
      <c r="I3870" s="122"/>
      <c r="J3870" s="122"/>
      <c r="K3870" s="122"/>
      <c r="L3870" s="122"/>
      <c r="M3870" s="122"/>
      <c r="N3870" s="122"/>
      <c r="O3870" s="122"/>
      <c r="P3870" s="122"/>
      <c r="Q3870" s="122"/>
      <c r="R3870" s="122"/>
      <c r="S3870" s="122"/>
      <c r="T3870" s="122"/>
      <c r="U3870" s="122"/>
      <c r="V3870" s="122"/>
      <c r="W3870" s="122"/>
      <c r="X3870" s="122"/>
      <c r="Y3870" s="122"/>
      <c r="Z3870" s="122"/>
      <c r="AA3870" s="122"/>
      <c r="AB3870" s="122"/>
      <c r="AC3870" s="122"/>
      <c r="AD3870" s="122"/>
      <c r="AE3870" s="122"/>
      <c r="AF3870" s="122"/>
      <c r="AG3870" s="122"/>
      <c r="AH3870" s="122"/>
      <c r="AI3870" s="122"/>
      <c r="AJ3870" s="401"/>
      <c r="AK3870" s="403"/>
      <c r="AL3870" s="405"/>
      <c r="AM3870" s="401"/>
      <c r="AN3870" s="405"/>
      <c r="AO3870" s="405"/>
      <c r="AP3870" s="405"/>
      <c r="AQ3870" s="405"/>
      <c r="AR3870" s="405"/>
      <c r="AS3870" s="405"/>
      <c r="AT3870" s="405"/>
      <c r="AU3870" s="403"/>
      <c r="AV3870" s="504"/>
      <c r="AW3870" s="403"/>
      <c r="AX3870" s="389"/>
      <c r="AY3870" s="389"/>
      <c r="AZ3870" s="389"/>
      <c r="BA3870" s="389"/>
      <c r="BB3870" s="389"/>
      <c r="BC3870" s="389"/>
    </row>
    <row r="3871" spans="1:55" s="121" customFormat="1" x14ac:dyDescent="0.25">
      <c r="A3871" s="406"/>
      <c r="B3871" s="500"/>
      <c r="C3871" s="501"/>
      <c r="D3871" s="507"/>
      <c r="E3871" s="474"/>
      <c r="F3871" s="398"/>
      <c r="G3871" s="95"/>
      <c r="H3871" s="119"/>
      <c r="I3871" s="119"/>
      <c r="J3871" s="119"/>
      <c r="K3871" s="119"/>
      <c r="L3871" s="119"/>
      <c r="M3871" s="119"/>
      <c r="N3871" s="119"/>
      <c r="O3871" s="119"/>
      <c r="P3871" s="119"/>
      <c r="Q3871" s="119"/>
      <c r="R3871" s="119"/>
      <c r="S3871" s="119"/>
      <c r="T3871" s="119"/>
      <c r="U3871" s="119"/>
      <c r="V3871" s="119"/>
      <c r="W3871" s="119"/>
      <c r="X3871" s="119"/>
      <c r="Y3871" s="119"/>
      <c r="Z3871" s="119"/>
      <c r="AA3871" s="119"/>
      <c r="AB3871" s="119"/>
      <c r="AC3871" s="119"/>
      <c r="AD3871" s="119"/>
      <c r="AE3871" s="119"/>
      <c r="AF3871" s="119"/>
      <c r="AG3871" s="119"/>
      <c r="AH3871" s="119"/>
      <c r="AI3871" s="119"/>
      <c r="AJ3871" s="503"/>
      <c r="AK3871" s="505"/>
      <c r="AL3871" s="404"/>
      <c r="AM3871" s="410"/>
      <c r="AN3871" s="404"/>
      <c r="AO3871" s="404"/>
      <c r="AP3871" s="404"/>
      <c r="AQ3871" s="404"/>
      <c r="AR3871" s="404"/>
      <c r="AS3871" s="404"/>
      <c r="AT3871" s="404"/>
      <c r="AU3871" s="406"/>
      <c r="AV3871" s="504"/>
      <c r="AW3871" s="406"/>
      <c r="AX3871" s="388"/>
      <c r="AY3871" s="388"/>
      <c r="AZ3871" s="388"/>
      <c r="BA3871" s="388"/>
      <c r="BB3871" s="388"/>
      <c r="BC3871" s="388"/>
    </row>
    <row r="3872" spans="1:55" s="121" customFormat="1" x14ac:dyDescent="0.25">
      <c r="A3872" s="407"/>
      <c r="B3872" s="500"/>
      <c r="C3872" s="501"/>
      <c r="D3872" s="508"/>
      <c r="E3872" s="466"/>
      <c r="F3872" s="399"/>
      <c r="G3872" s="96"/>
      <c r="H3872" s="122"/>
      <c r="I3872" s="122"/>
      <c r="J3872" s="122"/>
      <c r="K3872" s="122"/>
      <c r="L3872" s="122"/>
      <c r="M3872" s="122"/>
      <c r="N3872" s="122"/>
      <c r="O3872" s="122"/>
      <c r="P3872" s="122"/>
      <c r="Q3872" s="122"/>
      <c r="R3872" s="122"/>
      <c r="S3872" s="122"/>
      <c r="T3872" s="122"/>
      <c r="U3872" s="122"/>
      <c r="V3872" s="122"/>
      <c r="W3872" s="122"/>
      <c r="X3872" s="122"/>
      <c r="Y3872" s="122"/>
      <c r="Z3872" s="122"/>
      <c r="AA3872" s="122"/>
      <c r="AB3872" s="122"/>
      <c r="AC3872" s="122"/>
      <c r="AD3872" s="122"/>
      <c r="AE3872" s="122"/>
      <c r="AF3872" s="122"/>
      <c r="AG3872" s="122"/>
      <c r="AH3872" s="122"/>
      <c r="AI3872" s="122"/>
      <c r="AJ3872" s="401"/>
      <c r="AK3872" s="403"/>
      <c r="AL3872" s="405"/>
      <c r="AM3872" s="401"/>
      <c r="AN3872" s="405"/>
      <c r="AO3872" s="405"/>
      <c r="AP3872" s="405"/>
      <c r="AQ3872" s="405"/>
      <c r="AR3872" s="405"/>
      <c r="AS3872" s="405"/>
      <c r="AT3872" s="405"/>
      <c r="AU3872" s="403"/>
      <c r="AV3872" s="504"/>
      <c r="AW3872" s="403"/>
      <c r="AX3872" s="389"/>
      <c r="AY3872" s="389"/>
      <c r="AZ3872" s="389"/>
      <c r="BA3872" s="389"/>
      <c r="BB3872" s="389"/>
      <c r="BC3872" s="389"/>
    </row>
    <row r="3873" spans="1:55" s="121" customFormat="1" x14ac:dyDescent="0.25">
      <c r="A3873" s="406"/>
      <c r="B3873" s="500"/>
      <c r="C3873" s="501"/>
      <c r="D3873" s="509"/>
      <c r="E3873" s="474"/>
      <c r="F3873" s="398"/>
      <c r="G3873" s="95"/>
      <c r="H3873" s="119"/>
      <c r="I3873" s="119"/>
      <c r="J3873" s="119"/>
      <c r="K3873" s="119"/>
      <c r="L3873" s="119"/>
      <c r="M3873" s="119"/>
      <c r="N3873" s="119"/>
      <c r="O3873" s="119"/>
      <c r="P3873" s="119"/>
      <c r="Q3873" s="119"/>
      <c r="R3873" s="119"/>
      <c r="S3873" s="119"/>
      <c r="T3873" s="119"/>
      <c r="U3873" s="119"/>
      <c r="V3873" s="119"/>
      <c r="W3873" s="119"/>
      <c r="X3873" s="119"/>
      <c r="Y3873" s="119"/>
      <c r="Z3873" s="119"/>
      <c r="AA3873" s="119"/>
      <c r="AB3873" s="119"/>
      <c r="AC3873" s="119"/>
      <c r="AD3873" s="119"/>
      <c r="AE3873" s="119"/>
      <c r="AF3873" s="119"/>
      <c r="AG3873" s="119"/>
      <c r="AH3873" s="119"/>
      <c r="AI3873" s="119"/>
      <c r="AJ3873" s="503"/>
      <c r="AK3873" s="505"/>
      <c r="AL3873" s="404"/>
      <c r="AM3873" s="410"/>
      <c r="AN3873" s="404"/>
      <c r="AO3873" s="404"/>
      <c r="AP3873" s="404"/>
      <c r="AQ3873" s="404"/>
      <c r="AR3873" s="404"/>
      <c r="AS3873" s="404"/>
      <c r="AT3873" s="404"/>
      <c r="AU3873" s="406"/>
      <c r="AV3873" s="504"/>
      <c r="AW3873" s="406"/>
      <c r="AX3873" s="388"/>
      <c r="AY3873" s="388"/>
      <c r="AZ3873" s="388"/>
      <c r="BA3873" s="388"/>
      <c r="BB3873" s="388"/>
      <c r="BC3873" s="388"/>
    </row>
    <row r="3874" spans="1:55" s="121" customFormat="1" x14ac:dyDescent="0.25">
      <c r="A3874" s="407"/>
      <c r="B3874" s="500"/>
      <c r="C3874" s="501"/>
      <c r="D3874" s="509"/>
      <c r="E3874" s="466"/>
      <c r="F3874" s="399"/>
      <c r="G3874" s="96"/>
      <c r="H3874" s="122"/>
      <c r="I3874" s="122"/>
      <c r="J3874" s="122"/>
      <c r="K3874" s="122"/>
      <c r="L3874" s="122"/>
      <c r="M3874" s="122"/>
      <c r="N3874" s="122"/>
      <c r="O3874" s="122"/>
      <c r="P3874" s="122"/>
      <c r="Q3874" s="122"/>
      <c r="R3874" s="122"/>
      <c r="S3874" s="122"/>
      <c r="T3874" s="122"/>
      <c r="U3874" s="122"/>
      <c r="V3874" s="122"/>
      <c r="W3874" s="122"/>
      <c r="X3874" s="122"/>
      <c r="Y3874" s="122"/>
      <c r="Z3874" s="122"/>
      <c r="AA3874" s="122"/>
      <c r="AB3874" s="122"/>
      <c r="AC3874" s="122"/>
      <c r="AD3874" s="122"/>
      <c r="AE3874" s="122"/>
      <c r="AF3874" s="122"/>
      <c r="AG3874" s="122"/>
      <c r="AH3874" s="122"/>
      <c r="AI3874" s="122"/>
      <c r="AJ3874" s="401"/>
      <c r="AK3874" s="403"/>
      <c r="AL3874" s="405"/>
      <c r="AM3874" s="401"/>
      <c r="AN3874" s="405"/>
      <c r="AO3874" s="405"/>
      <c r="AP3874" s="405"/>
      <c r="AQ3874" s="405"/>
      <c r="AR3874" s="405"/>
      <c r="AS3874" s="405"/>
      <c r="AT3874" s="405"/>
      <c r="AU3874" s="403"/>
      <c r="AV3874" s="504"/>
      <c r="AW3874" s="403"/>
      <c r="AX3874" s="389"/>
      <c r="AY3874" s="389"/>
      <c r="AZ3874" s="389"/>
      <c r="BA3874" s="389"/>
      <c r="BB3874" s="389"/>
      <c r="BC3874" s="389"/>
    </row>
    <row r="3875" spans="1:55" s="121" customFormat="1" x14ac:dyDescent="0.25">
      <c r="A3875" s="406"/>
      <c r="B3875" s="500"/>
      <c r="C3875" s="501"/>
      <c r="D3875" s="509"/>
      <c r="E3875" s="474"/>
      <c r="F3875" s="398"/>
      <c r="G3875" s="95"/>
      <c r="H3875" s="119"/>
      <c r="I3875" s="119"/>
      <c r="J3875" s="119"/>
      <c r="K3875" s="119"/>
      <c r="L3875" s="119"/>
      <c r="M3875" s="119"/>
      <c r="N3875" s="119"/>
      <c r="O3875" s="119"/>
      <c r="P3875" s="119"/>
      <c r="Q3875" s="119"/>
      <c r="R3875" s="119"/>
      <c r="S3875" s="119"/>
      <c r="T3875" s="119"/>
      <c r="U3875" s="119"/>
      <c r="V3875" s="119"/>
      <c r="W3875" s="119"/>
      <c r="X3875" s="119"/>
      <c r="Y3875" s="119"/>
      <c r="Z3875" s="119"/>
      <c r="AA3875" s="119"/>
      <c r="AB3875" s="119"/>
      <c r="AC3875" s="119"/>
      <c r="AD3875" s="119"/>
      <c r="AE3875" s="119"/>
      <c r="AF3875" s="119"/>
      <c r="AG3875" s="119"/>
      <c r="AH3875" s="119"/>
      <c r="AI3875" s="119"/>
      <c r="AJ3875" s="503"/>
      <c r="AK3875" s="505"/>
      <c r="AL3875" s="404"/>
      <c r="AM3875" s="410"/>
      <c r="AN3875" s="404"/>
      <c r="AO3875" s="404"/>
      <c r="AP3875" s="404"/>
      <c r="AQ3875" s="404"/>
      <c r="AR3875" s="404"/>
      <c r="AS3875" s="404"/>
      <c r="AT3875" s="404"/>
      <c r="AU3875" s="406"/>
      <c r="AV3875" s="504"/>
      <c r="AW3875" s="406"/>
      <c r="AX3875" s="388"/>
      <c r="AY3875" s="388"/>
      <c r="AZ3875" s="388"/>
      <c r="BA3875" s="388"/>
      <c r="BB3875" s="388"/>
      <c r="BC3875" s="388"/>
    </row>
    <row r="3876" spans="1:55" s="121" customFormat="1" x14ac:dyDescent="0.25">
      <c r="A3876" s="407"/>
      <c r="B3876" s="500"/>
      <c r="C3876" s="501"/>
      <c r="D3876" s="509"/>
      <c r="E3876" s="466"/>
      <c r="F3876" s="399"/>
      <c r="G3876" s="96"/>
      <c r="H3876" s="122"/>
      <c r="I3876" s="122"/>
      <c r="J3876" s="122"/>
      <c r="K3876" s="122"/>
      <c r="L3876" s="122"/>
      <c r="M3876" s="122"/>
      <c r="N3876" s="122"/>
      <c r="O3876" s="122"/>
      <c r="P3876" s="122"/>
      <c r="Q3876" s="122"/>
      <c r="R3876" s="122"/>
      <c r="S3876" s="122"/>
      <c r="T3876" s="122"/>
      <c r="U3876" s="122"/>
      <c r="V3876" s="122"/>
      <c r="W3876" s="122"/>
      <c r="X3876" s="122"/>
      <c r="Y3876" s="122"/>
      <c r="Z3876" s="122"/>
      <c r="AA3876" s="122"/>
      <c r="AB3876" s="122"/>
      <c r="AC3876" s="122"/>
      <c r="AD3876" s="122"/>
      <c r="AE3876" s="122"/>
      <c r="AF3876" s="122"/>
      <c r="AG3876" s="122"/>
      <c r="AH3876" s="122"/>
      <c r="AI3876" s="122"/>
      <c r="AJ3876" s="401"/>
      <c r="AK3876" s="403"/>
      <c r="AL3876" s="405"/>
      <c r="AM3876" s="401"/>
      <c r="AN3876" s="405"/>
      <c r="AO3876" s="405"/>
      <c r="AP3876" s="405"/>
      <c r="AQ3876" s="405"/>
      <c r="AR3876" s="405"/>
      <c r="AS3876" s="405"/>
      <c r="AT3876" s="405"/>
      <c r="AU3876" s="403"/>
      <c r="AV3876" s="504"/>
      <c r="AW3876" s="403"/>
      <c r="AX3876" s="389"/>
      <c r="AY3876" s="389"/>
      <c r="AZ3876" s="389"/>
      <c r="BA3876" s="389"/>
      <c r="BB3876" s="389"/>
      <c r="BC3876" s="389"/>
    </row>
    <row r="3877" spans="1:55" s="121" customFormat="1" x14ac:dyDescent="0.25">
      <c r="A3877" s="406"/>
      <c r="B3877" s="500"/>
      <c r="C3877" s="501"/>
      <c r="D3877" s="509"/>
      <c r="E3877" s="474"/>
      <c r="F3877" s="398"/>
      <c r="G3877" s="95"/>
      <c r="H3877" s="119"/>
      <c r="I3877" s="119"/>
      <c r="J3877" s="119"/>
      <c r="K3877" s="119"/>
      <c r="L3877" s="119"/>
      <c r="M3877" s="119"/>
      <c r="N3877" s="119"/>
      <c r="O3877" s="119"/>
      <c r="P3877" s="119"/>
      <c r="Q3877" s="119"/>
      <c r="R3877" s="119"/>
      <c r="S3877" s="119"/>
      <c r="T3877" s="119"/>
      <c r="U3877" s="119"/>
      <c r="V3877" s="119"/>
      <c r="W3877" s="119"/>
      <c r="X3877" s="119"/>
      <c r="Y3877" s="119"/>
      <c r="Z3877" s="119"/>
      <c r="AA3877" s="119"/>
      <c r="AB3877" s="119"/>
      <c r="AC3877" s="119"/>
      <c r="AD3877" s="119"/>
      <c r="AE3877" s="119"/>
      <c r="AF3877" s="119"/>
      <c r="AG3877" s="119"/>
      <c r="AH3877" s="119"/>
      <c r="AI3877" s="119"/>
      <c r="AJ3877" s="503"/>
      <c r="AK3877" s="505"/>
      <c r="AL3877" s="404"/>
      <c r="AM3877" s="410"/>
      <c r="AN3877" s="404"/>
      <c r="AO3877" s="404"/>
      <c r="AP3877" s="404"/>
      <c r="AQ3877" s="404"/>
      <c r="AR3877" s="404"/>
      <c r="AS3877" s="404"/>
      <c r="AT3877" s="404"/>
      <c r="AU3877" s="406"/>
      <c r="AV3877" s="504"/>
      <c r="AW3877" s="406"/>
      <c r="AX3877" s="388"/>
      <c r="AY3877" s="388"/>
      <c r="AZ3877" s="388"/>
      <c r="BA3877" s="388"/>
      <c r="BB3877" s="388"/>
      <c r="BC3877" s="388"/>
    </row>
    <row r="3878" spans="1:55" s="121" customFormat="1" x14ac:dyDescent="0.25">
      <c r="A3878" s="407"/>
      <c r="B3878" s="500"/>
      <c r="C3878" s="501"/>
      <c r="D3878" s="509"/>
      <c r="E3878" s="466"/>
      <c r="F3878" s="399"/>
      <c r="G3878" s="96"/>
      <c r="H3878" s="122"/>
      <c r="I3878" s="122"/>
      <c r="J3878" s="122"/>
      <c r="K3878" s="122"/>
      <c r="L3878" s="122"/>
      <c r="M3878" s="122"/>
      <c r="N3878" s="122"/>
      <c r="O3878" s="122"/>
      <c r="P3878" s="122"/>
      <c r="Q3878" s="122"/>
      <c r="R3878" s="122"/>
      <c r="S3878" s="122"/>
      <c r="T3878" s="122"/>
      <c r="U3878" s="122"/>
      <c r="V3878" s="122"/>
      <c r="W3878" s="122"/>
      <c r="X3878" s="122"/>
      <c r="Y3878" s="122"/>
      <c r="Z3878" s="122"/>
      <c r="AA3878" s="122"/>
      <c r="AB3878" s="122"/>
      <c r="AC3878" s="122"/>
      <c r="AD3878" s="122"/>
      <c r="AE3878" s="122"/>
      <c r="AF3878" s="122"/>
      <c r="AG3878" s="122"/>
      <c r="AH3878" s="122"/>
      <c r="AI3878" s="122"/>
      <c r="AJ3878" s="401"/>
      <c r="AK3878" s="403"/>
      <c r="AL3878" s="405"/>
      <c r="AM3878" s="401"/>
      <c r="AN3878" s="405"/>
      <c r="AO3878" s="405"/>
      <c r="AP3878" s="405"/>
      <c r="AQ3878" s="405"/>
      <c r="AR3878" s="405"/>
      <c r="AS3878" s="405"/>
      <c r="AT3878" s="405"/>
      <c r="AU3878" s="403"/>
      <c r="AV3878" s="504"/>
      <c r="AW3878" s="403"/>
      <c r="AX3878" s="389"/>
      <c r="AY3878" s="389"/>
      <c r="AZ3878" s="389"/>
      <c r="BA3878" s="389"/>
      <c r="BB3878" s="389"/>
      <c r="BC3878" s="389"/>
    </row>
    <row r="3879" spans="1:55" s="121" customFormat="1" x14ac:dyDescent="0.25">
      <c r="A3879" s="406"/>
      <c r="B3879" s="500"/>
      <c r="C3879" s="501"/>
      <c r="D3879" s="502"/>
      <c r="E3879" s="474"/>
      <c r="F3879" s="398"/>
      <c r="G3879" s="95"/>
      <c r="H3879" s="119"/>
      <c r="I3879" s="119"/>
      <c r="J3879" s="119"/>
      <c r="K3879" s="119"/>
      <c r="L3879" s="119"/>
      <c r="M3879" s="119"/>
      <c r="N3879" s="119"/>
      <c r="O3879" s="119"/>
      <c r="P3879" s="119"/>
      <c r="Q3879" s="119"/>
      <c r="R3879" s="119"/>
      <c r="S3879" s="119"/>
      <c r="T3879" s="119"/>
      <c r="U3879" s="119"/>
      <c r="V3879" s="119"/>
      <c r="W3879" s="119"/>
      <c r="X3879" s="119"/>
      <c r="Y3879" s="119"/>
      <c r="Z3879" s="119"/>
      <c r="AA3879" s="119"/>
      <c r="AB3879" s="119"/>
      <c r="AC3879" s="119"/>
      <c r="AD3879" s="119"/>
      <c r="AE3879" s="119"/>
      <c r="AF3879" s="119"/>
      <c r="AG3879" s="119"/>
      <c r="AH3879" s="119"/>
      <c r="AI3879" s="119"/>
      <c r="AJ3879" s="503"/>
      <c r="AK3879" s="505"/>
      <c r="AL3879" s="404"/>
      <c r="AM3879" s="410"/>
      <c r="AN3879" s="404"/>
      <c r="AO3879" s="404"/>
      <c r="AP3879" s="404"/>
      <c r="AQ3879" s="404"/>
      <c r="AR3879" s="404"/>
      <c r="AS3879" s="404"/>
      <c r="AT3879" s="404"/>
      <c r="AU3879" s="406"/>
      <c r="AV3879" s="504"/>
      <c r="AW3879" s="406"/>
      <c r="AX3879" s="388"/>
      <c r="AY3879" s="388"/>
      <c r="AZ3879" s="388"/>
      <c r="BA3879" s="388"/>
      <c r="BB3879" s="388"/>
      <c r="BC3879" s="388"/>
    </row>
    <row r="3880" spans="1:55" s="121" customFormat="1" x14ac:dyDescent="0.25">
      <c r="A3880" s="407"/>
      <c r="B3880" s="500"/>
      <c r="C3880" s="501"/>
      <c r="D3880" s="502"/>
      <c r="E3880" s="466"/>
      <c r="F3880" s="399"/>
      <c r="G3880" s="96"/>
      <c r="H3880" s="122"/>
      <c r="I3880" s="122"/>
      <c r="J3880" s="122"/>
      <c r="K3880" s="122"/>
      <c r="L3880" s="122"/>
      <c r="M3880" s="122"/>
      <c r="N3880" s="122"/>
      <c r="O3880" s="122"/>
      <c r="P3880" s="122"/>
      <c r="Q3880" s="122"/>
      <c r="R3880" s="122"/>
      <c r="S3880" s="122"/>
      <c r="T3880" s="122"/>
      <c r="U3880" s="122"/>
      <c r="V3880" s="122"/>
      <c r="W3880" s="122"/>
      <c r="X3880" s="122"/>
      <c r="Y3880" s="122"/>
      <c r="Z3880" s="122"/>
      <c r="AA3880" s="122"/>
      <c r="AB3880" s="122"/>
      <c r="AC3880" s="122"/>
      <c r="AD3880" s="122"/>
      <c r="AE3880" s="122"/>
      <c r="AF3880" s="122"/>
      <c r="AG3880" s="122"/>
      <c r="AH3880" s="122"/>
      <c r="AI3880" s="122"/>
      <c r="AJ3880" s="401"/>
      <c r="AK3880" s="403"/>
      <c r="AL3880" s="405"/>
      <c r="AM3880" s="401"/>
      <c r="AN3880" s="405"/>
      <c r="AO3880" s="405"/>
      <c r="AP3880" s="405"/>
      <c r="AQ3880" s="405"/>
      <c r="AR3880" s="405"/>
      <c r="AS3880" s="405"/>
      <c r="AT3880" s="405"/>
      <c r="AU3880" s="403"/>
      <c r="AV3880" s="504"/>
      <c r="AW3880" s="403"/>
      <c r="AX3880" s="389"/>
      <c r="AY3880" s="389"/>
      <c r="AZ3880" s="389"/>
      <c r="BA3880" s="389"/>
      <c r="BB3880" s="389"/>
      <c r="BC3880" s="389"/>
    </row>
    <row r="3881" spans="1:55" s="121" customFormat="1" x14ac:dyDescent="0.25">
      <c r="A3881" s="406"/>
      <c r="B3881" s="500"/>
      <c r="C3881" s="501"/>
      <c r="D3881" s="509"/>
      <c r="E3881" s="474"/>
      <c r="F3881" s="398"/>
      <c r="G3881" s="95"/>
      <c r="H3881" s="119"/>
      <c r="I3881" s="119"/>
      <c r="J3881" s="119"/>
      <c r="K3881" s="119"/>
      <c r="L3881" s="119"/>
      <c r="M3881" s="119"/>
      <c r="N3881" s="119"/>
      <c r="O3881" s="119"/>
      <c r="P3881" s="119"/>
      <c r="Q3881" s="119"/>
      <c r="R3881" s="119"/>
      <c r="S3881" s="119"/>
      <c r="T3881" s="119"/>
      <c r="U3881" s="119"/>
      <c r="V3881" s="119"/>
      <c r="W3881" s="119"/>
      <c r="X3881" s="119"/>
      <c r="Y3881" s="119"/>
      <c r="Z3881" s="119"/>
      <c r="AA3881" s="119"/>
      <c r="AB3881" s="119"/>
      <c r="AC3881" s="119"/>
      <c r="AD3881" s="119"/>
      <c r="AE3881" s="119"/>
      <c r="AF3881" s="119"/>
      <c r="AG3881" s="119"/>
      <c r="AH3881" s="119"/>
      <c r="AI3881" s="119"/>
      <c r="AJ3881" s="503"/>
      <c r="AK3881" s="505"/>
      <c r="AL3881" s="404"/>
      <c r="AM3881" s="410"/>
      <c r="AN3881" s="404"/>
      <c r="AO3881" s="404"/>
      <c r="AP3881" s="404"/>
      <c r="AQ3881" s="404"/>
      <c r="AR3881" s="404"/>
      <c r="AS3881" s="404"/>
      <c r="AT3881" s="404"/>
      <c r="AU3881" s="406"/>
      <c r="AV3881" s="504"/>
      <c r="AW3881" s="406"/>
      <c r="AX3881" s="388"/>
      <c r="AY3881" s="388"/>
      <c r="AZ3881" s="388"/>
      <c r="BA3881" s="388"/>
      <c r="BB3881" s="388"/>
      <c r="BC3881" s="388"/>
    </row>
    <row r="3882" spans="1:55" s="121" customFormat="1" x14ac:dyDescent="0.25">
      <c r="A3882" s="407"/>
      <c r="B3882" s="500"/>
      <c r="C3882" s="501"/>
      <c r="D3882" s="509"/>
      <c r="E3882" s="466"/>
      <c r="F3882" s="399"/>
      <c r="G3882" s="96"/>
      <c r="H3882" s="122"/>
      <c r="I3882" s="122"/>
      <c r="J3882" s="122"/>
      <c r="K3882" s="122"/>
      <c r="L3882" s="122"/>
      <c r="M3882" s="122"/>
      <c r="N3882" s="122"/>
      <c r="O3882" s="122"/>
      <c r="P3882" s="122"/>
      <c r="Q3882" s="122"/>
      <c r="R3882" s="122"/>
      <c r="S3882" s="122"/>
      <c r="T3882" s="122"/>
      <c r="U3882" s="122"/>
      <c r="V3882" s="122"/>
      <c r="W3882" s="122"/>
      <c r="X3882" s="122"/>
      <c r="Y3882" s="122"/>
      <c r="Z3882" s="122"/>
      <c r="AA3882" s="122"/>
      <c r="AB3882" s="122"/>
      <c r="AC3882" s="122"/>
      <c r="AD3882" s="122"/>
      <c r="AE3882" s="122"/>
      <c r="AF3882" s="122"/>
      <c r="AG3882" s="122"/>
      <c r="AH3882" s="122"/>
      <c r="AI3882" s="122"/>
      <c r="AJ3882" s="401"/>
      <c r="AK3882" s="403"/>
      <c r="AL3882" s="405"/>
      <c r="AM3882" s="401"/>
      <c r="AN3882" s="405"/>
      <c r="AO3882" s="405"/>
      <c r="AP3882" s="405"/>
      <c r="AQ3882" s="405"/>
      <c r="AR3882" s="405"/>
      <c r="AS3882" s="405"/>
      <c r="AT3882" s="405"/>
      <c r="AU3882" s="403"/>
      <c r="AV3882" s="504"/>
      <c r="AW3882" s="403"/>
      <c r="AX3882" s="389"/>
      <c r="AY3882" s="389"/>
      <c r="AZ3882" s="389"/>
      <c r="BA3882" s="389"/>
      <c r="BB3882" s="389"/>
      <c r="BC3882" s="389"/>
    </row>
    <row r="3883" spans="1:55" s="121" customFormat="1" x14ac:dyDescent="0.25">
      <c r="A3883" s="406"/>
      <c r="B3883" s="500"/>
      <c r="C3883" s="501"/>
      <c r="D3883" s="509"/>
      <c r="E3883" s="474"/>
      <c r="F3883" s="398"/>
      <c r="G3883" s="95"/>
      <c r="H3883" s="119"/>
      <c r="I3883" s="119"/>
      <c r="J3883" s="119"/>
      <c r="K3883" s="119"/>
      <c r="L3883" s="119"/>
      <c r="M3883" s="119"/>
      <c r="N3883" s="119"/>
      <c r="O3883" s="119"/>
      <c r="P3883" s="119"/>
      <c r="Q3883" s="119"/>
      <c r="R3883" s="119"/>
      <c r="S3883" s="119"/>
      <c r="T3883" s="119"/>
      <c r="U3883" s="119"/>
      <c r="V3883" s="119"/>
      <c r="W3883" s="119"/>
      <c r="X3883" s="119"/>
      <c r="Y3883" s="119"/>
      <c r="Z3883" s="119"/>
      <c r="AA3883" s="119"/>
      <c r="AB3883" s="119"/>
      <c r="AC3883" s="119"/>
      <c r="AD3883" s="119"/>
      <c r="AE3883" s="119"/>
      <c r="AF3883" s="119"/>
      <c r="AG3883" s="119"/>
      <c r="AH3883" s="119"/>
      <c r="AI3883" s="119"/>
      <c r="AJ3883" s="503"/>
      <c r="AK3883" s="505"/>
      <c r="AL3883" s="404"/>
      <c r="AM3883" s="410"/>
      <c r="AN3883" s="404"/>
      <c r="AO3883" s="404"/>
      <c r="AP3883" s="404"/>
      <c r="AQ3883" s="404"/>
      <c r="AR3883" s="404"/>
      <c r="AS3883" s="404"/>
      <c r="AT3883" s="404"/>
      <c r="AU3883" s="406"/>
      <c r="AV3883" s="504"/>
      <c r="AW3883" s="406"/>
      <c r="AX3883" s="388"/>
      <c r="AY3883" s="388"/>
      <c r="AZ3883" s="388"/>
      <c r="BA3883" s="388"/>
      <c r="BB3883" s="388"/>
      <c r="BC3883" s="388"/>
    </row>
    <row r="3884" spans="1:55" s="121" customFormat="1" x14ac:dyDescent="0.25">
      <c r="A3884" s="407"/>
      <c r="B3884" s="500"/>
      <c r="C3884" s="501"/>
      <c r="D3884" s="509"/>
      <c r="E3884" s="466"/>
      <c r="F3884" s="399"/>
      <c r="G3884" s="96"/>
      <c r="H3884" s="122"/>
      <c r="I3884" s="122"/>
      <c r="J3884" s="122"/>
      <c r="K3884" s="122"/>
      <c r="L3884" s="122"/>
      <c r="M3884" s="122"/>
      <c r="N3884" s="122"/>
      <c r="O3884" s="122"/>
      <c r="P3884" s="122"/>
      <c r="Q3884" s="122"/>
      <c r="R3884" s="122"/>
      <c r="S3884" s="122"/>
      <c r="T3884" s="122"/>
      <c r="U3884" s="122"/>
      <c r="V3884" s="122"/>
      <c r="W3884" s="122"/>
      <c r="X3884" s="122"/>
      <c r="Y3884" s="122"/>
      <c r="Z3884" s="122"/>
      <c r="AA3884" s="122"/>
      <c r="AB3884" s="122"/>
      <c r="AC3884" s="122"/>
      <c r="AD3884" s="122"/>
      <c r="AE3884" s="122"/>
      <c r="AF3884" s="122"/>
      <c r="AG3884" s="122"/>
      <c r="AH3884" s="122"/>
      <c r="AI3884" s="122"/>
      <c r="AJ3884" s="401"/>
      <c r="AK3884" s="403"/>
      <c r="AL3884" s="405"/>
      <c r="AM3884" s="401"/>
      <c r="AN3884" s="405"/>
      <c r="AO3884" s="405"/>
      <c r="AP3884" s="405"/>
      <c r="AQ3884" s="405"/>
      <c r="AR3884" s="405"/>
      <c r="AS3884" s="405"/>
      <c r="AT3884" s="405"/>
      <c r="AU3884" s="403"/>
      <c r="AV3884" s="504"/>
      <c r="AW3884" s="403"/>
      <c r="AX3884" s="389"/>
      <c r="AY3884" s="389"/>
      <c r="AZ3884" s="389"/>
      <c r="BA3884" s="389"/>
      <c r="BB3884" s="389"/>
      <c r="BC3884" s="389"/>
    </row>
    <row r="3885" spans="1:55" s="121" customFormat="1" x14ac:dyDescent="0.25">
      <c r="A3885" s="406"/>
      <c r="B3885" s="500"/>
      <c r="C3885" s="501"/>
      <c r="D3885" s="502"/>
      <c r="E3885" s="474"/>
      <c r="F3885" s="398"/>
      <c r="G3885" s="95"/>
      <c r="H3885" s="119"/>
      <c r="I3885" s="119"/>
      <c r="J3885" s="119"/>
      <c r="K3885" s="119"/>
      <c r="L3885" s="119"/>
      <c r="M3885" s="119"/>
      <c r="N3885" s="119"/>
      <c r="O3885" s="119"/>
      <c r="P3885" s="119"/>
      <c r="Q3885" s="119"/>
      <c r="R3885" s="119"/>
      <c r="S3885" s="119"/>
      <c r="T3885" s="119"/>
      <c r="U3885" s="119"/>
      <c r="V3885" s="119"/>
      <c r="W3885" s="119"/>
      <c r="X3885" s="119"/>
      <c r="Y3885" s="119"/>
      <c r="Z3885" s="119"/>
      <c r="AA3885" s="119"/>
      <c r="AB3885" s="119"/>
      <c r="AC3885" s="119"/>
      <c r="AD3885" s="119"/>
      <c r="AE3885" s="119"/>
      <c r="AF3885" s="119"/>
      <c r="AG3885" s="119"/>
      <c r="AH3885" s="119"/>
      <c r="AI3885" s="119"/>
      <c r="AJ3885" s="503"/>
      <c r="AK3885" s="505"/>
      <c r="AL3885" s="404"/>
      <c r="AM3885" s="410"/>
      <c r="AN3885" s="404"/>
      <c r="AO3885" s="404"/>
      <c r="AP3885" s="404"/>
      <c r="AQ3885" s="404"/>
      <c r="AR3885" s="404"/>
      <c r="AS3885" s="404"/>
      <c r="AT3885" s="404"/>
      <c r="AU3885" s="406"/>
      <c r="AV3885" s="504"/>
      <c r="AW3885" s="406"/>
      <c r="AX3885" s="388"/>
      <c r="AY3885" s="388"/>
      <c r="AZ3885" s="388"/>
      <c r="BA3885" s="388"/>
      <c r="BB3885" s="388"/>
      <c r="BC3885" s="388"/>
    </row>
    <row r="3886" spans="1:55" s="121" customFormat="1" x14ac:dyDescent="0.25">
      <c r="A3886" s="407"/>
      <c r="B3886" s="500"/>
      <c r="C3886" s="501"/>
      <c r="D3886" s="502"/>
      <c r="E3886" s="466"/>
      <c r="F3886" s="399"/>
      <c r="G3886" s="96"/>
      <c r="H3886" s="122"/>
      <c r="I3886" s="122"/>
      <c r="J3886" s="122"/>
      <c r="K3886" s="122"/>
      <c r="L3886" s="122"/>
      <c r="M3886" s="122"/>
      <c r="N3886" s="122"/>
      <c r="O3886" s="122"/>
      <c r="P3886" s="122"/>
      <c r="Q3886" s="122"/>
      <c r="R3886" s="122"/>
      <c r="S3886" s="122"/>
      <c r="T3886" s="122"/>
      <c r="U3886" s="122"/>
      <c r="V3886" s="122"/>
      <c r="W3886" s="122"/>
      <c r="X3886" s="122"/>
      <c r="Y3886" s="122"/>
      <c r="Z3886" s="122"/>
      <c r="AA3886" s="122"/>
      <c r="AB3886" s="122"/>
      <c r="AC3886" s="122"/>
      <c r="AD3886" s="122"/>
      <c r="AE3886" s="122"/>
      <c r="AF3886" s="122"/>
      <c r="AG3886" s="122"/>
      <c r="AH3886" s="122"/>
      <c r="AI3886" s="122"/>
      <c r="AJ3886" s="401"/>
      <c r="AK3886" s="403"/>
      <c r="AL3886" s="405"/>
      <c r="AM3886" s="401"/>
      <c r="AN3886" s="405"/>
      <c r="AO3886" s="405"/>
      <c r="AP3886" s="405"/>
      <c r="AQ3886" s="405"/>
      <c r="AR3886" s="405"/>
      <c r="AS3886" s="405"/>
      <c r="AT3886" s="405"/>
      <c r="AU3886" s="403"/>
      <c r="AV3886" s="504"/>
      <c r="AW3886" s="403"/>
      <c r="AX3886" s="389"/>
      <c r="AY3886" s="389"/>
      <c r="AZ3886" s="389"/>
      <c r="BA3886" s="389"/>
      <c r="BB3886" s="389"/>
      <c r="BC3886" s="389"/>
    </row>
    <row r="3887" spans="1:55" s="121" customFormat="1" x14ac:dyDescent="0.25">
      <c r="A3887" s="406"/>
      <c r="B3887" s="500"/>
      <c r="C3887" s="501"/>
      <c r="D3887" s="502"/>
      <c r="E3887" s="474"/>
      <c r="F3887" s="398"/>
      <c r="G3887" s="95"/>
      <c r="H3887" s="119"/>
      <c r="I3887" s="119"/>
      <c r="J3887" s="119"/>
      <c r="K3887" s="119"/>
      <c r="L3887" s="119"/>
      <c r="M3887" s="119"/>
      <c r="N3887" s="119"/>
      <c r="O3887" s="119"/>
      <c r="P3887" s="119"/>
      <c r="Q3887" s="119"/>
      <c r="R3887" s="119"/>
      <c r="S3887" s="119"/>
      <c r="T3887" s="119"/>
      <c r="U3887" s="119"/>
      <c r="V3887" s="119"/>
      <c r="W3887" s="119"/>
      <c r="X3887" s="119"/>
      <c r="Y3887" s="119"/>
      <c r="Z3887" s="119"/>
      <c r="AA3887" s="119"/>
      <c r="AB3887" s="119"/>
      <c r="AC3887" s="119"/>
      <c r="AD3887" s="119"/>
      <c r="AE3887" s="119"/>
      <c r="AF3887" s="119"/>
      <c r="AG3887" s="119"/>
      <c r="AH3887" s="119"/>
      <c r="AI3887" s="119"/>
      <c r="AJ3887" s="503"/>
      <c r="AK3887" s="505"/>
      <c r="AL3887" s="404"/>
      <c r="AM3887" s="410"/>
      <c r="AN3887" s="404"/>
      <c r="AO3887" s="404"/>
      <c r="AP3887" s="404"/>
      <c r="AQ3887" s="404"/>
      <c r="AR3887" s="404"/>
      <c r="AS3887" s="404"/>
      <c r="AT3887" s="404"/>
      <c r="AU3887" s="406"/>
      <c r="AV3887" s="504"/>
      <c r="AW3887" s="406"/>
      <c r="AX3887" s="388"/>
      <c r="AY3887" s="388"/>
      <c r="AZ3887" s="388"/>
      <c r="BA3887" s="388"/>
      <c r="BB3887" s="388"/>
      <c r="BC3887" s="388"/>
    </row>
    <row r="3888" spans="1:55" s="121" customFormat="1" x14ac:dyDescent="0.25">
      <c r="A3888" s="407"/>
      <c r="B3888" s="500"/>
      <c r="C3888" s="501"/>
      <c r="D3888" s="502"/>
      <c r="E3888" s="466"/>
      <c r="F3888" s="399"/>
      <c r="G3888" s="96"/>
      <c r="H3888" s="122"/>
      <c r="I3888" s="122"/>
      <c r="J3888" s="122"/>
      <c r="K3888" s="122"/>
      <c r="L3888" s="122"/>
      <c r="M3888" s="122"/>
      <c r="N3888" s="122"/>
      <c r="O3888" s="122"/>
      <c r="P3888" s="122"/>
      <c r="Q3888" s="122"/>
      <c r="R3888" s="122"/>
      <c r="S3888" s="122"/>
      <c r="T3888" s="122"/>
      <c r="U3888" s="122"/>
      <c r="V3888" s="122"/>
      <c r="W3888" s="122"/>
      <c r="X3888" s="122"/>
      <c r="Y3888" s="122"/>
      <c r="Z3888" s="122"/>
      <c r="AA3888" s="122"/>
      <c r="AB3888" s="122"/>
      <c r="AC3888" s="122"/>
      <c r="AD3888" s="122"/>
      <c r="AE3888" s="122"/>
      <c r="AF3888" s="122"/>
      <c r="AG3888" s="122"/>
      <c r="AH3888" s="122"/>
      <c r="AI3888" s="122"/>
      <c r="AJ3888" s="401"/>
      <c r="AK3888" s="403"/>
      <c r="AL3888" s="405"/>
      <c r="AM3888" s="401"/>
      <c r="AN3888" s="405"/>
      <c r="AO3888" s="405"/>
      <c r="AP3888" s="405"/>
      <c r="AQ3888" s="405"/>
      <c r="AR3888" s="405"/>
      <c r="AS3888" s="405"/>
      <c r="AT3888" s="405"/>
      <c r="AU3888" s="403"/>
      <c r="AV3888" s="504"/>
      <c r="AW3888" s="403"/>
      <c r="AX3888" s="389"/>
      <c r="AY3888" s="389"/>
      <c r="AZ3888" s="389"/>
      <c r="BA3888" s="389"/>
      <c r="BB3888" s="389"/>
      <c r="BC3888" s="389"/>
    </row>
    <row r="3889" spans="1:247" s="121" customFormat="1" x14ac:dyDescent="0.25">
      <c r="A3889" s="406"/>
      <c r="B3889" s="500"/>
      <c r="C3889" s="501"/>
      <c r="D3889" s="502"/>
      <c r="E3889" s="474"/>
      <c r="F3889" s="398"/>
      <c r="G3889" s="95"/>
      <c r="H3889" s="119"/>
      <c r="I3889" s="119"/>
      <c r="J3889" s="119"/>
      <c r="K3889" s="119"/>
      <c r="L3889" s="119"/>
      <c r="M3889" s="119"/>
      <c r="N3889" s="119"/>
      <c r="O3889" s="119"/>
      <c r="P3889" s="119"/>
      <c r="Q3889" s="119"/>
      <c r="R3889" s="119"/>
      <c r="S3889" s="119"/>
      <c r="T3889" s="119"/>
      <c r="U3889" s="119"/>
      <c r="V3889" s="119"/>
      <c r="W3889" s="119"/>
      <c r="X3889" s="119"/>
      <c r="Y3889" s="119"/>
      <c r="Z3889" s="119"/>
      <c r="AA3889" s="119"/>
      <c r="AB3889" s="119"/>
      <c r="AC3889" s="119"/>
      <c r="AD3889" s="119"/>
      <c r="AE3889" s="119"/>
      <c r="AF3889" s="119"/>
      <c r="AG3889" s="119"/>
      <c r="AH3889" s="119"/>
      <c r="AI3889" s="119"/>
      <c r="AJ3889" s="503"/>
      <c r="AK3889" s="505"/>
      <c r="AL3889" s="404"/>
      <c r="AM3889" s="410"/>
      <c r="AN3889" s="404"/>
      <c r="AO3889" s="404"/>
      <c r="AP3889" s="404"/>
      <c r="AQ3889" s="404"/>
      <c r="AR3889" s="404"/>
      <c r="AS3889" s="404"/>
      <c r="AT3889" s="404"/>
      <c r="AU3889" s="406"/>
      <c r="AV3889" s="504"/>
      <c r="AW3889" s="406"/>
      <c r="AX3889" s="388"/>
      <c r="AY3889" s="388"/>
      <c r="AZ3889" s="388"/>
      <c r="BA3889" s="388"/>
      <c r="BB3889" s="388"/>
      <c r="BC3889" s="388"/>
    </row>
    <row r="3890" spans="1:247" s="121" customFormat="1" x14ac:dyDescent="0.25">
      <c r="A3890" s="407"/>
      <c r="B3890" s="500"/>
      <c r="C3890" s="501"/>
      <c r="D3890" s="502"/>
      <c r="E3890" s="466"/>
      <c r="F3890" s="399"/>
      <c r="G3890" s="96"/>
      <c r="H3890" s="122"/>
      <c r="I3890" s="122"/>
      <c r="J3890" s="122"/>
      <c r="K3890" s="122"/>
      <c r="L3890" s="122"/>
      <c r="M3890" s="122"/>
      <c r="N3890" s="122"/>
      <c r="O3890" s="122"/>
      <c r="P3890" s="122"/>
      <c r="Q3890" s="122"/>
      <c r="R3890" s="122"/>
      <c r="S3890" s="122"/>
      <c r="T3890" s="122"/>
      <c r="U3890" s="122"/>
      <c r="V3890" s="122"/>
      <c r="W3890" s="122"/>
      <c r="X3890" s="122"/>
      <c r="Y3890" s="122"/>
      <c r="Z3890" s="122"/>
      <c r="AA3890" s="122"/>
      <c r="AB3890" s="122"/>
      <c r="AC3890" s="122"/>
      <c r="AD3890" s="122"/>
      <c r="AE3890" s="122"/>
      <c r="AF3890" s="122"/>
      <c r="AG3890" s="122"/>
      <c r="AH3890" s="122"/>
      <c r="AI3890" s="122"/>
      <c r="AJ3890" s="401"/>
      <c r="AK3890" s="403"/>
      <c r="AL3890" s="405"/>
      <c r="AM3890" s="401"/>
      <c r="AN3890" s="405"/>
      <c r="AO3890" s="405"/>
      <c r="AP3890" s="405"/>
      <c r="AQ3890" s="405"/>
      <c r="AR3890" s="405"/>
      <c r="AS3890" s="405"/>
      <c r="AT3890" s="405"/>
      <c r="AU3890" s="403"/>
      <c r="AV3890" s="504"/>
      <c r="AW3890" s="403"/>
      <c r="AX3890" s="389"/>
      <c r="AY3890" s="389"/>
      <c r="AZ3890" s="389"/>
      <c r="BA3890" s="389"/>
      <c r="BB3890" s="389"/>
      <c r="BC3890" s="389"/>
    </row>
    <row r="3891" spans="1:247" s="121" customFormat="1" x14ac:dyDescent="0.25">
      <c r="A3891" s="406"/>
      <c r="B3891" s="500"/>
      <c r="C3891" s="501"/>
      <c r="D3891" s="502"/>
      <c r="E3891" s="474"/>
      <c r="F3891" s="398"/>
      <c r="G3891" s="95"/>
      <c r="H3891" s="119"/>
      <c r="I3891" s="119"/>
      <c r="J3891" s="119"/>
      <c r="K3891" s="119"/>
      <c r="L3891" s="119"/>
      <c r="M3891" s="119"/>
      <c r="N3891" s="119"/>
      <c r="O3891" s="119"/>
      <c r="P3891" s="119"/>
      <c r="Q3891" s="119"/>
      <c r="R3891" s="119"/>
      <c r="S3891" s="119"/>
      <c r="T3891" s="119"/>
      <c r="U3891" s="119"/>
      <c r="V3891" s="119"/>
      <c r="W3891" s="119"/>
      <c r="X3891" s="119"/>
      <c r="Y3891" s="119"/>
      <c r="Z3891" s="119"/>
      <c r="AA3891" s="119"/>
      <c r="AB3891" s="119"/>
      <c r="AC3891" s="119"/>
      <c r="AD3891" s="119"/>
      <c r="AE3891" s="119"/>
      <c r="AF3891" s="119"/>
      <c r="AG3891" s="119"/>
      <c r="AH3891" s="119"/>
      <c r="AI3891" s="119"/>
      <c r="AJ3891" s="503"/>
      <c r="AK3891" s="505"/>
      <c r="AL3891" s="404"/>
      <c r="AM3891" s="410"/>
      <c r="AN3891" s="404"/>
      <c r="AO3891" s="404"/>
      <c r="AP3891" s="404"/>
      <c r="AQ3891" s="404"/>
      <c r="AR3891" s="404"/>
      <c r="AS3891" s="404"/>
      <c r="AT3891" s="404"/>
      <c r="AU3891" s="406"/>
      <c r="AV3891" s="504"/>
      <c r="AW3891" s="406"/>
      <c r="AX3891" s="388"/>
      <c r="AY3891" s="388"/>
      <c r="AZ3891" s="388"/>
      <c r="BA3891" s="388"/>
      <c r="BB3891" s="388"/>
      <c r="BC3891" s="388"/>
    </row>
    <row r="3892" spans="1:247" s="121" customFormat="1" x14ac:dyDescent="0.25">
      <c r="A3892" s="407"/>
      <c r="B3892" s="500"/>
      <c r="C3892" s="501"/>
      <c r="D3892" s="502"/>
      <c r="E3892" s="466"/>
      <c r="F3892" s="399"/>
      <c r="G3892" s="96"/>
      <c r="H3892" s="122"/>
      <c r="I3892" s="122"/>
      <c r="J3892" s="122"/>
      <c r="K3892" s="122"/>
      <c r="L3892" s="122"/>
      <c r="M3892" s="122"/>
      <c r="N3892" s="122"/>
      <c r="O3892" s="122"/>
      <c r="P3892" s="122"/>
      <c r="Q3892" s="122"/>
      <c r="R3892" s="122"/>
      <c r="S3892" s="122"/>
      <c r="T3892" s="122"/>
      <c r="U3892" s="122"/>
      <c r="V3892" s="122"/>
      <c r="W3892" s="122"/>
      <c r="X3892" s="122"/>
      <c r="Y3892" s="122"/>
      <c r="Z3892" s="122"/>
      <c r="AA3892" s="122"/>
      <c r="AB3892" s="122"/>
      <c r="AC3892" s="122"/>
      <c r="AD3892" s="122"/>
      <c r="AE3892" s="122"/>
      <c r="AF3892" s="122"/>
      <c r="AG3892" s="122"/>
      <c r="AH3892" s="122"/>
      <c r="AI3892" s="122"/>
      <c r="AJ3892" s="401"/>
      <c r="AK3892" s="403"/>
      <c r="AL3892" s="405"/>
      <c r="AM3892" s="401"/>
      <c r="AN3892" s="405"/>
      <c r="AO3892" s="405"/>
      <c r="AP3892" s="405"/>
      <c r="AQ3892" s="405"/>
      <c r="AR3892" s="405"/>
      <c r="AS3892" s="405"/>
      <c r="AT3892" s="405"/>
      <c r="AU3892" s="403"/>
      <c r="AV3892" s="504"/>
      <c r="AW3892" s="403"/>
      <c r="AX3892" s="389"/>
      <c r="AY3892" s="389"/>
      <c r="AZ3892" s="389"/>
      <c r="BA3892" s="389"/>
      <c r="BB3892" s="389"/>
      <c r="BC3892" s="389"/>
    </row>
    <row r="3893" spans="1:247" s="121" customFormat="1" x14ac:dyDescent="0.25">
      <c r="A3893" s="406"/>
      <c r="B3893" s="500"/>
      <c r="C3893" s="501"/>
      <c r="D3893" s="502"/>
      <c r="E3893" s="474"/>
      <c r="F3893" s="398"/>
      <c r="G3893" s="95"/>
      <c r="H3893" s="119"/>
      <c r="I3893" s="119"/>
      <c r="J3893" s="119"/>
      <c r="K3893" s="119"/>
      <c r="L3893" s="119"/>
      <c r="M3893" s="119"/>
      <c r="N3893" s="119"/>
      <c r="O3893" s="119"/>
      <c r="P3893" s="119"/>
      <c r="Q3893" s="119"/>
      <c r="R3893" s="119"/>
      <c r="S3893" s="119"/>
      <c r="T3893" s="119"/>
      <c r="U3893" s="119"/>
      <c r="V3893" s="119"/>
      <c r="W3893" s="119"/>
      <c r="X3893" s="119"/>
      <c r="Y3893" s="119"/>
      <c r="Z3893" s="119"/>
      <c r="AA3893" s="119"/>
      <c r="AB3893" s="119"/>
      <c r="AC3893" s="119"/>
      <c r="AD3893" s="119"/>
      <c r="AE3893" s="119"/>
      <c r="AF3893" s="119"/>
      <c r="AG3893" s="119"/>
      <c r="AH3893" s="119"/>
      <c r="AI3893" s="119"/>
      <c r="AJ3893" s="503"/>
      <c r="AK3893" s="505"/>
      <c r="AL3893" s="404"/>
      <c r="AM3893" s="410"/>
      <c r="AN3893" s="404"/>
      <c r="AO3893" s="404"/>
      <c r="AP3893" s="404"/>
      <c r="AQ3893" s="404"/>
      <c r="AR3893" s="404"/>
      <c r="AS3893" s="404"/>
      <c r="AT3893" s="404"/>
      <c r="AU3893" s="406"/>
      <c r="AV3893" s="504"/>
      <c r="AW3893" s="406"/>
      <c r="AX3893" s="388"/>
      <c r="AY3893" s="388"/>
      <c r="AZ3893" s="388"/>
      <c r="BA3893" s="388"/>
      <c r="BB3893" s="388"/>
      <c r="BC3893" s="388"/>
    </row>
    <row r="3894" spans="1:247" s="121" customFormat="1" x14ac:dyDescent="0.25">
      <c r="A3894" s="407"/>
      <c r="B3894" s="500"/>
      <c r="C3894" s="501"/>
      <c r="D3894" s="502"/>
      <c r="E3894" s="466"/>
      <c r="F3894" s="399"/>
      <c r="G3894" s="96"/>
      <c r="H3894" s="122"/>
      <c r="I3894" s="122"/>
      <c r="J3894" s="122"/>
      <c r="K3894" s="122"/>
      <c r="L3894" s="122"/>
      <c r="M3894" s="122"/>
      <c r="N3894" s="122"/>
      <c r="O3894" s="122"/>
      <c r="P3894" s="122"/>
      <c r="Q3894" s="122"/>
      <c r="R3894" s="122"/>
      <c r="S3894" s="122"/>
      <c r="T3894" s="122"/>
      <c r="U3894" s="122"/>
      <c r="V3894" s="122"/>
      <c r="W3894" s="122"/>
      <c r="X3894" s="122"/>
      <c r="Y3894" s="122"/>
      <c r="Z3894" s="122"/>
      <c r="AA3894" s="122"/>
      <c r="AB3894" s="122"/>
      <c r="AC3894" s="122"/>
      <c r="AD3894" s="122"/>
      <c r="AE3894" s="122"/>
      <c r="AF3894" s="122"/>
      <c r="AG3894" s="122"/>
      <c r="AH3894" s="122"/>
      <c r="AI3894" s="122"/>
      <c r="AJ3894" s="401"/>
      <c r="AK3894" s="403"/>
      <c r="AL3894" s="405"/>
      <c r="AM3894" s="401"/>
      <c r="AN3894" s="405"/>
      <c r="AO3894" s="405"/>
      <c r="AP3894" s="405"/>
      <c r="AQ3894" s="405"/>
      <c r="AR3894" s="405"/>
      <c r="AS3894" s="405"/>
      <c r="AT3894" s="405"/>
      <c r="AU3894" s="403"/>
      <c r="AV3894" s="504"/>
      <c r="AW3894" s="403"/>
      <c r="AX3894" s="389"/>
      <c r="AY3894" s="389"/>
      <c r="AZ3894" s="389"/>
      <c r="BA3894" s="389"/>
      <c r="BB3894" s="389"/>
      <c r="BC3894" s="389"/>
    </row>
    <row r="3895" spans="1:247" s="121" customFormat="1" x14ac:dyDescent="0.25">
      <c r="A3895" s="406"/>
      <c r="B3895" s="500"/>
      <c r="C3895" s="501"/>
      <c r="D3895" s="502"/>
      <c r="E3895" s="474"/>
      <c r="F3895" s="398"/>
      <c r="G3895" s="95"/>
      <c r="H3895" s="119"/>
      <c r="I3895" s="119"/>
      <c r="J3895" s="119"/>
      <c r="K3895" s="119"/>
      <c r="L3895" s="119"/>
      <c r="M3895" s="119"/>
      <c r="N3895" s="119"/>
      <c r="O3895" s="119"/>
      <c r="P3895" s="119"/>
      <c r="Q3895" s="119"/>
      <c r="R3895" s="119"/>
      <c r="S3895" s="119"/>
      <c r="T3895" s="119"/>
      <c r="U3895" s="119"/>
      <c r="V3895" s="119"/>
      <c r="W3895" s="119"/>
      <c r="X3895" s="119"/>
      <c r="Y3895" s="119"/>
      <c r="Z3895" s="119"/>
      <c r="AA3895" s="119"/>
      <c r="AB3895" s="119"/>
      <c r="AC3895" s="119"/>
      <c r="AD3895" s="119"/>
      <c r="AE3895" s="119"/>
      <c r="AF3895" s="119"/>
      <c r="AG3895" s="119"/>
      <c r="AH3895" s="119"/>
      <c r="AI3895" s="119"/>
      <c r="AJ3895" s="503"/>
      <c r="AK3895" s="505"/>
      <c r="AL3895" s="404"/>
      <c r="AM3895" s="410"/>
      <c r="AN3895" s="404"/>
      <c r="AO3895" s="404"/>
      <c r="AP3895" s="404"/>
      <c r="AQ3895" s="404"/>
      <c r="AR3895" s="404"/>
      <c r="AS3895" s="404"/>
      <c r="AT3895" s="404"/>
      <c r="AU3895" s="406"/>
      <c r="AV3895" s="504"/>
      <c r="AW3895" s="406"/>
      <c r="AX3895" s="388"/>
      <c r="AY3895" s="388"/>
      <c r="AZ3895" s="388"/>
      <c r="BA3895" s="388"/>
      <c r="BB3895" s="388"/>
      <c r="BC3895" s="388"/>
    </row>
    <row r="3896" spans="1:247" s="121" customFormat="1" x14ac:dyDescent="0.25">
      <c r="A3896" s="407"/>
      <c r="B3896" s="500"/>
      <c r="C3896" s="501"/>
      <c r="D3896" s="502"/>
      <c r="E3896" s="466"/>
      <c r="F3896" s="399"/>
      <c r="G3896" s="96"/>
      <c r="H3896" s="122"/>
      <c r="I3896" s="122"/>
      <c r="J3896" s="122"/>
      <c r="K3896" s="122"/>
      <c r="L3896" s="122"/>
      <c r="M3896" s="122"/>
      <c r="N3896" s="122"/>
      <c r="O3896" s="122"/>
      <c r="P3896" s="122"/>
      <c r="Q3896" s="122"/>
      <c r="R3896" s="122"/>
      <c r="S3896" s="122"/>
      <c r="T3896" s="122"/>
      <c r="U3896" s="122"/>
      <c r="V3896" s="122"/>
      <c r="W3896" s="122"/>
      <c r="X3896" s="122"/>
      <c r="Y3896" s="122"/>
      <c r="Z3896" s="122"/>
      <c r="AA3896" s="122"/>
      <c r="AB3896" s="122"/>
      <c r="AC3896" s="122"/>
      <c r="AD3896" s="122"/>
      <c r="AE3896" s="122"/>
      <c r="AF3896" s="122"/>
      <c r="AG3896" s="122"/>
      <c r="AH3896" s="122"/>
      <c r="AI3896" s="122"/>
      <c r="AJ3896" s="401"/>
      <c r="AK3896" s="403"/>
      <c r="AL3896" s="405"/>
      <c r="AM3896" s="401"/>
      <c r="AN3896" s="405"/>
      <c r="AO3896" s="405"/>
      <c r="AP3896" s="405"/>
      <c r="AQ3896" s="405"/>
      <c r="AR3896" s="405"/>
      <c r="AS3896" s="405"/>
      <c r="AT3896" s="405"/>
      <c r="AU3896" s="403"/>
      <c r="AV3896" s="504"/>
      <c r="AW3896" s="403"/>
      <c r="AX3896" s="389"/>
      <c r="AY3896" s="389"/>
      <c r="AZ3896" s="389"/>
      <c r="BA3896" s="389"/>
      <c r="BB3896" s="389"/>
      <c r="BC3896" s="389"/>
    </row>
    <row r="3897" spans="1:247" s="121" customFormat="1" x14ac:dyDescent="0.25">
      <c r="A3897" s="406"/>
      <c r="B3897" s="500"/>
      <c r="C3897" s="501"/>
      <c r="D3897" s="392"/>
      <c r="E3897" s="474"/>
      <c r="F3897" s="398"/>
      <c r="G3897" s="95"/>
      <c r="H3897" s="119"/>
      <c r="I3897" s="119"/>
      <c r="J3897" s="119"/>
      <c r="K3897" s="119"/>
      <c r="L3897" s="119"/>
      <c r="M3897" s="119"/>
      <c r="N3897" s="119"/>
      <c r="O3897" s="119"/>
      <c r="P3897" s="119"/>
      <c r="Q3897" s="119"/>
      <c r="R3897" s="119"/>
      <c r="S3897" s="119"/>
      <c r="T3897" s="119"/>
      <c r="U3897" s="119"/>
      <c r="V3897" s="119"/>
      <c r="W3897" s="119"/>
      <c r="X3897" s="119"/>
      <c r="Y3897" s="119"/>
      <c r="Z3897" s="119"/>
      <c r="AA3897" s="119"/>
      <c r="AB3897" s="119"/>
      <c r="AC3897" s="119"/>
      <c r="AD3897" s="119"/>
      <c r="AE3897" s="119"/>
      <c r="AF3897" s="119"/>
      <c r="AG3897" s="119"/>
      <c r="AH3897" s="119"/>
      <c r="AI3897" s="119"/>
      <c r="AJ3897" s="503"/>
      <c r="AK3897" s="505"/>
      <c r="AL3897" s="404"/>
      <c r="AM3897" s="410"/>
      <c r="AN3897" s="404"/>
      <c r="AO3897" s="404"/>
      <c r="AP3897" s="404"/>
      <c r="AQ3897" s="404"/>
      <c r="AR3897" s="404"/>
      <c r="AS3897" s="404"/>
      <c r="AT3897" s="404"/>
      <c r="AU3897" s="406"/>
      <c r="AV3897" s="504"/>
      <c r="AW3897" s="406"/>
      <c r="AX3897" s="388"/>
      <c r="AY3897" s="388"/>
      <c r="AZ3897" s="388"/>
      <c r="BA3897" s="388"/>
      <c r="BB3897" s="388"/>
      <c r="BC3897" s="388"/>
    </row>
    <row r="3898" spans="1:247" s="121" customFormat="1" x14ac:dyDescent="0.25">
      <c r="A3898" s="407"/>
      <c r="B3898" s="500"/>
      <c r="C3898" s="501"/>
      <c r="D3898" s="393"/>
      <c r="E3898" s="466"/>
      <c r="F3898" s="399"/>
      <c r="G3898" s="96"/>
      <c r="H3898" s="122"/>
      <c r="I3898" s="122"/>
      <c r="J3898" s="122"/>
      <c r="K3898" s="122"/>
      <c r="L3898" s="122"/>
      <c r="M3898" s="122"/>
      <c r="N3898" s="122"/>
      <c r="O3898" s="122"/>
      <c r="P3898" s="122"/>
      <c r="Q3898" s="122"/>
      <c r="R3898" s="122"/>
      <c r="S3898" s="122"/>
      <c r="T3898" s="122"/>
      <c r="U3898" s="122"/>
      <c r="V3898" s="122"/>
      <c r="W3898" s="122"/>
      <c r="X3898" s="122"/>
      <c r="Y3898" s="122"/>
      <c r="Z3898" s="122"/>
      <c r="AA3898" s="122"/>
      <c r="AB3898" s="122"/>
      <c r="AC3898" s="122"/>
      <c r="AD3898" s="122"/>
      <c r="AE3898" s="122"/>
      <c r="AF3898" s="122"/>
      <c r="AG3898" s="122"/>
      <c r="AH3898" s="122"/>
      <c r="AI3898" s="122"/>
      <c r="AJ3898" s="401"/>
      <c r="AK3898" s="403"/>
      <c r="AL3898" s="405"/>
      <c r="AM3898" s="401"/>
      <c r="AN3898" s="405"/>
      <c r="AO3898" s="405"/>
      <c r="AP3898" s="405"/>
      <c r="AQ3898" s="405"/>
      <c r="AR3898" s="405"/>
      <c r="AS3898" s="405"/>
      <c r="AT3898" s="405"/>
      <c r="AU3898" s="403"/>
      <c r="AV3898" s="504"/>
      <c r="AW3898" s="403"/>
      <c r="AX3898" s="389"/>
      <c r="AY3898" s="389"/>
      <c r="AZ3898" s="389"/>
      <c r="BA3898" s="389"/>
      <c r="BB3898" s="389"/>
      <c r="BC3898" s="389"/>
    </row>
    <row r="3899" spans="1:247" ht="36.75" customHeight="1" x14ac:dyDescent="0.2">
      <c r="A3899" s="515"/>
      <c r="B3899" s="515"/>
      <c r="C3899" s="515"/>
      <c r="D3899" s="515"/>
      <c r="E3899" s="515"/>
      <c r="F3899" s="515"/>
      <c r="G3899" s="515"/>
      <c r="H3899" s="515"/>
      <c r="I3899" s="515"/>
      <c r="J3899" s="515"/>
      <c r="K3899" s="515"/>
      <c r="L3899" s="515"/>
      <c r="M3899" s="515"/>
      <c r="N3899" s="515"/>
      <c r="O3899" s="515"/>
      <c r="P3899" s="515"/>
      <c r="Q3899" s="515"/>
      <c r="R3899" s="515"/>
      <c r="S3899" s="515"/>
      <c r="T3899" s="515"/>
      <c r="U3899" s="515"/>
      <c r="V3899" s="515"/>
      <c r="W3899" s="515"/>
      <c r="X3899" s="515"/>
      <c r="Y3899" s="515"/>
      <c r="Z3899" s="515"/>
      <c r="AA3899" s="515"/>
      <c r="AB3899" s="515"/>
      <c r="AC3899" s="515"/>
      <c r="AD3899" s="515"/>
      <c r="AE3899" s="515"/>
      <c r="AF3899" s="515"/>
      <c r="AG3899" s="515"/>
      <c r="AH3899" s="515"/>
      <c r="AI3899" s="515"/>
      <c r="AJ3899" s="124"/>
      <c r="AK3899" s="124"/>
      <c r="AL3899" s="124"/>
      <c r="AM3899" s="124"/>
      <c r="AN3899" s="124"/>
      <c r="AO3899" s="124"/>
      <c r="AP3899" s="124"/>
      <c r="AQ3899" s="124"/>
      <c r="AR3899" s="124"/>
      <c r="AS3899" s="124"/>
      <c r="AT3899" s="124"/>
      <c r="AU3899" s="124"/>
      <c r="AW3899" s="49"/>
    </row>
    <row r="3900" spans="1:247" s="97" customFormat="1" ht="17.25" customHeight="1" x14ac:dyDescent="0.2">
      <c r="B3900" s="50"/>
      <c r="AP3900" s="98"/>
      <c r="AQ3900" s="98"/>
    </row>
    <row r="3901" spans="1:247" s="52" customFormat="1" ht="19.5" customHeight="1" x14ac:dyDescent="0.2">
      <c r="A3901" s="53"/>
      <c r="B3901" s="51"/>
      <c r="C3901" s="125"/>
      <c r="D3901" s="53"/>
      <c r="F3901" s="100"/>
      <c r="I3901" s="126"/>
      <c r="J3901" s="127"/>
      <c r="K3901" s="127"/>
      <c r="M3901" s="126"/>
      <c r="N3901" s="126"/>
      <c r="O3901" s="126"/>
      <c r="P3901" s="126"/>
      <c r="Q3901" s="126"/>
      <c r="R3901" s="126"/>
      <c r="S3901" s="126"/>
      <c r="T3901" s="126"/>
      <c r="V3901" s="127"/>
      <c r="W3901" s="127"/>
      <c r="X3901" s="126"/>
      <c r="AA3901" s="127"/>
      <c r="AB3901" s="127"/>
      <c r="AC3901" s="53"/>
      <c r="AD3901" s="127"/>
      <c r="AE3901" s="127"/>
      <c r="AF3901" s="127"/>
      <c r="AG3901" s="127"/>
      <c r="AH3901" s="53"/>
      <c r="AI3901" s="53"/>
      <c r="AJ3901" s="128"/>
      <c r="AL3901" s="127"/>
      <c r="AM3901" s="127"/>
      <c r="AN3901" s="127"/>
      <c r="AO3901" s="127"/>
      <c r="AP3901" s="106"/>
      <c r="AQ3901" s="106"/>
      <c r="AR3901" s="108"/>
      <c r="AT3901" s="53"/>
      <c r="AU3901" s="129"/>
      <c r="AV3901" s="54"/>
      <c r="AW3901" s="54"/>
      <c r="AX3901" s="54"/>
      <c r="AY3901" s="54"/>
      <c r="AZ3901" s="54"/>
      <c r="BA3901" s="54"/>
      <c r="BB3901" s="54"/>
      <c r="BC3901" s="54"/>
      <c r="BD3901" s="54"/>
      <c r="BE3901" s="54"/>
      <c r="BF3901" s="54"/>
      <c r="BG3901" s="54"/>
      <c r="BH3901" s="54"/>
      <c r="BI3901" s="54"/>
      <c r="BJ3901" s="54"/>
      <c r="BK3901" s="54"/>
      <c r="BL3901" s="54"/>
      <c r="BM3901" s="54"/>
      <c r="BN3901" s="54"/>
      <c r="BO3901" s="54"/>
      <c r="BP3901" s="54"/>
      <c r="BQ3901" s="54"/>
      <c r="BR3901" s="54"/>
      <c r="BS3901" s="54"/>
      <c r="BT3901" s="54"/>
      <c r="BU3901" s="54"/>
      <c r="BV3901" s="54"/>
      <c r="BW3901" s="54"/>
      <c r="BX3901" s="54"/>
      <c r="BY3901" s="54"/>
      <c r="BZ3901" s="54"/>
      <c r="CA3901" s="54"/>
      <c r="CB3901" s="54"/>
      <c r="CC3901" s="54"/>
      <c r="CD3901" s="54"/>
      <c r="CE3901" s="54"/>
      <c r="CF3901" s="54"/>
      <c r="CG3901" s="54"/>
      <c r="CH3901" s="54"/>
      <c r="CI3901" s="54"/>
      <c r="CJ3901" s="54"/>
      <c r="CK3901" s="54"/>
      <c r="CL3901" s="54"/>
      <c r="CM3901" s="54"/>
      <c r="CN3901" s="54"/>
      <c r="CO3901" s="54"/>
      <c r="CP3901" s="54"/>
      <c r="CQ3901" s="54"/>
      <c r="CR3901" s="54"/>
      <c r="CS3901" s="54"/>
      <c r="CT3901" s="54"/>
      <c r="CU3901" s="54"/>
      <c r="CV3901" s="54"/>
      <c r="CW3901" s="54"/>
      <c r="CX3901" s="54"/>
      <c r="CY3901" s="54"/>
      <c r="CZ3901" s="54"/>
      <c r="DA3901" s="54"/>
      <c r="DB3901" s="54"/>
      <c r="DC3901" s="54"/>
      <c r="DD3901" s="54"/>
      <c r="DE3901" s="54"/>
      <c r="DF3901" s="54"/>
      <c r="DG3901" s="54"/>
      <c r="DH3901" s="54"/>
      <c r="DI3901" s="54"/>
      <c r="DJ3901" s="54"/>
      <c r="DK3901" s="54"/>
      <c r="DL3901" s="54"/>
      <c r="DM3901" s="54"/>
      <c r="DN3901" s="54"/>
      <c r="DO3901" s="54"/>
      <c r="DP3901" s="54"/>
      <c r="DQ3901" s="54"/>
      <c r="DR3901" s="54"/>
      <c r="DS3901" s="54"/>
      <c r="DT3901" s="54"/>
      <c r="DU3901" s="54"/>
      <c r="DV3901" s="54"/>
      <c r="DW3901" s="54"/>
      <c r="DX3901" s="54"/>
      <c r="DY3901" s="54"/>
      <c r="DZ3901" s="54"/>
      <c r="EA3901" s="54"/>
      <c r="EB3901" s="54"/>
      <c r="EC3901" s="54"/>
      <c r="ED3901" s="54"/>
      <c r="EE3901" s="54"/>
      <c r="EF3901" s="54"/>
      <c r="EG3901" s="54"/>
      <c r="EH3901" s="54"/>
      <c r="EI3901" s="54"/>
      <c r="EJ3901" s="54"/>
      <c r="EK3901" s="54"/>
      <c r="EL3901" s="54"/>
      <c r="EM3901" s="54"/>
      <c r="EN3901" s="54"/>
      <c r="EO3901" s="54"/>
      <c r="EP3901" s="54"/>
      <c r="EQ3901" s="54"/>
      <c r="ER3901" s="54"/>
      <c r="ES3901" s="54"/>
      <c r="ET3901" s="54"/>
      <c r="EU3901" s="54"/>
      <c r="EV3901" s="54"/>
      <c r="EW3901" s="54"/>
      <c r="EX3901" s="54"/>
      <c r="EY3901" s="54"/>
      <c r="EZ3901" s="54"/>
      <c r="FA3901" s="54"/>
      <c r="FB3901" s="54"/>
      <c r="FC3901" s="54"/>
      <c r="FD3901" s="54"/>
      <c r="FE3901" s="54"/>
      <c r="FF3901" s="54"/>
      <c r="FG3901" s="54"/>
      <c r="FH3901" s="54"/>
      <c r="FI3901" s="54"/>
      <c r="FJ3901" s="54"/>
      <c r="FK3901" s="54"/>
      <c r="FL3901" s="54"/>
      <c r="FM3901" s="54"/>
      <c r="FN3901" s="54"/>
      <c r="FO3901" s="54"/>
      <c r="FP3901" s="54"/>
      <c r="FQ3901" s="54"/>
      <c r="FR3901" s="54"/>
      <c r="FS3901" s="54"/>
      <c r="FT3901" s="54"/>
      <c r="FU3901" s="54"/>
      <c r="FV3901" s="54"/>
      <c r="FW3901" s="54"/>
      <c r="FX3901" s="54"/>
      <c r="FY3901" s="54"/>
      <c r="FZ3901" s="54"/>
      <c r="GA3901" s="54"/>
      <c r="GB3901" s="54"/>
      <c r="GC3901" s="54"/>
      <c r="GD3901" s="54"/>
      <c r="GE3901" s="54"/>
      <c r="GF3901" s="54"/>
      <c r="GG3901" s="54"/>
      <c r="GH3901" s="54"/>
      <c r="GI3901" s="54"/>
      <c r="GJ3901" s="54"/>
      <c r="GK3901" s="54"/>
      <c r="GL3901" s="54"/>
      <c r="GM3901" s="54"/>
      <c r="GN3901" s="54"/>
      <c r="GO3901" s="54"/>
      <c r="GP3901" s="54"/>
      <c r="GQ3901" s="54"/>
      <c r="GR3901" s="54"/>
      <c r="GS3901" s="54"/>
      <c r="GT3901" s="54"/>
      <c r="GU3901" s="54"/>
      <c r="GV3901" s="54"/>
      <c r="GW3901" s="54"/>
      <c r="GX3901" s="54"/>
      <c r="GY3901" s="54"/>
      <c r="GZ3901" s="54"/>
      <c r="HA3901" s="54"/>
      <c r="HB3901" s="54"/>
      <c r="HC3901" s="54"/>
      <c r="HD3901" s="54"/>
      <c r="HE3901" s="54"/>
      <c r="HF3901" s="54"/>
      <c r="HG3901" s="54"/>
      <c r="HH3901" s="54"/>
      <c r="HI3901" s="54"/>
      <c r="HJ3901" s="54"/>
      <c r="HK3901" s="54"/>
      <c r="HL3901" s="54"/>
      <c r="HM3901" s="54"/>
      <c r="HN3901" s="54"/>
      <c r="HO3901" s="54"/>
      <c r="HP3901" s="54"/>
      <c r="HQ3901" s="54"/>
      <c r="HR3901" s="54"/>
      <c r="HS3901" s="54"/>
      <c r="HT3901" s="54"/>
      <c r="HU3901" s="54"/>
      <c r="HV3901" s="54"/>
      <c r="HW3901" s="54"/>
      <c r="HX3901" s="54"/>
      <c r="HY3901" s="54"/>
      <c r="HZ3901" s="54"/>
      <c r="IA3901" s="54"/>
      <c r="IB3901" s="54"/>
      <c r="IC3901" s="54"/>
      <c r="ID3901" s="54"/>
      <c r="IE3901" s="54"/>
      <c r="IF3901" s="54"/>
      <c r="IG3901" s="54"/>
      <c r="IH3901" s="54"/>
      <c r="II3901" s="54"/>
      <c r="IJ3901" s="54"/>
      <c r="IK3901" s="54"/>
      <c r="IL3901" s="54"/>
      <c r="IM3901" s="54"/>
    </row>
    <row r="3902" spans="1:247" s="52" customFormat="1" ht="19.5" customHeight="1" x14ac:dyDescent="0.2">
      <c r="A3902" s="53"/>
      <c r="B3902" s="51"/>
      <c r="C3902" s="125"/>
      <c r="D3902" s="53"/>
      <c r="F3902" s="100"/>
      <c r="I3902" s="126"/>
      <c r="J3902" s="127"/>
      <c r="K3902" s="127"/>
      <c r="M3902" s="126"/>
      <c r="N3902" s="126"/>
      <c r="O3902" s="126"/>
      <c r="P3902" s="126"/>
      <c r="Q3902" s="126"/>
      <c r="R3902" s="126"/>
      <c r="S3902" s="126"/>
      <c r="T3902" s="126"/>
      <c r="V3902" s="127"/>
      <c r="W3902" s="127"/>
      <c r="X3902" s="126"/>
      <c r="AA3902" s="127"/>
      <c r="AB3902" s="127"/>
      <c r="AC3902" s="53"/>
      <c r="AD3902" s="127"/>
      <c r="AE3902" s="127"/>
      <c r="AF3902" s="127"/>
      <c r="AG3902" s="127"/>
      <c r="AH3902" s="53"/>
      <c r="AI3902" s="53"/>
      <c r="AJ3902" s="128"/>
      <c r="AL3902" s="127"/>
      <c r="AM3902" s="127"/>
      <c r="AN3902" s="127"/>
      <c r="AO3902" s="127"/>
      <c r="AP3902" s="106"/>
      <c r="AQ3902" s="106"/>
      <c r="AR3902" s="108"/>
      <c r="AS3902" s="108"/>
      <c r="AT3902" s="53"/>
      <c r="AU3902" s="129"/>
      <c r="AV3902" s="54"/>
      <c r="AW3902" s="54"/>
      <c r="AX3902" s="54"/>
      <c r="AY3902" s="54"/>
      <c r="AZ3902" s="54"/>
      <c r="BA3902" s="54"/>
      <c r="BB3902" s="54"/>
      <c r="BC3902" s="54"/>
      <c r="BD3902" s="54"/>
      <c r="BE3902" s="54"/>
      <c r="BF3902" s="54"/>
      <c r="BG3902" s="54"/>
      <c r="BH3902" s="54"/>
      <c r="BI3902" s="54"/>
      <c r="BJ3902" s="54"/>
      <c r="BK3902" s="54"/>
      <c r="BL3902" s="54"/>
      <c r="BM3902" s="54"/>
      <c r="BN3902" s="54"/>
      <c r="BO3902" s="54"/>
      <c r="BP3902" s="54"/>
      <c r="BQ3902" s="54"/>
      <c r="BR3902" s="54"/>
      <c r="BS3902" s="54"/>
      <c r="BT3902" s="54"/>
      <c r="BU3902" s="54"/>
      <c r="BV3902" s="54"/>
      <c r="BW3902" s="54"/>
      <c r="BX3902" s="54"/>
      <c r="BY3902" s="54"/>
      <c r="BZ3902" s="54"/>
      <c r="CA3902" s="54"/>
      <c r="CB3902" s="54"/>
      <c r="CC3902" s="54"/>
      <c r="CD3902" s="54"/>
      <c r="CE3902" s="54"/>
      <c r="CF3902" s="54"/>
      <c r="CG3902" s="54"/>
      <c r="CH3902" s="54"/>
      <c r="CI3902" s="54"/>
      <c r="CJ3902" s="54"/>
      <c r="CK3902" s="54"/>
      <c r="CL3902" s="54"/>
      <c r="CM3902" s="54"/>
      <c r="CN3902" s="54"/>
      <c r="CO3902" s="54"/>
      <c r="CP3902" s="54"/>
      <c r="CQ3902" s="54"/>
      <c r="CR3902" s="54"/>
      <c r="CS3902" s="54"/>
      <c r="CT3902" s="54"/>
      <c r="CU3902" s="54"/>
      <c r="CV3902" s="54"/>
      <c r="CW3902" s="54"/>
      <c r="CX3902" s="54"/>
      <c r="CY3902" s="54"/>
      <c r="CZ3902" s="54"/>
      <c r="DA3902" s="54"/>
      <c r="DB3902" s="54"/>
      <c r="DC3902" s="54"/>
      <c r="DD3902" s="54"/>
      <c r="DE3902" s="54"/>
      <c r="DF3902" s="54"/>
      <c r="DG3902" s="54"/>
      <c r="DH3902" s="54"/>
      <c r="DI3902" s="54"/>
      <c r="DJ3902" s="54"/>
      <c r="DK3902" s="54"/>
      <c r="DL3902" s="54"/>
      <c r="DM3902" s="54"/>
      <c r="DN3902" s="54"/>
      <c r="DO3902" s="54"/>
      <c r="DP3902" s="54"/>
      <c r="DQ3902" s="54"/>
      <c r="DR3902" s="54"/>
      <c r="DS3902" s="54"/>
      <c r="DT3902" s="54"/>
      <c r="DU3902" s="54"/>
      <c r="DV3902" s="54"/>
      <c r="DW3902" s="54"/>
      <c r="DX3902" s="54"/>
      <c r="DY3902" s="54"/>
      <c r="DZ3902" s="54"/>
      <c r="EA3902" s="54"/>
      <c r="EB3902" s="54"/>
      <c r="EC3902" s="54"/>
      <c r="ED3902" s="54"/>
      <c r="EE3902" s="54"/>
      <c r="EF3902" s="54"/>
      <c r="EG3902" s="54"/>
      <c r="EH3902" s="54"/>
      <c r="EI3902" s="54"/>
      <c r="EJ3902" s="54"/>
      <c r="EK3902" s="54"/>
      <c r="EL3902" s="54"/>
      <c r="EM3902" s="54"/>
      <c r="EN3902" s="54"/>
      <c r="EO3902" s="54"/>
      <c r="EP3902" s="54"/>
      <c r="EQ3902" s="54"/>
      <c r="ER3902" s="54"/>
      <c r="ES3902" s="54"/>
      <c r="ET3902" s="54"/>
      <c r="EU3902" s="54"/>
      <c r="EV3902" s="54"/>
      <c r="EW3902" s="54"/>
      <c r="EX3902" s="54"/>
      <c r="EY3902" s="54"/>
      <c r="EZ3902" s="54"/>
      <c r="FA3902" s="54"/>
      <c r="FB3902" s="54"/>
      <c r="FC3902" s="54"/>
      <c r="FD3902" s="54"/>
      <c r="FE3902" s="54"/>
      <c r="FF3902" s="54"/>
      <c r="FG3902" s="54"/>
      <c r="FH3902" s="54"/>
      <c r="FI3902" s="54"/>
      <c r="FJ3902" s="54"/>
      <c r="FK3902" s="54"/>
      <c r="FL3902" s="54"/>
      <c r="FM3902" s="54"/>
      <c r="FN3902" s="54"/>
      <c r="FO3902" s="54"/>
      <c r="FP3902" s="54"/>
      <c r="FQ3902" s="54"/>
      <c r="FR3902" s="54"/>
      <c r="FS3902" s="54"/>
      <c r="FT3902" s="54"/>
      <c r="FU3902" s="54"/>
      <c r="FV3902" s="54"/>
      <c r="FW3902" s="54"/>
      <c r="FX3902" s="54"/>
      <c r="FY3902" s="54"/>
      <c r="FZ3902" s="54"/>
      <c r="GA3902" s="54"/>
      <c r="GB3902" s="54"/>
      <c r="GC3902" s="54"/>
      <c r="GD3902" s="54"/>
      <c r="GE3902" s="54"/>
      <c r="GF3902" s="54"/>
      <c r="GG3902" s="54"/>
      <c r="GH3902" s="54"/>
      <c r="GI3902" s="54"/>
      <c r="GJ3902" s="54"/>
      <c r="GK3902" s="54"/>
      <c r="GL3902" s="54"/>
      <c r="GM3902" s="54"/>
      <c r="GN3902" s="54"/>
      <c r="GO3902" s="54"/>
      <c r="GP3902" s="54"/>
      <c r="GQ3902" s="54"/>
      <c r="GR3902" s="54"/>
      <c r="GS3902" s="54"/>
      <c r="GT3902" s="54"/>
      <c r="GU3902" s="54"/>
      <c r="GV3902" s="54"/>
      <c r="GW3902" s="54"/>
      <c r="GX3902" s="54"/>
      <c r="GY3902" s="54"/>
      <c r="GZ3902" s="54"/>
      <c r="HA3902" s="54"/>
      <c r="HB3902" s="54"/>
      <c r="HC3902" s="54"/>
      <c r="HD3902" s="54"/>
      <c r="HE3902" s="54"/>
      <c r="HF3902" s="54"/>
      <c r="HG3902" s="54"/>
      <c r="HH3902" s="54"/>
      <c r="HI3902" s="54"/>
      <c r="HJ3902" s="54"/>
      <c r="HK3902" s="54"/>
      <c r="HL3902" s="54"/>
      <c r="HM3902" s="54"/>
      <c r="HN3902" s="54"/>
      <c r="HO3902" s="54"/>
      <c r="HP3902" s="54"/>
      <c r="HQ3902" s="54"/>
      <c r="HR3902" s="54"/>
      <c r="HS3902" s="54"/>
      <c r="HT3902" s="54"/>
      <c r="HU3902" s="54"/>
      <c r="HV3902" s="54"/>
      <c r="HW3902" s="54"/>
      <c r="HX3902" s="54"/>
      <c r="HY3902" s="54"/>
      <c r="HZ3902" s="54"/>
      <c r="IA3902" s="54"/>
      <c r="IB3902" s="54"/>
      <c r="IC3902" s="54"/>
      <c r="ID3902" s="54"/>
      <c r="IE3902" s="54"/>
      <c r="IF3902" s="54"/>
      <c r="IG3902" s="54"/>
      <c r="IH3902" s="54"/>
      <c r="II3902" s="54"/>
      <c r="IJ3902" s="54"/>
      <c r="IK3902" s="54"/>
      <c r="IL3902" s="54"/>
      <c r="IM3902" s="54"/>
    </row>
    <row r="3903" spans="1:247" s="52" customFormat="1" ht="19.5" customHeight="1" x14ac:dyDescent="0.2">
      <c r="A3903" s="53"/>
      <c r="B3903" s="51"/>
      <c r="C3903" s="125"/>
      <c r="D3903" s="108"/>
      <c r="F3903" s="100"/>
      <c r="I3903" s="126"/>
      <c r="J3903" s="127"/>
      <c r="K3903" s="127"/>
      <c r="M3903" s="126"/>
      <c r="N3903" s="126"/>
      <c r="O3903" s="126"/>
      <c r="P3903" s="126"/>
      <c r="Q3903" s="126"/>
      <c r="R3903" s="126"/>
      <c r="S3903" s="126"/>
      <c r="T3903" s="126"/>
      <c r="V3903" s="127"/>
      <c r="W3903" s="127"/>
      <c r="X3903" s="126"/>
      <c r="AA3903" s="127"/>
      <c r="AB3903" s="127"/>
      <c r="AC3903" s="53"/>
      <c r="AD3903" s="127"/>
      <c r="AE3903" s="127"/>
      <c r="AF3903" s="127"/>
      <c r="AG3903" s="127"/>
      <c r="AH3903" s="53"/>
      <c r="AI3903" s="53"/>
      <c r="AJ3903" s="128"/>
      <c r="AL3903" s="127"/>
      <c r="AM3903" s="127"/>
      <c r="AN3903" s="127"/>
      <c r="AO3903" s="127"/>
      <c r="AP3903" s="106"/>
      <c r="AQ3903" s="106"/>
      <c r="AR3903" s="108"/>
      <c r="AS3903" s="108"/>
      <c r="AT3903" s="53"/>
      <c r="AU3903" s="129"/>
      <c r="AV3903" s="54"/>
      <c r="AW3903" s="54"/>
      <c r="AX3903" s="54"/>
      <c r="AY3903" s="54"/>
      <c r="AZ3903" s="54"/>
      <c r="BA3903" s="54"/>
      <c r="BB3903" s="54"/>
      <c r="BC3903" s="54"/>
      <c r="BD3903" s="54"/>
      <c r="BE3903" s="54"/>
      <c r="BF3903" s="54"/>
      <c r="BG3903" s="54"/>
      <c r="BH3903" s="54"/>
      <c r="BI3903" s="54"/>
      <c r="BJ3903" s="54"/>
      <c r="BK3903" s="54"/>
      <c r="BL3903" s="54"/>
      <c r="BM3903" s="54"/>
      <c r="BN3903" s="54"/>
      <c r="BO3903" s="54"/>
      <c r="BP3903" s="54"/>
      <c r="BQ3903" s="54"/>
      <c r="BR3903" s="54"/>
      <c r="BS3903" s="54"/>
      <c r="BT3903" s="54"/>
      <c r="BU3903" s="54"/>
      <c r="BV3903" s="54"/>
      <c r="BW3903" s="54"/>
      <c r="BX3903" s="54"/>
      <c r="BY3903" s="54"/>
      <c r="BZ3903" s="54"/>
      <c r="CA3903" s="54"/>
      <c r="CB3903" s="54"/>
      <c r="CC3903" s="54"/>
      <c r="CD3903" s="54"/>
      <c r="CE3903" s="54"/>
      <c r="CF3903" s="54"/>
      <c r="CG3903" s="54"/>
      <c r="CH3903" s="54"/>
      <c r="CI3903" s="54"/>
      <c r="CJ3903" s="54"/>
      <c r="CK3903" s="54"/>
      <c r="CL3903" s="54"/>
      <c r="CM3903" s="54"/>
      <c r="CN3903" s="54"/>
      <c r="CO3903" s="54"/>
      <c r="CP3903" s="54"/>
      <c r="CQ3903" s="54"/>
      <c r="CR3903" s="54"/>
      <c r="CS3903" s="54"/>
      <c r="CT3903" s="54"/>
      <c r="CU3903" s="54"/>
      <c r="CV3903" s="54"/>
      <c r="CW3903" s="54"/>
      <c r="CX3903" s="54"/>
      <c r="CY3903" s="54"/>
      <c r="CZ3903" s="54"/>
      <c r="DA3903" s="54"/>
      <c r="DB3903" s="54"/>
      <c r="DC3903" s="54"/>
      <c r="DD3903" s="54"/>
      <c r="DE3903" s="54"/>
      <c r="DF3903" s="54"/>
      <c r="DG3903" s="54"/>
      <c r="DH3903" s="54"/>
      <c r="DI3903" s="54"/>
      <c r="DJ3903" s="54"/>
      <c r="DK3903" s="54"/>
      <c r="DL3903" s="54"/>
      <c r="DM3903" s="54"/>
      <c r="DN3903" s="54"/>
      <c r="DO3903" s="54"/>
      <c r="DP3903" s="54"/>
      <c r="DQ3903" s="54"/>
      <c r="DR3903" s="54"/>
      <c r="DS3903" s="54"/>
      <c r="DT3903" s="54"/>
      <c r="DU3903" s="54"/>
      <c r="DV3903" s="54"/>
      <c r="DW3903" s="54"/>
      <c r="DX3903" s="54"/>
      <c r="DY3903" s="54"/>
      <c r="DZ3903" s="54"/>
      <c r="EA3903" s="54"/>
      <c r="EB3903" s="54"/>
      <c r="EC3903" s="54"/>
      <c r="ED3903" s="54"/>
      <c r="EE3903" s="54"/>
      <c r="EF3903" s="54"/>
      <c r="EG3903" s="54"/>
      <c r="EH3903" s="54"/>
      <c r="EI3903" s="54"/>
      <c r="EJ3903" s="54"/>
      <c r="EK3903" s="54"/>
      <c r="EL3903" s="54"/>
      <c r="EM3903" s="54"/>
      <c r="EN3903" s="54"/>
      <c r="EO3903" s="54"/>
      <c r="EP3903" s="54"/>
      <c r="EQ3903" s="54"/>
      <c r="ER3903" s="54"/>
      <c r="ES3903" s="54"/>
      <c r="ET3903" s="54"/>
      <c r="EU3903" s="54"/>
      <c r="EV3903" s="54"/>
      <c r="EW3903" s="54"/>
      <c r="EX3903" s="54"/>
      <c r="EY3903" s="54"/>
      <c r="EZ3903" s="54"/>
      <c r="FA3903" s="54"/>
      <c r="FB3903" s="54"/>
      <c r="FC3903" s="54"/>
      <c r="FD3903" s="54"/>
      <c r="FE3903" s="54"/>
      <c r="FF3903" s="54"/>
      <c r="FG3903" s="54"/>
      <c r="FH3903" s="54"/>
      <c r="FI3903" s="54"/>
      <c r="FJ3903" s="54"/>
      <c r="FK3903" s="54"/>
      <c r="FL3903" s="54"/>
      <c r="FM3903" s="54"/>
      <c r="FN3903" s="54"/>
      <c r="FO3903" s="54"/>
      <c r="FP3903" s="54"/>
      <c r="FQ3903" s="54"/>
      <c r="FR3903" s="54"/>
      <c r="FS3903" s="54"/>
      <c r="FT3903" s="54"/>
      <c r="FU3903" s="54"/>
      <c r="FV3903" s="54"/>
      <c r="FW3903" s="54"/>
      <c r="FX3903" s="54"/>
      <c r="FY3903" s="54"/>
      <c r="FZ3903" s="54"/>
      <c r="GA3903" s="54"/>
      <c r="GB3903" s="54"/>
      <c r="GC3903" s="54"/>
      <c r="GD3903" s="54"/>
      <c r="GE3903" s="54"/>
      <c r="GF3903" s="54"/>
      <c r="GG3903" s="54"/>
      <c r="GH3903" s="54"/>
      <c r="GI3903" s="54"/>
      <c r="GJ3903" s="54"/>
      <c r="GK3903" s="54"/>
      <c r="GL3903" s="54"/>
      <c r="GM3903" s="54"/>
      <c r="GN3903" s="54"/>
      <c r="GO3903" s="54"/>
      <c r="GP3903" s="54"/>
      <c r="GQ3903" s="54"/>
      <c r="GR3903" s="54"/>
      <c r="GS3903" s="54"/>
      <c r="GT3903" s="54"/>
      <c r="GU3903" s="54"/>
      <c r="GV3903" s="54"/>
      <c r="GW3903" s="54"/>
      <c r="GX3903" s="54"/>
      <c r="GY3903" s="54"/>
      <c r="GZ3903" s="54"/>
      <c r="HA3903" s="54"/>
      <c r="HB3903" s="54"/>
      <c r="HC3903" s="54"/>
      <c r="HD3903" s="54"/>
      <c r="HE3903" s="54"/>
      <c r="HF3903" s="54"/>
      <c r="HG3903" s="54"/>
      <c r="HH3903" s="54"/>
      <c r="HI3903" s="54"/>
      <c r="HJ3903" s="54"/>
      <c r="HK3903" s="54"/>
      <c r="HL3903" s="54"/>
      <c r="HM3903" s="54"/>
      <c r="HN3903" s="54"/>
      <c r="HO3903" s="54"/>
      <c r="HP3903" s="54"/>
      <c r="HQ3903" s="54"/>
      <c r="HR3903" s="54"/>
      <c r="HS3903" s="54"/>
      <c r="HT3903" s="54"/>
      <c r="HU3903" s="54"/>
      <c r="HV3903" s="54"/>
      <c r="HW3903" s="54"/>
      <c r="HX3903" s="54"/>
      <c r="HY3903" s="54"/>
      <c r="HZ3903" s="54"/>
      <c r="IA3903" s="54"/>
      <c r="IB3903" s="54"/>
      <c r="IC3903" s="54"/>
      <c r="ID3903" s="54"/>
      <c r="IE3903" s="54"/>
      <c r="IF3903" s="54"/>
      <c r="IG3903" s="54"/>
      <c r="IH3903" s="54"/>
      <c r="II3903" s="54"/>
      <c r="IJ3903" s="54"/>
      <c r="IK3903" s="54"/>
      <c r="IL3903" s="54"/>
      <c r="IM3903" s="54"/>
    </row>
    <row r="3904" spans="1:247" s="52" customFormat="1" ht="12.75" customHeight="1" x14ac:dyDescent="0.2">
      <c r="A3904" s="53"/>
      <c r="B3904" s="99"/>
      <c r="C3904" s="53"/>
      <c r="D3904" s="53"/>
      <c r="E3904" s="53"/>
      <c r="F3904" s="53"/>
      <c r="G3904" s="100"/>
      <c r="H3904" s="101"/>
      <c r="I3904" s="101"/>
      <c r="J3904" s="53"/>
      <c r="K3904" s="53"/>
      <c r="L3904" s="53"/>
      <c r="M3904" s="53"/>
      <c r="N3904" s="53"/>
      <c r="O3904" s="53"/>
      <c r="P3904" s="53"/>
      <c r="Q3904" s="53"/>
      <c r="R3904" s="53"/>
      <c r="S3904" s="53"/>
      <c r="T3904" s="53"/>
      <c r="U3904" s="53"/>
      <c r="V3904" s="53"/>
      <c r="W3904" s="53"/>
      <c r="X3904" s="53"/>
      <c r="Y3904" s="53"/>
      <c r="Z3904" s="53"/>
      <c r="AA3904" s="53"/>
      <c r="AB3904" s="53"/>
      <c r="AC3904" s="53"/>
      <c r="AD3904" s="53"/>
      <c r="AE3904" s="53"/>
      <c r="AF3904" s="53"/>
      <c r="AG3904" s="53"/>
      <c r="AH3904" s="53"/>
      <c r="AI3904" s="53"/>
      <c r="AJ3904" s="102"/>
      <c r="AK3904" s="103"/>
      <c r="AL3904" s="103"/>
      <c r="AM3904" s="104"/>
      <c r="AN3904" s="105"/>
      <c r="AO3904" s="104"/>
      <c r="AP3904" s="106"/>
      <c r="AQ3904" s="107"/>
      <c r="AR3904" s="108"/>
      <c r="AS3904" s="108"/>
      <c r="AT3904" s="53"/>
      <c r="AU3904" s="516"/>
      <c r="AV3904" s="54"/>
      <c r="AW3904" s="54"/>
      <c r="AX3904" s="54"/>
      <c r="AY3904" s="54"/>
      <c r="AZ3904" s="54"/>
      <c r="BA3904" s="54"/>
      <c r="BB3904" s="54"/>
      <c r="BC3904" s="54"/>
      <c r="BD3904" s="54"/>
      <c r="BE3904" s="54"/>
      <c r="BF3904" s="54"/>
      <c r="BG3904" s="54"/>
      <c r="BH3904" s="54"/>
      <c r="BI3904" s="54"/>
      <c r="BJ3904" s="54"/>
      <c r="BK3904" s="54"/>
      <c r="BL3904" s="54"/>
      <c r="BM3904" s="54"/>
      <c r="BN3904" s="54"/>
      <c r="BO3904" s="54"/>
      <c r="BP3904" s="54"/>
      <c r="BQ3904" s="54"/>
      <c r="BR3904" s="54"/>
      <c r="BS3904" s="54"/>
      <c r="BT3904" s="54"/>
      <c r="BU3904" s="54"/>
      <c r="BV3904" s="54"/>
      <c r="BW3904" s="54"/>
      <c r="BX3904" s="54"/>
      <c r="BY3904" s="54"/>
      <c r="BZ3904" s="54"/>
      <c r="CA3904" s="54"/>
      <c r="CB3904" s="54"/>
      <c r="CC3904" s="54"/>
      <c r="CD3904" s="54"/>
      <c r="CE3904" s="54"/>
      <c r="CF3904" s="54"/>
      <c r="CG3904" s="54"/>
      <c r="CH3904" s="54"/>
      <c r="CI3904" s="54"/>
      <c r="CJ3904" s="54"/>
      <c r="CK3904" s="54"/>
      <c r="CL3904" s="54"/>
      <c r="CM3904" s="54"/>
      <c r="CN3904" s="54"/>
      <c r="CO3904" s="54"/>
      <c r="CP3904" s="54"/>
      <c r="CQ3904" s="54"/>
      <c r="CR3904" s="54"/>
      <c r="CS3904" s="54"/>
      <c r="CT3904" s="54"/>
      <c r="CU3904" s="54"/>
      <c r="CV3904" s="54"/>
      <c r="CW3904" s="54"/>
      <c r="CX3904" s="54"/>
      <c r="CY3904" s="54"/>
      <c r="CZ3904" s="54"/>
      <c r="DA3904" s="54"/>
      <c r="DB3904" s="54"/>
      <c r="DC3904" s="54"/>
      <c r="DD3904" s="54"/>
      <c r="DE3904" s="54"/>
      <c r="DF3904" s="54"/>
      <c r="DG3904" s="54"/>
      <c r="DH3904" s="54"/>
      <c r="DI3904" s="54"/>
      <c r="DJ3904" s="54"/>
      <c r="DK3904" s="54"/>
      <c r="DL3904" s="54"/>
      <c r="DM3904" s="54"/>
      <c r="DN3904" s="54"/>
      <c r="DO3904" s="54"/>
      <c r="DP3904" s="54"/>
      <c r="DQ3904" s="54"/>
      <c r="DR3904" s="54"/>
      <c r="DS3904" s="54"/>
      <c r="DT3904" s="54"/>
      <c r="DU3904" s="54"/>
      <c r="DV3904" s="54"/>
      <c r="DW3904" s="54"/>
      <c r="DX3904" s="54"/>
      <c r="DY3904" s="54"/>
      <c r="DZ3904" s="54"/>
      <c r="EA3904" s="54"/>
      <c r="EB3904" s="54"/>
      <c r="EC3904" s="54"/>
      <c r="ED3904" s="54"/>
      <c r="EE3904" s="54"/>
      <c r="EF3904" s="54"/>
      <c r="EG3904" s="54"/>
      <c r="EH3904" s="54"/>
      <c r="EI3904" s="54"/>
      <c r="EJ3904" s="54"/>
      <c r="EK3904" s="54"/>
      <c r="EL3904" s="54"/>
      <c r="EM3904" s="54"/>
      <c r="EN3904" s="54"/>
      <c r="EO3904" s="54"/>
      <c r="EP3904" s="54"/>
      <c r="EQ3904" s="54"/>
      <c r="ER3904" s="54"/>
      <c r="ES3904" s="54"/>
      <c r="ET3904" s="54"/>
      <c r="EU3904" s="54"/>
      <c r="EV3904" s="54"/>
      <c r="EW3904" s="54"/>
      <c r="EX3904" s="54"/>
      <c r="EY3904" s="54"/>
      <c r="EZ3904" s="54"/>
      <c r="FA3904" s="54"/>
      <c r="FB3904" s="54"/>
      <c r="FC3904" s="54"/>
      <c r="FD3904" s="54"/>
      <c r="FE3904" s="54"/>
      <c r="FF3904" s="54"/>
      <c r="FG3904" s="54"/>
      <c r="FH3904" s="54"/>
      <c r="FI3904" s="54"/>
      <c r="FJ3904" s="54"/>
      <c r="FK3904" s="54"/>
      <c r="FL3904" s="54"/>
      <c r="FM3904" s="54"/>
      <c r="FN3904" s="54"/>
      <c r="FO3904" s="54"/>
      <c r="FP3904" s="54"/>
      <c r="FQ3904" s="54"/>
      <c r="FR3904" s="54"/>
      <c r="FS3904" s="54"/>
      <c r="FT3904" s="54"/>
      <c r="FU3904" s="54"/>
      <c r="FV3904" s="54"/>
      <c r="FW3904" s="54"/>
      <c r="FX3904" s="54"/>
      <c r="FY3904" s="54"/>
      <c r="FZ3904" s="54"/>
      <c r="GA3904" s="54"/>
      <c r="GB3904" s="54"/>
      <c r="GC3904" s="54"/>
      <c r="GD3904" s="54"/>
      <c r="GE3904" s="54"/>
      <c r="GF3904" s="54"/>
      <c r="GG3904" s="54"/>
      <c r="GH3904" s="54"/>
      <c r="GI3904" s="54"/>
      <c r="GJ3904" s="54"/>
      <c r="GK3904" s="54"/>
      <c r="GL3904" s="54"/>
      <c r="GM3904" s="54"/>
      <c r="GN3904" s="54"/>
      <c r="GO3904" s="54"/>
      <c r="GP3904" s="54"/>
      <c r="GQ3904" s="54"/>
      <c r="GR3904" s="54"/>
      <c r="GS3904" s="54"/>
      <c r="GT3904" s="54"/>
      <c r="GU3904" s="54"/>
      <c r="GV3904" s="54"/>
      <c r="GW3904" s="54"/>
      <c r="GX3904" s="54"/>
      <c r="GY3904" s="54"/>
      <c r="GZ3904" s="54"/>
      <c r="HA3904" s="54"/>
      <c r="HB3904" s="54"/>
      <c r="HC3904" s="54"/>
      <c r="HD3904" s="54"/>
      <c r="HE3904" s="54"/>
      <c r="HF3904" s="54"/>
      <c r="HG3904" s="54"/>
      <c r="HH3904" s="54"/>
      <c r="HI3904" s="54"/>
      <c r="HJ3904" s="54"/>
      <c r="HK3904" s="54"/>
      <c r="HL3904" s="54"/>
      <c r="HM3904" s="54"/>
      <c r="HN3904" s="54"/>
      <c r="HO3904" s="54"/>
      <c r="HP3904" s="54"/>
      <c r="HQ3904" s="54"/>
      <c r="HR3904" s="54"/>
      <c r="HS3904" s="54"/>
      <c r="HT3904" s="54"/>
      <c r="HU3904" s="54"/>
      <c r="HV3904" s="54"/>
      <c r="HW3904" s="54"/>
      <c r="HX3904" s="54"/>
      <c r="HY3904" s="54"/>
      <c r="HZ3904" s="54"/>
      <c r="IA3904" s="54"/>
      <c r="IB3904" s="54"/>
      <c r="IC3904" s="54"/>
      <c r="ID3904" s="54"/>
      <c r="IE3904" s="54"/>
      <c r="IF3904" s="54"/>
      <c r="IG3904" s="54"/>
      <c r="IH3904" s="54"/>
      <c r="II3904" s="54"/>
      <c r="IJ3904" s="54"/>
      <c r="IK3904" s="54"/>
      <c r="IL3904" s="54"/>
      <c r="IM3904" s="54"/>
    </row>
    <row r="3905" spans="1:247" s="52" customFormat="1" ht="16.5" customHeight="1" x14ac:dyDescent="0.2">
      <c r="A3905" s="518"/>
      <c r="B3905" s="518"/>
      <c r="C3905" s="518"/>
      <c r="D3905" s="518"/>
      <c r="E3905" s="153"/>
      <c r="F3905" s="155"/>
      <c r="G3905" s="55"/>
      <c r="H3905" s="510"/>
      <c r="I3905" s="510"/>
      <c r="J3905" s="510"/>
      <c r="K3905" s="510"/>
      <c r="L3905" s="510"/>
      <c r="M3905" s="510"/>
      <c r="N3905" s="56"/>
      <c r="O3905" s="510"/>
      <c r="P3905" s="510"/>
      <c r="Q3905" s="510"/>
      <c r="R3905" s="510"/>
      <c r="S3905" s="510"/>
      <c r="T3905" s="510"/>
      <c r="U3905" s="56"/>
      <c r="V3905" s="56"/>
      <c r="W3905" s="56"/>
      <c r="X3905" s="56"/>
      <c r="Y3905" s="56"/>
      <c r="Z3905" s="56"/>
      <c r="AA3905" s="56"/>
      <c r="AB3905" s="56"/>
      <c r="AC3905" s="510"/>
      <c r="AD3905" s="510"/>
      <c r="AE3905" s="510"/>
      <c r="AF3905" s="510"/>
      <c r="AG3905" s="510"/>
      <c r="AH3905" s="510"/>
      <c r="AI3905" s="155"/>
      <c r="AJ3905" s="510"/>
      <c r="AK3905" s="510"/>
      <c r="AL3905" s="510"/>
      <c r="AM3905" s="510"/>
      <c r="AN3905" s="510"/>
      <c r="AO3905" s="510"/>
      <c r="AP3905" s="510"/>
      <c r="AQ3905" s="510"/>
      <c r="AR3905" s="510"/>
      <c r="AS3905" s="130"/>
      <c r="AT3905" s="130"/>
      <c r="AU3905" s="517"/>
      <c r="AV3905" s="54"/>
      <c r="AW3905" s="54"/>
      <c r="AX3905" s="54"/>
      <c r="AY3905" s="54"/>
      <c r="AZ3905" s="54"/>
      <c r="BA3905" s="54"/>
      <c r="BB3905" s="54"/>
      <c r="BC3905" s="54"/>
      <c r="BD3905" s="54"/>
      <c r="BE3905" s="54"/>
      <c r="BF3905" s="54"/>
      <c r="BG3905" s="54"/>
      <c r="BH3905" s="54"/>
      <c r="BI3905" s="54"/>
      <c r="BJ3905" s="54"/>
      <c r="BK3905" s="54"/>
      <c r="BL3905" s="54"/>
      <c r="BM3905" s="54"/>
      <c r="BN3905" s="54"/>
      <c r="BO3905" s="54"/>
      <c r="BP3905" s="54"/>
      <c r="BQ3905" s="54"/>
      <c r="BR3905" s="54"/>
      <c r="BS3905" s="54"/>
      <c r="BT3905" s="54"/>
      <c r="BU3905" s="54"/>
      <c r="BV3905" s="54"/>
      <c r="BW3905" s="54"/>
      <c r="BX3905" s="54"/>
      <c r="BY3905" s="54"/>
      <c r="BZ3905" s="54"/>
      <c r="CA3905" s="54"/>
      <c r="CB3905" s="54"/>
      <c r="CC3905" s="54"/>
      <c r="CD3905" s="54"/>
      <c r="CE3905" s="54"/>
      <c r="CF3905" s="54"/>
      <c r="CG3905" s="54"/>
      <c r="CH3905" s="54"/>
      <c r="CI3905" s="54"/>
      <c r="CJ3905" s="54"/>
      <c r="CK3905" s="54"/>
      <c r="CL3905" s="54"/>
      <c r="CM3905" s="54"/>
      <c r="CN3905" s="54"/>
      <c r="CO3905" s="54"/>
      <c r="CP3905" s="54"/>
      <c r="CQ3905" s="54"/>
      <c r="CR3905" s="54"/>
      <c r="CS3905" s="54"/>
      <c r="CT3905" s="54"/>
      <c r="CU3905" s="54"/>
      <c r="CV3905" s="54"/>
      <c r="CW3905" s="54"/>
      <c r="CX3905" s="54"/>
      <c r="CY3905" s="54"/>
      <c r="CZ3905" s="54"/>
      <c r="DA3905" s="54"/>
      <c r="DB3905" s="54"/>
      <c r="DC3905" s="54"/>
      <c r="DD3905" s="54"/>
      <c r="DE3905" s="54"/>
      <c r="DF3905" s="54"/>
      <c r="DG3905" s="54"/>
      <c r="DH3905" s="54"/>
      <c r="DI3905" s="54"/>
      <c r="DJ3905" s="54"/>
      <c r="DK3905" s="54"/>
      <c r="DL3905" s="54"/>
      <c r="DM3905" s="54"/>
      <c r="DN3905" s="54"/>
      <c r="DO3905" s="54"/>
      <c r="DP3905" s="54"/>
      <c r="DQ3905" s="54"/>
      <c r="DR3905" s="54"/>
      <c r="DS3905" s="54"/>
      <c r="DT3905" s="54"/>
      <c r="DU3905" s="54"/>
      <c r="DV3905" s="54"/>
      <c r="DW3905" s="54"/>
      <c r="DX3905" s="54"/>
      <c r="DY3905" s="54"/>
      <c r="DZ3905" s="54"/>
      <c r="EA3905" s="54"/>
      <c r="EB3905" s="54"/>
      <c r="EC3905" s="54"/>
      <c r="ED3905" s="54"/>
      <c r="EE3905" s="54"/>
      <c r="EF3905" s="54"/>
      <c r="EG3905" s="54"/>
      <c r="EH3905" s="54"/>
      <c r="EI3905" s="54"/>
      <c r="EJ3905" s="54"/>
      <c r="EK3905" s="54"/>
      <c r="EL3905" s="54"/>
      <c r="EM3905" s="54"/>
      <c r="EN3905" s="54"/>
      <c r="EO3905" s="54"/>
      <c r="EP3905" s="54"/>
      <c r="EQ3905" s="54"/>
      <c r="ER3905" s="54"/>
      <c r="ES3905" s="54"/>
      <c r="ET3905" s="54"/>
      <c r="EU3905" s="54"/>
      <c r="EV3905" s="54"/>
      <c r="EW3905" s="54"/>
      <c r="EX3905" s="54"/>
      <c r="EY3905" s="54"/>
      <c r="EZ3905" s="54"/>
      <c r="FA3905" s="54"/>
      <c r="FB3905" s="54"/>
      <c r="FC3905" s="54"/>
      <c r="FD3905" s="54"/>
      <c r="FE3905" s="54"/>
      <c r="FF3905" s="54"/>
      <c r="FG3905" s="54"/>
      <c r="FH3905" s="54"/>
      <c r="FI3905" s="54"/>
      <c r="FJ3905" s="54"/>
      <c r="FK3905" s="54"/>
      <c r="FL3905" s="54"/>
      <c r="FM3905" s="54"/>
      <c r="FN3905" s="54"/>
      <c r="FO3905" s="54"/>
      <c r="FP3905" s="54"/>
      <c r="FQ3905" s="54"/>
      <c r="FR3905" s="54"/>
      <c r="FS3905" s="54"/>
      <c r="FT3905" s="54"/>
      <c r="FU3905" s="54"/>
      <c r="FV3905" s="54"/>
      <c r="FW3905" s="54"/>
      <c r="FX3905" s="54"/>
      <c r="FY3905" s="54"/>
      <c r="FZ3905" s="54"/>
      <c r="GA3905" s="54"/>
      <c r="GB3905" s="54"/>
      <c r="GC3905" s="54"/>
      <c r="GD3905" s="54"/>
      <c r="GE3905" s="54"/>
      <c r="GF3905" s="54"/>
      <c r="GG3905" s="54"/>
      <c r="GH3905" s="54"/>
      <c r="GI3905" s="54"/>
      <c r="GJ3905" s="54"/>
      <c r="GK3905" s="54"/>
      <c r="GL3905" s="54"/>
      <c r="GM3905" s="54"/>
      <c r="GN3905" s="54"/>
      <c r="GO3905" s="54"/>
      <c r="GP3905" s="54"/>
      <c r="GQ3905" s="54"/>
      <c r="GR3905" s="54"/>
      <c r="GS3905" s="54"/>
      <c r="GT3905" s="54"/>
      <c r="GU3905" s="54"/>
      <c r="GV3905" s="54"/>
      <c r="GW3905" s="54"/>
      <c r="GX3905" s="54"/>
      <c r="GY3905" s="54"/>
      <c r="GZ3905" s="54"/>
      <c r="HA3905" s="54"/>
      <c r="HB3905" s="54"/>
      <c r="HC3905" s="54"/>
      <c r="HD3905" s="54"/>
      <c r="HE3905" s="54"/>
      <c r="HF3905" s="54"/>
      <c r="HG3905" s="54"/>
      <c r="HH3905" s="54"/>
      <c r="HI3905" s="54"/>
      <c r="HJ3905" s="54"/>
      <c r="HK3905" s="54"/>
      <c r="HL3905" s="54"/>
      <c r="HM3905" s="54"/>
      <c r="HN3905" s="54"/>
      <c r="HO3905" s="54"/>
      <c r="HP3905" s="54"/>
      <c r="HQ3905" s="54"/>
      <c r="HR3905" s="54"/>
      <c r="HS3905" s="54"/>
      <c r="HT3905" s="54"/>
      <c r="HU3905" s="54"/>
      <c r="HV3905" s="54"/>
      <c r="HW3905" s="54"/>
      <c r="HX3905" s="54"/>
      <c r="HY3905" s="54"/>
      <c r="HZ3905" s="54"/>
      <c r="IA3905" s="54"/>
      <c r="IB3905" s="54"/>
      <c r="IC3905" s="54"/>
      <c r="ID3905" s="54"/>
      <c r="IE3905" s="54"/>
      <c r="IF3905" s="54"/>
      <c r="IG3905" s="54"/>
      <c r="IH3905" s="54"/>
      <c r="II3905" s="54"/>
      <c r="IJ3905" s="54"/>
      <c r="IK3905" s="54"/>
      <c r="IL3905" s="54"/>
      <c r="IM3905" s="54"/>
    </row>
    <row r="3906" spans="1:247" s="52" customFormat="1" x14ac:dyDescent="0.2">
      <c r="A3906" s="53"/>
      <c r="B3906" s="57"/>
      <c r="C3906" s="154"/>
      <c r="D3906" s="131"/>
      <c r="E3906" s="153"/>
      <c r="F3906" s="155"/>
      <c r="G3906" s="55"/>
      <c r="H3906" s="56"/>
      <c r="I3906" s="56"/>
      <c r="J3906" s="56"/>
      <c r="K3906" s="56"/>
      <c r="L3906" s="56"/>
      <c r="M3906" s="56"/>
      <c r="N3906" s="56"/>
      <c r="O3906" s="155"/>
      <c r="P3906" s="155"/>
      <c r="Q3906" s="155"/>
      <c r="R3906" s="155"/>
      <c r="S3906" s="155"/>
      <c r="T3906" s="155"/>
      <c r="U3906" s="56"/>
      <c r="V3906" s="56"/>
      <c r="W3906" s="56"/>
      <c r="X3906" s="56"/>
      <c r="Y3906" s="56"/>
      <c r="Z3906" s="56"/>
      <c r="AA3906" s="56"/>
      <c r="AB3906" s="56"/>
      <c r="AC3906" s="155"/>
      <c r="AD3906" s="155"/>
      <c r="AE3906" s="155"/>
      <c r="AF3906" s="155"/>
      <c r="AG3906" s="155"/>
      <c r="AH3906" s="155"/>
      <c r="AI3906" s="155"/>
      <c r="AJ3906" s="510"/>
      <c r="AK3906" s="510"/>
      <c r="AL3906" s="510"/>
      <c r="AM3906" s="510"/>
      <c r="AN3906" s="510"/>
      <c r="AO3906" s="155"/>
      <c r="AP3906" s="155"/>
      <c r="AQ3906" s="155"/>
      <c r="AR3906" s="155"/>
      <c r="AS3906" s="155"/>
      <c r="AT3906" s="155"/>
      <c r="AU3906" s="132"/>
      <c r="AV3906" s="54"/>
      <c r="AW3906" s="54"/>
      <c r="AX3906" s="54"/>
      <c r="AY3906" s="54"/>
      <c r="AZ3906" s="54"/>
      <c r="BA3906" s="54"/>
      <c r="BB3906" s="54"/>
      <c r="BC3906" s="54"/>
      <c r="BD3906" s="54"/>
      <c r="BE3906" s="54"/>
      <c r="BF3906" s="54"/>
      <c r="BG3906" s="54"/>
      <c r="BH3906" s="54"/>
      <c r="BI3906" s="54"/>
      <c r="BJ3906" s="54"/>
      <c r="BK3906" s="54"/>
      <c r="BL3906" s="54"/>
      <c r="BM3906" s="54"/>
      <c r="BN3906" s="54"/>
      <c r="BO3906" s="54"/>
      <c r="BP3906" s="54"/>
      <c r="BQ3906" s="54"/>
      <c r="BR3906" s="54"/>
      <c r="BS3906" s="54"/>
      <c r="BT3906" s="54"/>
      <c r="BU3906" s="54"/>
      <c r="BV3906" s="54"/>
      <c r="BW3906" s="54"/>
      <c r="BX3906" s="54"/>
      <c r="BY3906" s="54"/>
      <c r="BZ3906" s="54"/>
      <c r="CA3906" s="54"/>
      <c r="CB3906" s="54"/>
      <c r="CC3906" s="54"/>
      <c r="CD3906" s="54"/>
      <c r="CE3906" s="54"/>
      <c r="CF3906" s="54"/>
      <c r="CG3906" s="54"/>
      <c r="CH3906" s="54"/>
      <c r="CI3906" s="54"/>
      <c r="CJ3906" s="54"/>
      <c r="CK3906" s="54"/>
      <c r="CL3906" s="54"/>
      <c r="CM3906" s="54"/>
      <c r="CN3906" s="54"/>
      <c r="CO3906" s="54"/>
      <c r="CP3906" s="54"/>
      <c r="CQ3906" s="54"/>
      <c r="CR3906" s="54"/>
      <c r="CS3906" s="54"/>
      <c r="CT3906" s="54"/>
      <c r="CU3906" s="54"/>
      <c r="CV3906" s="54"/>
      <c r="CW3906" s="54"/>
      <c r="CX3906" s="54"/>
      <c r="CY3906" s="54"/>
      <c r="CZ3906" s="54"/>
      <c r="DA3906" s="54"/>
      <c r="DB3906" s="54"/>
      <c r="DC3906" s="54"/>
      <c r="DD3906" s="54"/>
      <c r="DE3906" s="54"/>
      <c r="DF3906" s="54"/>
      <c r="DG3906" s="54"/>
      <c r="DH3906" s="54"/>
      <c r="DI3906" s="54"/>
      <c r="DJ3906" s="54"/>
      <c r="DK3906" s="54"/>
      <c r="DL3906" s="54"/>
      <c r="DM3906" s="54"/>
      <c r="DN3906" s="54"/>
      <c r="DO3906" s="54"/>
      <c r="DP3906" s="54"/>
      <c r="DQ3906" s="54"/>
      <c r="DR3906" s="54"/>
      <c r="DS3906" s="54"/>
      <c r="DT3906" s="54"/>
      <c r="DU3906" s="54"/>
      <c r="DV3906" s="54"/>
      <c r="DW3906" s="54"/>
      <c r="DX3906" s="54"/>
      <c r="DY3906" s="54"/>
      <c r="DZ3906" s="54"/>
      <c r="EA3906" s="54"/>
      <c r="EB3906" s="54"/>
      <c r="EC3906" s="54"/>
      <c r="ED3906" s="54"/>
      <c r="EE3906" s="54"/>
      <c r="EF3906" s="54"/>
      <c r="EG3906" s="54"/>
      <c r="EH3906" s="54"/>
      <c r="EI3906" s="54"/>
      <c r="EJ3906" s="54"/>
      <c r="EK3906" s="54"/>
      <c r="EL3906" s="54"/>
      <c r="EM3906" s="54"/>
      <c r="EN3906" s="54"/>
      <c r="EO3906" s="54"/>
      <c r="EP3906" s="54"/>
      <c r="EQ3906" s="54"/>
      <c r="ER3906" s="54"/>
      <c r="ES3906" s="54"/>
      <c r="ET3906" s="54"/>
      <c r="EU3906" s="54"/>
      <c r="EV3906" s="54"/>
      <c r="EW3906" s="54"/>
      <c r="EX3906" s="54"/>
      <c r="EY3906" s="54"/>
      <c r="EZ3906" s="54"/>
      <c r="FA3906" s="54"/>
      <c r="FB3906" s="54"/>
      <c r="FC3906" s="54"/>
      <c r="FD3906" s="54"/>
      <c r="FE3906" s="54"/>
      <c r="FF3906" s="54"/>
      <c r="FG3906" s="54"/>
      <c r="FH3906" s="54"/>
      <c r="FI3906" s="54"/>
      <c r="FJ3906" s="54"/>
      <c r="FK3906" s="54"/>
      <c r="FL3906" s="54"/>
      <c r="FM3906" s="54"/>
      <c r="FN3906" s="54"/>
      <c r="FO3906" s="54"/>
      <c r="FP3906" s="54"/>
      <c r="FQ3906" s="54"/>
      <c r="FR3906" s="54"/>
      <c r="FS3906" s="54"/>
      <c r="FT3906" s="54"/>
      <c r="FU3906" s="54"/>
      <c r="FV3906" s="54"/>
      <c r="FW3906" s="54"/>
      <c r="FX3906" s="54"/>
      <c r="FY3906" s="54"/>
      <c r="FZ3906" s="54"/>
      <c r="GA3906" s="54"/>
      <c r="GB3906" s="54"/>
      <c r="GC3906" s="54"/>
      <c r="GD3906" s="54"/>
      <c r="GE3906" s="54"/>
      <c r="GF3906" s="54"/>
      <c r="GG3906" s="54"/>
      <c r="GH3906" s="54"/>
      <c r="GI3906" s="54"/>
      <c r="GJ3906" s="54"/>
      <c r="GK3906" s="54"/>
      <c r="GL3906" s="54"/>
      <c r="GM3906" s="54"/>
      <c r="GN3906" s="54"/>
      <c r="GO3906" s="54"/>
      <c r="GP3906" s="54"/>
      <c r="GQ3906" s="54"/>
      <c r="GR3906" s="54"/>
      <c r="GS3906" s="54"/>
      <c r="GT3906" s="54"/>
      <c r="GU3906" s="54"/>
      <c r="GV3906" s="54"/>
      <c r="GW3906" s="54"/>
      <c r="GX3906" s="54"/>
      <c r="GY3906" s="54"/>
      <c r="GZ3906" s="54"/>
      <c r="HA3906" s="54"/>
      <c r="HB3906" s="54"/>
      <c r="HC3906" s="54"/>
      <c r="HD3906" s="54"/>
      <c r="HE3906" s="54"/>
      <c r="HF3906" s="54"/>
      <c r="HG3906" s="54"/>
      <c r="HH3906" s="54"/>
      <c r="HI3906" s="54"/>
      <c r="HJ3906" s="54"/>
      <c r="HK3906" s="54"/>
      <c r="HL3906" s="54"/>
      <c r="HM3906" s="54"/>
      <c r="HN3906" s="54"/>
      <c r="HO3906" s="54"/>
      <c r="HP3906" s="54"/>
      <c r="HQ3906" s="54"/>
      <c r="HR3906" s="54"/>
      <c r="HS3906" s="54"/>
      <c r="HT3906" s="54"/>
      <c r="HU3906" s="54"/>
      <c r="HV3906" s="54"/>
      <c r="HW3906" s="54"/>
      <c r="HX3906" s="54"/>
      <c r="HY3906" s="54"/>
      <c r="HZ3906" s="54"/>
      <c r="IA3906" s="54"/>
      <c r="IB3906" s="54"/>
      <c r="IC3906" s="54"/>
      <c r="ID3906" s="54"/>
      <c r="IE3906" s="54"/>
      <c r="IF3906" s="54"/>
      <c r="IG3906" s="54"/>
      <c r="IH3906" s="54"/>
      <c r="II3906" s="54"/>
      <c r="IJ3906" s="54"/>
      <c r="IK3906" s="54"/>
      <c r="IL3906" s="54"/>
      <c r="IM3906" s="54"/>
    </row>
    <row r="3907" spans="1:247" s="52" customFormat="1" x14ac:dyDescent="0.2">
      <c r="A3907" s="53"/>
      <c r="B3907" s="57"/>
      <c r="C3907" s="154"/>
      <c r="D3907" s="154"/>
      <c r="E3907" s="153"/>
      <c r="F3907" s="155"/>
      <c r="G3907" s="55"/>
      <c r="H3907" s="56"/>
      <c r="I3907" s="56"/>
      <c r="J3907" s="56"/>
      <c r="K3907" s="56"/>
      <c r="L3907" s="56"/>
      <c r="M3907" s="56"/>
      <c r="N3907" s="56"/>
      <c r="O3907" s="155"/>
      <c r="P3907" s="155"/>
      <c r="Q3907" s="155"/>
      <c r="R3907" s="155"/>
      <c r="S3907" s="155"/>
      <c r="T3907" s="155"/>
      <c r="U3907" s="56"/>
      <c r="V3907" s="56"/>
      <c r="W3907" s="56"/>
      <c r="X3907" s="56"/>
      <c r="Y3907" s="56"/>
      <c r="Z3907" s="56"/>
      <c r="AA3907" s="56"/>
      <c r="AB3907" s="56"/>
      <c r="AC3907" s="155"/>
      <c r="AD3907" s="155"/>
      <c r="AE3907" s="155"/>
      <c r="AF3907" s="155"/>
      <c r="AG3907" s="155"/>
      <c r="AH3907" s="155"/>
      <c r="AI3907" s="155"/>
      <c r="AJ3907" s="133"/>
      <c r="AK3907" s="133"/>
      <c r="AL3907" s="58"/>
      <c r="AM3907" s="59"/>
      <c r="AN3907" s="59"/>
      <c r="AO3907" s="155"/>
      <c r="AP3907" s="155"/>
      <c r="AQ3907" s="155"/>
      <c r="AR3907" s="155"/>
      <c r="AS3907" s="155"/>
      <c r="AT3907" s="155"/>
      <c r="AU3907" s="132"/>
      <c r="AV3907" s="54"/>
      <c r="AW3907" s="54"/>
      <c r="AX3907" s="54"/>
      <c r="AY3907" s="54"/>
      <c r="AZ3907" s="54"/>
      <c r="BA3907" s="54"/>
      <c r="BB3907" s="54"/>
      <c r="BC3907" s="54"/>
      <c r="BD3907" s="54"/>
      <c r="BE3907" s="54"/>
      <c r="BF3907" s="54"/>
      <c r="BG3907" s="54"/>
      <c r="BH3907" s="54"/>
      <c r="BI3907" s="54"/>
      <c r="BJ3907" s="54"/>
      <c r="BK3907" s="54"/>
      <c r="BL3907" s="54"/>
      <c r="BM3907" s="54"/>
      <c r="BN3907" s="54"/>
      <c r="BO3907" s="54"/>
      <c r="BP3907" s="54"/>
      <c r="BQ3907" s="54"/>
      <c r="BR3907" s="54"/>
      <c r="BS3907" s="54"/>
      <c r="BT3907" s="54"/>
      <c r="BU3907" s="54"/>
      <c r="BV3907" s="54"/>
      <c r="BW3907" s="54"/>
      <c r="BX3907" s="54"/>
      <c r="BY3907" s="54"/>
      <c r="BZ3907" s="54"/>
      <c r="CA3907" s="54"/>
      <c r="CB3907" s="54"/>
      <c r="CC3907" s="54"/>
      <c r="CD3907" s="54"/>
      <c r="CE3907" s="54"/>
      <c r="CF3907" s="54"/>
      <c r="CG3907" s="54"/>
      <c r="CH3907" s="54"/>
      <c r="CI3907" s="54"/>
      <c r="CJ3907" s="54"/>
      <c r="CK3907" s="54"/>
      <c r="CL3907" s="54"/>
      <c r="CM3907" s="54"/>
      <c r="CN3907" s="54"/>
      <c r="CO3907" s="54"/>
      <c r="CP3907" s="54"/>
      <c r="CQ3907" s="54"/>
      <c r="CR3907" s="54"/>
      <c r="CS3907" s="54"/>
      <c r="CT3907" s="54"/>
      <c r="CU3907" s="54"/>
      <c r="CV3907" s="54"/>
      <c r="CW3907" s="54"/>
      <c r="CX3907" s="54"/>
      <c r="CY3907" s="54"/>
      <c r="CZ3907" s="54"/>
      <c r="DA3907" s="54"/>
      <c r="DB3907" s="54"/>
      <c r="DC3907" s="54"/>
      <c r="DD3907" s="54"/>
      <c r="DE3907" s="54"/>
      <c r="DF3907" s="54"/>
      <c r="DG3907" s="54"/>
      <c r="DH3907" s="54"/>
      <c r="DI3907" s="54"/>
      <c r="DJ3907" s="54"/>
      <c r="DK3907" s="54"/>
      <c r="DL3907" s="54"/>
      <c r="DM3907" s="54"/>
      <c r="DN3907" s="54"/>
      <c r="DO3907" s="54"/>
      <c r="DP3907" s="54"/>
      <c r="DQ3907" s="54"/>
      <c r="DR3907" s="54"/>
      <c r="DS3907" s="54"/>
      <c r="DT3907" s="54"/>
      <c r="DU3907" s="54"/>
      <c r="DV3907" s="54"/>
      <c r="DW3907" s="54"/>
      <c r="DX3907" s="54"/>
      <c r="DY3907" s="54"/>
      <c r="DZ3907" s="54"/>
      <c r="EA3907" s="54"/>
      <c r="EB3907" s="54"/>
      <c r="EC3907" s="54"/>
      <c r="ED3907" s="54"/>
      <c r="EE3907" s="54"/>
      <c r="EF3907" s="54"/>
      <c r="EG3907" s="54"/>
      <c r="EH3907" s="54"/>
      <c r="EI3907" s="54"/>
      <c r="EJ3907" s="54"/>
      <c r="EK3907" s="54"/>
      <c r="EL3907" s="54"/>
      <c r="EM3907" s="54"/>
      <c r="EN3907" s="54"/>
      <c r="EO3907" s="54"/>
      <c r="EP3907" s="54"/>
      <c r="EQ3907" s="54"/>
      <c r="ER3907" s="54"/>
      <c r="ES3907" s="54"/>
      <c r="ET3907" s="54"/>
      <c r="EU3907" s="54"/>
      <c r="EV3907" s="54"/>
      <c r="EW3907" s="54"/>
      <c r="EX3907" s="54"/>
      <c r="EY3907" s="54"/>
      <c r="EZ3907" s="54"/>
      <c r="FA3907" s="54"/>
      <c r="FB3907" s="54"/>
      <c r="FC3907" s="54"/>
      <c r="FD3907" s="54"/>
      <c r="FE3907" s="54"/>
      <c r="FF3907" s="54"/>
      <c r="FG3907" s="54"/>
      <c r="FH3907" s="54"/>
      <c r="FI3907" s="54"/>
      <c r="FJ3907" s="54"/>
      <c r="FK3907" s="54"/>
      <c r="FL3907" s="54"/>
      <c r="FM3907" s="54"/>
      <c r="FN3907" s="54"/>
      <c r="FO3907" s="54"/>
      <c r="FP3907" s="54"/>
      <c r="FQ3907" s="54"/>
      <c r="FR3907" s="54"/>
      <c r="FS3907" s="54"/>
      <c r="FT3907" s="54"/>
      <c r="FU3907" s="54"/>
      <c r="FV3907" s="54"/>
      <c r="FW3907" s="54"/>
      <c r="FX3907" s="54"/>
      <c r="FY3907" s="54"/>
      <c r="FZ3907" s="54"/>
      <c r="GA3907" s="54"/>
      <c r="GB3907" s="54"/>
      <c r="GC3907" s="54"/>
      <c r="GD3907" s="54"/>
      <c r="GE3907" s="54"/>
      <c r="GF3907" s="54"/>
      <c r="GG3907" s="54"/>
      <c r="GH3907" s="54"/>
      <c r="GI3907" s="54"/>
      <c r="GJ3907" s="54"/>
      <c r="GK3907" s="54"/>
      <c r="GL3907" s="54"/>
      <c r="GM3907" s="54"/>
      <c r="GN3907" s="54"/>
      <c r="GO3907" s="54"/>
      <c r="GP3907" s="54"/>
      <c r="GQ3907" s="54"/>
      <c r="GR3907" s="54"/>
      <c r="GS3907" s="54"/>
      <c r="GT3907" s="54"/>
      <c r="GU3907" s="54"/>
      <c r="GV3907" s="54"/>
      <c r="GW3907" s="54"/>
      <c r="GX3907" s="54"/>
      <c r="GY3907" s="54"/>
      <c r="GZ3907" s="54"/>
      <c r="HA3907" s="54"/>
      <c r="HB3907" s="54"/>
      <c r="HC3907" s="54"/>
      <c r="HD3907" s="54"/>
      <c r="HE3907" s="54"/>
      <c r="HF3907" s="54"/>
      <c r="HG3907" s="54"/>
      <c r="HH3907" s="54"/>
      <c r="HI3907" s="54"/>
      <c r="HJ3907" s="54"/>
      <c r="HK3907" s="54"/>
      <c r="HL3907" s="54"/>
      <c r="HM3907" s="54"/>
      <c r="HN3907" s="54"/>
      <c r="HO3907" s="54"/>
      <c r="HP3907" s="54"/>
      <c r="HQ3907" s="54"/>
      <c r="HR3907" s="54"/>
      <c r="HS3907" s="54"/>
      <c r="HT3907" s="54"/>
      <c r="HU3907" s="54"/>
      <c r="HV3907" s="54"/>
      <c r="HW3907" s="54"/>
      <c r="HX3907" s="54"/>
      <c r="HY3907" s="54"/>
      <c r="HZ3907" s="54"/>
      <c r="IA3907" s="54"/>
      <c r="IB3907" s="54"/>
      <c r="IC3907" s="54"/>
      <c r="ID3907" s="54"/>
      <c r="IE3907" s="54"/>
      <c r="IF3907" s="54"/>
      <c r="IG3907" s="54"/>
      <c r="IH3907" s="54"/>
      <c r="II3907" s="54"/>
      <c r="IJ3907" s="54"/>
      <c r="IK3907" s="54"/>
      <c r="IL3907" s="54"/>
      <c r="IM3907" s="54"/>
    </row>
    <row r="3908" spans="1:247" s="52" customFormat="1" x14ac:dyDescent="0.2">
      <c r="A3908" s="53"/>
      <c r="B3908" s="57"/>
      <c r="C3908" s="154"/>
      <c r="D3908" s="131"/>
      <c r="E3908" s="153"/>
      <c r="F3908" s="155"/>
      <c r="G3908" s="55"/>
      <c r="H3908" s="56"/>
      <c r="I3908" s="56"/>
      <c r="J3908" s="56"/>
      <c r="K3908" s="56"/>
      <c r="L3908" s="56"/>
      <c r="M3908" s="56"/>
      <c r="N3908" s="56"/>
      <c r="O3908" s="155"/>
      <c r="P3908" s="155"/>
      <c r="Q3908" s="155"/>
      <c r="R3908" s="155"/>
      <c r="S3908" s="155"/>
      <c r="T3908" s="155"/>
      <c r="U3908" s="56"/>
      <c r="V3908" s="56"/>
      <c r="W3908" s="56"/>
      <c r="X3908" s="56"/>
      <c r="Y3908" s="56"/>
      <c r="Z3908" s="56"/>
      <c r="AA3908" s="56"/>
      <c r="AB3908" s="56"/>
      <c r="AC3908" s="155"/>
      <c r="AD3908" s="155"/>
      <c r="AE3908" s="155"/>
      <c r="AF3908" s="155"/>
      <c r="AG3908" s="155"/>
      <c r="AH3908" s="155"/>
      <c r="AI3908" s="155"/>
      <c r="AJ3908" s="133"/>
      <c r="AK3908" s="133"/>
      <c r="AL3908" s="58"/>
      <c r="AM3908" s="59"/>
      <c r="AN3908" s="59"/>
      <c r="AO3908" s="155"/>
      <c r="AP3908" s="155"/>
      <c r="AQ3908" s="155"/>
      <c r="AR3908" s="155"/>
      <c r="AS3908" s="155"/>
      <c r="AT3908" s="155"/>
      <c r="AU3908" s="132"/>
      <c r="AV3908" s="54"/>
      <c r="AW3908" s="54"/>
      <c r="AX3908" s="54"/>
      <c r="AY3908" s="54"/>
      <c r="AZ3908" s="54"/>
      <c r="BA3908" s="54"/>
      <c r="BB3908" s="54"/>
      <c r="BC3908" s="54"/>
      <c r="BD3908" s="54"/>
      <c r="BE3908" s="54"/>
      <c r="BF3908" s="54"/>
      <c r="BG3908" s="54"/>
      <c r="BH3908" s="54"/>
      <c r="BI3908" s="54"/>
      <c r="BJ3908" s="54"/>
      <c r="BK3908" s="54"/>
      <c r="BL3908" s="54"/>
      <c r="BM3908" s="54"/>
      <c r="BN3908" s="54"/>
      <c r="BO3908" s="54"/>
      <c r="BP3908" s="54"/>
      <c r="BQ3908" s="54"/>
      <c r="BR3908" s="54"/>
      <c r="BS3908" s="54"/>
      <c r="BT3908" s="54"/>
      <c r="BU3908" s="54"/>
      <c r="BV3908" s="54"/>
      <c r="BW3908" s="54"/>
      <c r="BX3908" s="54"/>
      <c r="BY3908" s="54"/>
      <c r="BZ3908" s="54"/>
      <c r="CA3908" s="54"/>
      <c r="CB3908" s="54"/>
      <c r="CC3908" s="54"/>
      <c r="CD3908" s="54"/>
      <c r="CE3908" s="54"/>
      <c r="CF3908" s="54"/>
      <c r="CG3908" s="54"/>
      <c r="CH3908" s="54"/>
      <c r="CI3908" s="54"/>
      <c r="CJ3908" s="54"/>
      <c r="CK3908" s="54"/>
      <c r="CL3908" s="54"/>
      <c r="CM3908" s="54"/>
      <c r="CN3908" s="54"/>
      <c r="CO3908" s="54"/>
      <c r="CP3908" s="54"/>
      <c r="CQ3908" s="54"/>
      <c r="CR3908" s="54"/>
      <c r="CS3908" s="54"/>
      <c r="CT3908" s="54"/>
      <c r="CU3908" s="54"/>
      <c r="CV3908" s="54"/>
      <c r="CW3908" s="54"/>
      <c r="CX3908" s="54"/>
      <c r="CY3908" s="54"/>
      <c r="CZ3908" s="54"/>
      <c r="DA3908" s="54"/>
      <c r="DB3908" s="54"/>
      <c r="DC3908" s="54"/>
      <c r="DD3908" s="54"/>
      <c r="DE3908" s="54"/>
      <c r="DF3908" s="54"/>
      <c r="DG3908" s="54"/>
      <c r="DH3908" s="54"/>
      <c r="DI3908" s="54"/>
      <c r="DJ3908" s="54"/>
      <c r="DK3908" s="54"/>
      <c r="DL3908" s="54"/>
      <c r="DM3908" s="54"/>
      <c r="DN3908" s="54"/>
      <c r="DO3908" s="54"/>
      <c r="DP3908" s="54"/>
      <c r="DQ3908" s="54"/>
      <c r="DR3908" s="54"/>
      <c r="DS3908" s="54"/>
      <c r="DT3908" s="54"/>
      <c r="DU3908" s="54"/>
      <c r="DV3908" s="54"/>
      <c r="DW3908" s="54"/>
      <c r="DX3908" s="54"/>
      <c r="DY3908" s="54"/>
      <c r="DZ3908" s="54"/>
      <c r="EA3908" s="54"/>
      <c r="EB3908" s="54"/>
      <c r="EC3908" s="54"/>
      <c r="ED3908" s="54"/>
      <c r="EE3908" s="54"/>
      <c r="EF3908" s="54"/>
      <c r="EG3908" s="54"/>
      <c r="EH3908" s="54"/>
      <c r="EI3908" s="54"/>
      <c r="EJ3908" s="54"/>
      <c r="EK3908" s="54"/>
      <c r="EL3908" s="54"/>
      <c r="EM3908" s="54"/>
      <c r="EN3908" s="54"/>
      <c r="EO3908" s="54"/>
      <c r="EP3908" s="54"/>
      <c r="EQ3908" s="54"/>
      <c r="ER3908" s="54"/>
      <c r="ES3908" s="54"/>
      <c r="ET3908" s="54"/>
      <c r="EU3908" s="54"/>
      <c r="EV3908" s="54"/>
      <c r="EW3908" s="54"/>
      <c r="EX3908" s="54"/>
      <c r="EY3908" s="54"/>
      <c r="EZ3908" s="54"/>
      <c r="FA3908" s="54"/>
      <c r="FB3908" s="54"/>
      <c r="FC3908" s="54"/>
      <c r="FD3908" s="54"/>
      <c r="FE3908" s="54"/>
      <c r="FF3908" s="54"/>
      <c r="FG3908" s="54"/>
      <c r="FH3908" s="54"/>
      <c r="FI3908" s="54"/>
      <c r="FJ3908" s="54"/>
      <c r="FK3908" s="54"/>
      <c r="FL3908" s="54"/>
      <c r="FM3908" s="54"/>
      <c r="FN3908" s="54"/>
      <c r="FO3908" s="54"/>
      <c r="FP3908" s="54"/>
      <c r="FQ3908" s="54"/>
      <c r="FR3908" s="54"/>
      <c r="FS3908" s="54"/>
      <c r="FT3908" s="54"/>
      <c r="FU3908" s="54"/>
      <c r="FV3908" s="54"/>
      <c r="FW3908" s="54"/>
      <c r="FX3908" s="54"/>
      <c r="FY3908" s="54"/>
      <c r="FZ3908" s="54"/>
      <c r="GA3908" s="54"/>
      <c r="GB3908" s="54"/>
      <c r="GC3908" s="54"/>
      <c r="GD3908" s="54"/>
      <c r="GE3908" s="54"/>
      <c r="GF3908" s="54"/>
      <c r="GG3908" s="54"/>
      <c r="GH3908" s="54"/>
      <c r="GI3908" s="54"/>
      <c r="GJ3908" s="54"/>
      <c r="GK3908" s="54"/>
      <c r="GL3908" s="54"/>
      <c r="GM3908" s="54"/>
      <c r="GN3908" s="54"/>
      <c r="GO3908" s="54"/>
      <c r="GP3908" s="54"/>
      <c r="GQ3908" s="54"/>
      <c r="GR3908" s="54"/>
      <c r="GS3908" s="54"/>
      <c r="GT3908" s="54"/>
      <c r="GU3908" s="54"/>
      <c r="GV3908" s="54"/>
      <c r="GW3908" s="54"/>
      <c r="GX3908" s="54"/>
      <c r="GY3908" s="54"/>
      <c r="GZ3908" s="54"/>
      <c r="HA3908" s="54"/>
      <c r="HB3908" s="54"/>
      <c r="HC3908" s="54"/>
      <c r="HD3908" s="54"/>
      <c r="HE3908" s="54"/>
      <c r="HF3908" s="54"/>
      <c r="HG3908" s="54"/>
      <c r="HH3908" s="54"/>
      <c r="HI3908" s="54"/>
      <c r="HJ3908" s="54"/>
      <c r="HK3908" s="54"/>
      <c r="HL3908" s="54"/>
      <c r="HM3908" s="54"/>
      <c r="HN3908" s="54"/>
      <c r="HO3908" s="54"/>
      <c r="HP3908" s="54"/>
      <c r="HQ3908" s="54"/>
      <c r="HR3908" s="54"/>
      <c r="HS3908" s="54"/>
      <c r="HT3908" s="54"/>
      <c r="HU3908" s="54"/>
      <c r="HV3908" s="54"/>
      <c r="HW3908" s="54"/>
      <c r="HX3908" s="54"/>
      <c r="HY3908" s="54"/>
      <c r="HZ3908" s="54"/>
      <c r="IA3908" s="54"/>
      <c r="IB3908" s="54"/>
      <c r="IC3908" s="54"/>
      <c r="ID3908" s="54"/>
      <c r="IE3908" s="54"/>
      <c r="IF3908" s="54"/>
      <c r="IG3908" s="54"/>
      <c r="IH3908" s="54"/>
      <c r="II3908" s="54"/>
      <c r="IJ3908" s="54"/>
      <c r="IK3908" s="54"/>
      <c r="IL3908" s="54"/>
      <c r="IM3908" s="54"/>
    </row>
    <row r="3909" spans="1:247" s="52" customFormat="1" x14ac:dyDescent="0.2">
      <c r="A3909" s="53"/>
      <c r="B3909" s="57"/>
      <c r="C3909" s="154"/>
      <c r="D3909" s="154"/>
      <c r="E3909" s="153"/>
      <c r="F3909" s="155"/>
      <c r="G3909" s="55"/>
      <c r="H3909" s="56"/>
      <c r="I3909" s="56"/>
      <c r="J3909" s="56"/>
      <c r="K3909" s="56"/>
      <c r="L3909" s="56"/>
      <c r="M3909" s="56"/>
      <c r="N3909" s="56"/>
      <c r="O3909" s="155"/>
      <c r="P3909" s="155"/>
      <c r="Q3909" s="155"/>
      <c r="R3909" s="155"/>
      <c r="S3909" s="155"/>
      <c r="T3909" s="155"/>
      <c r="U3909" s="56"/>
      <c r="V3909" s="56"/>
      <c r="W3909" s="56"/>
      <c r="X3909" s="56"/>
      <c r="Y3909" s="56"/>
      <c r="Z3909" s="56"/>
      <c r="AA3909" s="56"/>
      <c r="AB3909" s="56"/>
      <c r="AC3909" s="155"/>
      <c r="AD3909" s="155"/>
      <c r="AE3909" s="155"/>
      <c r="AF3909" s="155"/>
      <c r="AG3909" s="155"/>
      <c r="AH3909" s="155"/>
      <c r="AI3909" s="155"/>
      <c r="AJ3909" s="153"/>
      <c r="AK3909" s="153"/>
      <c r="AL3909" s="58"/>
      <c r="AM3909" s="59"/>
      <c r="AN3909" s="60"/>
      <c r="AO3909" s="155"/>
      <c r="AP3909" s="155"/>
      <c r="AQ3909" s="155"/>
      <c r="AR3909" s="155"/>
      <c r="AS3909" s="155"/>
      <c r="AT3909" s="155"/>
      <c r="AU3909" s="132"/>
      <c r="AV3909" s="54"/>
      <c r="AW3909" s="54"/>
      <c r="AX3909" s="54"/>
      <c r="AY3909" s="54"/>
      <c r="AZ3909" s="54"/>
      <c r="BA3909" s="54"/>
      <c r="BB3909" s="54"/>
      <c r="BC3909" s="54"/>
      <c r="BD3909" s="54"/>
      <c r="BE3909" s="54"/>
      <c r="BF3909" s="54"/>
      <c r="BG3909" s="54"/>
      <c r="BH3909" s="54"/>
      <c r="BI3909" s="54"/>
      <c r="BJ3909" s="54"/>
      <c r="BK3909" s="54"/>
      <c r="BL3909" s="54"/>
      <c r="BM3909" s="54"/>
      <c r="BN3909" s="54"/>
      <c r="BO3909" s="54"/>
      <c r="BP3909" s="54"/>
      <c r="BQ3909" s="54"/>
      <c r="BR3909" s="54"/>
      <c r="BS3909" s="54"/>
      <c r="BT3909" s="54"/>
      <c r="BU3909" s="54"/>
      <c r="BV3909" s="54"/>
      <c r="BW3909" s="54"/>
      <c r="BX3909" s="54"/>
      <c r="BY3909" s="54"/>
      <c r="BZ3909" s="54"/>
      <c r="CA3909" s="54"/>
      <c r="CB3909" s="54"/>
      <c r="CC3909" s="54"/>
      <c r="CD3909" s="54"/>
      <c r="CE3909" s="54"/>
      <c r="CF3909" s="54"/>
      <c r="CG3909" s="54"/>
      <c r="CH3909" s="54"/>
      <c r="CI3909" s="54"/>
      <c r="CJ3909" s="54"/>
      <c r="CK3909" s="54"/>
      <c r="CL3909" s="54"/>
      <c r="CM3909" s="54"/>
      <c r="CN3909" s="54"/>
      <c r="CO3909" s="54"/>
      <c r="CP3909" s="54"/>
      <c r="CQ3909" s="54"/>
      <c r="CR3909" s="54"/>
      <c r="CS3909" s="54"/>
      <c r="CT3909" s="54"/>
      <c r="CU3909" s="54"/>
      <c r="CV3909" s="54"/>
      <c r="CW3909" s="54"/>
      <c r="CX3909" s="54"/>
      <c r="CY3909" s="54"/>
      <c r="CZ3909" s="54"/>
      <c r="DA3909" s="54"/>
      <c r="DB3909" s="54"/>
      <c r="DC3909" s="54"/>
      <c r="DD3909" s="54"/>
      <c r="DE3909" s="54"/>
      <c r="DF3909" s="54"/>
      <c r="DG3909" s="54"/>
      <c r="DH3909" s="54"/>
      <c r="DI3909" s="54"/>
      <c r="DJ3909" s="54"/>
      <c r="DK3909" s="54"/>
      <c r="DL3909" s="54"/>
      <c r="DM3909" s="54"/>
      <c r="DN3909" s="54"/>
      <c r="DO3909" s="54"/>
      <c r="DP3909" s="54"/>
      <c r="DQ3909" s="54"/>
      <c r="DR3909" s="54"/>
      <c r="DS3909" s="54"/>
      <c r="DT3909" s="54"/>
      <c r="DU3909" s="54"/>
      <c r="DV3909" s="54"/>
      <c r="DW3909" s="54"/>
      <c r="DX3909" s="54"/>
      <c r="DY3909" s="54"/>
      <c r="DZ3909" s="54"/>
      <c r="EA3909" s="54"/>
      <c r="EB3909" s="54"/>
      <c r="EC3909" s="54"/>
      <c r="ED3909" s="54"/>
      <c r="EE3909" s="54"/>
      <c r="EF3909" s="54"/>
      <c r="EG3909" s="54"/>
      <c r="EH3909" s="54"/>
      <c r="EI3909" s="54"/>
      <c r="EJ3909" s="54"/>
      <c r="EK3909" s="54"/>
      <c r="EL3909" s="54"/>
      <c r="EM3909" s="54"/>
      <c r="EN3909" s="54"/>
      <c r="EO3909" s="54"/>
      <c r="EP3909" s="54"/>
      <c r="EQ3909" s="54"/>
      <c r="ER3909" s="54"/>
      <c r="ES3909" s="54"/>
      <c r="ET3909" s="54"/>
      <c r="EU3909" s="54"/>
      <c r="EV3909" s="54"/>
      <c r="EW3909" s="54"/>
      <c r="EX3909" s="54"/>
      <c r="EY3909" s="54"/>
      <c r="EZ3909" s="54"/>
      <c r="FA3909" s="54"/>
      <c r="FB3909" s="54"/>
      <c r="FC3909" s="54"/>
      <c r="FD3909" s="54"/>
      <c r="FE3909" s="54"/>
      <c r="FF3909" s="54"/>
      <c r="FG3909" s="54"/>
      <c r="FH3909" s="54"/>
      <c r="FI3909" s="54"/>
      <c r="FJ3909" s="54"/>
      <c r="FK3909" s="54"/>
      <c r="FL3909" s="54"/>
      <c r="FM3909" s="54"/>
      <c r="FN3909" s="54"/>
      <c r="FO3909" s="54"/>
      <c r="FP3909" s="54"/>
      <c r="FQ3909" s="54"/>
      <c r="FR3909" s="54"/>
      <c r="FS3909" s="54"/>
      <c r="FT3909" s="54"/>
      <c r="FU3909" s="54"/>
      <c r="FV3909" s="54"/>
      <c r="FW3909" s="54"/>
      <c r="FX3909" s="54"/>
      <c r="FY3909" s="54"/>
      <c r="FZ3909" s="54"/>
      <c r="GA3909" s="54"/>
      <c r="GB3909" s="54"/>
      <c r="GC3909" s="54"/>
      <c r="GD3909" s="54"/>
      <c r="GE3909" s="54"/>
      <c r="GF3909" s="54"/>
      <c r="GG3909" s="54"/>
      <c r="GH3909" s="54"/>
      <c r="GI3909" s="54"/>
      <c r="GJ3909" s="54"/>
      <c r="GK3909" s="54"/>
      <c r="GL3909" s="54"/>
      <c r="GM3909" s="54"/>
      <c r="GN3909" s="54"/>
      <c r="GO3909" s="54"/>
      <c r="GP3909" s="54"/>
      <c r="GQ3909" s="54"/>
      <c r="GR3909" s="54"/>
      <c r="GS3909" s="54"/>
      <c r="GT3909" s="54"/>
      <c r="GU3909" s="54"/>
      <c r="GV3909" s="54"/>
      <c r="GW3909" s="54"/>
      <c r="GX3909" s="54"/>
      <c r="GY3909" s="54"/>
      <c r="GZ3909" s="54"/>
      <c r="HA3909" s="54"/>
      <c r="HB3909" s="54"/>
      <c r="HC3909" s="54"/>
      <c r="HD3909" s="54"/>
      <c r="HE3909" s="54"/>
      <c r="HF3909" s="54"/>
      <c r="HG3909" s="54"/>
      <c r="HH3909" s="54"/>
      <c r="HI3909" s="54"/>
      <c r="HJ3909" s="54"/>
      <c r="HK3909" s="54"/>
      <c r="HL3909" s="54"/>
      <c r="HM3909" s="54"/>
      <c r="HN3909" s="54"/>
      <c r="HO3909" s="54"/>
      <c r="HP3909" s="54"/>
      <c r="HQ3909" s="54"/>
      <c r="HR3909" s="54"/>
      <c r="HS3909" s="54"/>
      <c r="HT3909" s="54"/>
      <c r="HU3909" s="54"/>
      <c r="HV3909" s="54"/>
      <c r="HW3909" s="54"/>
      <c r="HX3909" s="54"/>
      <c r="HY3909" s="54"/>
      <c r="HZ3909" s="54"/>
      <c r="IA3909" s="54"/>
      <c r="IB3909" s="54"/>
      <c r="IC3909" s="54"/>
      <c r="ID3909" s="54"/>
      <c r="IE3909" s="54"/>
      <c r="IF3909" s="54"/>
      <c r="IG3909" s="54"/>
      <c r="IH3909" s="54"/>
      <c r="II3909" s="54"/>
      <c r="IJ3909" s="54"/>
      <c r="IK3909" s="54"/>
      <c r="IL3909" s="54"/>
      <c r="IM3909" s="54"/>
    </row>
    <row r="3910" spans="1:247" s="52" customFormat="1" x14ac:dyDescent="0.2">
      <c r="A3910" s="53"/>
      <c r="B3910" s="57"/>
      <c r="C3910" s="154"/>
      <c r="D3910" s="154"/>
      <c r="E3910" s="153"/>
      <c r="F3910" s="155"/>
      <c r="G3910" s="55"/>
      <c r="H3910" s="56"/>
      <c r="I3910" s="56"/>
      <c r="J3910" s="56"/>
      <c r="K3910" s="56"/>
      <c r="L3910" s="56"/>
      <c r="M3910" s="56"/>
      <c r="N3910" s="56"/>
      <c r="O3910" s="155"/>
      <c r="P3910" s="155"/>
      <c r="Q3910" s="155"/>
      <c r="R3910" s="155"/>
      <c r="S3910" s="155"/>
      <c r="T3910" s="155"/>
      <c r="U3910" s="56"/>
      <c r="V3910" s="56"/>
      <c r="W3910" s="56"/>
      <c r="X3910" s="56"/>
      <c r="Y3910" s="56"/>
      <c r="Z3910" s="56"/>
      <c r="AA3910" s="56"/>
      <c r="AB3910" s="56"/>
      <c r="AC3910" s="155"/>
      <c r="AD3910" s="155"/>
      <c r="AE3910" s="155"/>
      <c r="AF3910" s="155"/>
      <c r="AG3910" s="155"/>
      <c r="AH3910" s="155"/>
      <c r="AI3910" s="153"/>
      <c r="AJ3910" s="153"/>
      <c r="AK3910" s="153"/>
      <c r="AL3910" s="58"/>
      <c r="AM3910" s="59"/>
      <c r="AN3910" s="59"/>
      <c r="AO3910" s="155"/>
      <c r="AP3910" s="155"/>
      <c r="AQ3910" s="155"/>
      <c r="AR3910" s="155"/>
      <c r="AS3910" s="155"/>
      <c r="AT3910" s="155"/>
      <c r="AU3910" s="132"/>
      <c r="AV3910" s="54"/>
      <c r="AW3910" s="54"/>
      <c r="AX3910" s="54"/>
      <c r="AY3910" s="54"/>
      <c r="AZ3910" s="54"/>
      <c r="BA3910" s="54"/>
      <c r="BB3910" s="54"/>
      <c r="BC3910" s="54"/>
      <c r="BD3910" s="54"/>
      <c r="BE3910" s="54"/>
      <c r="BF3910" s="54"/>
      <c r="BG3910" s="54"/>
      <c r="BH3910" s="54"/>
      <c r="BI3910" s="54"/>
      <c r="BJ3910" s="54"/>
      <c r="BK3910" s="54"/>
      <c r="BL3910" s="54"/>
      <c r="BM3910" s="54"/>
      <c r="BN3910" s="54"/>
      <c r="BO3910" s="54"/>
      <c r="BP3910" s="54"/>
      <c r="BQ3910" s="54"/>
      <c r="BR3910" s="54"/>
      <c r="BS3910" s="54"/>
      <c r="BT3910" s="54"/>
      <c r="BU3910" s="54"/>
      <c r="BV3910" s="54"/>
      <c r="BW3910" s="54"/>
      <c r="BX3910" s="54"/>
      <c r="BY3910" s="54"/>
      <c r="BZ3910" s="54"/>
      <c r="CA3910" s="54"/>
      <c r="CB3910" s="54"/>
      <c r="CC3910" s="54"/>
      <c r="CD3910" s="54"/>
      <c r="CE3910" s="54"/>
      <c r="CF3910" s="54"/>
      <c r="CG3910" s="54"/>
      <c r="CH3910" s="54"/>
      <c r="CI3910" s="54"/>
      <c r="CJ3910" s="54"/>
      <c r="CK3910" s="54"/>
      <c r="CL3910" s="54"/>
      <c r="CM3910" s="54"/>
      <c r="CN3910" s="54"/>
      <c r="CO3910" s="54"/>
      <c r="CP3910" s="54"/>
      <c r="CQ3910" s="54"/>
      <c r="CR3910" s="54"/>
      <c r="CS3910" s="54"/>
      <c r="CT3910" s="54"/>
      <c r="CU3910" s="54"/>
      <c r="CV3910" s="54"/>
      <c r="CW3910" s="54"/>
      <c r="CX3910" s="54"/>
      <c r="CY3910" s="54"/>
      <c r="CZ3910" s="54"/>
      <c r="DA3910" s="54"/>
      <c r="DB3910" s="54"/>
      <c r="DC3910" s="54"/>
      <c r="DD3910" s="54"/>
      <c r="DE3910" s="54"/>
      <c r="DF3910" s="54"/>
      <c r="DG3910" s="54"/>
      <c r="DH3910" s="54"/>
      <c r="DI3910" s="54"/>
      <c r="DJ3910" s="54"/>
      <c r="DK3910" s="54"/>
      <c r="DL3910" s="54"/>
      <c r="DM3910" s="54"/>
      <c r="DN3910" s="54"/>
      <c r="DO3910" s="54"/>
      <c r="DP3910" s="54"/>
      <c r="DQ3910" s="54"/>
      <c r="DR3910" s="54"/>
      <c r="DS3910" s="54"/>
      <c r="DT3910" s="54"/>
      <c r="DU3910" s="54"/>
      <c r="DV3910" s="54"/>
      <c r="DW3910" s="54"/>
      <c r="DX3910" s="54"/>
      <c r="DY3910" s="54"/>
      <c r="DZ3910" s="54"/>
      <c r="EA3910" s="54"/>
      <c r="EB3910" s="54"/>
      <c r="EC3910" s="54"/>
      <c r="ED3910" s="54"/>
      <c r="EE3910" s="54"/>
      <c r="EF3910" s="54"/>
      <c r="EG3910" s="54"/>
      <c r="EH3910" s="54"/>
      <c r="EI3910" s="54"/>
      <c r="EJ3910" s="54"/>
      <c r="EK3910" s="54"/>
      <c r="EL3910" s="54"/>
      <c r="EM3910" s="54"/>
      <c r="EN3910" s="54"/>
      <c r="EO3910" s="54"/>
      <c r="EP3910" s="54"/>
      <c r="EQ3910" s="54"/>
      <c r="ER3910" s="54"/>
      <c r="ES3910" s="54"/>
      <c r="ET3910" s="54"/>
      <c r="EU3910" s="54"/>
      <c r="EV3910" s="54"/>
      <c r="EW3910" s="54"/>
      <c r="EX3910" s="54"/>
      <c r="EY3910" s="54"/>
      <c r="EZ3910" s="54"/>
      <c r="FA3910" s="54"/>
      <c r="FB3910" s="54"/>
      <c r="FC3910" s="54"/>
      <c r="FD3910" s="54"/>
      <c r="FE3910" s="54"/>
      <c r="FF3910" s="54"/>
      <c r="FG3910" s="54"/>
      <c r="FH3910" s="54"/>
      <c r="FI3910" s="54"/>
      <c r="FJ3910" s="54"/>
      <c r="FK3910" s="54"/>
      <c r="FL3910" s="54"/>
      <c r="FM3910" s="54"/>
      <c r="FN3910" s="54"/>
      <c r="FO3910" s="54"/>
      <c r="FP3910" s="54"/>
      <c r="FQ3910" s="54"/>
      <c r="FR3910" s="54"/>
      <c r="FS3910" s="54"/>
      <c r="FT3910" s="54"/>
      <c r="FU3910" s="54"/>
      <c r="FV3910" s="54"/>
      <c r="FW3910" s="54"/>
      <c r="FX3910" s="54"/>
      <c r="FY3910" s="54"/>
      <c r="FZ3910" s="54"/>
      <c r="GA3910" s="54"/>
      <c r="GB3910" s="54"/>
      <c r="GC3910" s="54"/>
      <c r="GD3910" s="54"/>
      <c r="GE3910" s="54"/>
      <c r="GF3910" s="54"/>
      <c r="GG3910" s="54"/>
      <c r="GH3910" s="54"/>
      <c r="GI3910" s="54"/>
      <c r="GJ3910" s="54"/>
      <c r="GK3910" s="54"/>
      <c r="GL3910" s="54"/>
      <c r="GM3910" s="54"/>
      <c r="GN3910" s="54"/>
      <c r="GO3910" s="54"/>
      <c r="GP3910" s="54"/>
      <c r="GQ3910" s="54"/>
      <c r="GR3910" s="54"/>
      <c r="GS3910" s="54"/>
      <c r="GT3910" s="54"/>
      <c r="GU3910" s="54"/>
      <c r="GV3910" s="54"/>
      <c r="GW3910" s="54"/>
      <c r="GX3910" s="54"/>
      <c r="GY3910" s="54"/>
      <c r="GZ3910" s="54"/>
      <c r="HA3910" s="54"/>
      <c r="HB3910" s="54"/>
      <c r="HC3910" s="54"/>
      <c r="HD3910" s="54"/>
      <c r="HE3910" s="54"/>
      <c r="HF3910" s="54"/>
      <c r="HG3910" s="54"/>
      <c r="HH3910" s="54"/>
      <c r="HI3910" s="54"/>
      <c r="HJ3910" s="54"/>
      <c r="HK3910" s="54"/>
      <c r="HL3910" s="54"/>
      <c r="HM3910" s="54"/>
      <c r="HN3910" s="54"/>
      <c r="HO3910" s="54"/>
      <c r="HP3910" s="54"/>
      <c r="HQ3910" s="54"/>
      <c r="HR3910" s="54"/>
      <c r="HS3910" s="54"/>
      <c r="HT3910" s="54"/>
      <c r="HU3910" s="54"/>
      <c r="HV3910" s="54"/>
      <c r="HW3910" s="54"/>
      <c r="HX3910" s="54"/>
      <c r="HY3910" s="54"/>
      <c r="HZ3910" s="54"/>
      <c r="IA3910" s="54"/>
      <c r="IB3910" s="54"/>
      <c r="IC3910" s="54"/>
      <c r="ID3910" s="54"/>
      <c r="IE3910" s="54"/>
      <c r="IF3910" s="54"/>
      <c r="IG3910" s="54"/>
      <c r="IH3910" s="54"/>
      <c r="II3910" s="54"/>
      <c r="IJ3910" s="54"/>
      <c r="IK3910" s="54"/>
      <c r="IL3910" s="54"/>
      <c r="IM3910" s="54"/>
    </row>
    <row r="3911" spans="1:247" s="52" customFormat="1" x14ac:dyDescent="0.2">
      <c r="A3911" s="53"/>
      <c r="B3911" s="57"/>
      <c r="C3911" s="154"/>
      <c r="D3911" s="154"/>
      <c r="E3911" s="153"/>
      <c r="F3911" s="155"/>
      <c r="G3911" s="55"/>
      <c r="H3911" s="56"/>
      <c r="I3911" s="56"/>
      <c r="J3911" s="56"/>
      <c r="K3911" s="56"/>
      <c r="L3911" s="56"/>
      <c r="M3911" s="56"/>
      <c r="N3911" s="56"/>
      <c r="O3911" s="56"/>
      <c r="P3911" s="155"/>
      <c r="Q3911" s="155"/>
      <c r="R3911" s="155"/>
      <c r="S3911" s="56"/>
      <c r="T3911" s="56"/>
      <c r="U3911" s="56"/>
      <c r="V3911" s="56"/>
      <c r="W3911" s="56"/>
      <c r="X3911" s="56"/>
      <c r="Y3911" s="56"/>
      <c r="Z3911" s="56"/>
      <c r="AA3911" s="56"/>
      <c r="AB3911" s="56"/>
      <c r="AC3911" s="61"/>
      <c r="AD3911" s="153"/>
      <c r="AE3911" s="153"/>
      <c r="AF3911" s="153"/>
      <c r="AG3911" s="61"/>
      <c r="AH3911" s="61"/>
      <c r="AI3911" s="153"/>
      <c r="AJ3911" s="153"/>
      <c r="AK3911" s="153"/>
      <c r="AL3911" s="86"/>
      <c r="AM3911" s="59"/>
      <c r="AN3911" s="60"/>
      <c r="AO3911" s="56"/>
      <c r="AP3911" s="155"/>
      <c r="AQ3911" s="155"/>
      <c r="AR3911" s="155"/>
      <c r="AS3911" s="56"/>
      <c r="AT3911" s="56"/>
      <c r="AU3911" s="132"/>
      <c r="AV3911" s="54"/>
      <c r="AW3911" s="54"/>
      <c r="AX3911" s="54"/>
      <c r="AY3911" s="54"/>
      <c r="AZ3911" s="54"/>
      <c r="BA3911" s="54"/>
      <c r="BB3911" s="54"/>
      <c r="BC3911" s="54"/>
      <c r="BD3911" s="54"/>
      <c r="BE3911" s="54"/>
      <c r="BF3911" s="54"/>
      <c r="BG3911" s="54"/>
      <c r="BH3911" s="54"/>
      <c r="BI3911" s="54"/>
      <c r="BJ3911" s="54"/>
      <c r="BK3911" s="54"/>
      <c r="BL3911" s="54"/>
      <c r="BM3911" s="54"/>
      <c r="BN3911" s="54"/>
      <c r="BO3911" s="54"/>
      <c r="BP3911" s="54"/>
      <c r="BQ3911" s="54"/>
      <c r="BR3911" s="54"/>
      <c r="BS3911" s="54"/>
      <c r="BT3911" s="54"/>
      <c r="BU3911" s="54"/>
      <c r="BV3911" s="54"/>
      <c r="BW3911" s="54"/>
      <c r="BX3911" s="54"/>
      <c r="BY3911" s="54"/>
      <c r="BZ3911" s="54"/>
      <c r="CA3911" s="54"/>
      <c r="CB3911" s="54"/>
      <c r="CC3911" s="54"/>
      <c r="CD3911" s="54"/>
      <c r="CE3911" s="54"/>
      <c r="CF3911" s="54"/>
      <c r="CG3911" s="54"/>
      <c r="CH3911" s="54"/>
      <c r="CI3911" s="54"/>
      <c r="CJ3911" s="54"/>
      <c r="CK3911" s="54"/>
      <c r="CL3911" s="54"/>
      <c r="CM3911" s="54"/>
      <c r="CN3911" s="54"/>
      <c r="CO3911" s="54"/>
      <c r="CP3911" s="54"/>
      <c r="CQ3911" s="54"/>
      <c r="CR3911" s="54"/>
      <c r="CS3911" s="54"/>
      <c r="CT3911" s="54"/>
      <c r="CU3911" s="54"/>
      <c r="CV3911" s="54"/>
      <c r="CW3911" s="54"/>
      <c r="CX3911" s="54"/>
      <c r="CY3911" s="54"/>
      <c r="CZ3911" s="54"/>
      <c r="DA3911" s="54"/>
      <c r="DB3911" s="54"/>
      <c r="DC3911" s="54"/>
      <c r="DD3911" s="54"/>
      <c r="DE3911" s="54"/>
      <c r="DF3911" s="54"/>
      <c r="DG3911" s="54"/>
      <c r="DH3911" s="54"/>
      <c r="DI3911" s="54"/>
      <c r="DJ3911" s="54"/>
      <c r="DK3911" s="54"/>
      <c r="DL3911" s="54"/>
      <c r="DM3911" s="54"/>
      <c r="DN3911" s="54"/>
      <c r="DO3911" s="54"/>
      <c r="DP3911" s="54"/>
      <c r="DQ3911" s="54"/>
      <c r="DR3911" s="54"/>
      <c r="DS3911" s="54"/>
      <c r="DT3911" s="54"/>
      <c r="DU3911" s="54"/>
      <c r="DV3911" s="54"/>
      <c r="DW3911" s="54"/>
      <c r="DX3911" s="54"/>
      <c r="DY3911" s="54"/>
      <c r="DZ3911" s="54"/>
      <c r="EA3911" s="54"/>
      <c r="EB3911" s="54"/>
      <c r="EC3911" s="54"/>
      <c r="ED3911" s="54"/>
      <c r="EE3911" s="54"/>
      <c r="EF3911" s="54"/>
      <c r="EG3911" s="54"/>
      <c r="EH3911" s="54"/>
      <c r="EI3911" s="54"/>
      <c r="EJ3911" s="54"/>
      <c r="EK3911" s="54"/>
      <c r="EL3911" s="54"/>
      <c r="EM3911" s="54"/>
      <c r="EN3911" s="54"/>
      <c r="EO3911" s="54"/>
      <c r="EP3911" s="54"/>
      <c r="EQ3911" s="54"/>
      <c r="ER3911" s="54"/>
      <c r="ES3911" s="54"/>
      <c r="ET3911" s="54"/>
      <c r="EU3911" s="54"/>
      <c r="EV3911" s="54"/>
      <c r="EW3911" s="54"/>
      <c r="EX3911" s="54"/>
      <c r="EY3911" s="54"/>
      <c r="EZ3911" s="54"/>
      <c r="FA3911" s="54"/>
      <c r="FB3911" s="54"/>
      <c r="FC3911" s="54"/>
      <c r="FD3911" s="54"/>
      <c r="FE3911" s="54"/>
      <c r="FF3911" s="54"/>
      <c r="FG3911" s="54"/>
      <c r="FH3911" s="54"/>
      <c r="FI3911" s="54"/>
      <c r="FJ3911" s="54"/>
      <c r="FK3911" s="54"/>
      <c r="FL3911" s="54"/>
      <c r="FM3911" s="54"/>
      <c r="FN3911" s="54"/>
      <c r="FO3911" s="54"/>
      <c r="FP3911" s="54"/>
      <c r="FQ3911" s="54"/>
      <c r="FR3911" s="54"/>
      <c r="FS3911" s="54"/>
      <c r="FT3911" s="54"/>
      <c r="FU3911" s="54"/>
      <c r="FV3911" s="54"/>
      <c r="FW3911" s="54"/>
      <c r="FX3911" s="54"/>
      <c r="FY3911" s="54"/>
      <c r="FZ3911" s="54"/>
      <c r="GA3911" s="54"/>
      <c r="GB3911" s="54"/>
      <c r="GC3911" s="54"/>
      <c r="GD3911" s="54"/>
      <c r="GE3911" s="54"/>
      <c r="GF3911" s="54"/>
      <c r="GG3911" s="54"/>
      <c r="GH3911" s="54"/>
      <c r="GI3911" s="54"/>
      <c r="GJ3911" s="54"/>
      <c r="GK3911" s="54"/>
      <c r="GL3911" s="54"/>
      <c r="GM3911" s="54"/>
      <c r="GN3911" s="54"/>
      <c r="GO3911" s="54"/>
      <c r="GP3911" s="54"/>
      <c r="GQ3911" s="54"/>
      <c r="GR3911" s="54"/>
      <c r="GS3911" s="54"/>
      <c r="GT3911" s="54"/>
      <c r="GU3911" s="54"/>
      <c r="GV3911" s="54"/>
      <c r="GW3911" s="54"/>
      <c r="GX3911" s="54"/>
      <c r="GY3911" s="54"/>
      <c r="GZ3911" s="54"/>
      <c r="HA3911" s="54"/>
      <c r="HB3911" s="54"/>
      <c r="HC3911" s="54"/>
      <c r="HD3911" s="54"/>
      <c r="HE3911" s="54"/>
      <c r="HF3911" s="54"/>
      <c r="HG3911" s="54"/>
      <c r="HH3911" s="54"/>
      <c r="HI3911" s="54"/>
      <c r="HJ3911" s="54"/>
      <c r="HK3911" s="54"/>
      <c r="HL3911" s="54"/>
      <c r="HM3911" s="54"/>
      <c r="HN3911" s="54"/>
      <c r="HO3911" s="54"/>
      <c r="HP3911" s="54"/>
      <c r="HQ3911" s="54"/>
      <c r="HR3911" s="54"/>
      <c r="HS3911" s="54"/>
      <c r="HT3911" s="54"/>
      <c r="HU3911" s="54"/>
      <c r="HV3911" s="54"/>
      <c r="HW3911" s="54"/>
      <c r="HX3911" s="54"/>
      <c r="HY3911" s="54"/>
      <c r="HZ3911" s="54"/>
      <c r="IA3911" s="54"/>
      <c r="IB3911" s="54"/>
      <c r="IC3911" s="54"/>
      <c r="ID3911" s="54"/>
      <c r="IE3911" s="54"/>
      <c r="IF3911" s="54"/>
      <c r="IG3911" s="54"/>
      <c r="IH3911" s="54"/>
      <c r="II3911" s="54"/>
      <c r="IJ3911" s="54"/>
      <c r="IK3911" s="54"/>
      <c r="IL3911" s="54"/>
      <c r="IM3911" s="54"/>
    </row>
    <row r="3912" spans="1:247" s="52" customFormat="1" x14ac:dyDescent="0.2">
      <c r="A3912" s="54"/>
      <c r="B3912" s="57"/>
      <c r="C3912" s="154"/>
      <c r="D3912" s="154"/>
      <c r="E3912" s="153"/>
      <c r="F3912" s="155"/>
      <c r="G3912" s="55"/>
      <c r="H3912" s="61"/>
      <c r="I3912" s="61"/>
      <c r="J3912" s="61"/>
      <c r="K3912" s="61"/>
      <c r="L3912" s="61"/>
      <c r="M3912" s="61"/>
      <c r="N3912" s="56"/>
      <c r="O3912" s="61"/>
      <c r="P3912" s="153"/>
      <c r="Q3912" s="153"/>
      <c r="R3912" s="153"/>
      <c r="S3912" s="61"/>
      <c r="T3912" s="61"/>
      <c r="U3912" s="56"/>
      <c r="V3912" s="56"/>
      <c r="W3912" s="56"/>
      <c r="X3912" s="56"/>
      <c r="Y3912" s="56"/>
      <c r="Z3912" s="56"/>
      <c r="AA3912" s="56"/>
      <c r="AB3912" s="56"/>
      <c r="AC3912" s="61"/>
      <c r="AD3912" s="153"/>
      <c r="AE3912" s="153"/>
      <c r="AF3912" s="153"/>
      <c r="AG3912" s="61"/>
      <c r="AH3912" s="61"/>
      <c r="AI3912" s="153"/>
      <c r="AJ3912" s="153"/>
      <c r="AK3912" s="153"/>
      <c r="AL3912" s="86"/>
      <c r="AM3912" s="59"/>
      <c r="AN3912" s="59"/>
      <c r="AO3912" s="511"/>
      <c r="AP3912" s="511"/>
      <c r="AQ3912" s="511"/>
      <c r="AR3912" s="511"/>
      <c r="AS3912" s="61"/>
      <c r="AT3912" s="61"/>
      <c r="AU3912" s="132"/>
      <c r="AV3912" s="54"/>
      <c r="AW3912" s="54"/>
      <c r="AX3912" s="54"/>
      <c r="AY3912" s="54"/>
      <c r="AZ3912" s="54"/>
      <c r="BA3912" s="54"/>
      <c r="BB3912" s="54"/>
      <c r="BC3912" s="54"/>
      <c r="BD3912" s="54"/>
      <c r="BE3912" s="54"/>
      <c r="BF3912" s="54"/>
      <c r="BG3912" s="54"/>
      <c r="BH3912" s="54"/>
      <c r="BI3912" s="54"/>
      <c r="BJ3912" s="54"/>
      <c r="BK3912" s="54"/>
      <c r="BL3912" s="54"/>
      <c r="BM3912" s="54"/>
      <c r="BN3912" s="54"/>
      <c r="BO3912" s="54"/>
      <c r="BP3912" s="54"/>
      <c r="BQ3912" s="54"/>
      <c r="BR3912" s="54"/>
      <c r="BS3912" s="54"/>
      <c r="BT3912" s="54"/>
      <c r="BU3912" s="54"/>
      <c r="BV3912" s="54"/>
      <c r="BW3912" s="54"/>
      <c r="BX3912" s="54"/>
      <c r="BY3912" s="54"/>
      <c r="BZ3912" s="54"/>
      <c r="CA3912" s="54"/>
      <c r="CB3912" s="54"/>
      <c r="CC3912" s="54"/>
      <c r="CD3912" s="54"/>
      <c r="CE3912" s="54"/>
      <c r="CF3912" s="54"/>
      <c r="CG3912" s="54"/>
      <c r="CH3912" s="54"/>
      <c r="CI3912" s="54"/>
      <c r="CJ3912" s="54"/>
      <c r="CK3912" s="54"/>
      <c r="CL3912" s="54"/>
      <c r="CM3912" s="54"/>
      <c r="CN3912" s="54"/>
      <c r="CO3912" s="54"/>
      <c r="CP3912" s="54"/>
      <c r="CQ3912" s="54"/>
      <c r="CR3912" s="54"/>
      <c r="CS3912" s="54"/>
      <c r="CT3912" s="54"/>
      <c r="CU3912" s="54"/>
      <c r="CV3912" s="54"/>
      <c r="CW3912" s="54"/>
      <c r="CX3912" s="54"/>
      <c r="CY3912" s="54"/>
      <c r="CZ3912" s="54"/>
      <c r="DA3912" s="54"/>
      <c r="DB3912" s="54"/>
      <c r="DC3912" s="54"/>
      <c r="DD3912" s="54"/>
      <c r="DE3912" s="54"/>
      <c r="DF3912" s="54"/>
      <c r="DG3912" s="54"/>
      <c r="DH3912" s="54"/>
      <c r="DI3912" s="54"/>
      <c r="DJ3912" s="54"/>
      <c r="DK3912" s="54"/>
      <c r="DL3912" s="54"/>
      <c r="DM3912" s="54"/>
      <c r="DN3912" s="54"/>
      <c r="DO3912" s="54"/>
      <c r="DP3912" s="54"/>
      <c r="DQ3912" s="54"/>
      <c r="DR3912" s="54"/>
      <c r="DS3912" s="54"/>
      <c r="DT3912" s="54"/>
      <c r="DU3912" s="54"/>
      <c r="DV3912" s="54"/>
      <c r="DW3912" s="54"/>
      <c r="DX3912" s="54"/>
      <c r="DY3912" s="54"/>
      <c r="DZ3912" s="54"/>
      <c r="EA3912" s="54"/>
      <c r="EB3912" s="54"/>
      <c r="EC3912" s="54"/>
      <c r="ED3912" s="54"/>
      <c r="EE3912" s="54"/>
      <c r="EF3912" s="54"/>
      <c r="EG3912" s="54"/>
      <c r="EH3912" s="54"/>
      <c r="EI3912" s="54"/>
      <c r="EJ3912" s="54"/>
      <c r="EK3912" s="54"/>
      <c r="EL3912" s="54"/>
      <c r="EM3912" s="54"/>
      <c r="EN3912" s="54"/>
      <c r="EO3912" s="54"/>
      <c r="EP3912" s="54"/>
      <c r="EQ3912" s="54"/>
      <c r="ER3912" s="54"/>
      <c r="ES3912" s="54"/>
      <c r="ET3912" s="54"/>
      <c r="EU3912" s="54"/>
      <c r="EV3912" s="54"/>
      <c r="EW3912" s="54"/>
      <c r="EX3912" s="54"/>
      <c r="EY3912" s="54"/>
      <c r="EZ3912" s="54"/>
      <c r="FA3912" s="54"/>
      <c r="FB3912" s="54"/>
      <c r="FC3912" s="54"/>
      <c r="FD3912" s="54"/>
      <c r="FE3912" s="54"/>
      <c r="FF3912" s="54"/>
      <c r="FG3912" s="54"/>
      <c r="FH3912" s="54"/>
      <c r="FI3912" s="54"/>
      <c r="FJ3912" s="54"/>
      <c r="FK3912" s="54"/>
      <c r="FL3912" s="54"/>
      <c r="FM3912" s="54"/>
      <c r="FN3912" s="54"/>
      <c r="FO3912" s="54"/>
      <c r="FP3912" s="54"/>
      <c r="FQ3912" s="54"/>
      <c r="FR3912" s="54"/>
      <c r="FS3912" s="54"/>
      <c r="FT3912" s="54"/>
      <c r="FU3912" s="54"/>
      <c r="FV3912" s="54"/>
      <c r="FW3912" s="54"/>
      <c r="FX3912" s="54"/>
      <c r="FY3912" s="54"/>
      <c r="FZ3912" s="54"/>
      <c r="GA3912" s="54"/>
      <c r="GB3912" s="54"/>
      <c r="GC3912" s="54"/>
      <c r="GD3912" s="54"/>
      <c r="GE3912" s="54"/>
      <c r="GF3912" s="54"/>
      <c r="GG3912" s="54"/>
      <c r="GH3912" s="54"/>
      <c r="GI3912" s="54"/>
      <c r="GJ3912" s="54"/>
      <c r="GK3912" s="54"/>
      <c r="GL3912" s="54"/>
      <c r="GM3912" s="54"/>
      <c r="GN3912" s="54"/>
      <c r="GO3912" s="54"/>
      <c r="GP3912" s="54"/>
      <c r="GQ3912" s="54"/>
      <c r="GR3912" s="54"/>
      <c r="GS3912" s="54"/>
      <c r="GT3912" s="54"/>
      <c r="GU3912" s="54"/>
      <c r="GV3912" s="54"/>
      <c r="GW3912" s="54"/>
      <c r="GX3912" s="54"/>
      <c r="GY3912" s="54"/>
      <c r="GZ3912" s="54"/>
      <c r="HA3912" s="54"/>
      <c r="HB3912" s="54"/>
      <c r="HC3912" s="54"/>
      <c r="HD3912" s="54"/>
      <c r="HE3912" s="54"/>
      <c r="HF3912" s="54"/>
      <c r="HG3912" s="54"/>
      <c r="HH3912" s="54"/>
      <c r="HI3912" s="54"/>
      <c r="HJ3912" s="54"/>
      <c r="HK3912" s="54"/>
      <c r="HL3912" s="54"/>
      <c r="HM3912" s="54"/>
      <c r="HN3912" s="54"/>
      <c r="HO3912" s="54"/>
      <c r="HP3912" s="54"/>
      <c r="HQ3912" s="54"/>
      <c r="HR3912" s="54"/>
      <c r="HS3912" s="54"/>
      <c r="HT3912" s="54"/>
      <c r="HU3912" s="54"/>
      <c r="HV3912" s="54"/>
      <c r="HW3912" s="54"/>
      <c r="HX3912" s="54"/>
      <c r="HY3912" s="54"/>
      <c r="HZ3912" s="54"/>
      <c r="IA3912" s="54"/>
      <c r="IB3912" s="54"/>
      <c r="IC3912" s="54"/>
      <c r="ID3912" s="54"/>
      <c r="IE3912" s="54"/>
      <c r="IF3912" s="54"/>
      <c r="IG3912" s="54"/>
      <c r="IH3912" s="54"/>
      <c r="II3912" s="54"/>
      <c r="IJ3912" s="54"/>
      <c r="IK3912" s="54"/>
      <c r="IL3912" s="54"/>
      <c r="IM3912" s="54"/>
    </row>
    <row r="3913" spans="1:247" s="52" customFormat="1" x14ac:dyDescent="0.2">
      <c r="A3913" s="512"/>
      <c r="B3913" s="512"/>
      <c r="C3913" s="512"/>
      <c r="D3913" s="512"/>
      <c r="E3913" s="134"/>
      <c r="F3913" s="135"/>
      <c r="G3913" s="55"/>
      <c r="H3913" s="513"/>
      <c r="I3913" s="513"/>
      <c r="J3913" s="513"/>
      <c r="K3913" s="513"/>
      <c r="L3913" s="513"/>
      <c r="M3913" s="513"/>
      <c r="N3913" s="56"/>
      <c r="O3913" s="514"/>
      <c r="P3913" s="514"/>
      <c r="Q3913" s="514"/>
      <c r="R3913" s="514"/>
      <c r="S3913" s="514"/>
      <c r="T3913" s="514"/>
      <c r="U3913" s="133"/>
      <c r="V3913" s="56"/>
      <c r="W3913" s="56"/>
      <c r="X3913" s="56"/>
      <c r="Y3913" s="56"/>
      <c r="Z3913" s="56"/>
      <c r="AA3913" s="56"/>
      <c r="AB3913" s="56"/>
      <c r="AC3913" s="513"/>
      <c r="AD3913" s="513"/>
      <c r="AE3913" s="513"/>
      <c r="AF3913" s="513"/>
      <c r="AG3913" s="513"/>
      <c r="AH3913" s="513"/>
      <c r="AI3913" s="153"/>
      <c r="AJ3913" s="133"/>
      <c r="AK3913" s="513"/>
      <c r="AL3913" s="513"/>
      <c r="AM3913" s="513"/>
      <c r="AN3913" s="133"/>
      <c r="AO3913" s="513"/>
      <c r="AP3913" s="513"/>
      <c r="AQ3913" s="513"/>
      <c r="AR3913" s="513"/>
      <c r="AS3913" s="133"/>
      <c r="AT3913" s="133"/>
      <c r="AU3913" s="136"/>
      <c r="AV3913" s="54"/>
      <c r="AW3913" s="54"/>
      <c r="AX3913" s="54"/>
      <c r="AY3913" s="54"/>
      <c r="AZ3913" s="54"/>
      <c r="BA3913" s="54"/>
      <c r="BB3913" s="54"/>
      <c r="BC3913" s="54"/>
      <c r="BD3913" s="54"/>
      <c r="BE3913" s="54"/>
      <c r="BF3913" s="54"/>
      <c r="BG3913" s="54"/>
      <c r="BH3913" s="54"/>
      <c r="BI3913" s="54"/>
      <c r="BJ3913" s="54"/>
      <c r="BK3913" s="54"/>
      <c r="BL3913" s="54"/>
      <c r="BM3913" s="54"/>
      <c r="BN3913" s="54"/>
      <c r="BO3913" s="54"/>
      <c r="BP3913" s="54"/>
      <c r="BQ3913" s="54"/>
      <c r="BR3913" s="54"/>
      <c r="BS3913" s="54"/>
      <c r="BT3913" s="54"/>
      <c r="BU3913" s="54"/>
      <c r="BV3913" s="54"/>
      <c r="BW3913" s="54"/>
      <c r="BX3913" s="54"/>
      <c r="BY3913" s="54"/>
      <c r="BZ3913" s="54"/>
      <c r="CA3913" s="54"/>
      <c r="CB3913" s="54"/>
      <c r="CC3913" s="54"/>
      <c r="CD3913" s="54"/>
      <c r="CE3913" s="54"/>
      <c r="CF3913" s="54"/>
      <c r="CG3913" s="54"/>
      <c r="CH3913" s="54"/>
      <c r="CI3913" s="54"/>
      <c r="CJ3913" s="54"/>
      <c r="CK3913" s="54"/>
      <c r="CL3913" s="54"/>
      <c r="CM3913" s="54"/>
      <c r="CN3913" s="54"/>
      <c r="CO3913" s="54"/>
      <c r="CP3913" s="54"/>
      <c r="CQ3913" s="54"/>
      <c r="CR3913" s="54"/>
      <c r="CS3913" s="54"/>
      <c r="CT3913" s="54"/>
      <c r="CU3913" s="54"/>
      <c r="CV3913" s="54"/>
      <c r="CW3913" s="54"/>
      <c r="CX3913" s="54"/>
      <c r="CY3913" s="54"/>
      <c r="CZ3913" s="54"/>
      <c r="DA3913" s="54"/>
      <c r="DB3913" s="54"/>
      <c r="DC3913" s="54"/>
      <c r="DD3913" s="54"/>
      <c r="DE3913" s="54"/>
      <c r="DF3913" s="54"/>
      <c r="DG3913" s="54"/>
      <c r="DH3913" s="54"/>
      <c r="DI3913" s="54"/>
      <c r="DJ3913" s="54"/>
      <c r="DK3913" s="54"/>
      <c r="DL3913" s="54"/>
      <c r="DM3913" s="54"/>
      <c r="DN3913" s="54"/>
      <c r="DO3913" s="54"/>
      <c r="DP3913" s="54"/>
      <c r="DQ3913" s="54"/>
      <c r="DR3913" s="54"/>
      <c r="DS3913" s="54"/>
      <c r="DT3913" s="54"/>
      <c r="DU3913" s="54"/>
      <c r="DV3913" s="54"/>
      <c r="DW3913" s="54"/>
      <c r="DX3913" s="54"/>
      <c r="DY3913" s="54"/>
      <c r="DZ3913" s="54"/>
      <c r="EA3913" s="54"/>
      <c r="EB3913" s="54"/>
      <c r="EC3913" s="54"/>
      <c r="ED3913" s="54"/>
      <c r="EE3913" s="54"/>
      <c r="EF3913" s="54"/>
      <c r="EG3913" s="54"/>
      <c r="EH3913" s="54"/>
      <c r="EI3913" s="54"/>
      <c r="EJ3913" s="54"/>
      <c r="EK3913" s="54"/>
      <c r="EL3913" s="54"/>
      <c r="EM3913" s="54"/>
      <c r="EN3913" s="54"/>
      <c r="EO3913" s="54"/>
      <c r="EP3913" s="54"/>
      <c r="EQ3913" s="54"/>
      <c r="ER3913" s="54"/>
      <c r="ES3913" s="54"/>
      <c r="ET3913" s="54"/>
      <c r="EU3913" s="54"/>
      <c r="EV3913" s="54"/>
      <c r="EW3913" s="54"/>
      <c r="EX3913" s="54"/>
      <c r="EY3913" s="54"/>
      <c r="EZ3913" s="54"/>
      <c r="FA3913" s="54"/>
      <c r="FB3913" s="54"/>
      <c r="FC3913" s="54"/>
      <c r="FD3913" s="54"/>
      <c r="FE3913" s="54"/>
      <c r="FF3913" s="54"/>
      <c r="FG3913" s="54"/>
      <c r="FH3913" s="54"/>
      <c r="FI3913" s="54"/>
      <c r="FJ3913" s="54"/>
      <c r="FK3913" s="54"/>
      <c r="FL3913" s="54"/>
      <c r="FM3913" s="54"/>
      <c r="FN3913" s="54"/>
      <c r="FO3913" s="54"/>
      <c r="FP3913" s="54"/>
      <c r="FQ3913" s="54"/>
      <c r="FR3913" s="54"/>
      <c r="FS3913" s="54"/>
      <c r="FT3913" s="54"/>
      <c r="FU3913" s="54"/>
      <c r="FV3913" s="54"/>
      <c r="FW3913" s="54"/>
      <c r="FX3913" s="54"/>
      <c r="FY3913" s="54"/>
      <c r="FZ3913" s="54"/>
      <c r="GA3913" s="54"/>
      <c r="GB3913" s="54"/>
      <c r="GC3913" s="54"/>
      <c r="GD3913" s="54"/>
      <c r="GE3913" s="54"/>
      <c r="GF3913" s="54"/>
      <c r="GG3913" s="54"/>
      <c r="GH3913" s="54"/>
      <c r="GI3913" s="54"/>
      <c r="GJ3913" s="54"/>
      <c r="GK3913" s="54"/>
      <c r="GL3913" s="54"/>
      <c r="GM3913" s="54"/>
      <c r="GN3913" s="54"/>
      <c r="GO3913" s="54"/>
      <c r="GP3913" s="54"/>
      <c r="GQ3913" s="54"/>
      <c r="GR3913" s="54"/>
      <c r="GS3913" s="54"/>
      <c r="GT3913" s="54"/>
      <c r="GU3913" s="54"/>
      <c r="GV3913" s="54"/>
      <c r="GW3913" s="54"/>
      <c r="GX3913" s="54"/>
      <c r="GY3913" s="54"/>
      <c r="GZ3913" s="54"/>
      <c r="HA3913" s="54"/>
      <c r="HB3913" s="54"/>
      <c r="HC3913" s="54"/>
      <c r="HD3913" s="54"/>
      <c r="HE3913" s="54"/>
      <c r="HF3913" s="54"/>
      <c r="HG3913" s="54"/>
      <c r="HH3913" s="54"/>
      <c r="HI3913" s="54"/>
      <c r="HJ3913" s="54"/>
      <c r="HK3913" s="54"/>
      <c r="HL3913" s="54"/>
      <c r="HM3913" s="54"/>
      <c r="HN3913" s="54"/>
      <c r="HO3913" s="54"/>
      <c r="HP3913" s="54"/>
      <c r="HQ3913" s="54"/>
      <c r="HR3913" s="54"/>
      <c r="HS3913" s="54"/>
      <c r="HT3913" s="54"/>
      <c r="HU3913" s="54"/>
      <c r="HV3913" s="54"/>
      <c r="HW3913" s="54"/>
      <c r="HX3913" s="54"/>
      <c r="HY3913" s="54"/>
      <c r="HZ3913" s="54"/>
      <c r="IA3913" s="54"/>
      <c r="IB3913" s="54"/>
      <c r="IC3913" s="54"/>
      <c r="ID3913" s="54"/>
      <c r="IE3913" s="54"/>
      <c r="IF3913" s="54"/>
      <c r="IG3913" s="54"/>
      <c r="IH3913" s="54"/>
      <c r="II3913" s="54"/>
      <c r="IJ3913" s="54"/>
      <c r="IK3913" s="54"/>
      <c r="IL3913" s="54"/>
      <c r="IM3913" s="54"/>
    </row>
  </sheetData>
  <autoFilter ref="A6:IO3898"/>
  <mergeCells count="50593">
    <mergeCell ref="AV3895:AV3896"/>
    <mergeCell ref="AW3895:AW3896"/>
    <mergeCell ref="AX3895:AX3896"/>
    <mergeCell ref="AM3895:AM3896"/>
    <mergeCell ref="AN3895:AN3896"/>
    <mergeCell ref="AO3895:AO3896"/>
    <mergeCell ref="AP3895:AP3896"/>
    <mergeCell ref="AQ3895:AQ3896"/>
    <mergeCell ref="AO3905:AR3905"/>
    <mergeCell ref="AJ3906:AN3906"/>
    <mergeCell ref="AO3912:AR3912"/>
    <mergeCell ref="A3913:D3913"/>
    <mergeCell ref="H3913:M3913"/>
    <mergeCell ref="O3913:T3913"/>
    <mergeCell ref="AC3913:AH3913"/>
    <mergeCell ref="AK3913:AM3913"/>
    <mergeCell ref="AO3913:AR3913"/>
    <mergeCell ref="BA3897:BA3898"/>
    <mergeCell ref="BB3897:BB3898"/>
    <mergeCell ref="BC3897:BC3898"/>
    <mergeCell ref="A3899:AI3899"/>
    <mergeCell ref="AU3904:AU3905"/>
    <mergeCell ref="A3905:D3905"/>
    <mergeCell ref="H3905:M3905"/>
    <mergeCell ref="O3905:T3905"/>
    <mergeCell ref="AC3905:AH3905"/>
    <mergeCell ref="AJ3905:AN3905"/>
    <mergeCell ref="AU3897:AU3898"/>
    <mergeCell ref="AV3897:AV3898"/>
    <mergeCell ref="AW3897:AW3898"/>
    <mergeCell ref="AX3897:AX3898"/>
    <mergeCell ref="AY3897:AY3898"/>
    <mergeCell ref="AZ3897:AZ3898"/>
    <mergeCell ref="AO3897:AO3898"/>
    <mergeCell ref="AP3897:AP3898"/>
    <mergeCell ref="AQ3897:AQ3898"/>
    <mergeCell ref="AR3897:AR3898"/>
    <mergeCell ref="AS3897:AS3898"/>
    <mergeCell ref="AT3897:AT3898"/>
    <mergeCell ref="F3897:F3898"/>
    <mergeCell ref="AJ3897:AJ3898"/>
    <mergeCell ref="AK3897:AK3898"/>
    <mergeCell ref="AL3897:AL3898"/>
    <mergeCell ref="AM3897:AM3898"/>
    <mergeCell ref="AN3897:AN3898"/>
    <mergeCell ref="A3897:A3898"/>
    <mergeCell ref="B3897:B3898"/>
    <mergeCell ref="C3897:C3898"/>
    <mergeCell ref="D3897:D3898"/>
    <mergeCell ref="E3897:E3898"/>
    <mergeCell ref="AR3895:AR3896"/>
    <mergeCell ref="BC3893:BC3894"/>
    <mergeCell ref="A3895:A3896"/>
    <mergeCell ref="B3895:B3896"/>
    <mergeCell ref="C3895:C3896"/>
    <mergeCell ref="D3895:D3896"/>
    <mergeCell ref="E3895:E3896"/>
    <mergeCell ref="F3895:F3896"/>
    <mergeCell ref="AJ3895:AJ3896"/>
    <mergeCell ref="AK3895:AK3896"/>
    <mergeCell ref="AL3895:AL3896"/>
    <mergeCell ref="AW3893:AW3894"/>
    <mergeCell ref="AX3893:AX3894"/>
    <mergeCell ref="AY3893:AY3894"/>
    <mergeCell ref="AZ3893:AZ3894"/>
    <mergeCell ref="BA3893:BA3894"/>
    <mergeCell ref="BB3893:BB3894"/>
    <mergeCell ref="AQ3893:AQ3894"/>
    <mergeCell ref="AR3893:AR3894"/>
    <mergeCell ref="AS3893:AS3894"/>
    <mergeCell ref="AT3893:AT3894"/>
    <mergeCell ref="AU3893:AU3894"/>
    <mergeCell ref="AV3893:AV3894"/>
    <mergeCell ref="AK3893:AK3894"/>
    <mergeCell ref="AL3893:AL3894"/>
    <mergeCell ref="AM3893:AM3894"/>
    <mergeCell ref="AN3893:AN3894"/>
    <mergeCell ref="AO3893:AO3894"/>
    <mergeCell ref="AP3893:AP3894"/>
    <mergeCell ref="BA3891:BA3892"/>
    <mergeCell ref="BB3891:BB3892"/>
    <mergeCell ref="BC3891:BC3892"/>
    <mergeCell ref="A3893:A3894"/>
    <mergeCell ref="B3893:B3894"/>
    <mergeCell ref="C3893:C3894"/>
    <mergeCell ref="D3893:D3894"/>
    <mergeCell ref="E3893:E3894"/>
    <mergeCell ref="F3893:F3894"/>
    <mergeCell ref="AJ3893:AJ3894"/>
    <mergeCell ref="AU3891:AU3892"/>
    <mergeCell ref="AV3891:AV3892"/>
    <mergeCell ref="AW3891:AW3892"/>
    <mergeCell ref="AX3891:AX3892"/>
    <mergeCell ref="AY3891:AY3892"/>
    <mergeCell ref="AZ3891:AZ3892"/>
    <mergeCell ref="AO3891:AO3892"/>
    <mergeCell ref="AP3891:AP3892"/>
    <mergeCell ref="AQ3891:AQ3892"/>
    <mergeCell ref="AR3891:AR3892"/>
    <mergeCell ref="AS3891:AS3892"/>
    <mergeCell ref="AT3891:AT3892"/>
    <mergeCell ref="F3891:F3892"/>
    <mergeCell ref="AJ3891:AJ3892"/>
    <mergeCell ref="AK3891:AK3892"/>
    <mergeCell ref="AL3891:AL3892"/>
    <mergeCell ref="AM3891:AM3892"/>
    <mergeCell ref="AN3891:AN3892"/>
    <mergeCell ref="AY3895:AY3896"/>
    <mergeCell ref="AZ3895:AZ3896"/>
    <mergeCell ref="BA3895:BA3896"/>
    <mergeCell ref="BB3895:BB3896"/>
    <mergeCell ref="BC3895:BC3896"/>
    <mergeCell ref="AS3895:AS3896"/>
    <mergeCell ref="AT3895:AT3896"/>
    <mergeCell ref="AU3895:AU3896"/>
    <mergeCell ref="AY3889:AY3890"/>
    <mergeCell ref="AZ3889:AZ3890"/>
    <mergeCell ref="BA3889:BA3890"/>
    <mergeCell ref="BB3889:BB3890"/>
    <mergeCell ref="BC3889:BC3890"/>
    <mergeCell ref="A3891:A3892"/>
    <mergeCell ref="B3891:B3892"/>
    <mergeCell ref="C3891:C3892"/>
    <mergeCell ref="D3891:D3892"/>
    <mergeCell ref="E3891:E3892"/>
    <mergeCell ref="AS3889:AS3890"/>
    <mergeCell ref="AT3889:AT3890"/>
    <mergeCell ref="AU3889:AU3890"/>
    <mergeCell ref="AV3889:AV3890"/>
    <mergeCell ref="AW3889:AW3890"/>
    <mergeCell ref="AX3889:AX3890"/>
    <mergeCell ref="AM3889:AM3890"/>
    <mergeCell ref="AN3889:AN3890"/>
    <mergeCell ref="AO3889:AO3890"/>
    <mergeCell ref="AP3889:AP3890"/>
    <mergeCell ref="AQ3889:AQ3890"/>
    <mergeCell ref="AR3889:AR3890"/>
    <mergeCell ref="BC3887:BC3888"/>
    <mergeCell ref="A3889:A3890"/>
    <mergeCell ref="B3889:B3890"/>
    <mergeCell ref="C3889:C3890"/>
    <mergeCell ref="D3889:D3890"/>
    <mergeCell ref="E3889:E3890"/>
    <mergeCell ref="F3889:F3890"/>
    <mergeCell ref="AJ3889:AJ3890"/>
    <mergeCell ref="AK3889:AK3890"/>
    <mergeCell ref="AL3889:AL3890"/>
    <mergeCell ref="AW3887:AW3888"/>
    <mergeCell ref="AX3887:AX3888"/>
    <mergeCell ref="AY3887:AY3888"/>
    <mergeCell ref="AZ3887:AZ3888"/>
    <mergeCell ref="BA3887:BA3888"/>
    <mergeCell ref="BB3887:BB3888"/>
    <mergeCell ref="AQ3887:AQ3888"/>
    <mergeCell ref="AR3887:AR3888"/>
    <mergeCell ref="AS3887:AS3888"/>
    <mergeCell ref="AT3887:AT3888"/>
    <mergeCell ref="AU3887:AU3888"/>
    <mergeCell ref="AV3887:AV3888"/>
    <mergeCell ref="AK3887:AK3888"/>
    <mergeCell ref="AL3887:AL3888"/>
    <mergeCell ref="AM3887:AM3888"/>
    <mergeCell ref="AN3887:AN3888"/>
    <mergeCell ref="AO3887:AO3888"/>
    <mergeCell ref="AP3887:AP3888"/>
    <mergeCell ref="BA3885:BA3886"/>
    <mergeCell ref="BB3885:BB3886"/>
    <mergeCell ref="BC3885:BC3886"/>
    <mergeCell ref="A3887:A3888"/>
    <mergeCell ref="B3887:B3888"/>
    <mergeCell ref="C3887:C3888"/>
    <mergeCell ref="D3887:D3888"/>
    <mergeCell ref="E3887:E3888"/>
    <mergeCell ref="F3887:F3888"/>
    <mergeCell ref="AJ3887:AJ3888"/>
    <mergeCell ref="AU3885:AU3886"/>
    <mergeCell ref="AV3885:AV3886"/>
    <mergeCell ref="AW3885:AW3886"/>
    <mergeCell ref="AX3885:AX3886"/>
    <mergeCell ref="AY3885:AY3886"/>
    <mergeCell ref="AZ3885:AZ3886"/>
    <mergeCell ref="AO3885:AO3886"/>
    <mergeCell ref="AP3885:AP3886"/>
    <mergeCell ref="AQ3885:AQ3886"/>
    <mergeCell ref="AR3885:AR3886"/>
    <mergeCell ref="AS3885:AS3886"/>
    <mergeCell ref="AT3885:AT3886"/>
    <mergeCell ref="F3885:F3886"/>
    <mergeCell ref="AJ3885:AJ3886"/>
    <mergeCell ref="AK3885:AK3886"/>
    <mergeCell ref="AL3885:AL3886"/>
    <mergeCell ref="AM3885:AM3886"/>
    <mergeCell ref="AN3885:AN3886"/>
    <mergeCell ref="AY3883:AY3884"/>
    <mergeCell ref="AZ3883:AZ3884"/>
    <mergeCell ref="BA3883:BA3884"/>
    <mergeCell ref="BB3883:BB3884"/>
    <mergeCell ref="BC3883:BC3884"/>
    <mergeCell ref="A3885:A3886"/>
    <mergeCell ref="B3885:B3886"/>
    <mergeCell ref="C3885:C3886"/>
    <mergeCell ref="D3885:D3886"/>
    <mergeCell ref="E3885:E3886"/>
    <mergeCell ref="AS3883:AS3884"/>
    <mergeCell ref="AT3883:AT3884"/>
    <mergeCell ref="AU3883:AU3884"/>
    <mergeCell ref="AV3883:AV3884"/>
    <mergeCell ref="AW3883:AW3884"/>
    <mergeCell ref="AX3883:AX3884"/>
    <mergeCell ref="AM3883:AM3884"/>
    <mergeCell ref="AN3883:AN3884"/>
    <mergeCell ref="AO3883:AO3884"/>
    <mergeCell ref="AP3883:AP3884"/>
    <mergeCell ref="AQ3883:AQ3884"/>
    <mergeCell ref="AR3883:AR3884"/>
    <mergeCell ref="BC3881:BC3882"/>
    <mergeCell ref="A3883:A3884"/>
    <mergeCell ref="B3883:B3884"/>
    <mergeCell ref="C3883:C3884"/>
    <mergeCell ref="D3883:D3884"/>
    <mergeCell ref="E3883:E3884"/>
    <mergeCell ref="F3883:F3884"/>
    <mergeCell ref="AJ3883:AJ3884"/>
    <mergeCell ref="AK3883:AK3884"/>
    <mergeCell ref="AL3883:AL3884"/>
    <mergeCell ref="AW3881:AW3882"/>
    <mergeCell ref="AX3881:AX3882"/>
    <mergeCell ref="AY3881:AY3882"/>
    <mergeCell ref="AZ3881:AZ3882"/>
    <mergeCell ref="BA3881:BA3882"/>
    <mergeCell ref="BB3881:BB3882"/>
    <mergeCell ref="AQ3881:AQ3882"/>
    <mergeCell ref="AR3881:AR3882"/>
    <mergeCell ref="AS3881:AS3882"/>
    <mergeCell ref="AT3881:AT3882"/>
    <mergeCell ref="AU3881:AU3882"/>
    <mergeCell ref="AV3881:AV3882"/>
    <mergeCell ref="AK3881:AK3882"/>
    <mergeCell ref="AL3881:AL3882"/>
    <mergeCell ref="AM3881:AM3882"/>
    <mergeCell ref="AN3881:AN3882"/>
    <mergeCell ref="AO3881:AO3882"/>
    <mergeCell ref="AP3881:AP3882"/>
    <mergeCell ref="BA3879:BA3880"/>
    <mergeCell ref="BB3879:BB3880"/>
    <mergeCell ref="BC3879:BC3880"/>
    <mergeCell ref="A3881:A3882"/>
    <mergeCell ref="B3881:B3882"/>
    <mergeCell ref="C3881:C3882"/>
    <mergeCell ref="D3881:D3882"/>
    <mergeCell ref="E3881:E3882"/>
    <mergeCell ref="F3881:F3882"/>
    <mergeCell ref="AJ3881:AJ3882"/>
    <mergeCell ref="AU3879:AU3880"/>
    <mergeCell ref="AV3879:AV3880"/>
    <mergeCell ref="AW3879:AW3880"/>
    <mergeCell ref="AX3879:AX3880"/>
    <mergeCell ref="AY3879:AY3880"/>
    <mergeCell ref="AZ3879:AZ3880"/>
    <mergeCell ref="AO3879:AO3880"/>
    <mergeCell ref="AP3879:AP3880"/>
    <mergeCell ref="AQ3879:AQ3880"/>
    <mergeCell ref="AR3879:AR3880"/>
    <mergeCell ref="AS3879:AS3880"/>
    <mergeCell ref="AT3879:AT3880"/>
    <mergeCell ref="F3879:F3880"/>
    <mergeCell ref="AJ3879:AJ3880"/>
    <mergeCell ref="AK3879:AK3880"/>
    <mergeCell ref="AL3879:AL3880"/>
    <mergeCell ref="AM3879:AM3880"/>
    <mergeCell ref="AN3879:AN3880"/>
    <mergeCell ref="AY3877:AY3878"/>
    <mergeCell ref="AZ3877:AZ3878"/>
    <mergeCell ref="BA3877:BA3878"/>
    <mergeCell ref="BB3877:BB3878"/>
    <mergeCell ref="BC3877:BC3878"/>
    <mergeCell ref="A3879:A3880"/>
    <mergeCell ref="B3879:B3880"/>
    <mergeCell ref="C3879:C3880"/>
    <mergeCell ref="D3879:D3880"/>
    <mergeCell ref="E3879:E3880"/>
    <mergeCell ref="AS3877:AS3878"/>
    <mergeCell ref="AT3877:AT3878"/>
    <mergeCell ref="AU3877:AU3878"/>
    <mergeCell ref="AV3877:AV3878"/>
    <mergeCell ref="AW3877:AW3878"/>
    <mergeCell ref="AX3877:AX3878"/>
    <mergeCell ref="AM3877:AM3878"/>
    <mergeCell ref="AN3877:AN3878"/>
    <mergeCell ref="AO3877:AO3878"/>
    <mergeCell ref="AP3877:AP3878"/>
    <mergeCell ref="AQ3877:AQ3878"/>
    <mergeCell ref="AR3877:AR3878"/>
    <mergeCell ref="BC3875:BC3876"/>
    <mergeCell ref="A3877:A3878"/>
    <mergeCell ref="B3877:B3878"/>
    <mergeCell ref="C3877:C3878"/>
    <mergeCell ref="D3877:D3878"/>
    <mergeCell ref="E3877:E3878"/>
    <mergeCell ref="F3877:F3878"/>
    <mergeCell ref="AJ3877:AJ3878"/>
    <mergeCell ref="AK3877:AK3878"/>
    <mergeCell ref="AL3877:AL3878"/>
    <mergeCell ref="AW3875:AW3876"/>
    <mergeCell ref="AX3875:AX3876"/>
    <mergeCell ref="AY3875:AY3876"/>
    <mergeCell ref="AZ3875:AZ3876"/>
    <mergeCell ref="BA3875:BA3876"/>
    <mergeCell ref="BB3875:BB3876"/>
    <mergeCell ref="AQ3875:AQ3876"/>
    <mergeCell ref="AR3875:AR3876"/>
    <mergeCell ref="AS3875:AS3876"/>
    <mergeCell ref="AT3875:AT3876"/>
    <mergeCell ref="AU3875:AU3876"/>
    <mergeCell ref="AV3875:AV3876"/>
    <mergeCell ref="AK3875:AK3876"/>
    <mergeCell ref="AL3875:AL3876"/>
    <mergeCell ref="AM3875:AM3876"/>
    <mergeCell ref="AN3875:AN3876"/>
    <mergeCell ref="AO3875:AO3876"/>
    <mergeCell ref="AP3875:AP3876"/>
    <mergeCell ref="BA3873:BA3874"/>
    <mergeCell ref="BB3873:BB3874"/>
    <mergeCell ref="BC3873:BC3874"/>
    <mergeCell ref="A3875:A3876"/>
    <mergeCell ref="B3875:B3876"/>
    <mergeCell ref="C3875:C3876"/>
    <mergeCell ref="D3875:D3876"/>
    <mergeCell ref="E3875:E3876"/>
    <mergeCell ref="F3875:F3876"/>
    <mergeCell ref="AJ3875:AJ3876"/>
    <mergeCell ref="AU3873:AU3874"/>
    <mergeCell ref="AV3873:AV3874"/>
    <mergeCell ref="AW3873:AW3874"/>
    <mergeCell ref="AX3873:AX3874"/>
    <mergeCell ref="AY3873:AY3874"/>
    <mergeCell ref="AZ3873:AZ3874"/>
    <mergeCell ref="AO3873:AO3874"/>
    <mergeCell ref="AP3873:AP3874"/>
    <mergeCell ref="AQ3873:AQ3874"/>
    <mergeCell ref="AR3873:AR3874"/>
    <mergeCell ref="AS3873:AS3874"/>
    <mergeCell ref="AT3873:AT3874"/>
    <mergeCell ref="F3873:F3874"/>
    <mergeCell ref="AJ3873:AJ3874"/>
    <mergeCell ref="AK3873:AK3874"/>
    <mergeCell ref="AL3873:AL3874"/>
    <mergeCell ref="AM3873:AM3874"/>
    <mergeCell ref="AN3873:AN3874"/>
    <mergeCell ref="AY3871:AY3872"/>
    <mergeCell ref="AZ3871:AZ3872"/>
    <mergeCell ref="BA3871:BA3872"/>
    <mergeCell ref="BB3871:BB3872"/>
    <mergeCell ref="BC3871:BC3872"/>
    <mergeCell ref="A3873:A3874"/>
    <mergeCell ref="B3873:B3874"/>
    <mergeCell ref="C3873:C3874"/>
    <mergeCell ref="D3873:D3874"/>
    <mergeCell ref="E3873:E3874"/>
    <mergeCell ref="AS3871:AS3872"/>
    <mergeCell ref="AT3871:AT3872"/>
    <mergeCell ref="AU3871:AU3872"/>
    <mergeCell ref="AV3871:AV3872"/>
    <mergeCell ref="AW3871:AW3872"/>
    <mergeCell ref="AX3871:AX3872"/>
    <mergeCell ref="AM3871:AM3872"/>
    <mergeCell ref="AN3871:AN3872"/>
    <mergeCell ref="AO3871:AO3872"/>
    <mergeCell ref="AP3871:AP3872"/>
    <mergeCell ref="AQ3871:AQ3872"/>
    <mergeCell ref="AR3871:AR3872"/>
    <mergeCell ref="BC3869:BC3870"/>
    <mergeCell ref="A3871:A3872"/>
    <mergeCell ref="B3871:B3872"/>
    <mergeCell ref="C3871:C3872"/>
    <mergeCell ref="D3871:D3872"/>
    <mergeCell ref="E3871:E3872"/>
    <mergeCell ref="F3871:F3872"/>
    <mergeCell ref="AJ3871:AJ3872"/>
    <mergeCell ref="AK3871:AK3872"/>
    <mergeCell ref="AL3871:AL3872"/>
    <mergeCell ref="AW3869:AW3870"/>
    <mergeCell ref="AX3869:AX3870"/>
    <mergeCell ref="AY3869:AY3870"/>
    <mergeCell ref="AZ3869:AZ3870"/>
    <mergeCell ref="BA3869:BA3870"/>
    <mergeCell ref="BB3869:BB3870"/>
    <mergeCell ref="AQ3869:AQ3870"/>
    <mergeCell ref="AR3869:AR3870"/>
    <mergeCell ref="AS3869:AS3870"/>
    <mergeCell ref="AT3869:AT3870"/>
    <mergeCell ref="AU3869:AU3870"/>
    <mergeCell ref="AV3869:AV3870"/>
    <mergeCell ref="AK3869:AK3870"/>
    <mergeCell ref="AL3869:AL3870"/>
    <mergeCell ref="AM3869:AM3870"/>
    <mergeCell ref="AN3869:AN3870"/>
    <mergeCell ref="AO3869:AO3870"/>
    <mergeCell ref="AP3869:AP3870"/>
    <mergeCell ref="BA3867:BA3868"/>
    <mergeCell ref="BB3867:BB3868"/>
    <mergeCell ref="BC3867:BC3868"/>
    <mergeCell ref="A3869:A3870"/>
    <mergeCell ref="B3869:B3870"/>
    <mergeCell ref="C3869:C3870"/>
    <mergeCell ref="D3869:D3870"/>
    <mergeCell ref="E3869:E3870"/>
    <mergeCell ref="F3869:F3870"/>
    <mergeCell ref="AJ3869:AJ3870"/>
    <mergeCell ref="AU3867:AU3868"/>
    <mergeCell ref="AV3867:AV3868"/>
    <mergeCell ref="AW3867:AW3868"/>
    <mergeCell ref="AX3867:AX3868"/>
    <mergeCell ref="AY3867:AY3868"/>
    <mergeCell ref="AZ3867:AZ3868"/>
    <mergeCell ref="AO3867:AO3868"/>
    <mergeCell ref="AP3867:AP3868"/>
    <mergeCell ref="AQ3867:AQ3868"/>
    <mergeCell ref="AR3867:AR3868"/>
    <mergeCell ref="AS3867:AS3868"/>
    <mergeCell ref="AT3867:AT3868"/>
    <mergeCell ref="F3867:F3868"/>
    <mergeCell ref="AJ3867:AJ3868"/>
    <mergeCell ref="AK3867:AK3868"/>
    <mergeCell ref="AL3867:AL3868"/>
    <mergeCell ref="AM3867:AM3868"/>
    <mergeCell ref="AN3867:AN3868"/>
    <mergeCell ref="AY3865:AY3866"/>
    <mergeCell ref="AZ3865:AZ3866"/>
    <mergeCell ref="BA3865:BA3866"/>
    <mergeCell ref="BB3865:BB3866"/>
    <mergeCell ref="BC3865:BC3866"/>
    <mergeCell ref="A3867:A3868"/>
    <mergeCell ref="B3867:B3868"/>
    <mergeCell ref="C3867:C3868"/>
    <mergeCell ref="D3867:D3868"/>
    <mergeCell ref="E3867:E3868"/>
    <mergeCell ref="AS3865:AS3866"/>
    <mergeCell ref="AT3865:AT3866"/>
    <mergeCell ref="AU3865:AU3866"/>
    <mergeCell ref="AV3865:AV3866"/>
    <mergeCell ref="AW3865:AW3866"/>
    <mergeCell ref="AX3865:AX3866"/>
    <mergeCell ref="AM3865:AM3866"/>
    <mergeCell ref="AN3865:AN3866"/>
    <mergeCell ref="AO3865:AO3866"/>
    <mergeCell ref="AP3865:AP3866"/>
    <mergeCell ref="AQ3865:AQ3866"/>
    <mergeCell ref="AR3865:AR3866"/>
    <mergeCell ref="BC3863:BC3864"/>
    <mergeCell ref="A3865:A3866"/>
    <mergeCell ref="B3865:B3866"/>
    <mergeCell ref="C3865:C3866"/>
    <mergeCell ref="D3865:D3866"/>
    <mergeCell ref="E3865:E3866"/>
    <mergeCell ref="F3865:F3866"/>
    <mergeCell ref="AJ3865:AJ3866"/>
    <mergeCell ref="AK3865:AK3866"/>
    <mergeCell ref="AL3865:AL3866"/>
    <mergeCell ref="AW3863:AW3864"/>
    <mergeCell ref="AX3863:AX3864"/>
    <mergeCell ref="AY3863:AY3864"/>
    <mergeCell ref="AZ3863:AZ3864"/>
    <mergeCell ref="BA3863:BA3864"/>
    <mergeCell ref="BB3863:BB3864"/>
    <mergeCell ref="AQ3863:AQ3864"/>
    <mergeCell ref="AR3863:AR3864"/>
    <mergeCell ref="AS3863:AS3864"/>
    <mergeCell ref="AT3863:AT3864"/>
    <mergeCell ref="AU3863:AU3864"/>
    <mergeCell ref="AV3863:AV3864"/>
    <mergeCell ref="AK3863:AK3864"/>
    <mergeCell ref="AL3863:AL3864"/>
    <mergeCell ref="AM3863:AM3864"/>
    <mergeCell ref="AN3863:AN3864"/>
    <mergeCell ref="AO3863:AO3864"/>
    <mergeCell ref="AP3863:AP3864"/>
    <mergeCell ref="BA3861:BA3862"/>
    <mergeCell ref="BB3861:BB3862"/>
    <mergeCell ref="BC3861:BC3862"/>
    <mergeCell ref="A3863:A3864"/>
    <mergeCell ref="B3863:B3864"/>
    <mergeCell ref="C3863:C3864"/>
    <mergeCell ref="D3863:D3864"/>
    <mergeCell ref="E3863:E3864"/>
    <mergeCell ref="F3863:F3864"/>
    <mergeCell ref="AJ3863:AJ3864"/>
    <mergeCell ref="AU3861:AU3862"/>
    <mergeCell ref="AV3861:AV3862"/>
    <mergeCell ref="AW3861:AW3862"/>
    <mergeCell ref="AX3861:AX3862"/>
    <mergeCell ref="AY3861:AY3862"/>
    <mergeCell ref="AZ3861:AZ3862"/>
    <mergeCell ref="AO3861:AO3862"/>
    <mergeCell ref="AP3861:AP3862"/>
    <mergeCell ref="AQ3861:AQ3862"/>
    <mergeCell ref="AR3861:AR3862"/>
    <mergeCell ref="AS3861:AS3862"/>
    <mergeCell ref="AT3861:AT3862"/>
    <mergeCell ref="F3861:F3862"/>
    <mergeCell ref="AJ3861:AJ3862"/>
    <mergeCell ref="AK3861:AK3862"/>
    <mergeCell ref="AL3861:AL3862"/>
    <mergeCell ref="AM3861:AM3862"/>
    <mergeCell ref="AN3861:AN3862"/>
    <mergeCell ref="AY3859:AY3860"/>
    <mergeCell ref="AZ3859:AZ3860"/>
    <mergeCell ref="BA3859:BA3860"/>
    <mergeCell ref="BB3859:BB3860"/>
    <mergeCell ref="BC3859:BC3860"/>
    <mergeCell ref="A3861:A3862"/>
    <mergeCell ref="B3861:B3862"/>
    <mergeCell ref="C3861:C3862"/>
    <mergeCell ref="D3861:D3862"/>
    <mergeCell ref="E3861:E3862"/>
    <mergeCell ref="AS3859:AS3860"/>
    <mergeCell ref="AT3859:AT3860"/>
    <mergeCell ref="AU3859:AU3860"/>
    <mergeCell ref="AV3859:AV3860"/>
    <mergeCell ref="AW3859:AW3860"/>
    <mergeCell ref="AX3859:AX3860"/>
    <mergeCell ref="AM3859:AM3860"/>
    <mergeCell ref="AN3859:AN3860"/>
    <mergeCell ref="AO3859:AO3860"/>
    <mergeCell ref="AP3859:AP3860"/>
    <mergeCell ref="AQ3859:AQ3860"/>
    <mergeCell ref="AR3859:AR3860"/>
    <mergeCell ref="BC3857:BC3858"/>
    <mergeCell ref="A3859:A3860"/>
    <mergeCell ref="B3859:B3860"/>
    <mergeCell ref="C3859:C3860"/>
    <mergeCell ref="D3859:D3860"/>
    <mergeCell ref="E3859:E3860"/>
    <mergeCell ref="F3859:F3860"/>
    <mergeCell ref="AJ3859:AJ3860"/>
    <mergeCell ref="AK3859:AK3860"/>
    <mergeCell ref="AL3859:AL3860"/>
    <mergeCell ref="AW3857:AW3858"/>
    <mergeCell ref="AX3857:AX3858"/>
    <mergeCell ref="AY3857:AY3858"/>
    <mergeCell ref="AZ3857:AZ3858"/>
    <mergeCell ref="BA3857:BA3858"/>
    <mergeCell ref="BB3857:BB3858"/>
    <mergeCell ref="AQ3857:AQ3858"/>
    <mergeCell ref="AR3857:AR3858"/>
    <mergeCell ref="AS3857:AS3858"/>
    <mergeCell ref="AT3857:AT3858"/>
    <mergeCell ref="AU3857:AU3858"/>
    <mergeCell ref="AV3857:AV3858"/>
    <mergeCell ref="AK3857:AK3858"/>
    <mergeCell ref="AL3857:AL3858"/>
    <mergeCell ref="AM3857:AM3858"/>
    <mergeCell ref="AN3857:AN3858"/>
    <mergeCell ref="AO3857:AO3858"/>
    <mergeCell ref="AP3857:AP3858"/>
    <mergeCell ref="BA3855:BA3856"/>
    <mergeCell ref="BB3855:BB3856"/>
    <mergeCell ref="BC3855:BC3856"/>
    <mergeCell ref="A3857:A3858"/>
    <mergeCell ref="B3857:B3858"/>
    <mergeCell ref="C3857:C3858"/>
    <mergeCell ref="D3857:D3858"/>
    <mergeCell ref="E3857:E3858"/>
    <mergeCell ref="F3857:F3858"/>
    <mergeCell ref="AJ3857:AJ3858"/>
    <mergeCell ref="AU3855:AU3856"/>
    <mergeCell ref="AV3855:AV3856"/>
    <mergeCell ref="AW3855:AW3856"/>
    <mergeCell ref="AX3855:AX3856"/>
    <mergeCell ref="AY3855:AY3856"/>
    <mergeCell ref="AZ3855:AZ3856"/>
    <mergeCell ref="AO3855:AO3856"/>
    <mergeCell ref="AP3855:AP3856"/>
    <mergeCell ref="AQ3855:AQ3856"/>
    <mergeCell ref="AR3855:AR3856"/>
    <mergeCell ref="AS3855:AS3856"/>
    <mergeCell ref="AT3855:AT3856"/>
    <mergeCell ref="F3855:F3856"/>
    <mergeCell ref="AJ3855:AJ3856"/>
    <mergeCell ref="AK3855:AK3856"/>
    <mergeCell ref="AL3855:AL3856"/>
    <mergeCell ref="AM3855:AM3856"/>
    <mergeCell ref="AN3855:AN3856"/>
    <mergeCell ref="AY3853:AY3854"/>
    <mergeCell ref="AZ3853:AZ3854"/>
    <mergeCell ref="BA3853:BA3854"/>
    <mergeCell ref="BB3853:BB3854"/>
    <mergeCell ref="BC3853:BC3854"/>
    <mergeCell ref="A3855:A3856"/>
    <mergeCell ref="B3855:B3856"/>
    <mergeCell ref="C3855:C3856"/>
    <mergeCell ref="D3855:D3856"/>
    <mergeCell ref="E3855:E3856"/>
    <mergeCell ref="AS3853:AS3854"/>
    <mergeCell ref="AT3853:AT3854"/>
    <mergeCell ref="AU3853:AU3854"/>
    <mergeCell ref="AV3853:AV3854"/>
    <mergeCell ref="AW3853:AW3854"/>
    <mergeCell ref="AX3853:AX3854"/>
    <mergeCell ref="AM3853:AM3854"/>
    <mergeCell ref="AN3853:AN3854"/>
    <mergeCell ref="AO3853:AO3854"/>
    <mergeCell ref="AP3853:AP3854"/>
    <mergeCell ref="AQ3853:AQ3854"/>
    <mergeCell ref="AR3853:AR3854"/>
    <mergeCell ref="BC3851:BC3852"/>
    <mergeCell ref="A3853:A3854"/>
    <mergeCell ref="B3853:B3854"/>
    <mergeCell ref="C3853:C3854"/>
    <mergeCell ref="D3853:D3854"/>
    <mergeCell ref="E3853:E3854"/>
    <mergeCell ref="F3853:F3854"/>
    <mergeCell ref="AJ3853:AJ3854"/>
    <mergeCell ref="AK3853:AK3854"/>
    <mergeCell ref="AL3853:AL3854"/>
    <mergeCell ref="AW3851:AW3852"/>
    <mergeCell ref="AX3851:AX3852"/>
    <mergeCell ref="AY3851:AY3852"/>
    <mergeCell ref="AZ3851:AZ3852"/>
    <mergeCell ref="BA3851:BA3852"/>
    <mergeCell ref="BB3851:BB3852"/>
    <mergeCell ref="AQ3851:AQ3852"/>
    <mergeCell ref="AR3851:AR3852"/>
    <mergeCell ref="AS3851:AS3852"/>
    <mergeCell ref="AT3851:AT3852"/>
    <mergeCell ref="AU3851:AU3852"/>
    <mergeCell ref="AV3851:AV3852"/>
    <mergeCell ref="AK3851:AK3852"/>
    <mergeCell ref="AL3851:AL3852"/>
    <mergeCell ref="AM3851:AM3852"/>
    <mergeCell ref="AN3851:AN3852"/>
    <mergeCell ref="AO3851:AO3852"/>
    <mergeCell ref="AP3851:AP3852"/>
    <mergeCell ref="BA3849:BA3850"/>
    <mergeCell ref="BB3849:BB3850"/>
    <mergeCell ref="BC3849:BC3850"/>
    <mergeCell ref="A3851:A3852"/>
    <mergeCell ref="B3851:B3852"/>
    <mergeCell ref="C3851:C3852"/>
    <mergeCell ref="D3851:D3852"/>
    <mergeCell ref="E3851:E3852"/>
    <mergeCell ref="F3851:F3852"/>
    <mergeCell ref="AJ3851:AJ3852"/>
    <mergeCell ref="AU3849:AU3850"/>
    <mergeCell ref="AV3849:AV3850"/>
    <mergeCell ref="AW3849:AW3850"/>
    <mergeCell ref="AX3849:AX3850"/>
    <mergeCell ref="AY3849:AY3850"/>
    <mergeCell ref="AZ3849:AZ3850"/>
    <mergeCell ref="AO3849:AO3850"/>
    <mergeCell ref="AP3849:AP3850"/>
    <mergeCell ref="AQ3849:AQ3850"/>
    <mergeCell ref="AR3849:AR3850"/>
    <mergeCell ref="AS3849:AS3850"/>
    <mergeCell ref="AT3849:AT3850"/>
    <mergeCell ref="F3849:F3850"/>
    <mergeCell ref="AJ3849:AJ3850"/>
    <mergeCell ref="AK3849:AK3850"/>
    <mergeCell ref="AL3849:AL3850"/>
    <mergeCell ref="AM3849:AM3850"/>
    <mergeCell ref="AN3849:AN3850"/>
    <mergeCell ref="AY3847:AY3848"/>
    <mergeCell ref="AZ3847:AZ3848"/>
    <mergeCell ref="BA3847:BA3848"/>
    <mergeCell ref="BB3847:BB3848"/>
    <mergeCell ref="BC3847:BC3848"/>
    <mergeCell ref="A3849:A3850"/>
    <mergeCell ref="B3849:B3850"/>
    <mergeCell ref="C3849:C3850"/>
    <mergeCell ref="D3849:D3850"/>
    <mergeCell ref="E3849:E3850"/>
    <mergeCell ref="AS3847:AS3848"/>
    <mergeCell ref="AT3847:AT3848"/>
    <mergeCell ref="AU3847:AU3848"/>
    <mergeCell ref="AV3847:AV3848"/>
    <mergeCell ref="AW3847:AW3848"/>
    <mergeCell ref="AX3847:AX3848"/>
    <mergeCell ref="AM3847:AM3848"/>
    <mergeCell ref="AN3847:AN3848"/>
    <mergeCell ref="AO3847:AO3848"/>
    <mergeCell ref="AP3847:AP3848"/>
    <mergeCell ref="AQ3847:AQ3848"/>
    <mergeCell ref="AR3847:AR3848"/>
    <mergeCell ref="BC3845:BC3846"/>
    <mergeCell ref="A3847:A3848"/>
    <mergeCell ref="B3847:B3848"/>
    <mergeCell ref="C3847:C3848"/>
    <mergeCell ref="D3847:D3848"/>
    <mergeCell ref="E3847:E3848"/>
    <mergeCell ref="F3847:F3848"/>
    <mergeCell ref="AJ3847:AJ3848"/>
    <mergeCell ref="AK3847:AK3848"/>
    <mergeCell ref="AL3847:AL3848"/>
    <mergeCell ref="AW3845:AW3846"/>
    <mergeCell ref="AX3845:AX3846"/>
    <mergeCell ref="AY3845:AY3846"/>
    <mergeCell ref="AZ3845:AZ3846"/>
    <mergeCell ref="BA3845:BA3846"/>
    <mergeCell ref="BB3845:BB3846"/>
    <mergeCell ref="AQ3845:AQ3846"/>
    <mergeCell ref="AR3845:AR3846"/>
    <mergeCell ref="AS3845:AS3846"/>
    <mergeCell ref="AT3845:AT3846"/>
    <mergeCell ref="AU3845:AU3846"/>
    <mergeCell ref="AV3845:AV3846"/>
    <mergeCell ref="AK3845:AK3846"/>
    <mergeCell ref="AL3845:AL3846"/>
    <mergeCell ref="AM3845:AM3846"/>
    <mergeCell ref="AN3845:AN3846"/>
    <mergeCell ref="AO3845:AO3846"/>
    <mergeCell ref="AP3845:AP3846"/>
    <mergeCell ref="BA3843:BA3844"/>
    <mergeCell ref="BB3843:BB3844"/>
    <mergeCell ref="BC3843:BC3844"/>
    <mergeCell ref="A3845:A3846"/>
    <mergeCell ref="B3845:B3846"/>
    <mergeCell ref="C3845:C3846"/>
    <mergeCell ref="D3845:D3846"/>
    <mergeCell ref="E3845:E3846"/>
    <mergeCell ref="F3845:F3846"/>
    <mergeCell ref="AJ3845:AJ3846"/>
    <mergeCell ref="AU3843:AU3844"/>
    <mergeCell ref="AV3843:AV3844"/>
    <mergeCell ref="AW3843:AW3844"/>
    <mergeCell ref="AX3843:AX3844"/>
    <mergeCell ref="AY3843:AY3844"/>
    <mergeCell ref="AZ3843:AZ3844"/>
    <mergeCell ref="AO3843:AO3844"/>
    <mergeCell ref="AP3843:AP3844"/>
    <mergeCell ref="AQ3843:AQ3844"/>
    <mergeCell ref="AR3843:AR3844"/>
    <mergeCell ref="AS3843:AS3844"/>
    <mergeCell ref="AT3843:AT3844"/>
    <mergeCell ref="F3843:F3844"/>
    <mergeCell ref="AJ3843:AJ3844"/>
    <mergeCell ref="AK3843:AK3844"/>
    <mergeCell ref="AL3843:AL3844"/>
    <mergeCell ref="AM3843:AM3844"/>
    <mergeCell ref="AN3843:AN3844"/>
    <mergeCell ref="AY3841:AY3842"/>
    <mergeCell ref="AZ3841:AZ3842"/>
    <mergeCell ref="BA3841:BA3842"/>
    <mergeCell ref="BB3841:BB3842"/>
    <mergeCell ref="BC3841:BC3842"/>
    <mergeCell ref="A3843:A3844"/>
    <mergeCell ref="B3843:B3844"/>
    <mergeCell ref="C3843:C3844"/>
    <mergeCell ref="D3843:D3844"/>
    <mergeCell ref="E3843:E3844"/>
    <mergeCell ref="AS3841:AS3842"/>
    <mergeCell ref="AT3841:AT3842"/>
    <mergeCell ref="AU3841:AU3842"/>
    <mergeCell ref="AV3841:AV3842"/>
    <mergeCell ref="AW3841:AW3842"/>
    <mergeCell ref="AX3841:AX3842"/>
    <mergeCell ref="AM3841:AM3842"/>
    <mergeCell ref="AN3841:AN3842"/>
    <mergeCell ref="AO3841:AO3842"/>
    <mergeCell ref="AP3841:AP3842"/>
    <mergeCell ref="AQ3841:AQ3842"/>
    <mergeCell ref="AR3841:AR3842"/>
    <mergeCell ref="BC3839:BC3840"/>
    <mergeCell ref="A3841:A3842"/>
    <mergeCell ref="B3841:B3842"/>
    <mergeCell ref="C3841:C3842"/>
    <mergeCell ref="D3841:D3842"/>
    <mergeCell ref="E3841:E3842"/>
    <mergeCell ref="F3841:F3842"/>
    <mergeCell ref="AJ3841:AJ3842"/>
    <mergeCell ref="AK3841:AK3842"/>
    <mergeCell ref="AL3841:AL3842"/>
    <mergeCell ref="AW3839:AW3840"/>
    <mergeCell ref="AX3839:AX3840"/>
    <mergeCell ref="AY3839:AY3840"/>
    <mergeCell ref="AZ3839:AZ3840"/>
    <mergeCell ref="BA3839:BA3840"/>
    <mergeCell ref="BB3839:BB3840"/>
    <mergeCell ref="AQ3839:AQ3840"/>
    <mergeCell ref="AR3839:AR3840"/>
    <mergeCell ref="AS3839:AS3840"/>
    <mergeCell ref="AT3839:AT3840"/>
    <mergeCell ref="AU3839:AU3840"/>
    <mergeCell ref="AV3839:AV3840"/>
    <mergeCell ref="AK3839:AK3840"/>
    <mergeCell ref="AL3839:AL3840"/>
    <mergeCell ref="AM3839:AM3840"/>
    <mergeCell ref="AN3839:AN3840"/>
    <mergeCell ref="AO3839:AO3840"/>
    <mergeCell ref="AP3839:AP3840"/>
    <mergeCell ref="BA3837:BA3838"/>
    <mergeCell ref="BB3837:BB3838"/>
    <mergeCell ref="BC3837:BC3838"/>
    <mergeCell ref="A3839:A3840"/>
    <mergeCell ref="B3839:B3840"/>
    <mergeCell ref="C3839:C3840"/>
    <mergeCell ref="D3839:D3840"/>
    <mergeCell ref="E3839:E3840"/>
    <mergeCell ref="F3839:F3840"/>
    <mergeCell ref="AJ3839:AJ3840"/>
    <mergeCell ref="AU3837:AU3838"/>
    <mergeCell ref="AV3837:AV3838"/>
    <mergeCell ref="AW3837:AW3838"/>
    <mergeCell ref="AX3837:AX3838"/>
    <mergeCell ref="AY3837:AY3838"/>
    <mergeCell ref="AZ3837:AZ3838"/>
    <mergeCell ref="AO3837:AO3838"/>
    <mergeCell ref="AP3837:AP3838"/>
    <mergeCell ref="AQ3837:AQ3838"/>
    <mergeCell ref="AR3837:AR3838"/>
    <mergeCell ref="AS3837:AS3838"/>
    <mergeCell ref="AT3837:AT3838"/>
    <mergeCell ref="F3837:F3838"/>
    <mergeCell ref="AJ3837:AJ3838"/>
    <mergeCell ref="AK3837:AK3838"/>
    <mergeCell ref="AL3837:AL3838"/>
    <mergeCell ref="AM3837:AM3838"/>
    <mergeCell ref="AN3837:AN3838"/>
    <mergeCell ref="AY3835:AY3836"/>
    <mergeCell ref="AZ3835:AZ3836"/>
    <mergeCell ref="BA3835:BA3836"/>
    <mergeCell ref="BB3835:BB3836"/>
    <mergeCell ref="BC3835:BC3836"/>
    <mergeCell ref="A3837:A3838"/>
    <mergeCell ref="B3837:B3838"/>
    <mergeCell ref="C3837:C3838"/>
    <mergeCell ref="D3837:D3838"/>
    <mergeCell ref="E3837:E3838"/>
    <mergeCell ref="AS3835:AS3836"/>
    <mergeCell ref="AT3835:AT3836"/>
    <mergeCell ref="AU3835:AU3836"/>
    <mergeCell ref="AV3835:AV3836"/>
    <mergeCell ref="AW3835:AW3836"/>
    <mergeCell ref="AX3835:AX3836"/>
    <mergeCell ref="AM3835:AM3836"/>
    <mergeCell ref="AN3835:AN3836"/>
    <mergeCell ref="AO3835:AO3836"/>
    <mergeCell ref="AP3835:AP3836"/>
    <mergeCell ref="AQ3835:AQ3836"/>
    <mergeCell ref="AR3835:AR3836"/>
    <mergeCell ref="BC3833:BC3834"/>
    <mergeCell ref="A3835:A3836"/>
    <mergeCell ref="B3835:B3836"/>
    <mergeCell ref="C3835:C3836"/>
    <mergeCell ref="D3835:D3836"/>
    <mergeCell ref="E3835:E3836"/>
    <mergeCell ref="F3835:F3836"/>
    <mergeCell ref="AJ3835:AJ3836"/>
    <mergeCell ref="AK3835:AK3836"/>
    <mergeCell ref="AL3835:AL3836"/>
    <mergeCell ref="AW3833:AW3834"/>
    <mergeCell ref="AX3833:AX3834"/>
    <mergeCell ref="AY3833:AY3834"/>
    <mergeCell ref="AZ3833:AZ3834"/>
    <mergeCell ref="BA3833:BA3834"/>
    <mergeCell ref="BB3833:BB3834"/>
    <mergeCell ref="AQ3833:AQ3834"/>
    <mergeCell ref="AR3833:AR3834"/>
    <mergeCell ref="AS3833:AS3834"/>
    <mergeCell ref="AT3833:AT3834"/>
    <mergeCell ref="AU3833:AU3834"/>
    <mergeCell ref="AV3833:AV3834"/>
    <mergeCell ref="AK3833:AK3834"/>
    <mergeCell ref="AL3833:AL3834"/>
    <mergeCell ref="AM3833:AM3834"/>
    <mergeCell ref="AN3833:AN3834"/>
    <mergeCell ref="AO3833:AO3834"/>
    <mergeCell ref="AP3833:AP3834"/>
    <mergeCell ref="BA3831:BA3832"/>
    <mergeCell ref="BB3831:BB3832"/>
    <mergeCell ref="BC3831:BC3832"/>
    <mergeCell ref="A3833:A3834"/>
    <mergeCell ref="B3833:B3834"/>
    <mergeCell ref="C3833:C3834"/>
    <mergeCell ref="D3833:D3834"/>
    <mergeCell ref="E3833:E3834"/>
    <mergeCell ref="F3833:F3834"/>
    <mergeCell ref="AJ3833:AJ3834"/>
    <mergeCell ref="AU3831:AU3832"/>
    <mergeCell ref="AV3831:AV3832"/>
    <mergeCell ref="AW3831:AW3832"/>
    <mergeCell ref="AX3831:AX3832"/>
    <mergeCell ref="AY3831:AY3832"/>
    <mergeCell ref="AZ3831:AZ3832"/>
    <mergeCell ref="AO3831:AO3832"/>
    <mergeCell ref="AP3831:AP3832"/>
    <mergeCell ref="AQ3831:AQ3832"/>
    <mergeCell ref="AR3831:AR3832"/>
    <mergeCell ref="AS3831:AS3832"/>
    <mergeCell ref="AT3831:AT3832"/>
    <mergeCell ref="F3831:F3832"/>
    <mergeCell ref="AJ3831:AJ3832"/>
    <mergeCell ref="AK3831:AK3832"/>
    <mergeCell ref="AL3831:AL3832"/>
    <mergeCell ref="AM3831:AM3832"/>
    <mergeCell ref="AN3831:AN3832"/>
    <mergeCell ref="AY3829:AY3830"/>
    <mergeCell ref="AZ3829:AZ3830"/>
    <mergeCell ref="BA3829:BA3830"/>
    <mergeCell ref="BB3829:BB3830"/>
    <mergeCell ref="BC3829:BC3830"/>
    <mergeCell ref="A3831:A3832"/>
    <mergeCell ref="B3831:B3832"/>
    <mergeCell ref="C3831:C3832"/>
    <mergeCell ref="D3831:D3832"/>
    <mergeCell ref="E3831:E3832"/>
    <mergeCell ref="AS3829:AS3830"/>
    <mergeCell ref="AT3829:AT3830"/>
    <mergeCell ref="AU3829:AU3830"/>
    <mergeCell ref="AV3829:AV3830"/>
    <mergeCell ref="AW3829:AW3830"/>
    <mergeCell ref="AX3829:AX3830"/>
    <mergeCell ref="AM3829:AM3830"/>
    <mergeCell ref="AN3829:AN3830"/>
    <mergeCell ref="AO3829:AO3830"/>
    <mergeCell ref="AP3829:AP3830"/>
    <mergeCell ref="AQ3829:AQ3830"/>
    <mergeCell ref="AR3829:AR3830"/>
    <mergeCell ref="BC3827:BC3828"/>
    <mergeCell ref="A3829:A3830"/>
    <mergeCell ref="B3829:B3830"/>
    <mergeCell ref="C3829:C3830"/>
    <mergeCell ref="D3829:D3830"/>
    <mergeCell ref="E3829:E3830"/>
    <mergeCell ref="F3829:F3830"/>
    <mergeCell ref="AJ3829:AJ3830"/>
    <mergeCell ref="AK3829:AK3830"/>
    <mergeCell ref="AL3829:AL3830"/>
    <mergeCell ref="AW3827:AW3828"/>
    <mergeCell ref="AX3827:AX3828"/>
    <mergeCell ref="AY3827:AY3828"/>
    <mergeCell ref="AZ3827:AZ3828"/>
    <mergeCell ref="BA3827:BA3828"/>
    <mergeCell ref="BB3827:BB3828"/>
    <mergeCell ref="AQ3827:AQ3828"/>
    <mergeCell ref="AR3827:AR3828"/>
    <mergeCell ref="AS3827:AS3828"/>
    <mergeCell ref="AT3827:AT3828"/>
    <mergeCell ref="AU3827:AU3828"/>
    <mergeCell ref="AV3827:AV3828"/>
    <mergeCell ref="AK3827:AK3828"/>
    <mergeCell ref="AL3827:AL3828"/>
    <mergeCell ref="AM3827:AM3828"/>
    <mergeCell ref="AN3827:AN3828"/>
    <mergeCell ref="AO3827:AO3828"/>
    <mergeCell ref="AP3827:AP3828"/>
    <mergeCell ref="BA3825:BA3826"/>
    <mergeCell ref="BB3825:BB3826"/>
    <mergeCell ref="BC3825:BC3826"/>
    <mergeCell ref="A3827:A3828"/>
    <mergeCell ref="B3827:B3828"/>
    <mergeCell ref="C3827:C3828"/>
    <mergeCell ref="D3827:D3828"/>
    <mergeCell ref="E3827:E3828"/>
    <mergeCell ref="F3827:F3828"/>
    <mergeCell ref="AJ3827:AJ3828"/>
    <mergeCell ref="AU3825:AU3826"/>
    <mergeCell ref="AV3825:AV3826"/>
    <mergeCell ref="AW3825:AW3826"/>
    <mergeCell ref="AX3825:AX3826"/>
    <mergeCell ref="AY3825:AY3826"/>
    <mergeCell ref="AZ3825:AZ3826"/>
    <mergeCell ref="AO3825:AO3826"/>
    <mergeCell ref="AP3825:AP3826"/>
    <mergeCell ref="AQ3825:AQ3826"/>
    <mergeCell ref="AR3825:AR3826"/>
    <mergeCell ref="AS3825:AS3826"/>
    <mergeCell ref="AT3825:AT3826"/>
    <mergeCell ref="F3825:F3826"/>
    <mergeCell ref="AJ3825:AJ3826"/>
    <mergeCell ref="AK3825:AK3826"/>
    <mergeCell ref="AL3825:AL3826"/>
    <mergeCell ref="AM3825:AM3826"/>
    <mergeCell ref="AN3825:AN3826"/>
    <mergeCell ref="AY3823:AY3824"/>
    <mergeCell ref="AZ3823:AZ3824"/>
    <mergeCell ref="BA3823:BA3824"/>
    <mergeCell ref="BB3823:BB3824"/>
    <mergeCell ref="BC3823:BC3824"/>
    <mergeCell ref="A3825:A3826"/>
    <mergeCell ref="B3825:B3826"/>
    <mergeCell ref="C3825:C3826"/>
    <mergeCell ref="D3825:D3826"/>
    <mergeCell ref="E3825:E3826"/>
    <mergeCell ref="AS3823:AS3824"/>
    <mergeCell ref="AT3823:AT3824"/>
    <mergeCell ref="AU3823:AU3824"/>
    <mergeCell ref="AV3823:AV3824"/>
    <mergeCell ref="AW3823:AW3824"/>
    <mergeCell ref="AX3823:AX3824"/>
    <mergeCell ref="AM3823:AM3824"/>
    <mergeCell ref="AN3823:AN3824"/>
    <mergeCell ref="AO3823:AO3824"/>
    <mergeCell ref="AP3823:AP3824"/>
    <mergeCell ref="AQ3823:AQ3824"/>
    <mergeCell ref="AR3823:AR3824"/>
    <mergeCell ref="BC3821:BC3822"/>
    <mergeCell ref="A3823:A3824"/>
    <mergeCell ref="B3823:B3824"/>
    <mergeCell ref="C3823:C3824"/>
    <mergeCell ref="D3823:D3824"/>
    <mergeCell ref="E3823:E3824"/>
    <mergeCell ref="F3823:F3824"/>
    <mergeCell ref="AJ3823:AJ3824"/>
    <mergeCell ref="AK3823:AK3824"/>
    <mergeCell ref="AL3823:AL3824"/>
    <mergeCell ref="AW3821:AW3822"/>
    <mergeCell ref="AX3821:AX3822"/>
    <mergeCell ref="AY3821:AY3822"/>
    <mergeCell ref="AZ3821:AZ3822"/>
    <mergeCell ref="BA3821:BA3822"/>
    <mergeCell ref="BB3821:BB3822"/>
    <mergeCell ref="AQ3821:AQ3822"/>
    <mergeCell ref="AR3821:AR3822"/>
    <mergeCell ref="AS3821:AS3822"/>
    <mergeCell ref="AT3821:AT3822"/>
    <mergeCell ref="AU3821:AU3822"/>
    <mergeCell ref="AV3821:AV3822"/>
    <mergeCell ref="AK3821:AK3822"/>
    <mergeCell ref="AL3821:AL3822"/>
    <mergeCell ref="AM3821:AM3822"/>
    <mergeCell ref="AN3821:AN3822"/>
    <mergeCell ref="AO3821:AO3822"/>
    <mergeCell ref="AP3821:AP3822"/>
    <mergeCell ref="BA3819:BA3820"/>
    <mergeCell ref="BB3819:BB3820"/>
    <mergeCell ref="BC3819:BC3820"/>
    <mergeCell ref="A3821:A3822"/>
    <mergeCell ref="B3821:B3822"/>
    <mergeCell ref="C3821:C3822"/>
    <mergeCell ref="D3821:D3822"/>
    <mergeCell ref="E3821:E3822"/>
    <mergeCell ref="F3821:F3822"/>
    <mergeCell ref="AJ3821:AJ3822"/>
    <mergeCell ref="AU3819:AU3820"/>
    <mergeCell ref="AV3819:AV3820"/>
    <mergeCell ref="AW3819:AW3820"/>
    <mergeCell ref="AX3819:AX3820"/>
    <mergeCell ref="AY3819:AY3820"/>
    <mergeCell ref="AZ3819:AZ3820"/>
    <mergeCell ref="AO3819:AO3820"/>
    <mergeCell ref="AP3819:AP3820"/>
    <mergeCell ref="AQ3819:AQ3820"/>
    <mergeCell ref="AR3819:AR3820"/>
    <mergeCell ref="AS3819:AS3820"/>
    <mergeCell ref="AT3819:AT3820"/>
    <mergeCell ref="F3819:F3820"/>
    <mergeCell ref="AJ3819:AJ3820"/>
    <mergeCell ref="AK3819:AK3820"/>
    <mergeCell ref="AL3819:AL3820"/>
    <mergeCell ref="AM3819:AM3820"/>
    <mergeCell ref="AN3819:AN3820"/>
    <mergeCell ref="AY3817:AY3818"/>
    <mergeCell ref="AZ3817:AZ3818"/>
    <mergeCell ref="BA3817:BA3818"/>
    <mergeCell ref="BB3817:BB3818"/>
    <mergeCell ref="BC3817:BC3818"/>
    <mergeCell ref="A3819:A3820"/>
    <mergeCell ref="B3819:B3820"/>
    <mergeCell ref="C3819:C3820"/>
    <mergeCell ref="D3819:D3820"/>
    <mergeCell ref="E3819:E3820"/>
    <mergeCell ref="AS3817:AS3818"/>
    <mergeCell ref="AT3817:AT3818"/>
    <mergeCell ref="AU3817:AU3818"/>
    <mergeCell ref="AV3817:AV3818"/>
    <mergeCell ref="AW3817:AW3818"/>
    <mergeCell ref="AX3817:AX3818"/>
    <mergeCell ref="AM3817:AM3818"/>
    <mergeCell ref="AN3817:AN3818"/>
    <mergeCell ref="AO3817:AO3818"/>
    <mergeCell ref="AP3817:AP3818"/>
    <mergeCell ref="AQ3817:AQ3818"/>
    <mergeCell ref="AR3817:AR3818"/>
    <mergeCell ref="BC3815:BC3816"/>
    <mergeCell ref="A3817:A3818"/>
    <mergeCell ref="B3817:B3818"/>
    <mergeCell ref="C3817:C3818"/>
    <mergeCell ref="D3817:D3818"/>
    <mergeCell ref="E3817:E3818"/>
    <mergeCell ref="F3817:F3818"/>
    <mergeCell ref="AJ3817:AJ3818"/>
    <mergeCell ref="AK3817:AK3818"/>
    <mergeCell ref="AL3817:AL3818"/>
    <mergeCell ref="AW3815:AW3816"/>
    <mergeCell ref="AX3815:AX3816"/>
    <mergeCell ref="AY3815:AY3816"/>
    <mergeCell ref="AZ3815:AZ3816"/>
    <mergeCell ref="BA3815:BA3816"/>
    <mergeCell ref="BB3815:BB3816"/>
    <mergeCell ref="AQ3815:AQ3816"/>
    <mergeCell ref="AR3815:AR3816"/>
    <mergeCell ref="AS3815:AS3816"/>
    <mergeCell ref="AT3815:AT3816"/>
    <mergeCell ref="AU3815:AU3816"/>
    <mergeCell ref="AV3815:AV3816"/>
    <mergeCell ref="AK3815:AK3816"/>
    <mergeCell ref="AL3815:AL3816"/>
    <mergeCell ref="AM3815:AM3816"/>
    <mergeCell ref="AN3815:AN3816"/>
    <mergeCell ref="AO3815:AO3816"/>
    <mergeCell ref="AP3815:AP3816"/>
    <mergeCell ref="BA3813:BA3814"/>
    <mergeCell ref="BB3813:BB3814"/>
    <mergeCell ref="BC3813:BC3814"/>
    <mergeCell ref="A3815:A3816"/>
    <mergeCell ref="B3815:B3816"/>
    <mergeCell ref="C3815:C3816"/>
    <mergeCell ref="D3815:D3816"/>
    <mergeCell ref="E3815:E3816"/>
    <mergeCell ref="F3815:F3816"/>
    <mergeCell ref="AJ3815:AJ3816"/>
    <mergeCell ref="AU3813:AU3814"/>
    <mergeCell ref="AV3813:AV3814"/>
    <mergeCell ref="AW3813:AW3814"/>
    <mergeCell ref="AX3813:AX3814"/>
    <mergeCell ref="AY3813:AY3814"/>
    <mergeCell ref="AZ3813:AZ3814"/>
    <mergeCell ref="AO3813:AO3814"/>
    <mergeCell ref="AP3813:AP3814"/>
    <mergeCell ref="AQ3813:AQ3814"/>
    <mergeCell ref="AR3813:AR3814"/>
    <mergeCell ref="AS3813:AS3814"/>
    <mergeCell ref="AT3813:AT3814"/>
    <mergeCell ref="F3813:F3814"/>
    <mergeCell ref="AJ3813:AJ3814"/>
    <mergeCell ref="AK3813:AK3814"/>
    <mergeCell ref="AL3813:AL3814"/>
    <mergeCell ref="AM3813:AM3814"/>
    <mergeCell ref="AN3813:AN3814"/>
    <mergeCell ref="AY3811:AY3812"/>
    <mergeCell ref="AZ3811:AZ3812"/>
    <mergeCell ref="BA3811:BA3812"/>
    <mergeCell ref="BB3811:BB3812"/>
    <mergeCell ref="BC3811:BC3812"/>
    <mergeCell ref="A3813:A3814"/>
    <mergeCell ref="B3813:B3814"/>
    <mergeCell ref="C3813:C3814"/>
    <mergeCell ref="D3813:D3814"/>
    <mergeCell ref="E3813:E3814"/>
    <mergeCell ref="AS3811:AS3812"/>
    <mergeCell ref="AT3811:AT3812"/>
    <mergeCell ref="AU3811:AU3812"/>
    <mergeCell ref="AV3811:AV3812"/>
    <mergeCell ref="AW3811:AW3812"/>
    <mergeCell ref="AX3811:AX3812"/>
    <mergeCell ref="AM3811:AM3812"/>
    <mergeCell ref="AN3811:AN3812"/>
    <mergeCell ref="AO3811:AO3812"/>
    <mergeCell ref="AP3811:AP3812"/>
    <mergeCell ref="AQ3811:AQ3812"/>
    <mergeCell ref="AR3811:AR3812"/>
    <mergeCell ref="BC3809:BC3810"/>
    <mergeCell ref="A3811:A3812"/>
    <mergeCell ref="B3811:B3812"/>
    <mergeCell ref="C3811:C3812"/>
    <mergeCell ref="D3811:D3812"/>
    <mergeCell ref="E3811:E3812"/>
    <mergeCell ref="F3811:F3812"/>
    <mergeCell ref="AJ3811:AJ3812"/>
    <mergeCell ref="AK3811:AK3812"/>
    <mergeCell ref="AL3811:AL3812"/>
    <mergeCell ref="AW3809:AW3810"/>
    <mergeCell ref="AX3809:AX3810"/>
    <mergeCell ref="AY3809:AY3810"/>
    <mergeCell ref="AZ3809:AZ3810"/>
    <mergeCell ref="BA3809:BA3810"/>
    <mergeCell ref="BB3809:BB3810"/>
    <mergeCell ref="AQ3809:AQ3810"/>
    <mergeCell ref="AR3809:AR3810"/>
    <mergeCell ref="AS3809:AS3810"/>
    <mergeCell ref="AT3809:AT3810"/>
    <mergeCell ref="AU3809:AU3810"/>
    <mergeCell ref="AV3809:AV3810"/>
    <mergeCell ref="AK3809:AK3810"/>
    <mergeCell ref="AL3809:AL3810"/>
    <mergeCell ref="AM3809:AM3810"/>
    <mergeCell ref="AN3809:AN3810"/>
    <mergeCell ref="AO3809:AO3810"/>
    <mergeCell ref="AP3809:AP3810"/>
    <mergeCell ref="BA3807:BA3808"/>
    <mergeCell ref="BB3807:BB3808"/>
    <mergeCell ref="BC3807:BC3808"/>
    <mergeCell ref="A3809:A3810"/>
    <mergeCell ref="B3809:B3810"/>
    <mergeCell ref="C3809:C3810"/>
    <mergeCell ref="D3809:D3810"/>
    <mergeCell ref="E3809:E3810"/>
    <mergeCell ref="F3809:F3810"/>
    <mergeCell ref="AJ3809:AJ3810"/>
    <mergeCell ref="AU3807:AU3808"/>
    <mergeCell ref="AV3807:AV3808"/>
    <mergeCell ref="AW3807:AW3808"/>
    <mergeCell ref="AX3807:AX3808"/>
    <mergeCell ref="AY3807:AY3808"/>
    <mergeCell ref="AZ3807:AZ3808"/>
    <mergeCell ref="AO3807:AO3808"/>
    <mergeCell ref="AP3807:AP3808"/>
    <mergeCell ref="AQ3807:AQ3808"/>
    <mergeCell ref="AR3807:AR3808"/>
    <mergeCell ref="AS3807:AS3808"/>
    <mergeCell ref="AT3807:AT3808"/>
    <mergeCell ref="F3807:F3808"/>
    <mergeCell ref="AJ3807:AJ3808"/>
    <mergeCell ref="AK3807:AK3808"/>
    <mergeCell ref="AL3807:AL3808"/>
    <mergeCell ref="AM3807:AM3808"/>
    <mergeCell ref="AN3807:AN3808"/>
    <mergeCell ref="AY3805:AY3806"/>
    <mergeCell ref="AZ3805:AZ3806"/>
    <mergeCell ref="BA3805:BA3806"/>
    <mergeCell ref="BB3805:BB3806"/>
    <mergeCell ref="BC3805:BC3806"/>
    <mergeCell ref="A3807:A3808"/>
    <mergeCell ref="B3807:B3808"/>
    <mergeCell ref="C3807:C3808"/>
    <mergeCell ref="D3807:D3808"/>
    <mergeCell ref="E3807:E3808"/>
    <mergeCell ref="AS3805:AS3806"/>
    <mergeCell ref="AT3805:AT3806"/>
    <mergeCell ref="AU3805:AU3806"/>
    <mergeCell ref="AV3805:AV3806"/>
    <mergeCell ref="AW3805:AW3806"/>
    <mergeCell ref="AX3805:AX3806"/>
    <mergeCell ref="AM3805:AM3806"/>
    <mergeCell ref="AN3805:AN3806"/>
    <mergeCell ref="AO3805:AO3806"/>
    <mergeCell ref="AP3805:AP3806"/>
    <mergeCell ref="AQ3805:AQ3806"/>
    <mergeCell ref="AR3805:AR3806"/>
    <mergeCell ref="BC3803:BC3804"/>
    <mergeCell ref="A3805:A3806"/>
    <mergeCell ref="B3805:B3806"/>
    <mergeCell ref="C3805:C3806"/>
    <mergeCell ref="D3805:D3806"/>
    <mergeCell ref="E3805:E3806"/>
    <mergeCell ref="F3805:F3806"/>
    <mergeCell ref="AJ3805:AJ3806"/>
    <mergeCell ref="AK3805:AK3806"/>
    <mergeCell ref="AL3805:AL3806"/>
    <mergeCell ref="AW3803:AW3804"/>
    <mergeCell ref="AX3803:AX3804"/>
    <mergeCell ref="AY3803:AY3804"/>
    <mergeCell ref="AZ3803:AZ3804"/>
    <mergeCell ref="BA3803:BA3804"/>
    <mergeCell ref="BB3803:BB3804"/>
    <mergeCell ref="AQ3803:AQ3804"/>
    <mergeCell ref="AR3803:AR3804"/>
    <mergeCell ref="AS3803:AS3804"/>
    <mergeCell ref="AT3803:AT3804"/>
    <mergeCell ref="AU3803:AU3804"/>
    <mergeCell ref="AV3803:AV3804"/>
    <mergeCell ref="AK3803:AK3804"/>
    <mergeCell ref="AL3803:AL3804"/>
    <mergeCell ref="AM3803:AM3804"/>
    <mergeCell ref="AN3803:AN3804"/>
    <mergeCell ref="AO3803:AO3804"/>
    <mergeCell ref="AP3803:AP3804"/>
    <mergeCell ref="BA3801:BA3802"/>
    <mergeCell ref="BB3801:BB3802"/>
    <mergeCell ref="BC3801:BC3802"/>
    <mergeCell ref="A3803:A3804"/>
    <mergeCell ref="B3803:B3804"/>
    <mergeCell ref="C3803:C3804"/>
    <mergeCell ref="D3803:D3804"/>
    <mergeCell ref="E3803:E3804"/>
    <mergeCell ref="F3803:F3804"/>
    <mergeCell ref="AJ3803:AJ3804"/>
    <mergeCell ref="AU3801:AU3802"/>
    <mergeCell ref="AV3801:AV3802"/>
    <mergeCell ref="AW3801:AW3802"/>
    <mergeCell ref="AX3801:AX3802"/>
    <mergeCell ref="AY3801:AY3802"/>
    <mergeCell ref="AZ3801:AZ3802"/>
    <mergeCell ref="AO3801:AO3802"/>
    <mergeCell ref="AP3801:AP3802"/>
    <mergeCell ref="AQ3801:AQ3802"/>
    <mergeCell ref="AR3801:AR3802"/>
    <mergeCell ref="AS3801:AS3802"/>
    <mergeCell ref="AT3801:AT3802"/>
    <mergeCell ref="F3801:F3802"/>
    <mergeCell ref="AJ3801:AJ3802"/>
    <mergeCell ref="AK3801:AK3802"/>
    <mergeCell ref="AL3801:AL3802"/>
    <mergeCell ref="AM3801:AM3802"/>
    <mergeCell ref="AN3801:AN3802"/>
    <mergeCell ref="AY3799:AY3800"/>
    <mergeCell ref="AZ3799:AZ3800"/>
    <mergeCell ref="BA3799:BA3800"/>
    <mergeCell ref="BB3799:BB3800"/>
    <mergeCell ref="BC3799:BC3800"/>
    <mergeCell ref="A3801:A3802"/>
    <mergeCell ref="B3801:B3802"/>
    <mergeCell ref="C3801:C3802"/>
    <mergeCell ref="D3801:D3802"/>
    <mergeCell ref="E3801:E3802"/>
    <mergeCell ref="AS3799:AS3800"/>
    <mergeCell ref="AT3799:AT3800"/>
    <mergeCell ref="AU3799:AU3800"/>
    <mergeCell ref="AV3799:AV3800"/>
    <mergeCell ref="AW3799:AW3800"/>
    <mergeCell ref="AX3799:AX3800"/>
    <mergeCell ref="AM3799:AM3800"/>
    <mergeCell ref="AN3799:AN3800"/>
    <mergeCell ref="AO3799:AO3800"/>
    <mergeCell ref="AP3799:AP3800"/>
    <mergeCell ref="AQ3799:AQ3800"/>
    <mergeCell ref="AR3799:AR3800"/>
    <mergeCell ref="BC3797:BC3798"/>
    <mergeCell ref="A3799:A3800"/>
    <mergeCell ref="B3799:B3800"/>
    <mergeCell ref="C3799:C3800"/>
    <mergeCell ref="D3799:D3800"/>
    <mergeCell ref="E3799:E3800"/>
    <mergeCell ref="F3799:F3800"/>
    <mergeCell ref="AJ3799:AJ3800"/>
    <mergeCell ref="AK3799:AK3800"/>
    <mergeCell ref="AL3799:AL3800"/>
    <mergeCell ref="AW3797:AW3798"/>
    <mergeCell ref="AX3797:AX3798"/>
    <mergeCell ref="AY3797:AY3798"/>
    <mergeCell ref="AZ3797:AZ3798"/>
    <mergeCell ref="BA3797:BA3798"/>
    <mergeCell ref="BB3797:BB3798"/>
    <mergeCell ref="AQ3797:AQ3798"/>
    <mergeCell ref="AR3797:AR3798"/>
    <mergeCell ref="AS3797:AS3798"/>
    <mergeCell ref="AT3797:AT3798"/>
    <mergeCell ref="AU3797:AU3798"/>
    <mergeCell ref="AV3797:AV3798"/>
    <mergeCell ref="AK3797:AK3798"/>
    <mergeCell ref="AL3797:AL3798"/>
    <mergeCell ref="AM3797:AM3798"/>
    <mergeCell ref="AN3797:AN3798"/>
    <mergeCell ref="AO3797:AO3798"/>
    <mergeCell ref="AP3797:AP3798"/>
    <mergeCell ref="BA3795:BA3796"/>
    <mergeCell ref="BB3795:BB3796"/>
    <mergeCell ref="BC3795:BC3796"/>
    <mergeCell ref="A3797:A3798"/>
    <mergeCell ref="B3797:B3798"/>
    <mergeCell ref="C3797:C3798"/>
    <mergeCell ref="D3797:D3798"/>
    <mergeCell ref="E3797:E3798"/>
    <mergeCell ref="F3797:F3798"/>
    <mergeCell ref="AJ3797:AJ3798"/>
    <mergeCell ref="AU3795:AU3796"/>
    <mergeCell ref="AV3795:AV3796"/>
    <mergeCell ref="AW3795:AW3796"/>
    <mergeCell ref="AX3795:AX3796"/>
    <mergeCell ref="AY3795:AY3796"/>
    <mergeCell ref="AZ3795:AZ3796"/>
    <mergeCell ref="AO3795:AO3796"/>
    <mergeCell ref="AP3795:AP3796"/>
    <mergeCell ref="AQ3795:AQ3796"/>
    <mergeCell ref="AR3795:AR3796"/>
    <mergeCell ref="AS3795:AS3796"/>
    <mergeCell ref="AT3795:AT3796"/>
    <mergeCell ref="F3795:F3796"/>
    <mergeCell ref="AJ3795:AJ3796"/>
    <mergeCell ref="AK3795:AK3796"/>
    <mergeCell ref="AL3795:AL3796"/>
    <mergeCell ref="AM3795:AM3796"/>
    <mergeCell ref="AN3795:AN3796"/>
    <mergeCell ref="AY3793:AY3794"/>
    <mergeCell ref="AZ3793:AZ3794"/>
    <mergeCell ref="BA3793:BA3794"/>
    <mergeCell ref="BB3793:BB3794"/>
    <mergeCell ref="BC3793:BC3794"/>
    <mergeCell ref="A3795:A3796"/>
    <mergeCell ref="B3795:B3796"/>
    <mergeCell ref="C3795:C3796"/>
    <mergeCell ref="D3795:D3796"/>
    <mergeCell ref="E3795:E3796"/>
    <mergeCell ref="AS3793:AS3794"/>
    <mergeCell ref="AT3793:AT3794"/>
    <mergeCell ref="AU3793:AU3794"/>
    <mergeCell ref="AV3793:AV3794"/>
    <mergeCell ref="AW3793:AW3794"/>
    <mergeCell ref="AX3793:AX3794"/>
    <mergeCell ref="AM3793:AM3794"/>
    <mergeCell ref="AN3793:AN3794"/>
    <mergeCell ref="AO3793:AO3794"/>
    <mergeCell ref="AP3793:AP3794"/>
    <mergeCell ref="AQ3793:AQ3794"/>
    <mergeCell ref="AR3793:AR3794"/>
    <mergeCell ref="BC3791:BC3792"/>
    <mergeCell ref="A3793:A3794"/>
    <mergeCell ref="B3793:B3794"/>
    <mergeCell ref="C3793:C3794"/>
    <mergeCell ref="D3793:D3794"/>
    <mergeCell ref="E3793:E3794"/>
    <mergeCell ref="F3793:F3794"/>
    <mergeCell ref="AJ3793:AJ3794"/>
    <mergeCell ref="AK3793:AK3794"/>
    <mergeCell ref="AL3793:AL3794"/>
    <mergeCell ref="AW3791:AW3792"/>
    <mergeCell ref="AX3791:AX3792"/>
    <mergeCell ref="AY3791:AY3792"/>
    <mergeCell ref="AZ3791:AZ3792"/>
    <mergeCell ref="BA3791:BA3792"/>
    <mergeCell ref="BB3791:BB3792"/>
    <mergeCell ref="AQ3791:AQ3792"/>
    <mergeCell ref="AR3791:AR3792"/>
    <mergeCell ref="AS3791:AS3792"/>
    <mergeCell ref="AT3791:AT3792"/>
    <mergeCell ref="AU3791:AU3792"/>
    <mergeCell ref="AV3791:AV3792"/>
    <mergeCell ref="AK3791:AK3792"/>
    <mergeCell ref="AL3791:AL3792"/>
    <mergeCell ref="AM3791:AM3792"/>
    <mergeCell ref="AN3791:AN3792"/>
    <mergeCell ref="AO3791:AO3792"/>
    <mergeCell ref="AP3791:AP3792"/>
    <mergeCell ref="BA3789:BA3790"/>
    <mergeCell ref="BB3789:BB3790"/>
    <mergeCell ref="BC3789:BC3790"/>
    <mergeCell ref="A3791:A3792"/>
    <mergeCell ref="B3791:B3792"/>
    <mergeCell ref="C3791:C3792"/>
    <mergeCell ref="D3791:D3792"/>
    <mergeCell ref="E3791:E3792"/>
    <mergeCell ref="F3791:F3792"/>
    <mergeCell ref="AJ3791:AJ3792"/>
    <mergeCell ref="AU3789:AU3790"/>
    <mergeCell ref="AV3789:AV3790"/>
    <mergeCell ref="AW3789:AW3790"/>
    <mergeCell ref="AX3789:AX3790"/>
    <mergeCell ref="AY3789:AY3790"/>
    <mergeCell ref="AZ3789:AZ3790"/>
    <mergeCell ref="AO3789:AO3790"/>
    <mergeCell ref="AP3789:AP3790"/>
    <mergeCell ref="AQ3789:AQ3790"/>
    <mergeCell ref="AR3789:AR3790"/>
    <mergeCell ref="AS3789:AS3790"/>
    <mergeCell ref="AT3789:AT3790"/>
    <mergeCell ref="F3789:F3790"/>
    <mergeCell ref="AJ3789:AJ3790"/>
    <mergeCell ref="AK3789:AK3790"/>
    <mergeCell ref="AL3789:AL3790"/>
    <mergeCell ref="AM3789:AM3790"/>
    <mergeCell ref="AN3789:AN3790"/>
    <mergeCell ref="AY3787:AY3788"/>
    <mergeCell ref="AZ3787:AZ3788"/>
    <mergeCell ref="BA3787:BA3788"/>
    <mergeCell ref="BB3787:BB3788"/>
    <mergeCell ref="BC3787:BC3788"/>
    <mergeCell ref="A3789:A3790"/>
    <mergeCell ref="B3789:B3790"/>
    <mergeCell ref="C3789:C3790"/>
    <mergeCell ref="D3789:D3790"/>
    <mergeCell ref="E3789:E3790"/>
    <mergeCell ref="AS3787:AS3788"/>
    <mergeCell ref="AT3787:AT3788"/>
    <mergeCell ref="AU3787:AU3788"/>
    <mergeCell ref="AV3787:AV3788"/>
    <mergeCell ref="AW3787:AW3788"/>
    <mergeCell ref="AX3787:AX3788"/>
    <mergeCell ref="AM3787:AM3788"/>
    <mergeCell ref="AN3787:AN3788"/>
    <mergeCell ref="AO3787:AO3788"/>
    <mergeCell ref="AP3787:AP3788"/>
    <mergeCell ref="AQ3787:AQ3788"/>
    <mergeCell ref="AR3787:AR3788"/>
    <mergeCell ref="BC3785:BC3786"/>
    <mergeCell ref="A3787:A3788"/>
    <mergeCell ref="B3787:B3788"/>
    <mergeCell ref="C3787:C3788"/>
    <mergeCell ref="D3787:D3788"/>
    <mergeCell ref="E3787:E3788"/>
    <mergeCell ref="F3787:F3788"/>
    <mergeCell ref="AJ3787:AJ3788"/>
    <mergeCell ref="AK3787:AK3788"/>
    <mergeCell ref="AL3787:AL3788"/>
    <mergeCell ref="AW3785:AW3786"/>
    <mergeCell ref="AX3785:AX3786"/>
    <mergeCell ref="AY3785:AY3786"/>
    <mergeCell ref="AZ3785:AZ3786"/>
    <mergeCell ref="BA3785:BA3786"/>
    <mergeCell ref="BB3785:BB3786"/>
    <mergeCell ref="AQ3785:AQ3786"/>
    <mergeCell ref="AR3785:AR3786"/>
    <mergeCell ref="AS3785:AS3786"/>
    <mergeCell ref="AT3785:AT3786"/>
    <mergeCell ref="AU3785:AU3786"/>
    <mergeCell ref="AV3785:AV3786"/>
    <mergeCell ref="AK3785:AK3786"/>
    <mergeCell ref="AL3785:AL3786"/>
    <mergeCell ref="AM3785:AM3786"/>
    <mergeCell ref="AN3785:AN3786"/>
    <mergeCell ref="AO3785:AO3786"/>
    <mergeCell ref="AP3785:AP3786"/>
    <mergeCell ref="BA3783:BA3784"/>
    <mergeCell ref="BB3783:BB3784"/>
    <mergeCell ref="BC3783:BC3784"/>
    <mergeCell ref="A3785:A3786"/>
    <mergeCell ref="B3785:B3786"/>
    <mergeCell ref="C3785:C3786"/>
    <mergeCell ref="D3785:D3786"/>
    <mergeCell ref="E3785:E3786"/>
    <mergeCell ref="F3785:F3786"/>
    <mergeCell ref="AJ3785:AJ3786"/>
    <mergeCell ref="AU3783:AU3784"/>
    <mergeCell ref="AV3783:AV3784"/>
    <mergeCell ref="AW3783:AW3784"/>
    <mergeCell ref="AX3783:AX3784"/>
    <mergeCell ref="AY3783:AY3784"/>
    <mergeCell ref="AZ3783:AZ3784"/>
    <mergeCell ref="AO3783:AO3784"/>
    <mergeCell ref="AP3783:AP3784"/>
    <mergeCell ref="AQ3783:AQ3784"/>
    <mergeCell ref="AR3783:AR3784"/>
    <mergeCell ref="AS3783:AS3784"/>
    <mergeCell ref="AT3783:AT3784"/>
    <mergeCell ref="F3783:F3784"/>
    <mergeCell ref="AJ3783:AJ3784"/>
    <mergeCell ref="AK3783:AK3784"/>
    <mergeCell ref="AL3783:AL3784"/>
    <mergeCell ref="AM3783:AM3784"/>
    <mergeCell ref="AN3783:AN3784"/>
    <mergeCell ref="AY3781:AY3782"/>
    <mergeCell ref="AZ3781:AZ3782"/>
    <mergeCell ref="BA3781:BA3782"/>
    <mergeCell ref="BB3781:BB3782"/>
    <mergeCell ref="BC3781:BC3782"/>
    <mergeCell ref="A3783:A3784"/>
    <mergeCell ref="B3783:B3784"/>
    <mergeCell ref="C3783:C3784"/>
    <mergeCell ref="D3783:D3784"/>
    <mergeCell ref="E3783:E3784"/>
    <mergeCell ref="AS3781:AS3782"/>
    <mergeCell ref="AT3781:AT3782"/>
    <mergeCell ref="AU3781:AU3782"/>
    <mergeCell ref="AV3781:AV3782"/>
    <mergeCell ref="AW3781:AW3782"/>
    <mergeCell ref="AX3781:AX3782"/>
    <mergeCell ref="AM3781:AM3782"/>
    <mergeCell ref="AN3781:AN3782"/>
    <mergeCell ref="AO3781:AO3782"/>
    <mergeCell ref="AP3781:AP3782"/>
    <mergeCell ref="AQ3781:AQ3782"/>
    <mergeCell ref="AR3781:AR3782"/>
    <mergeCell ref="BC3779:BC3780"/>
    <mergeCell ref="A3781:A3782"/>
    <mergeCell ref="B3781:B3782"/>
    <mergeCell ref="C3781:C3782"/>
    <mergeCell ref="D3781:D3782"/>
    <mergeCell ref="E3781:E3782"/>
    <mergeCell ref="F3781:F3782"/>
    <mergeCell ref="AJ3781:AJ3782"/>
    <mergeCell ref="AK3781:AK3782"/>
    <mergeCell ref="AL3781:AL3782"/>
    <mergeCell ref="AW3779:AW3780"/>
    <mergeCell ref="AX3779:AX3780"/>
    <mergeCell ref="AY3779:AY3780"/>
    <mergeCell ref="AZ3779:AZ3780"/>
    <mergeCell ref="BA3779:BA3780"/>
    <mergeCell ref="BB3779:BB3780"/>
    <mergeCell ref="AQ3779:AQ3780"/>
    <mergeCell ref="AR3779:AR3780"/>
    <mergeCell ref="AS3779:AS3780"/>
    <mergeCell ref="AT3779:AT3780"/>
    <mergeCell ref="AU3779:AU3780"/>
    <mergeCell ref="AV3779:AV3780"/>
    <mergeCell ref="AK3779:AK3780"/>
    <mergeCell ref="AL3779:AL3780"/>
    <mergeCell ref="AM3779:AM3780"/>
    <mergeCell ref="AN3779:AN3780"/>
    <mergeCell ref="AO3779:AO3780"/>
    <mergeCell ref="AP3779:AP3780"/>
    <mergeCell ref="BA3777:BA3778"/>
    <mergeCell ref="BB3777:BB3778"/>
    <mergeCell ref="BC3777:BC3778"/>
    <mergeCell ref="A3779:A3780"/>
    <mergeCell ref="B3779:B3780"/>
    <mergeCell ref="C3779:C3780"/>
    <mergeCell ref="D3779:D3780"/>
    <mergeCell ref="E3779:E3780"/>
    <mergeCell ref="F3779:F3780"/>
    <mergeCell ref="AJ3779:AJ3780"/>
    <mergeCell ref="AU3777:AU3778"/>
    <mergeCell ref="AV3777:AV3778"/>
    <mergeCell ref="AW3777:AW3778"/>
    <mergeCell ref="AX3777:AX3778"/>
    <mergeCell ref="AY3777:AY3778"/>
    <mergeCell ref="AZ3777:AZ3778"/>
    <mergeCell ref="AO3777:AO3778"/>
    <mergeCell ref="AP3777:AP3778"/>
    <mergeCell ref="AQ3777:AQ3778"/>
    <mergeCell ref="AR3777:AR3778"/>
    <mergeCell ref="AS3777:AS3778"/>
    <mergeCell ref="AT3777:AT3778"/>
    <mergeCell ref="F3777:F3778"/>
    <mergeCell ref="AJ3777:AJ3778"/>
    <mergeCell ref="AK3777:AK3778"/>
    <mergeCell ref="AL3777:AL3778"/>
    <mergeCell ref="AM3777:AM3778"/>
    <mergeCell ref="AN3777:AN3778"/>
    <mergeCell ref="AY3775:AY3776"/>
    <mergeCell ref="AZ3775:AZ3776"/>
    <mergeCell ref="BA3775:BA3776"/>
    <mergeCell ref="BB3775:BB3776"/>
    <mergeCell ref="BC3775:BC3776"/>
    <mergeCell ref="A3777:A3778"/>
    <mergeCell ref="B3777:B3778"/>
    <mergeCell ref="C3777:C3778"/>
    <mergeCell ref="D3777:D3778"/>
    <mergeCell ref="E3777:E3778"/>
    <mergeCell ref="AS3775:AS3776"/>
    <mergeCell ref="AT3775:AT3776"/>
    <mergeCell ref="AU3775:AU3776"/>
    <mergeCell ref="AV3775:AV3776"/>
    <mergeCell ref="AW3775:AW3776"/>
    <mergeCell ref="AX3775:AX3776"/>
    <mergeCell ref="AM3775:AM3776"/>
    <mergeCell ref="AN3775:AN3776"/>
    <mergeCell ref="AO3775:AO3776"/>
    <mergeCell ref="AP3775:AP3776"/>
    <mergeCell ref="AQ3775:AQ3776"/>
    <mergeCell ref="AR3775:AR3776"/>
    <mergeCell ref="BC3773:BC3774"/>
    <mergeCell ref="A3775:A3776"/>
    <mergeCell ref="B3775:B3776"/>
    <mergeCell ref="C3775:C3776"/>
    <mergeCell ref="D3775:D3776"/>
    <mergeCell ref="E3775:E3776"/>
    <mergeCell ref="F3775:F3776"/>
    <mergeCell ref="AJ3775:AJ3776"/>
    <mergeCell ref="AK3775:AK3776"/>
    <mergeCell ref="AL3775:AL3776"/>
    <mergeCell ref="AW3773:AW3774"/>
    <mergeCell ref="AX3773:AX3774"/>
    <mergeCell ref="AY3773:AY3774"/>
    <mergeCell ref="AZ3773:AZ3774"/>
    <mergeCell ref="BA3773:BA3774"/>
    <mergeCell ref="BB3773:BB3774"/>
    <mergeCell ref="AQ3773:AQ3774"/>
    <mergeCell ref="AR3773:AR3774"/>
    <mergeCell ref="AS3773:AS3774"/>
    <mergeCell ref="AT3773:AT3774"/>
    <mergeCell ref="AU3773:AU3774"/>
    <mergeCell ref="AV3773:AV3774"/>
    <mergeCell ref="AK3773:AK3774"/>
    <mergeCell ref="AL3773:AL3774"/>
    <mergeCell ref="AM3773:AM3774"/>
    <mergeCell ref="AN3773:AN3774"/>
    <mergeCell ref="AO3773:AO3774"/>
    <mergeCell ref="AP3773:AP3774"/>
    <mergeCell ref="BA3771:BA3772"/>
    <mergeCell ref="BB3771:BB3772"/>
    <mergeCell ref="BC3771:BC3772"/>
    <mergeCell ref="A3773:A3774"/>
    <mergeCell ref="B3773:B3774"/>
    <mergeCell ref="C3773:C3774"/>
    <mergeCell ref="D3773:D3774"/>
    <mergeCell ref="E3773:E3774"/>
    <mergeCell ref="F3773:F3774"/>
    <mergeCell ref="AJ3773:AJ3774"/>
    <mergeCell ref="AU3771:AU3772"/>
    <mergeCell ref="AV3771:AV3772"/>
    <mergeCell ref="AW3771:AW3772"/>
    <mergeCell ref="AX3771:AX3772"/>
    <mergeCell ref="AY3771:AY3772"/>
    <mergeCell ref="AZ3771:AZ3772"/>
    <mergeCell ref="AO3771:AO3772"/>
    <mergeCell ref="AP3771:AP3772"/>
    <mergeCell ref="AQ3771:AQ3772"/>
    <mergeCell ref="AR3771:AR3772"/>
    <mergeCell ref="AS3771:AS3772"/>
    <mergeCell ref="AT3771:AT3772"/>
    <mergeCell ref="F3771:F3772"/>
    <mergeCell ref="AJ3771:AJ3772"/>
    <mergeCell ref="AK3771:AK3772"/>
    <mergeCell ref="AL3771:AL3772"/>
    <mergeCell ref="AM3771:AM3772"/>
    <mergeCell ref="AN3771:AN3772"/>
    <mergeCell ref="AY3769:AY3770"/>
    <mergeCell ref="AZ3769:AZ3770"/>
    <mergeCell ref="BA3769:BA3770"/>
    <mergeCell ref="BB3769:BB3770"/>
    <mergeCell ref="BC3769:BC3770"/>
    <mergeCell ref="A3771:A3772"/>
    <mergeCell ref="B3771:B3772"/>
    <mergeCell ref="C3771:C3772"/>
    <mergeCell ref="D3771:D3772"/>
    <mergeCell ref="E3771:E3772"/>
    <mergeCell ref="AS3769:AS3770"/>
    <mergeCell ref="AT3769:AT3770"/>
    <mergeCell ref="AU3769:AU3770"/>
    <mergeCell ref="AV3769:AV3770"/>
    <mergeCell ref="AW3769:AW3770"/>
    <mergeCell ref="AX3769:AX3770"/>
    <mergeCell ref="AM3769:AM3770"/>
    <mergeCell ref="AN3769:AN3770"/>
    <mergeCell ref="AO3769:AO3770"/>
    <mergeCell ref="AP3769:AP3770"/>
    <mergeCell ref="AQ3769:AQ3770"/>
    <mergeCell ref="AR3769:AR3770"/>
    <mergeCell ref="BC3767:BC3768"/>
    <mergeCell ref="A3769:A3770"/>
    <mergeCell ref="B3769:B3770"/>
    <mergeCell ref="C3769:C3770"/>
    <mergeCell ref="D3769:D3770"/>
    <mergeCell ref="E3769:E3770"/>
    <mergeCell ref="F3769:F3770"/>
    <mergeCell ref="AJ3769:AJ3770"/>
    <mergeCell ref="AK3769:AK3770"/>
    <mergeCell ref="AL3769:AL3770"/>
    <mergeCell ref="AW3767:AW3768"/>
    <mergeCell ref="AX3767:AX3768"/>
    <mergeCell ref="AY3767:AY3768"/>
    <mergeCell ref="AZ3767:AZ3768"/>
    <mergeCell ref="BA3767:BA3768"/>
    <mergeCell ref="BB3767:BB3768"/>
    <mergeCell ref="AQ3767:AQ3768"/>
    <mergeCell ref="AR3767:AR3768"/>
    <mergeCell ref="AS3767:AS3768"/>
    <mergeCell ref="AT3767:AT3768"/>
    <mergeCell ref="AU3767:AU3768"/>
    <mergeCell ref="AV3767:AV3768"/>
    <mergeCell ref="AK3767:AK3768"/>
    <mergeCell ref="AL3767:AL3768"/>
    <mergeCell ref="AM3767:AM3768"/>
    <mergeCell ref="AN3767:AN3768"/>
    <mergeCell ref="AO3767:AO3768"/>
    <mergeCell ref="AP3767:AP3768"/>
    <mergeCell ref="BA3765:BA3766"/>
    <mergeCell ref="BB3765:BB3766"/>
    <mergeCell ref="BC3765:BC3766"/>
    <mergeCell ref="A3767:A3768"/>
    <mergeCell ref="B3767:B3768"/>
    <mergeCell ref="C3767:C3768"/>
    <mergeCell ref="D3767:D3768"/>
    <mergeCell ref="E3767:E3768"/>
    <mergeCell ref="F3767:F3768"/>
    <mergeCell ref="AJ3767:AJ3768"/>
    <mergeCell ref="AU3765:AU3766"/>
    <mergeCell ref="AV3765:AV3766"/>
    <mergeCell ref="AW3765:AW3766"/>
    <mergeCell ref="AX3765:AX3766"/>
    <mergeCell ref="AY3765:AY3766"/>
    <mergeCell ref="AZ3765:AZ3766"/>
    <mergeCell ref="AO3765:AO3766"/>
    <mergeCell ref="AP3765:AP3766"/>
    <mergeCell ref="AQ3765:AQ3766"/>
    <mergeCell ref="AR3765:AR3766"/>
    <mergeCell ref="AS3765:AS3766"/>
    <mergeCell ref="AT3765:AT3766"/>
    <mergeCell ref="F3765:F3766"/>
    <mergeCell ref="AJ3765:AJ3766"/>
    <mergeCell ref="AK3765:AK3766"/>
    <mergeCell ref="AL3765:AL3766"/>
    <mergeCell ref="AM3765:AM3766"/>
    <mergeCell ref="AN3765:AN3766"/>
    <mergeCell ref="AY3763:AY3764"/>
    <mergeCell ref="AZ3763:AZ3764"/>
    <mergeCell ref="BA3763:BA3764"/>
    <mergeCell ref="BB3763:BB3764"/>
    <mergeCell ref="BC3763:BC3764"/>
    <mergeCell ref="A3765:A3766"/>
    <mergeCell ref="B3765:B3766"/>
    <mergeCell ref="C3765:C3766"/>
    <mergeCell ref="D3765:D3766"/>
    <mergeCell ref="E3765:E3766"/>
    <mergeCell ref="AS3763:AS3764"/>
    <mergeCell ref="AT3763:AT3764"/>
    <mergeCell ref="AU3763:AU3764"/>
    <mergeCell ref="AV3763:AV3764"/>
    <mergeCell ref="AW3763:AW3764"/>
    <mergeCell ref="AX3763:AX3764"/>
    <mergeCell ref="AM3763:AM3764"/>
    <mergeCell ref="AN3763:AN3764"/>
    <mergeCell ref="AO3763:AO3764"/>
    <mergeCell ref="AP3763:AP3764"/>
    <mergeCell ref="AQ3763:AQ3764"/>
    <mergeCell ref="AR3763:AR3764"/>
    <mergeCell ref="BC3761:BC3762"/>
    <mergeCell ref="A3763:A3764"/>
    <mergeCell ref="B3763:B3764"/>
    <mergeCell ref="C3763:C3764"/>
    <mergeCell ref="D3763:D3764"/>
    <mergeCell ref="E3763:E3764"/>
    <mergeCell ref="F3763:F3764"/>
    <mergeCell ref="AJ3763:AJ3764"/>
    <mergeCell ref="AK3763:AK3764"/>
    <mergeCell ref="AL3763:AL3764"/>
    <mergeCell ref="AW3761:AW3762"/>
    <mergeCell ref="AX3761:AX3762"/>
    <mergeCell ref="AY3761:AY3762"/>
    <mergeCell ref="AZ3761:AZ3762"/>
    <mergeCell ref="BA3761:BA3762"/>
    <mergeCell ref="BB3761:BB3762"/>
    <mergeCell ref="AQ3761:AQ3762"/>
    <mergeCell ref="AR3761:AR3762"/>
    <mergeCell ref="AS3761:AS3762"/>
    <mergeCell ref="AT3761:AT3762"/>
    <mergeCell ref="AU3761:AU3762"/>
    <mergeCell ref="AV3761:AV3762"/>
    <mergeCell ref="AK3761:AK3762"/>
    <mergeCell ref="AL3761:AL3762"/>
    <mergeCell ref="AM3761:AM3762"/>
    <mergeCell ref="AN3761:AN3762"/>
    <mergeCell ref="AO3761:AO3762"/>
    <mergeCell ref="AP3761:AP3762"/>
    <mergeCell ref="BA3759:BA3760"/>
    <mergeCell ref="BB3759:BB3760"/>
    <mergeCell ref="BC3759:BC3760"/>
    <mergeCell ref="A3761:A3762"/>
    <mergeCell ref="B3761:B3762"/>
    <mergeCell ref="C3761:C3762"/>
    <mergeCell ref="D3761:D3762"/>
    <mergeCell ref="E3761:E3762"/>
    <mergeCell ref="F3761:F3762"/>
    <mergeCell ref="AJ3761:AJ3762"/>
    <mergeCell ref="AU3759:AU3760"/>
    <mergeCell ref="AV3759:AV3760"/>
    <mergeCell ref="AW3759:AW3760"/>
    <mergeCell ref="AX3759:AX3760"/>
    <mergeCell ref="AY3759:AY3760"/>
    <mergeCell ref="AZ3759:AZ3760"/>
    <mergeCell ref="AO3759:AO3760"/>
    <mergeCell ref="AP3759:AP3760"/>
    <mergeCell ref="AQ3759:AQ3760"/>
    <mergeCell ref="AR3759:AR3760"/>
    <mergeCell ref="AS3759:AS3760"/>
    <mergeCell ref="AT3759:AT3760"/>
    <mergeCell ref="F3759:F3760"/>
    <mergeCell ref="AJ3759:AJ3760"/>
    <mergeCell ref="AK3759:AK3760"/>
    <mergeCell ref="AL3759:AL3760"/>
    <mergeCell ref="AM3759:AM3760"/>
    <mergeCell ref="AN3759:AN3760"/>
    <mergeCell ref="AY3757:AY3758"/>
    <mergeCell ref="AZ3757:AZ3758"/>
    <mergeCell ref="BA3757:BA3758"/>
    <mergeCell ref="BB3757:BB3758"/>
    <mergeCell ref="BC3757:BC3758"/>
    <mergeCell ref="A3759:A3760"/>
    <mergeCell ref="B3759:B3760"/>
    <mergeCell ref="C3759:C3760"/>
    <mergeCell ref="D3759:D3760"/>
    <mergeCell ref="E3759:E3760"/>
    <mergeCell ref="AS3757:AS3758"/>
    <mergeCell ref="AT3757:AT3758"/>
    <mergeCell ref="AU3757:AU3758"/>
    <mergeCell ref="AV3757:AV3758"/>
    <mergeCell ref="AW3757:AW3758"/>
    <mergeCell ref="AX3757:AX3758"/>
    <mergeCell ref="AM3757:AM3758"/>
    <mergeCell ref="AN3757:AN3758"/>
    <mergeCell ref="AO3757:AO3758"/>
    <mergeCell ref="AP3757:AP3758"/>
    <mergeCell ref="AQ3757:AQ3758"/>
    <mergeCell ref="AR3757:AR3758"/>
    <mergeCell ref="BC3755:BC3756"/>
    <mergeCell ref="A3757:A3758"/>
    <mergeCell ref="B3757:B3758"/>
    <mergeCell ref="C3757:C3758"/>
    <mergeCell ref="D3757:D3758"/>
    <mergeCell ref="E3757:E3758"/>
    <mergeCell ref="F3757:F3758"/>
    <mergeCell ref="AJ3757:AJ3758"/>
    <mergeCell ref="AK3757:AK3758"/>
    <mergeCell ref="AL3757:AL3758"/>
    <mergeCell ref="AW3755:AW3756"/>
    <mergeCell ref="AX3755:AX3756"/>
    <mergeCell ref="AY3755:AY3756"/>
    <mergeCell ref="AZ3755:AZ3756"/>
    <mergeCell ref="BA3755:BA3756"/>
    <mergeCell ref="BB3755:BB3756"/>
    <mergeCell ref="AQ3755:AQ3756"/>
    <mergeCell ref="AR3755:AR3756"/>
    <mergeCell ref="AS3755:AS3756"/>
    <mergeCell ref="AT3755:AT3756"/>
    <mergeCell ref="AU3755:AU3756"/>
    <mergeCell ref="AV3755:AV3756"/>
    <mergeCell ref="AK3755:AK3756"/>
    <mergeCell ref="AL3755:AL3756"/>
    <mergeCell ref="AM3755:AM3756"/>
    <mergeCell ref="AN3755:AN3756"/>
    <mergeCell ref="AO3755:AO3756"/>
    <mergeCell ref="AP3755:AP3756"/>
    <mergeCell ref="BA3753:BA3754"/>
    <mergeCell ref="BB3753:BB3754"/>
    <mergeCell ref="BC3753:BC3754"/>
    <mergeCell ref="A3755:A3756"/>
    <mergeCell ref="B3755:B3756"/>
    <mergeCell ref="C3755:C3756"/>
    <mergeCell ref="D3755:D3756"/>
    <mergeCell ref="E3755:E3756"/>
    <mergeCell ref="F3755:F3756"/>
    <mergeCell ref="AJ3755:AJ3756"/>
    <mergeCell ref="AU3753:AU3754"/>
    <mergeCell ref="AV3753:AV3754"/>
    <mergeCell ref="AW3753:AW3754"/>
    <mergeCell ref="AX3753:AX3754"/>
    <mergeCell ref="AY3753:AY3754"/>
    <mergeCell ref="AZ3753:AZ3754"/>
    <mergeCell ref="AO3753:AO3754"/>
    <mergeCell ref="AP3753:AP3754"/>
    <mergeCell ref="AQ3753:AQ3754"/>
    <mergeCell ref="AR3753:AR3754"/>
    <mergeCell ref="AS3753:AS3754"/>
    <mergeCell ref="AT3753:AT3754"/>
    <mergeCell ref="F3753:F3754"/>
    <mergeCell ref="AJ3753:AJ3754"/>
    <mergeCell ref="AK3753:AK3754"/>
    <mergeCell ref="AL3753:AL3754"/>
    <mergeCell ref="AM3753:AM3754"/>
    <mergeCell ref="AN3753:AN3754"/>
    <mergeCell ref="AY3751:AY3752"/>
    <mergeCell ref="AZ3751:AZ3752"/>
    <mergeCell ref="BA3751:BA3752"/>
    <mergeCell ref="BB3751:BB3752"/>
    <mergeCell ref="BC3751:BC3752"/>
    <mergeCell ref="A3753:A3754"/>
    <mergeCell ref="B3753:B3754"/>
    <mergeCell ref="C3753:C3754"/>
    <mergeCell ref="D3753:D3754"/>
    <mergeCell ref="E3753:E3754"/>
    <mergeCell ref="AS3751:AS3752"/>
    <mergeCell ref="AT3751:AT3752"/>
    <mergeCell ref="AU3751:AU3752"/>
    <mergeCell ref="AV3751:AV3752"/>
    <mergeCell ref="AW3751:AW3752"/>
    <mergeCell ref="AX3751:AX3752"/>
    <mergeCell ref="AM3751:AM3752"/>
    <mergeCell ref="AN3751:AN3752"/>
    <mergeCell ref="AO3751:AO3752"/>
    <mergeCell ref="AP3751:AP3752"/>
    <mergeCell ref="AQ3751:AQ3752"/>
    <mergeCell ref="AR3751:AR3752"/>
    <mergeCell ref="BC3749:BC3750"/>
    <mergeCell ref="A3751:A3752"/>
    <mergeCell ref="B3751:B3752"/>
    <mergeCell ref="C3751:C3752"/>
    <mergeCell ref="D3751:D3752"/>
    <mergeCell ref="E3751:E3752"/>
    <mergeCell ref="F3751:F3752"/>
    <mergeCell ref="AJ3751:AJ3752"/>
    <mergeCell ref="AK3751:AK3752"/>
    <mergeCell ref="AL3751:AL3752"/>
    <mergeCell ref="AW3749:AW3750"/>
    <mergeCell ref="AX3749:AX3750"/>
    <mergeCell ref="AY3749:AY3750"/>
    <mergeCell ref="AZ3749:AZ3750"/>
    <mergeCell ref="BA3749:BA3750"/>
    <mergeCell ref="BB3749:BB3750"/>
    <mergeCell ref="AQ3749:AQ3750"/>
    <mergeCell ref="AR3749:AR3750"/>
    <mergeCell ref="AS3749:AS3750"/>
    <mergeCell ref="AT3749:AT3750"/>
    <mergeCell ref="AU3749:AU3750"/>
    <mergeCell ref="AV3749:AV3750"/>
    <mergeCell ref="AK3749:AK3750"/>
    <mergeCell ref="AL3749:AL3750"/>
    <mergeCell ref="AM3749:AM3750"/>
    <mergeCell ref="AN3749:AN3750"/>
    <mergeCell ref="AO3749:AO3750"/>
    <mergeCell ref="AP3749:AP3750"/>
    <mergeCell ref="BA3747:BA3748"/>
    <mergeCell ref="BB3747:BB3748"/>
    <mergeCell ref="BC3747:BC3748"/>
    <mergeCell ref="A3749:A3750"/>
    <mergeCell ref="B3749:B3750"/>
    <mergeCell ref="C3749:C3750"/>
    <mergeCell ref="D3749:D3750"/>
    <mergeCell ref="E3749:E3750"/>
    <mergeCell ref="F3749:F3750"/>
    <mergeCell ref="AJ3749:AJ3750"/>
    <mergeCell ref="AU3747:AU3748"/>
    <mergeCell ref="AV3747:AV3748"/>
    <mergeCell ref="AW3747:AW3748"/>
    <mergeCell ref="AX3747:AX3748"/>
    <mergeCell ref="AY3747:AY3748"/>
    <mergeCell ref="AZ3747:AZ3748"/>
    <mergeCell ref="AO3747:AO3748"/>
    <mergeCell ref="AP3747:AP3748"/>
    <mergeCell ref="AQ3747:AQ3748"/>
    <mergeCell ref="AR3747:AR3748"/>
    <mergeCell ref="AS3747:AS3748"/>
    <mergeCell ref="AT3747:AT3748"/>
    <mergeCell ref="F3747:F3748"/>
    <mergeCell ref="AJ3747:AJ3748"/>
    <mergeCell ref="AK3747:AK3748"/>
    <mergeCell ref="AL3747:AL3748"/>
    <mergeCell ref="AM3747:AM3748"/>
    <mergeCell ref="AN3747:AN3748"/>
    <mergeCell ref="AY3745:AY3746"/>
    <mergeCell ref="AZ3745:AZ3746"/>
    <mergeCell ref="BA3745:BA3746"/>
    <mergeCell ref="BB3745:BB3746"/>
    <mergeCell ref="BC3745:BC3746"/>
    <mergeCell ref="A3747:A3748"/>
    <mergeCell ref="B3747:B3748"/>
    <mergeCell ref="C3747:C3748"/>
    <mergeCell ref="D3747:D3748"/>
    <mergeCell ref="E3747:E3748"/>
    <mergeCell ref="AS3745:AS3746"/>
    <mergeCell ref="AT3745:AT3746"/>
    <mergeCell ref="AU3745:AU3746"/>
    <mergeCell ref="AV3745:AV3746"/>
    <mergeCell ref="AW3745:AW3746"/>
    <mergeCell ref="AX3745:AX3746"/>
    <mergeCell ref="AM3745:AM3746"/>
    <mergeCell ref="AN3745:AN3746"/>
    <mergeCell ref="AO3745:AO3746"/>
    <mergeCell ref="AP3745:AP3746"/>
    <mergeCell ref="AQ3745:AQ3746"/>
    <mergeCell ref="AR3745:AR3746"/>
    <mergeCell ref="BC3743:BC3744"/>
    <mergeCell ref="A3745:A3746"/>
    <mergeCell ref="B3745:B3746"/>
    <mergeCell ref="C3745:C3746"/>
    <mergeCell ref="D3745:D3746"/>
    <mergeCell ref="E3745:E3746"/>
    <mergeCell ref="F3745:F3746"/>
    <mergeCell ref="AJ3745:AJ3746"/>
    <mergeCell ref="AK3745:AK3746"/>
    <mergeCell ref="AL3745:AL3746"/>
    <mergeCell ref="AW3743:AW3744"/>
    <mergeCell ref="AX3743:AX3744"/>
    <mergeCell ref="AY3743:AY3744"/>
    <mergeCell ref="AZ3743:AZ3744"/>
    <mergeCell ref="BA3743:BA3744"/>
    <mergeCell ref="BB3743:BB3744"/>
    <mergeCell ref="AQ3743:AQ3744"/>
    <mergeCell ref="AR3743:AR3744"/>
    <mergeCell ref="AS3743:AS3744"/>
    <mergeCell ref="AT3743:AT3744"/>
    <mergeCell ref="AU3743:AU3744"/>
    <mergeCell ref="AV3743:AV3744"/>
    <mergeCell ref="AK3743:AK3744"/>
    <mergeCell ref="AL3743:AL3744"/>
    <mergeCell ref="AM3743:AM3744"/>
    <mergeCell ref="AN3743:AN3744"/>
    <mergeCell ref="AO3743:AO3744"/>
    <mergeCell ref="AP3743:AP3744"/>
    <mergeCell ref="BA3741:BA3742"/>
    <mergeCell ref="BB3741:BB3742"/>
    <mergeCell ref="BC3741:BC3742"/>
    <mergeCell ref="A3743:A3744"/>
    <mergeCell ref="B3743:B3744"/>
    <mergeCell ref="C3743:C3744"/>
    <mergeCell ref="D3743:D3744"/>
    <mergeCell ref="E3743:E3744"/>
    <mergeCell ref="F3743:F3744"/>
    <mergeCell ref="AJ3743:AJ3744"/>
    <mergeCell ref="AU3741:AU3742"/>
    <mergeCell ref="AV3741:AV3742"/>
    <mergeCell ref="AW3741:AW3742"/>
    <mergeCell ref="AX3741:AX3742"/>
    <mergeCell ref="AY3741:AY3742"/>
    <mergeCell ref="AZ3741:AZ3742"/>
    <mergeCell ref="AO3741:AO3742"/>
    <mergeCell ref="AP3741:AP3742"/>
    <mergeCell ref="AQ3741:AQ3742"/>
    <mergeCell ref="AR3741:AR3742"/>
    <mergeCell ref="AS3741:AS3742"/>
    <mergeCell ref="AT3741:AT3742"/>
    <mergeCell ref="F3741:F3742"/>
    <mergeCell ref="AJ3741:AJ3742"/>
    <mergeCell ref="AK3741:AK3742"/>
    <mergeCell ref="AL3741:AL3742"/>
    <mergeCell ref="AM3741:AM3742"/>
    <mergeCell ref="AN3741:AN3742"/>
    <mergeCell ref="AY3739:AY3740"/>
    <mergeCell ref="AZ3739:AZ3740"/>
    <mergeCell ref="BA3739:BA3740"/>
    <mergeCell ref="BB3739:BB3740"/>
    <mergeCell ref="BC3739:BC3740"/>
    <mergeCell ref="A3741:A3742"/>
    <mergeCell ref="B3741:B3742"/>
    <mergeCell ref="C3741:C3742"/>
    <mergeCell ref="D3741:D3742"/>
    <mergeCell ref="E3741:E3742"/>
    <mergeCell ref="AS3739:AS3740"/>
    <mergeCell ref="AT3739:AT3740"/>
    <mergeCell ref="AU3739:AU3740"/>
    <mergeCell ref="AV3739:AV3740"/>
    <mergeCell ref="AW3739:AW3740"/>
    <mergeCell ref="AX3739:AX3740"/>
    <mergeCell ref="AM3739:AM3740"/>
    <mergeCell ref="AN3739:AN3740"/>
    <mergeCell ref="AO3739:AO3740"/>
    <mergeCell ref="AP3739:AP3740"/>
    <mergeCell ref="AQ3739:AQ3740"/>
    <mergeCell ref="AR3739:AR3740"/>
    <mergeCell ref="BC3737:BC3738"/>
    <mergeCell ref="A3739:A3740"/>
    <mergeCell ref="B3739:B3740"/>
    <mergeCell ref="C3739:C3740"/>
    <mergeCell ref="D3739:D3740"/>
    <mergeCell ref="E3739:E3740"/>
    <mergeCell ref="F3739:F3740"/>
    <mergeCell ref="AJ3739:AJ3740"/>
    <mergeCell ref="AK3739:AK3740"/>
    <mergeCell ref="AL3739:AL3740"/>
    <mergeCell ref="AW3737:AW3738"/>
    <mergeCell ref="AX3737:AX3738"/>
    <mergeCell ref="AY3737:AY3738"/>
    <mergeCell ref="AZ3737:AZ3738"/>
    <mergeCell ref="BA3737:BA3738"/>
    <mergeCell ref="BB3737:BB3738"/>
    <mergeCell ref="AQ3737:AQ3738"/>
    <mergeCell ref="AR3737:AR3738"/>
    <mergeCell ref="AS3737:AS3738"/>
    <mergeCell ref="AT3737:AT3738"/>
    <mergeCell ref="AU3737:AU3738"/>
    <mergeCell ref="AV3737:AV3738"/>
    <mergeCell ref="AK3737:AK3738"/>
    <mergeCell ref="AL3737:AL3738"/>
    <mergeCell ref="AM3737:AM3738"/>
    <mergeCell ref="AN3737:AN3738"/>
    <mergeCell ref="AO3737:AO3738"/>
    <mergeCell ref="AP3737:AP3738"/>
    <mergeCell ref="BA3735:BA3736"/>
    <mergeCell ref="BB3735:BB3736"/>
    <mergeCell ref="BC3735:BC3736"/>
    <mergeCell ref="A3737:A3738"/>
    <mergeCell ref="B3737:B3738"/>
    <mergeCell ref="C3737:C3738"/>
    <mergeCell ref="D3737:D3738"/>
    <mergeCell ref="E3737:E3738"/>
    <mergeCell ref="F3737:F3738"/>
    <mergeCell ref="AJ3737:AJ3738"/>
    <mergeCell ref="AU3735:AU3736"/>
    <mergeCell ref="AV3735:AV3736"/>
    <mergeCell ref="AW3735:AW3736"/>
    <mergeCell ref="AX3735:AX3736"/>
    <mergeCell ref="AY3735:AY3736"/>
    <mergeCell ref="AZ3735:AZ3736"/>
    <mergeCell ref="AO3735:AO3736"/>
    <mergeCell ref="AP3735:AP3736"/>
    <mergeCell ref="AQ3735:AQ3736"/>
    <mergeCell ref="AR3735:AR3736"/>
    <mergeCell ref="AS3735:AS3736"/>
    <mergeCell ref="AT3735:AT3736"/>
    <mergeCell ref="F3735:F3736"/>
    <mergeCell ref="AJ3735:AJ3736"/>
    <mergeCell ref="AK3735:AK3736"/>
    <mergeCell ref="AL3735:AL3736"/>
    <mergeCell ref="AM3735:AM3736"/>
    <mergeCell ref="AN3735:AN3736"/>
    <mergeCell ref="AY3733:AY3734"/>
    <mergeCell ref="AZ3733:AZ3734"/>
    <mergeCell ref="BA3733:BA3734"/>
    <mergeCell ref="BB3733:BB3734"/>
    <mergeCell ref="BC3733:BC3734"/>
    <mergeCell ref="A3735:A3736"/>
    <mergeCell ref="B3735:B3736"/>
    <mergeCell ref="C3735:C3736"/>
    <mergeCell ref="D3735:D3736"/>
    <mergeCell ref="E3735:E3736"/>
    <mergeCell ref="AS3733:AS3734"/>
    <mergeCell ref="AT3733:AT3734"/>
    <mergeCell ref="AU3733:AU3734"/>
    <mergeCell ref="AV3733:AV3734"/>
    <mergeCell ref="AW3733:AW3734"/>
    <mergeCell ref="AX3733:AX3734"/>
    <mergeCell ref="AM3733:AM3734"/>
    <mergeCell ref="AN3733:AN3734"/>
    <mergeCell ref="AO3733:AO3734"/>
    <mergeCell ref="AP3733:AP3734"/>
    <mergeCell ref="AQ3733:AQ3734"/>
    <mergeCell ref="AR3733:AR3734"/>
    <mergeCell ref="BC3731:BC3732"/>
    <mergeCell ref="A3733:A3734"/>
    <mergeCell ref="B3733:B3734"/>
    <mergeCell ref="C3733:C3734"/>
    <mergeCell ref="D3733:D3734"/>
    <mergeCell ref="E3733:E3734"/>
    <mergeCell ref="F3733:F3734"/>
    <mergeCell ref="AJ3733:AJ3734"/>
    <mergeCell ref="AK3733:AK3734"/>
    <mergeCell ref="AL3733:AL3734"/>
    <mergeCell ref="AW3731:AW3732"/>
    <mergeCell ref="AX3731:AX3732"/>
    <mergeCell ref="AY3731:AY3732"/>
    <mergeCell ref="AZ3731:AZ3732"/>
    <mergeCell ref="BA3731:BA3732"/>
    <mergeCell ref="BB3731:BB3732"/>
    <mergeCell ref="AQ3731:AQ3732"/>
    <mergeCell ref="AR3731:AR3732"/>
    <mergeCell ref="AS3731:AS3732"/>
    <mergeCell ref="AT3731:AT3732"/>
    <mergeCell ref="AU3731:AU3732"/>
    <mergeCell ref="AV3731:AV3732"/>
    <mergeCell ref="AK3731:AK3732"/>
    <mergeCell ref="AL3731:AL3732"/>
    <mergeCell ref="AM3731:AM3732"/>
    <mergeCell ref="AN3731:AN3732"/>
    <mergeCell ref="AO3731:AO3732"/>
    <mergeCell ref="AP3731:AP3732"/>
    <mergeCell ref="BA3729:BA3730"/>
    <mergeCell ref="BB3729:BB3730"/>
    <mergeCell ref="BC3729:BC3730"/>
    <mergeCell ref="A3731:A3732"/>
    <mergeCell ref="B3731:B3732"/>
    <mergeCell ref="C3731:C3732"/>
    <mergeCell ref="D3731:D3732"/>
    <mergeCell ref="E3731:E3732"/>
    <mergeCell ref="F3731:F3732"/>
    <mergeCell ref="AJ3731:AJ3732"/>
    <mergeCell ref="AU3729:AU3730"/>
    <mergeCell ref="AV3729:AV3730"/>
    <mergeCell ref="AW3729:AW3730"/>
    <mergeCell ref="AX3729:AX3730"/>
    <mergeCell ref="AY3729:AY3730"/>
    <mergeCell ref="AZ3729:AZ3730"/>
    <mergeCell ref="AO3729:AO3730"/>
    <mergeCell ref="AP3729:AP3730"/>
    <mergeCell ref="AQ3729:AQ3730"/>
    <mergeCell ref="AR3729:AR3730"/>
    <mergeCell ref="AS3729:AS3730"/>
    <mergeCell ref="AT3729:AT3730"/>
    <mergeCell ref="F3729:F3730"/>
    <mergeCell ref="AJ3729:AJ3730"/>
    <mergeCell ref="AK3729:AK3730"/>
    <mergeCell ref="AL3729:AL3730"/>
    <mergeCell ref="AM3729:AM3730"/>
    <mergeCell ref="AN3729:AN3730"/>
    <mergeCell ref="AY3727:AY3728"/>
    <mergeCell ref="AZ3727:AZ3728"/>
    <mergeCell ref="BA3727:BA3728"/>
    <mergeCell ref="BB3727:BB3728"/>
    <mergeCell ref="BC3727:BC3728"/>
    <mergeCell ref="A3729:A3730"/>
    <mergeCell ref="B3729:B3730"/>
    <mergeCell ref="C3729:C3730"/>
    <mergeCell ref="D3729:D3730"/>
    <mergeCell ref="E3729:E3730"/>
    <mergeCell ref="AS3727:AS3728"/>
    <mergeCell ref="AT3727:AT3728"/>
    <mergeCell ref="AU3727:AU3728"/>
    <mergeCell ref="AV3727:AV3728"/>
    <mergeCell ref="AW3727:AW3728"/>
    <mergeCell ref="AX3727:AX3728"/>
    <mergeCell ref="AM3727:AM3728"/>
    <mergeCell ref="AN3727:AN3728"/>
    <mergeCell ref="AO3727:AO3728"/>
    <mergeCell ref="AP3727:AP3728"/>
    <mergeCell ref="AQ3727:AQ3728"/>
    <mergeCell ref="AR3727:AR3728"/>
    <mergeCell ref="BC3725:BC3726"/>
    <mergeCell ref="A3727:A3728"/>
    <mergeCell ref="B3727:B3728"/>
    <mergeCell ref="C3727:C3728"/>
    <mergeCell ref="D3727:D3728"/>
    <mergeCell ref="E3727:E3728"/>
    <mergeCell ref="F3727:F3728"/>
    <mergeCell ref="AJ3727:AJ3728"/>
    <mergeCell ref="AK3727:AK3728"/>
    <mergeCell ref="AL3727:AL3728"/>
    <mergeCell ref="AW3725:AW3726"/>
    <mergeCell ref="AX3725:AX3726"/>
    <mergeCell ref="AY3725:AY3726"/>
    <mergeCell ref="AZ3725:AZ3726"/>
    <mergeCell ref="BA3725:BA3726"/>
    <mergeCell ref="BB3725:BB3726"/>
    <mergeCell ref="AQ3725:AQ3726"/>
    <mergeCell ref="AR3725:AR3726"/>
    <mergeCell ref="AS3725:AS3726"/>
    <mergeCell ref="AT3725:AT3726"/>
    <mergeCell ref="AU3725:AU3726"/>
    <mergeCell ref="AV3725:AV3726"/>
    <mergeCell ref="AK3725:AK3726"/>
    <mergeCell ref="AL3725:AL3726"/>
    <mergeCell ref="AM3725:AM3726"/>
    <mergeCell ref="AN3725:AN3726"/>
    <mergeCell ref="AO3725:AO3726"/>
    <mergeCell ref="AP3725:AP3726"/>
    <mergeCell ref="BA3723:BA3724"/>
    <mergeCell ref="BB3723:BB3724"/>
    <mergeCell ref="BC3723:BC3724"/>
    <mergeCell ref="A3725:A3726"/>
    <mergeCell ref="B3725:B3726"/>
    <mergeCell ref="C3725:C3726"/>
    <mergeCell ref="D3725:D3726"/>
    <mergeCell ref="E3725:E3726"/>
    <mergeCell ref="F3725:F3726"/>
    <mergeCell ref="AJ3725:AJ3726"/>
    <mergeCell ref="AU3723:AU3724"/>
    <mergeCell ref="AV3723:AV3724"/>
    <mergeCell ref="AW3723:AW3724"/>
    <mergeCell ref="AX3723:AX3724"/>
    <mergeCell ref="AY3723:AY3724"/>
    <mergeCell ref="AZ3723:AZ3724"/>
    <mergeCell ref="AO3723:AO3724"/>
    <mergeCell ref="AP3723:AP3724"/>
    <mergeCell ref="AQ3723:AQ3724"/>
    <mergeCell ref="AR3723:AR3724"/>
    <mergeCell ref="AS3723:AS3724"/>
    <mergeCell ref="AT3723:AT3724"/>
    <mergeCell ref="F3723:F3724"/>
    <mergeCell ref="AJ3723:AJ3724"/>
    <mergeCell ref="AK3723:AK3724"/>
    <mergeCell ref="AL3723:AL3724"/>
    <mergeCell ref="AM3723:AM3724"/>
    <mergeCell ref="AN3723:AN3724"/>
    <mergeCell ref="AY3721:AY3722"/>
    <mergeCell ref="AZ3721:AZ3722"/>
    <mergeCell ref="BA3721:BA3722"/>
    <mergeCell ref="BB3721:BB3722"/>
    <mergeCell ref="BC3721:BC3722"/>
    <mergeCell ref="A3723:A3724"/>
    <mergeCell ref="B3723:B3724"/>
    <mergeCell ref="C3723:C3724"/>
    <mergeCell ref="D3723:D3724"/>
    <mergeCell ref="E3723:E3724"/>
    <mergeCell ref="AS3721:AS3722"/>
    <mergeCell ref="AT3721:AT3722"/>
    <mergeCell ref="AU3721:AU3722"/>
    <mergeCell ref="AV3721:AV3722"/>
    <mergeCell ref="AW3721:AW3722"/>
    <mergeCell ref="AX3721:AX3722"/>
    <mergeCell ref="AM3721:AM3722"/>
    <mergeCell ref="AN3721:AN3722"/>
    <mergeCell ref="AO3721:AO3722"/>
    <mergeCell ref="AP3721:AP3722"/>
    <mergeCell ref="AQ3721:AQ3722"/>
    <mergeCell ref="AR3721:AR3722"/>
    <mergeCell ref="BC3719:BC3720"/>
    <mergeCell ref="A3721:A3722"/>
    <mergeCell ref="B3721:B3722"/>
    <mergeCell ref="C3721:C3722"/>
    <mergeCell ref="D3721:D3722"/>
    <mergeCell ref="E3721:E3722"/>
    <mergeCell ref="F3721:F3722"/>
    <mergeCell ref="AJ3721:AJ3722"/>
    <mergeCell ref="AK3721:AK3722"/>
    <mergeCell ref="AL3721:AL3722"/>
    <mergeCell ref="AW3719:AW3720"/>
    <mergeCell ref="AX3719:AX3720"/>
    <mergeCell ref="AY3719:AY3720"/>
    <mergeCell ref="AZ3719:AZ3720"/>
    <mergeCell ref="BA3719:BA3720"/>
    <mergeCell ref="BB3719:BB3720"/>
    <mergeCell ref="AQ3719:AQ3720"/>
    <mergeCell ref="AR3719:AR3720"/>
    <mergeCell ref="AS3719:AS3720"/>
    <mergeCell ref="AT3719:AT3720"/>
    <mergeCell ref="AU3719:AU3720"/>
    <mergeCell ref="AV3719:AV3720"/>
    <mergeCell ref="AK3719:AK3720"/>
    <mergeCell ref="AL3719:AL3720"/>
    <mergeCell ref="AM3719:AM3720"/>
    <mergeCell ref="AN3719:AN3720"/>
    <mergeCell ref="AO3719:AO3720"/>
    <mergeCell ref="AP3719:AP3720"/>
    <mergeCell ref="BA3717:BA3718"/>
    <mergeCell ref="BB3717:BB3718"/>
    <mergeCell ref="BC3717:BC3718"/>
    <mergeCell ref="A3719:A3720"/>
    <mergeCell ref="B3719:B3720"/>
    <mergeCell ref="C3719:C3720"/>
    <mergeCell ref="D3719:D3720"/>
    <mergeCell ref="E3719:E3720"/>
    <mergeCell ref="F3719:F3720"/>
    <mergeCell ref="AJ3719:AJ3720"/>
    <mergeCell ref="AU3717:AU3718"/>
    <mergeCell ref="AV3717:AV3718"/>
    <mergeCell ref="AW3717:AW3718"/>
    <mergeCell ref="AX3717:AX3718"/>
    <mergeCell ref="AY3717:AY3718"/>
    <mergeCell ref="AZ3717:AZ3718"/>
    <mergeCell ref="AO3717:AO3718"/>
    <mergeCell ref="AP3717:AP3718"/>
    <mergeCell ref="AQ3717:AQ3718"/>
    <mergeCell ref="AR3717:AR3718"/>
    <mergeCell ref="AS3717:AS3718"/>
    <mergeCell ref="AT3717:AT3718"/>
    <mergeCell ref="F3717:F3718"/>
    <mergeCell ref="AJ3717:AJ3718"/>
    <mergeCell ref="AK3717:AK3718"/>
    <mergeCell ref="AL3717:AL3718"/>
    <mergeCell ref="AM3717:AM3718"/>
    <mergeCell ref="AN3717:AN3718"/>
    <mergeCell ref="AY3715:AY3716"/>
    <mergeCell ref="AZ3715:AZ3716"/>
    <mergeCell ref="BA3715:BA3716"/>
    <mergeCell ref="BB3715:BB3716"/>
    <mergeCell ref="BC3715:BC3716"/>
    <mergeCell ref="A3717:A3718"/>
    <mergeCell ref="B3717:B3718"/>
    <mergeCell ref="C3717:C3718"/>
    <mergeCell ref="D3717:D3718"/>
    <mergeCell ref="E3717:E3718"/>
    <mergeCell ref="AS3715:AS3716"/>
    <mergeCell ref="AT3715:AT3716"/>
    <mergeCell ref="AU3715:AU3716"/>
    <mergeCell ref="AV3715:AV3716"/>
    <mergeCell ref="AW3715:AW3716"/>
    <mergeCell ref="AX3715:AX3716"/>
    <mergeCell ref="AM3715:AM3716"/>
    <mergeCell ref="AN3715:AN3716"/>
    <mergeCell ref="AO3715:AO3716"/>
    <mergeCell ref="AP3715:AP3716"/>
    <mergeCell ref="AQ3715:AQ3716"/>
    <mergeCell ref="AR3715:AR3716"/>
    <mergeCell ref="BC3713:BC3714"/>
    <mergeCell ref="A3715:A3716"/>
    <mergeCell ref="B3715:B3716"/>
    <mergeCell ref="C3715:C3716"/>
    <mergeCell ref="D3715:D3716"/>
    <mergeCell ref="E3715:E3716"/>
    <mergeCell ref="F3715:F3716"/>
    <mergeCell ref="AJ3715:AJ3716"/>
    <mergeCell ref="AK3715:AK3716"/>
    <mergeCell ref="AL3715:AL3716"/>
    <mergeCell ref="AW3713:AW3714"/>
    <mergeCell ref="AX3713:AX3714"/>
    <mergeCell ref="AY3713:AY3714"/>
    <mergeCell ref="AZ3713:AZ3714"/>
    <mergeCell ref="BA3713:BA3714"/>
    <mergeCell ref="BB3713:BB3714"/>
    <mergeCell ref="AQ3713:AQ3714"/>
    <mergeCell ref="AR3713:AR3714"/>
    <mergeCell ref="AS3713:AS3714"/>
    <mergeCell ref="AT3713:AT3714"/>
    <mergeCell ref="AU3713:AU3714"/>
    <mergeCell ref="AV3713:AV3714"/>
    <mergeCell ref="AK3713:AK3714"/>
    <mergeCell ref="AL3713:AL3714"/>
    <mergeCell ref="AM3713:AM3714"/>
    <mergeCell ref="AN3713:AN3714"/>
    <mergeCell ref="AO3713:AO3714"/>
    <mergeCell ref="AP3713:AP3714"/>
    <mergeCell ref="BA3711:BA3712"/>
    <mergeCell ref="BB3711:BB3712"/>
    <mergeCell ref="BC3711:BC3712"/>
    <mergeCell ref="A3713:A3714"/>
    <mergeCell ref="B3713:B3714"/>
    <mergeCell ref="C3713:C3714"/>
    <mergeCell ref="D3713:D3714"/>
    <mergeCell ref="E3713:E3714"/>
    <mergeCell ref="F3713:F3714"/>
    <mergeCell ref="AJ3713:AJ3714"/>
    <mergeCell ref="AU3711:AU3712"/>
    <mergeCell ref="AV3711:AV3712"/>
    <mergeCell ref="AW3711:AW3712"/>
    <mergeCell ref="AX3711:AX3712"/>
    <mergeCell ref="AY3711:AY3712"/>
    <mergeCell ref="AZ3711:AZ3712"/>
    <mergeCell ref="AO3711:AO3712"/>
    <mergeCell ref="AP3711:AP3712"/>
    <mergeCell ref="AQ3711:AQ3712"/>
    <mergeCell ref="AR3711:AR3712"/>
    <mergeCell ref="AS3711:AS3712"/>
    <mergeCell ref="AT3711:AT3712"/>
    <mergeCell ref="F3711:F3712"/>
    <mergeCell ref="AJ3711:AJ3712"/>
    <mergeCell ref="AK3711:AK3712"/>
    <mergeCell ref="AL3711:AL3712"/>
    <mergeCell ref="AM3711:AM3712"/>
    <mergeCell ref="AN3711:AN3712"/>
    <mergeCell ref="AY3709:AY3710"/>
    <mergeCell ref="AZ3709:AZ3710"/>
    <mergeCell ref="BA3709:BA3710"/>
    <mergeCell ref="BB3709:BB3710"/>
    <mergeCell ref="BC3709:BC3710"/>
    <mergeCell ref="A3711:A3712"/>
    <mergeCell ref="B3711:B3712"/>
    <mergeCell ref="C3711:C3712"/>
    <mergeCell ref="D3711:D3712"/>
    <mergeCell ref="E3711:E3712"/>
    <mergeCell ref="AS3709:AS3710"/>
    <mergeCell ref="AT3709:AT3710"/>
    <mergeCell ref="AU3709:AU3710"/>
    <mergeCell ref="AV3709:AV3710"/>
    <mergeCell ref="AW3709:AW3710"/>
    <mergeCell ref="AX3709:AX3710"/>
    <mergeCell ref="AM3709:AM3710"/>
    <mergeCell ref="AN3709:AN3710"/>
    <mergeCell ref="AO3709:AO3710"/>
    <mergeCell ref="AP3709:AP3710"/>
    <mergeCell ref="AQ3709:AQ3710"/>
    <mergeCell ref="AR3709:AR3710"/>
    <mergeCell ref="BC3707:BC3708"/>
    <mergeCell ref="A3709:A3710"/>
    <mergeCell ref="B3709:B3710"/>
    <mergeCell ref="C3709:C3710"/>
    <mergeCell ref="D3709:D3710"/>
    <mergeCell ref="E3709:E3710"/>
    <mergeCell ref="F3709:F3710"/>
    <mergeCell ref="AJ3709:AJ3710"/>
    <mergeCell ref="AK3709:AK3710"/>
    <mergeCell ref="AL3709:AL3710"/>
    <mergeCell ref="AW3707:AW3708"/>
    <mergeCell ref="AX3707:AX3708"/>
    <mergeCell ref="AY3707:AY3708"/>
    <mergeCell ref="AZ3707:AZ3708"/>
    <mergeCell ref="BA3707:BA3708"/>
    <mergeCell ref="BB3707:BB3708"/>
    <mergeCell ref="AQ3707:AQ3708"/>
    <mergeCell ref="AR3707:AR3708"/>
    <mergeCell ref="AS3707:AS3708"/>
    <mergeCell ref="AT3707:AT3708"/>
    <mergeCell ref="AU3707:AU3708"/>
    <mergeCell ref="AV3707:AV3708"/>
    <mergeCell ref="AK3707:AK3708"/>
    <mergeCell ref="AL3707:AL3708"/>
    <mergeCell ref="AM3707:AM3708"/>
    <mergeCell ref="AN3707:AN3708"/>
    <mergeCell ref="AO3707:AO3708"/>
    <mergeCell ref="AP3707:AP3708"/>
    <mergeCell ref="BA3705:BA3706"/>
    <mergeCell ref="BB3705:BB3706"/>
    <mergeCell ref="BC3705:BC3706"/>
    <mergeCell ref="A3707:A3708"/>
    <mergeCell ref="B3707:B3708"/>
    <mergeCell ref="C3707:C3708"/>
    <mergeCell ref="D3707:D3708"/>
    <mergeCell ref="E3707:E3708"/>
    <mergeCell ref="F3707:F3708"/>
    <mergeCell ref="AJ3707:AJ3708"/>
    <mergeCell ref="AU3705:AU3706"/>
    <mergeCell ref="AV3705:AV3706"/>
    <mergeCell ref="AW3705:AW3706"/>
    <mergeCell ref="AX3705:AX3706"/>
    <mergeCell ref="AY3705:AY3706"/>
    <mergeCell ref="AZ3705:AZ3706"/>
    <mergeCell ref="AO3705:AO3706"/>
    <mergeCell ref="AP3705:AP3706"/>
    <mergeCell ref="AQ3705:AQ3706"/>
    <mergeCell ref="AR3705:AR3706"/>
    <mergeCell ref="AS3705:AS3706"/>
    <mergeCell ref="AT3705:AT3706"/>
    <mergeCell ref="F3705:F3706"/>
    <mergeCell ref="AJ3705:AJ3706"/>
    <mergeCell ref="AK3705:AK3706"/>
    <mergeCell ref="AL3705:AL3706"/>
    <mergeCell ref="AM3705:AM3706"/>
    <mergeCell ref="AN3705:AN3706"/>
    <mergeCell ref="AY3703:AY3704"/>
    <mergeCell ref="AZ3703:AZ3704"/>
    <mergeCell ref="BA3703:BA3704"/>
    <mergeCell ref="BB3703:BB3704"/>
    <mergeCell ref="BC3703:BC3704"/>
    <mergeCell ref="A3705:A3706"/>
    <mergeCell ref="B3705:B3706"/>
    <mergeCell ref="C3705:C3706"/>
    <mergeCell ref="D3705:D3706"/>
    <mergeCell ref="E3705:E3706"/>
    <mergeCell ref="AS3703:AS3704"/>
    <mergeCell ref="AT3703:AT3704"/>
    <mergeCell ref="AU3703:AU3704"/>
    <mergeCell ref="AV3703:AV3704"/>
    <mergeCell ref="AW3703:AW3704"/>
    <mergeCell ref="AX3703:AX3704"/>
    <mergeCell ref="AM3703:AM3704"/>
    <mergeCell ref="AN3703:AN3704"/>
    <mergeCell ref="AO3703:AO3704"/>
    <mergeCell ref="AP3703:AP3704"/>
    <mergeCell ref="AQ3703:AQ3704"/>
    <mergeCell ref="AR3703:AR3704"/>
    <mergeCell ref="BC3701:BC3702"/>
    <mergeCell ref="A3703:A3704"/>
    <mergeCell ref="B3703:B3704"/>
    <mergeCell ref="C3703:C3704"/>
    <mergeCell ref="D3703:D3704"/>
    <mergeCell ref="E3703:E3704"/>
    <mergeCell ref="F3703:F3704"/>
    <mergeCell ref="AJ3703:AJ3704"/>
    <mergeCell ref="AK3703:AK3704"/>
    <mergeCell ref="AL3703:AL3704"/>
    <mergeCell ref="AW3701:AW3702"/>
    <mergeCell ref="AX3701:AX3702"/>
    <mergeCell ref="AY3701:AY3702"/>
    <mergeCell ref="AZ3701:AZ3702"/>
    <mergeCell ref="BA3701:BA3702"/>
    <mergeCell ref="BB3701:BB3702"/>
    <mergeCell ref="AQ3701:AQ3702"/>
    <mergeCell ref="AR3701:AR3702"/>
    <mergeCell ref="AS3701:AS3702"/>
    <mergeCell ref="AT3701:AT3702"/>
    <mergeCell ref="AU3701:AU3702"/>
    <mergeCell ref="AV3701:AV3702"/>
    <mergeCell ref="AK3701:AK3702"/>
    <mergeCell ref="AL3701:AL3702"/>
    <mergeCell ref="AM3701:AM3702"/>
    <mergeCell ref="AN3701:AN3702"/>
    <mergeCell ref="AO3701:AO3702"/>
    <mergeCell ref="AP3701:AP3702"/>
    <mergeCell ref="BA3699:BA3700"/>
    <mergeCell ref="BB3699:BB3700"/>
    <mergeCell ref="BC3699:BC3700"/>
    <mergeCell ref="A3701:A3702"/>
    <mergeCell ref="B3701:B3702"/>
    <mergeCell ref="C3701:C3702"/>
    <mergeCell ref="D3701:D3702"/>
    <mergeCell ref="E3701:E3702"/>
    <mergeCell ref="F3701:F3702"/>
    <mergeCell ref="AJ3701:AJ3702"/>
    <mergeCell ref="AU3699:AU3700"/>
    <mergeCell ref="AV3699:AV3700"/>
    <mergeCell ref="AW3699:AW3700"/>
    <mergeCell ref="AX3699:AX3700"/>
    <mergeCell ref="AY3699:AY3700"/>
    <mergeCell ref="AZ3699:AZ3700"/>
    <mergeCell ref="AO3699:AO3700"/>
    <mergeCell ref="AP3699:AP3700"/>
    <mergeCell ref="AQ3699:AQ3700"/>
    <mergeCell ref="AR3699:AR3700"/>
    <mergeCell ref="AS3699:AS3700"/>
    <mergeCell ref="AT3699:AT3700"/>
    <mergeCell ref="F3699:F3700"/>
    <mergeCell ref="AJ3699:AJ3700"/>
    <mergeCell ref="AK3699:AK3700"/>
    <mergeCell ref="AL3699:AL3700"/>
    <mergeCell ref="AM3699:AM3700"/>
    <mergeCell ref="AN3699:AN3700"/>
    <mergeCell ref="AY3697:AY3698"/>
    <mergeCell ref="AZ3697:AZ3698"/>
    <mergeCell ref="BA3697:BA3698"/>
    <mergeCell ref="BB3697:BB3698"/>
    <mergeCell ref="BC3697:BC3698"/>
    <mergeCell ref="A3699:A3700"/>
    <mergeCell ref="B3699:B3700"/>
    <mergeCell ref="C3699:C3700"/>
    <mergeCell ref="D3699:D3700"/>
    <mergeCell ref="E3699:E3700"/>
    <mergeCell ref="AS3697:AS3698"/>
    <mergeCell ref="AT3697:AT3698"/>
    <mergeCell ref="AU3697:AU3698"/>
    <mergeCell ref="AV3697:AV3698"/>
    <mergeCell ref="AW3697:AW3698"/>
    <mergeCell ref="AX3697:AX3698"/>
    <mergeCell ref="AM3697:AM3698"/>
    <mergeCell ref="AN3697:AN3698"/>
    <mergeCell ref="AO3697:AO3698"/>
    <mergeCell ref="AP3697:AP3698"/>
    <mergeCell ref="AQ3697:AQ3698"/>
    <mergeCell ref="AR3697:AR3698"/>
    <mergeCell ref="BC3695:BC3696"/>
    <mergeCell ref="A3697:A3698"/>
    <mergeCell ref="B3697:B3698"/>
    <mergeCell ref="C3697:C3698"/>
    <mergeCell ref="D3697:D3698"/>
    <mergeCell ref="E3697:E3698"/>
    <mergeCell ref="F3697:F3698"/>
    <mergeCell ref="AJ3697:AJ3698"/>
    <mergeCell ref="AK3697:AK3698"/>
    <mergeCell ref="AL3697:AL3698"/>
    <mergeCell ref="AW3695:AW3696"/>
    <mergeCell ref="AX3695:AX3696"/>
    <mergeCell ref="AY3695:AY3696"/>
    <mergeCell ref="AZ3695:AZ3696"/>
    <mergeCell ref="BA3695:BA3696"/>
    <mergeCell ref="BB3695:BB3696"/>
    <mergeCell ref="AQ3695:AQ3696"/>
    <mergeCell ref="AR3695:AR3696"/>
    <mergeCell ref="AS3695:AS3696"/>
    <mergeCell ref="AT3695:AT3696"/>
    <mergeCell ref="AU3695:AU3696"/>
    <mergeCell ref="AV3695:AV3696"/>
    <mergeCell ref="AK3695:AK3696"/>
    <mergeCell ref="AL3695:AL3696"/>
    <mergeCell ref="AM3695:AM3696"/>
    <mergeCell ref="AN3695:AN3696"/>
    <mergeCell ref="AO3695:AO3696"/>
    <mergeCell ref="AP3695:AP3696"/>
    <mergeCell ref="BA3693:BA3694"/>
    <mergeCell ref="BB3693:BB3694"/>
    <mergeCell ref="BC3693:BC3694"/>
    <mergeCell ref="A3695:A3696"/>
    <mergeCell ref="B3695:B3696"/>
    <mergeCell ref="C3695:C3696"/>
    <mergeCell ref="D3695:D3696"/>
    <mergeCell ref="E3695:E3696"/>
    <mergeCell ref="F3695:F3696"/>
    <mergeCell ref="AJ3695:AJ3696"/>
    <mergeCell ref="AU3693:AU3694"/>
    <mergeCell ref="AV3693:AV3694"/>
    <mergeCell ref="AW3693:AW3694"/>
    <mergeCell ref="AX3693:AX3694"/>
    <mergeCell ref="AY3693:AY3694"/>
    <mergeCell ref="AZ3693:AZ3694"/>
    <mergeCell ref="AO3693:AO3694"/>
    <mergeCell ref="AP3693:AP3694"/>
    <mergeCell ref="AQ3693:AQ3694"/>
    <mergeCell ref="AR3693:AR3694"/>
    <mergeCell ref="AS3693:AS3694"/>
    <mergeCell ref="AT3693:AT3694"/>
    <mergeCell ref="F3693:F3694"/>
    <mergeCell ref="AJ3693:AJ3694"/>
    <mergeCell ref="AK3693:AK3694"/>
    <mergeCell ref="AL3693:AL3694"/>
    <mergeCell ref="AM3693:AM3694"/>
    <mergeCell ref="AN3693:AN3694"/>
    <mergeCell ref="AY3691:AY3692"/>
    <mergeCell ref="AZ3691:AZ3692"/>
    <mergeCell ref="BA3691:BA3692"/>
    <mergeCell ref="BB3691:BB3692"/>
    <mergeCell ref="BC3691:BC3692"/>
    <mergeCell ref="A3693:A3694"/>
    <mergeCell ref="B3693:B3694"/>
    <mergeCell ref="C3693:C3694"/>
    <mergeCell ref="D3693:D3694"/>
    <mergeCell ref="E3693:E3694"/>
    <mergeCell ref="AS3691:AS3692"/>
    <mergeCell ref="AT3691:AT3692"/>
    <mergeCell ref="AU3691:AU3692"/>
    <mergeCell ref="AV3691:AV3692"/>
    <mergeCell ref="AW3691:AW3692"/>
    <mergeCell ref="AX3691:AX3692"/>
    <mergeCell ref="AM3691:AM3692"/>
    <mergeCell ref="AN3691:AN3692"/>
    <mergeCell ref="AO3691:AO3692"/>
    <mergeCell ref="AP3691:AP3692"/>
    <mergeCell ref="AQ3691:AQ3692"/>
    <mergeCell ref="AR3691:AR3692"/>
    <mergeCell ref="BC3689:BC3690"/>
    <mergeCell ref="A3691:A3692"/>
    <mergeCell ref="B3691:B3692"/>
    <mergeCell ref="C3691:C3692"/>
    <mergeCell ref="D3691:D3692"/>
    <mergeCell ref="E3691:E3692"/>
    <mergeCell ref="F3691:F3692"/>
    <mergeCell ref="AJ3691:AJ3692"/>
    <mergeCell ref="AK3691:AK3692"/>
    <mergeCell ref="AL3691:AL3692"/>
    <mergeCell ref="AW3689:AW3690"/>
    <mergeCell ref="AX3689:AX3690"/>
    <mergeCell ref="AY3689:AY3690"/>
    <mergeCell ref="AZ3689:AZ3690"/>
    <mergeCell ref="BA3689:BA3690"/>
    <mergeCell ref="BB3689:BB3690"/>
    <mergeCell ref="AQ3689:AQ3690"/>
    <mergeCell ref="AR3689:AR3690"/>
    <mergeCell ref="AS3689:AS3690"/>
    <mergeCell ref="AT3689:AT3690"/>
    <mergeCell ref="AU3689:AU3690"/>
    <mergeCell ref="AV3689:AV3690"/>
    <mergeCell ref="AK3689:AK3690"/>
    <mergeCell ref="AL3689:AL3690"/>
    <mergeCell ref="AM3689:AM3690"/>
    <mergeCell ref="AN3689:AN3690"/>
    <mergeCell ref="AO3689:AO3690"/>
    <mergeCell ref="AP3689:AP3690"/>
    <mergeCell ref="BA3687:BA3688"/>
    <mergeCell ref="BB3687:BB3688"/>
    <mergeCell ref="BC3687:BC3688"/>
    <mergeCell ref="A3689:A3690"/>
    <mergeCell ref="B3689:B3690"/>
    <mergeCell ref="C3689:C3690"/>
    <mergeCell ref="D3689:D3690"/>
    <mergeCell ref="E3689:E3690"/>
    <mergeCell ref="F3689:F3690"/>
    <mergeCell ref="AJ3689:AJ3690"/>
    <mergeCell ref="AU3687:AU3688"/>
    <mergeCell ref="AV3687:AV3688"/>
    <mergeCell ref="AW3687:AW3688"/>
    <mergeCell ref="AX3687:AX3688"/>
    <mergeCell ref="AY3687:AY3688"/>
    <mergeCell ref="AZ3687:AZ3688"/>
    <mergeCell ref="AO3687:AO3688"/>
    <mergeCell ref="AP3687:AP3688"/>
    <mergeCell ref="AQ3687:AQ3688"/>
    <mergeCell ref="AR3687:AR3688"/>
    <mergeCell ref="AS3687:AS3688"/>
    <mergeCell ref="AT3687:AT3688"/>
    <mergeCell ref="F3687:F3688"/>
    <mergeCell ref="AJ3687:AJ3688"/>
    <mergeCell ref="AK3687:AK3688"/>
    <mergeCell ref="AL3687:AL3688"/>
    <mergeCell ref="AM3687:AM3688"/>
    <mergeCell ref="AN3687:AN3688"/>
    <mergeCell ref="AY3685:AY3686"/>
    <mergeCell ref="AZ3685:AZ3686"/>
    <mergeCell ref="BA3685:BA3686"/>
    <mergeCell ref="BB3685:BB3686"/>
    <mergeCell ref="BC3685:BC3686"/>
    <mergeCell ref="A3687:A3688"/>
    <mergeCell ref="B3687:B3688"/>
    <mergeCell ref="C3687:C3688"/>
    <mergeCell ref="D3687:D3688"/>
    <mergeCell ref="E3687:E3688"/>
    <mergeCell ref="AS3685:AS3686"/>
    <mergeCell ref="AT3685:AT3686"/>
    <mergeCell ref="AU3685:AU3686"/>
    <mergeCell ref="AV3685:AV3686"/>
    <mergeCell ref="AW3685:AW3686"/>
    <mergeCell ref="AX3685:AX3686"/>
    <mergeCell ref="AM3685:AM3686"/>
    <mergeCell ref="AN3685:AN3686"/>
    <mergeCell ref="AO3685:AO3686"/>
    <mergeCell ref="AP3685:AP3686"/>
    <mergeCell ref="AQ3685:AQ3686"/>
    <mergeCell ref="AR3685:AR3686"/>
    <mergeCell ref="BC3683:BC3684"/>
    <mergeCell ref="A3685:A3686"/>
    <mergeCell ref="B3685:B3686"/>
    <mergeCell ref="C3685:C3686"/>
    <mergeCell ref="D3685:D3686"/>
    <mergeCell ref="E3685:E3686"/>
    <mergeCell ref="F3685:F3686"/>
    <mergeCell ref="AJ3685:AJ3686"/>
    <mergeCell ref="AK3685:AK3686"/>
    <mergeCell ref="AL3685:AL3686"/>
    <mergeCell ref="AW3683:AW3684"/>
    <mergeCell ref="AX3683:AX3684"/>
    <mergeCell ref="AY3683:AY3684"/>
    <mergeCell ref="AZ3683:AZ3684"/>
    <mergeCell ref="BA3683:BA3684"/>
    <mergeCell ref="BB3683:BB3684"/>
    <mergeCell ref="AQ3683:AQ3684"/>
    <mergeCell ref="AR3683:AR3684"/>
    <mergeCell ref="AS3683:AS3684"/>
    <mergeCell ref="AT3683:AT3684"/>
    <mergeCell ref="AU3683:AU3684"/>
    <mergeCell ref="AV3683:AV3684"/>
    <mergeCell ref="AK3683:AK3684"/>
    <mergeCell ref="AL3683:AL3684"/>
    <mergeCell ref="AM3683:AM3684"/>
    <mergeCell ref="AN3683:AN3684"/>
    <mergeCell ref="AO3683:AO3684"/>
    <mergeCell ref="AP3683:AP3684"/>
    <mergeCell ref="BA3681:BA3682"/>
    <mergeCell ref="BB3681:BB3682"/>
    <mergeCell ref="BC3681:BC3682"/>
    <mergeCell ref="A3683:A3684"/>
    <mergeCell ref="B3683:B3684"/>
    <mergeCell ref="C3683:C3684"/>
    <mergeCell ref="D3683:D3684"/>
    <mergeCell ref="E3683:E3684"/>
    <mergeCell ref="F3683:F3684"/>
    <mergeCell ref="AJ3683:AJ3684"/>
    <mergeCell ref="AU3681:AU3682"/>
    <mergeCell ref="AV3681:AV3682"/>
    <mergeCell ref="AW3681:AW3682"/>
    <mergeCell ref="AX3681:AX3682"/>
    <mergeCell ref="AY3681:AY3682"/>
    <mergeCell ref="AZ3681:AZ3682"/>
    <mergeCell ref="AO3681:AO3682"/>
    <mergeCell ref="AP3681:AP3682"/>
    <mergeCell ref="AQ3681:AQ3682"/>
    <mergeCell ref="AR3681:AR3682"/>
    <mergeCell ref="AS3681:AS3682"/>
    <mergeCell ref="AT3681:AT3682"/>
    <mergeCell ref="F3681:F3682"/>
    <mergeCell ref="AJ3681:AJ3682"/>
    <mergeCell ref="AK3681:AK3682"/>
    <mergeCell ref="AL3681:AL3682"/>
    <mergeCell ref="AM3681:AM3682"/>
    <mergeCell ref="AN3681:AN3682"/>
    <mergeCell ref="AY3679:AY3680"/>
    <mergeCell ref="AZ3679:AZ3680"/>
    <mergeCell ref="BA3679:BA3680"/>
    <mergeCell ref="BB3679:BB3680"/>
    <mergeCell ref="BC3679:BC3680"/>
    <mergeCell ref="A3681:A3682"/>
    <mergeCell ref="B3681:B3682"/>
    <mergeCell ref="C3681:C3682"/>
    <mergeCell ref="D3681:D3682"/>
    <mergeCell ref="E3681:E3682"/>
    <mergeCell ref="AS3679:AS3680"/>
    <mergeCell ref="AT3679:AT3680"/>
    <mergeCell ref="AU3679:AU3680"/>
    <mergeCell ref="AV3679:AV3680"/>
    <mergeCell ref="AW3679:AW3680"/>
    <mergeCell ref="AX3679:AX3680"/>
    <mergeCell ref="AM3679:AM3680"/>
    <mergeCell ref="AN3679:AN3680"/>
    <mergeCell ref="AO3679:AO3680"/>
    <mergeCell ref="AP3679:AP3680"/>
    <mergeCell ref="AQ3679:AQ3680"/>
    <mergeCell ref="AR3679:AR3680"/>
    <mergeCell ref="BC3677:BC3678"/>
    <mergeCell ref="A3679:A3680"/>
    <mergeCell ref="B3679:B3680"/>
    <mergeCell ref="C3679:C3680"/>
    <mergeCell ref="D3679:D3680"/>
    <mergeCell ref="E3679:E3680"/>
    <mergeCell ref="F3679:F3680"/>
    <mergeCell ref="AJ3679:AJ3680"/>
    <mergeCell ref="AK3679:AK3680"/>
    <mergeCell ref="AL3679:AL3680"/>
    <mergeCell ref="AW3677:AW3678"/>
    <mergeCell ref="AX3677:AX3678"/>
    <mergeCell ref="AY3677:AY3678"/>
    <mergeCell ref="AZ3677:AZ3678"/>
    <mergeCell ref="BA3677:BA3678"/>
    <mergeCell ref="BB3677:BB3678"/>
    <mergeCell ref="AQ3677:AQ3678"/>
    <mergeCell ref="AR3677:AR3678"/>
    <mergeCell ref="AS3677:AS3678"/>
    <mergeCell ref="AT3677:AT3678"/>
    <mergeCell ref="AU3677:AU3678"/>
    <mergeCell ref="AV3677:AV3678"/>
    <mergeCell ref="AK3677:AK3678"/>
    <mergeCell ref="AL3677:AL3678"/>
    <mergeCell ref="AM3677:AM3678"/>
    <mergeCell ref="AN3677:AN3678"/>
    <mergeCell ref="AO3677:AO3678"/>
    <mergeCell ref="AP3677:AP3678"/>
    <mergeCell ref="BA3675:BA3676"/>
    <mergeCell ref="BB3675:BB3676"/>
    <mergeCell ref="BC3675:BC3676"/>
    <mergeCell ref="A3677:A3678"/>
    <mergeCell ref="B3677:B3678"/>
    <mergeCell ref="C3677:C3678"/>
    <mergeCell ref="D3677:D3678"/>
    <mergeCell ref="E3677:E3678"/>
    <mergeCell ref="F3677:F3678"/>
    <mergeCell ref="AJ3677:AJ3678"/>
    <mergeCell ref="AU3675:AU3676"/>
    <mergeCell ref="AV3675:AV3676"/>
    <mergeCell ref="AW3675:AW3676"/>
    <mergeCell ref="AX3675:AX3676"/>
    <mergeCell ref="AY3675:AY3676"/>
    <mergeCell ref="AZ3675:AZ3676"/>
    <mergeCell ref="AO3675:AO3676"/>
    <mergeCell ref="AP3675:AP3676"/>
    <mergeCell ref="AQ3675:AQ3676"/>
    <mergeCell ref="AR3675:AR3676"/>
    <mergeCell ref="AS3675:AS3676"/>
    <mergeCell ref="AT3675:AT3676"/>
    <mergeCell ref="F3675:F3676"/>
    <mergeCell ref="AJ3675:AJ3676"/>
    <mergeCell ref="AK3675:AK3676"/>
    <mergeCell ref="AL3675:AL3676"/>
    <mergeCell ref="AM3675:AM3676"/>
    <mergeCell ref="AN3675:AN3676"/>
    <mergeCell ref="AY3673:AY3674"/>
    <mergeCell ref="AZ3673:AZ3674"/>
    <mergeCell ref="BA3673:BA3674"/>
    <mergeCell ref="BB3673:BB3674"/>
    <mergeCell ref="BC3673:BC3674"/>
    <mergeCell ref="A3675:A3676"/>
    <mergeCell ref="B3675:B3676"/>
    <mergeCell ref="C3675:C3676"/>
    <mergeCell ref="D3675:D3676"/>
    <mergeCell ref="E3675:E3676"/>
    <mergeCell ref="AS3673:AS3674"/>
    <mergeCell ref="AT3673:AT3674"/>
    <mergeCell ref="AU3673:AU3674"/>
    <mergeCell ref="AV3673:AV3674"/>
    <mergeCell ref="AW3673:AW3674"/>
    <mergeCell ref="AX3673:AX3674"/>
    <mergeCell ref="AM3673:AM3674"/>
    <mergeCell ref="AN3673:AN3674"/>
    <mergeCell ref="AO3673:AO3674"/>
    <mergeCell ref="AP3673:AP3674"/>
    <mergeCell ref="AQ3673:AQ3674"/>
    <mergeCell ref="AR3673:AR3674"/>
    <mergeCell ref="BC3671:BC3672"/>
    <mergeCell ref="A3673:A3674"/>
    <mergeCell ref="B3673:B3674"/>
    <mergeCell ref="C3673:C3674"/>
    <mergeCell ref="D3673:D3674"/>
    <mergeCell ref="E3673:E3674"/>
    <mergeCell ref="F3673:F3674"/>
    <mergeCell ref="AJ3673:AJ3674"/>
    <mergeCell ref="AK3673:AK3674"/>
    <mergeCell ref="AL3673:AL3674"/>
    <mergeCell ref="AW3671:AW3672"/>
    <mergeCell ref="AX3671:AX3672"/>
    <mergeCell ref="AY3671:AY3672"/>
    <mergeCell ref="AZ3671:AZ3672"/>
    <mergeCell ref="BA3671:BA3672"/>
    <mergeCell ref="BB3671:BB3672"/>
    <mergeCell ref="AQ3671:AQ3672"/>
    <mergeCell ref="AR3671:AR3672"/>
    <mergeCell ref="AS3671:AS3672"/>
    <mergeCell ref="AT3671:AT3672"/>
    <mergeCell ref="AU3671:AU3672"/>
    <mergeCell ref="AV3671:AV3672"/>
    <mergeCell ref="AK3671:AK3672"/>
    <mergeCell ref="AL3671:AL3672"/>
    <mergeCell ref="AM3671:AM3672"/>
    <mergeCell ref="AN3671:AN3672"/>
    <mergeCell ref="AO3671:AO3672"/>
    <mergeCell ref="AP3671:AP3672"/>
    <mergeCell ref="BA3669:BA3670"/>
    <mergeCell ref="BB3669:BB3670"/>
    <mergeCell ref="BC3669:BC3670"/>
    <mergeCell ref="A3671:A3672"/>
    <mergeCell ref="B3671:B3672"/>
    <mergeCell ref="C3671:C3672"/>
    <mergeCell ref="D3671:D3672"/>
    <mergeCell ref="E3671:E3672"/>
    <mergeCell ref="F3671:F3672"/>
    <mergeCell ref="AJ3671:AJ3672"/>
    <mergeCell ref="AU3669:AU3670"/>
    <mergeCell ref="AV3669:AV3670"/>
    <mergeCell ref="AW3669:AW3670"/>
    <mergeCell ref="AX3669:AX3670"/>
    <mergeCell ref="AY3669:AY3670"/>
    <mergeCell ref="AZ3669:AZ3670"/>
    <mergeCell ref="AO3669:AO3670"/>
    <mergeCell ref="AP3669:AP3670"/>
    <mergeCell ref="AQ3669:AQ3670"/>
    <mergeCell ref="AR3669:AR3670"/>
    <mergeCell ref="AS3669:AS3670"/>
    <mergeCell ref="AT3669:AT3670"/>
    <mergeCell ref="F3669:F3670"/>
    <mergeCell ref="AJ3669:AJ3670"/>
    <mergeCell ref="AK3669:AK3670"/>
    <mergeCell ref="AL3669:AL3670"/>
    <mergeCell ref="AM3669:AM3670"/>
    <mergeCell ref="AN3669:AN3670"/>
    <mergeCell ref="AY3667:AY3668"/>
    <mergeCell ref="AZ3667:AZ3668"/>
    <mergeCell ref="BA3667:BA3668"/>
    <mergeCell ref="BB3667:BB3668"/>
    <mergeCell ref="BC3667:BC3668"/>
    <mergeCell ref="A3669:A3670"/>
    <mergeCell ref="B3669:B3670"/>
    <mergeCell ref="C3669:C3670"/>
    <mergeCell ref="D3669:D3670"/>
    <mergeCell ref="E3669:E3670"/>
    <mergeCell ref="AS3667:AS3668"/>
    <mergeCell ref="AT3667:AT3668"/>
    <mergeCell ref="AU3667:AU3668"/>
    <mergeCell ref="AV3667:AV3668"/>
    <mergeCell ref="AW3667:AW3668"/>
    <mergeCell ref="AX3667:AX3668"/>
    <mergeCell ref="AM3667:AM3668"/>
    <mergeCell ref="AN3667:AN3668"/>
    <mergeCell ref="AO3667:AO3668"/>
    <mergeCell ref="AP3667:AP3668"/>
    <mergeCell ref="AQ3667:AQ3668"/>
    <mergeCell ref="AR3667:AR3668"/>
    <mergeCell ref="BC3665:BC3666"/>
    <mergeCell ref="A3667:A3668"/>
    <mergeCell ref="B3667:B3668"/>
    <mergeCell ref="C3667:C3668"/>
    <mergeCell ref="D3667:D3668"/>
    <mergeCell ref="E3667:E3668"/>
    <mergeCell ref="F3667:F3668"/>
    <mergeCell ref="AJ3667:AJ3668"/>
    <mergeCell ref="AK3667:AK3668"/>
    <mergeCell ref="AL3667:AL3668"/>
    <mergeCell ref="AW3665:AW3666"/>
    <mergeCell ref="AX3665:AX3666"/>
    <mergeCell ref="AY3665:AY3666"/>
    <mergeCell ref="AZ3665:AZ3666"/>
    <mergeCell ref="BA3665:BA3666"/>
    <mergeCell ref="BB3665:BB3666"/>
    <mergeCell ref="AQ3665:AQ3666"/>
    <mergeCell ref="AR3665:AR3666"/>
    <mergeCell ref="AS3665:AS3666"/>
    <mergeCell ref="AT3665:AT3666"/>
    <mergeCell ref="AU3665:AU3666"/>
    <mergeCell ref="AV3665:AV3666"/>
    <mergeCell ref="AK3665:AK3666"/>
    <mergeCell ref="AL3665:AL3666"/>
    <mergeCell ref="AM3665:AM3666"/>
    <mergeCell ref="AN3665:AN3666"/>
    <mergeCell ref="AO3665:AO3666"/>
    <mergeCell ref="AP3665:AP3666"/>
    <mergeCell ref="BA3663:BA3664"/>
    <mergeCell ref="BB3663:BB3664"/>
    <mergeCell ref="BC3663:BC3664"/>
    <mergeCell ref="A3665:A3666"/>
    <mergeCell ref="B3665:B3666"/>
    <mergeCell ref="C3665:C3666"/>
    <mergeCell ref="D3665:D3666"/>
    <mergeCell ref="E3665:E3666"/>
    <mergeCell ref="F3665:F3666"/>
    <mergeCell ref="AJ3665:AJ3666"/>
    <mergeCell ref="AU3663:AU3664"/>
    <mergeCell ref="AV3663:AV3664"/>
    <mergeCell ref="AW3663:AW3664"/>
    <mergeCell ref="AX3663:AX3664"/>
    <mergeCell ref="AY3663:AY3664"/>
    <mergeCell ref="AZ3663:AZ3664"/>
    <mergeCell ref="AO3663:AO3664"/>
    <mergeCell ref="AP3663:AP3664"/>
    <mergeCell ref="AQ3663:AQ3664"/>
    <mergeCell ref="AR3663:AR3664"/>
    <mergeCell ref="AS3663:AS3664"/>
    <mergeCell ref="AT3663:AT3664"/>
    <mergeCell ref="F3663:F3664"/>
    <mergeCell ref="AJ3663:AJ3664"/>
    <mergeCell ref="AK3663:AK3664"/>
    <mergeCell ref="AL3663:AL3664"/>
    <mergeCell ref="AM3663:AM3664"/>
    <mergeCell ref="AN3663:AN3664"/>
    <mergeCell ref="AY3661:AY3662"/>
    <mergeCell ref="AZ3661:AZ3662"/>
    <mergeCell ref="BA3661:BA3662"/>
    <mergeCell ref="BB3661:BB3662"/>
    <mergeCell ref="BC3661:BC3662"/>
    <mergeCell ref="A3663:A3664"/>
    <mergeCell ref="B3663:B3664"/>
    <mergeCell ref="C3663:C3664"/>
    <mergeCell ref="D3663:D3664"/>
    <mergeCell ref="E3663:E3664"/>
    <mergeCell ref="AS3661:AS3662"/>
    <mergeCell ref="AT3661:AT3662"/>
    <mergeCell ref="AU3661:AU3662"/>
    <mergeCell ref="AV3661:AV3662"/>
    <mergeCell ref="AW3661:AW3662"/>
    <mergeCell ref="AX3661:AX3662"/>
    <mergeCell ref="AM3661:AM3662"/>
    <mergeCell ref="AN3661:AN3662"/>
    <mergeCell ref="AO3661:AO3662"/>
    <mergeCell ref="AP3661:AP3662"/>
    <mergeCell ref="AQ3661:AQ3662"/>
    <mergeCell ref="AR3661:AR3662"/>
    <mergeCell ref="BC3659:BC3660"/>
    <mergeCell ref="A3661:A3662"/>
    <mergeCell ref="B3661:B3662"/>
    <mergeCell ref="C3661:C3662"/>
    <mergeCell ref="D3661:D3662"/>
    <mergeCell ref="E3661:E3662"/>
    <mergeCell ref="F3661:F3662"/>
    <mergeCell ref="AJ3661:AJ3662"/>
    <mergeCell ref="AK3661:AK3662"/>
    <mergeCell ref="AL3661:AL3662"/>
    <mergeCell ref="AW3659:AW3660"/>
    <mergeCell ref="AX3659:AX3660"/>
    <mergeCell ref="AY3659:AY3660"/>
    <mergeCell ref="AZ3659:AZ3660"/>
    <mergeCell ref="BA3659:BA3660"/>
    <mergeCell ref="BB3659:BB3660"/>
    <mergeCell ref="AQ3659:AQ3660"/>
    <mergeCell ref="AR3659:AR3660"/>
    <mergeCell ref="AS3659:AS3660"/>
    <mergeCell ref="AT3659:AT3660"/>
    <mergeCell ref="AU3659:AU3660"/>
    <mergeCell ref="AV3659:AV3660"/>
    <mergeCell ref="AK3659:AK3660"/>
    <mergeCell ref="AL3659:AL3660"/>
    <mergeCell ref="AM3659:AM3660"/>
    <mergeCell ref="AN3659:AN3660"/>
    <mergeCell ref="AO3659:AO3660"/>
    <mergeCell ref="AP3659:AP3660"/>
    <mergeCell ref="BA3657:BA3658"/>
    <mergeCell ref="BB3657:BB3658"/>
    <mergeCell ref="BC3657:BC3658"/>
    <mergeCell ref="A3659:A3660"/>
    <mergeCell ref="B3659:B3660"/>
    <mergeCell ref="C3659:C3660"/>
    <mergeCell ref="D3659:D3660"/>
    <mergeCell ref="E3659:E3660"/>
    <mergeCell ref="F3659:F3660"/>
    <mergeCell ref="AJ3659:AJ3660"/>
    <mergeCell ref="AU3657:AU3658"/>
    <mergeCell ref="AV3657:AV3658"/>
    <mergeCell ref="AW3657:AW3658"/>
    <mergeCell ref="AX3657:AX3658"/>
    <mergeCell ref="AY3657:AY3658"/>
    <mergeCell ref="AZ3657:AZ3658"/>
    <mergeCell ref="AO3657:AO3658"/>
    <mergeCell ref="AP3657:AP3658"/>
    <mergeCell ref="AQ3657:AQ3658"/>
    <mergeCell ref="AR3657:AR3658"/>
    <mergeCell ref="AS3657:AS3658"/>
    <mergeCell ref="AT3657:AT3658"/>
    <mergeCell ref="F3657:F3658"/>
    <mergeCell ref="AJ3657:AJ3658"/>
    <mergeCell ref="AK3657:AK3658"/>
    <mergeCell ref="AL3657:AL3658"/>
    <mergeCell ref="AM3657:AM3658"/>
    <mergeCell ref="AN3657:AN3658"/>
    <mergeCell ref="AY3655:AY3656"/>
    <mergeCell ref="AZ3655:AZ3656"/>
    <mergeCell ref="BA3655:BA3656"/>
    <mergeCell ref="BB3655:BB3656"/>
    <mergeCell ref="BC3655:BC3656"/>
    <mergeCell ref="A3657:A3658"/>
    <mergeCell ref="B3657:B3658"/>
    <mergeCell ref="C3657:C3658"/>
    <mergeCell ref="D3657:D3658"/>
    <mergeCell ref="E3657:E3658"/>
    <mergeCell ref="AS3655:AS3656"/>
    <mergeCell ref="AT3655:AT3656"/>
    <mergeCell ref="AU3655:AU3656"/>
    <mergeCell ref="AV3655:AV3656"/>
    <mergeCell ref="AW3655:AW3656"/>
    <mergeCell ref="AX3655:AX3656"/>
    <mergeCell ref="AM3655:AM3656"/>
    <mergeCell ref="AN3655:AN3656"/>
    <mergeCell ref="AO3655:AO3656"/>
    <mergeCell ref="AP3655:AP3656"/>
    <mergeCell ref="AQ3655:AQ3656"/>
    <mergeCell ref="AR3655:AR3656"/>
    <mergeCell ref="BC3653:BC3654"/>
    <mergeCell ref="A3655:A3656"/>
    <mergeCell ref="B3655:B3656"/>
    <mergeCell ref="C3655:C3656"/>
    <mergeCell ref="D3655:D3656"/>
    <mergeCell ref="E3655:E3656"/>
    <mergeCell ref="F3655:F3656"/>
    <mergeCell ref="AJ3655:AJ3656"/>
    <mergeCell ref="AK3655:AK3656"/>
    <mergeCell ref="AL3655:AL3656"/>
    <mergeCell ref="AW3653:AW3654"/>
    <mergeCell ref="AX3653:AX3654"/>
    <mergeCell ref="AY3653:AY3654"/>
    <mergeCell ref="AZ3653:AZ3654"/>
    <mergeCell ref="BA3653:BA3654"/>
    <mergeCell ref="BB3653:BB3654"/>
    <mergeCell ref="AQ3653:AQ3654"/>
    <mergeCell ref="AR3653:AR3654"/>
    <mergeCell ref="AS3653:AS3654"/>
    <mergeCell ref="AT3653:AT3654"/>
    <mergeCell ref="AU3653:AU3654"/>
    <mergeCell ref="AV3653:AV3654"/>
    <mergeCell ref="AK3653:AK3654"/>
    <mergeCell ref="AL3653:AL3654"/>
    <mergeCell ref="AM3653:AM3654"/>
    <mergeCell ref="AN3653:AN3654"/>
    <mergeCell ref="AO3653:AO3654"/>
    <mergeCell ref="AP3653:AP3654"/>
    <mergeCell ref="BA3651:BA3652"/>
    <mergeCell ref="BB3651:BB3652"/>
    <mergeCell ref="BC3651:BC3652"/>
    <mergeCell ref="A3653:A3654"/>
    <mergeCell ref="B3653:B3654"/>
    <mergeCell ref="C3653:C3654"/>
    <mergeCell ref="D3653:D3654"/>
    <mergeCell ref="E3653:E3654"/>
    <mergeCell ref="F3653:F3654"/>
    <mergeCell ref="AJ3653:AJ3654"/>
    <mergeCell ref="AU3651:AU3652"/>
    <mergeCell ref="AV3651:AV3652"/>
    <mergeCell ref="AW3651:AW3652"/>
    <mergeCell ref="AX3651:AX3652"/>
    <mergeCell ref="AY3651:AY3652"/>
    <mergeCell ref="AZ3651:AZ3652"/>
    <mergeCell ref="AO3651:AO3652"/>
    <mergeCell ref="AP3651:AP3652"/>
    <mergeCell ref="AQ3651:AQ3652"/>
    <mergeCell ref="AR3651:AR3652"/>
    <mergeCell ref="AS3651:AS3652"/>
    <mergeCell ref="AT3651:AT3652"/>
    <mergeCell ref="F3651:F3652"/>
    <mergeCell ref="AJ3651:AJ3652"/>
    <mergeCell ref="AK3651:AK3652"/>
    <mergeCell ref="AL3651:AL3652"/>
    <mergeCell ref="AM3651:AM3652"/>
    <mergeCell ref="AN3651:AN3652"/>
    <mergeCell ref="AY3649:AY3650"/>
    <mergeCell ref="AZ3649:AZ3650"/>
    <mergeCell ref="BA3649:BA3650"/>
    <mergeCell ref="BB3649:BB3650"/>
    <mergeCell ref="BC3649:BC3650"/>
    <mergeCell ref="A3651:A3652"/>
    <mergeCell ref="B3651:B3652"/>
    <mergeCell ref="C3651:C3652"/>
    <mergeCell ref="D3651:D3652"/>
    <mergeCell ref="E3651:E3652"/>
    <mergeCell ref="AS3649:AS3650"/>
    <mergeCell ref="AT3649:AT3650"/>
    <mergeCell ref="AU3649:AU3650"/>
    <mergeCell ref="AV3649:AV3650"/>
    <mergeCell ref="AW3649:AW3650"/>
    <mergeCell ref="AX3649:AX3650"/>
    <mergeCell ref="AM3649:AM3650"/>
    <mergeCell ref="AN3649:AN3650"/>
    <mergeCell ref="AO3649:AO3650"/>
    <mergeCell ref="AP3649:AP3650"/>
    <mergeCell ref="AQ3649:AQ3650"/>
    <mergeCell ref="AR3649:AR3650"/>
    <mergeCell ref="BC3647:BC3648"/>
    <mergeCell ref="A3649:A3650"/>
    <mergeCell ref="B3649:B3650"/>
    <mergeCell ref="C3649:C3650"/>
    <mergeCell ref="D3649:D3650"/>
    <mergeCell ref="E3649:E3650"/>
    <mergeCell ref="F3649:F3650"/>
    <mergeCell ref="AJ3649:AJ3650"/>
    <mergeCell ref="AK3649:AK3650"/>
    <mergeCell ref="AL3649:AL3650"/>
    <mergeCell ref="AW3647:AW3648"/>
    <mergeCell ref="AX3647:AX3648"/>
    <mergeCell ref="AY3647:AY3648"/>
    <mergeCell ref="AZ3647:AZ3648"/>
    <mergeCell ref="BA3647:BA3648"/>
    <mergeCell ref="BB3647:BB3648"/>
    <mergeCell ref="AQ3647:AQ3648"/>
    <mergeCell ref="AR3647:AR3648"/>
    <mergeCell ref="AS3647:AS3648"/>
    <mergeCell ref="AT3647:AT3648"/>
    <mergeCell ref="AU3647:AU3648"/>
    <mergeCell ref="AV3647:AV3648"/>
    <mergeCell ref="AK3647:AK3648"/>
    <mergeCell ref="AL3647:AL3648"/>
    <mergeCell ref="AM3647:AM3648"/>
    <mergeCell ref="AN3647:AN3648"/>
    <mergeCell ref="AO3647:AO3648"/>
    <mergeCell ref="AP3647:AP3648"/>
    <mergeCell ref="BA3645:BA3646"/>
    <mergeCell ref="BB3645:BB3646"/>
    <mergeCell ref="BC3645:BC3646"/>
    <mergeCell ref="A3647:A3648"/>
    <mergeCell ref="B3647:B3648"/>
    <mergeCell ref="C3647:C3648"/>
    <mergeCell ref="D3647:D3648"/>
    <mergeCell ref="E3647:E3648"/>
    <mergeCell ref="F3647:F3648"/>
    <mergeCell ref="AJ3647:AJ3648"/>
    <mergeCell ref="AU3645:AU3646"/>
    <mergeCell ref="AV3645:AV3646"/>
    <mergeCell ref="AW3645:AW3646"/>
    <mergeCell ref="AX3645:AX3646"/>
    <mergeCell ref="AY3645:AY3646"/>
    <mergeCell ref="AZ3645:AZ3646"/>
    <mergeCell ref="AO3645:AO3646"/>
    <mergeCell ref="AP3645:AP3646"/>
    <mergeCell ref="AQ3645:AQ3646"/>
    <mergeCell ref="AR3645:AR3646"/>
    <mergeCell ref="AS3645:AS3646"/>
    <mergeCell ref="AT3645:AT3646"/>
    <mergeCell ref="F3645:F3646"/>
    <mergeCell ref="AJ3645:AJ3646"/>
    <mergeCell ref="AK3645:AK3646"/>
    <mergeCell ref="AL3645:AL3646"/>
    <mergeCell ref="AM3645:AM3646"/>
    <mergeCell ref="AN3645:AN3646"/>
    <mergeCell ref="AY3643:AY3644"/>
    <mergeCell ref="AZ3643:AZ3644"/>
    <mergeCell ref="BA3643:BA3644"/>
    <mergeCell ref="BB3643:BB3644"/>
    <mergeCell ref="BC3643:BC3644"/>
    <mergeCell ref="A3645:A3646"/>
    <mergeCell ref="B3645:B3646"/>
    <mergeCell ref="C3645:C3646"/>
    <mergeCell ref="D3645:D3646"/>
    <mergeCell ref="E3645:E3646"/>
    <mergeCell ref="AS3643:AS3644"/>
    <mergeCell ref="AT3643:AT3644"/>
    <mergeCell ref="AU3643:AU3644"/>
    <mergeCell ref="AV3643:AV3644"/>
    <mergeCell ref="AW3643:AW3644"/>
    <mergeCell ref="AX3643:AX3644"/>
    <mergeCell ref="AM3643:AM3644"/>
    <mergeCell ref="AN3643:AN3644"/>
    <mergeCell ref="AO3643:AO3644"/>
    <mergeCell ref="AP3643:AP3644"/>
    <mergeCell ref="AQ3643:AQ3644"/>
    <mergeCell ref="AR3643:AR3644"/>
    <mergeCell ref="BC3641:BC3642"/>
    <mergeCell ref="A3643:A3644"/>
    <mergeCell ref="B3643:B3644"/>
    <mergeCell ref="C3643:C3644"/>
    <mergeCell ref="D3643:D3644"/>
    <mergeCell ref="E3643:E3644"/>
    <mergeCell ref="F3643:F3644"/>
    <mergeCell ref="AJ3643:AJ3644"/>
    <mergeCell ref="AK3643:AK3644"/>
    <mergeCell ref="AL3643:AL3644"/>
    <mergeCell ref="AW3641:AW3642"/>
    <mergeCell ref="AX3641:AX3642"/>
    <mergeCell ref="AY3641:AY3642"/>
    <mergeCell ref="AZ3641:AZ3642"/>
    <mergeCell ref="BA3641:BA3642"/>
    <mergeCell ref="BB3641:BB3642"/>
    <mergeCell ref="AQ3641:AQ3642"/>
    <mergeCell ref="AR3641:AR3642"/>
    <mergeCell ref="AS3641:AS3642"/>
    <mergeCell ref="AT3641:AT3642"/>
    <mergeCell ref="AU3641:AU3642"/>
    <mergeCell ref="AV3641:AV3642"/>
    <mergeCell ref="AK3641:AK3642"/>
    <mergeCell ref="AL3641:AL3642"/>
    <mergeCell ref="AM3641:AM3642"/>
    <mergeCell ref="AN3641:AN3642"/>
    <mergeCell ref="AO3641:AO3642"/>
    <mergeCell ref="AP3641:AP3642"/>
    <mergeCell ref="BA3639:BA3640"/>
    <mergeCell ref="BB3639:BB3640"/>
    <mergeCell ref="BC3639:BC3640"/>
    <mergeCell ref="A3641:A3642"/>
    <mergeCell ref="B3641:B3642"/>
    <mergeCell ref="C3641:C3642"/>
    <mergeCell ref="D3641:D3642"/>
    <mergeCell ref="E3641:E3642"/>
    <mergeCell ref="F3641:F3642"/>
    <mergeCell ref="AJ3641:AJ3642"/>
    <mergeCell ref="AU3639:AU3640"/>
    <mergeCell ref="AV3639:AV3640"/>
    <mergeCell ref="AW3639:AW3640"/>
    <mergeCell ref="AX3639:AX3640"/>
    <mergeCell ref="AY3639:AY3640"/>
    <mergeCell ref="AZ3639:AZ3640"/>
    <mergeCell ref="AO3639:AO3640"/>
    <mergeCell ref="AP3639:AP3640"/>
    <mergeCell ref="AQ3639:AQ3640"/>
    <mergeCell ref="AR3639:AR3640"/>
    <mergeCell ref="AS3639:AS3640"/>
    <mergeCell ref="AT3639:AT3640"/>
    <mergeCell ref="F3639:F3640"/>
    <mergeCell ref="AJ3639:AJ3640"/>
    <mergeCell ref="AK3639:AK3640"/>
    <mergeCell ref="AL3639:AL3640"/>
    <mergeCell ref="AM3639:AM3640"/>
    <mergeCell ref="AN3639:AN3640"/>
    <mergeCell ref="AY3637:AY3638"/>
    <mergeCell ref="AZ3637:AZ3638"/>
    <mergeCell ref="BA3637:BA3638"/>
    <mergeCell ref="BB3637:BB3638"/>
    <mergeCell ref="BC3637:BC3638"/>
    <mergeCell ref="A3639:A3640"/>
    <mergeCell ref="B3639:B3640"/>
    <mergeCell ref="C3639:C3640"/>
    <mergeCell ref="D3639:D3640"/>
    <mergeCell ref="E3639:E3640"/>
    <mergeCell ref="AS3637:AS3638"/>
    <mergeCell ref="AT3637:AT3638"/>
    <mergeCell ref="AU3637:AU3638"/>
    <mergeCell ref="AV3637:AV3638"/>
    <mergeCell ref="AW3637:AW3638"/>
    <mergeCell ref="AX3637:AX3638"/>
    <mergeCell ref="AM3637:AM3638"/>
    <mergeCell ref="AN3637:AN3638"/>
    <mergeCell ref="AO3637:AO3638"/>
    <mergeCell ref="AP3637:AP3638"/>
    <mergeCell ref="AQ3637:AQ3638"/>
    <mergeCell ref="AR3637:AR3638"/>
    <mergeCell ref="BC3635:BC3636"/>
    <mergeCell ref="A3637:A3638"/>
    <mergeCell ref="B3637:B3638"/>
    <mergeCell ref="C3637:C3638"/>
    <mergeCell ref="D3637:D3638"/>
    <mergeCell ref="E3637:E3638"/>
    <mergeCell ref="F3637:F3638"/>
    <mergeCell ref="AJ3637:AJ3638"/>
    <mergeCell ref="AK3637:AK3638"/>
    <mergeCell ref="AL3637:AL3638"/>
    <mergeCell ref="AW3635:AW3636"/>
    <mergeCell ref="AX3635:AX3636"/>
    <mergeCell ref="AY3635:AY3636"/>
    <mergeCell ref="AZ3635:AZ3636"/>
    <mergeCell ref="BA3635:BA3636"/>
    <mergeCell ref="BB3635:BB3636"/>
    <mergeCell ref="AQ3635:AQ3636"/>
    <mergeCell ref="AR3635:AR3636"/>
    <mergeCell ref="AS3635:AS3636"/>
    <mergeCell ref="AT3635:AT3636"/>
    <mergeCell ref="AU3635:AU3636"/>
    <mergeCell ref="AV3635:AV3636"/>
    <mergeCell ref="AK3635:AK3636"/>
    <mergeCell ref="AL3635:AL3636"/>
    <mergeCell ref="AM3635:AM3636"/>
    <mergeCell ref="AN3635:AN3636"/>
    <mergeCell ref="AO3635:AO3636"/>
    <mergeCell ref="AP3635:AP3636"/>
    <mergeCell ref="BA3633:BA3634"/>
    <mergeCell ref="BB3633:BB3634"/>
    <mergeCell ref="BC3633:BC3634"/>
    <mergeCell ref="A3635:A3636"/>
    <mergeCell ref="B3635:B3636"/>
    <mergeCell ref="C3635:C3636"/>
    <mergeCell ref="D3635:D3636"/>
    <mergeCell ref="E3635:E3636"/>
    <mergeCell ref="F3635:F3636"/>
    <mergeCell ref="AJ3635:AJ3636"/>
    <mergeCell ref="AU3633:AU3634"/>
    <mergeCell ref="AV3633:AV3634"/>
    <mergeCell ref="AW3633:AW3634"/>
    <mergeCell ref="AX3633:AX3634"/>
    <mergeCell ref="AY3633:AY3634"/>
    <mergeCell ref="AZ3633:AZ3634"/>
    <mergeCell ref="AO3633:AO3634"/>
    <mergeCell ref="AP3633:AP3634"/>
    <mergeCell ref="AQ3633:AQ3634"/>
    <mergeCell ref="AR3633:AR3634"/>
    <mergeCell ref="AS3633:AS3634"/>
    <mergeCell ref="AT3633:AT3634"/>
    <mergeCell ref="F3633:F3634"/>
    <mergeCell ref="AJ3633:AJ3634"/>
    <mergeCell ref="AK3633:AK3634"/>
    <mergeCell ref="AL3633:AL3634"/>
    <mergeCell ref="AM3633:AM3634"/>
    <mergeCell ref="AN3633:AN3634"/>
    <mergeCell ref="AY3631:AY3632"/>
    <mergeCell ref="AZ3631:AZ3632"/>
    <mergeCell ref="BA3631:BA3632"/>
    <mergeCell ref="BB3631:BB3632"/>
    <mergeCell ref="BC3631:BC3632"/>
    <mergeCell ref="A3633:A3634"/>
    <mergeCell ref="B3633:B3634"/>
    <mergeCell ref="C3633:C3634"/>
    <mergeCell ref="D3633:D3634"/>
    <mergeCell ref="E3633:E3634"/>
    <mergeCell ref="AS3631:AS3632"/>
    <mergeCell ref="AT3631:AT3632"/>
    <mergeCell ref="AU3631:AU3632"/>
    <mergeCell ref="AV3631:AV3632"/>
    <mergeCell ref="AW3631:AW3632"/>
    <mergeCell ref="AX3631:AX3632"/>
    <mergeCell ref="AM3631:AM3632"/>
    <mergeCell ref="AN3631:AN3632"/>
    <mergeCell ref="AO3631:AO3632"/>
    <mergeCell ref="AP3631:AP3632"/>
    <mergeCell ref="AQ3631:AQ3632"/>
    <mergeCell ref="AR3631:AR3632"/>
    <mergeCell ref="BC3629:BC3630"/>
    <mergeCell ref="A3631:A3632"/>
    <mergeCell ref="B3631:B3632"/>
    <mergeCell ref="C3631:C3632"/>
    <mergeCell ref="D3631:D3632"/>
    <mergeCell ref="E3631:E3632"/>
    <mergeCell ref="F3631:F3632"/>
    <mergeCell ref="AJ3631:AJ3632"/>
    <mergeCell ref="AK3631:AK3632"/>
    <mergeCell ref="AL3631:AL3632"/>
    <mergeCell ref="AW3629:AW3630"/>
    <mergeCell ref="AX3629:AX3630"/>
    <mergeCell ref="AY3629:AY3630"/>
    <mergeCell ref="AZ3629:AZ3630"/>
    <mergeCell ref="BA3629:BA3630"/>
    <mergeCell ref="BB3629:BB3630"/>
    <mergeCell ref="AQ3629:AQ3630"/>
    <mergeCell ref="AR3629:AR3630"/>
    <mergeCell ref="AS3629:AS3630"/>
    <mergeCell ref="AT3629:AT3630"/>
    <mergeCell ref="AU3629:AU3630"/>
    <mergeCell ref="AV3629:AV3630"/>
    <mergeCell ref="AK3629:AK3630"/>
    <mergeCell ref="AL3629:AL3630"/>
    <mergeCell ref="AM3629:AM3630"/>
    <mergeCell ref="AN3629:AN3630"/>
    <mergeCell ref="AO3629:AO3630"/>
    <mergeCell ref="AP3629:AP3630"/>
    <mergeCell ref="BA3627:BA3628"/>
    <mergeCell ref="BB3627:BB3628"/>
    <mergeCell ref="BC3627:BC3628"/>
    <mergeCell ref="A3629:A3630"/>
    <mergeCell ref="B3629:B3630"/>
    <mergeCell ref="C3629:C3630"/>
    <mergeCell ref="D3629:D3630"/>
    <mergeCell ref="E3629:E3630"/>
    <mergeCell ref="F3629:F3630"/>
    <mergeCell ref="AJ3629:AJ3630"/>
    <mergeCell ref="AU3627:AU3628"/>
    <mergeCell ref="AV3627:AV3628"/>
    <mergeCell ref="AW3627:AW3628"/>
    <mergeCell ref="AX3627:AX3628"/>
    <mergeCell ref="AY3627:AY3628"/>
    <mergeCell ref="AZ3627:AZ3628"/>
    <mergeCell ref="AO3627:AO3628"/>
    <mergeCell ref="AP3627:AP3628"/>
    <mergeCell ref="AQ3627:AQ3628"/>
    <mergeCell ref="AR3627:AR3628"/>
    <mergeCell ref="AS3627:AS3628"/>
    <mergeCell ref="AT3627:AT3628"/>
    <mergeCell ref="F3627:F3628"/>
    <mergeCell ref="AJ3627:AJ3628"/>
    <mergeCell ref="AK3627:AK3628"/>
    <mergeCell ref="AL3627:AL3628"/>
    <mergeCell ref="AM3627:AM3628"/>
    <mergeCell ref="AN3627:AN3628"/>
    <mergeCell ref="AY3625:AY3626"/>
    <mergeCell ref="AZ3625:AZ3626"/>
    <mergeCell ref="BA3625:BA3626"/>
    <mergeCell ref="BB3625:BB3626"/>
    <mergeCell ref="BC3625:BC3626"/>
    <mergeCell ref="A3627:A3628"/>
    <mergeCell ref="B3627:B3628"/>
    <mergeCell ref="C3627:C3628"/>
    <mergeCell ref="D3627:D3628"/>
    <mergeCell ref="E3627:E3628"/>
    <mergeCell ref="AS3625:AS3626"/>
    <mergeCell ref="AT3625:AT3626"/>
    <mergeCell ref="AU3625:AU3626"/>
    <mergeCell ref="AV3625:AV3626"/>
    <mergeCell ref="AW3625:AW3626"/>
    <mergeCell ref="AX3625:AX3626"/>
    <mergeCell ref="AM3625:AM3626"/>
    <mergeCell ref="AN3625:AN3626"/>
    <mergeCell ref="AO3625:AO3626"/>
    <mergeCell ref="AP3625:AP3626"/>
    <mergeCell ref="AQ3625:AQ3626"/>
    <mergeCell ref="AR3625:AR3626"/>
    <mergeCell ref="BC3623:BC3624"/>
    <mergeCell ref="A3625:A3626"/>
    <mergeCell ref="B3625:B3626"/>
    <mergeCell ref="C3625:C3626"/>
    <mergeCell ref="D3625:D3626"/>
    <mergeCell ref="E3625:E3626"/>
    <mergeCell ref="F3625:F3626"/>
    <mergeCell ref="AJ3625:AJ3626"/>
    <mergeCell ref="AK3625:AK3626"/>
    <mergeCell ref="AL3625:AL3626"/>
    <mergeCell ref="AW3623:AW3624"/>
    <mergeCell ref="AX3623:AX3624"/>
    <mergeCell ref="AY3623:AY3624"/>
    <mergeCell ref="AZ3623:AZ3624"/>
    <mergeCell ref="BA3623:BA3624"/>
    <mergeCell ref="BB3623:BB3624"/>
    <mergeCell ref="AQ3623:AQ3624"/>
    <mergeCell ref="AR3623:AR3624"/>
    <mergeCell ref="AS3623:AS3624"/>
    <mergeCell ref="AT3623:AT3624"/>
    <mergeCell ref="AU3623:AU3624"/>
    <mergeCell ref="AV3623:AV3624"/>
    <mergeCell ref="AK3623:AK3624"/>
    <mergeCell ref="AL3623:AL3624"/>
    <mergeCell ref="AM3623:AM3624"/>
    <mergeCell ref="AN3623:AN3624"/>
    <mergeCell ref="AO3623:AO3624"/>
    <mergeCell ref="AP3623:AP3624"/>
    <mergeCell ref="BA3621:BA3622"/>
    <mergeCell ref="BB3621:BB3622"/>
    <mergeCell ref="BC3621:BC3622"/>
    <mergeCell ref="A3623:A3624"/>
    <mergeCell ref="B3623:B3624"/>
    <mergeCell ref="C3623:C3624"/>
    <mergeCell ref="D3623:D3624"/>
    <mergeCell ref="E3623:E3624"/>
    <mergeCell ref="F3623:F3624"/>
    <mergeCell ref="AJ3623:AJ3624"/>
    <mergeCell ref="AU3621:AU3622"/>
    <mergeCell ref="AV3621:AV3622"/>
    <mergeCell ref="AW3621:AW3622"/>
    <mergeCell ref="AX3621:AX3622"/>
    <mergeCell ref="AY3621:AY3622"/>
    <mergeCell ref="AZ3621:AZ3622"/>
    <mergeCell ref="AO3621:AO3622"/>
    <mergeCell ref="AP3621:AP3622"/>
    <mergeCell ref="AQ3621:AQ3622"/>
    <mergeCell ref="AR3621:AR3622"/>
    <mergeCell ref="AS3621:AS3622"/>
    <mergeCell ref="AT3621:AT3622"/>
    <mergeCell ref="F3621:F3622"/>
    <mergeCell ref="AJ3621:AJ3622"/>
    <mergeCell ref="AK3621:AK3622"/>
    <mergeCell ref="AL3621:AL3622"/>
    <mergeCell ref="AM3621:AM3622"/>
    <mergeCell ref="AN3621:AN3622"/>
    <mergeCell ref="AY3619:AY3620"/>
    <mergeCell ref="AZ3619:AZ3620"/>
    <mergeCell ref="BA3619:BA3620"/>
    <mergeCell ref="BB3619:BB3620"/>
    <mergeCell ref="BC3619:BC3620"/>
    <mergeCell ref="A3621:A3622"/>
    <mergeCell ref="B3621:B3622"/>
    <mergeCell ref="C3621:C3622"/>
    <mergeCell ref="D3621:D3622"/>
    <mergeCell ref="E3621:E3622"/>
    <mergeCell ref="AS3619:AS3620"/>
    <mergeCell ref="AT3619:AT3620"/>
    <mergeCell ref="AU3619:AU3620"/>
    <mergeCell ref="AV3619:AV3620"/>
    <mergeCell ref="AW3619:AW3620"/>
    <mergeCell ref="AX3619:AX3620"/>
    <mergeCell ref="AM3619:AM3620"/>
    <mergeCell ref="AN3619:AN3620"/>
    <mergeCell ref="AO3619:AO3620"/>
    <mergeCell ref="AP3619:AP3620"/>
    <mergeCell ref="AQ3619:AQ3620"/>
    <mergeCell ref="AR3619:AR3620"/>
    <mergeCell ref="BC3617:BC3618"/>
    <mergeCell ref="A3619:A3620"/>
    <mergeCell ref="B3619:B3620"/>
    <mergeCell ref="C3619:C3620"/>
    <mergeCell ref="D3619:D3620"/>
    <mergeCell ref="E3619:E3620"/>
    <mergeCell ref="F3619:F3620"/>
    <mergeCell ref="AJ3619:AJ3620"/>
    <mergeCell ref="AK3619:AK3620"/>
    <mergeCell ref="AL3619:AL3620"/>
    <mergeCell ref="AW3617:AW3618"/>
    <mergeCell ref="AX3617:AX3618"/>
    <mergeCell ref="AY3617:AY3618"/>
    <mergeCell ref="AZ3617:AZ3618"/>
    <mergeCell ref="BA3617:BA3618"/>
    <mergeCell ref="BB3617:BB3618"/>
    <mergeCell ref="AQ3617:AQ3618"/>
    <mergeCell ref="AR3617:AR3618"/>
    <mergeCell ref="AS3617:AS3618"/>
    <mergeCell ref="AT3617:AT3618"/>
    <mergeCell ref="AU3617:AU3618"/>
    <mergeCell ref="AV3617:AV3618"/>
    <mergeCell ref="AK3617:AK3618"/>
    <mergeCell ref="AL3617:AL3618"/>
    <mergeCell ref="AM3617:AM3618"/>
    <mergeCell ref="AN3617:AN3618"/>
    <mergeCell ref="AO3617:AO3618"/>
    <mergeCell ref="AP3617:AP3618"/>
    <mergeCell ref="BA3615:BA3616"/>
    <mergeCell ref="BB3615:BB3616"/>
    <mergeCell ref="BC3615:BC3616"/>
    <mergeCell ref="A3617:A3618"/>
    <mergeCell ref="B3617:B3618"/>
    <mergeCell ref="C3617:C3618"/>
    <mergeCell ref="D3617:D3618"/>
    <mergeCell ref="E3617:E3618"/>
    <mergeCell ref="F3617:F3618"/>
    <mergeCell ref="AJ3617:AJ3618"/>
    <mergeCell ref="AU3615:AU3616"/>
    <mergeCell ref="AV3615:AV3616"/>
    <mergeCell ref="AW3615:AW3616"/>
    <mergeCell ref="AX3615:AX3616"/>
    <mergeCell ref="AY3615:AY3616"/>
    <mergeCell ref="AZ3615:AZ3616"/>
    <mergeCell ref="AO3615:AO3616"/>
    <mergeCell ref="AP3615:AP3616"/>
    <mergeCell ref="AQ3615:AQ3616"/>
    <mergeCell ref="AR3615:AR3616"/>
    <mergeCell ref="AS3615:AS3616"/>
    <mergeCell ref="AT3615:AT3616"/>
    <mergeCell ref="F3615:F3616"/>
    <mergeCell ref="AJ3615:AJ3616"/>
    <mergeCell ref="AK3615:AK3616"/>
    <mergeCell ref="AL3615:AL3616"/>
    <mergeCell ref="AM3615:AM3616"/>
    <mergeCell ref="AN3615:AN3616"/>
    <mergeCell ref="AY3613:AY3614"/>
    <mergeCell ref="AZ3613:AZ3614"/>
    <mergeCell ref="BA3613:BA3614"/>
    <mergeCell ref="BB3613:BB3614"/>
    <mergeCell ref="BC3613:BC3614"/>
    <mergeCell ref="A3615:A3616"/>
    <mergeCell ref="B3615:B3616"/>
    <mergeCell ref="C3615:C3616"/>
    <mergeCell ref="D3615:D3616"/>
    <mergeCell ref="E3615:E3616"/>
    <mergeCell ref="AS3613:AS3614"/>
    <mergeCell ref="AT3613:AT3614"/>
    <mergeCell ref="AU3613:AU3614"/>
    <mergeCell ref="AV3613:AV3614"/>
    <mergeCell ref="AW3613:AW3614"/>
    <mergeCell ref="AX3613:AX3614"/>
    <mergeCell ref="AM3613:AM3614"/>
    <mergeCell ref="AN3613:AN3614"/>
    <mergeCell ref="AO3613:AO3614"/>
    <mergeCell ref="AP3613:AP3614"/>
    <mergeCell ref="AQ3613:AQ3614"/>
    <mergeCell ref="AR3613:AR3614"/>
    <mergeCell ref="BC3611:BC3612"/>
    <mergeCell ref="A3613:A3614"/>
    <mergeCell ref="B3613:B3614"/>
    <mergeCell ref="C3613:C3614"/>
    <mergeCell ref="D3613:D3614"/>
    <mergeCell ref="E3613:E3614"/>
    <mergeCell ref="F3613:F3614"/>
    <mergeCell ref="AJ3613:AJ3614"/>
    <mergeCell ref="AK3613:AK3614"/>
    <mergeCell ref="AL3613:AL3614"/>
    <mergeCell ref="AW3611:AW3612"/>
    <mergeCell ref="AX3611:AX3612"/>
    <mergeCell ref="AY3611:AY3612"/>
    <mergeCell ref="AZ3611:AZ3612"/>
    <mergeCell ref="BA3611:BA3612"/>
    <mergeCell ref="BB3611:BB3612"/>
    <mergeCell ref="AQ3611:AQ3612"/>
    <mergeCell ref="AR3611:AR3612"/>
    <mergeCell ref="AS3611:AS3612"/>
    <mergeCell ref="AT3611:AT3612"/>
    <mergeCell ref="AU3611:AU3612"/>
    <mergeCell ref="AV3611:AV3612"/>
    <mergeCell ref="AK3611:AK3612"/>
    <mergeCell ref="AL3611:AL3612"/>
    <mergeCell ref="AM3611:AM3612"/>
    <mergeCell ref="AN3611:AN3612"/>
    <mergeCell ref="AO3611:AO3612"/>
    <mergeCell ref="AP3611:AP3612"/>
    <mergeCell ref="BA3609:BA3610"/>
    <mergeCell ref="BB3609:BB3610"/>
    <mergeCell ref="BC3609:BC3610"/>
    <mergeCell ref="A3611:A3612"/>
    <mergeCell ref="B3611:B3612"/>
    <mergeCell ref="C3611:C3612"/>
    <mergeCell ref="D3611:D3612"/>
    <mergeCell ref="E3611:E3612"/>
    <mergeCell ref="F3611:F3612"/>
    <mergeCell ref="AJ3611:AJ3612"/>
    <mergeCell ref="AU3609:AU3610"/>
    <mergeCell ref="AV3609:AV3610"/>
    <mergeCell ref="AW3609:AW3610"/>
    <mergeCell ref="AX3609:AX3610"/>
    <mergeCell ref="AY3609:AY3610"/>
    <mergeCell ref="AZ3609:AZ3610"/>
    <mergeCell ref="AO3609:AO3610"/>
    <mergeCell ref="AP3609:AP3610"/>
    <mergeCell ref="AQ3609:AQ3610"/>
    <mergeCell ref="AR3609:AR3610"/>
    <mergeCell ref="AS3609:AS3610"/>
    <mergeCell ref="AT3609:AT3610"/>
    <mergeCell ref="F3609:F3610"/>
    <mergeCell ref="AJ3609:AJ3610"/>
    <mergeCell ref="AK3609:AK3610"/>
    <mergeCell ref="AL3609:AL3610"/>
    <mergeCell ref="AM3609:AM3610"/>
    <mergeCell ref="AN3609:AN3610"/>
    <mergeCell ref="AY3607:AY3608"/>
    <mergeCell ref="AZ3607:AZ3608"/>
    <mergeCell ref="BA3607:BA3608"/>
    <mergeCell ref="BB3607:BB3608"/>
    <mergeCell ref="BC3607:BC3608"/>
    <mergeCell ref="A3609:A3610"/>
    <mergeCell ref="B3609:B3610"/>
    <mergeCell ref="C3609:C3610"/>
    <mergeCell ref="D3609:D3610"/>
    <mergeCell ref="E3609:E3610"/>
    <mergeCell ref="AS3607:AS3608"/>
    <mergeCell ref="AT3607:AT3608"/>
    <mergeCell ref="AU3607:AU3608"/>
    <mergeCell ref="AV3607:AV3608"/>
    <mergeCell ref="AW3607:AW3608"/>
    <mergeCell ref="AX3607:AX3608"/>
    <mergeCell ref="AM3607:AM3608"/>
    <mergeCell ref="AN3607:AN3608"/>
    <mergeCell ref="AO3607:AO3608"/>
    <mergeCell ref="AP3607:AP3608"/>
    <mergeCell ref="AQ3607:AQ3608"/>
    <mergeCell ref="AR3607:AR3608"/>
    <mergeCell ref="BC3605:BC3606"/>
    <mergeCell ref="A3607:A3608"/>
    <mergeCell ref="B3607:B3608"/>
    <mergeCell ref="C3607:C3608"/>
    <mergeCell ref="D3607:D3608"/>
    <mergeCell ref="E3607:E3608"/>
    <mergeCell ref="F3607:F3608"/>
    <mergeCell ref="AJ3607:AJ3608"/>
    <mergeCell ref="AK3607:AK3608"/>
    <mergeCell ref="AL3607:AL3608"/>
    <mergeCell ref="AW3605:AW3606"/>
    <mergeCell ref="AX3605:AX3606"/>
    <mergeCell ref="AY3605:AY3606"/>
    <mergeCell ref="AZ3605:AZ3606"/>
    <mergeCell ref="BA3605:BA3606"/>
    <mergeCell ref="BB3605:BB3606"/>
    <mergeCell ref="AQ3605:AQ3606"/>
    <mergeCell ref="AR3605:AR3606"/>
    <mergeCell ref="AS3605:AS3606"/>
    <mergeCell ref="AT3605:AT3606"/>
    <mergeCell ref="AU3605:AU3606"/>
    <mergeCell ref="AV3605:AV3606"/>
    <mergeCell ref="AK3605:AK3606"/>
    <mergeCell ref="AL3605:AL3606"/>
    <mergeCell ref="AM3605:AM3606"/>
    <mergeCell ref="AN3605:AN3606"/>
    <mergeCell ref="AO3605:AO3606"/>
    <mergeCell ref="AP3605:AP3606"/>
    <mergeCell ref="BA3603:BA3604"/>
    <mergeCell ref="BB3603:BB3604"/>
    <mergeCell ref="BC3603:BC3604"/>
    <mergeCell ref="A3605:A3606"/>
    <mergeCell ref="B3605:B3606"/>
    <mergeCell ref="C3605:C3606"/>
    <mergeCell ref="D3605:D3606"/>
    <mergeCell ref="E3605:E3606"/>
    <mergeCell ref="F3605:F3606"/>
    <mergeCell ref="AJ3605:AJ3606"/>
    <mergeCell ref="AU3603:AU3604"/>
    <mergeCell ref="AV3603:AV3604"/>
    <mergeCell ref="AW3603:AW3604"/>
    <mergeCell ref="AX3603:AX3604"/>
    <mergeCell ref="AY3603:AY3604"/>
    <mergeCell ref="AZ3603:AZ3604"/>
    <mergeCell ref="AO3603:AO3604"/>
    <mergeCell ref="AP3603:AP3604"/>
    <mergeCell ref="AQ3603:AQ3604"/>
    <mergeCell ref="AR3603:AR3604"/>
    <mergeCell ref="AS3603:AS3604"/>
    <mergeCell ref="AT3603:AT3604"/>
    <mergeCell ref="F3603:F3604"/>
    <mergeCell ref="AJ3603:AJ3604"/>
    <mergeCell ref="AK3603:AK3604"/>
    <mergeCell ref="AL3603:AL3604"/>
    <mergeCell ref="AM3603:AM3604"/>
    <mergeCell ref="AN3603:AN3604"/>
    <mergeCell ref="AY3601:AY3602"/>
    <mergeCell ref="AZ3601:AZ3602"/>
    <mergeCell ref="BA3601:BA3602"/>
    <mergeCell ref="BB3601:BB3602"/>
    <mergeCell ref="BC3601:BC3602"/>
    <mergeCell ref="A3603:A3604"/>
    <mergeCell ref="B3603:B3604"/>
    <mergeCell ref="C3603:C3604"/>
    <mergeCell ref="D3603:D3604"/>
    <mergeCell ref="E3603:E3604"/>
    <mergeCell ref="AS3601:AS3602"/>
    <mergeCell ref="AT3601:AT3602"/>
    <mergeCell ref="AU3601:AU3602"/>
    <mergeCell ref="AV3601:AV3602"/>
    <mergeCell ref="AW3601:AW3602"/>
    <mergeCell ref="AX3601:AX3602"/>
    <mergeCell ref="AM3601:AM3602"/>
    <mergeCell ref="AN3601:AN3602"/>
    <mergeCell ref="AO3601:AO3602"/>
    <mergeCell ref="AP3601:AP3602"/>
    <mergeCell ref="AQ3601:AQ3602"/>
    <mergeCell ref="AR3601:AR3602"/>
    <mergeCell ref="BC3599:BC3600"/>
    <mergeCell ref="A3601:A3602"/>
    <mergeCell ref="B3601:B3602"/>
    <mergeCell ref="C3601:C3602"/>
    <mergeCell ref="D3601:D3602"/>
    <mergeCell ref="E3601:E3602"/>
    <mergeCell ref="F3601:F3602"/>
    <mergeCell ref="AJ3601:AJ3602"/>
    <mergeCell ref="AK3601:AK3602"/>
    <mergeCell ref="AL3601:AL3602"/>
    <mergeCell ref="AW3599:AW3600"/>
    <mergeCell ref="AX3599:AX3600"/>
    <mergeCell ref="AY3599:AY3600"/>
    <mergeCell ref="AZ3599:AZ3600"/>
    <mergeCell ref="BA3599:BA3600"/>
    <mergeCell ref="BB3599:BB3600"/>
    <mergeCell ref="AQ3599:AQ3600"/>
    <mergeCell ref="AR3599:AR3600"/>
    <mergeCell ref="AS3599:AS3600"/>
    <mergeCell ref="AT3599:AT3600"/>
    <mergeCell ref="AU3599:AU3600"/>
    <mergeCell ref="AV3599:AV3600"/>
    <mergeCell ref="AK3599:AK3600"/>
    <mergeCell ref="AL3599:AL3600"/>
    <mergeCell ref="AM3599:AM3600"/>
    <mergeCell ref="AN3599:AN3600"/>
    <mergeCell ref="AO3599:AO3600"/>
    <mergeCell ref="AP3599:AP3600"/>
    <mergeCell ref="BA3597:BA3598"/>
    <mergeCell ref="BB3597:BB3598"/>
    <mergeCell ref="BC3597:BC3598"/>
    <mergeCell ref="A3599:A3600"/>
    <mergeCell ref="B3599:B3600"/>
    <mergeCell ref="C3599:C3600"/>
    <mergeCell ref="D3599:D3600"/>
    <mergeCell ref="E3599:E3600"/>
    <mergeCell ref="F3599:F3600"/>
    <mergeCell ref="AJ3599:AJ3600"/>
    <mergeCell ref="AU3597:AU3598"/>
    <mergeCell ref="AV3597:AV3598"/>
    <mergeCell ref="AW3597:AW3598"/>
    <mergeCell ref="AX3597:AX3598"/>
    <mergeCell ref="AY3597:AY3598"/>
    <mergeCell ref="AZ3597:AZ3598"/>
    <mergeCell ref="AO3597:AO3598"/>
    <mergeCell ref="AP3597:AP3598"/>
    <mergeCell ref="AQ3597:AQ3598"/>
    <mergeCell ref="AR3597:AR3598"/>
    <mergeCell ref="AS3597:AS3598"/>
    <mergeCell ref="AT3597:AT3598"/>
    <mergeCell ref="F3597:F3598"/>
    <mergeCell ref="AJ3597:AJ3598"/>
    <mergeCell ref="AK3597:AK3598"/>
    <mergeCell ref="AL3597:AL3598"/>
    <mergeCell ref="AM3597:AM3598"/>
    <mergeCell ref="AN3597:AN3598"/>
    <mergeCell ref="AY3595:AY3596"/>
    <mergeCell ref="AZ3595:AZ3596"/>
    <mergeCell ref="BA3595:BA3596"/>
    <mergeCell ref="BB3595:BB3596"/>
    <mergeCell ref="BC3595:BC3596"/>
    <mergeCell ref="A3597:A3598"/>
    <mergeCell ref="B3597:B3598"/>
    <mergeCell ref="C3597:C3598"/>
    <mergeCell ref="D3597:D3598"/>
    <mergeCell ref="E3597:E3598"/>
    <mergeCell ref="AS3595:AS3596"/>
    <mergeCell ref="AT3595:AT3596"/>
    <mergeCell ref="AU3595:AU3596"/>
    <mergeCell ref="AV3595:AV3596"/>
    <mergeCell ref="AW3595:AW3596"/>
    <mergeCell ref="AX3595:AX3596"/>
    <mergeCell ref="AM3595:AM3596"/>
    <mergeCell ref="AN3595:AN3596"/>
    <mergeCell ref="AO3595:AO3596"/>
    <mergeCell ref="AP3595:AP3596"/>
    <mergeCell ref="AQ3595:AQ3596"/>
    <mergeCell ref="AR3595:AR3596"/>
    <mergeCell ref="BC3593:BC3594"/>
    <mergeCell ref="A3595:A3596"/>
    <mergeCell ref="B3595:B3596"/>
    <mergeCell ref="C3595:C3596"/>
    <mergeCell ref="D3595:D3596"/>
    <mergeCell ref="E3595:E3596"/>
    <mergeCell ref="F3595:F3596"/>
    <mergeCell ref="AJ3595:AJ3596"/>
    <mergeCell ref="AK3595:AK3596"/>
    <mergeCell ref="AL3595:AL3596"/>
    <mergeCell ref="AW3593:AW3594"/>
    <mergeCell ref="AX3593:AX3594"/>
    <mergeCell ref="AY3593:AY3594"/>
    <mergeCell ref="AZ3593:AZ3594"/>
    <mergeCell ref="BA3593:BA3594"/>
    <mergeCell ref="BB3593:BB3594"/>
    <mergeCell ref="AQ3593:AQ3594"/>
    <mergeCell ref="AR3593:AR3594"/>
    <mergeCell ref="AS3593:AS3594"/>
    <mergeCell ref="AT3593:AT3594"/>
    <mergeCell ref="AU3593:AU3594"/>
    <mergeCell ref="AV3593:AV3594"/>
    <mergeCell ref="AK3593:AK3594"/>
    <mergeCell ref="AL3593:AL3594"/>
    <mergeCell ref="AM3593:AM3594"/>
    <mergeCell ref="AN3593:AN3594"/>
    <mergeCell ref="AO3593:AO3594"/>
    <mergeCell ref="AP3593:AP3594"/>
    <mergeCell ref="BA3591:BA3592"/>
    <mergeCell ref="BB3591:BB3592"/>
    <mergeCell ref="BC3591:BC3592"/>
    <mergeCell ref="A3593:A3594"/>
    <mergeCell ref="B3593:B3594"/>
    <mergeCell ref="C3593:C3594"/>
    <mergeCell ref="D3593:D3594"/>
    <mergeCell ref="E3593:E3594"/>
    <mergeCell ref="F3593:F3594"/>
    <mergeCell ref="AJ3593:AJ3594"/>
    <mergeCell ref="AU3591:AU3592"/>
    <mergeCell ref="AV3591:AV3592"/>
    <mergeCell ref="AW3591:AW3592"/>
    <mergeCell ref="AX3591:AX3592"/>
    <mergeCell ref="AY3591:AY3592"/>
    <mergeCell ref="AZ3591:AZ3592"/>
    <mergeCell ref="AO3591:AO3592"/>
    <mergeCell ref="AP3591:AP3592"/>
    <mergeCell ref="AQ3591:AQ3592"/>
    <mergeCell ref="AR3591:AR3592"/>
    <mergeCell ref="AS3591:AS3592"/>
    <mergeCell ref="AT3591:AT3592"/>
    <mergeCell ref="F3591:F3592"/>
    <mergeCell ref="AJ3591:AJ3592"/>
    <mergeCell ref="AK3591:AK3592"/>
    <mergeCell ref="AL3591:AL3592"/>
    <mergeCell ref="AM3591:AM3592"/>
    <mergeCell ref="AN3591:AN3592"/>
    <mergeCell ref="AY3589:AY3590"/>
    <mergeCell ref="AZ3589:AZ3590"/>
    <mergeCell ref="BA3589:BA3590"/>
    <mergeCell ref="BB3589:BB3590"/>
    <mergeCell ref="BC3589:BC3590"/>
    <mergeCell ref="A3591:A3592"/>
    <mergeCell ref="B3591:B3592"/>
    <mergeCell ref="C3591:C3592"/>
    <mergeCell ref="D3591:D3592"/>
    <mergeCell ref="E3591:E3592"/>
    <mergeCell ref="AS3589:AS3590"/>
    <mergeCell ref="AT3589:AT3590"/>
    <mergeCell ref="AU3589:AU3590"/>
    <mergeCell ref="AV3589:AV3590"/>
    <mergeCell ref="AW3589:AW3590"/>
    <mergeCell ref="AX3589:AX3590"/>
    <mergeCell ref="AM3589:AM3590"/>
    <mergeCell ref="AN3589:AN3590"/>
    <mergeCell ref="AO3589:AO3590"/>
    <mergeCell ref="AP3589:AP3590"/>
    <mergeCell ref="AQ3589:AQ3590"/>
    <mergeCell ref="AR3589:AR3590"/>
    <mergeCell ref="BC3587:BC3588"/>
    <mergeCell ref="A3589:A3590"/>
    <mergeCell ref="B3589:B3590"/>
    <mergeCell ref="C3589:C3590"/>
    <mergeCell ref="D3589:D3590"/>
    <mergeCell ref="E3589:E3590"/>
    <mergeCell ref="F3589:F3590"/>
    <mergeCell ref="AJ3589:AJ3590"/>
    <mergeCell ref="AK3589:AK3590"/>
    <mergeCell ref="AL3589:AL3590"/>
    <mergeCell ref="AW3587:AW3588"/>
    <mergeCell ref="AX3587:AX3588"/>
    <mergeCell ref="AY3587:AY3588"/>
    <mergeCell ref="AZ3587:AZ3588"/>
    <mergeCell ref="BA3587:BA3588"/>
    <mergeCell ref="BB3587:BB3588"/>
    <mergeCell ref="AQ3587:AQ3588"/>
    <mergeCell ref="AR3587:AR3588"/>
    <mergeCell ref="AS3587:AS3588"/>
    <mergeCell ref="AT3587:AT3588"/>
    <mergeCell ref="AU3587:AU3588"/>
    <mergeCell ref="AV3587:AV3588"/>
    <mergeCell ref="AK3587:AK3588"/>
    <mergeCell ref="AL3587:AL3588"/>
    <mergeCell ref="AM3587:AM3588"/>
    <mergeCell ref="AN3587:AN3588"/>
    <mergeCell ref="AO3587:AO3588"/>
    <mergeCell ref="AP3587:AP3588"/>
    <mergeCell ref="BA3585:BA3586"/>
    <mergeCell ref="BB3585:BB3586"/>
    <mergeCell ref="BC3585:BC3586"/>
    <mergeCell ref="A3587:A3588"/>
    <mergeCell ref="B3587:B3588"/>
    <mergeCell ref="C3587:C3588"/>
    <mergeCell ref="D3587:D3588"/>
    <mergeCell ref="E3587:E3588"/>
    <mergeCell ref="F3587:F3588"/>
    <mergeCell ref="AJ3587:AJ3588"/>
    <mergeCell ref="AU3585:AU3586"/>
    <mergeCell ref="AV3585:AV3586"/>
    <mergeCell ref="AW3585:AW3586"/>
    <mergeCell ref="AX3585:AX3586"/>
    <mergeCell ref="AY3585:AY3586"/>
    <mergeCell ref="AZ3585:AZ3586"/>
    <mergeCell ref="AO3585:AO3586"/>
    <mergeCell ref="AP3585:AP3586"/>
    <mergeCell ref="AQ3585:AQ3586"/>
    <mergeCell ref="AR3585:AR3586"/>
    <mergeCell ref="AS3585:AS3586"/>
    <mergeCell ref="AT3585:AT3586"/>
    <mergeCell ref="F3585:F3586"/>
    <mergeCell ref="AJ3585:AJ3586"/>
    <mergeCell ref="AK3585:AK3586"/>
    <mergeCell ref="AL3585:AL3586"/>
    <mergeCell ref="AM3585:AM3586"/>
    <mergeCell ref="AN3585:AN3586"/>
    <mergeCell ref="AY3583:AY3584"/>
    <mergeCell ref="AZ3583:AZ3584"/>
    <mergeCell ref="BA3583:BA3584"/>
    <mergeCell ref="BB3583:BB3584"/>
    <mergeCell ref="BC3583:BC3584"/>
    <mergeCell ref="A3585:A3586"/>
    <mergeCell ref="B3585:B3586"/>
    <mergeCell ref="C3585:C3586"/>
    <mergeCell ref="D3585:D3586"/>
    <mergeCell ref="E3585:E3586"/>
    <mergeCell ref="AS3583:AS3584"/>
    <mergeCell ref="AT3583:AT3584"/>
    <mergeCell ref="AU3583:AU3584"/>
    <mergeCell ref="AV3583:AV3584"/>
    <mergeCell ref="AW3583:AW3584"/>
    <mergeCell ref="AX3583:AX3584"/>
    <mergeCell ref="AM3583:AM3584"/>
    <mergeCell ref="AN3583:AN3584"/>
    <mergeCell ref="AO3583:AO3584"/>
    <mergeCell ref="AP3583:AP3584"/>
    <mergeCell ref="AQ3583:AQ3584"/>
    <mergeCell ref="AR3583:AR3584"/>
    <mergeCell ref="BC3581:BC3582"/>
    <mergeCell ref="A3583:A3584"/>
    <mergeCell ref="B3583:B3584"/>
    <mergeCell ref="C3583:C3584"/>
    <mergeCell ref="D3583:D3584"/>
    <mergeCell ref="E3583:E3584"/>
    <mergeCell ref="F3583:F3584"/>
    <mergeCell ref="AJ3583:AJ3584"/>
    <mergeCell ref="AK3583:AK3584"/>
    <mergeCell ref="AL3583:AL3584"/>
    <mergeCell ref="AW3581:AW3582"/>
    <mergeCell ref="AX3581:AX3582"/>
    <mergeCell ref="AY3581:AY3582"/>
    <mergeCell ref="AZ3581:AZ3582"/>
    <mergeCell ref="BA3581:BA3582"/>
    <mergeCell ref="BB3581:BB3582"/>
    <mergeCell ref="AQ3581:AQ3582"/>
    <mergeCell ref="AR3581:AR3582"/>
    <mergeCell ref="AS3581:AS3582"/>
    <mergeCell ref="AT3581:AT3582"/>
    <mergeCell ref="AU3581:AU3582"/>
    <mergeCell ref="AV3581:AV3582"/>
    <mergeCell ref="AK3581:AK3582"/>
    <mergeCell ref="AL3581:AL3582"/>
    <mergeCell ref="AM3581:AM3582"/>
    <mergeCell ref="AN3581:AN3582"/>
    <mergeCell ref="AO3581:AO3582"/>
    <mergeCell ref="AP3581:AP3582"/>
    <mergeCell ref="BA3579:BA3580"/>
    <mergeCell ref="BB3579:BB3580"/>
    <mergeCell ref="BC3579:BC3580"/>
    <mergeCell ref="A3581:A3582"/>
    <mergeCell ref="B3581:B3582"/>
    <mergeCell ref="C3581:C3582"/>
    <mergeCell ref="D3581:D3582"/>
    <mergeCell ref="E3581:E3582"/>
    <mergeCell ref="F3581:F3582"/>
    <mergeCell ref="AJ3581:AJ3582"/>
    <mergeCell ref="AU3579:AU3580"/>
    <mergeCell ref="AV3579:AV3580"/>
    <mergeCell ref="AW3579:AW3580"/>
    <mergeCell ref="AX3579:AX3580"/>
    <mergeCell ref="AY3579:AY3580"/>
    <mergeCell ref="AZ3579:AZ3580"/>
    <mergeCell ref="AO3579:AO3580"/>
    <mergeCell ref="AP3579:AP3580"/>
    <mergeCell ref="AQ3579:AQ3580"/>
    <mergeCell ref="AR3579:AR3580"/>
    <mergeCell ref="AS3579:AS3580"/>
    <mergeCell ref="AT3579:AT3580"/>
    <mergeCell ref="F3579:F3580"/>
    <mergeCell ref="AJ3579:AJ3580"/>
    <mergeCell ref="AK3579:AK3580"/>
    <mergeCell ref="AL3579:AL3580"/>
    <mergeCell ref="AM3579:AM3580"/>
    <mergeCell ref="AN3579:AN3580"/>
    <mergeCell ref="AY3577:AY3578"/>
    <mergeCell ref="AZ3577:AZ3578"/>
    <mergeCell ref="BA3577:BA3578"/>
    <mergeCell ref="BB3577:BB3578"/>
    <mergeCell ref="BC3577:BC3578"/>
    <mergeCell ref="A3579:A3580"/>
    <mergeCell ref="B3579:B3580"/>
    <mergeCell ref="C3579:C3580"/>
    <mergeCell ref="D3579:D3580"/>
    <mergeCell ref="E3579:E3580"/>
    <mergeCell ref="AS3577:AS3578"/>
    <mergeCell ref="AT3577:AT3578"/>
    <mergeCell ref="AU3577:AU3578"/>
    <mergeCell ref="AV3577:AV3578"/>
    <mergeCell ref="AW3577:AW3578"/>
    <mergeCell ref="AX3577:AX3578"/>
    <mergeCell ref="AM3577:AM3578"/>
    <mergeCell ref="AN3577:AN3578"/>
    <mergeCell ref="AO3577:AO3578"/>
    <mergeCell ref="AP3577:AP3578"/>
    <mergeCell ref="AQ3577:AQ3578"/>
    <mergeCell ref="AR3577:AR3578"/>
    <mergeCell ref="BC3575:BC3576"/>
    <mergeCell ref="A3577:A3578"/>
    <mergeCell ref="B3577:B3578"/>
    <mergeCell ref="C3577:C3578"/>
    <mergeCell ref="D3577:D3578"/>
    <mergeCell ref="E3577:E3578"/>
    <mergeCell ref="F3577:F3578"/>
    <mergeCell ref="AJ3577:AJ3578"/>
    <mergeCell ref="AK3577:AK3578"/>
    <mergeCell ref="AL3577:AL3578"/>
    <mergeCell ref="AW3575:AW3576"/>
    <mergeCell ref="AX3575:AX3576"/>
    <mergeCell ref="AY3575:AY3576"/>
    <mergeCell ref="AZ3575:AZ3576"/>
    <mergeCell ref="BA3575:BA3576"/>
    <mergeCell ref="BB3575:BB3576"/>
    <mergeCell ref="AQ3575:AQ3576"/>
    <mergeCell ref="AR3575:AR3576"/>
    <mergeCell ref="AS3575:AS3576"/>
    <mergeCell ref="AT3575:AT3576"/>
    <mergeCell ref="AU3575:AU3576"/>
    <mergeCell ref="AV3575:AV3576"/>
    <mergeCell ref="AK3575:AK3576"/>
    <mergeCell ref="AL3575:AL3576"/>
    <mergeCell ref="AM3575:AM3576"/>
    <mergeCell ref="AN3575:AN3576"/>
    <mergeCell ref="AO3575:AO3576"/>
    <mergeCell ref="AP3575:AP3576"/>
    <mergeCell ref="BA3573:BA3574"/>
    <mergeCell ref="BB3573:BB3574"/>
    <mergeCell ref="BC3573:BC3574"/>
    <mergeCell ref="A3575:A3576"/>
    <mergeCell ref="B3575:B3576"/>
    <mergeCell ref="C3575:C3576"/>
    <mergeCell ref="D3575:D3576"/>
    <mergeCell ref="E3575:E3576"/>
    <mergeCell ref="F3575:F3576"/>
    <mergeCell ref="AJ3575:AJ3576"/>
    <mergeCell ref="AU3573:AU3574"/>
    <mergeCell ref="AV3573:AV3574"/>
    <mergeCell ref="AW3573:AW3574"/>
    <mergeCell ref="AX3573:AX3574"/>
    <mergeCell ref="AY3573:AY3574"/>
    <mergeCell ref="AZ3573:AZ3574"/>
    <mergeCell ref="AO3573:AO3574"/>
    <mergeCell ref="AP3573:AP3574"/>
    <mergeCell ref="AQ3573:AQ3574"/>
    <mergeCell ref="AR3573:AR3574"/>
    <mergeCell ref="AS3573:AS3574"/>
    <mergeCell ref="AT3573:AT3574"/>
    <mergeCell ref="F3573:F3574"/>
    <mergeCell ref="AJ3573:AJ3574"/>
    <mergeCell ref="AK3573:AK3574"/>
    <mergeCell ref="AL3573:AL3574"/>
    <mergeCell ref="AM3573:AM3574"/>
    <mergeCell ref="AN3573:AN3574"/>
    <mergeCell ref="AY3571:AY3572"/>
    <mergeCell ref="AZ3571:AZ3572"/>
    <mergeCell ref="BA3571:BA3572"/>
    <mergeCell ref="BB3571:BB3572"/>
    <mergeCell ref="BC3571:BC3572"/>
    <mergeCell ref="A3573:A3574"/>
    <mergeCell ref="B3573:B3574"/>
    <mergeCell ref="C3573:C3574"/>
    <mergeCell ref="D3573:D3574"/>
    <mergeCell ref="E3573:E3574"/>
    <mergeCell ref="AS3571:AS3572"/>
    <mergeCell ref="AT3571:AT3572"/>
    <mergeCell ref="AU3571:AU3572"/>
    <mergeCell ref="AV3571:AV3572"/>
    <mergeCell ref="AW3571:AW3572"/>
    <mergeCell ref="AX3571:AX3572"/>
    <mergeCell ref="AM3571:AM3572"/>
    <mergeCell ref="AN3571:AN3572"/>
    <mergeCell ref="AO3571:AO3572"/>
    <mergeCell ref="AP3571:AP3572"/>
    <mergeCell ref="AQ3571:AQ3572"/>
    <mergeCell ref="AR3571:AR3572"/>
    <mergeCell ref="BC3569:BC3570"/>
    <mergeCell ref="A3571:A3572"/>
    <mergeCell ref="B3571:B3572"/>
    <mergeCell ref="C3571:C3572"/>
    <mergeCell ref="D3571:D3572"/>
    <mergeCell ref="E3571:E3572"/>
    <mergeCell ref="F3571:F3572"/>
    <mergeCell ref="AJ3571:AJ3572"/>
    <mergeCell ref="AK3571:AK3572"/>
    <mergeCell ref="AL3571:AL3572"/>
    <mergeCell ref="AW3569:AW3570"/>
    <mergeCell ref="AX3569:AX3570"/>
    <mergeCell ref="AY3569:AY3570"/>
    <mergeCell ref="AZ3569:AZ3570"/>
    <mergeCell ref="BA3569:BA3570"/>
    <mergeCell ref="BB3569:BB3570"/>
    <mergeCell ref="AQ3569:AQ3570"/>
    <mergeCell ref="AR3569:AR3570"/>
    <mergeCell ref="AS3569:AS3570"/>
    <mergeCell ref="AT3569:AT3570"/>
    <mergeCell ref="AU3569:AU3570"/>
    <mergeCell ref="AV3569:AV3570"/>
    <mergeCell ref="AK3569:AK3570"/>
    <mergeCell ref="AL3569:AL3570"/>
    <mergeCell ref="AM3569:AM3570"/>
    <mergeCell ref="AN3569:AN3570"/>
    <mergeCell ref="AO3569:AO3570"/>
    <mergeCell ref="AP3569:AP3570"/>
    <mergeCell ref="BA3567:BA3568"/>
    <mergeCell ref="BB3567:BB3568"/>
    <mergeCell ref="BC3567:BC3568"/>
    <mergeCell ref="A3569:A3570"/>
    <mergeCell ref="B3569:B3570"/>
    <mergeCell ref="C3569:C3570"/>
    <mergeCell ref="D3569:D3570"/>
    <mergeCell ref="E3569:E3570"/>
    <mergeCell ref="F3569:F3570"/>
    <mergeCell ref="AJ3569:AJ3570"/>
    <mergeCell ref="AU3567:AU3568"/>
    <mergeCell ref="AV3567:AV3568"/>
    <mergeCell ref="AW3567:AW3568"/>
    <mergeCell ref="AX3567:AX3568"/>
    <mergeCell ref="AY3567:AY3568"/>
    <mergeCell ref="AZ3567:AZ3568"/>
    <mergeCell ref="AO3567:AO3568"/>
    <mergeCell ref="AP3567:AP3568"/>
    <mergeCell ref="AQ3567:AQ3568"/>
    <mergeCell ref="AR3567:AR3568"/>
    <mergeCell ref="AS3567:AS3568"/>
    <mergeCell ref="AT3567:AT3568"/>
    <mergeCell ref="F3567:F3568"/>
    <mergeCell ref="AJ3567:AJ3568"/>
    <mergeCell ref="AK3567:AK3568"/>
    <mergeCell ref="AL3567:AL3568"/>
    <mergeCell ref="AM3567:AM3568"/>
    <mergeCell ref="AN3567:AN3568"/>
    <mergeCell ref="AY3565:AY3566"/>
    <mergeCell ref="AZ3565:AZ3566"/>
    <mergeCell ref="BA3565:BA3566"/>
    <mergeCell ref="BB3565:BB3566"/>
    <mergeCell ref="BC3565:BC3566"/>
    <mergeCell ref="A3567:A3568"/>
    <mergeCell ref="B3567:B3568"/>
    <mergeCell ref="C3567:C3568"/>
    <mergeCell ref="D3567:D3568"/>
    <mergeCell ref="E3567:E3568"/>
    <mergeCell ref="AS3565:AS3566"/>
    <mergeCell ref="AT3565:AT3566"/>
    <mergeCell ref="AU3565:AU3566"/>
    <mergeCell ref="AV3565:AV3566"/>
    <mergeCell ref="AW3565:AW3566"/>
    <mergeCell ref="AX3565:AX3566"/>
    <mergeCell ref="AM3565:AM3566"/>
    <mergeCell ref="AN3565:AN3566"/>
    <mergeCell ref="AO3565:AO3566"/>
    <mergeCell ref="AP3565:AP3566"/>
    <mergeCell ref="AQ3565:AQ3566"/>
    <mergeCell ref="AR3565:AR3566"/>
    <mergeCell ref="BC3563:BC3564"/>
    <mergeCell ref="A3565:A3566"/>
    <mergeCell ref="B3565:B3566"/>
    <mergeCell ref="C3565:C3566"/>
    <mergeCell ref="D3565:D3566"/>
    <mergeCell ref="E3565:E3566"/>
    <mergeCell ref="F3565:F3566"/>
    <mergeCell ref="AJ3565:AJ3566"/>
    <mergeCell ref="AK3565:AK3566"/>
    <mergeCell ref="AL3565:AL3566"/>
    <mergeCell ref="AW3563:AW3564"/>
    <mergeCell ref="AX3563:AX3564"/>
    <mergeCell ref="AY3563:AY3564"/>
    <mergeCell ref="AZ3563:AZ3564"/>
    <mergeCell ref="BA3563:BA3564"/>
    <mergeCell ref="BB3563:BB3564"/>
    <mergeCell ref="AQ3563:AQ3564"/>
    <mergeCell ref="AR3563:AR3564"/>
    <mergeCell ref="AS3563:AS3564"/>
    <mergeCell ref="AT3563:AT3564"/>
    <mergeCell ref="AU3563:AU3564"/>
    <mergeCell ref="AV3563:AV3564"/>
    <mergeCell ref="AK3563:AK3564"/>
    <mergeCell ref="AL3563:AL3564"/>
    <mergeCell ref="AM3563:AM3564"/>
    <mergeCell ref="AN3563:AN3564"/>
    <mergeCell ref="AO3563:AO3564"/>
    <mergeCell ref="AP3563:AP3564"/>
    <mergeCell ref="BA3561:BA3562"/>
    <mergeCell ref="BB3561:BB3562"/>
    <mergeCell ref="BC3561:BC3562"/>
    <mergeCell ref="A3563:A3564"/>
    <mergeCell ref="B3563:B3564"/>
    <mergeCell ref="C3563:C3564"/>
    <mergeCell ref="D3563:D3564"/>
    <mergeCell ref="E3563:E3564"/>
    <mergeCell ref="F3563:F3564"/>
    <mergeCell ref="AJ3563:AJ3564"/>
    <mergeCell ref="AU3561:AU3562"/>
    <mergeCell ref="AV3561:AV3562"/>
    <mergeCell ref="AW3561:AW3562"/>
    <mergeCell ref="AX3561:AX3562"/>
    <mergeCell ref="AY3561:AY3562"/>
    <mergeCell ref="AZ3561:AZ3562"/>
    <mergeCell ref="AO3561:AO3562"/>
    <mergeCell ref="AP3561:AP3562"/>
    <mergeCell ref="AQ3561:AQ3562"/>
    <mergeCell ref="AR3561:AR3562"/>
    <mergeCell ref="AS3561:AS3562"/>
    <mergeCell ref="AT3561:AT3562"/>
    <mergeCell ref="F3561:F3562"/>
    <mergeCell ref="AJ3561:AJ3562"/>
    <mergeCell ref="AK3561:AK3562"/>
    <mergeCell ref="AL3561:AL3562"/>
    <mergeCell ref="AM3561:AM3562"/>
    <mergeCell ref="AN3561:AN3562"/>
    <mergeCell ref="AY3559:AY3560"/>
    <mergeCell ref="AZ3559:AZ3560"/>
    <mergeCell ref="BA3559:BA3560"/>
    <mergeCell ref="BB3559:BB3560"/>
    <mergeCell ref="BC3559:BC3560"/>
    <mergeCell ref="A3561:A3562"/>
    <mergeCell ref="B3561:B3562"/>
    <mergeCell ref="C3561:C3562"/>
    <mergeCell ref="D3561:D3562"/>
    <mergeCell ref="E3561:E3562"/>
    <mergeCell ref="AS3559:AS3560"/>
    <mergeCell ref="AT3559:AT3560"/>
    <mergeCell ref="AU3559:AU3560"/>
    <mergeCell ref="AV3559:AV3560"/>
    <mergeCell ref="AW3559:AW3560"/>
    <mergeCell ref="AX3559:AX3560"/>
    <mergeCell ref="AM3559:AM3560"/>
    <mergeCell ref="AN3559:AN3560"/>
    <mergeCell ref="AO3559:AO3560"/>
    <mergeCell ref="AP3559:AP3560"/>
    <mergeCell ref="AQ3559:AQ3560"/>
    <mergeCell ref="AR3559:AR3560"/>
    <mergeCell ref="BC3557:BC3558"/>
    <mergeCell ref="A3559:A3560"/>
    <mergeCell ref="B3559:B3560"/>
    <mergeCell ref="C3559:C3560"/>
    <mergeCell ref="D3559:D3560"/>
    <mergeCell ref="E3559:E3560"/>
    <mergeCell ref="F3559:F3560"/>
    <mergeCell ref="AJ3559:AJ3560"/>
    <mergeCell ref="AK3559:AK3560"/>
    <mergeCell ref="AL3559:AL3560"/>
    <mergeCell ref="AW3557:AW3558"/>
    <mergeCell ref="AX3557:AX3558"/>
    <mergeCell ref="AY3557:AY3558"/>
    <mergeCell ref="AZ3557:AZ3558"/>
    <mergeCell ref="BA3557:BA3558"/>
    <mergeCell ref="BB3557:BB3558"/>
    <mergeCell ref="AQ3557:AQ3558"/>
    <mergeCell ref="AR3557:AR3558"/>
    <mergeCell ref="AS3557:AS3558"/>
    <mergeCell ref="AT3557:AT3558"/>
    <mergeCell ref="AU3557:AU3558"/>
    <mergeCell ref="AV3557:AV3558"/>
    <mergeCell ref="AK3557:AK3558"/>
    <mergeCell ref="AL3557:AL3558"/>
    <mergeCell ref="AM3557:AM3558"/>
    <mergeCell ref="AN3557:AN3558"/>
    <mergeCell ref="AO3557:AO3558"/>
    <mergeCell ref="AP3557:AP3558"/>
    <mergeCell ref="BA3555:BA3556"/>
    <mergeCell ref="BB3555:BB3556"/>
    <mergeCell ref="BC3555:BC3556"/>
    <mergeCell ref="A3557:A3558"/>
    <mergeCell ref="B3557:B3558"/>
    <mergeCell ref="C3557:C3558"/>
    <mergeCell ref="D3557:D3558"/>
    <mergeCell ref="E3557:E3558"/>
    <mergeCell ref="F3557:F3558"/>
    <mergeCell ref="AJ3557:AJ3558"/>
    <mergeCell ref="AU3555:AU3556"/>
    <mergeCell ref="AV3555:AV3556"/>
    <mergeCell ref="AW3555:AW3556"/>
    <mergeCell ref="AX3555:AX3556"/>
    <mergeCell ref="AY3555:AY3556"/>
    <mergeCell ref="AZ3555:AZ3556"/>
    <mergeCell ref="AO3555:AO3556"/>
    <mergeCell ref="AP3555:AP3556"/>
    <mergeCell ref="AQ3555:AQ3556"/>
    <mergeCell ref="AR3555:AR3556"/>
    <mergeCell ref="AS3555:AS3556"/>
    <mergeCell ref="AT3555:AT3556"/>
    <mergeCell ref="F3555:F3556"/>
    <mergeCell ref="AJ3555:AJ3556"/>
    <mergeCell ref="AK3555:AK3556"/>
    <mergeCell ref="AL3555:AL3556"/>
    <mergeCell ref="AM3555:AM3556"/>
    <mergeCell ref="AN3555:AN3556"/>
    <mergeCell ref="AY3553:AY3554"/>
    <mergeCell ref="AZ3553:AZ3554"/>
    <mergeCell ref="BA3553:BA3554"/>
    <mergeCell ref="BB3553:BB3554"/>
    <mergeCell ref="BC3553:BC3554"/>
    <mergeCell ref="A3555:A3556"/>
    <mergeCell ref="B3555:B3556"/>
    <mergeCell ref="C3555:C3556"/>
    <mergeCell ref="D3555:D3556"/>
    <mergeCell ref="E3555:E3556"/>
    <mergeCell ref="AS3553:AS3554"/>
    <mergeCell ref="AT3553:AT3554"/>
    <mergeCell ref="AU3553:AU3554"/>
    <mergeCell ref="AV3553:AV3554"/>
    <mergeCell ref="AW3553:AW3554"/>
    <mergeCell ref="AX3553:AX3554"/>
    <mergeCell ref="AM3553:AM3554"/>
    <mergeCell ref="AN3553:AN3554"/>
    <mergeCell ref="AO3553:AO3554"/>
    <mergeCell ref="AP3553:AP3554"/>
    <mergeCell ref="AQ3553:AQ3554"/>
    <mergeCell ref="AR3553:AR3554"/>
    <mergeCell ref="BC3551:BC3552"/>
    <mergeCell ref="A3553:A3554"/>
    <mergeCell ref="B3553:B3554"/>
    <mergeCell ref="C3553:C3554"/>
    <mergeCell ref="D3553:D3554"/>
    <mergeCell ref="E3553:E3554"/>
    <mergeCell ref="F3553:F3554"/>
    <mergeCell ref="AJ3553:AJ3554"/>
    <mergeCell ref="AK3553:AK3554"/>
    <mergeCell ref="AL3553:AL3554"/>
    <mergeCell ref="AW3551:AW3552"/>
    <mergeCell ref="AX3551:AX3552"/>
    <mergeCell ref="AY3551:AY3552"/>
    <mergeCell ref="AZ3551:AZ3552"/>
    <mergeCell ref="BA3551:BA3552"/>
    <mergeCell ref="BB3551:BB3552"/>
    <mergeCell ref="AQ3551:AQ3552"/>
    <mergeCell ref="AR3551:AR3552"/>
    <mergeCell ref="AS3551:AS3552"/>
    <mergeCell ref="AT3551:AT3552"/>
    <mergeCell ref="AU3551:AU3552"/>
    <mergeCell ref="AV3551:AV3552"/>
    <mergeCell ref="AK3551:AK3552"/>
    <mergeCell ref="AL3551:AL3552"/>
    <mergeCell ref="AM3551:AM3552"/>
    <mergeCell ref="AN3551:AN3552"/>
    <mergeCell ref="AO3551:AO3552"/>
    <mergeCell ref="AP3551:AP3552"/>
    <mergeCell ref="BA3549:BA3550"/>
    <mergeCell ref="BB3549:BB3550"/>
    <mergeCell ref="BC3549:BC3550"/>
    <mergeCell ref="A3551:A3552"/>
    <mergeCell ref="B3551:B3552"/>
    <mergeCell ref="C3551:C3552"/>
    <mergeCell ref="D3551:D3552"/>
    <mergeCell ref="E3551:E3552"/>
    <mergeCell ref="F3551:F3552"/>
    <mergeCell ref="AJ3551:AJ3552"/>
    <mergeCell ref="AU3549:AU3550"/>
    <mergeCell ref="AV3549:AV3550"/>
    <mergeCell ref="AW3549:AW3550"/>
    <mergeCell ref="AX3549:AX3550"/>
    <mergeCell ref="AY3549:AY3550"/>
    <mergeCell ref="AZ3549:AZ3550"/>
    <mergeCell ref="AO3549:AO3550"/>
    <mergeCell ref="AP3549:AP3550"/>
    <mergeCell ref="AQ3549:AQ3550"/>
    <mergeCell ref="AR3549:AR3550"/>
    <mergeCell ref="AS3549:AS3550"/>
    <mergeCell ref="AT3549:AT3550"/>
    <mergeCell ref="F3549:F3550"/>
    <mergeCell ref="AJ3549:AJ3550"/>
    <mergeCell ref="AK3549:AK3550"/>
    <mergeCell ref="AL3549:AL3550"/>
    <mergeCell ref="AM3549:AM3550"/>
    <mergeCell ref="AN3549:AN3550"/>
    <mergeCell ref="AY3547:AY3548"/>
    <mergeCell ref="AZ3547:AZ3548"/>
    <mergeCell ref="BA3547:BA3548"/>
    <mergeCell ref="BB3547:BB3548"/>
    <mergeCell ref="BC3547:BC3548"/>
    <mergeCell ref="A3549:A3550"/>
    <mergeCell ref="B3549:B3550"/>
    <mergeCell ref="C3549:C3550"/>
    <mergeCell ref="D3549:D3550"/>
    <mergeCell ref="E3549:E3550"/>
    <mergeCell ref="AS3547:AS3548"/>
    <mergeCell ref="AT3547:AT3548"/>
    <mergeCell ref="AU3547:AU3548"/>
    <mergeCell ref="AV3547:AV3548"/>
    <mergeCell ref="AW3547:AW3548"/>
    <mergeCell ref="AX3547:AX3548"/>
    <mergeCell ref="AM3547:AM3548"/>
    <mergeCell ref="AN3547:AN3548"/>
    <mergeCell ref="AO3547:AO3548"/>
    <mergeCell ref="AP3547:AP3548"/>
    <mergeCell ref="AQ3547:AQ3548"/>
    <mergeCell ref="AR3547:AR3548"/>
    <mergeCell ref="BC3545:BC3546"/>
    <mergeCell ref="A3547:A3548"/>
    <mergeCell ref="B3547:B3548"/>
    <mergeCell ref="C3547:C3548"/>
    <mergeCell ref="D3547:D3548"/>
    <mergeCell ref="E3547:E3548"/>
    <mergeCell ref="F3547:F3548"/>
    <mergeCell ref="AJ3547:AJ3548"/>
    <mergeCell ref="AK3547:AK3548"/>
    <mergeCell ref="AL3547:AL3548"/>
    <mergeCell ref="AW3545:AW3546"/>
    <mergeCell ref="AX3545:AX3546"/>
    <mergeCell ref="AY3545:AY3546"/>
    <mergeCell ref="AZ3545:AZ3546"/>
    <mergeCell ref="BA3545:BA3546"/>
    <mergeCell ref="BB3545:BB3546"/>
    <mergeCell ref="AQ3545:AQ3546"/>
    <mergeCell ref="AR3545:AR3546"/>
    <mergeCell ref="AS3545:AS3546"/>
    <mergeCell ref="AT3545:AT3546"/>
    <mergeCell ref="AU3545:AU3546"/>
    <mergeCell ref="AV3545:AV3546"/>
    <mergeCell ref="AK3545:AK3546"/>
    <mergeCell ref="AL3545:AL3546"/>
    <mergeCell ref="AM3545:AM3546"/>
    <mergeCell ref="AN3545:AN3546"/>
    <mergeCell ref="AO3545:AO3546"/>
    <mergeCell ref="AP3545:AP3546"/>
    <mergeCell ref="BA3543:BA3544"/>
    <mergeCell ref="BB3543:BB3544"/>
    <mergeCell ref="BC3543:BC3544"/>
    <mergeCell ref="A3545:A3546"/>
    <mergeCell ref="B3545:B3546"/>
    <mergeCell ref="C3545:C3546"/>
    <mergeCell ref="D3545:D3546"/>
    <mergeCell ref="E3545:E3546"/>
    <mergeCell ref="F3545:F3546"/>
    <mergeCell ref="AJ3545:AJ3546"/>
    <mergeCell ref="AU3543:AU3544"/>
    <mergeCell ref="AV3543:AV3544"/>
    <mergeCell ref="AW3543:AW3544"/>
    <mergeCell ref="AX3543:AX3544"/>
    <mergeCell ref="AY3543:AY3544"/>
    <mergeCell ref="AZ3543:AZ3544"/>
    <mergeCell ref="AO3543:AO3544"/>
    <mergeCell ref="AP3543:AP3544"/>
    <mergeCell ref="AQ3543:AQ3544"/>
    <mergeCell ref="AR3543:AR3544"/>
    <mergeCell ref="AS3543:AS3544"/>
    <mergeCell ref="AT3543:AT3544"/>
    <mergeCell ref="F3543:F3544"/>
    <mergeCell ref="AJ3543:AJ3544"/>
    <mergeCell ref="AK3543:AK3544"/>
    <mergeCell ref="AL3543:AL3544"/>
    <mergeCell ref="AM3543:AM3544"/>
    <mergeCell ref="AN3543:AN3544"/>
    <mergeCell ref="AY3541:AY3542"/>
    <mergeCell ref="AZ3541:AZ3542"/>
    <mergeCell ref="BA3541:BA3542"/>
    <mergeCell ref="BB3541:BB3542"/>
    <mergeCell ref="BC3541:BC3542"/>
    <mergeCell ref="A3543:A3544"/>
    <mergeCell ref="B3543:B3544"/>
    <mergeCell ref="C3543:C3544"/>
    <mergeCell ref="D3543:D3544"/>
    <mergeCell ref="E3543:E3544"/>
    <mergeCell ref="AS3541:AS3542"/>
    <mergeCell ref="AT3541:AT3542"/>
    <mergeCell ref="AU3541:AU3542"/>
    <mergeCell ref="AV3541:AV3542"/>
    <mergeCell ref="AW3541:AW3542"/>
    <mergeCell ref="AX3541:AX3542"/>
    <mergeCell ref="AM3541:AM3542"/>
    <mergeCell ref="AN3541:AN3542"/>
    <mergeCell ref="AO3541:AO3542"/>
    <mergeCell ref="AP3541:AP3542"/>
    <mergeCell ref="AQ3541:AQ3542"/>
    <mergeCell ref="AR3541:AR3542"/>
    <mergeCell ref="BC3539:BC3540"/>
    <mergeCell ref="A3541:A3542"/>
    <mergeCell ref="B3541:B3542"/>
    <mergeCell ref="C3541:C3542"/>
    <mergeCell ref="D3541:D3542"/>
    <mergeCell ref="E3541:E3542"/>
    <mergeCell ref="F3541:F3542"/>
    <mergeCell ref="AJ3541:AJ3542"/>
    <mergeCell ref="AK3541:AK3542"/>
    <mergeCell ref="AL3541:AL3542"/>
    <mergeCell ref="AW3539:AW3540"/>
    <mergeCell ref="AX3539:AX3540"/>
    <mergeCell ref="AY3539:AY3540"/>
    <mergeCell ref="AZ3539:AZ3540"/>
    <mergeCell ref="BA3539:BA3540"/>
    <mergeCell ref="BB3539:BB3540"/>
    <mergeCell ref="AQ3539:AQ3540"/>
    <mergeCell ref="AR3539:AR3540"/>
    <mergeCell ref="AS3539:AS3540"/>
    <mergeCell ref="AT3539:AT3540"/>
    <mergeCell ref="AU3539:AU3540"/>
    <mergeCell ref="AV3539:AV3540"/>
    <mergeCell ref="AK3539:AK3540"/>
    <mergeCell ref="AL3539:AL3540"/>
    <mergeCell ref="AM3539:AM3540"/>
    <mergeCell ref="AN3539:AN3540"/>
    <mergeCell ref="AO3539:AO3540"/>
    <mergeCell ref="AP3539:AP3540"/>
    <mergeCell ref="BA3537:BA3538"/>
    <mergeCell ref="BB3537:BB3538"/>
    <mergeCell ref="BC3537:BC3538"/>
    <mergeCell ref="A3539:A3540"/>
    <mergeCell ref="B3539:B3540"/>
    <mergeCell ref="C3539:C3540"/>
    <mergeCell ref="D3539:D3540"/>
    <mergeCell ref="E3539:E3540"/>
    <mergeCell ref="F3539:F3540"/>
    <mergeCell ref="AJ3539:AJ3540"/>
    <mergeCell ref="AU3537:AU3538"/>
    <mergeCell ref="AV3537:AV3538"/>
    <mergeCell ref="AW3537:AW3538"/>
    <mergeCell ref="AX3537:AX3538"/>
    <mergeCell ref="AY3537:AY3538"/>
    <mergeCell ref="AZ3537:AZ3538"/>
    <mergeCell ref="AO3537:AO3538"/>
    <mergeCell ref="AP3537:AP3538"/>
    <mergeCell ref="AQ3537:AQ3538"/>
    <mergeCell ref="AR3537:AR3538"/>
    <mergeCell ref="AS3537:AS3538"/>
    <mergeCell ref="AT3537:AT3538"/>
    <mergeCell ref="F3537:F3538"/>
    <mergeCell ref="AJ3537:AJ3538"/>
    <mergeCell ref="AK3537:AK3538"/>
    <mergeCell ref="AL3537:AL3538"/>
    <mergeCell ref="AM3537:AM3538"/>
    <mergeCell ref="AN3537:AN3538"/>
    <mergeCell ref="AY3535:AY3536"/>
    <mergeCell ref="AZ3535:AZ3536"/>
    <mergeCell ref="BA3535:BA3536"/>
    <mergeCell ref="BB3535:BB3536"/>
    <mergeCell ref="BC3535:BC3536"/>
    <mergeCell ref="A3537:A3538"/>
    <mergeCell ref="B3537:B3538"/>
    <mergeCell ref="C3537:C3538"/>
    <mergeCell ref="D3537:D3538"/>
    <mergeCell ref="E3537:E3538"/>
    <mergeCell ref="AS3535:AS3536"/>
    <mergeCell ref="AT3535:AT3536"/>
    <mergeCell ref="AU3535:AU3536"/>
    <mergeCell ref="AV3535:AV3536"/>
    <mergeCell ref="AW3535:AW3536"/>
    <mergeCell ref="AX3535:AX3536"/>
    <mergeCell ref="AM3535:AM3536"/>
    <mergeCell ref="AN3535:AN3536"/>
    <mergeCell ref="AO3535:AO3536"/>
    <mergeCell ref="AP3535:AP3536"/>
    <mergeCell ref="AQ3535:AQ3536"/>
    <mergeCell ref="AR3535:AR3536"/>
    <mergeCell ref="BC3533:BC3534"/>
    <mergeCell ref="A3535:A3536"/>
    <mergeCell ref="B3535:B3536"/>
    <mergeCell ref="C3535:C3536"/>
    <mergeCell ref="D3535:D3536"/>
    <mergeCell ref="E3535:E3536"/>
    <mergeCell ref="F3535:F3536"/>
    <mergeCell ref="AJ3535:AJ3536"/>
    <mergeCell ref="AK3535:AK3536"/>
    <mergeCell ref="AL3535:AL3536"/>
    <mergeCell ref="AW3533:AW3534"/>
    <mergeCell ref="AX3533:AX3534"/>
    <mergeCell ref="AY3533:AY3534"/>
    <mergeCell ref="AZ3533:AZ3534"/>
    <mergeCell ref="BA3533:BA3534"/>
    <mergeCell ref="BB3533:BB3534"/>
    <mergeCell ref="AQ3533:AQ3534"/>
    <mergeCell ref="AR3533:AR3534"/>
    <mergeCell ref="AS3533:AS3534"/>
    <mergeCell ref="AT3533:AT3534"/>
    <mergeCell ref="AU3533:AU3534"/>
    <mergeCell ref="AV3533:AV3534"/>
    <mergeCell ref="AK3533:AK3534"/>
    <mergeCell ref="AL3533:AL3534"/>
    <mergeCell ref="AM3533:AM3534"/>
    <mergeCell ref="AN3533:AN3534"/>
    <mergeCell ref="AO3533:AO3534"/>
    <mergeCell ref="AP3533:AP3534"/>
    <mergeCell ref="BA3531:BA3532"/>
    <mergeCell ref="BB3531:BB3532"/>
    <mergeCell ref="BC3531:BC3532"/>
    <mergeCell ref="A3533:A3534"/>
    <mergeCell ref="B3533:B3534"/>
    <mergeCell ref="C3533:C3534"/>
    <mergeCell ref="D3533:D3534"/>
    <mergeCell ref="E3533:E3534"/>
    <mergeCell ref="F3533:F3534"/>
    <mergeCell ref="AJ3533:AJ3534"/>
    <mergeCell ref="AU3531:AU3532"/>
    <mergeCell ref="AV3531:AV3532"/>
    <mergeCell ref="AW3531:AW3532"/>
    <mergeCell ref="AX3531:AX3532"/>
    <mergeCell ref="AY3531:AY3532"/>
    <mergeCell ref="AZ3531:AZ3532"/>
    <mergeCell ref="AO3531:AO3532"/>
    <mergeCell ref="AP3531:AP3532"/>
    <mergeCell ref="AQ3531:AQ3532"/>
    <mergeCell ref="AR3531:AR3532"/>
    <mergeCell ref="AS3531:AS3532"/>
    <mergeCell ref="AT3531:AT3532"/>
    <mergeCell ref="F3531:F3532"/>
    <mergeCell ref="AJ3531:AJ3532"/>
    <mergeCell ref="AK3531:AK3532"/>
    <mergeCell ref="AL3531:AL3532"/>
    <mergeCell ref="AM3531:AM3532"/>
    <mergeCell ref="AN3531:AN3532"/>
    <mergeCell ref="AY3529:AY3530"/>
    <mergeCell ref="AZ3529:AZ3530"/>
    <mergeCell ref="BA3529:BA3530"/>
    <mergeCell ref="BB3529:BB3530"/>
    <mergeCell ref="BC3529:BC3530"/>
    <mergeCell ref="A3531:A3532"/>
    <mergeCell ref="B3531:B3532"/>
    <mergeCell ref="C3531:C3532"/>
    <mergeCell ref="D3531:D3532"/>
    <mergeCell ref="E3531:E3532"/>
    <mergeCell ref="AS3529:AS3530"/>
    <mergeCell ref="AT3529:AT3530"/>
    <mergeCell ref="AU3529:AU3530"/>
    <mergeCell ref="AV3529:AV3530"/>
    <mergeCell ref="AW3529:AW3530"/>
    <mergeCell ref="AX3529:AX3530"/>
    <mergeCell ref="AM3529:AM3530"/>
    <mergeCell ref="AN3529:AN3530"/>
    <mergeCell ref="AO3529:AO3530"/>
    <mergeCell ref="AP3529:AP3530"/>
    <mergeCell ref="AQ3529:AQ3530"/>
    <mergeCell ref="AR3529:AR3530"/>
    <mergeCell ref="BC3527:BC3528"/>
    <mergeCell ref="A3529:A3530"/>
    <mergeCell ref="B3529:B3530"/>
    <mergeCell ref="C3529:C3530"/>
    <mergeCell ref="D3529:D3530"/>
    <mergeCell ref="E3529:E3530"/>
    <mergeCell ref="F3529:F3530"/>
    <mergeCell ref="AJ3529:AJ3530"/>
    <mergeCell ref="AK3529:AK3530"/>
    <mergeCell ref="AL3529:AL3530"/>
    <mergeCell ref="AW3527:AW3528"/>
    <mergeCell ref="AX3527:AX3528"/>
    <mergeCell ref="AY3527:AY3528"/>
    <mergeCell ref="AZ3527:AZ3528"/>
    <mergeCell ref="BA3527:BA3528"/>
    <mergeCell ref="BB3527:BB3528"/>
    <mergeCell ref="AQ3527:AQ3528"/>
    <mergeCell ref="AR3527:AR3528"/>
    <mergeCell ref="AS3527:AS3528"/>
    <mergeCell ref="AT3527:AT3528"/>
    <mergeCell ref="AU3527:AU3528"/>
    <mergeCell ref="AV3527:AV3528"/>
    <mergeCell ref="AK3527:AK3528"/>
    <mergeCell ref="AL3527:AL3528"/>
    <mergeCell ref="AM3527:AM3528"/>
    <mergeCell ref="AN3527:AN3528"/>
    <mergeCell ref="AO3527:AO3528"/>
    <mergeCell ref="AP3527:AP3528"/>
    <mergeCell ref="BA3525:BA3526"/>
    <mergeCell ref="BB3525:BB3526"/>
    <mergeCell ref="BC3525:BC3526"/>
    <mergeCell ref="A3527:A3528"/>
    <mergeCell ref="B3527:B3528"/>
    <mergeCell ref="C3527:C3528"/>
    <mergeCell ref="D3527:D3528"/>
    <mergeCell ref="E3527:E3528"/>
    <mergeCell ref="F3527:F3528"/>
    <mergeCell ref="AJ3527:AJ3528"/>
    <mergeCell ref="AU3525:AU3526"/>
    <mergeCell ref="AV3525:AV3526"/>
    <mergeCell ref="AW3525:AW3526"/>
    <mergeCell ref="AX3525:AX3526"/>
    <mergeCell ref="AY3525:AY3526"/>
    <mergeCell ref="AZ3525:AZ3526"/>
    <mergeCell ref="AO3525:AO3526"/>
    <mergeCell ref="AP3525:AP3526"/>
    <mergeCell ref="AQ3525:AQ3526"/>
    <mergeCell ref="AR3525:AR3526"/>
    <mergeCell ref="AS3525:AS3526"/>
    <mergeCell ref="AT3525:AT3526"/>
    <mergeCell ref="F3525:F3526"/>
    <mergeCell ref="AJ3525:AJ3526"/>
    <mergeCell ref="AK3525:AK3526"/>
    <mergeCell ref="AL3525:AL3526"/>
    <mergeCell ref="AM3525:AM3526"/>
    <mergeCell ref="AN3525:AN3526"/>
    <mergeCell ref="AY3523:AY3524"/>
    <mergeCell ref="AZ3523:AZ3524"/>
    <mergeCell ref="BA3523:BA3524"/>
    <mergeCell ref="BB3523:BB3524"/>
    <mergeCell ref="BC3523:BC3524"/>
    <mergeCell ref="A3525:A3526"/>
    <mergeCell ref="B3525:B3526"/>
    <mergeCell ref="C3525:C3526"/>
    <mergeCell ref="D3525:D3526"/>
    <mergeCell ref="E3525:E3526"/>
    <mergeCell ref="AS3523:AS3524"/>
    <mergeCell ref="AT3523:AT3524"/>
    <mergeCell ref="AU3523:AU3524"/>
    <mergeCell ref="AV3523:AV3524"/>
    <mergeCell ref="AW3523:AW3524"/>
    <mergeCell ref="AX3523:AX3524"/>
    <mergeCell ref="AM3523:AM3524"/>
    <mergeCell ref="AN3523:AN3524"/>
    <mergeCell ref="AO3523:AO3524"/>
    <mergeCell ref="AP3523:AP3524"/>
    <mergeCell ref="AQ3523:AQ3524"/>
    <mergeCell ref="AR3523:AR3524"/>
    <mergeCell ref="BC3521:BC3522"/>
    <mergeCell ref="A3523:A3524"/>
    <mergeCell ref="B3523:B3524"/>
    <mergeCell ref="C3523:C3524"/>
    <mergeCell ref="D3523:D3524"/>
    <mergeCell ref="E3523:E3524"/>
    <mergeCell ref="F3523:F3524"/>
    <mergeCell ref="AJ3523:AJ3524"/>
    <mergeCell ref="AK3523:AK3524"/>
    <mergeCell ref="AL3523:AL3524"/>
    <mergeCell ref="AW3521:AW3522"/>
    <mergeCell ref="AX3521:AX3522"/>
    <mergeCell ref="AY3521:AY3522"/>
    <mergeCell ref="AZ3521:AZ3522"/>
    <mergeCell ref="BA3521:BA3522"/>
    <mergeCell ref="BB3521:BB3522"/>
    <mergeCell ref="AQ3521:AQ3522"/>
    <mergeCell ref="AR3521:AR3522"/>
    <mergeCell ref="AS3521:AS3522"/>
    <mergeCell ref="AT3521:AT3522"/>
    <mergeCell ref="AU3521:AU3522"/>
    <mergeCell ref="AV3521:AV3522"/>
    <mergeCell ref="AK3521:AK3522"/>
    <mergeCell ref="AL3521:AL3522"/>
    <mergeCell ref="AM3521:AM3522"/>
    <mergeCell ref="AN3521:AN3522"/>
    <mergeCell ref="AO3521:AO3522"/>
    <mergeCell ref="AP3521:AP3522"/>
    <mergeCell ref="BA3519:BA3520"/>
    <mergeCell ref="BB3519:BB3520"/>
    <mergeCell ref="BC3519:BC3520"/>
    <mergeCell ref="A3521:A3522"/>
    <mergeCell ref="B3521:B3522"/>
    <mergeCell ref="C3521:C3522"/>
    <mergeCell ref="D3521:D3522"/>
    <mergeCell ref="E3521:E3522"/>
    <mergeCell ref="F3521:F3522"/>
    <mergeCell ref="AJ3521:AJ3522"/>
    <mergeCell ref="AU3519:AU3520"/>
    <mergeCell ref="AV3519:AV3520"/>
    <mergeCell ref="AW3519:AW3520"/>
    <mergeCell ref="AX3519:AX3520"/>
    <mergeCell ref="AY3519:AY3520"/>
    <mergeCell ref="AZ3519:AZ3520"/>
    <mergeCell ref="AO3519:AO3520"/>
    <mergeCell ref="AP3519:AP3520"/>
    <mergeCell ref="AQ3519:AQ3520"/>
    <mergeCell ref="AR3519:AR3520"/>
    <mergeCell ref="AS3519:AS3520"/>
    <mergeCell ref="AT3519:AT3520"/>
    <mergeCell ref="F3519:F3520"/>
    <mergeCell ref="AJ3519:AJ3520"/>
    <mergeCell ref="AK3519:AK3520"/>
    <mergeCell ref="AL3519:AL3520"/>
    <mergeCell ref="AM3519:AM3520"/>
    <mergeCell ref="AN3519:AN3520"/>
    <mergeCell ref="AY3517:AY3518"/>
    <mergeCell ref="AZ3517:AZ3518"/>
    <mergeCell ref="BA3517:BA3518"/>
    <mergeCell ref="BB3517:BB3518"/>
    <mergeCell ref="BC3517:BC3518"/>
    <mergeCell ref="A3519:A3520"/>
    <mergeCell ref="B3519:B3520"/>
    <mergeCell ref="C3519:C3520"/>
    <mergeCell ref="D3519:D3520"/>
    <mergeCell ref="E3519:E3520"/>
    <mergeCell ref="AS3517:AS3518"/>
    <mergeCell ref="AT3517:AT3518"/>
    <mergeCell ref="AU3517:AU3518"/>
    <mergeCell ref="AV3517:AV3518"/>
    <mergeCell ref="AW3517:AW3518"/>
    <mergeCell ref="AX3517:AX3518"/>
    <mergeCell ref="AM3517:AM3518"/>
    <mergeCell ref="AN3517:AN3518"/>
    <mergeCell ref="AO3517:AO3518"/>
    <mergeCell ref="AP3517:AP3518"/>
    <mergeCell ref="AQ3517:AQ3518"/>
    <mergeCell ref="AR3517:AR3518"/>
    <mergeCell ref="BC3515:BC3516"/>
    <mergeCell ref="A3517:A3518"/>
    <mergeCell ref="B3517:B3518"/>
    <mergeCell ref="C3517:C3518"/>
    <mergeCell ref="D3517:D3518"/>
    <mergeCell ref="E3517:E3518"/>
    <mergeCell ref="F3517:F3518"/>
    <mergeCell ref="AJ3517:AJ3518"/>
    <mergeCell ref="AK3517:AK3518"/>
    <mergeCell ref="AL3517:AL3518"/>
    <mergeCell ref="AW3515:AW3516"/>
    <mergeCell ref="AX3515:AX3516"/>
    <mergeCell ref="AY3515:AY3516"/>
    <mergeCell ref="AZ3515:AZ3516"/>
    <mergeCell ref="BA3515:BA3516"/>
    <mergeCell ref="BB3515:BB3516"/>
    <mergeCell ref="AQ3515:AQ3516"/>
    <mergeCell ref="AR3515:AR3516"/>
    <mergeCell ref="AS3515:AS3516"/>
    <mergeCell ref="AT3515:AT3516"/>
    <mergeCell ref="AU3515:AU3516"/>
    <mergeCell ref="AV3515:AV3516"/>
    <mergeCell ref="AK3515:AK3516"/>
    <mergeCell ref="AL3515:AL3516"/>
    <mergeCell ref="AM3515:AM3516"/>
    <mergeCell ref="AN3515:AN3516"/>
    <mergeCell ref="AO3515:AO3516"/>
    <mergeCell ref="AP3515:AP3516"/>
    <mergeCell ref="BA3513:BA3514"/>
    <mergeCell ref="BB3513:BB3514"/>
    <mergeCell ref="BC3513:BC3514"/>
    <mergeCell ref="A3515:A3516"/>
    <mergeCell ref="B3515:B3516"/>
    <mergeCell ref="C3515:C3516"/>
    <mergeCell ref="D3515:D3516"/>
    <mergeCell ref="E3515:E3516"/>
    <mergeCell ref="F3515:F3516"/>
    <mergeCell ref="AJ3515:AJ3516"/>
    <mergeCell ref="AU3513:AU3514"/>
    <mergeCell ref="AV3513:AV3514"/>
    <mergeCell ref="AW3513:AW3514"/>
    <mergeCell ref="AX3513:AX3514"/>
    <mergeCell ref="AY3513:AY3514"/>
    <mergeCell ref="AZ3513:AZ3514"/>
    <mergeCell ref="AO3513:AO3514"/>
    <mergeCell ref="AP3513:AP3514"/>
    <mergeCell ref="AQ3513:AQ3514"/>
    <mergeCell ref="AR3513:AR3514"/>
    <mergeCell ref="AS3513:AS3514"/>
    <mergeCell ref="AT3513:AT3514"/>
    <mergeCell ref="F3513:F3514"/>
    <mergeCell ref="AJ3513:AJ3514"/>
    <mergeCell ref="AK3513:AK3514"/>
    <mergeCell ref="AL3513:AL3514"/>
    <mergeCell ref="AM3513:AM3514"/>
    <mergeCell ref="AN3513:AN3514"/>
    <mergeCell ref="AY3511:AY3512"/>
    <mergeCell ref="AZ3511:AZ3512"/>
    <mergeCell ref="BA3511:BA3512"/>
    <mergeCell ref="BB3511:BB3512"/>
    <mergeCell ref="BC3511:BC3512"/>
    <mergeCell ref="A3513:A3514"/>
    <mergeCell ref="B3513:B3514"/>
    <mergeCell ref="C3513:C3514"/>
    <mergeCell ref="D3513:D3514"/>
    <mergeCell ref="E3513:E3514"/>
    <mergeCell ref="AS3511:AS3512"/>
    <mergeCell ref="AT3511:AT3512"/>
    <mergeCell ref="AU3511:AU3512"/>
    <mergeCell ref="AV3511:AV3512"/>
    <mergeCell ref="AW3511:AW3512"/>
    <mergeCell ref="AX3511:AX3512"/>
    <mergeCell ref="AM3511:AM3512"/>
    <mergeCell ref="AN3511:AN3512"/>
    <mergeCell ref="AO3511:AO3512"/>
    <mergeCell ref="AP3511:AP3512"/>
    <mergeCell ref="AQ3511:AQ3512"/>
    <mergeCell ref="AR3511:AR3512"/>
    <mergeCell ref="BC3509:BC3510"/>
    <mergeCell ref="A3511:A3512"/>
    <mergeCell ref="B3511:B3512"/>
    <mergeCell ref="C3511:C3512"/>
    <mergeCell ref="D3511:D3512"/>
    <mergeCell ref="E3511:E3512"/>
    <mergeCell ref="F3511:F3512"/>
    <mergeCell ref="AJ3511:AJ3512"/>
    <mergeCell ref="AK3511:AK3512"/>
    <mergeCell ref="AL3511:AL3512"/>
    <mergeCell ref="AW3509:AW3510"/>
    <mergeCell ref="AX3509:AX3510"/>
    <mergeCell ref="AY3509:AY3510"/>
    <mergeCell ref="AZ3509:AZ3510"/>
    <mergeCell ref="BA3509:BA3510"/>
    <mergeCell ref="BB3509:BB3510"/>
    <mergeCell ref="AQ3509:AQ3510"/>
    <mergeCell ref="AR3509:AR3510"/>
    <mergeCell ref="AS3509:AS3510"/>
    <mergeCell ref="AT3509:AT3510"/>
    <mergeCell ref="AU3509:AU3510"/>
    <mergeCell ref="AV3509:AV3510"/>
    <mergeCell ref="AK3509:AK3510"/>
    <mergeCell ref="AL3509:AL3510"/>
    <mergeCell ref="AM3509:AM3510"/>
    <mergeCell ref="AN3509:AN3510"/>
    <mergeCell ref="AO3509:AO3510"/>
    <mergeCell ref="AP3509:AP3510"/>
    <mergeCell ref="BA3507:BA3508"/>
    <mergeCell ref="BB3507:BB3508"/>
    <mergeCell ref="BC3507:BC3508"/>
    <mergeCell ref="A3509:A3510"/>
    <mergeCell ref="B3509:B3510"/>
    <mergeCell ref="C3509:C3510"/>
    <mergeCell ref="D3509:D3510"/>
    <mergeCell ref="E3509:E3510"/>
    <mergeCell ref="F3509:F3510"/>
    <mergeCell ref="AJ3509:AJ3510"/>
    <mergeCell ref="AU3507:AU3508"/>
    <mergeCell ref="AV3507:AV3508"/>
    <mergeCell ref="AW3507:AW3508"/>
    <mergeCell ref="AX3507:AX3508"/>
    <mergeCell ref="AY3507:AY3508"/>
    <mergeCell ref="AZ3507:AZ3508"/>
    <mergeCell ref="AO3507:AO3508"/>
    <mergeCell ref="AP3507:AP3508"/>
    <mergeCell ref="AQ3507:AQ3508"/>
    <mergeCell ref="AR3507:AR3508"/>
    <mergeCell ref="AS3507:AS3508"/>
    <mergeCell ref="AT3507:AT3508"/>
    <mergeCell ref="F3507:F3508"/>
    <mergeCell ref="AJ3507:AJ3508"/>
    <mergeCell ref="AK3507:AK3508"/>
    <mergeCell ref="AL3507:AL3508"/>
    <mergeCell ref="AM3507:AM3508"/>
    <mergeCell ref="AN3507:AN3508"/>
    <mergeCell ref="AY3505:AY3506"/>
    <mergeCell ref="AZ3505:AZ3506"/>
    <mergeCell ref="BA3505:BA3506"/>
    <mergeCell ref="BB3505:BB3506"/>
    <mergeCell ref="BC3505:BC3506"/>
    <mergeCell ref="A3507:A3508"/>
    <mergeCell ref="B3507:B3508"/>
    <mergeCell ref="C3507:C3508"/>
    <mergeCell ref="D3507:D3508"/>
    <mergeCell ref="E3507:E3508"/>
    <mergeCell ref="AS3505:AS3506"/>
    <mergeCell ref="AT3505:AT3506"/>
    <mergeCell ref="AU3505:AU3506"/>
    <mergeCell ref="AV3505:AV3506"/>
    <mergeCell ref="AW3505:AW3506"/>
    <mergeCell ref="AX3505:AX3506"/>
    <mergeCell ref="AM3505:AM3506"/>
    <mergeCell ref="AN3505:AN3506"/>
    <mergeCell ref="AO3505:AO3506"/>
    <mergeCell ref="AP3505:AP3506"/>
    <mergeCell ref="AQ3505:AQ3506"/>
    <mergeCell ref="AR3505:AR3506"/>
    <mergeCell ref="BC3503:BC3504"/>
    <mergeCell ref="A3505:A3506"/>
    <mergeCell ref="B3505:B3506"/>
    <mergeCell ref="C3505:C3506"/>
    <mergeCell ref="D3505:D3506"/>
    <mergeCell ref="E3505:E3506"/>
    <mergeCell ref="F3505:F3506"/>
    <mergeCell ref="AJ3505:AJ3506"/>
    <mergeCell ref="AK3505:AK3506"/>
    <mergeCell ref="AL3505:AL3506"/>
    <mergeCell ref="AW3503:AW3504"/>
    <mergeCell ref="AX3503:AX3504"/>
    <mergeCell ref="AY3503:AY3504"/>
    <mergeCell ref="AZ3503:AZ3504"/>
    <mergeCell ref="BA3503:BA3504"/>
    <mergeCell ref="BB3503:BB3504"/>
    <mergeCell ref="AQ3503:AQ3504"/>
    <mergeCell ref="AR3503:AR3504"/>
    <mergeCell ref="AS3503:AS3504"/>
    <mergeCell ref="AT3503:AT3504"/>
    <mergeCell ref="AU3503:AU3504"/>
    <mergeCell ref="AV3503:AV3504"/>
    <mergeCell ref="AK3503:AK3504"/>
    <mergeCell ref="AL3503:AL3504"/>
    <mergeCell ref="AM3503:AM3504"/>
    <mergeCell ref="AN3503:AN3504"/>
    <mergeCell ref="AO3503:AO3504"/>
    <mergeCell ref="AP3503:AP3504"/>
    <mergeCell ref="BA3501:BA3502"/>
    <mergeCell ref="BB3501:BB3502"/>
    <mergeCell ref="BC3501:BC3502"/>
    <mergeCell ref="A3503:A3504"/>
    <mergeCell ref="B3503:B3504"/>
    <mergeCell ref="C3503:C3504"/>
    <mergeCell ref="D3503:D3504"/>
    <mergeCell ref="E3503:E3504"/>
    <mergeCell ref="F3503:F3504"/>
    <mergeCell ref="AJ3503:AJ3504"/>
    <mergeCell ref="AU3501:AU3502"/>
    <mergeCell ref="AV3501:AV3502"/>
    <mergeCell ref="AW3501:AW3502"/>
    <mergeCell ref="AX3501:AX3502"/>
    <mergeCell ref="AY3501:AY3502"/>
    <mergeCell ref="AZ3501:AZ3502"/>
    <mergeCell ref="AO3501:AO3502"/>
    <mergeCell ref="AP3501:AP3502"/>
    <mergeCell ref="AQ3501:AQ3502"/>
    <mergeCell ref="AR3501:AR3502"/>
    <mergeCell ref="AS3501:AS3502"/>
    <mergeCell ref="AT3501:AT3502"/>
    <mergeCell ref="F3501:F3502"/>
    <mergeCell ref="AJ3501:AJ3502"/>
    <mergeCell ref="AK3501:AK3502"/>
    <mergeCell ref="AL3501:AL3502"/>
    <mergeCell ref="AM3501:AM3502"/>
    <mergeCell ref="AN3501:AN3502"/>
    <mergeCell ref="AY3499:AY3500"/>
    <mergeCell ref="AZ3499:AZ3500"/>
    <mergeCell ref="BA3499:BA3500"/>
    <mergeCell ref="BB3499:BB3500"/>
    <mergeCell ref="BC3499:BC3500"/>
    <mergeCell ref="A3501:A3502"/>
    <mergeCell ref="B3501:B3502"/>
    <mergeCell ref="C3501:C3502"/>
    <mergeCell ref="D3501:D3502"/>
    <mergeCell ref="E3501:E3502"/>
    <mergeCell ref="AS3499:AS3500"/>
    <mergeCell ref="AT3499:AT3500"/>
    <mergeCell ref="AU3499:AU3500"/>
    <mergeCell ref="AV3499:AV3500"/>
    <mergeCell ref="AW3499:AW3500"/>
    <mergeCell ref="AX3499:AX3500"/>
    <mergeCell ref="AM3499:AM3500"/>
    <mergeCell ref="AN3499:AN3500"/>
    <mergeCell ref="AO3499:AO3500"/>
    <mergeCell ref="AP3499:AP3500"/>
    <mergeCell ref="AQ3499:AQ3500"/>
    <mergeCell ref="AR3499:AR3500"/>
    <mergeCell ref="BC3497:BC3498"/>
    <mergeCell ref="A3499:A3500"/>
    <mergeCell ref="B3499:B3500"/>
    <mergeCell ref="C3499:C3500"/>
    <mergeCell ref="D3499:D3500"/>
    <mergeCell ref="E3499:E3500"/>
    <mergeCell ref="F3499:F3500"/>
    <mergeCell ref="AJ3499:AJ3500"/>
    <mergeCell ref="AK3499:AK3500"/>
    <mergeCell ref="AL3499:AL3500"/>
    <mergeCell ref="AW3497:AW3498"/>
    <mergeCell ref="AX3497:AX3498"/>
    <mergeCell ref="AY3497:AY3498"/>
    <mergeCell ref="AZ3497:AZ3498"/>
    <mergeCell ref="BA3497:BA3498"/>
    <mergeCell ref="BB3497:BB3498"/>
    <mergeCell ref="AQ3497:AQ3498"/>
    <mergeCell ref="AR3497:AR3498"/>
    <mergeCell ref="AS3497:AS3498"/>
    <mergeCell ref="AT3497:AT3498"/>
    <mergeCell ref="AU3497:AU3498"/>
    <mergeCell ref="AV3497:AV3498"/>
    <mergeCell ref="AK3497:AK3498"/>
    <mergeCell ref="AL3497:AL3498"/>
    <mergeCell ref="AM3497:AM3498"/>
    <mergeCell ref="AN3497:AN3498"/>
    <mergeCell ref="AO3497:AO3498"/>
    <mergeCell ref="AP3497:AP3498"/>
    <mergeCell ref="BA3495:BA3496"/>
    <mergeCell ref="BB3495:BB3496"/>
    <mergeCell ref="BC3495:BC3496"/>
    <mergeCell ref="A3497:A3498"/>
    <mergeCell ref="B3497:B3498"/>
    <mergeCell ref="C3497:C3498"/>
    <mergeCell ref="D3497:D3498"/>
    <mergeCell ref="E3497:E3498"/>
    <mergeCell ref="F3497:F3498"/>
    <mergeCell ref="AJ3497:AJ3498"/>
    <mergeCell ref="AU3495:AU3496"/>
    <mergeCell ref="AV3495:AV3496"/>
    <mergeCell ref="AW3495:AW3496"/>
    <mergeCell ref="AX3495:AX3496"/>
    <mergeCell ref="AY3495:AY3496"/>
    <mergeCell ref="AZ3495:AZ3496"/>
    <mergeCell ref="AO3495:AO3496"/>
    <mergeCell ref="AP3495:AP3496"/>
    <mergeCell ref="AQ3495:AQ3496"/>
    <mergeCell ref="AR3495:AR3496"/>
    <mergeCell ref="AS3495:AS3496"/>
    <mergeCell ref="AT3495:AT3496"/>
    <mergeCell ref="F3495:F3496"/>
    <mergeCell ref="AJ3495:AJ3496"/>
    <mergeCell ref="AK3495:AK3496"/>
    <mergeCell ref="AL3495:AL3496"/>
    <mergeCell ref="AM3495:AM3496"/>
    <mergeCell ref="AN3495:AN3496"/>
    <mergeCell ref="AY3493:AY3494"/>
    <mergeCell ref="AZ3493:AZ3494"/>
    <mergeCell ref="BA3493:BA3494"/>
    <mergeCell ref="BB3493:BB3494"/>
    <mergeCell ref="BC3493:BC3494"/>
    <mergeCell ref="A3495:A3496"/>
    <mergeCell ref="B3495:B3496"/>
    <mergeCell ref="C3495:C3496"/>
    <mergeCell ref="D3495:D3496"/>
    <mergeCell ref="E3495:E3496"/>
    <mergeCell ref="AS3493:AS3494"/>
    <mergeCell ref="AT3493:AT3494"/>
    <mergeCell ref="AU3493:AU3494"/>
    <mergeCell ref="AV3493:AV3494"/>
    <mergeCell ref="AW3493:AW3494"/>
    <mergeCell ref="AX3493:AX3494"/>
    <mergeCell ref="AM3493:AM3494"/>
    <mergeCell ref="AN3493:AN3494"/>
    <mergeCell ref="AO3493:AO3494"/>
    <mergeCell ref="AP3493:AP3494"/>
    <mergeCell ref="AQ3493:AQ3494"/>
    <mergeCell ref="AR3493:AR3494"/>
    <mergeCell ref="BC3491:BC3492"/>
    <mergeCell ref="A3493:A3494"/>
    <mergeCell ref="B3493:B3494"/>
    <mergeCell ref="C3493:C3494"/>
    <mergeCell ref="D3493:D3494"/>
    <mergeCell ref="E3493:E3494"/>
    <mergeCell ref="F3493:F3494"/>
    <mergeCell ref="AJ3493:AJ3494"/>
    <mergeCell ref="AK3493:AK3494"/>
    <mergeCell ref="AL3493:AL3494"/>
    <mergeCell ref="AW3491:AW3492"/>
    <mergeCell ref="AX3491:AX3492"/>
    <mergeCell ref="AY3491:AY3492"/>
    <mergeCell ref="AZ3491:AZ3492"/>
    <mergeCell ref="BA3491:BA3492"/>
    <mergeCell ref="BB3491:BB3492"/>
    <mergeCell ref="AQ3491:AQ3492"/>
    <mergeCell ref="AR3491:AR3492"/>
    <mergeCell ref="AS3491:AS3492"/>
    <mergeCell ref="AT3491:AT3492"/>
    <mergeCell ref="AU3491:AU3492"/>
    <mergeCell ref="AV3491:AV3492"/>
    <mergeCell ref="AK3491:AK3492"/>
    <mergeCell ref="AL3491:AL3492"/>
    <mergeCell ref="AM3491:AM3492"/>
    <mergeCell ref="AN3491:AN3492"/>
    <mergeCell ref="AO3491:AO3492"/>
    <mergeCell ref="AP3491:AP3492"/>
    <mergeCell ref="BA3489:BA3490"/>
    <mergeCell ref="BB3489:BB3490"/>
    <mergeCell ref="BC3489:BC3490"/>
    <mergeCell ref="A3491:A3492"/>
    <mergeCell ref="B3491:B3492"/>
    <mergeCell ref="C3491:C3492"/>
    <mergeCell ref="D3491:D3492"/>
    <mergeCell ref="E3491:E3492"/>
    <mergeCell ref="F3491:F3492"/>
    <mergeCell ref="AJ3491:AJ3492"/>
    <mergeCell ref="AU3489:AU3490"/>
    <mergeCell ref="AV3489:AV3490"/>
    <mergeCell ref="AW3489:AW3490"/>
    <mergeCell ref="AX3489:AX3490"/>
    <mergeCell ref="AY3489:AY3490"/>
    <mergeCell ref="AZ3489:AZ3490"/>
    <mergeCell ref="AO3489:AO3490"/>
    <mergeCell ref="AP3489:AP3490"/>
    <mergeCell ref="AQ3489:AQ3490"/>
    <mergeCell ref="AR3489:AR3490"/>
    <mergeCell ref="AS3489:AS3490"/>
    <mergeCell ref="AT3489:AT3490"/>
    <mergeCell ref="F3489:F3490"/>
    <mergeCell ref="AJ3489:AJ3490"/>
    <mergeCell ref="AK3489:AK3490"/>
    <mergeCell ref="AL3489:AL3490"/>
    <mergeCell ref="AM3489:AM3490"/>
    <mergeCell ref="AN3489:AN3490"/>
    <mergeCell ref="AY3487:AY3488"/>
    <mergeCell ref="AZ3487:AZ3488"/>
    <mergeCell ref="BA3487:BA3488"/>
    <mergeCell ref="BB3487:BB3488"/>
    <mergeCell ref="BC3487:BC3488"/>
    <mergeCell ref="A3489:A3490"/>
    <mergeCell ref="B3489:B3490"/>
    <mergeCell ref="C3489:C3490"/>
    <mergeCell ref="D3489:D3490"/>
    <mergeCell ref="E3489:E3490"/>
    <mergeCell ref="AS3487:AS3488"/>
    <mergeCell ref="AT3487:AT3488"/>
    <mergeCell ref="AU3487:AU3488"/>
    <mergeCell ref="AV3487:AV3488"/>
    <mergeCell ref="AW3487:AW3488"/>
    <mergeCell ref="AX3487:AX3488"/>
    <mergeCell ref="AM3487:AM3488"/>
    <mergeCell ref="AN3487:AN3488"/>
    <mergeCell ref="AO3487:AO3488"/>
    <mergeCell ref="AP3487:AP3488"/>
    <mergeCell ref="AQ3487:AQ3488"/>
    <mergeCell ref="AR3487:AR3488"/>
    <mergeCell ref="BC3485:BC3486"/>
    <mergeCell ref="A3487:A3488"/>
    <mergeCell ref="B3487:B3488"/>
    <mergeCell ref="C3487:C3488"/>
    <mergeCell ref="D3487:D3488"/>
    <mergeCell ref="E3487:E3488"/>
    <mergeCell ref="F3487:F3488"/>
    <mergeCell ref="AJ3487:AJ3488"/>
    <mergeCell ref="AK3487:AK3488"/>
    <mergeCell ref="AL3487:AL3488"/>
    <mergeCell ref="AW3485:AW3486"/>
    <mergeCell ref="AX3485:AX3486"/>
    <mergeCell ref="AY3485:AY3486"/>
    <mergeCell ref="AZ3485:AZ3486"/>
    <mergeCell ref="BA3485:BA3486"/>
    <mergeCell ref="BB3485:BB3486"/>
    <mergeCell ref="AQ3485:AQ3486"/>
    <mergeCell ref="AR3485:AR3486"/>
    <mergeCell ref="AS3485:AS3486"/>
    <mergeCell ref="AT3485:AT3486"/>
    <mergeCell ref="AU3485:AU3486"/>
    <mergeCell ref="AV3485:AV3486"/>
    <mergeCell ref="AK3485:AK3486"/>
    <mergeCell ref="AL3485:AL3486"/>
    <mergeCell ref="AM3485:AM3486"/>
    <mergeCell ref="AN3485:AN3486"/>
    <mergeCell ref="AO3485:AO3486"/>
    <mergeCell ref="AP3485:AP3486"/>
    <mergeCell ref="BA3483:BA3484"/>
    <mergeCell ref="BB3483:BB3484"/>
    <mergeCell ref="BC3483:BC3484"/>
    <mergeCell ref="A3485:A3486"/>
    <mergeCell ref="B3485:B3486"/>
    <mergeCell ref="C3485:C3486"/>
    <mergeCell ref="D3485:D3486"/>
    <mergeCell ref="E3485:E3486"/>
    <mergeCell ref="F3485:F3486"/>
    <mergeCell ref="AJ3485:AJ3486"/>
    <mergeCell ref="AU3483:AU3484"/>
    <mergeCell ref="AV3483:AV3484"/>
    <mergeCell ref="AW3483:AW3484"/>
    <mergeCell ref="AX3483:AX3484"/>
    <mergeCell ref="AY3483:AY3484"/>
    <mergeCell ref="AZ3483:AZ3484"/>
    <mergeCell ref="AO3483:AO3484"/>
    <mergeCell ref="AP3483:AP3484"/>
    <mergeCell ref="AQ3483:AQ3484"/>
    <mergeCell ref="AR3483:AR3484"/>
    <mergeCell ref="AS3483:AS3484"/>
    <mergeCell ref="AT3483:AT3484"/>
    <mergeCell ref="F3483:F3484"/>
    <mergeCell ref="AJ3483:AJ3484"/>
    <mergeCell ref="AK3483:AK3484"/>
    <mergeCell ref="AL3483:AL3484"/>
    <mergeCell ref="AM3483:AM3484"/>
    <mergeCell ref="AN3483:AN3484"/>
    <mergeCell ref="AY3481:AY3482"/>
    <mergeCell ref="AZ3481:AZ3482"/>
    <mergeCell ref="BA3481:BA3482"/>
    <mergeCell ref="BB3481:BB3482"/>
    <mergeCell ref="BC3481:BC3482"/>
    <mergeCell ref="A3483:A3484"/>
    <mergeCell ref="B3483:B3484"/>
    <mergeCell ref="C3483:C3484"/>
    <mergeCell ref="D3483:D3484"/>
    <mergeCell ref="E3483:E3484"/>
    <mergeCell ref="AS3481:AS3482"/>
    <mergeCell ref="AT3481:AT3482"/>
    <mergeCell ref="AU3481:AU3482"/>
    <mergeCell ref="AV3481:AV3482"/>
    <mergeCell ref="AW3481:AW3482"/>
    <mergeCell ref="AX3481:AX3482"/>
    <mergeCell ref="AM3481:AM3482"/>
    <mergeCell ref="AN3481:AN3482"/>
    <mergeCell ref="AO3481:AO3482"/>
    <mergeCell ref="AP3481:AP3482"/>
    <mergeCell ref="AQ3481:AQ3482"/>
    <mergeCell ref="AR3481:AR3482"/>
    <mergeCell ref="BC3479:BC3480"/>
    <mergeCell ref="A3481:A3482"/>
    <mergeCell ref="B3481:B3482"/>
    <mergeCell ref="C3481:C3482"/>
    <mergeCell ref="D3481:D3482"/>
    <mergeCell ref="E3481:E3482"/>
    <mergeCell ref="F3481:F3482"/>
    <mergeCell ref="AJ3481:AJ3482"/>
    <mergeCell ref="AK3481:AK3482"/>
    <mergeCell ref="AL3481:AL3482"/>
    <mergeCell ref="AW3479:AW3480"/>
    <mergeCell ref="AX3479:AX3480"/>
    <mergeCell ref="AY3479:AY3480"/>
    <mergeCell ref="AZ3479:AZ3480"/>
    <mergeCell ref="BA3479:BA3480"/>
    <mergeCell ref="BB3479:BB3480"/>
    <mergeCell ref="AQ3479:AQ3480"/>
    <mergeCell ref="AR3479:AR3480"/>
    <mergeCell ref="AS3479:AS3480"/>
    <mergeCell ref="AT3479:AT3480"/>
    <mergeCell ref="AU3479:AU3480"/>
    <mergeCell ref="AV3479:AV3480"/>
    <mergeCell ref="AK3479:AK3480"/>
    <mergeCell ref="AL3479:AL3480"/>
    <mergeCell ref="AM3479:AM3480"/>
    <mergeCell ref="AN3479:AN3480"/>
    <mergeCell ref="AO3479:AO3480"/>
    <mergeCell ref="AP3479:AP3480"/>
    <mergeCell ref="BA3477:BA3478"/>
    <mergeCell ref="BB3477:BB3478"/>
    <mergeCell ref="BC3477:BC3478"/>
    <mergeCell ref="A3479:A3480"/>
    <mergeCell ref="B3479:B3480"/>
    <mergeCell ref="C3479:C3480"/>
    <mergeCell ref="D3479:D3480"/>
    <mergeCell ref="E3479:E3480"/>
    <mergeCell ref="F3479:F3480"/>
    <mergeCell ref="AJ3479:AJ3480"/>
    <mergeCell ref="AU3477:AU3478"/>
    <mergeCell ref="AV3477:AV3478"/>
    <mergeCell ref="AW3477:AW3478"/>
    <mergeCell ref="AX3477:AX3478"/>
    <mergeCell ref="AY3477:AY3478"/>
    <mergeCell ref="AZ3477:AZ3478"/>
    <mergeCell ref="AO3477:AO3478"/>
    <mergeCell ref="AP3477:AP3478"/>
    <mergeCell ref="AQ3477:AQ3478"/>
    <mergeCell ref="AR3477:AR3478"/>
    <mergeCell ref="AS3477:AS3478"/>
    <mergeCell ref="AT3477:AT3478"/>
    <mergeCell ref="F3477:F3478"/>
    <mergeCell ref="AJ3477:AJ3478"/>
    <mergeCell ref="AK3477:AK3478"/>
    <mergeCell ref="AL3477:AL3478"/>
    <mergeCell ref="AM3477:AM3478"/>
    <mergeCell ref="AN3477:AN3478"/>
    <mergeCell ref="AY3475:AY3476"/>
    <mergeCell ref="AZ3475:AZ3476"/>
    <mergeCell ref="BA3475:BA3476"/>
    <mergeCell ref="BB3475:BB3476"/>
    <mergeCell ref="BC3475:BC3476"/>
    <mergeCell ref="A3477:A3478"/>
    <mergeCell ref="B3477:B3478"/>
    <mergeCell ref="C3477:C3478"/>
    <mergeCell ref="D3477:D3478"/>
    <mergeCell ref="E3477:E3478"/>
    <mergeCell ref="AS3475:AS3476"/>
    <mergeCell ref="AT3475:AT3476"/>
    <mergeCell ref="AU3475:AU3476"/>
    <mergeCell ref="AV3475:AV3476"/>
    <mergeCell ref="AW3475:AW3476"/>
    <mergeCell ref="AX3475:AX3476"/>
    <mergeCell ref="AM3475:AM3476"/>
    <mergeCell ref="AN3475:AN3476"/>
    <mergeCell ref="AO3475:AO3476"/>
    <mergeCell ref="AP3475:AP3476"/>
    <mergeCell ref="AQ3475:AQ3476"/>
    <mergeCell ref="AR3475:AR3476"/>
    <mergeCell ref="BC3473:BC3474"/>
    <mergeCell ref="A3475:A3476"/>
    <mergeCell ref="B3475:B3476"/>
    <mergeCell ref="C3475:C3476"/>
    <mergeCell ref="D3475:D3476"/>
    <mergeCell ref="E3475:E3476"/>
    <mergeCell ref="F3475:F3476"/>
    <mergeCell ref="AJ3475:AJ3476"/>
    <mergeCell ref="AK3475:AK3476"/>
    <mergeCell ref="AL3475:AL3476"/>
    <mergeCell ref="AW3473:AW3474"/>
    <mergeCell ref="AX3473:AX3474"/>
    <mergeCell ref="AY3473:AY3474"/>
    <mergeCell ref="AZ3473:AZ3474"/>
    <mergeCell ref="BA3473:BA3474"/>
    <mergeCell ref="BB3473:BB3474"/>
    <mergeCell ref="AQ3473:AQ3474"/>
    <mergeCell ref="AR3473:AR3474"/>
    <mergeCell ref="AS3473:AS3474"/>
    <mergeCell ref="AT3473:AT3474"/>
    <mergeCell ref="AU3473:AU3474"/>
    <mergeCell ref="AV3473:AV3474"/>
    <mergeCell ref="AK3473:AK3474"/>
    <mergeCell ref="AL3473:AL3474"/>
    <mergeCell ref="AM3473:AM3474"/>
    <mergeCell ref="AN3473:AN3474"/>
    <mergeCell ref="AO3473:AO3474"/>
    <mergeCell ref="AP3473:AP3474"/>
    <mergeCell ref="BA3471:BA3472"/>
    <mergeCell ref="BB3471:BB3472"/>
    <mergeCell ref="BC3471:BC3472"/>
    <mergeCell ref="A3473:A3474"/>
    <mergeCell ref="B3473:B3474"/>
    <mergeCell ref="C3473:C3474"/>
    <mergeCell ref="D3473:D3474"/>
    <mergeCell ref="E3473:E3474"/>
    <mergeCell ref="F3473:F3474"/>
    <mergeCell ref="AJ3473:AJ3474"/>
    <mergeCell ref="AU3471:AU3472"/>
    <mergeCell ref="AV3471:AV3472"/>
    <mergeCell ref="AW3471:AW3472"/>
    <mergeCell ref="AX3471:AX3472"/>
    <mergeCell ref="AY3471:AY3472"/>
    <mergeCell ref="AZ3471:AZ3472"/>
    <mergeCell ref="AO3471:AO3472"/>
    <mergeCell ref="AP3471:AP3472"/>
    <mergeCell ref="AQ3471:AQ3472"/>
    <mergeCell ref="AR3471:AR3472"/>
    <mergeCell ref="AS3471:AS3472"/>
    <mergeCell ref="AT3471:AT3472"/>
    <mergeCell ref="F3471:F3472"/>
    <mergeCell ref="AJ3471:AJ3472"/>
    <mergeCell ref="AK3471:AK3472"/>
    <mergeCell ref="AL3471:AL3472"/>
    <mergeCell ref="AM3471:AM3472"/>
    <mergeCell ref="AN3471:AN3472"/>
    <mergeCell ref="AY3469:AY3470"/>
    <mergeCell ref="AZ3469:AZ3470"/>
    <mergeCell ref="BA3469:BA3470"/>
    <mergeCell ref="BB3469:BB3470"/>
    <mergeCell ref="BC3469:BC3470"/>
    <mergeCell ref="A3471:A3472"/>
    <mergeCell ref="B3471:B3472"/>
    <mergeCell ref="C3471:C3472"/>
    <mergeCell ref="D3471:D3472"/>
    <mergeCell ref="E3471:E3472"/>
    <mergeCell ref="AS3469:AS3470"/>
    <mergeCell ref="AT3469:AT3470"/>
    <mergeCell ref="AU3469:AU3470"/>
    <mergeCell ref="AV3469:AV3470"/>
    <mergeCell ref="AW3469:AW3470"/>
    <mergeCell ref="AX3469:AX3470"/>
    <mergeCell ref="AM3469:AM3470"/>
    <mergeCell ref="AN3469:AN3470"/>
    <mergeCell ref="AO3469:AO3470"/>
    <mergeCell ref="AP3469:AP3470"/>
    <mergeCell ref="AQ3469:AQ3470"/>
    <mergeCell ref="AR3469:AR3470"/>
    <mergeCell ref="BC3467:BC3468"/>
    <mergeCell ref="A3469:A3470"/>
    <mergeCell ref="B3469:B3470"/>
    <mergeCell ref="C3469:C3470"/>
    <mergeCell ref="D3469:D3470"/>
    <mergeCell ref="E3469:E3470"/>
    <mergeCell ref="F3469:F3470"/>
    <mergeCell ref="AJ3469:AJ3470"/>
    <mergeCell ref="AK3469:AK3470"/>
    <mergeCell ref="AL3469:AL3470"/>
    <mergeCell ref="AW3467:AW3468"/>
    <mergeCell ref="AX3467:AX3468"/>
    <mergeCell ref="AY3467:AY3468"/>
    <mergeCell ref="AZ3467:AZ3468"/>
    <mergeCell ref="BA3467:BA3468"/>
    <mergeCell ref="BB3467:BB3468"/>
    <mergeCell ref="AQ3467:AQ3468"/>
    <mergeCell ref="AR3467:AR3468"/>
    <mergeCell ref="AS3467:AS3468"/>
    <mergeCell ref="AT3467:AT3468"/>
    <mergeCell ref="AU3467:AU3468"/>
    <mergeCell ref="AV3467:AV3468"/>
    <mergeCell ref="AK3467:AK3468"/>
    <mergeCell ref="AL3467:AL3468"/>
    <mergeCell ref="AM3467:AM3468"/>
    <mergeCell ref="AN3467:AN3468"/>
    <mergeCell ref="AO3467:AO3468"/>
    <mergeCell ref="AP3467:AP3468"/>
    <mergeCell ref="BA3465:BA3466"/>
    <mergeCell ref="BB3465:BB3466"/>
    <mergeCell ref="BC3465:BC3466"/>
    <mergeCell ref="A3467:A3468"/>
    <mergeCell ref="B3467:B3468"/>
    <mergeCell ref="C3467:C3468"/>
    <mergeCell ref="D3467:D3468"/>
    <mergeCell ref="E3467:E3468"/>
    <mergeCell ref="F3467:F3468"/>
    <mergeCell ref="AJ3467:AJ3468"/>
    <mergeCell ref="AU3465:AU3466"/>
    <mergeCell ref="AV3465:AV3466"/>
    <mergeCell ref="AW3465:AW3466"/>
    <mergeCell ref="AX3465:AX3466"/>
    <mergeCell ref="AY3465:AY3466"/>
    <mergeCell ref="AZ3465:AZ3466"/>
    <mergeCell ref="AO3465:AO3466"/>
    <mergeCell ref="AP3465:AP3466"/>
    <mergeCell ref="AQ3465:AQ3466"/>
    <mergeCell ref="AR3465:AR3466"/>
    <mergeCell ref="AS3465:AS3466"/>
    <mergeCell ref="AT3465:AT3466"/>
    <mergeCell ref="F3465:F3466"/>
    <mergeCell ref="AJ3465:AJ3466"/>
    <mergeCell ref="AK3465:AK3466"/>
    <mergeCell ref="AL3465:AL3466"/>
    <mergeCell ref="AM3465:AM3466"/>
    <mergeCell ref="AN3465:AN3466"/>
    <mergeCell ref="AY3463:AY3464"/>
    <mergeCell ref="AZ3463:AZ3464"/>
    <mergeCell ref="BA3463:BA3464"/>
    <mergeCell ref="BB3463:BB3464"/>
    <mergeCell ref="BC3463:BC3464"/>
    <mergeCell ref="A3465:A3466"/>
    <mergeCell ref="B3465:B3466"/>
    <mergeCell ref="C3465:C3466"/>
    <mergeCell ref="D3465:D3466"/>
    <mergeCell ref="E3465:E3466"/>
    <mergeCell ref="AS3463:AS3464"/>
    <mergeCell ref="AT3463:AT3464"/>
    <mergeCell ref="AU3463:AU3464"/>
    <mergeCell ref="AV3463:AV3464"/>
    <mergeCell ref="AW3463:AW3464"/>
    <mergeCell ref="AX3463:AX3464"/>
    <mergeCell ref="AM3463:AM3464"/>
    <mergeCell ref="AN3463:AN3464"/>
    <mergeCell ref="AO3463:AO3464"/>
    <mergeCell ref="AP3463:AP3464"/>
    <mergeCell ref="AQ3463:AQ3464"/>
    <mergeCell ref="AR3463:AR3464"/>
    <mergeCell ref="BC3461:BC3462"/>
    <mergeCell ref="A3463:A3464"/>
    <mergeCell ref="B3463:B3464"/>
    <mergeCell ref="C3463:C3464"/>
    <mergeCell ref="D3463:D3464"/>
    <mergeCell ref="E3463:E3464"/>
    <mergeCell ref="F3463:F3464"/>
    <mergeCell ref="AJ3463:AJ3464"/>
    <mergeCell ref="AK3463:AK3464"/>
    <mergeCell ref="AL3463:AL3464"/>
    <mergeCell ref="AW3461:AW3462"/>
    <mergeCell ref="AX3461:AX3462"/>
    <mergeCell ref="AY3461:AY3462"/>
    <mergeCell ref="AZ3461:AZ3462"/>
    <mergeCell ref="BA3461:BA3462"/>
    <mergeCell ref="BB3461:BB3462"/>
    <mergeCell ref="AQ3461:AQ3462"/>
    <mergeCell ref="AR3461:AR3462"/>
    <mergeCell ref="AS3461:AS3462"/>
    <mergeCell ref="AT3461:AT3462"/>
    <mergeCell ref="AU3461:AU3462"/>
    <mergeCell ref="AV3461:AV3462"/>
    <mergeCell ref="AK3461:AK3462"/>
    <mergeCell ref="AL3461:AL3462"/>
    <mergeCell ref="AM3461:AM3462"/>
    <mergeCell ref="AN3461:AN3462"/>
    <mergeCell ref="AO3461:AO3462"/>
    <mergeCell ref="AP3461:AP3462"/>
    <mergeCell ref="BA3459:BA3460"/>
    <mergeCell ref="BB3459:BB3460"/>
    <mergeCell ref="BC3459:BC3460"/>
    <mergeCell ref="A3461:A3462"/>
    <mergeCell ref="B3461:B3462"/>
    <mergeCell ref="C3461:C3462"/>
    <mergeCell ref="D3461:D3462"/>
    <mergeCell ref="E3461:E3462"/>
    <mergeCell ref="F3461:F3462"/>
    <mergeCell ref="AJ3461:AJ3462"/>
    <mergeCell ref="AU3459:AU3460"/>
    <mergeCell ref="AV3459:AV3460"/>
    <mergeCell ref="AW3459:AW3460"/>
    <mergeCell ref="AX3459:AX3460"/>
    <mergeCell ref="AY3459:AY3460"/>
    <mergeCell ref="AZ3459:AZ3460"/>
    <mergeCell ref="AO3459:AO3460"/>
    <mergeCell ref="AP3459:AP3460"/>
    <mergeCell ref="AQ3459:AQ3460"/>
    <mergeCell ref="AR3459:AR3460"/>
    <mergeCell ref="AS3459:AS3460"/>
    <mergeCell ref="AT3459:AT3460"/>
    <mergeCell ref="F3459:F3460"/>
    <mergeCell ref="AJ3459:AJ3460"/>
    <mergeCell ref="AK3459:AK3460"/>
    <mergeCell ref="AL3459:AL3460"/>
    <mergeCell ref="AM3459:AM3460"/>
    <mergeCell ref="AN3459:AN3460"/>
    <mergeCell ref="AY3457:AY3458"/>
    <mergeCell ref="AZ3457:AZ3458"/>
    <mergeCell ref="BA3457:BA3458"/>
    <mergeCell ref="BB3457:BB3458"/>
    <mergeCell ref="BC3457:BC3458"/>
    <mergeCell ref="A3459:A3460"/>
    <mergeCell ref="B3459:B3460"/>
    <mergeCell ref="C3459:C3460"/>
    <mergeCell ref="D3459:D3460"/>
    <mergeCell ref="E3459:E3460"/>
    <mergeCell ref="AS3457:AS3458"/>
    <mergeCell ref="AT3457:AT3458"/>
    <mergeCell ref="AU3457:AU3458"/>
    <mergeCell ref="AV3457:AV3458"/>
    <mergeCell ref="AW3457:AW3458"/>
    <mergeCell ref="AX3457:AX3458"/>
    <mergeCell ref="AM3457:AM3458"/>
    <mergeCell ref="AN3457:AN3458"/>
    <mergeCell ref="AO3457:AO3458"/>
    <mergeCell ref="AP3457:AP3458"/>
    <mergeCell ref="AQ3457:AQ3458"/>
    <mergeCell ref="AR3457:AR3458"/>
    <mergeCell ref="BC3455:BC3456"/>
    <mergeCell ref="A3457:A3458"/>
    <mergeCell ref="B3457:B3458"/>
    <mergeCell ref="C3457:C3458"/>
    <mergeCell ref="D3457:D3458"/>
    <mergeCell ref="E3457:E3458"/>
    <mergeCell ref="F3457:F3458"/>
    <mergeCell ref="AJ3457:AJ3458"/>
    <mergeCell ref="AK3457:AK3458"/>
    <mergeCell ref="AL3457:AL3458"/>
    <mergeCell ref="AW3455:AW3456"/>
    <mergeCell ref="AX3455:AX3456"/>
    <mergeCell ref="AY3455:AY3456"/>
    <mergeCell ref="AZ3455:AZ3456"/>
    <mergeCell ref="BA3455:BA3456"/>
    <mergeCell ref="BB3455:BB3456"/>
    <mergeCell ref="AQ3455:AQ3456"/>
    <mergeCell ref="AR3455:AR3456"/>
    <mergeCell ref="AS3455:AS3456"/>
    <mergeCell ref="AT3455:AT3456"/>
    <mergeCell ref="AU3455:AU3456"/>
    <mergeCell ref="AV3455:AV3456"/>
    <mergeCell ref="AK3455:AK3456"/>
    <mergeCell ref="AL3455:AL3456"/>
    <mergeCell ref="AM3455:AM3456"/>
    <mergeCell ref="AN3455:AN3456"/>
    <mergeCell ref="AO3455:AO3456"/>
    <mergeCell ref="AP3455:AP3456"/>
    <mergeCell ref="BA3453:BA3454"/>
    <mergeCell ref="BB3453:BB3454"/>
    <mergeCell ref="BC3453:BC3454"/>
    <mergeCell ref="A3455:A3456"/>
    <mergeCell ref="B3455:B3456"/>
    <mergeCell ref="C3455:C3456"/>
    <mergeCell ref="D3455:D3456"/>
    <mergeCell ref="E3455:E3456"/>
    <mergeCell ref="F3455:F3456"/>
    <mergeCell ref="AJ3455:AJ3456"/>
    <mergeCell ref="AU3453:AU3454"/>
    <mergeCell ref="AV3453:AV3454"/>
    <mergeCell ref="AW3453:AW3454"/>
    <mergeCell ref="AX3453:AX3454"/>
    <mergeCell ref="AY3453:AY3454"/>
    <mergeCell ref="AZ3453:AZ3454"/>
    <mergeCell ref="AO3453:AO3454"/>
    <mergeCell ref="AP3453:AP3454"/>
    <mergeCell ref="AQ3453:AQ3454"/>
    <mergeCell ref="AR3453:AR3454"/>
    <mergeCell ref="AS3453:AS3454"/>
    <mergeCell ref="AT3453:AT3454"/>
    <mergeCell ref="F3453:F3454"/>
    <mergeCell ref="AJ3453:AJ3454"/>
    <mergeCell ref="AK3453:AK3454"/>
    <mergeCell ref="AL3453:AL3454"/>
    <mergeCell ref="AM3453:AM3454"/>
    <mergeCell ref="AN3453:AN3454"/>
    <mergeCell ref="AY3451:AY3452"/>
    <mergeCell ref="AZ3451:AZ3452"/>
    <mergeCell ref="BA3451:BA3452"/>
    <mergeCell ref="BB3451:BB3452"/>
    <mergeCell ref="BC3451:BC3452"/>
    <mergeCell ref="A3453:A3454"/>
    <mergeCell ref="B3453:B3454"/>
    <mergeCell ref="C3453:C3454"/>
    <mergeCell ref="D3453:D3454"/>
    <mergeCell ref="E3453:E3454"/>
    <mergeCell ref="AS3451:AS3452"/>
    <mergeCell ref="AT3451:AT3452"/>
    <mergeCell ref="AU3451:AU3452"/>
    <mergeCell ref="AV3451:AV3452"/>
    <mergeCell ref="AW3451:AW3452"/>
    <mergeCell ref="AX3451:AX3452"/>
    <mergeCell ref="AM3451:AM3452"/>
    <mergeCell ref="AN3451:AN3452"/>
    <mergeCell ref="AO3451:AO3452"/>
    <mergeCell ref="AP3451:AP3452"/>
    <mergeCell ref="AQ3451:AQ3452"/>
    <mergeCell ref="AR3451:AR3452"/>
    <mergeCell ref="BC3449:BC3450"/>
    <mergeCell ref="A3451:A3452"/>
    <mergeCell ref="B3451:B3452"/>
    <mergeCell ref="C3451:C3452"/>
    <mergeCell ref="D3451:D3452"/>
    <mergeCell ref="E3451:E3452"/>
    <mergeCell ref="F3451:F3452"/>
    <mergeCell ref="AJ3451:AJ3452"/>
    <mergeCell ref="AK3451:AK3452"/>
    <mergeCell ref="AL3451:AL3452"/>
    <mergeCell ref="AW3449:AW3450"/>
    <mergeCell ref="AX3449:AX3450"/>
    <mergeCell ref="AY3449:AY3450"/>
    <mergeCell ref="AZ3449:AZ3450"/>
    <mergeCell ref="BA3449:BA3450"/>
    <mergeCell ref="BB3449:BB3450"/>
    <mergeCell ref="AQ3449:AQ3450"/>
    <mergeCell ref="AR3449:AR3450"/>
    <mergeCell ref="AS3449:AS3450"/>
    <mergeCell ref="AT3449:AT3450"/>
    <mergeCell ref="AU3449:AU3450"/>
    <mergeCell ref="AV3449:AV3450"/>
    <mergeCell ref="AK3449:AK3450"/>
    <mergeCell ref="AL3449:AL3450"/>
    <mergeCell ref="AM3449:AM3450"/>
    <mergeCell ref="AN3449:AN3450"/>
    <mergeCell ref="AO3449:AO3450"/>
    <mergeCell ref="AP3449:AP3450"/>
    <mergeCell ref="BA3447:BA3448"/>
    <mergeCell ref="BB3447:BB3448"/>
    <mergeCell ref="BC3447:BC3448"/>
    <mergeCell ref="A3449:A3450"/>
    <mergeCell ref="B3449:B3450"/>
    <mergeCell ref="C3449:C3450"/>
    <mergeCell ref="D3449:D3450"/>
    <mergeCell ref="E3449:E3450"/>
    <mergeCell ref="F3449:F3450"/>
    <mergeCell ref="AJ3449:AJ3450"/>
    <mergeCell ref="AU3447:AU3448"/>
    <mergeCell ref="AV3447:AV3448"/>
    <mergeCell ref="AW3447:AW3448"/>
    <mergeCell ref="AX3447:AX3448"/>
    <mergeCell ref="AY3447:AY3448"/>
    <mergeCell ref="AZ3447:AZ3448"/>
    <mergeCell ref="AO3447:AO3448"/>
    <mergeCell ref="AP3447:AP3448"/>
    <mergeCell ref="AQ3447:AQ3448"/>
    <mergeCell ref="AR3447:AR3448"/>
    <mergeCell ref="AS3447:AS3448"/>
    <mergeCell ref="AT3447:AT3448"/>
    <mergeCell ref="F3447:F3448"/>
    <mergeCell ref="AJ3447:AJ3448"/>
    <mergeCell ref="AK3447:AK3448"/>
    <mergeCell ref="AL3447:AL3448"/>
    <mergeCell ref="AM3447:AM3448"/>
    <mergeCell ref="AN3447:AN3448"/>
    <mergeCell ref="AY3445:AY3446"/>
    <mergeCell ref="AZ3445:AZ3446"/>
    <mergeCell ref="BA3445:BA3446"/>
    <mergeCell ref="BB3445:BB3446"/>
    <mergeCell ref="BC3445:BC3446"/>
    <mergeCell ref="A3447:A3448"/>
    <mergeCell ref="B3447:B3448"/>
    <mergeCell ref="C3447:C3448"/>
    <mergeCell ref="D3447:D3448"/>
    <mergeCell ref="E3447:E3448"/>
    <mergeCell ref="AS3445:AS3446"/>
    <mergeCell ref="AT3445:AT3446"/>
    <mergeCell ref="AU3445:AU3446"/>
    <mergeCell ref="AV3445:AV3446"/>
    <mergeCell ref="AW3445:AW3446"/>
    <mergeCell ref="AX3445:AX3446"/>
    <mergeCell ref="AM3445:AM3446"/>
    <mergeCell ref="AN3445:AN3446"/>
    <mergeCell ref="AO3445:AO3446"/>
    <mergeCell ref="AP3445:AP3446"/>
    <mergeCell ref="AQ3445:AQ3446"/>
    <mergeCell ref="AR3445:AR3446"/>
    <mergeCell ref="BC3443:BC3444"/>
    <mergeCell ref="A3445:A3446"/>
    <mergeCell ref="B3445:B3446"/>
    <mergeCell ref="C3445:C3446"/>
    <mergeCell ref="D3445:D3446"/>
    <mergeCell ref="E3445:E3446"/>
    <mergeCell ref="F3445:F3446"/>
    <mergeCell ref="AJ3445:AJ3446"/>
    <mergeCell ref="AK3445:AK3446"/>
    <mergeCell ref="AL3445:AL3446"/>
    <mergeCell ref="AW3443:AW3444"/>
    <mergeCell ref="AX3443:AX3444"/>
    <mergeCell ref="AY3443:AY3444"/>
    <mergeCell ref="AZ3443:AZ3444"/>
    <mergeCell ref="BA3443:BA3444"/>
    <mergeCell ref="BB3443:BB3444"/>
    <mergeCell ref="AQ3443:AQ3444"/>
    <mergeCell ref="AR3443:AR3444"/>
    <mergeCell ref="AS3443:AS3444"/>
    <mergeCell ref="AT3443:AT3444"/>
    <mergeCell ref="AU3443:AU3444"/>
    <mergeCell ref="AV3443:AV3444"/>
    <mergeCell ref="AK3443:AK3444"/>
    <mergeCell ref="AL3443:AL3444"/>
    <mergeCell ref="AM3443:AM3444"/>
    <mergeCell ref="AN3443:AN3444"/>
    <mergeCell ref="AO3443:AO3444"/>
    <mergeCell ref="AP3443:AP3444"/>
    <mergeCell ref="BA3441:BA3442"/>
    <mergeCell ref="BB3441:BB3442"/>
    <mergeCell ref="BC3441:BC3442"/>
    <mergeCell ref="A3443:A3444"/>
    <mergeCell ref="B3443:B3444"/>
    <mergeCell ref="C3443:C3444"/>
    <mergeCell ref="D3443:D3444"/>
    <mergeCell ref="E3443:E3444"/>
    <mergeCell ref="F3443:F3444"/>
    <mergeCell ref="AJ3443:AJ3444"/>
    <mergeCell ref="AU3441:AU3442"/>
    <mergeCell ref="AV3441:AV3442"/>
    <mergeCell ref="AW3441:AW3442"/>
    <mergeCell ref="AX3441:AX3442"/>
    <mergeCell ref="AY3441:AY3442"/>
    <mergeCell ref="AZ3441:AZ3442"/>
    <mergeCell ref="AO3441:AO3442"/>
    <mergeCell ref="AP3441:AP3442"/>
    <mergeCell ref="AQ3441:AQ3442"/>
    <mergeCell ref="AR3441:AR3442"/>
    <mergeCell ref="AS3441:AS3442"/>
    <mergeCell ref="AT3441:AT3442"/>
    <mergeCell ref="F3441:F3442"/>
    <mergeCell ref="AJ3441:AJ3442"/>
    <mergeCell ref="AK3441:AK3442"/>
    <mergeCell ref="AL3441:AL3442"/>
    <mergeCell ref="AM3441:AM3442"/>
    <mergeCell ref="AN3441:AN3442"/>
    <mergeCell ref="AY3439:AY3440"/>
    <mergeCell ref="AZ3439:AZ3440"/>
    <mergeCell ref="BA3439:BA3440"/>
    <mergeCell ref="BB3439:BB3440"/>
    <mergeCell ref="BC3439:BC3440"/>
    <mergeCell ref="A3441:A3442"/>
    <mergeCell ref="B3441:B3442"/>
    <mergeCell ref="C3441:C3442"/>
    <mergeCell ref="D3441:D3442"/>
    <mergeCell ref="E3441:E3442"/>
    <mergeCell ref="AS3439:AS3440"/>
    <mergeCell ref="AT3439:AT3440"/>
    <mergeCell ref="AU3439:AU3440"/>
    <mergeCell ref="AV3439:AV3440"/>
    <mergeCell ref="AW3439:AW3440"/>
    <mergeCell ref="AX3439:AX3440"/>
    <mergeCell ref="AM3439:AM3440"/>
    <mergeCell ref="AN3439:AN3440"/>
    <mergeCell ref="AO3439:AO3440"/>
    <mergeCell ref="AP3439:AP3440"/>
    <mergeCell ref="AQ3439:AQ3440"/>
    <mergeCell ref="AR3439:AR3440"/>
    <mergeCell ref="BC3437:BC3438"/>
    <mergeCell ref="A3439:A3440"/>
    <mergeCell ref="B3439:B3440"/>
    <mergeCell ref="C3439:C3440"/>
    <mergeCell ref="D3439:D3440"/>
    <mergeCell ref="E3439:E3440"/>
    <mergeCell ref="F3439:F3440"/>
    <mergeCell ref="AJ3439:AJ3440"/>
    <mergeCell ref="AK3439:AK3440"/>
    <mergeCell ref="AL3439:AL3440"/>
    <mergeCell ref="AW3437:AW3438"/>
    <mergeCell ref="AX3437:AX3438"/>
    <mergeCell ref="AY3437:AY3438"/>
    <mergeCell ref="AZ3437:AZ3438"/>
    <mergeCell ref="BA3437:BA3438"/>
    <mergeCell ref="BB3437:BB3438"/>
    <mergeCell ref="AQ3437:AQ3438"/>
    <mergeCell ref="AR3437:AR3438"/>
    <mergeCell ref="AS3437:AS3438"/>
    <mergeCell ref="AT3437:AT3438"/>
    <mergeCell ref="AU3437:AU3438"/>
    <mergeCell ref="AV3437:AV3438"/>
    <mergeCell ref="AK3437:AK3438"/>
    <mergeCell ref="AL3437:AL3438"/>
    <mergeCell ref="AM3437:AM3438"/>
    <mergeCell ref="AN3437:AN3438"/>
    <mergeCell ref="AO3437:AO3438"/>
    <mergeCell ref="AP3437:AP3438"/>
    <mergeCell ref="BA3435:BA3436"/>
    <mergeCell ref="BB3435:BB3436"/>
    <mergeCell ref="BC3435:BC3436"/>
    <mergeCell ref="A3437:A3438"/>
    <mergeCell ref="B3437:B3438"/>
    <mergeCell ref="C3437:C3438"/>
    <mergeCell ref="D3437:D3438"/>
    <mergeCell ref="E3437:E3438"/>
    <mergeCell ref="F3437:F3438"/>
    <mergeCell ref="AJ3437:AJ3438"/>
    <mergeCell ref="AU3435:AU3436"/>
    <mergeCell ref="AV3435:AV3436"/>
    <mergeCell ref="AW3435:AW3436"/>
    <mergeCell ref="AX3435:AX3436"/>
    <mergeCell ref="AY3435:AY3436"/>
    <mergeCell ref="AZ3435:AZ3436"/>
    <mergeCell ref="AO3435:AO3436"/>
    <mergeCell ref="AP3435:AP3436"/>
    <mergeCell ref="AQ3435:AQ3436"/>
    <mergeCell ref="AR3435:AR3436"/>
    <mergeCell ref="AS3435:AS3436"/>
    <mergeCell ref="AT3435:AT3436"/>
    <mergeCell ref="F3435:F3436"/>
    <mergeCell ref="AJ3435:AJ3436"/>
    <mergeCell ref="AK3435:AK3436"/>
    <mergeCell ref="AL3435:AL3436"/>
    <mergeCell ref="AM3435:AM3436"/>
    <mergeCell ref="AN3435:AN3436"/>
    <mergeCell ref="AY3433:AY3434"/>
    <mergeCell ref="AZ3433:AZ3434"/>
    <mergeCell ref="BA3433:BA3434"/>
    <mergeCell ref="BB3433:BB3434"/>
    <mergeCell ref="BC3433:BC3434"/>
    <mergeCell ref="A3435:A3436"/>
    <mergeCell ref="B3435:B3436"/>
    <mergeCell ref="C3435:C3436"/>
    <mergeCell ref="D3435:D3436"/>
    <mergeCell ref="E3435:E3436"/>
    <mergeCell ref="AS3433:AS3434"/>
    <mergeCell ref="AT3433:AT3434"/>
    <mergeCell ref="AU3433:AU3434"/>
    <mergeCell ref="AV3433:AV3434"/>
    <mergeCell ref="AW3433:AW3434"/>
    <mergeCell ref="AX3433:AX3434"/>
    <mergeCell ref="AM3433:AM3434"/>
    <mergeCell ref="AN3433:AN3434"/>
    <mergeCell ref="AO3433:AO3434"/>
    <mergeCell ref="AP3433:AP3434"/>
    <mergeCell ref="AQ3433:AQ3434"/>
    <mergeCell ref="AR3433:AR3434"/>
    <mergeCell ref="BC3431:BC3432"/>
    <mergeCell ref="A3433:A3434"/>
    <mergeCell ref="B3433:B3434"/>
    <mergeCell ref="C3433:C3434"/>
    <mergeCell ref="D3433:D3434"/>
    <mergeCell ref="E3433:E3434"/>
    <mergeCell ref="F3433:F3434"/>
    <mergeCell ref="AJ3433:AJ3434"/>
    <mergeCell ref="AK3433:AK3434"/>
    <mergeCell ref="AL3433:AL3434"/>
    <mergeCell ref="AW3431:AW3432"/>
    <mergeCell ref="AX3431:AX3432"/>
    <mergeCell ref="AY3431:AY3432"/>
    <mergeCell ref="AZ3431:AZ3432"/>
    <mergeCell ref="BA3431:BA3432"/>
    <mergeCell ref="BB3431:BB3432"/>
    <mergeCell ref="AQ3431:AQ3432"/>
    <mergeCell ref="AR3431:AR3432"/>
    <mergeCell ref="AS3431:AS3432"/>
    <mergeCell ref="AT3431:AT3432"/>
    <mergeCell ref="AU3431:AU3432"/>
    <mergeCell ref="AV3431:AV3432"/>
    <mergeCell ref="AK3431:AK3432"/>
    <mergeCell ref="AL3431:AL3432"/>
    <mergeCell ref="AM3431:AM3432"/>
    <mergeCell ref="AN3431:AN3432"/>
    <mergeCell ref="AO3431:AO3432"/>
    <mergeCell ref="AP3431:AP3432"/>
    <mergeCell ref="BA3429:BA3430"/>
    <mergeCell ref="BB3429:BB3430"/>
    <mergeCell ref="BC3429:BC3430"/>
    <mergeCell ref="A3431:A3432"/>
    <mergeCell ref="B3431:B3432"/>
    <mergeCell ref="C3431:C3432"/>
    <mergeCell ref="D3431:D3432"/>
    <mergeCell ref="E3431:E3432"/>
    <mergeCell ref="F3431:F3432"/>
    <mergeCell ref="AJ3431:AJ3432"/>
    <mergeCell ref="AU3429:AU3430"/>
    <mergeCell ref="AV3429:AV3430"/>
    <mergeCell ref="AW3429:AW3430"/>
    <mergeCell ref="AX3429:AX3430"/>
    <mergeCell ref="AY3429:AY3430"/>
    <mergeCell ref="AZ3429:AZ3430"/>
    <mergeCell ref="AO3429:AO3430"/>
    <mergeCell ref="AP3429:AP3430"/>
    <mergeCell ref="AQ3429:AQ3430"/>
    <mergeCell ref="AR3429:AR3430"/>
    <mergeCell ref="AS3429:AS3430"/>
    <mergeCell ref="AT3429:AT3430"/>
    <mergeCell ref="F3429:F3430"/>
    <mergeCell ref="AJ3429:AJ3430"/>
    <mergeCell ref="AK3429:AK3430"/>
    <mergeCell ref="AL3429:AL3430"/>
    <mergeCell ref="AM3429:AM3430"/>
    <mergeCell ref="AN3429:AN3430"/>
    <mergeCell ref="AY3427:AY3428"/>
    <mergeCell ref="AZ3427:AZ3428"/>
    <mergeCell ref="BA3427:BA3428"/>
    <mergeCell ref="BB3427:BB3428"/>
    <mergeCell ref="BC3427:BC3428"/>
    <mergeCell ref="A3429:A3430"/>
    <mergeCell ref="B3429:B3430"/>
    <mergeCell ref="C3429:C3430"/>
    <mergeCell ref="D3429:D3430"/>
    <mergeCell ref="E3429:E3430"/>
    <mergeCell ref="AS3427:AS3428"/>
    <mergeCell ref="AT3427:AT3428"/>
    <mergeCell ref="AU3427:AU3428"/>
    <mergeCell ref="AV3427:AV3428"/>
    <mergeCell ref="AW3427:AW3428"/>
    <mergeCell ref="AX3427:AX3428"/>
    <mergeCell ref="AM3427:AM3428"/>
    <mergeCell ref="AN3427:AN3428"/>
    <mergeCell ref="AO3427:AO3428"/>
    <mergeCell ref="AP3427:AP3428"/>
    <mergeCell ref="AQ3427:AQ3428"/>
    <mergeCell ref="AR3427:AR3428"/>
    <mergeCell ref="BC3425:BC3426"/>
    <mergeCell ref="A3427:A3428"/>
    <mergeCell ref="B3427:B3428"/>
    <mergeCell ref="C3427:C3428"/>
    <mergeCell ref="D3427:D3428"/>
    <mergeCell ref="E3427:E3428"/>
    <mergeCell ref="F3427:F3428"/>
    <mergeCell ref="AJ3427:AJ3428"/>
    <mergeCell ref="AK3427:AK3428"/>
    <mergeCell ref="AL3427:AL3428"/>
    <mergeCell ref="AW3425:AW3426"/>
    <mergeCell ref="AX3425:AX3426"/>
    <mergeCell ref="AY3425:AY3426"/>
    <mergeCell ref="AZ3425:AZ3426"/>
    <mergeCell ref="BA3425:BA3426"/>
    <mergeCell ref="BB3425:BB3426"/>
    <mergeCell ref="AQ3425:AQ3426"/>
    <mergeCell ref="AR3425:AR3426"/>
    <mergeCell ref="AS3425:AS3426"/>
    <mergeCell ref="AT3425:AT3426"/>
    <mergeCell ref="AU3425:AU3426"/>
    <mergeCell ref="AV3425:AV3426"/>
    <mergeCell ref="AK3425:AK3426"/>
    <mergeCell ref="AL3425:AL3426"/>
    <mergeCell ref="AM3425:AM3426"/>
    <mergeCell ref="AN3425:AN3426"/>
    <mergeCell ref="AO3425:AO3426"/>
    <mergeCell ref="AP3425:AP3426"/>
    <mergeCell ref="BA3423:BA3424"/>
    <mergeCell ref="BB3423:BB3424"/>
    <mergeCell ref="BC3423:BC3424"/>
    <mergeCell ref="A3425:A3426"/>
    <mergeCell ref="B3425:B3426"/>
    <mergeCell ref="C3425:C3426"/>
    <mergeCell ref="D3425:D3426"/>
    <mergeCell ref="E3425:E3426"/>
    <mergeCell ref="F3425:F3426"/>
    <mergeCell ref="AJ3425:AJ3426"/>
    <mergeCell ref="AU3423:AU3424"/>
    <mergeCell ref="AV3423:AV3424"/>
    <mergeCell ref="AW3423:AW3424"/>
    <mergeCell ref="AX3423:AX3424"/>
    <mergeCell ref="AY3423:AY3424"/>
    <mergeCell ref="AZ3423:AZ3424"/>
    <mergeCell ref="AO3423:AO3424"/>
    <mergeCell ref="AP3423:AP3424"/>
    <mergeCell ref="AQ3423:AQ3424"/>
    <mergeCell ref="AR3423:AR3424"/>
    <mergeCell ref="AS3423:AS3424"/>
    <mergeCell ref="AT3423:AT3424"/>
    <mergeCell ref="F3423:F3424"/>
    <mergeCell ref="AJ3423:AJ3424"/>
    <mergeCell ref="AK3423:AK3424"/>
    <mergeCell ref="AL3423:AL3424"/>
    <mergeCell ref="AM3423:AM3424"/>
    <mergeCell ref="AN3423:AN3424"/>
    <mergeCell ref="AY3421:AY3422"/>
    <mergeCell ref="AZ3421:AZ3422"/>
    <mergeCell ref="BA3421:BA3422"/>
    <mergeCell ref="BB3421:BB3422"/>
    <mergeCell ref="BC3421:BC3422"/>
    <mergeCell ref="A3423:A3424"/>
    <mergeCell ref="B3423:B3424"/>
    <mergeCell ref="C3423:C3424"/>
    <mergeCell ref="D3423:D3424"/>
    <mergeCell ref="E3423:E3424"/>
    <mergeCell ref="AS3421:AS3422"/>
    <mergeCell ref="AT3421:AT3422"/>
    <mergeCell ref="AU3421:AU3422"/>
    <mergeCell ref="AV3421:AV3422"/>
    <mergeCell ref="AW3421:AW3422"/>
    <mergeCell ref="AX3421:AX3422"/>
    <mergeCell ref="AM3421:AM3422"/>
    <mergeCell ref="AN3421:AN3422"/>
    <mergeCell ref="AO3421:AO3422"/>
    <mergeCell ref="AP3421:AP3422"/>
    <mergeCell ref="AQ3421:AQ3422"/>
    <mergeCell ref="AR3421:AR3422"/>
    <mergeCell ref="BC3419:BC3420"/>
    <mergeCell ref="A3421:A3422"/>
    <mergeCell ref="B3421:B3422"/>
    <mergeCell ref="C3421:C3422"/>
    <mergeCell ref="D3421:D3422"/>
    <mergeCell ref="E3421:E3422"/>
    <mergeCell ref="F3421:F3422"/>
    <mergeCell ref="AJ3421:AJ3422"/>
    <mergeCell ref="AK3421:AK3422"/>
    <mergeCell ref="AL3421:AL3422"/>
    <mergeCell ref="AW3419:AW3420"/>
    <mergeCell ref="AX3419:AX3420"/>
    <mergeCell ref="AY3419:AY3420"/>
    <mergeCell ref="AZ3419:AZ3420"/>
    <mergeCell ref="BA3419:BA3420"/>
    <mergeCell ref="BB3419:BB3420"/>
    <mergeCell ref="AQ3419:AQ3420"/>
    <mergeCell ref="AR3419:AR3420"/>
    <mergeCell ref="AS3419:AS3420"/>
    <mergeCell ref="AT3419:AT3420"/>
    <mergeCell ref="AU3419:AU3420"/>
    <mergeCell ref="AV3419:AV3420"/>
    <mergeCell ref="AK3419:AK3420"/>
    <mergeCell ref="AL3419:AL3420"/>
    <mergeCell ref="AM3419:AM3420"/>
    <mergeCell ref="AN3419:AN3420"/>
    <mergeCell ref="AO3419:AO3420"/>
    <mergeCell ref="AP3419:AP3420"/>
    <mergeCell ref="BA3417:BA3418"/>
    <mergeCell ref="BB3417:BB3418"/>
    <mergeCell ref="BC3417:BC3418"/>
    <mergeCell ref="A3419:A3420"/>
    <mergeCell ref="B3419:B3420"/>
    <mergeCell ref="C3419:C3420"/>
    <mergeCell ref="D3419:D3420"/>
    <mergeCell ref="E3419:E3420"/>
    <mergeCell ref="F3419:F3420"/>
    <mergeCell ref="AJ3419:AJ3420"/>
    <mergeCell ref="AU3417:AU3418"/>
    <mergeCell ref="AV3417:AV3418"/>
    <mergeCell ref="AW3417:AW3418"/>
    <mergeCell ref="AX3417:AX3418"/>
    <mergeCell ref="AY3417:AY3418"/>
    <mergeCell ref="AZ3417:AZ3418"/>
    <mergeCell ref="AO3417:AO3418"/>
    <mergeCell ref="AP3417:AP3418"/>
    <mergeCell ref="AQ3417:AQ3418"/>
    <mergeCell ref="AR3417:AR3418"/>
    <mergeCell ref="AS3417:AS3418"/>
    <mergeCell ref="AT3417:AT3418"/>
    <mergeCell ref="F3417:F3418"/>
    <mergeCell ref="AJ3417:AJ3418"/>
    <mergeCell ref="AK3417:AK3418"/>
    <mergeCell ref="AL3417:AL3418"/>
    <mergeCell ref="AM3417:AM3418"/>
    <mergeCell ref="AN3417:AN3418"/>
    <mergeCell ref="AY3415:AY3416"/>
    <mergeCell ref="AZ3415:AZ3416"/>
    <mergeCell ref="BA3415:BA3416"/>
    <mergeCell ref="BB3415:BB3416"/>
    <mergeCell ref="BC3415:BC3416"/>
    <mergeCell ref="A3417:A3418"/>
    <mergeCell ref="B3417:B3418"/>
    <mergeCell ref="C3417:C3418"/>
    <mergeCell ref="D3417:D3418"/>
    <mergeCell ref="E3417:E3418"/>
    <mergeCell ref="AS3415:AS3416"/>
    <mergeCell ref="AT3415:AT3416"/>
    <mergeCell ref="AU3415:AU3416"/>
    <mergeCell ref="AV3415:AV3416"/>
    <mergeCell ref="AW3415:AW3416"/>
    <mergeCell ref="AX3415:AX3416"/>
    <mergeCell ref="AM3415:AM3416"/>
    <mergeCell ref="AN3415:AN3416"/>
    <mergeCell ref="AO3415:AO3416"/>
    <mergeCell ref="AP3415:AP3416"/>
    <mergeCell ref="AQ3415:AQ3416"/>
    <mergeCell ref="AR3415:AR3416"/>
    <mergeCell ref="BC3413:BC3414"/>
    <mergeCell ref="A3415:A3416"/>
    <mergeCell ref="B3415:B3416"/>
    <mergeCell ref="C3415:C3416"/>
    <mergeCell ref="D3415:D3416"/>
    <mergeCell ref="E3415:E3416"/>
    <mergeCell ref="F3415:F3416"/>
    <mergeCell ref="AJ3415:AJ3416"/>
    <mergeCell ref="AK3415:AK3416"/>
    <mergeCell ref="AL3415:AL3416"/>
    <mergeCell ref="AW3413:AW3414"/>
    <mergeCell ref="AX3413:AX3414"/>
    <mergeCell ref="AY3413:AY3414"/>
    <mergeCell ref="AZ3413:AZ3414"/>
    <mergeCell ref="BA3413:BA3414"/>
    <mergeCell ref="BB3413:BB3414"/>
    <mergeCell ref="AQ3413:AQ3414"/>
    <mergeCell ref="AR3413:AR3414"/>
    <mergeCell ref="AS3413:AS3414"/>
    <mergeCell ref="AT3413:AT3414"/>
    <mergeCell ref="AU3413:AU3414"/>
    <mergeCell ref="AV3413:AV3414"/>
    <mergeCell ref="AK3413:AK3414"/>
    <mergeCell ref="AL3413:AL3414"/>
    <mergeCell ref="AM3413:AM3414"/>
    <mergeCell ref="AN3413:AN3414"/>
    <mergeCell ref="AO3413:AO3414"/>
    <mergeCell ref="AP3413:AP3414"/>
    <mergeCell ref="BA3411:BA3412"/>
    <mergeCell ref="BB3411:BB3412"/>
    <mergeCell ref="BC3411:BC3412"/>
    <mergeCell ref="A3413:A3414"/>
    <mergeCell ref="B3413:B3414"/>
    <mergeCell ref="C3413:C3414"/>
    <mergeCell ref="D3413:D3414"/>
    <mergeCell ref="E3413:E3414"/>
    <mergeCell ref="F3413:F3414"/>
    <mergeCell ref="AJ3413:AJ3414"/>
    <mergeCell ref="AU3411:AU3412"/>
    <mergeCell ref="AV3411:AV3412"/>
    <mergeCell ref="AW3411:AW3412"/>
    <mergeCell ref="AX3411:AX3412"/>
    <mergeCell ref="AY3411:AY3412"/>
    <mergeCell ref="AZ3411:AZ3412"/>
    <mergeCell ref="AO3411:AO3412"/>
    <mergeCell ref="AP3411:AP3412"/>
    <mergeCell ref="AQ3411:AQ3412"/>
    <mergeCell ref="AR3411:AR3412"/>
    <mergeCell ref="AS3411:AS3412"/>
    <mergeCell ref="AT3411:AT3412"/>
    <mergeCell ref="F3411:F3412"/>
    <mergeCell ref="AJ3411:AJ3412"/>
    <mergeCell ref="AK3411:AK3412"/>
    <mergeCell ref="AL3411:AL3412"/>
    <mergeCell ref="AM3411:AM3412"/>
    <mergeCell ref="AN3411:AN3412"/>
    <mergeCell ref="AY3409:AY3410"/>
    <mergeCell ref="AZ3409:AZ3410"/>
    <mergeCell ref="BA3409:BA3410"/>
    <mergeCell ref="BB3409:BB3410"/>
    <mergeCell ref="BC3409:BC3410"/>
    <mergeCell ref="A3411:A3412"/>
    <mergeCell ref="B3411:B3412"/>
    <mergeCell ref="C3411:C3412"/>
    <mergeCell ref="D3411:D3412"/>
    <mergeCell ref="E3411:E3412"/>
    <mergeCell ref="AS3409:AS3410"/>
    <mergeCell ref="AT3409:AT3410"/>
    <mergeCell ref="AU3409:AU3410"/>
    <mergeCell ref="AV3409:AV3410"/>
    <mergeCell ref="AW3409:AW3410"/>
    <mergeCell ref="AX3409:AX3410"/>
    <mergeCell ref="AM3409:AM3410"/>
    <mergeCell ref="AN3409:AN3410"/>
    <mergeCell ref="AO3409:AO3410"/>
    <mergeCell ref="AP3409:AP3410"/>
    <mergeCell ref="AQ3409:AQ3410"/>
    <mergeCell ref="AR3409:AR3410"/>
    <mergeCell ref="BC3407:BC3408"/>
    <mergeCell ref="A3409:A3410"/>
    <mergeCell ref="B3409:B3410"/>
    <mergeCell ref="C3409:C3410"/>
    <mergeCell ref="D3409:D3410"/>
    <mergeCell ref="E3409:E3410"/>
    <mergeCell ref="F3409:F3410"/>
    <mergeCell ref="AJ3409:AJ3410"/>
    <mergeCell ref="AK3409:AK3410"/>
    <mergeCell ref="AL3409:AL3410"/>
    <mergeCell ref="AW3407:AW3408"/>
    <mergeCell ref="AX3407:AX3408"/>
    <mergeCell ref="AY3407:AY3408"/>
    <mergeCell ref="AZ3407:AZ3408"/>
    <mergeCell ref="BA3407:BA3408"/>
    <mergeCell ref="BB3407:BB3408"/>
    <mergeCell ref="AQ3407:AQ3408"/>
    <mergeCell ref="AR3407:AR3408"/>
    <mergeCell ref="AS3407:AS3408"/>
    <mergeCell ref="AT3407:AT3408"/>
    <mergeCell ref="AU3407:AU3408"/>
    <mergeCell ref="AV3407:AV3408"/>
    <mergeCell ref="AK3407:AK3408"/>
    <mergeCell ref="AL3407:AL3408"/>
    <mergeCell ref="AM3407:AM3408"/>
    <mergeCell ref="AN3407:AN3408"/>
    <mergeCell ref="AO3407:AO3408"/>
    <mergeCell ref="AP3407:AP3408"/>
    <mergeCell ref="BA3405:BA3406"/>
    <mergeCell ref="BB3405:BB3406"/>
    <mergeCell ref="BC3405:BC3406"/>
    <mergeCell ref="A3407:A3408"/>
    <mergeCell ref="B3407:B3408"/>
    <mergeCell ref="C3407:C3408"/>
    <mergeCell ref="D3407:D3408"/>
    <mergeCell ref="E3407:E3408"/>
    <mergeCell ref="F3407:F3408"/>
    <mergeCell ref="AJ3407:AJ3408"/>
    <mergeCell ref="AU3405:AU3406"/>
    <mergeCell ref="AV3405:AV3406"/>
    <mergeCell ref="AW3405:AW3406"/>
    <mergeCell ref="AX3405:AX3406"/>
    <mergeCell ref="AY3405:AY3406"/>
    <mergeCell ref="AZ3405:AZ3406"/>
    <mergeCell ref="AO3405:AO3406"/>
    <mergeCell ref="AP3405:AP3406"/>
    <mergeCell ref="AQ3405:AQ3406"/>
    <mergeCell ref="AR3405:AR3406"/>
    <mergeCell ref="AS3405:AS3406"/>
    <mergeCell ref="AT3405:AT3406"/>
    <mergeCell ref="F3405:F3406"/>
    <mergeCell ref="AJ3405:AJ3406"/>
    <mergeCell ref="AK3405:AK3406"/>
    <mergeCell ref="AL3405:AL3406"/>
    <mergeCell ref="AM3405:AM3406"/>
    <mergeCell ref="AN3405:AN3406"/>
    <mergeCell ref="AY3403:AY3404"/>
    <mergeCell ref="AZ3403:AZ3404"/>
    <mergeCell ref="BA3403:BA3404"/>
    <mergeCell ref="BB3403:BB3404"/>
    <mergeCell ref="BC3403:BC3404"/>
    <mergeCell ref="A3405:A3406"/>
    <mergeCell ref="B3405:B3406"/>
    <mergeCell ref="C3405:C3406"/>
    <mergeCell ref="D3405:D3406"/>
    <mergeCell ref="E3405:E3406"/>
    <mergeCell ref="AS3403:AS3404"/>
    <mergeCell ref="AT3403:AT3404"/>
    <mergeCell ref="AU3403:AU3404"/>
    <mergeCell ref="AV3403:AV3404"/>
    <mergeCell ref="AW3403:AW3404"/>
    <mergeCell ref="AX3403:AX3404"/>
    <mergeCell ref="AM3403:AM3404"/>
    <mergeCell ref="AN3403:AN3404"/>
    <mergeCell ref="AO3403:AO3404"/>
    <mergeCell ref="AP3403:AP3404"/>
    <mergeCell ref="AQ3403:AQ3404"/>
    <mergeCell ref="AR3403:AR3404"/>
    <mergeCell ref="BC3401:BC3402"/>
    <mergeCell ref="A3403:A3404"/>
    <mergeCell ref="B3403:B3404"/>
    <mergeCell ref="C3403:C3404"/>
    <mergeCell ref="D3403:D3404"/>
    <mergeCell ref="E3403:E3404"/>
    <mergeCell ref="F3403:F3404"/>
    <mergeCell ref="AJ3403:AJ3404"/>
    <mergeCell ref="AK3403:AK3404"/>
    <mergeCell ref="AL3403:AL3404"/>
    <mergeCell ref="AW3401:AW3402"/>
    <mergeCell ref="AX3401:AX3402"/>
    <mergeCell ref="AY3401:AY3402"/>
    <mergeCell ref="AZ3401:AZ3402"/>
    <mergeCell ref="BA3401:BA3402"/>
    <mergeCell ref="BB3401:BB3402"/>
    <mergeCell ref="AQ3401:AQ3402"/>
    <mergeCell ref="AR3401:AR3402"/>
    <mergeCell ref="AS3401:AS3402"/>
    <mergeCell ref="AT3401:AT3402"/>
    <mergeCell ref="AU3401:AU3402"/>
    <mergeCell ref="AV3401:AV3402"/>
    <mergeCell ref="AK3401:AK3402"/>
    <mergeCell ref="AL3401:AL3402"/>
    <mergeCell ref="AM3401:AM3402"/>
    <mergeCell ref="AN3401:AN3402"/>
    <mergeCell ref="AO3401:AO3402"/>
    <mergeCell ref="AP3401:AP3402"/>
    <mergeCell ref="BA3399:BA3400"/>
    <mergeCell ref="BB3399:BB3400"/>
    <mergeCell ref="BC3399:BC3400"/>
    <mergeCell ref="A3401:A3402"/>
    <mergeCell ref="B3401:B3402"/>
    <mergeCell ref="C3401:C3402"/>
    <mergeCell ref="D3401:D3402"/>
    <mergeCell ref="E3401:E3402"/>
    <mergeCell ref="F3401:F3402"/>
    <mergeCell ref="AJ3401:AJ3402"/>
    <mergeCell ref="AU3399:AU3400"/>
    <mergeCell ref="AV3399:AV3400"/>
    <mergeCell ref="AW3399:AW3400"/>
    <mergeCell ref="AX3399:AX3400"/>
    <mergeCell ref="AY3399:AY3400"/>
    <mergeCell ref="AZ3399:AZ3400"/>
    <mergeCell ref="AO3399:AO3400"/>
    <mergeCell ref="AP3399:AP3400"/>
    <mergeCell ref="AQ3399:AQ3400"/>
    <mergeCell ref="AR3399:AR3400"/>
    <mergeCell ref="AS3399:AS3400"/>
    <mergeCell ref="AT3399:AT3400"/>
    <mergeCell ref="F3399:F3400"/>
    <mergeCell ref="AJ3399:AJ3400"/>
    <mergeCell ref="AK3399:AK3400"/>
    <mergeCell ref="AL3399:AL3400"/>
    <mergeCell ref="AM3399:AM3400"/>
    <mergeCell ref="AN3399:AN3400"/>
    <mergeCell ref="AY3397:AY3398"/>
    <mergeCell ref="AZ3397:AZ3398"/>
    <mergeCell ref="BA3397:BA3398"/>
    <mergeCell ref="BB3397:BB3398"/>
    <mergeCell ref="BC3397:BC3398"/>
    <mergeCell ref="A3399:A3400"/>
    <mergeCell ref="B3399:B3400"/>
    <mergeCell ref="C3399:C3400"/>
    <mergeCell ref="D3399:D3400"/>
    <mergeCell ref="E3399:E3400"/>
    <mergeCell ref="AS3397:AS3398"/>
    <mergeCell ref="AT3397:AT3398"/>
    <mergeCell ref="AU3397:AU3398"/>
    <mergeCell ref="AV3397:AV3398"/>
    <mergeCell ref="AW3397:AW3398"/>
    <mergeCell ref="AX3397:AX3398"/>
    <mergeCell ref="AM3397:AM3398"/>
    <mergeCell ref="AN3397:AN3398"/>
    <mergeCell ref="AO3397:AO3398"/>
    <mergeCell ref="AP3397:AP3398"/>
    <mergeCell ref="AQ3397:AQ3398"/>
    <mergeCell ref="AR3397:AR3398"/>
    <mergeCell ref="BC3395:BC3396"/>
    <mergeCell ref="A3397:A3398"/>
    <mergeCell ref="B3397:B3398"/>
    <mergeCell ref="C3397:C3398"/>
    <mergeCell ref="D3397:D3398"/>
    <mergeCell ref="E3397:E3398"/>
    <mergeCell ref="F3397:F3398"/>
    <mergeCell ref="AJ3397:AJ3398"/>
    <mergeCell ref="AK3397:AK3398"/>
    <mergeCell ref="AL3397:AL3398"/>
    <mergeCell ref="AW3395:AW3396"/>
    <mergeCell ref="AX3395:AX3396"/>
    <mergeCell ref="AY3395:AY3396"/>
    <mergeCell ref="AZ3395:AZ3396"/>
    <mergeCell ref="BA3395:BA3396"/>
    <mergeCell ref="BB3395:BB3396"/>
    <mergeCell ref="AQ3395:AQ3396"/>
    <mergeCell ref="AR3395:AR3396"/>
    <mergeCell ref="AS3395:AS3396"/>
    <mergeCell ref="AT3395:AT3396"/>
    <mergeCell ref="AU3395:AU3396"/>
    <mergeCell ref="AV3395:AV3396"/>
    <mergeCell ref="AK3395:AK3396"/>
    <mergeCell ref="AL3395:AL3396"/>
    <mergeCell ref="AM3395:AM3396"/>
    <mergeCell ref="AN3395:AN3396"/>
    <mergeCell ref="AO3395:AO3396"/>
    <mergeCell ref="AP3395:AP3396"/>
    <mergeCell ref="BA3393:BA3394"/>
    <mergeCell ref="BB3393:BB3394"/>
    <mergeCell ref="BC3393:BC3394"/>
    <mergeCell ref="A3395:A3396"/>
    <mergeCell ref="B3395:B3396"/>
    <mergeCell ref="C3395:C3396"/>
    <mergeCell ref="D3395:D3396"/>
    <mergeCell ref="E3395:E3396"/>
    <mergeCell ref="F3395:F3396"/>
    <mergeCell ref="AJ3395:AJ3396"/>
    <mergeCell ref="AU3393:AU3394"/>
    <mergeCell ref="AV3393:AV3394"/>
    <mergeCell ref="AW3393:AW3394"/>
    <mergeCell ref="AX3393:AX3394"/>
    <mergeCell ref="AY3393:AY3394"/>
    <mergeCell ref="AZ3393:AZ3394"/>
    <mergeCell ref="AO3393:AO3394"/>
    <mergeCell ref="AP3393:AP3394"/>
    <mergeCell ref="AQ3393:AQ3394"/>
    <mergeCell ref="AR3393:AR3394"/>
    <mergeCell ref="AS3393:AS3394"/>
    <mergeCell ref="AT3393:AT3394"/>
    <mergeCell ref="F3393:F3394"/>
    <mergeCell ref="AJ3393:AJ3394"/>
    <mergeCell ref="AK3393:AK3394"/>
    <mergeCell ref="AL3393:AL3394"/>
    <mergeCell ref="AM3393:AM3394"/>
    <mergeCell ref="AN3393:AN3394"/>
    <mergeCell ref="AY3391:AY3392"/>
    <mergeCell ref="AZ3391:AZ3392"/>
    <mergeCell ref="BA3391:BA3392"/>
    <mergeCell ref="BB3391:BB3392"/>
    <mergeCell ref="BC3391:BC3392"/>
    <mergeCell ref="A3393:A3394"/>
    <mergeCell ref="B3393:B3394"/>
    <mergeCell ref="C3393:C3394"/>
    <mergeCell ref="D3393:D3394"/>
    <mergeCell ref="E3393:E3394"/>
    <mergeCell ref="AS3391:AS3392"/>
    <mergeCell ref="AT3391:AT3392"/>
    <mergeCell ref="AU3391:AU3392"/>
    <mergeCell ref="AV3391:AV3392"/>
    <mergeCell ref="AW3391:AW3392"/>
    <mergeCell ref="AX3391:AX3392"/>
    <mergeCell ref="AM3391:AM3392"/>
    <mergeCell ref="AN3391:AN3392"/>
    <mergeCell ref="AO3391:AO3392"/>
    <mergeCell ref="AP3391:AP3392"/>
    <mergeCell ref="AQ3391:AQ3392"/>
    <mergeCell ref="AR3391:AR3392"/>
    <mergeCell ref="BC3389:BC3390"/>
    <mergeCell ref="A3391:A3392"/>
    <mergeCell ref="B3391:B3392"/>
    <mergeCell ref="C3391:C3392"/>
    <mergeCell ref="D3391:D3392"/>
    <mergeCell ref="E3391:E3392"/>
    <mergeCell ref="F3391:F3392"/>
    <mergeCell ref="AJ3391:AJ3392"/>
    <mergeCell ref="AK3391:AK3392"/>
    <mergeCell ref="AL3391:AL3392"/>
    <mergeCell ref="AW3389:AW3390"/>
    <mergeCell ref="AX3389:AX3390"/>
    <mergeCell ref="AY3389:AY3390"/>
    <mergeCell ref="AZ3389:AZ3390"/>
    <mergeCell ref="BA3389:BA3390"/>
    <mergeCell ref="BB3389:BB3390"/>
    <mergeCell ref="AQ3389:AQ3390"/>
    <mergeCell ref="AR3389:AR3390"/>
    <mergeCell ref="AS3389:AS3390"/>
    <mergeCell ref="AT3389:AT3390"/>
    <mergeCell ref="AU3389:AU3390"/>
    <mergeCell ref="AV3389:AV3390"/>
    <mergeCell ref="AK3389:AK3390"/>
    <mergeCell ref="AL3389:AL3390"/>
    <mergeCell ref="AM3389:AM3390"/>
    <mergeCell ref="AN3389:AN3390"/>
    <mergeCell ref="AO3389:AO3390"/>
    <mergeCell ref="AP3389:AP3390"/>
    <mergeCell ref="BA3387:BA3388"/>
    <mergeCell ref="BB3387:BB3388"/>
    <mergeCell ref="BC3387:BC3388"/>
    <mergeCell ref="A3389:A3390"/>
    <mergeCell ref="B3389:B3390"/>
    <mergeCell ref="C3389:C3390"/>
    <mergeCell ref="D3389:D3390"/>
    <mergeCell ref="E3389:E3390"/>
    <mergeCell ref="F3389:F3390"/>
    <mergeCell ref="AJ3389:AJ3390"/>
    <mergeCell ref="AU3387:AU3388"/>
    <mergeCell ref="AV3387:AV3388"/>
    <mergeCell ref="AW3387:AW3388"/>
    <mergeCell ref="AX3387:AX3388"/>
    <mergeCell ref="AY3387:AY3388"/>
    <mergeCell ref="AZ3387:AZ3388"/>
    <mergeCell ref="AO3387:AO3388"/>
    <mergeCell ref="AP3387:AP3388"/>
    <mergeCell ref="AQ3387:AQ3388"/>
    <mergeCell ref="AR3387:AR3388"/>
    <mergeCell ref="AS3387:AS3388"/>
    <mergeCell ref="AT3387:AT3388"/>
    <mergeCell ref="F3387:F3388"/>
    <mergeCell ref="AJ3387:AJ3388"/>
    <mergeCell ref="AK3387:AK3388"/>
    <mergeCell ref="AL3387:AL3388"/>
    <mergeCell ref="AM3387:AM3388"/>
    <mergeCell ref="AN3387:AN3388"/>
    <mergeCell ref="AY3385:AY3386"/>
    <mergeCell ref="AZ3385:AZ3386"/>
    <mergeCell ref="BA3385:BA3386"/>
    <mergeCell ref="BB3385:BB3386"/>
    <mergeCell ref="BC3385:BC3386"/>
    <mergeCell ref="A3387:A3388"/>
    <mergeCell ref="B3387:B3388"/>
    <mergeCell ref="C3387:C3388"/>
    <mergeCell ref="D3387:D3388"/>
    <mergeCell ref="E3387:E3388"/>
    <mergeCell ref="AS3385:AS3386"/>
    <mergeCell ref="AT3385:AT3386"/>
    <mergeCell ref="AU3385:AU3386"/>
    <mergeCell ref="AV3385:AV3386"/>
    <mergeCell ref="AW3385:AW3386"/>
    <mergeCell ref="AX3385:AX3386"/>
    <mergeCell ref="AM3385:AM3386"/>
    <mergeCell ref="AN3385:AN3386"/>
    <mergeCell ref="AO3385:AO3386"/>
    <mergeCell ref="AP3385:AP3386"/>
    <mergeCell ref="AQ3385:AQ3386"/>
    <mergeCell ref="AR3385:AR3386"/>
    <mergeCell ref="BC3383:BC3384"/>
    <mergeCell ref="A3385:A3386"/>
    <mergeCell ref="B3385:B3386"/>
    <mergeCell ref="C3385:C3386"/>
    <mergeCell ref="D3385:D3386"/>
    <mergeCell ref="E3385:E3386"/>
    <mergeCell ref="F3385:F3386"/>
    <mergeCell ref="AJ3385:AJ3386"/>
    <mergeCell ref="AK3385:AK3386"/>
    <mergeCell ref="AL3385:AL3386"/>
    <mergeCell ref="AW3383:AW3384"/>
    <mergeCell ref="AX3383:AX3384"/>
    <mergeCell ref="AY3383:AY3384"/>
    <mergeCell ref="AZ3383:AZ3384"/>
    <mergeCell ref="BA3383:BA3384"/>
    <mergeCell ref="BB3383:BB3384"/>
    <mergeCell ref="AQ3383:AQ3384"/>
    <mergeCell ref="AR3383:AR3384"/>
    <mergeCell ref="AS3383:AS3384"/>
    <mergeCell ref="AT3383:AT3384"/>
    <mergeCell ref="AU3383:AU3384"/>
    <mergeCell ref="AV3383:AV3384"/>
    <mergeCell ref="AK3383:AK3384"/>
    <mergeCell ref="AL3383:AL3384"/>
    <mergeCell ref="AM3383:AM3384"/>
    <mergeCell ref="AN3383:AN3384"/>
    <mergeCell ref="AO3383:AO3384"/>
    <mergeCell ref="AP3383:AP3384"/>
    <mergeCell ref="BA3381:BA3382"/>
    <mergeCell ref="BB3381:BB3382"/>
    <mergeCell ref="BC3381:BC3382"/>
    <mergeCell ref="A3383:A3384"/>
    <mergeCell ref="B3383:B3384"/>
    <mergeCell ref="C3383:C3384"/>
    <mergeCell ref="D3383:D3384"/>
    <mergeCell ref="E3383:E3384"/>
    <mergeCell ref="F3383:F3384"/>
    <mergeCell ref="AJ3383:AJ3384"/>
    <mergeCell ref="AU3381:AU3382"/>
    <mergeCell ref="AV3381:AV3382"/>
    <mergeCell ref="AW3381:AW3382"/>
    <mergeCell ref="AX3381:AX3382"/>
    <mergeCell ref="AY3381:AY3382"/>
    <mergeCell ref="AZ3381:AZ3382"/>
    <mergeCell ref="AO3381:AO3382"/>
    <mergeCell ref="AP3381:AP3382"/>
    <mergeCell ref="AQ3381:AQ3382"/>
    <mergeCell ref="AR3381:AR3382"/>
    <mergeCell ref="AS3381:AS3382"/>
    <mergeCell ref="AT3381:AT3382"/>
    <mergeCell ref="F3381:F3382"/>
    <mergeCell ref="AJ3381:AJ3382"/>
    <mergeCell ref="AK3381:AK3382"/>
    <mergeCell ref="AL3381:AL3382"/>
    <mergeCell ref="AM3381:AM3382"/>
    <mergeCell ref="AN3381:AN3382"/>
    <mergeCell ref="AY3379:AY3380"/>
    <mergeCell ref="AZ3379:AZ3380"/>
    <mergeCell ref="BA3379:BA3380"/>
    <mergeCell ref="BB3379:BB3380"/>
    <mergeCell ref="BC3379:BC3380"/>
    <mergeCell ref="A3381:A3382"/>
    <mergeCell ref="B3381:B3382"/>
    <mergeCell ref="C3381:C3382"/>
    <mergeCell ref="D3381:D3382"/>
    <mergeCell ref="E3381:E3382"/>
    <mergeCell ref="AS3379:AS3380"/>
    <mergeCell ref="AT3379:AT3380"/>
    <mergeCell ref="AU3379:AU3380"/>
    <mergeCell ref="AV3379:AV3380"/>
    <mergeCell ref="AW3379:AW3380"/>
    <mergeCell ref="AX3379:AX3380"/>
    <mergeCell ref="AM3379:AM3380"/>
    <mergeCell ref="AN3379:AN3380"/>
    <mergeCell ref="AO3379:AO3380"/>
    <mergeCell ref="AP3379:AP3380"/>
    <mergeCell ref="AQ3379:AQ3380"/>
    <mergeCell ref="AR3379:AR3380"/>
    <mergeCell ref="BC3377:BC3378"/>
    <mergeCell ref="A3379:A3380"/>
    <mergeCell ref="B3379:B3380"/>
    <mergeCell ref="C3379:C3380"/>
    <mergeCell ref="D3379:D3380"/>
    <mergeCell ref="E3379:E3380"/>
    <mergeCell ref="F3379:F3380"/>
    <mergeCell ref="AJ3379:AJ3380"/>
    <mergeCell ref="AK3379:AK3380"/>
    <mergeCell ref="AL3379:AL3380"/>
    <mergeCell ref="AW3377:AW3378"/>
    <mergeCell ref="AX3377:AX3378"/>
    <mergeCell ref="AY3377:AY3378"/>
    <mergeCell ref="AZ3377:AZ3378"/>
    <mergeCell ref="BA3377:BA3378"/>
    <mergeCell ref="BB3377:BB3378"/>
    <mergeCell ref="AQ3377:AQ3378"/>
    <mergeCell ref="AR3377:AR3378"/>
    <mergeCell ref="AS3377:AS3378"/>
    <mergeCell ref="AT3377:AT3378"/>
    <mergeCell ref="AU3377:AU3378"/>
    <mergeCell ref="AV3377:AV3378"/>
    <mergeCell ref="AK3377:AK3378"/>
    <mergeCell ref="AL3377:AL3378"/>
    <mergeCell ref="AM3377:AM3378"/>
    <mergeCell ref="AN3377:AN3378"/>
    <mergeCell ref="AO3377:AO3378"/>
    <mergeCell ref="AP3377:AP3378"/>
    <mergeCell ref="BA3375:BA3376"/>
    <mergeCell ref="BB3375:BB3376"/>
    <mergeCell ref="BC3375:BC3376"/>
    <mergeCell ref="A3377:A3378"/>
    <mergeCell ref="B3377:B3378"/>
    <mergeCell ref="C3377:C3378"/>
    <mergeCell ref="D3377:D3378"/>
    <mergeCell ref="E3377:E3378"/>
    <mergeCell ref="F3377:F3378"/>
    <mergeCell ref="AJ3377:AJ3378"/>
    <mergeCell ref="AU3375:AU3376"/>
    <mergeCell ref="AV3375:AV3376"/>
    <mergeCell ref="AW3375:AW3376"/>
    <mergeCell ref="AX3375:AX3376"/>
    <mergeCell ref="AY3375:AY3376"/>
    <mergeCell ref="AZ3375:AZ3376"/>
    <mergeCell ref="AO3375:AO3376"/>
    <mergeCell ref="AP3375:AP3376"/>
    <mergeCell ref="AQ3375:AQ3376"/>
    <mergeCell ref="AR3375:AR3376"/>
    <mergeCell ref="AS3375:AS3376"/>
    <mergeCell ref="AT3375:AT3376"/>
    <mergeCell ref="F3375:F3376"/>
    <mergeCell ref="AJ3375:AJ3376"/>
    <mergeCell ref="AK3375:AK3376"/>
    <mergeCell ref="AL3375:AL3376"/>
    <mergeCell ref="AM3375:AM3376"/>
    <mergeCell ref="AN3375:AN3376"/>
    <mergeCell ref="AY3373:AY3374"/>
    <mergeCell ref="AZ3373:AZ3374"/>
    <mergeCell ref="BA3373:BA3374"/>
    <mergeCell ref="BB3373:BB3374"/>
    <mergeCell ref="BC3373:BC3374"/>
    <mergeCell ref="A3375:A3376"/>
    <mergeCell ref="B3375:B3376"/>
    <mergeCell ref="C3375:C3376"/>
    <mergeCell ref="D3375:D3376"/>
    <mergeCell ref="E3375:E3376"/>
    <mergeCell ref="AS3373:AS3374"/>
    <mergeCell ref="AT3373:AT3374"/>
    <mergeCell ref="AU3373:AU3374"/>
    <mergeCell ref="AV3373:AV3374"/>
    <mergeCell ref="AW3373:AW3374"/>
    <mergeCell ref="AX3373:AX3374"/>
    <mergeCell ref="AM3373:AM3374"/>
    <mergeCell ref="AN3373:AN3374"/>
    <mergeCell ref="AO3373:AO3374"/>
    <mergeCell ref="AP3373:AP3374"/>
    <mergeCell ref="AQ3373:AQ3374"/>
    <mergeCell ref="AR3373:AR3374"/>
    <mergeCell ref="BC3371:BC3372"/>
    <mergeCell ref="A3373:A3374"/>
    <mergeCell ref="B3373:B3374"/>
    <mergeCell ref="C3373:C3374"/>
    <mergeCell ref="D3373:D3374"/>
    <mergeCell ref="E3373:E3374"/>
    <mergeCell ref="F3373:F3374"/>
    <mergeCell ref="AJ3373:AJ3374"/>
    <mergeCell ref="AK3373:AK3374"/>
    <mergeCell ref="AL3373:AL3374"/>
    <mergeCell ref="AW3371:AW3372"/>
    <mergeCell ref="AX3371:AX3372"/>
    <mergeCell ref="AY3371:AY3372"/>
    <mergeCell ref="AZ3371:AZ3372"/>
    <mergeCell ref="BA3371:BA3372"/>
    <mergeCell ref="BB3371:BB3372"/>
    <mergeCell ref="AQ3371:AQ3372"/>
    <mergeCell ref="AR3371:AR3372"/>
    <mergeCell ref="AS3371:AS3372"/>
    <mergeCell ref="AT3371:AT3372"/>
    <mergeCell ref="AU3371:AU3372"/>
    <mergeCell ref="AV3371:AV3372"/>
    <mergeCell ref="AK3371:AK3372"/>
    <mergeCell ref="AL3371:AL3372"/>
    <mergeCell ref="AM3371:AM3372"/>
    <mergeCell ref="AN3371:AN3372"/>
    <mergeCell ref="AO3371:AO3372"/>
    <mergeCell ref="AP3371:AP3372"/>
    <mergeCell ref="BA3369:BA3370"/>
    <mergeCell ref="BB3369:BB3370"/>
    <mergeCell ref="BC3369:BC3370"/>
    <mergeCell ref="A3371:A3372"/>
    <mergeCell ref="B3371:B3372"/>
    <mergeCell ref="C3371:C3372"/>
    <mergeCell ref="D3371:D3372"/>
    <mergeCell ref="E3371:E3372"/>
    <mergeCell ref="F3371:F3372"/>
    <mergeCell ref="AJ3371:AJ3372"/>
    <mergeCell ref="AU3369:AU3370"/>
    <mergeCell ref="AV3369:AV3370"/>
    <mergeCell ref="AW3369:AW3370"/>
    <mergeCell ref="AX3369:AX3370"/>
    <mergeCell ref="AY3369:AY3370"/>
    <mergeCell ref="AZ3369:AZ3370"/>
    <mergeCell ref="AO3369:AO3370"/>
    <mergeCell ref="AP3369:AP3370"/>
    <mergeCell ref="AQ3369:AQ3370"/>
    <mergeCell ref="AR3369:AR3370"/>
    <mergeCell ref="AS3369:AS3370"/>
    <mergeCell ref="AT3369:AT3370"/>
    <mergeCell ref="F3369:F3370"/>
    <mergeCell ref="AJ3369:AJ3370"/>
    <mergeCell ref="AK3369:AK3370"/>
    <mergeCell ref="AL3369:AL3370"/>
    <mergeCell ref="AM3369:AM3370"/>
    <mergeCell ref="AN3369:AN3370"/>
    <mergeCell ref="AY3367:AY3368"/>
    <mergeCell ref="AZ3367:AZ3368"/>
    <mergeCell ref="BA3367:BA3368"/>
    <mergeCell ref="BB3367:BB3368"/>
    <mergeCell ref="BC3367:BC3368"/>
    <mergeCell ref="A3369:A3370"/>
    <mergeCell ref="B3369:B3370"/>
    <mergeCell ref="C3369:C3370"/>
    <mergeCell ref="D3369:D3370"/>
    <mergeCell ref="E3369:E3370"/>
    <mergeCell ref="AS3367:AS3368"/>
    <mergeCell ref="AT3367:AT3368"/>
    <mergeCell ref="AU3367:AU3368"/>
    <mergeCell ref="AV3367:AV3368"/>
    <mergeCell ref="AW3367:AW3368"/>
    <mergeCell ref="AX3367:AX3368"/>
    <mergeCell ref="AM3367:AM3368"/>
    <mergeCell ref="AN3367:AN3368"/>
    <mergeCell ref="AO3367:AO3368"/>
    <mergeCell ref="AP3367:AP3368"/>
    <mergeCell ref="AQ3367:AQ3368"/>
    <mergeCell ref="AR3367:AR3368"/>
    <mergeCell ref="BC3365:BC3366"/>
    <mergeCell ref="A3367:A3368"/>
    <mergeCell ref="B3367:B3368"/>
    <mergeCell ref="C3367:C3368"/>
    <mergeCell ref="D3367:D3368"/>
    <mergeCell ref="E3367:E3368"/>
    <mergeCell ref="F3367:F3368"/>
    <mergeCell ref="AJ3367:AJ3368"/>
    <mergeCell ref="AK3367:AK3368"/>
    <mergeCell ref="AL3367:AL3368"/>
    <mergeCell ref="AW3365:AW3366"/>
    <mergeCell ref="AX3365:AX3366"/>
    <mergeCell ref="AY3365:AY3366"/>
    <mergeCell ref="AZ3365:AZ3366"/>
    <mergeCell ref="BA3365:BA3366"/>
    <mergeCell ref="BB3365:BB3366"/>
    <mergeCell ref="AQ3365:AQ3366"/>
    <mergeCell ref="AR3365:AR3366"/>
    <mergeCell ref="AS3365:AS3366"/>
    <mergeCell ref="AT3365:AT3366"/>
    <mergeCell ref="AU3365:AU3366"/>
    <mergeCell ref="AV3365:AV3366"/>
    <mergeCell ref="AK3365:AK3366"/>
    <mergeCell ref="AL3365:AL3366"/>
    <mergeCell ref="AM3365:AM3366"/>
    <mergeCell ref="AN3365:AN3366"/>
    <mergeCell ref="AO3365:AO3366"/>
    <mergeCell ref="AP3365:AP3366"/>
    <mergeCell ref="BA3363:BA3364"/>
    <mergeCell ref="BB3363:BB3364"/>
    <mergeCell ref="BC3363:BC3364"/>
    <mergeCell ref="A3365:A3366"/>
    <mergeCell ref="B3365:B3366"/>
    <mergeCell ref="C3365:C3366"/>
    <mergeCell ref="D3365:D3366"/>
    <mergeCell ref="E3365:E3366"/>
    <mergeCell ref="F3365:F3366"/>
    <mergeCell ref="AJ3365:AJ3366"/>
    <mergeCell ref="AU3363:AU3364"/>
    <mergeCell ref="AV3363:AV3364"/>
    <mergeCell ref="AW3363:AW3364"/>
    <mergeCell ref="AX3363:AX3364"/>
    <mergeCell ref="AY3363:AY3364"/>
    <mergeCell ref="AZ3363:AZ3364"/>
    <mergeCell ref="AO3363:AO3364"/>
    <mergeCell ref="AP3363:AP3364"/>
    <mergeCell ref="AQ3363:AQ3364"/>
    <mergeCell ref="AR3363:AR3364"/>
    <mergeCell ref="AS3363:AS3364"/>
    <mergeCell ref="AT3363:AT3364"/>
    <mergeCell ref="F3363:F3364"/>
    <mergeCell ref="AJ3363:AJ3364"/>
    <mergeCell ref="AK3363:AK3364"/>
    <mergeCell ref="AL3363:AL3364"/>
    <mergeCell ref="AM3363:AM3364"/>
    <mergeCell ref="AN3363:AN3364"/>
    <mergeCell ref="AY3361:AY3362"/>
    <mergeCell ref="AZ3361:AZ3362"/>
    <mergeCell ref="BA3361:BA3362"/>
    <mergeCell ref="BB3361:BB3362"/>
    <mergeCell ref="BC3361:BC3362"/>
    <mergeCell ref="A3363:A3364"/>
    <mergeCell ref="B3363:B3364"/>
    <mergeCell ref="C3363:C3364"/>
    <mergeCell ref="D3363:D3364"/>
    <mergeCell ref="E3363:E3364"/>
    <mergeCell ref="AS3361:AS3362"/>
    <mergeCell ref="AT3361:AT3362"/>
    <mergeCell ref="AU3361:AU3362"/>
    <mergeCell ref="AV3361:AV3362"/>
    <mergeCell ref="AW3361:AW3362"/>
    <mergeCell ref="AX3361:AX3362"/>
    <mergeCell ref="AM3361:AM3362"/>
    <mergeCell ref="AN3361:AN3362"/>
    <mergeCell ref="AO3361:AO3362"/>
    <mergeCell ref="AP3361:AP3362"/>
    <mergeCell ref="AQ3361:AQ3362"/>
    <mergeCell ref="AR3361:AR3362"/>
    <mergeCell ref="BC3359:BC3360"/>
    <mergeCell ref="A3361:A3362"/>
    <mergeCell ref="B3361:B3362"/>
    <mergeCell ref="C3361:C3362"/>
    <mergeCell ref="D3361:D3362"/>
    <mergeCell ref="E3361:E3362"/>
    <mergeCell ref="F3361:F3362"/>
    <mergeCell ref="AJ3361:AJ3362"/>
    <mergeCell ref="AK3361:AK3362"/>
    <mergeCell ref="AL3361:AL3362"/>
    <mergeCell ref="AW3359:AW3360"/>
    <mergeCell ref="AX3359:AX3360"/>
    <mergeCell ref="AY3359:AY3360"/>
    <mergeCell ref="AZ3359:AZ3360"/>
    <mergeCell ref="BA3359:BA3360"/>
    <mergeCell ref="BB3359:BB3360"/>
    <mergeCell ref="AQ3359:AQ3360"/>
    <mergeCell ref="AR3359:AR3360"/>
    <mergeCell ref="AS3359:AS3360"/>
    <mergeCell ref="AT3359:AT3360"/>
    <mergeCell ref="AU3359:AU3360"/>
    <mergeCell ref="AV3359:AV3360"/>
    <mergeCell ref="AK3359:AK3360"/>
    <mergeCell ref="AL3359:AL3360"/>
    <mergeCell ref="AM3359:AM3360"/>
    <mergeCell ref="AN3359:AN3360"/>
    <mergeCell ref="AO3359:AO3360"/>
    <mergeCell ref="AP3359:AP3360"/>
    <mergeCell ref="BA3357:BA3358"/>
    <mergeCell ref="BB3357:BB3358"/>
    <mergeCell ref="BC3357:BC3358"/>
    <mergeCell ref="A3359:A3360"/>
    <mergeCell ref="B3359:B3360"/>
    <mergeCell ref="C3359:C3360"/>
    <mergeCell ref="D3359:D3360"/>
    <mergeCell ref="E3359:E3360"/>
    <mergeCell ref="F3359:F3360"/>
    <mergeCell ref="AJ3359:AJ3360"/>
    <mergeCell ref="AU3357:AU3358"/>
    <mergeCell ref="AV3357:AV3358"/>
    <mergeCell ref="AW3357:AW3358"/>
    <mergeCell ref="AX3357:AX3358"/>
    <mergeCell ref="AY3357:AY3358"/>
    <mergeCell ref="AZ3357:AZ3358"/>
    <mergeCell ref="AO3357:AO3358"/>
    <mergeCell ref="AP3357:AP3358"/>
    <mergeCell ref="AQ3357:AQ3358"/>
    <mergeCell ref="AR3357:AR3358"/>
    <mergeCell ref="AS3357:AS3358"/>
    <mergeCell ref="AT3357:AT3358"/>
    <mergeCell ref="F3357:F3358"/>
    <mergeCell ref="AJ3357:AJ3358"/>
    <mergeCell ref="AK3357:AK3358"/>
    <mergeCell ref="AL3357:AL3358"/>
    <mergeCell ref="AM3357:AM3358"/>
    <mergeCell ref="AN3357:AN3358"/>
    <mergeCell ref="AY3355:AY3356"/>
    <mergeCell ref="AZ3355:AZ3356"/>
    <mergeCell ref="BA3355:BA3356"/>
    <mergeCell ref="BB3355:BB3356"/>
    <mergeCell ref="BC3355:BC3356"/>
    <mergeCell ref="A3357:A3358"/>
    <mergeCell ref="B3357:B3358"/>
    <mergeCell ref="C3357:C3358"/>
    <mergeCell ref="D3357:D3358"/>
    <mergeCell ref="E3357:E3358"/>
    <mergeCell ref="AS3355:AS3356"/>
    <mergeCell ref="AT3355:AT3356"/>
    <mergeCell ref="AU3355:AU3356"/>
    <mergeCell ref="AV3355:AV3356"/>
    <mergeCell ref="AW3355:AW3356"/>
    <mergeCell ref="AX3355:AX3356"/>
    <mergeCell ref="AM3355:AM3356"/>
    <mergeCell ref="AN3355:AN3356"/>
    <mergeCell ref="AO3355:AO3356"/>
    <mergeCell ref="AP3355:AP3356"/>
    <mergeCell ref="AQ3355:AQ3356"/>
    <mergeCell ref="AR3355:AR3356"/>
    <mergeCell ref="BC3353:BC3354"/>
    <mergeCell ref="A3355:A3356"/>
    <mergeCell ref="B3355:B3356"/>
    <mergeCell ref="C3355:C3356"/>
    <mergeCell ref="D3355:D3356"/>
    <mergeCell ref="E3355:E3356"/>
    <mergeCell ref="F3355:F3356"/>
    <mergeCell ref="AJ3355:AJ3356"/>
    <mergeCell ref="AK3355:AK3356"/>
    <mergeCell ref="AL3355:AL3356"/>
    <mergeCell ref="AW3353:AW3354"/>
    <mergeCell ref="AX3353:AX3354"/>
    <mergeCell ref="AY3353:AY3354"/>
    <mergeCell ref="AZ3353:AZ3354"/>
    <mergeCell ref="BA3353:BA3354"/>
    <mergeCell ref="BB3353:BB3354"/>
    <mergeCell ref="AQ3353:AQ3354"/>
    <mergeCell ref="AR3353:AR3354"/>
    <mergeCell ref="AS3353:AS3354"/>
    <mergeCell ref="AT3353:AT3354"/>
    <mergeCell ref="AU3353:AU3354"/>
    <mergeCell ref="AV3353:AV3354"/>
    <mergeCell ref="AK3353:AK3354"/>
    <mergeCell ref="AL3353:AL3354"/>
    <mergeCell ref="AM3353:AM3354"/>
    <mergeCell ref="AN3353:AN3354"/>
    <mergeCell ref="AO3353:AO3354"/>
    <mergeCell ref="AP3353:AP3354"/>
    <mergeCell ref="BA3351:BA3352"/>
    <mergeCell ref="BB3351:BB3352"/>
    <mergeCell ref="BC3351:BC3352"/>
    <mergeCell ref="A3353:A3354"/>
    <mergeCell ref="B3353:B3354"/>
    <mergeCell ref="C3353:C3354"/>
    <mergeCell ref="D3353:D3354"/>
    <mergeCell ref="E3353:E3354"/>
    <mergeCell ref="F3353:F3354"/>
    <mergeCell ref="AJ3353:AJ3354"/>
    <mergeCell ref="AU3351:AU3352"/>
    <mergeCell ref="AV3351:AV3352"/>
    <mergeCell ref="AW3351:AW3352"/>
    <mergeCell ref="AX3351:AX3352"/>
    <mergeCell ref="AY3351:AY3352"/>
    <mergeCell ref="AZ3351:AZ3352"/>
    <mergeCell ref="AO3351:AO3352"/>
    <mergeCell ref="AP3351:AP3352"/>
    <mergeCell ref="AQ3351:AQ3352"/>
    <mergeCell ref="AR3351:AR3352"/>
    <mergeCell ref="AS3351:AS3352"/>
    <mergeCell ref="AT3351:AT3352"/>
    <mergeCell ref="F3351:F3352"/>
    <mergeCell ref="AJ3351:AJ3352"/>
    <mergeCell ref="AK3351:AK3352"/>
    <mergeCell ref="AL3351:AL3352"/>
    <mergeCell ref="AM3351:AM3352"/>
    <mergeCell ref="AN3351:AN3352"/>
    <mergeCell ref="AY3349:AY3350"/>
    <mergeCell ref="AZ3349:AZ3350"/>
    <mergeCell ref="BA3349:BA3350"/>
    <mergeCell ref="BB3349:BB3350"/>
    <mergeCell ref="BC3349:BC3350"/>
    <mergeCell ref="A3351:A3352"/>
    <mergeCell ref="B3351:B3352"/>
    <mergeCell ref="C3351:C3352"/>
    <mergeCell ref="D3351:D3352"/>
    <mergeCell ref="E3351:E3352"/>
    <mergeCell ref="AS3349:AS3350"/>
    <mergeCell ref="AT3349:AT3350"/>
    <mergeCell ref="AU3349:AU3350"/>
    <mergeCell ref="AV3349:AV3350"/>
    <mergeCell ref="AW3349:AW3350"/>
    <mergeCell ref="AX3349:AX3350"/>
    <mergeCell ref="AM3349:AM3350"/>
    <mergeCell ref="AN3349:AN3350"/>
    <mergeCell ref="AO3349:AO3350"/>
    <mergeCell ref="AP3349:AP3350"/>
    <mergeCell ref="AQ3349:AQ3350"/>
    <mergeCell ref="AR3349:AR3350"/>
    <mergeCell ref="BC3347:BC3348"/>
    <mergeCell ref="A3349:A3350"/>
    <mergeCell ref="B3349:B3350"/>
    <mergeCell ref="C3349:C3350"/>
    <mergeCell ref="D3349:D3350"/>
    <mergeCell ref="E3349:E3350"/>
    <mergeCell ref="F3349:F3350"/>
    <mergeCell ref="AJ3349:AJ3350"/>
    <mergeCell ref="AK3349:AK3350"/>
    <mergeCell ref="AL3349:AL3350"/>
    <mergeCell ref="AW3347:AW3348"/>
    <mergeCell ref="AX3347:AX3348"/>
    <mergeCell ref="AY3347:AY3348"/>
    <mergeCell ref="AZ3347:AZ3348"/>
    <mergeCell ref="BA3347:BA3348"/>
    <mergeCell ref="BB3347:BB3348"/>
    <mergeCell ref="AQ3347:AQ3348"/>
    <mergeCell ref="AR3347:AR3348"/>
    <mergeCell ref="AS3347:AS3348"/>
    <mergeCell ref="AT3347:AT3348"/>
    <mergeCell ref="AU3347:AU3348"/>
    <mergeCell ref="AV3347:AV3348"/>
    <mergeCell ref="AK3347:AK3348"/>
    <mergeCell ref="AL3347:AL3348"/>
    <mergeCell ref="AM3347:AM3348"/>
    <mergeCell ref="AN3347:AN3348"/>
    <mergeCell ref="AO3347:AO3348"/>
    <mergeCell ref="AP3347:AP3348"/>
    <mergeCell ref="BA3345:BA3346"/>
    <mergeCell ref="BB3345:BB3346"/>
    <mergeCell ref="BC3345:BC3346"/>
    <mergeCell ref="A3347:A3348"/>
    <mergeCell ref="B3347:B3348"/>
    <mergeCell ref="C3347:C3348"/>
    <mergeCell ref="D3347:D3348"/>
    <mergeCell ref="E3347:E3348"/>
    <mergeCell ref="F3347:F3348"/>
    <mergeCell ref="AJ3347:AJ3348"/>
    <mergeCell ref="AU3345:AU3346"/>
    <mergeCell ref="AV3345:AV3346"/>
    <mergeCell ref="AW3345:AW3346"/>
    <mergeCell ref="AX3345:AX3346"/>
    <mergeCell ref="AY3345:AY3346"/>
    <mergeCell ref="AZ3345:AZ3346"/>
    <mergeCell ref="AO3345:AO3346"/>
    <mergeCell ref="AP3345:AP3346"/>
    <mergeCell ref="AQ3345:AQ3346"/>
    <mergeCell ref="AR3345:AR3346"/>
    <mergeCell ref="AS3345:AS3346"/>
    <mergeCell ref="AT3345:AT3346"/>
    <mergeCell ref="F3345:F3346"/>
    <mergeCell ref="AJ3345:AJ3346"/>
    <mergeCell ref="AK3345:AK3346"/>
    <mergeCell ref="AL3345:AL3346"/>
    <mergeCell ref="AM3345:AM3346"/>
    <mergeCell ref="AN3345:AN3346"/>
    <mergeCell ref="AY3343:AY3344"/>
    <mergeCell ref="AZ3343:AZ3344"/>
    <mergeCell ref="BA3343:BA3344"/>
    <mergeCell ref="BB3343:BB3344"/>
    <mergeCell ref="BC3343:BC3344"/>
    <mergeCell ref="A3345:A3346"/>
    <mergeCell ref="B3345:B3346"/>
    <mergeCell ref="C3345:C3346"/>
    <mergeCell ref="D3345:D3346"/>
    <mergeCell ref="E3345:E3346"/>
    <mergeCell ref="AS3343:AS3344"/>
    <mergeCell ref="AT3343:AT3344"/>
    <mergeCell ref="AU3343:AU3344"/>
    <mergeCell ref="AV3343:AV3344"/>
    <mergeCell ref="AW3343:AW3344"/>
    <mergeCell ref="AX3343:AX3344"/>
    <mergeCell ref="AM3343:AM3344"/>
    <mergeCell ref="AN3343:AN3344"/>
    <mergeCell ref="AO3343:AO3344"/>
    <mergeCell ref="AP3343:AP3344"/>
    <mergeCell ref="AQ3343:AQ3344"/>
    <mergeCell ref="AR3343:AR3344"/>
    <mergeCell ref="BC3341:BC3342"/>
    <mergeCell ref="A3343:A3344"/>
    <mergeCell ref="B3343:B3344"/>
    <mergeCell ref="C3343:C3344"/>
    <mergeCell ref="D3343:D3344"/>
    <mergeCell ref="E3343:E3344"/>
    <mergeCell ref="F3343:F3344"/>
    <mergeCell ref="AJ3343:AJ3344"/>
    <mergeCell ref="AK3343:AK3344"/>
    <mergeCell ref="AL3343:AL3344"/>
    <mergeCell ref="AW3341:AW3342"/>
    <mergeCell ref="AX3341:AX3342"/>
    <mergeCell ref="AY3341:AY3342"/>
    <mergeCell ref="AZ3341:AZ3342"/>
    <mergeCell ref="BA3341:BA3342"/>
    <mergeCell ref="BB3341:BB3342"/>
    <mergeCell ref="AQ3341:AQ3342"/>
    <mergeCell ref="AR3341:AR3342"/>
    <mergeCell ref="AS3341:AS3342"/>
    <mergeCell ref="AT3341:AT3342"/>
    <mergeCell ref="AU3341:AU3342"/>
    <mergeCell ref="AV3341:AV3342"/>
    <mergeCell ref="AK3341:AK3342"/>
    <mergeCell ref="AL3341:AL3342"/>
    <mergeCell ref="AM3341:AM3342"/>
    <mergeCell ref="AN3341:AN3342"/>
    <mergeCell ref="AO3341:AO3342"/>
    <mergeCell ref="AP3341:AP3342"/>
    <mergeCell ref="BA3339:BA3340"/>
    <mergeCell ref="BB3339:BB3340"/>
    <mergeCell ref="BC3339:BC3340"/>
    <mergeCell ref="A3341:A3342"/>
    <mergeCell ref="B3341:B3342"/>
    <mergeCell ref="C3341:C3342"/>
    <mergeCell ref="D3341:D3342"/>
    <mergeCell ref="E3341:E3342"/>
    <mergeCell ref="F3341:F3342"/>
    <mergeCell ref="AJ3341:AJ3342"/>
    <mergeCell ref="AU3339:AU3340"/>
    <mergeCell ref="AV3339:AV3340"/>
    <mergeCell ref="AW3339:AW3340"/>
    <mergeCell ref="AX3339:AX3340"/>
    <mergeCell ref="AY3339:AY3340"/>
    <mergeCell ref="AZ3339:AZ3340"/>
    <mergeCell ref="AO3339:AO3340"/>
    <mergeCell ref="AP3339:AP3340"/>
    <mergeCell ref="AQ3339:AQ3340"/>
    <mergeCell ref="AR3339:AR3340"/>
    <mergeCell ref="AS3339:AS3340"/>
    <mergeCell ref="AT3339:AT3340"/>
    <mergeCell ref="F3339:F3340"/>
    <mergeCell ref="AJ3339:AJ3340"/>
    <mergeCell ref="AK3339:AK3340"/>
    <mergeCell ref="AL3339:AL3340"/>
    <mergeCell ref="AM3339:AM3340"/>
    <mergeCell ref="AN3339:AN3340"/>
    <mergeCell ref="AY3337:AY3338"/>
    <mergeCell ref="AZ3337:AZ3338"/>
    <mergeCell ref="BA3337:BA3338"/>
    <mergeCell ref="BB3337:BB3338"/>
    <mergeCell ref="BC3337:BC3338"/>
    <mergeCell ref="A3339:A3340"/>
    <mergeCell ref="B3339:B3340"/>
    <mergeCell ref="C3339:C3340"/>
    <mergeCell ref="D3339:D3340"/>
    <mergeCell ref="E3339:E3340"/>
    <mergeCell ref="AS3337:AS3338"/>
    <mergeCell ref="AT3337:AT3338"/>
    <mergeCell ref="AU3337:AU3338"/>
    <mergeCell ref="AV3337:AV3338"/>
    <mergeCell ref="AW3337:AW3338"/>
    <mergeCell ref="AX3337:AX3338"/>
    <mergeCell ref="AM3337:AM3338"/>
    <mergeCell ref="AN3337:AN3338"/>
    <mergeCell ref="AO3337:AO3338"/>
    <mergeCell ref="AP3337:AP3338"/>
    <mergeCell ref="AQ3337:AQ3338"/>
    <mergeCell ref="AR3337:AR3338"/>
    <mergeCell ref="BC3335:BC3336"/>
    <mergeCell ref="A3337:A3338"/>
    <mergeCell ref="B3337:B3338"/>
    <mergeCell ref="C3337:C3338"/>
    <mergeCell ref="D3337:D3338"/>
    <mergeCell ref="E3337:E3338"/>
    <mergeCell ref="F3337:F3338"/>
    <mergeCell ref="AJ3337:AJ3338"/>
    <mergeCell ref="AK3337:AK3338"/>
    <mergeCell ref="AL3337:AL3338"/>
    <mergeCell ref="AW3335:AW3336"/>
    <mergeCell ref="AX3335:AX3336"/>
    <mergeCell ref="AY3335:AY3336"/>
    <mergeCell ref="AZ3335:AZ3336"/>
    <mergeCell ref="BA3335:BA3336"/>
    <mergeCell ref="BB3335:BB3336"/>
    <mergeCell ref="AQ3335:AQ3336"/>
    <mergeCell ref="AR3335:AR3336"/>
    <mergeCell ref="AS3335:AS3336"/>
    <mergeCell ref="AT3335:AT3336"/>
    <mergeCell ref="AU3335:AU3336"/>
    <mergeCell ref="AV3335:AV3336"/>
    <mergeCell ref="AK3335:AK3336"/>
    <mergeCell ref="AL3335:AL3336"/>
    <mergeCell ref="AM3335:AM3336"/>
    <mergeCell ref="AN3335:AN3336"/>
    <mergeCell ref="AO3335:AO3336"/>
    <mergeCell ref="AP3335:AP3336"/>
    <mergeCell ref="BA3333:BA3334"/>
    <mergeCell ref="BB3333:BB3334"/>
    <mergeCell ref="BC3333:BC3334"/>
    <mergeCell ref="A3335:A3336"/>
    <mergeCell ref="B3335:B3336"/>
    <mergeCell ref="C3335:C3336"/>
    <mergeCell ref="D3335:D3336"/>
    <mergeCell ref="E3335:E3336"/>
    <mergeCell ref="F3335:F3336"/>
    <mergeCell ref="AJ3335:AJ3336"/>
    <mergeCell ref="AU3333:AU3334"/>
    <mergeCell ref="AV3333:AV3334"/>
    <mergeCell ref="AW3333:AW3334"/>
    <mergeCell ref="AX3333:AX3334"/>
    <mergeCell ref="AY3333:AY3334"/>
    <mergeCell ref="AZ3333:AZ3334"/>
    <mergeCell ref="AO3333:AO3334"/>
    <mergeCell ref="AP3333:AP3334"/>
    <mergeCell ref="AQ3333:AQ3334"/>
    <mergeCell ref="AR3333:AR3334"/>
    <mergeCell ref="AS3333:AS3334"/>
    <mergeCell ref="AT3333:AT3334"/>
    <mergeCell ref="F3333:F3334"/>
    <mergeCell ref="AJ3333:AJ3334"/>
    <mergeCell ref="AK3333:AK3334"/>
    <mergeCell ref="AL3333:AL3334"/>
    <mergeCell ref="AM3333:AM3334"/>
    <mergeCell ref="AN3333:AN3334"/>
    <mergeCell ref="AY3331:AY3332"/>
    <mergeCell ref="AZ3331:AZ3332"/>
    <mergeCell ref="BA3331:BA3332"/>
    <mergeCell ref="BB3331:BB3332"/>
    <mergeCell ref="BC3331:BC3332"/>
    <mergeCell ref="A3333:A3334"/>
    <mergeCell ref="B3333:B3334"/>
    <mergeCell ref="C3333:C3334"/>
    <mergeCell ref="D3333:D3334"/>
    <mergeCell ref="E3333:E3334"/>
    <mergeCell ref="AS3331:AS3332"/>
    <mergeCell ref="AT3331:AT3332"/>
    <mergeCell ref="AU3331:AU3332"/>
    <mergeCell ref="AV3331:AV3332"/>
    <mergeCell ref="AW3331:AW3332"/>
    <mergeCell ref="AX3331:AX3332"/>
    <mergeCell ref="AM3331:AM3332"/>
    <mergeCell ref="AN3331:AN3332"/>
    <mergeCell ref="AO3331:AO3332"/>
    <mergeCell ref="AP3331:AP3332"/>
    <mergeCell ref="AQ3331:AQ3332"/>
    <mergeCell ref="AR3331:AR3332"/>
    <mergeCell ref="BC3329:BC3330"/>
    <mergeCell ref="A3331:A3332"/>
    <mergeCell ref="B3331:B3332"/>
    <mergeCell ref="C3331:C3332"/>
    <mergeCell ref="D3331:D3332"/>
    <mergeCell ref="E3331:E3332"/>
    <mergeCell ref="F3331:F3332"/>
    <mergeCell ref="AJ3331:AJ3332"/>
    <mergeCell ref="AK3331:AK3332"/>
    <mergeCell ref="AL3331:AL3332"/>
    <mergeCell ref="AW3329:AW3330"/>
    <mergeCell ref="AX3329:AX3330"/>
    <mergeCell ref="AY3329:AY3330"/>
    <mergeCell ref="AZ3329:AZ3330"/>
    <mergeCell ref="BA3329:BA3330"/>
    <mergeCell ref="BB3329:BB3330"/>
    <mergeCell ref="AQ3329:AQ3330"/>
    <mergeCell ref="AR3329:AR3330"/>
    <mergeCell ref="AS3329:AS3330"/>
    <mergeCell ref="AT3329:AT3330"/>
    <mergeCell ref="AU3329:AU3330"/>
    <mergeCell ref="AV3329:AV3330"/>
    <mergeCell ref="AK3329:AK3330"/>
    <mergeCell ref="AL3329:AL3330"/>
    <mergeCell ref="AM3329:AM3330"/>
    <mergeCell ref="AN3329:AN3330"/>
    <mergeCell ref="AO3329:AO3330"/>
    <mergeCell ref="AP3329:AP3330"/>
    <mergeCell ref="BA3327:BA3328"/>
    <mergeCell ref="BB3327:BB3328"/>
    <mergeCell ref="BC3327:BC3328"/>
    <mergeCell ref="A3329:A3330"/>
    <mergeCell ref="B3329:B3330"/>
    <mergeCell ref="C3329:C3330"/>
    <mergeCell ref="D3329:D3330"/>
    <mergeCell ref="E3329:E3330"/>
    <mergeCell ref="F3329:F3330"/>
    <mergeCell ref="AJ3329:AJ3330"/>
    <mergeCell ref="AU3327:AU3328"/>
    <mergeCell ref="AV3327:AV3328"/>
    <mergeCell ref="AW3327:AW3328"/>
    <mergeCell ref="AX3327:AX3328"/>
    <mergeCell ref="AY3327:AY3328"/>
    <mergeCell ref="AZ3327:AZ3328"/>
    <mergeCell ref="AO3327:AO3328"/>
    <mergeCell ref="AP3327:AP3328"/>
    <mergeCell ref="AQ3327:AQ3328"/>
    <mergeCell ref="AR3327:AR3328"/>
    <mergeCell ref="AS3327:AS3328"/>
    <mergeCell ref="AT3327:AT3328"/>
    <mergeCell ref="F3327:F3328"/>
    <mergeCell ref="AJ3327:AJ3328"/>
    <mergeCell ref="AK3327:AK3328"/>
    <mergeCell ref="AL3327:AL3328"/>
    <mergeCell ref="AM3327:AM3328"/>
    <mergeCell ref="AN3327:AN3328"/>
    <mergeCell ref="AY3325:AY3326"/>
    <mergeCell ref="AZ3325:AZ3326"/>
    <mergeCell ref="BA3325:BA3326"/>
    <mergeCell ref="BB3325:BB3326"/>
    <mergeCell ref="BC3325:BC3326"/>
    <mergeCell ref="A3327:A3328"/>
    <mergeCell ref="B3327:B3328"/>
    <mergeCell ref="C3327:C3328"/>
    <mergeCell ref="D3327:D3328"/>
    <mergeCell ref="E3327:E3328"/>
    <mergeCell ref="AS3325:AS3326"/>
    <mergeCell ref="AT3325:AT3326"/>
    <mergeCell ref="AU3325:AU3326"/>
    <mergeCell ref="AV3325:AV3326"/>
    <mergeCell ref="AW3325:AW3326"/>
    <mergeCell ref="AX3325:AX3326"/>
    <mergeCell ref="AM3325:AM3326"/>
    <mergeCell ref="AN3325:AN3326"/>
    <mergeCell ref="AO3325:AO3326"/>
    <mergeCell ref="AP3325:AP3326"/>
    <mergeCell ref="AQ3325:AQ3326"/>
    <mergeCell ref="AR3325:AR3326"/>
    <mergeCell ref="BC3323:BC3324"/>
    <mergeCell ref="A3325:A3326"/>
    <mergeCell ref="B3325:B3326"/>
    <mergeCell ref="C3325:C3326"/>
    <mergeCell ref="D3325:D3326"/>
    <mergeCell ref="E3325:E3326"/>
    <mergeCell ref="F3325:F3326"/>
    <mergeCell ref="AJ3325:AJ3326"/>
    <mergeCell ref="AK3325:AK3326"/>
    <mergeCell ref="AL3325:AL3326"/>
    <mergeCell ref="AW3323:AW3324"/>
    <mergeCell ref="AX3323:AX3324"/>
    <mergeCell ref="AY3323:AY3324"/>
    <mergeCell ref="AZ3323:AZ3324"/>
    <mergeCell ref="BA3323:BA3324"/>
    <mergeCell ref="BB3323:BB3324"/>
    <mergeCell ref="AQ3323:AQ3324"/>
    <mergeCell ref="AR3323:AR3324"/>
    <mergeCell ref="AS3323:AS3324"/>
    <mergeCell ref="AT3323:AT3324"/>
    <mergeCell ref="AU3323:AU3324"/>
    <mergeCell ref="AV3323:AV3324"/>
    <mergeCell ref="AK3323:AK3324"/>
    <mergeCell ref="AL3323:AL3324"/>
    <mergeCell ref="AM3323:AM3324"/>
    <mergeCell ref="AN3323:AN3324"/>
    <mergeCell ref="AO3323:AO3324"/>
    <mergeCell ref="AP3323:AP3324"/>
    <mergeCell ref="BA3321:BA3322"/>
    <mergeCell ref="BB3321:BB3322"/>
    <mergeCell ref="BC3321:BC3322"/>
    <mergeCell ref="A3323:A3324"/>
    <mergeCell ref="B3323:B3324"/>
    <mergeCell ref="C3323:C3324"/>
    <mergeCell ref="D3323:D3324"/>
    <mergeCell ref="E3323:E3324"/>
    <mergeCell ref="F3323:F3324"/>
    <mergeCell ref="AJ3323:AJ3324"/>
    <mergeCell ref="AU3321:AU3322"/>
    <mergeCell ref="AV3321:AV3322"/>
    <mergeCell ref="AW3321:AW3322"/>
    <mergeCell ref="AX3321:AX3322"/>
    <mergeCell ref="AY3321:AY3322"/>
    <mergeCell ref="AZ3321:AZ3322"/>
    <mergeCell ref="AO3321:AO3322"/>
    <mergeCell ref="AP3321:AP3322"/>
    <mergeCell ref="AQ3321:AQ3322"/>
    <mergeCell ref="AR3321:AR3322"/>
    <mergeCell ref="AS3321:AS3322"/>
    <mergeCell ref="AT3321:AT3322"/>
    <mergeCell ref="F3321:F3322"/>
    <mergeCell ref="AJ3321:AJ3322"/>
    <mergeCell ref="AK3321:AK3322"/>
    <mergeCell ref="AL3321:AL3322"/>
    <mergeCell ref="AM3321:AM3322"/>
    <mergeCell ref="AN3321:AN3322"/>
    <mergeCell ref="AY3319:AY3320"/>
    <mergeCell ref="AZ3319:AZ3320"/>
    <mergeCell ref="BA3319:BA3320"/>
    <mergeCell ref="BB3319:BB3320"/>
    <mergeCell ref="BC3319:BC3320"/>
    <mergeCell ref="A3321:A3322"/>
    <mergeCell ref="B3321:B3322"/>
    <mergeCell ref="C3321:C3322"/>
    <mergeCell ref="D3321:D3322"/>
    <mergeCell ref="E3321:E3322"/>
    <mergeCell ref="AS3319:AS3320"/>
    <mergeCell ref="AT3319:AT3320"/>
    <mergeCell ref="AU3319:AU3320"/>
    <mergeCell ref="AV3319:AV3320"/>
    <mergeCell ref="AW3319:AW3320"/>
    <mergeCell ref="AX3319:AX3320"/>
    <mergeCell ref="AM3319:AM3320"/>
    <mergeCell ref="AN3319:AN3320"/>
    <mergeCell ref="AO3319:AO3320"/>
    <mergeCell ref="AP3319:AP3320"/>
    <mergeCell ref="AQ3319:AQ3320"/>
    <mergeCell ref="AR3319:AR3320"/>
    <mergeCell ref="BC3317:BC3318"/>
    <mergeCell ref="A3319:A3320"/>
    <mergeCell ref="B3319:B3320"/>
    <mergeCell ref="C3319:C3320"/>
    <mergeCell ref="D3319:D3320"/>
    <mergeCell ref="E3319:E3320"/>
    <mergeCell ref="F3319:F3320"/>
    <mergeCell ref="AJ3319:AJ3320"/>
    <mergeCell ref="AK3319:AK3320"/>
    <mergeCell ref="AL3319:AL3320"/>
    <mergeCell ref="AW3317:AW3318"/>
    <mergeCell ref="AX3317:AX3318"/>
    <mergeCell ref="AY3317:AY3318"/>
    <mergeCell ref="AZ3317:AZ3318"/>
    <mergeCell ref="BA3317:BA3318"/>
    <mergeCell ref="BB3317:BB3318"/>
    <mergeCell ref="AQ3317:AQ3318"/>
    <mergeCell ref="AR3317:AR3318"/>
    <mergeCell ref="AS3317:AS3318"/>
    <mergeCell ref="AT3317:AT3318"/>
    <mergeCell ref="AU3317:AU3318"/>
    <mergeCell ref="AV3317:AV3318"/>
    <mergeCell ref="AK3317:AK3318"/>
    <mergeCell ref="AL3317:AL3318"/>
    <mergeCell ref="AM3317:AM3318"/>
    <mergeCell ref="AN3317:AN3318"/>
    <mergeCell ref="AO3317:AO3318"/>
    <mergeCell ref="AP3317:AP3318"/>
    <mergeCell ref="BA3315:BA3316"/>
    <mergeCell ref="BB3315:BB3316"/>
    <mergeCell ref="BC3315:BC3316"/>
    <mergeCell ref="A3317:A3318"/>
    <mergeCell ref="B3317:B3318"/>
    <mergeCell ref="C3317:C3318"/>
    <mergeCell ref="D3317:D3318"/>
    <mergeCell ref="E3317:E3318"/>
    <mergeCell ref="F3317:F3318"/>
    <mergeCell ref="AJ3317:AJ3318"/>
    <mergeCell ref="AU3315:AU3316"/>
    <mergeCell ref="AV3315:AV3316"/>
    <mergeCell ref="AW3315:AW3316"/>
    <mergeCell ref="AX3315:AX3316"/>
    <mergeCell ref="AY3315:AY3316"/>
    <mergeCell ref="AZ3315:AZ3316"/>
    <mergeCell ref="AO3315:AO3316"/>
    <mergeCell ref="AP3315:AP3316"/>
    <mergeCell ref="AQ3315:AQ3316"/>
    <mergeCell ref="AR3315:AR3316"/>
    <mergeCell ref="AS3315:AS3316"/>
    <mergeCell ref="AT3315:AT3316"/>
    <mergeCell ref="F3315:F3316"/>
    <mergeCell ref="AJ3315:AJ3316"/>
    <mergeCell ref="AK3315:AK3316"/>
    <mergeCell ref="AL3315:AL3316"/>
    <mergeCell ref="AM3315:AM3316"/>
    <mergeCell ref="AN3315:AN3316"/>
    <mergeCell ref="AY3313:AY3314"/>
    <mergeCell ref="AZ3313:AZ3314"/>
    <mergeCell ref="BA3313:BA3314"/>
    <mergeCell ref="BB3313:BB3314"/>
    <mergeCell ref="BC3313:BC3314"/>
    <mergeCell ref="A3315:A3316"/>
    <mergeCell ref="B3315:B3316"/>
    <mergeCell ref="C3315:C3316"/>
    <mergeCell ref="D3315:D3316"/>
    <mergeCell ref="E3315:E3316"/>
    <mergeCell ref="AS3313:AS3314"/>
    <mergeCell ref="AT3313:AT3314"/>
    <mergeCell ref="AU3313:AU3314"/>
    <mergeCell ref="AV3313:AV3314"/>
    <mergeCell ref="AW3313:AW3314"/>
    <mergeCell ref="AX3313:AX3314"/>
    <mergeCell ref="AM3313:AM3314"/>
    <mergeCell ref="AN3313:AN3314"/>
    <mergeCell ref="AO3313:AO3314"/>
    <mergeCell ref="AP3313:AP3314"/>
    <mergeCell ref="AQ3313:AQ3314"/>
    <mergeCell ref="AR3313:AR3314"/>
    <mergeCell ref="BC3311:BC3312"/>
    <mergeCell ref="A3313:A3314"/>
    <mergeCell ref="B3313:B3314"/>
    <mergeCell ref="C3313:C3314"/>
    <mergeCell ref="D3313:D3314"/>
    <mergeCell ref="E3313:E3314"/>
    <mergeCell ref="F3313:F3314"/>
    <mergeCell ref="AJ3313:AJ3314"/>
    <mergeCell ref="AK3313:AK3314"/>
    <mergeCell ref="AL3313:AL3314"/>
    <mergeCell ref="AW3311:AW3312"/>
    <mergeCell ref="AX3311:AX3312"/>
    <mergeCell ref="AY3311:AY3312"/>
    <mergeCell ref="AZ3311:AZ3312"/>
    <mergeCell ref="BA3311:BA3312"/>
    <mergeCell ref="BB3311:BB3312"/>
    <mergeCell ref="AQ3311:AQ3312"/>
    <mergeCell ref="AR3311:AR3312"/>
    <mergeCell ref="AS3311:AS3312"/>
    <mergeCell ref="AT3311:AT3312"/>
    <mergeCell ref="AU3311:AU3312"/>
    <mergeCell ref="AV3311:AV3312"/>
    <mergeCell ref="AK3311:AK3312"/>
    <mergeCell ref="AL3311:AL3312"/>
    <mergeCell ref="AM3311:AM3312"/>
    <mergeCell ref="AN3311:AN3312"/>
    <mergeCell ref="AO3311:AO3312"/>
    <mergeCell ref="AP3311:AP3312"/>
    <mergeCell ref="BA3309:BA3310"/>
    <mergeCell ref="BB3309:BB3310"/>
    <mergeCell ref="BC3309:BC3310"/>
    <mergeCell ref="A3311:A3312"/>
    <mergeCell ref="B3311:B3312"/>
    <mergeCell ref="C3311:C3312"/>
    <mergeCell ref="D3311:D3312"/>
    <mergeCell ref="E3311:E3312"/>
    <mergeCell ref="F3311:F3312"/>
    <mergeCell ref="AJ3311:AJ3312"/>
    <mergeCell ref="AU3309:AU3310"/>
    <mergeCell ref="AV3309:AV3310"/>
    <mergeCell ref="AW3309:AW3310"/>
    <mergeCell ref="AX3309:AX3310"/>
    <mergeCell ref="AY3309:AY3310"/>
    <mergeCell ref="AZ3309:AZ3310"/>
    <mergeCell ref="AO3309:AO3310"/>
    <mergeCell ref="AP3309:AP3310"/>
    <mergeCell ref="AQ3309:AQ3310"/>
    <mergeCell ref="AR3309:AR3310"/>
    <mergeCell ref="AS3309:AS3310"/>
    <mergeCell ref="AT3309:AT3310"/>
    <mergeCell ref="F3309:F3310"/>
    <mergeCell ref="AJ3309:AJ3310"/>
    <mergeCell ref="AK3309:AK3310"/>
    <mergeCell ref="AL3309:AL3310"/>
    <mergeCell ref="AM3309:AM3310"/>
    <mergeCell ref="AN3309:AN3310"/>
    <mergeCell ref="AY3307:AY3308"/>
    <mergeCell ref="AZ3307:AZ3308"/>
    <mergeCell ref="BA3307:BA3308"/>
    <mergeCell ref="BB3307:BB3308"/>
    <mergeCell ref="BC3307:BC3308"/>
    <mergeCell ref="A3309:A3310"/>
    <mergeCell ref="B3309:B3310"/>
    <mergeCell ref="C3309:C3310"/>
    <mergeCell ref="D3309:D3310"/>
    <mergeCell ref="E3309:E3310"/>
    <mergeCell ref="AS3307:AS3308"/>
    <mergeCell ref="AT3307:AT3308"/>
    <mergeCell ref="AU3307:AU3308"/>
    <mergeCell ref="AV3307:AV3308"/>
    <mergeCell ref="AW3307:AW3308"/>
    <mergeCell ref="AX3307:AX3308"/>
    <mergeCell ref="AM3307:AM3308"/>
    <mergeCell ref="AN3307:AN3308"/>
    <mergeCell ref="AO3307:AO3308"/>
    <mergeCell ref="AP3307:AP3308"/>
    <mergeCell ref="AQ3307:AQ3308"/>
    <mergeCell ref="AR3307:AR3308"/>
    <mergeCell ref="BC3305:BC3306"/>
    <mergeCell ref="A3307:A3308"/>
    <mergeCell ref="B3307:B3308"/>
    <mergeCell ref="C3307:C3308"/>
    <mergeCell ref="D3307:D3308"/>
    <mergeCell ref="E3307:E3308"/>
    <mergeCell ref="F3307:F3308"/>
    <mergeCell ref="AJ3307:AJ3308"/>
    <mergeCell ref="AK3307:AK3308"/>
    <mergeCell ref="AL3307:AL3308"/>
    <mergeCell ref="AW3305:AW3306"/>
    <mergeCell ref="AX3305:AX3306"/>
    <mergeCell ref="AY3305:AY3306"/>
    <mergeCell ref="AZ3305:AZ3306"/>
    <mergeCell ref="BA3305:BA3306"/>
    <mergeCell ref="BB3305:BB3306"/>
    <mergeCell ref="AQ3305:AQ3306"/>
    <mergeCell ref="AR3305:AR3306"/>
    <mergeCell ref="AS3305:AS3306"/>
    <mergeCell ref="AT3305:AT3306"/>
    <mergeCell ref="AU3305:AU3306"/>
    <mergeCell ref="AV3305:AV3306"/>
    <mergeCell ref="AK3305:AK3306"/>
    <mergeCell ref="AL3305:AL3306"/>
    <mergeCell ref="AM3305:AM3306"/>
    <mergeCell ref="AN3305:AN3306"/>
    <mergeCell ref="AO3305:AO3306"/>
    <mergeCell ref="AP3305:AP3306"/>
    <mergeCell ref="BA3303:BA3304"/>
    <mergeCell ref="BB3303:BB3304"/>
    <mergeCell ref="BC3303:BC3304"/>
    <mergeCell ref="A3305:A3306"/>
    <mergeCell ref="B3305:B3306"/>
    <mergeCell ref="C3305:C3306"/>
    <mergeCell ref="D3305:D3306"/>
    <mergeCell ref="E3305:E3306"/>
    <mergeCell ref="F3305:F3306"/>
    <mergeCell ref="AJ3305:AJ3306"/>
    <mergeCell ref="AU3303:AU3304"/>
    <mergeCell ref="AV3303:AV3304"/>
    <mergeCell ref="AW3303:AW3304"/>
    <mergeCell ref="AX3303:AX3304"/>
    <mergeCell ref="AY3303:AY3304"/>
    <mergeCell ref="AZ3303:AZ3304"/>
    <mergeCell ref="AO3303:AO3304"/>
    <mergeCell ref="AP3303:AP3304"/>
    <mergeCell ref="AQ3303:AQ3304"/>
    <mergeCell ref="AR3303:AR3304"/>
    <mergeCell ref="AS3303:AS3304"/>
    <mergeCell ref="AT3303:AT3304"/>
    <mergeCell ref="F3303:F3304"/>
    <mergeCell ref="AJ3303:AJ3304"/>
    <mergeCell ref="AK3303:AK3304"/>
    <mergeCell ref="AL3303:AL3304"/>
    <mergeCell ref="AM3303:AM3304"/>
    <mergeCell ref="AN3303:AN3304"/>
    <mergeCell ref="AY3301:AY3302"/>
    <mergeCell ref="AZ3301:AZ3302"/>
    <mergeCell ref="BA3301:BA3302"/>
    <mergeCell ref="BB3301:BB3302"/>
    <mergeCell ref="BC3301:BC3302"/>
    <mergeCell ref="A3303:A3304"/>
    <mergeCell ref="B3303:B3304"/>
    <mergeCell ref="C3303:C3304"/>
    <mergeCell ref="D3303:D3304"/>
    <mergeCell ref="E3303:E3304"/>
    <mergeCell ref="AS3301:AS3302"/>
    <mergeCell ref="AT3301:AT3302"/>
    <mergeCell ref="AU3301:AU3302"/>
    <mergeCell ref="AV3301:AV3302"/>
    <mergeCell ref="AW3301:AW3302"/>
    <mergeCell ref="AX3301:AX3302"/>
    <mergeCell ref="AM3301:AM3302"/>
    <mergeCell ref="AN3301:AN3302"/>
    <mergeCell ref="AO3301:AO3302"/>
    <mergeCell ref="AP3301:AP3302"/>
    <mergeCell ref="AQ3301:AQ3302"/>
    <mergeCell ref="AR3301:AR3302"/>
    <mergeCell ref="BC3299:BC3300"/>
    <mergeCell ref="A3301:A3302"/>
    <mergeCell ref="B3301:B3302"/>
    <mergeCell ref="C3301:C3302"/>
    <mergeCell ref="D3301:D3302"/>
    <mergeCell ref="E3301:E3302"/>
    <mergeCell ref="F3301:F3302"/>
    <mergeCell ref="AJ3301:AJ3302"/>
    <mergeCell ref="AK3301:AK3302"/>
    <mergeCell ref="AL3301:AL3302"/>
    <mergeCell ref="AW3299:AW3300"/>
    <mergeCell ref="AX3299:AX3300"/>
    <mergeCell ref="AY3299:AY3300"/>
    <mergeCell ref="AZ3299:AZ3300"/>
    <mergeCell ref="BA3299:BA3300"/>
    <mergeCell ref="BB3299:BB3300"/>
    <mergeCell ref="AQ3299:AQ3300"/>
    <mergeCell ref="AR3299:AR3300"/>
    <mergeCell ref="AS3299:AS3300"/>
    <mergeCell ref="AT3299:AT3300"/>
    <mergeCell ref="AU3299:AU3300"/>
    <mergeCell ref="AV3299:AV3300"/>
    <mergeCell ref="AK3299:AK3300"/>
    <mergeCell ref="AL3299:AL3300"/>
    <mergeCell ref="AM3299:AM3300"/>
    <mergeCell ref="AN3299:AN3300"/>
    <mergeCell ref="AO3299:AO3300"/>
    <mergeCell ref="AP3299:AP3300"/>
    <mergeCell ref="BA3297:BA3298"/>
    <mergeCell ref="BB3297:BB3298"/>
    <mergeCell ref="BC3297:BC3298"/>
    <mergeCell ref="A3299:A3300"/>
    <mergeCell ref="B3299:B3300"/>
    <mergeCell ref="C3299:C3300"/>
    <mergeCell ref="D3299:D3300"/>
    <mergeCell ref="E3299:E3300"/>
    <mergeCell ref="F3299:F3300"/>
    <mergeCell ref="AJ3299:AJ3300"/>
    <mergeCell ref="AU3297:AU3298"/>
    <mergeCell ref="AV3297:AV3298"/>
    <mergeCell ref="AW3297:AW3298"/>
    <mergeCell ref="AX3297:AX3298"/>
    <mergeCell ref="AY3297:AY3298"/>
    <mergeCell ref="AZ3297:AZ3298"/>
    <mergeCell ref="AO3297:AO3298"/>
    <mergeCell ref="AP3297:AP3298"/>
    <mergeCell ref="AQ3297:AQ3298"/>
    <mergeCell ref="AR3297:AR3298"/>
    <mergeCell ref="AS3297:AS3298"/>
    <mergeCell ref="AT3297:AT3298"/>
    <mergeCell ref="F3297:F3298"/>
    <mergeCell ref="AJ3297:AJ3298"/>
    <mergeCell ref="AK3297:AK3298"/>
    <mergeCell ref="AL3297:AL3298"/>
    <mergeCell ref="AM3297:AM3298"/>
    <mergeCell ref="AN3297:AN3298"/>
    <mergeCell ref="AY3295:AY3296"/>
    <mergeCell ref="AZ3295:AZ3296"/>
    <mergeCell ref="BA3295:BA3296"/>
    <mergeCell ref="BB3295:BB3296"/>
    <mergeCell ref="BC3295:BC3296"/>
    <mergeCell ref="A3297:A3298"/>
    <mergeCell ref="B3297:B3298"/>
    <mergeCell ref="C3297:C3298"/>
    <mergeCell ref="D3297:D3298"/>
    <mergeCell ref="E3297:E3298"/>
    <mergeCell ref="AS3295:AS3296"/>
    <mergeCell ref="AT3295:AT3296"/>
    <mergeCell ref="AU3295:AU3296"/>
    <mergeCell ref="AV3295:AV3296"/>
    <mergeCell ref="AW3295:AW3296"/>
    <mergeCell ref="AX3295:AX3296"/>
    <mergeCell ref="AM3295:AM3296"/>
    <mergeCell ref="AN3295:AN3296"/>
    <mergeCell ref="AO3295:AO3296"/>
    <mergeCell ref="AP3295:AP3296"/>
    <mergeCell ref="AQ3295:AQ3296"/>
    <mergeCell ref="AR3295:AR3296"/>
    <mergeCell ref="BC3293:BC3294"/>
    <mergeCell ref="A3295:A3296"/>
    <mergeCell ref="B3295:B3296"/>
    <mergeCell ref="C3295:C3296"/>
    <mergeCell ref="D3295:D3296"/>
    <mergeCell ref="E3295:E3296"/>
    <mergeCell ref="F3295:F3296"/>
    <mergeCell ref="AJ3295:AJ3296"/>
    <mergeCell ref="AK3295:AK3296"/>
    <mergeCell ref="AL3295:AL3296"/>
    <mergeCell ref="AW3293:AW3294"/>
    <mergeCell ref="AX3293:AX3294"/>
    <mergeCell ref="AY3293:AY3294"/>
    <mergeCell ref="AZ3293:AZ3294"/>
    <mergeCell ref="BA3293:BA3294"/>
    <mergeCell ref="BB3293:BB3294"/>
    <mergeCell ref="AQ3293:AQ3294"/>
    <mergeCell ref="AR3293:AR3294"/>
    <mergeCell ref="AS3293:AS3294"/>
    <mergeCell ref="AT3293:AT3294"/>
    <mergeCell ref="AU3293:AU3294"/>
    <mergeCell ref="AV3293:AV3294"/>
    <mergeCell ref="AK3293:AK3294"/>
    <mergeCell ref="AL3293:AL3294"/>
    <mergeCell ref="AM3293:AM3294"/>
    <mergeCell ref="AN3293:AN3294"/>
    <mergeCell ref="AO3293:AO3294"/>
    <mergeCell ref="AP3293:AP3294"/>
    <mergeCell ref="BA3291:BA3292"/>
    <mergeCell ref="BB3291:BB3292"/>
    <mergeCell ref="BC3291:BC3292"/>
    <mergeCell ref="A3293:A3294"/>
    <mergeCell ref="B3293:B3294"/>
    <mergeCell ref="C3293:C3294"/>
    <mergeCell ref="D3293:D3294"/>
    <mergeCell ref="E3293:E3294"/>
    <mergeCell ref="F3293:F3294"/>
    <mergeCell ref="AJ3293:AJ3294"/>
    <mergeCell ref="AU3291:AU3292"/>
    <mergeCell ref="AV3291:AV3292"/>
    <mergeCell ref="AW3291:AW3292"/>
    <mergeCell ref="AX3291:AX3292"/>
    <mergeCell ref="AY3291:AY3292"/>
    <mergeCell ref="AZ3291:AZ3292"/>
    <mergeCell ref="AO3291:AO3292"/>
    <mergeCell ref="AP3291:AP3292"/>
    <mergeCell ref="AQ3291:AQ3292"/>
    <mergeCell ref="AR3291:AR3292"/>
    <mergeCell ref="AS3291:AS3292"/>
    <mergeCell ref="AT3291:AT3292"/>
    <mergeCell ref="F3291:F3292"/>
    <mergeCell ref="AJ3291:AJ3292"/>
    <mergeCell ref="AK3291:AK3292"/>
    <mergeCell ref="AL3291:AL3292"/>
    <mergeCell ref="AM3291:AM3292"/>
    <mergeCell ref="AN3291:AN3292"/>
    <mergeCell ref="AY3289:AY3290"/>
    <mergeCell ref="AZ3289:AZ3290"/>
    <mergeCell ref="BA3289:BA3290"/>
    <mergeCell ref="BB3289:BB3290"/>
    <mergeCell ref="BC3289:BC3290"/>
    <mergeCell ref="A3291:A3292"/>
    <mergeCell ref="B3291:B3292"/>
    <mergeCell ref="C3291:C3292"/>
    <mergeCell ref="D3291:D3292"/>
    <mergeCell ref="E3291:E3292"/>
    <mergeCell ref="AS3289:AS3290"/>
    <mergeCell ref="AT3289:AT3290"/>
    <mergeCell ref="AU3289:AU3290"/>
    <mergeCell ref="AV3289:AV3290"/>
    <mergeCell ref="AW3289:AW3290"/>
    <mergeCell ref="AX3289:AX3290"/>
    <mergeCell ref="AM3289:AM3290"/>
    <mergeCell ref="AN3289:AN3290"/>
    <mergeCell ref="AO3289:AO3290"/>
    <mergeCell ref="AP3289:AP3290"/>
    <mergeCell ref="AQ3289:AQ3290"/>
    <mergeCell ref="AR3289:AR3290"/>
    <mergeCell ref="BC3287:BC3288"/>
    <mergeCell ref="A3289:A3290"/>
    <mergeCell ref="B3289:B3290"/>
    <mergeCell ref="C3289:C3290"/>
    <mergeCell ref="D3289:D3290"/>
    <mergeCell ref="E3289:E3290"/>
    <mergeCell ref="F3289:F3290"/>
    <mergeCell ref="AJ3289:AJ3290"/>
    <mergeCell ref="AK3289:AK3290"/>
    <mergeCell ref="AL3289:AL3290"/>
    <mergeCell ref="AW3287:AW3288"/>
    <mergeCell ref="AX3287:AX3288"/>
    <mergeCell ref="AY3287:AY3288"/>
    <mergeCell ref="AZ3287:AZ3288"/>
    <mergeCell ref="BA3287:BA3288"/>
    <mergeCell ref="BB3287:BB3288"/>
    <mergeCell ref="AQ3287:AQ3288"/>
    <mergeCell ref="AR3287:AR3288"/>
    <mergeCell ref="AS3287:AS3288"/>
    <mergeCell ref="AT3287:AT3288"/>
    <mergeCell ref="AU3287:AU3288"/>
    <mergeCell ref="AV3287:AV3288"/>
    <mergeCell ref="AK3287:AK3288"/>
    <mergeCell ref="AL3287:AL3288"/>
    <mergeCell ref="AM3287:AM3288"/>
    <mergeCell ref="AN3287:AN3288"/>
    <mergeCell ref="AO3287:AO3288"/>
    <mergeCell ref="AP3287:AP3288"/>
    <mergeCell ref="BA3285:BA3286"/>
    <mergeCell ref="BB3285:BB3286"/>
    <mergeCell ref="BC3285:BC3286"/>
    <mergeCell ref="A3287:A3288"/>
    <mergeCell ref="B3287:B3288"/>
    <mergeCell ref="C3287:C3288"/>
    <mergeCell ref="D3287:D3288"/>
    <mergeCell ref="E3287:E3288"/>
    <mergeCell ref="F3287:F3288"/>
    <mergeCell ref="AJ3287:AJ3288"/>
    <mergeCell ref="AU3285:AU3286"/>
    <mergeCell ref="AV3285:AV3286"/>
    <mergeCell ref="AW3285:AW3286"/>
    <mergeCell ref="AX3285:AX3286"/>
    <mergeCell ref="AY3285:AY3286"/>
    <mergeCell ref="AZ3285:AZ3286"/>
    <mergeCell ref="AO3285:AO3286"/>
    <mergeCell ref="AP3285:AP3286"/>
    <mergeCell ref="AQ3285:AQ3286"/>
    <mergeCell ref="AR3285:AR3286"/>
    <mergeCell ref="AS3285:AS3286"/>
    <mergeCell ref="AT3285:AT3286"/>
    <mergeCell ref="F3285:F3286"/>
    <mergeCell ref="AJ3285:AJ3286"/>
    <mergeCell ref="AK3285:AK3286"/>
    <mergeCell ref="AL3285:AL3286"/>
    <mergeCell ref="AM3285:AM3286"/>
    <mergeCell ref="AN3285:AN3286"/>
    <mergeCell ref="AY3283:AY3284"/>
    <mergeCell ref="AZ3283:AZ3284"/>
    <mergeCell ref="BA3283:BA3284"/>
    <mergeCell ref="BB3283:BB3284"/>
    <mergeCell ref="BC3283:BC3284"/>
    <mergeCell ref="A3285:A3286"/>
    <mergeCell ref="B3285:B3286"/>
    <mergeCell ref="C3285:C3286"/>
    <mergeCell ref="D3285:D3286"/>
    <mergeCell ref="E3285:E3286"/>
    <mergeCell ref="AS3283:AS3284"/>
    <mergeCell ref="AT3283:AT3284"/>
    <mergeCell ref="AU3283:AU3284"/>
    <mergeCell ref="AV3283:AV3284"/>
    <mergeCell ref="AW3283:AW3284"/>
    <mergeCell ref="AX3283:AX3284"/>
    <mergeCell ref="AM3283:AM3284"/>
    <mergeCell ref="AN3283:AN3284"/>
    <mergeCell ref="AO3283:AO3284"/>
    <mergeCell ref="AP3283:AP3284"/>
    <mergeCell ref="AQ3283:AQ3284"/>
    <mergeCell ref="AR3283:AR3284"/>
    <mergeCell ref="BC3281:BC3282"/>
    <mergeCell ref="A3283:A3284"/>
    <mergeCell ref="B3283:B3284"/>
    <mergeCell ref="C3283:C3284"/>
    <mergeCell ref="D3283:D3284"/>
    <mergeCell ref="E3283:E3284"/>
    <mergeCell ref="F3283:F3284"/>
    <mergeCell ref="AJ3283:AJ3284"/>
    <mergeCell ref="AK3283:AK3284"/>
    <mergeCell ref="AL3283:AL3284"/>
    <mergeCell ref="AW3281:AW3282"/>
    <mergeCell ref="AX3281:AX3282"/>
    <mergeCell ref="AY3281:AY3282"/>
    <mergeCell ref="AZ3281:AZ3282"/>
    <mergeCell ref="BA3281:BA3282"/>
    <mergeCell ref="BB3281:BB3282"/>
    <mergeCell ref="AQ3281:AQ3282"/>
    <mergeCell ref="AR3281:AR3282"/>
    <mergeCell ref="AS3281:AS3282"/>
    <mergeCell ref="AT3281:AT3282"/>
    <mergeCell ref="AU3281:AU3282"/>
    <mergeCell ref="AV3281:AV3282"/>
    <mergeCell ref="AK3281:AK3282"/>
    <mergeCell ref="AL3281:AL3282"/>
    <mergeCell ref="AM3281:AM3282"/>
    <mergeCell ref="AN3281:AN3282"/>
    <mergeCell ref="AO3281:AO3282"/>
    <mergeCell ref="AP3281:AP3282"/>
    <mergeCell ref="BA3279:BA3280"/>
    <mergeCell ref="BB3279:BB3280"/>
    <mergeCell ref="BC3279:BC3280"/>
    <mergeCell ref="A3281:A3282"/>
    <mergeCell ref="B3281:B3282"/>
    <mergeCell ref="C3281:C3282"/>
    <mergeCell ref="D3281:D3282"/>
    <mergeCell ref="E3281:E3282"/>
    <mergeCell ref="F3281:F3282"/>
    <mergeCell ref="AJ3281:AJ3282"/>
    <mergeCell ref="AU3279:AU3280"/>
    <mergeCell ref="AV3279:AV3280"/>
    <mergeCell ref="AW3279:AW3280"/>
    <mergeCell ref="AX3279:AX3280"/>
    <mergeCell ref="AY3279:AY3280"/>
    <mergeCell ref="AZ3279:AZ3280"/>
    <mergeCell ref="AO3279:AO3280"/>
    <mergeCell ref="AP3279:AP3280"/>
    <mergeCell ref="AQ3279:AQ3280"/>
    <mergeCell ref="AR3279:AR3280"/>
    <mergeCell ref="AS3279:AS3280"/>
    <mergeCell ref="AT3279:AT3280"/>
    <mergeCell ref="F3279:F3280"/>
    <mergeCell ref="AJ3279:AJ3280"/>
    <mergeCell ref="AK3279:AK3280"/>
    <mergeCell ref="AL3279:AL3280"/>
    <mergeCell ref="AM3279:AM3280"/>
    <mergeCell ref="AN3279:AN3280"/>
    <mergeCell ref="AY3277:AY3278"/>
    <mergeCell ref="AZ3277:AZ3278"/>
    <mergeCell ref="BA3277:BA3278"/>
    <mergeCell ref="BB3277:BB3278"/>
    <mergeCell ref="BC3277:BC3278"/>
    <mergeCell ref="A3279:A3280"/>
    <mergeCell ref="B3279:B3280"/>
    <mergeCell ref="C3279:C3280"/>
    <mergeCell ref="D3279:D3280"/>
    <mergeCell ref="E3279:E3280"/>
    <mergeCell ref="AS3277:AS3278"/>
    <mergeCell ref="AT3277:AT3278"/>
    <mergeCell ref="AU3277:AU3278"/>
    <mergeCell ref="AV3277:AV3278"/>
    <mergeCell ref="AW3277:AW3278"/>
    <mergeCell ref="AX3277:AX3278"/>
    <mergeCell ref="AM3277:AM3278"/>
    <mergeCell ref="AN3277:AN3278"/>
    <mergeCell ref="AO3277:AO3278"/>
    <mergeCell ref="AP3277:AP3278"/>
    <mergeCell ref="AQ3277:AQ3278"/>
    <mergeCell ref="AR3277:AR3278"/>
    <mergeCell ref="BC3275:BC3276"/>
    <mergeCell ref="A3277:A3278"/>
    <mergeCell ref="B3277:B3278"/>
    <mergeCell ref="C3277:C3278"/>
    <mergeCell ref="D3277:D3278"/>
    <mergeCell ref="E3277:E3278"/>
    <mergeCell ref="F3277:F3278"/>
    <mergeCell ref="AJ3277:AJ3278"/>
    <mergeCell ref="AK3277:AK3278"/>
    <mergeCell ref="AL3277:AL3278"/>
    <mergeCell ref="AW3275:AW3276"/>
    <mergeCell ref="AX3275:AX3276"/>
    <mergeCell ref="AY3275:AY3276"/>
    <mergeCell ref="AZ3275:AZ3276"/>
    <mergeCell ref="BA3275:BA3276"/>
    <mergeCell ref="BB3275:BB3276"/>
    <mergeCell ref="AQ3275:AQ3276"/>
    <mergeCell ref="AR3275:AR3276"/>
    <mergeCell ref="AS3275:AS3276"/>
    <mergeCell ref="AT3275:AT3276"/>
    <mergeCell ref="AU3275:AU3276"/>
    <mergeCell ref="AV3275:AV3276"/>
    <mergeCell ref="AK3275:AK3276"/>
    <mergeCell ref="AL3275:AL3276"/>
    <mergeCell ref="AM3275:AM3276"/>
    <mergeCell ref="AN3275:AN3276"/>
    <mergeCell ref="AO3275:AO3276"/>
    <mergeCell ref="AP3275:AP3276"/>
    <mergeCell ref="BA3273:BA3274"/>
    <mergeCell ref="BB3273:BB3274"/>
    <mergeCell ref="BC3273:BC3274"/>
    <mergeCell ref="A3275:A3276"/>
    <mergeCell ref="B3275:B3276"/>
    <mergeCell ref="C3275:C3276"/>
    <mergeCell ref="D3275:D3276"/>
    <mergeCell ref="E3275:E3276"/>
    <mergeCell ref="F3275:F3276"/>
    <mergeCell ref="AJ3275:AJ3276"/>
    <mergeCell ref="AU3273:AU3274"/>
    <mergeCell ref="AV3273:AV3274"/>
    <mergeCell ref="AW3273:AW3274"/>
    <mergeCell ref="AX3273:AX3274"/>
    <mergeCell ref="AY3273:AY3274"/>
    <mergeCell ref="AZ3273:AZ3274"/>
    <mergeCell ref="AO3273:AO3274"/>
    <mergeCell ref="AP3273:AP3274"/>
    <mergeCell ref="AQ3273:AQ3274"/>
    <mergeCell ref="AR3273:AR3274"/>
    <mergeCell ref="AS3273:AS3274"/>
    <mergeCell ref="AT3273:AT3274"/>
    <mergeCell ref="F3273:F3274"/>
    <mergeCell ref="AJ3273:AJ3274"/>
    <mergeCell ref="AK3273:AK3274"/>
    <mergeCell ref="AL3273:AL3274"/>
    <mergeCell ref="AM3273:AM3274"/>
    <mergeCell ref="AN3273:AN3274"/>
    <mergeCell ref="AY3271:AY3272"/>
    <mergeCell ref="AZ3271:AZ3272"/>
    <mergeCell ref="BA3271:BA3272"/>
    <mergeCell ref="BB3271:BB3272"/>
    <mergeCell ref="BC3271:BC3272"/>
    <mergeCell ref="A3273:A3274"/>
    <mergeCell ref="B3273:B3274"/>
    <mergeCell ref="C3273:C3274"/>
    <mergeCell ref="D3273:D3274"/>
    <mergeCell ref="E3273:E3274"/>
    <mergeCell ref="AS3271:AS3272"/>
    <mergeCell ref="AT3271:AT3272"/>
    <mergeCell ref="AU3271:AU3272"/>
    <mergeCell ref="AV3271:AV3272"/>
    <mergeCell ref="AW3271:AW3272"/>
    <mergeCell ref="AX3271:AX3272"/>
    <mergeCell ref="AM3271:AM3272"/>
    <mergeCell ref="AN3271:AN3272"/>
    <mergeCell ref="AO3271:AO3272"/>
    <mergeCell ref="AP3271:AP3272"/>
    <mergeCell ref="AQ3271:AQ3272"/>
    <mergeCell ref="AR3271:AR3272"/>
    <mergeCell ref="BC3269:BC3270"/>
    <mergeCell ref="A3271:A3272"/>
    <mergeCell ref="B3271:B3272"/>
    <mergeCell ref="C3271:C3272"/>
    <mergeCell ref="D3271:D3272"/>
    <mergeCell ref="E3271:E3272"/>
    <mergeCell ref="F3271:F3272"/>
    <mergeCell ref="AJ3271:AJ3272"/>
    <mergeCell ref="AK3271:AK3272"/>
    <mergeCell ref="AL3271:AL3272"/>
    <mergeCell ref="AW3269:AW3270"/>
    <mergeCell ref="AX3269:AX3270"/>
    <mergeCell ref="AY3269:AY3270"/>
    <mergeCell ref="AZ3269:AZ3270"/>
    <mergeCell ref="BA3269:BA3270"/>
    <mergeCell ref="BB3269:BB3270"/>
    <mergeCell ref="AQ3269:AQ3270"/>
    <mergeCell ref="AR3269:AR3270"/>
    <mergeCell ref="AS3269:AS3270"/>
    <mergeCell ref="AT3269:AT3270"/>
    <mergeCell ref="AU3269:AU3270"/>
    <mergeCell ref="AV3269:AV3270"/>
    <mergeCell ref="AK3269:AK3270"/>
    <mergeCell ref="AL3269:AL3270"/>
    <mergeCell ref="AM3269:AM3270"/>
    <mergeCell ref="AN3269:AN3270"/>
    <mergeCell ref="AO3269:AO3270"/>
    <mergeCell ref="AP3269:AP3270"/>
    <mergeCell ref="BA3267:BA3268"/>
    <mergeCell ref="BB3267:BB3268"/>
    <mergeCell ref="BC3267:BC3268"/>
    <mergeCell ref="A3269:A3270"/>
    <mergeCell ref="B3269:B3270"/>
    <mergeCell ref="C3269:C3270"/>
    <mergeCell ref="D3269:D3270"/>
    <mergeCell ref="E3269:E3270"/>
    <mergeCell ref="F3269:F3270"/>
    <mergeCell ref="AJ3269:AJ3270"/>
    <mergeCell ref="AU3267:AU3268"/>
    <mergeCell ref="AV3267:AV3268"/>
    <mergeCell ref="AW3267:AW3268"/>
    <mergeCell ref="AX3267:AX3268"/>
    <mergeCell ref="AY3267:AY3268"/>
    <mergeCell ref="AZ3267:AZ3268"/>
    <mergeCell ref="AO3267:AO3268"/>
    <mergeCell ref="AP3267:AP3268"/>
    <mergeCell ref="AQ3267:AQ3268"/>
    <mergeCell ref="AR3267:AR3268"/>
    <mergeCell ref="AS3267:AS3268"/>
    <mergeCell ref="AT3267:AT3268"/>
    <mergeCell ref="F3267:F3268"/>
    <mergeCell ref="AJ3267:AJ3268"/>
    <mergeCell ref="AK3267:AK3268"/>
    <mergeCell ref="AL3267:AL3268"/>
    <mergeCell ref="AM3267:AM3268"/>
    <mergeCell ref="AN3267:AN3268"/>
    <mergeCell ref="AY3265:AY3266"/>
    <mergeCell ref="AZ3265:AZ3266"/>
    <mergeCell ref="BA3265:BA3266"/>
    <mergeCell ref="BB3265:BB3266"/>
    <mergeCell ref="BC3265:BC3266"/>
    <mergeCell ref="A3267:A3268"/>
    <mergeCell ref="B3267:B3268"/>
    <mergeCell ref="C3267:C3268"/>
    <mergeCell ref="D3267:D3268"/>
    <mergeCell ref="E3267:E3268"/>
    <mergeCell ref="AS3265:AS3266"/>
    <mergeCell ref="AT3265:AT3266"/>
    <mergeCell ref="AU3265:AU3266"/>
    <mergeCell ref="AV3265:AV3266"/>
    <mergeCell ref="AW3265:AW3266"/>
    <mergeCell ref="AX3265:AX3266"/>
    <mergeCell ref="AM3265:AM3266"/>
    <mergeCell ref="AN3265:AN3266"/>
    <mergeCell ref="AO3265:AO3266"/>
    <mergeCell ref="AP3265:AP3266"/>
    <mergeCell ref="AQ3265:AQ3266"/>
    <mergeCell ref="AR3265:AR3266"/>
    <mergeCell ref="BC3263:BC3264"/>
    <mergeCell ref="A3265:A3266"/>
    <mergeCell ref="B3265:B3266"/>
    <mergeCell ref="C3265:C3266"/>
    <mergeCell ref="D3265:D3266"/>
    <mergeCell ref="E3265:E3266"/>
    <mergeCell ref="F3265:F3266"/>
    <mergeCell ref="AJ3265:AJ3266"/>
    <mergeCell ref="AK3265:AK3266"/>
    <mergeCell ref="AL3265:AL3266"/>
    <mergeCell ref="AW3263:AW3264"/>
    <mergeCell ref="AX3263:AX3264"/>
    <mergeCell ref="AY3263:AY3264"/>
    <mergeCell ref="AZ3263:AZ3264"/>
    <mergeCell ref="BA3263:BA3264"/>
    <mergeCell ref="BB3263:BB3264"/>
    <mergeCell ref="AQ3263:AQ3264"/>
    <mergeCell ref="AR3263:AR3264"/>
    <mergeCell ref="AS3263:AS3264"/>
    <mergeCell ref="AT3263:AT3264"/>
    <mergeCell ref="AU3263:AU3264"/>
    <mergeCell ref="AV3263:AV3264"/>
    <mergeCell ref="AK3263:AK3264"/>
    <mergeCell ref="AL3263:AL3264"/>
    <mergeCell ref="AM3263:AM3264"/>
    <mergeCell ref="AN3263:AN3264"/>
    <mergeCell ref="AO3263:AO3264"/>
    <mergeCell ref="AP3263:AP3264"/>
    <mergeCell ref="BA3261:BA3262"/>
    <mergeCell ref="BB3261:BB3262"/>
    <mergeCell ref="BC3261:BC3262"/>
    <mergeCell ref="A3263:A3264"/>
    <mergeCell ref="B3263:B3264"/>
    <mergeCell ref="C3263:C3264"/>
    <mergeCell ref="D3263:D3264"/>
    <mergeCell ref="E3263:E3264"/>
    <mergeCell ref="F3263:F3264"/>
    <mergeCell ref="AJ3263:AJ3264"/>
    <mergeCell ref="AU3261:AU3262"/>
    <mergeCell ref="AV3261:AV3262"/>
    <mergeCell ref="AW3261:AW3262"/>
    <mergeCell ref="AX3261:AX3262"/>
    <mergeCell ref="AY3261:AY3262"/>
    <mergeCell ref="AZ3261:AZ3262"/>
    <mergeCell ref="AO3261:AO3262"/>
    <mergeCell ref="AP3261:AP3262"/>
    <mergeCell ref="AQ3261:AQ3262"/>
    <mergeCell ref="AR3261:AR3262"/>
    <mergeCell ref="AS3261:AS3262"/>
    <mergeCell ref="AT3261:AT3262"/>
    <mergeCell ref="F3261:F3262"/>
    <mergeCell ref="AJ3261:AJ3262"/>
    <mergeCell ref="AK3261:AK3262"/>
    <mergeCell ref="AL3261:AL3262"/>
    <mergeCell ref="AM3261:AM3262"/>
    <mergeCell ref="AN3261:AN3262"/>
    <mergeCell ref="AY3259:AY3260"/>
    <mergeCell ref="AZ3259:AZ3260"/>
    <mergeCell ref="BA3259:BA3260"/>
    <mergeCell ref="BB3259:BB3260"/>
    <mergeCell ref="BC3259:BC3260"/>
    <mergeCell ref="A3261:A3262"/>
    <mergeCell ref="B3261:B3262"/>
    <mergeCell ref="C3261:C3262"/>
    <mergeCell ref="D3261:D3262"/>
    <mergeCell ref="E3261:E3262"/>
    <mergeCell ref="AS3259:AS3260"/>
    <mergeCell ref="AT3259:AT3260"/>
    <mergeCell ref="AU3259:AU3260"/>
    <mergeCell ref="AV3259:AV3260"/>
    <mergeCell ref="AW3259:AW3260"/>
    <mergeCell ref="AX3259:AX3260"/>
    <mergeCell ref="AM3259:AM3260"/>
    <mergeCell ref="AN3259:AN3260"/>
    <mergeCell ref="AO3259:AO3260"/>
    <mergeCell ref="AP3259:AP3260"/>
    <mergeCell ref="AQ3259:AQ3260"/>
    <mergeCell ref="AR3259:AR3260"/>
    <mergeCell ref="BC3257:BC3258"/>
    <mergeCell ref="A3259:A3260"/>
    <mergeCell ref="B3259:B3260"/>
    <mergeCell ref="C3259:C3260"/>
    <mergeCell ref="D3259:D3260"/>
    <mergeCell ref="E3259:E3260"/>
    <mergeCell ref="F3259:F3260"/>
    <mergeCell ref="AJ3259:AJ3260"/>
    <mergeCell ref="AK3259:AK3260"/>
    <mergeCell ref="AL3259:AL3260"/>
    <mergeCell ref="AW3257:AW3258"/>
    <mergeCell ref="AX3257:AX3258"/>
    <mergeCell ref="AY3257:AY3258"/>
    <mergeCell ref="AZ3257:AZ3258"/>
    <mergeCell ref="BA3257:BA3258"/>
    <mergeCell ref="BB3257:BB3258"/>
    <mergeCell ref="AQ3257:AQ3258"/>
    <mergeCell ref="AR3257:AR3258"/>
    <mergeCell ref="AS3257:AS3258"/>
    <mergeCell ref="AT3257:AT3258"/>
    <mergeCell ref="AU3257:AU3258"/>
    <mergeCell ref="AV3257:AV3258"/>
    <mergeCell ref="AK3257:AK3258"/>
    <mergeCell ref="AL3257:AL3258"/>
    <mergeCell ref="AM3257:AM3258"/>
    <mergeCell ref="AN3257:AN3258"/>
    <mergeCell ref="AO3257:AO3258"/>
    <mergeCell ref="AP3257:AP3258"/>
    <mergeCell ref="BA3255:BA3256"/>
    <mergeCell ref="BB3255:BB3256"/>
    <mergeCell ref="BC3255:BC3256"/>
    <mergeCell ref="A3257:A3258"/>
    <mergeCell ref="B3257:B3258"/>
    <mergeCell ref="C3257:C3258"/>
    <mergeCell ref="D3257:D3258"/>
    <mergeCell ref="E3257:E3258"/>
    <mergeCell ref="F3257:F3258"/>
    <mergeCell ref="AJ3257:AJ3258"/>
    <mergeCell ref="AU3255:AU3256"/>
    <mergeCell ref="AV3255:AV3256"/>
    <mergeCell ref="AW3255:AW3256"/>
    <mergeCell ref="AX3255:AX3256"/>
    <mergeCell ref="AY3255:AY3256"/>
    <mergeCell ref="AZ3255:AZ3256"/>
    <mergeCell ref="AO3255:AO3256"/>
    <mergeCell ref="AP3255:AP3256"/>
    <mergeCell ref="AQ3255:AQ3256"/>
    <mergeCell ref="AR3255:AR3256"/>
    <mergeCell ref="AS3255:AS3256"/>
    <mergeCell ref="AT3255:AT3256"/>
    <mergeCell ref="F3255:F3256"/>
    <mergeCell ref="AJ3255:AJ3256"/>
    <mergeCell ref="AK3255:AK3256"/>
    <mergeCell ref="AL3255:AL3256"/>
    <mergeCell ref="AM3255:AM3256"/>
    <mergeCell ref="AN3255:AN3256"/>
    <mergeCell ref="AY3253:AY3254"/>
    <mergeCell ref="AZ3253:AZ3254"/>
    <mergeCell ref="BA3253:BA3254"/>
    <mergeCell ref="BB3253:BB3254"/>
    <mergeCell ref="BC3253:BC3254"/>
    <mergeCell ref="A3255:A3256"/>
    <mergeCell ref="B3255:B3256"/>
    <mergeCell ref="C3255:C3256"/>
    <mergeCell ref="D3255:D3256"/>
    <mergeCell ref="E3255:E3256"/>
    <mergeCell ref="AS3253:AS3254"/>
    <mergeCell ref="AT3253:AT3254"/>
    <mergeCell ref="AU3253:AU3254"/>
    <mergeCell ref="AV3253:AV3254"/>
    <mergeCell ref="AW3253:AW3254"/>
    <mergeCell ref="AX3253:AX3254"/>
    <mergeCell ref="AM3253:AM3254"/>
    <mergeCell ref="AN3253:AN3254"/>
    <mergeCell ref="AO3253:AO3254"/>
    <mergeCell ref="AP3253:AP3254"/>
    <mergeCell ref="AQ3253:AQ3254"/>
    <mergeCell ref="AR3253:AR3254"/>
    <mergeCell ref="BC3251:BC3252"/>
    <mergeCell ref="A3253:A3254"/>
    <mergeCell ref="B3253:B3254"/>
    <mergeCell ref="C3253:C3254"/>
    <mergeCell ref="D3253:D3254"/>
    <mergeCell ref="E3253:E3254"/>
    <mergeCell ref="F3253:F3254"/>
    <mergeCell ref="AJ3253:AJ3254"/>
    <mergeCell ref="AK3253:AK3254"/>
    <mergeCell ref="AL3253:AL3254"/>
    <mergeCell ref="AW3251:AW3252"/>
    <mergeCell ref="AX3251:AX3252"/>
    <mergeCell ref="AY3251:AY3252"/>
    <mergeCell ref="AZ3251:AZ3252"/>
    <mergeCell ref="BA3251:BA3252"/>
    <mergeCell ref="BB3251:BB3252"/>
    <mergeCell ref="AQ3251:AQ3252"/>
    <mergeCell ref="AR3251:AR3252"/>
    <mergeCell ref="AS3251:AS3252"/>
    <mergeCell ref="AT3251:AT3252"/>
    <mergeCell ref="AU3251:AU3252"/>
    <mergeCell ref="AV3251:AV3252"/>
    <mergeCell ref="AK3251:AK3252"/>
    <mergeCell ref="AL3251:AL3252"/>
    <mergeCell ref="AM3251:AM3252"/>
    <mergeCell ref="AN3251:AN3252"/>
    <mergeCell ref="AO3251:AO3252"/>
    <mergeCell ref="AP3251:AP3252"/>
    <mergeCell ref="BA3249:BA3250"/>
    <mergeCell ref="BB3249:BB3250"/>
    <mergeCell ref="BC3249:BC3250"/>
    <mergeCell ref="A3251:A3252"/>
    <mergeCell ref="B3251:B3252"/>
    <mergeCell ref="C3251:C3252"/>
    <mergeCell ref="D3251:D3252"/>
    <mergeCell ref="E3251:E3252"/>
    <mergeCell ref="F3251:F3252"/>
    <mergeCell ref="AJ3251:AJ3252"/>
    <mergeCell ref="AU3249:AU3250"/>
    <mergeCell ref="AV3249:AV3250"/>
    <mergeCell ref="AW3249:AW3250"/>
    <mergeCell ref="AX3249:AX3250"/>
    <mergeCell ref="AY3249:AY3250"/>
    <mergeCell ref="AZ3249:AZ3250"/>
    <mergeCell ref="AO3249:AO3250"/>
    <mergeCell ref="AP3249:AP3250"/>
    <mergeCell ref="AQ3249:AQ3250"/>
    <mergeCell ref="AR3249:AR3250"/>
    <mergeCell ref="AS3249:AS3250"/>
    <mergeCell ref="AT3249:AT3250"/>
    <mergeCell ref="F3249:F3250"/>
    <mergeCell ref="AJ3249:AJ3250"/>
    <mergeCell ref="AK3249:AK3250"/>
    <mergeCell ref="AL3249:AL3250"/>
    <mergeCell ref="AM3249:AM3250"/>
    <mergeCell ref="AN3249:AN3250"/>
    <mergeCell ref="AY3247:AY3248"/>
    <mergeCell ref="AZ3247:AZ3248"/>
    <mergeCell ref="BA3247:BA3248"/>
    <mergeCell ref="BB3247:BB3248"/>
    <mergeCell ref="BC3247:BC3248"/>
    <mergeCell ref="A3249:A3250"/>
    <mergeCell ref="B3249:B3250"/>
    <mergeCell ref="C3249:C3250"/>
    <mergeCell ref="D3249:D3250"/>
    <mergeCell ref="E3249:E3250"/>
    <mergeCell ref="AS3247:AS3248"/>
    <mergeCell ref="AT3247:AT3248"/>
    <mergeCell ref="AU3247:AU3248"/>
    <mergeCell ref="AV3247:AV3248"/>
    <mergeCell ref="AW3247:AW3248"/>
    <mergeCell ref="AX3247:AX3248"/>
    <mergeCell ref="AM3247:AM3248"/>
    <mergeCell ref="AN3247:AN3248"/>
    <mergeCell ref="AO3247:AO3248"/>
    <mergeCell ref="AP3247:AP3248"/>
    <mergeCell ref="AQ3247:AQ3248"/>
    <mergeCell ref="AR3247:AR3248"/>
    <mergeCell ref="BC3245:BC3246"/>
    <mergeCell ref="A3247:A3248"/>
    <mergeCell ref="B3247:B3248"/>
    <mergeCell ref="C3247:C3248"/>
    <mergeCell ref="D3247:D3248"/>
    <mergeCell ref="E3247:E3248"/>
    <mergeCell ref="F3247:F3248"/>
    <mergeCell ref="AJ3247:AJ3248"/>
    <mergeCell ref="AK3247:AK3248"/>
    <mergeCell ref="AL3247:AL3248"/>
    <mergeCell ref="AW3245:AW3246"/>
    <mergeCell ref="AX3245:AX3246"/>
    <mergeCell ref="AY3245:AY3246"/>
    <mergeCell ref="AZ3245:AZ3246"/>
    <mergeCell ref="BA3245:BA3246"/>
    <mergeCell ref="BB3245:BB3246"/>
    <mergeCell ref="AQ3245:AQ3246"/>
    <mergeCell ref="AR3245:AR3246"/>
    <mergeCell ref="AS3245:AS3246"/>
    <mergeCell ref="AT3245:AT3246"/>
    <mergeCell ref="AU3245:AU3246"/>
    <mergeCell ref="AV3245:AV3246"/>
    <mergeCell ref="AK3245:AK3246"/>
    <mergeCell ref="AL3245:AL3246"/>
    <mergeCell ref="AM3245:AM3246"/>
    <mergeCell ref="AN3245:AN3246"/>
    <mergeCell ref="AO3245:AO3246"/>
    <mergeCell ref="AP3245:AP3246"/>
    <mergeCell ref="BA3243:BA3244"/>
    <mergeCell ref="BB3243:BB3244"/>
    <mergeCell ref="BC3243:BC3244"/>
    <mergeCell ref="A3245:A3246"/>
    <mergeCell ref="B3245:B3246"/>
    <mergeCell ref="C3245:C3246"/>
    <mergeCell ref="D3245:D3246"/>
    <mergeCell ref="E3245:E3246"/>
    <mergeCell ref="F3245:F3246"/>
    <mergeCell ref="AJ3245:AJ3246"/>
    <mergeCell ref="AU3243:AU3244"/>
    <mergeCell ref="AV3243:AV3244"/>
    <mergeCell ref="AW3243:AW3244"/>
    <mergeCell ref="AX3243:AX3244"/>
    <mergeCell ref="AY3243:AY3244"/>
    <mergeCell ref="AZ3243:AZ3244"/>
    <mergeCell ref="AO3243:AO3244"/>
    <mergeCell ref="AP3243:AP3244"/>
    <mergeCell ref="AQ3243:AQ3244"/>
    <mergeCell ref="AR3243:AR3244"/>
    <mergeCell ref="AS3243:AS3244"/>
    <mergeCell ref="AT3243:AT3244"/>
    <mergeCell ref="F3243:F3244"/>
    <mergeCell ref="AJ3243:AJ3244"/>
    <mergeCell ref="AK3243:AK3244"/>
    <mergeCell ref="AL3243:AL3244"/>
    <mergeCell ref="AM3243:AM3244"/>
    <mergeCell ref="AN3243:AN3244"/>
    <mergeCell ref="AY3241:AY3242"/>
    <mergeCell ref="AZ3241:AZ3242"/>
    <mergeCell ref="BA3241:BA3242"/>
    <mergeCell ref="BB3241:BB3242"/>
    <mergeCell ref="BC3241:BC3242"/>
    <mergeCell ref="A3243:A3244"/>
    <mergeCell ref="B3243:B3244"/>
    <mergeCell ref="C3243:C3244"/>
    <mergeCell ref="D3243:D3244"/>
    <mergeCell ref="E3243:E3244"/>
    <mergeCell ref="AS3241:AS3242"/>
    <mergeCell ref="AT3241:AT3242"/>
    <mergeCell ref="AU3241:AU3242"/>
    <mergeCell ref="AV3241:AV3242"/>
    <mergeCell ref="AW3241:AW3242"/>
    <mergeCell ref="AX3241:AX3242"/>
    <mergeCell ref="AM3241:AM3242"/>
    <mergeCell ref="AN3241:AN3242"/>
    <mergeCell ref="AO3241:AO3242"/>
    <mergeCell ref="AP3241:AP3242"/>
    <mergeCell ref="AQ3241:AQ3242"/>
    <mergeCell ref="AR3241:AR3242"/>
    <mergeCell ref="BC3239:BC3240"/>
    <mergeCell ref="A3241:A3242"/>
    <mergeCell ref="B3241:B3242"/>
    <mergeCell ref="C3241:C3242"/>
    <mergeCell ref="D3241:D3242"/>
    <mergeCell ref="E3241:E3242"/>
    <mergeCell ref="F3241:F3242"/>
    <mergeCell ref="AJ3241:AJ3242"/>
    <mergeCell ref="AK3241:AK3242"/>
    <mergeCell ref="AL3241:AL3242"/>
    <mergeCell ref="AW3239:AW3240"/>
    <mergeCell ref="AX3239:AX3240"/>
    <mergeCell ref="AY3239:AY3240"/>
    <mergeCell ref="AZ3239:AZ3240"/>
    <mergeCell ref="BA3239:BA3240"/>
    <mergeCell ref="BB3239:BB3240"/>
    <mergeCell ref="AQ3239:AQ3240"/>
    <mergeCell ref="AR3239:AR3240"/>
    <mergeCell ref="AS3239:AS3240"/>
    <mergeCell ref="AT3239:AT3240"/>
    <mergeCell ref="AU3239:AU3240"/>
    <mergeCell ref="AV3239:AV3240"/>
    <mergeCell ref="AK3239:AK3240"/>
    <mergeCell ref="AL3239:AL3240"/>
    <mergeCell ref="AM3239:AM3240"/>
    <mergeCell ref="AN3239:AN3240"/>
    <mergeCell ref="AO3239:AO3240"/>
    <mergeCell ref="AP3239:AP3240"/>
    <mergeCell ref="BA3237:BA3238"/>
    <mergeCell ref="BB3237:BB3238"/>
    <mergeCell ref="BC3237:BC3238"/>
    <mergeCell ref="A3239:A3240"/>
    <mergeCell ref="B3239:B3240"/>
    <mergeCell ref="C3239:C3240"/>
    <mergeCell ref="D3239:D3240"/>
    <mergeCell ref="E3239:E3240"/>
    <mergeCell ref="F3239:F3240"/>
    <mergeCell ref="AJ3239:AJ3240"/>
    <mergeCell ref="AU3237:AU3238"/>
    <mergeCell ref="AV3237:AV3238"/>
    <mergeCell ref="AW3237:AW3238"/>
    <mergeCell ref="AX3237:AX3238"/>
    <mergeCell ref="AY3237:AY3238"/>
    <mergeCell ref="AZ3237:AZ3238"/>
    <mergeCell ref="AO3237:AO3238"/>
    <mergeCell ref="AP3237:AP3238"/>
    <mergeCell ref="AQ3237:AQ3238"/>
    <mergeCell ref="AR3237:AR3238"/>
    <mergeCell ref="AS3237:AS3238"/>
    <mergeCell ref="AT3237:AT3238"/>
    <mergeCell ref="F3237:F3238"/>
    <mergeCell ref="AJ3237:AJ3238"/>
    <mergeCell ref="AK3237:AK3238"/>
    <mergeCell ref="AL3237:AL3238"/>
    <mergeCell ref="AM3237:AM3238"/>
    <mergeCell ref="AN3237:AN3238"/>
    <mergeCell ref="AY3235:AY3236"/>
    <mergeCell ref="AZ3235:AZ3236"/>
    <mergeCell ref="BA3235:BA3236"/>
    <mergeCell ref="BB3235:BB3236"/>
    <mergeCell ref="BC3235:BC3236"/>
    <mergeCell ref="A3237:A3238"/>
    <mergeCell ref="B3237:B3238"/>
    <mergeCell ref="C3237:C3238"/>
    <mergeCell ref="D3237:D3238"/>
    <mergeCell ref="E3237:E3238"/>
    <mergeCell ref="AS3235:AS3236"/>
    <mergeCell ref="AT3235:AT3236"/>
    <mergeCell ref="AU3235:AU3236"/>
    <mergeCell ref="AV3235:AV3236"/>
    <mergeCell ref="AW3235:AW3236"/>
    <mergeCell ref="AX3235:AX3236"/>
    <mergeCell ref="AM3235:AM3236"/>
    <mergeCell ref="AN3235:AN3236"/>
    <mergeCell ref="AO3235:AO3236"/>
    <mergeCell ref="AP3235:AP3236"/>
    <mergeCell ref="AQ3235:AQ3236"/>
    <mergeCell ref="AR3235:AR3236"/>
    <mergeCell ref="BC3233:BC3234"/>
    <mergeCell ref="A3235:A3236"/>
    <mergeCell ref="B3235:B3236"/>
    <mergeCell ref="C3235:C3236"/>
    <mergeCell ref="D3235:D3236"/>
    <mergeCell ref="E3235:E3236"/>
    <mergeCell ref="F3235:F3236"/>
    <mergeCell ref="AJ3235:AJ3236"/>
    <mergeCell ref="AK3235:AK3236"/>
    <mergeCell ref="AL3235:AL3236"/>
    <mergeCell ref="AW3233:AW3234"/>
    <mergeCell ref="AX3233:AX3234"/>
    <mergeCell ref="AY3233:AY3234"/>
    <mergeCell ref="AZ3233:AZ3234"/>
    <mergeCell ref="BA3233:BA3234"/>
    <mergeCell ref="BB3233:BB3234"/>
    <mergeCell ref="AQ3233:AQ3234"/>
    <mergeCell ref="AR3233:AR3234"/>
    <mergeCell ref="AS3233:AS3234"/>
    <mergeCell ref="AT3233:AT3234"/>
    <mergeCell ref="AU3233:AU3234"/>
    <mergeCell ref="AV3233:AV3234"/>
    <mergeCell ref="AK3233:AK3234"/>
    <mergeCell ref="AL3233:AL3234"/>
    <mergeCell ref="AM3233:AM3234"/>
    <mergeCell ref="AN3233:AN3234"/>
    <mergeCell ref="AO3233:AO3234"/>
    <mergeCell ref="AP3233:AP3234"/>
    <mergeCell ref="BA3231:BA3232"/>
    <mergeCell ref="BB3231:BB3232"/>
    <mergeCell ref="BC3231:BC3232"/>
    <mergeCell ref="A3233:A3234"/>
    <mergeCell ref="B3233:B3234"/>
    <mergeCell ref="C3233:C3234"/>
    <mergeCell ref="D3233:D3234"/>
    <mergeCell ref="E3233:E3234"/>
    <mergeCell ref="F3233:F3234"/>
    <mergeCell ref="AJ3233:AJ3234"/>
    <mergeCell ref="AU3231:AU3232"/>
    <mergeCell ref="AV3231:AV3232"/>
    <mergeCell ref="AW3231:AW3232"/>
    <mergeCell ref="AX3231:AX3232"/>
    <mergeCell ref="AY3231:AY3232"/>
    <mergeCell ref="AZ3231:AZ3232"/>
    <mergeCell ref="AO3231:AO3232"/>
    <mergeCell ref="AP3231:AP3232"/>
    <mergeCell ref="AQ3231:AQ3232"/>
    <mergeCell ref="AR3231:AR3232"/>
    <mergeCell ref="AS3231:AS3232"/>
    <mergeCell ref="AT3231:AT3232"/>
    <mergeCell ref="F3231:F3232"/>
    <mergeCell ref="AJ3231:AJ3232"/>
    <mergeCell ref="AK3231:AK3232"/>
    <mergeCell ref="AL3231:AL3232"/>
    <mergeCell ref="AM3231:AM3232"/>
    <mergeCell ref="AN3231:AN3232"/>
    <mergeCell ref="AY3229:AY3230"/>
    <mergeCell ref="AZ3229:AZ3230"/>
    <mergeCell ref="BA3229:BA3230"/>
    <mergeCell ref="BB3229:BB3230"/>
    <mergeCell ref="BC3229:BC3230"/>
    <mergeCell ref="A3231:A3232"/>
    <mergeCell ref="B3231:B3232"/>
    <mergeCell ref="C3231:C3232"/>
    <mergeCell ref="D3231:D3232"/>
    <mergeCell ref="E3231:E3232"/>
    <mergeCell ref="AS3229:AS3230"/>
    <mergeCell ref="AT3229:AT3230"/>
    <mergeCell ref="AU3229:AU3230"/>
    <mergeCell ref="AV3229:AV3230"/>
    <mergeCell ref="AW3229:AW3230"/>
    <mergeCell ref="AX3229:AX3230"/>
    <mergeCell ref="AM3229:AM3230"/>
    <mergeCell ref="AN3229:AN3230"/>
    <mergeCell ref="AO3229:AO3230"/>
    <mergeCell ref="AP3229:AP3230"/>
    <mergeCell ref="AQ3229:AQ3230"/>
    <mergeCell ref="AR3229:AR3230"/>
    <mergeCell ref="BC3227:BC3228"/>
    <mergeCell ref="A3229:A3230"/>
    <mergeCell ref="B3229:B3230"/>
    <mergeCell ref="C3229:C3230"/>
    <mergeCell ref="D3229:D3230"/>
    <mergeCell ref="E3229:E3230"/>
    <mergeCell ref="F3229:F3230"/>
    <mergeCell ref="AJ3229:AJ3230"/>
    <mergeCell ref="AK3229:AK3230"/>
    <mergeCell ref="AL3229:AL3230"/>
    <mergeCell ref="AW3227:AW3228"/>
    <mergeCell ref="AX3227:AX3228"/>
    <mergeCell ref="AY3227:AY3228"/>
    <mergeCell ref="AZ3227:AZ3228"/>
    <mergeCell ref="BA3227:BA3228"/>
    <mergeCell ref="BB3227:BB3228"/>
    <mergeCell ref="AQ3227:AQ3228"/>
    <mergeCell ref="AR3227:AR3228"/>
    <mergeCell ref="AS3227:AS3228"/>
    <mergeCell ref="AT3227:AT3228"/>
    <mergeCell ref="AU3227:AU3228"/>
    <mergeCell ref="AV3227:AV3228"/>
    <mergeCell ref="AK3227:AK3228"/>
    <mergeCell ref="AL3227:AL3228"/>
    <mergeCell ref="AM3227:AM3228"/>
    <mergeCell ref="AN3227:AN3228"/>
    <mergeCell ref="AO3227:AO3228"/>
    <mergeCell ref="AP3227:AP3228"/>
    <mergeCell ref="BA3225:BA3226"/>
    <mergeCell ref="BB3225:BB3226"/>
    <mergeCell ref="BC3225:BC3226"/>
    <mergeCell ref="A3227:A3228"/>
    <mergeCell ref="B3227:B3228"/>
    <mergeCell ref="C3227:C3228"/>
    <mergeCell ref="D3227:D3228"/>
    <mergeCell ref="E3227:E3228"/>
    <mergeCell ref="F3227:F3228"/>
    <mergeCell ref="AJ3227:AJ3228"/>
    <mergeCell ref="AU3225:AU3226"/>
    <mergeCell ref="AV3225:AV3226"/>
    <mergeCell ref="AW3225:AW3226"/>
    <mergeCell ref="AX3225:AX3226"/>
    <mergeCell ref="AY3225:AY3226"/>
    <mergeCell ref="AZ3225:AZ3226"/>
    <mergeCell ref="AO3225:AO3226"/>
    <mergeCell ref="AP3225:AP3226"/>
    <mergeCell ref="AQ3225:AQ3226"/>
    <mergeCell ref="AR3225:AR3226"/>
    <mergeCell ref="AS3225:AS3226"/>
    <mergeCell ref="AT3225:AT3226"/>
    <mergeCell ref="F3225:F3226"/>
    <mergeCell ref="AJ3225:AJ3226"/>
    <mergeCell ref="AK3225:AK3226"/>
    <mergeCell ref="AL3225:AL3226"/>
    <mergeCell ref="AM3225:AM3226"/>
    <mergeCell ref="AN3225:AN3226"/>
    <mergeCell ref="AY3223:AY3224"/>
    <mergeCell ref="AZ3223:AZ3224"/>
    <mergeCell ref="BA3223:BA3224"/>
    <mergeCell ref="BB3223:BB3224"/>
    <mergeCell ref="BC3223:BC3224"/>
    <mergeCell ref="A3225:A3226"/>
    <mergeCell ref="B3225:B3226"/>
    <mergeCell ref="C3225:C3226"/>
    <mergeCell ref="D3225:D3226"/>
    <mergeCell ref="E3225:E3226"/>
    <mergeCell ref="AS3223:AS3224"/>
    <mergeCell ref="AT3223:AT3224"/>
    <mergeCell ref="AU3223:AU3224"/>
    <mergeCell ref="AV3223:AV3224"/>
    <mergeCell ref="AW3223:AW3224"/>
    <mergeCell ref="AX3223:AX3224"/>
    <mergeCell ref="AM3223:AM3224"/>
    <mergeCell ref="AN3223:AN3224"/>
    <mergeCell ref="AO3223:AO3224"/>
    <mergeCell ref="AP3223:AP3224"/>
    <mergeCell ref="AQ3223:AQ3224"/>
    <mergeCell ref="AR3223:AR3224"/>
    <mergeCell ref="BC3221:BC3222"/>
    <mergeCell ref="A3223:A3224"/>
    <mergeCell ref="B3223:B3224"/>
    <mergeCell ref="C3223:C3224"/>
    <mergeCell ref="D3223:D3224"/>
    <mergeCell ref="E3223:E3224"/>
    <mergeCell ref="F3223:F3224"/>
    <mergeCell ref="AJ3223:AJ3224"/>
    <mergeCell ref="AK3223:AK3224"/>
    <mergeCell ref="AL3223:AL3224"/>
    <mergeCell ref="AW3221:AW3222"/>
    <mergeCell ref="AX3221:AX3222"/>
    <mergeCell ref="AY3221:AY3222"/>
    <mergeCell ref="AZ3221:AZ3222"/>
    <mergeCell ref="BA3221:BA3222"/>
    <mergeCell ref="BB3221:BB3222"/>
    <mergeCell ref="AQ3221:AQ3222"/>
    <mergeCell ref="AR3221:AR3222"/>
    <mergeCell ref="AS3221:AS3222"/>
    <mergeCell ref="AT3221:AT3222"/>
    <mergeCell ref="AU3221:AU3222"/>
    <mergeCell ref="AV3221:AV3222"/>
    <mergeCell ref="AK3221:AK3222"/>
    <mergeCell ref="AL3221:AL3222"/>
    <mergeCell ref="AM3221:AM3222"/>
    <mergeCell ref="AN3221:AN3222"/>
    <mergeCell ref="AO3221:AO3222"/>
    <mergeCell ref="AP3221:AP3222"/>
    <mergeCell ref="BA3219:BA3220"/>
    <mergeCell ref="BB3219:BB3220"/>
    <mergeCell ref="BC3219:BC3220"/>
    <mergeCell ref="A3221:A3222"/>
    <mergeCell ref="B3221:B3222"/>
    <mergeCell ref="C3221:C3222"/>
    <mergeCell ref="D3221:D3222"/>
    <mergeCell ref="E3221:E3222"/>
    <mergeCell ref="F3221:F3222"/>
    <mergeCell ref="AJ3221:AJ3222"/>
    <mergeCell ref="AU3219:AU3220"/>
    <mergeCell ref="AV3219:AV3220"/>
    <mergeCell ref="AW3219:AW3220"/>
    <mergeCell ref="AX3219:AX3220"/>
    <mergeCell ref="AY3219:AY3220"/>
    <mergeCell ref="AZ3219:AZ3220"/>
    <mergeCell ref="AO3219:AO3220"/>
    <mergeCell ref="AP3219:AP3220"/>
    <mergeCell ref="AQ3219:AQ3220"/>
    <mergeCell ref="AR3219:AR3220"/>
    <mergeCell ref="AS3219:AS3220"/>
    <mergeCell ref="AT3219:AT3220"/>
    <mergeCell ref="F3219:F3220"/>
    <mergeCell ref="AJ3219:AJ3220"/>
    <mergeCell ref="AK3219:AK3220"/>
    <mergeCell ref="AL3219:AL3220"/>
    <mergeCell ref="AM3219:AM3220"/>
    <mergeCell ref="AN3219:AN3220"/>
    <mergeCell ref="AY3217:AY3218"/>
    <mergeCell ref="AZ3217:AZ3218"/>
    <mergeCell ref="BA3217:BA3218"/>
    <mergeCell ref="BB3217:BB3218"/>
    <mergeCell ref="BC3217:BC3218"/>
    <mergeCell ref="A3219:A3220"/>
    <mergeCell ref="B3219:B3220"/>
    <mergeCell ref="C3219:C3220"/>
    <mergeCell ref="D3219:D3220"/>
    <mergeCell ref="E3219:E3220"/>
    <mergeCell ref="AS3217:AS3218"/>
    <mergeCell ref="AT3217:AT3218"/>
    <mergeCell ref="AU3217:AU3218"/>
    <mergeCell ref="AV3217:AV3218"/>
    <mergeCell ref="AW3217:AW3218"/>
    <mergeCell ref="AX3217:AX3218"/>
    <mergeCell ref="AM3217:AM3218"/>
    <mergeCell ref="AN3217:AN3218"/>
    <mergeCell ref="AO3217:AO3218"/>
    <mergeCell ref="AP3217:AP3218"/>
    <mergeCell ref="AQ3217:AQ3218"/>
    <mergeCell ref="AR3217:AR3218"/>
    <mergeCell ref="BC3215:BC3216"/>
    <mergeCell ref="A3217:A3218"/>
    <mergeCell ref="B3217:B3218"/>
    <mergeCell ref="C3217:C3218"/>
    <mergeCell ref="D3217:D3218"/>
    <mergeCell ref="E3217:E3218"/>
    <mergeCell ref="F3217:F3218"/>
    <mergeCell ref="AJ3217:AJ3218"/>
    <mergeCell ref="AK3217:AK3218"/>
    <mergeCell ref="AL3217:AL3218"/>
    <mergeCell ref="AW3215:AW3216"/>
    <mergeCell ref="AX3215:AX3216"/>
    <mergeCell ref="AY3215:AY3216"/>
    <mergeCell ref="AZ3215:AZ3216"/>
    <mergeCell ref="BA3215:BA3216"/>
    <mergeCell ref="BB3215:BB3216"/>
    <mergeCell ref="AQ3215:AQ3216"/>
    <mergeCell ref="AR3215:AR3216"/>
    <mergeCell ref="AS3215:AS3216"/>
    <mergeCell ref="AT3215:AT3216"/>
    <mergeCell ref="AU3215:AU3216"/>
    <mergeCell ref="AV3215:AV3216"/>
    <mergeCell ref="AK3215:AK3216"/>
    <mergeCell ref="AL3215:AL3216"/>
    <mergeCell ref="AM3215:AM3216"/>
    <mergeCell ref="AN3215:AN3216"/>
    <mergeCell ref="AO3215:AO3216"/>
    <mergeCell ref="AP3215:AP3216"/>
    <mergeCell ref="BA3213:BA3214"/>
    <mergeCell ref="BB3213:BB3214"/>
    <mergeCell ref="BC3213:BC3214"/>
    <mergeCell ref="A3215:A3216"/>
    <mergeCell ref="B3215:B3216"/>
    <mergeCell ref="C3215:C3216"/>
    <mergeCell ref="D3215:D3216"/>
    <mergeCell ref="E3215:E3216"/>
    <mergeCell ref="F3215:F3216"/>
    <mergeCell ref="AJ3215:AJ3216"/>
    <mergeCell ref="AU3213:AU3214"/>
    <mergeCell ref="AV3213:AV3214"/>
    <mergeCell ref="AW3213:AW3214"/>
    <mergeCell ref="AX3213:AX3214"/>
    <mergeCell ref="AY3213:AY3214"/>
    <mergeCell ref="AZ3213:AZ3214"/>
    <mergeCell ref="AO3213:AO3214"/>
    <mergeCell ref="AP3213:AP3214"/>
    <mergeCell ref="AQ3213:AQ3214"/>
    <mergeCell ref="AR3213:AR3214"/>
    <mergeCell ref="AS3213:AS3214"/>
    <mergeCell ref="AT3213:AT3214"/>
    <mergeCell ref="F3213:F3214"/>
    <mergeCell ref="AJ3213:AJ3214"/>
    <mergeCell ref="AK3213:AK3214"/>
    <mergeCell ref="AL3213:AL3214"/>
    <mergeCell ref="AM3213:AM3214"/>
    <mergeCell ref="AN3213:AN3214"/>
    <mergeCell ref="AY3211:AY3212"/>
    <mergeCell ref="AZ3211:AZ3212"/>
    <mergeCell ref="BA3211:BA3212"/>
    <mergeCell ref="BB3211:BB3212"/>
    <mergeCell ref="BC3211:BC3212"/>
    <mergeCell ref="A3213:A3214"/>
    <mergeCell ref="B3213:B3214"/>
    <mergeCell ref="C3213:C3214"/>
    <mergeCell ref="D3213:D3214"/>
    <mergeCell ref="E3213:E3214"/>
    <mergeCell ref="AS3211:AS3212"/>
    <mergeCell ref="AT3211:AT3212"/>
    <mergeCell ref="AU3211:AU3212"/>
    <mergeCell ref="AV3211:AV3212"/>
    <mergeCell ref="AW3211:AW3212"/>
    <mergeCell ref="AX3211:AX3212"/>
    <mergeCell ref="AM3211:AM3212"/>
    <mergeCell ref="AN3211:AN3212"/>
    <mergeCell ref="AO3211:AO3212"/>
    <mergeCell ref="AP3211:AP3212"/>
    <mergeCell ref="AQ3211:AQ3212"/>
    <mergeCell ref="AR3211:AR3212"/>
    <mergeCell ref="BC3209:BC3210"/>
    <mergeCell ref="A3211:A3212"/>
    <mergeCell ref="B3211:B3212"/>
    <mergeCell ref="C3211:C3212"/>
    <mergeCell ref="D3211:D3212"/>
    <mergeCell ref="E3211:E3212"/>
    <mergeCell ref="F3211:F3212"/>
    <mergeCell ref="AJ3211:AJ3212"/>
    <mergeCell ref="AK3211:AK3212"/>
    <mergeCell ref="AL3211:AL3212"/>
    <mergeCell ref="AW3209:AW3210"/>
    <mergeCell ref="AX3209:AX3210"/>
    <mergeCell ref="AY3209:AY3210"/>
    <mergeCell ref="AZ3209:AZ3210"/>
    <mergeCell ref="BA3209:BA3210"/>
    <mergeCell ref="BB3209:BB3210"/>
    <mergeCell ref="AQ3209:AQ3210"/>
    <mergeCell ref="AR3209:AR3210"/>
    <mergeCell ref="AS3209:AS3210"/>
    <mergeCell ref="AT3209:AT3210"/>
    <mergeCell ref="AU3209:AU3210"/>
    <mergeCell ref="AV3209:AV3210"/>
    <mergeCell ref="AK3209:AK3210"/>
    <mergeCell ref="AL3209:AL3210"/>
    <mergeCell ref="AM3209:AM3210"/>
    <mergeCell ref="AN3209:AN3210"/>
    <mergeCell ref="AO3209:AO3210"/>
    <mergeCell ref="AP3209:AP3210"/>
    <mergeCell ref="BA3207:BA3208"/>
    <mergeCell ref="BB3207:BB3208"/>
    <mergeCell ref="BC3207:BC3208"/>
    <mergeCell ref="A3209:A3210"/>
    <mergeCell ref="B3209:B3210"/>
    <mergeCell ref="C3209:C3210"/>
    <mergeCell ref="D3209:D3210"/>
    <mergeCell ref="E3209:E3210"/>
    <mergeCell ref="F3209:F3210"/>
    <mergeCell ref="AJ3209:AJ3210"/>
    <mergeCell ref="AU3207:AU3208"/>
    <mergeCell ref="AV3207:AV3208"/>
    <mergeCell ref="AW3207:AW3208"/>
    <mergeCell ref="AX3207:AX3208"/>
    <mergeCell ref="AY3207:AY3208"/>
    <mergeCell ref="AZ3207:AZ3208"/>
    <mergeCell ref="AO3207:AO3208"/>
    <mergeCell ref="AP3207:AP3208"/>
    <mergeCell ref="AQ3207:AQ3208"/>
    <mergeCell ref="AR3207:AR3208"/>
    <mergeCell ref="AS3207:AS3208"/>
    <mergeCell ref="AT3207:AT3208"/>
    <mergeCell ref="F3207:F3208"/>
    <mergeCell ref="AJ3207:AJ3208"/>
    <mergeCell ref="AK3207:AK3208"/>
    <mergeCell ref="AL3207:AL3208"/>
    <mergeCell ref="AM3207:AM3208"/>
    <mergeCell ref="AN3207:AN3208"/>
    <mergeCell ref="AY3205:AY3206"/>
    <mergeCell ref="AZ3205:AZ3206"/>
    <mergeCell ref="BA3205:BA3206"/>
    <mergeCell ref="BB3205:BB3206"/>
    <mergeCell ref="BC3205:BC3206"/>
    <mergeCell ref="A3207:A3208"/>
    <mergeCell ref="B3207:B3208"/>
    <mergeCell ref="C3207:C3208"/>
    <mergeCell ref="D3207:D3208"/>
    <mergeCell ref="E3207:E3208"/>
    <mergeCell ref="AS3205:AS3206"/>
    <mergeCell ref="AT3205:AT3206"/>
    <mergeCell ref="AU3205:AU3206"/>
    <mergeCell ref="AV3205:AV3206"/>
    <mergeCell ref="AW3205:AW3206"/>
    <mergeCell ref="AX3205:AX3206"/>
    <mergeCell ref="AM3205:AM3206"/>
    <mergeCell ref="AN3205:AN3206"/>
    <mergeCell ref="AO3205:AO3206"/>
    <mergeCell ref="AP3205:AP3206"/>
    <mergeCell ref="AQ3205:AQ3206"/>
    <mergeCell ref="AR3205:AR3206"/>
    <mergeCell ref="BC3203:BC3204"/>
    <mergeCell ref="A3205:A3206"/>
    <mergeCell ref="B3205:B3206"/>
    <mergeCell ref="C3205:C3206"/>
    <mergeCell ref="D3205:D3206"/>
    <mergeCell ref="E3205:E3206"/>
    <mergeCell ref="F3205:F3206"/>
    <mergeCell ref="AJ3205:AJ3206"/>
    <mergeCell ref="AK3205:AK3206"/>
    <mergeCell ref="AL3205:AL3206"/>
    <mergeCell ref="AW3203:AW3204"/>
    <mergeCell ref="AX3203:AX3204"/>
    <mergeCell ref="AY3203:AY3204"/>
    <mergeCell ref="AZ3203:AZ3204"/>
    <mergeCell ref="BA3203:BA3204"/>
    <mergeCell ref="BB3203:BB3204"/>
    <mergeCell ref="AQ3203:AQ3204"/>
    <mergeCell ref="AR3203:AR3204"/>
    <mergeCell ref="AS3203:AS3204"/>
    <mergeCell ref="AT3203:AT3204"/>
    <mergeCell ref="AU3203:AU3204"/>
    <mergeCell ref="AV3203:AV3204"/>
    <mergeCell ref="AK3203:AK3204"/>
    <mergeCell ref="AL3203:AL3204"/>
    <mergeCell ref="AM3203:AM3204"/>
    <mergeCell ref="AN3203:AN3204"/>
    <mergeCell ref="AO3203:AO3204"/>
    <mergeCell ref="AP3203:AP3204"/>
    <mergeCell ref="BA3201:BA3202"/>
    <mergeCell ref="BB3201:BB3202"/>
    <mergeCell ref="BC3201:BC3202"/>
    <mergeCell ref="A3203:A3204"/>
    <mergeCell ref="B3203:B3204"/>
    <mergeCell ref="C3203:C3204"/>
    <mergeCell ref="D3203:D3204"/>
    <mergeCell ref="E3203:E3204"/>
    <mergeCell ref="F3203:F3204"/>
    <mergeCell ref="AJ3203:AJ3204"/>
    <mergeCell ref="AU3201:AU3202"/>
    <mergeCell ref="AV3201:AV3202"/>
    <mergeCell ref="AW3201:AW3202"/>
    <mergeCell ref="AX3201:AX3202"/>
    <mergeCell ref="AY3201:AY3202"/>
    <mergeCell ref="AZ3201:AZ3202"/>
    <mergeCell ref="AO3201:AO3202"/>
    <mergeCell ref="AP3201:AP3202"/>
    <mergeCell ref="AQ3201:AQ3202"/>
    <mergeCell ref="AR3201:AR3202"/>
    <mergeCell ref="AS3201:AS3202"/>
    <mergeCell ref="AT3201:AT3202"/>
    <mergeCell ref="F3201:F3202"/>
    <mergeCell ref="AJ3201:AJ3202"/>
    <mergeCell ref="AK3201:AK3202"/>
    <mergeCell ref="AL3201:AL3202"/>
    <mergeCell ref="AM3201:AM3202"/>
    <mergeCell ref="AN3201:AN3202"/>
    <mergeCell ref="AY3199:AY3200"/>
    <mergeCell ref="AZ3199:AZ3200"/>
    <mergeCell ref="BA3199:BA3200"/>
    <mergeCell ref="BB3199:BB3200"/>
    <mergeCell ref="BC3199:BC3200"/>
    <mergeCell ref="A3201:A3202"/>
    <mergeCell ref="B3201:B3202"/>
    <mergeCell ref="C3201:C3202"/>
    <mergeCell ref="D3201:D3202"/>
    <mergeCell ref="E3201:E3202"/>
    <mergeCell ref="AS3199:AS3200"/>
    <mergeCell ref="AT3199:AT3200"/>
    <mergeCell ref="AU3199:AU3200"/>
    <mergeCell ref="AV3199:AV3200"/>
    <mergeCell ref="AW3199:AW3200"/>
    <mergeCell ref="AX3199:AX3200"/>
    <mergeCell ref="AM3199:AM3200"/>
    <mergeCell ref="AN3199:AN3200"/>
    <mergeCell ref="AO3199:AO3200"/>
    <mergeCell ref="AP3199:AP3200"/>
    <mergeCell ref="AQ3199:AQ3200"/>
    <mergeCell ref="AR3199:AR3200"/>
    <mergeCell ref="BC3197:BC3198"/>
    <mergeCell ref="A3199:A3200"/>
    <mergeCell ref="B3199:B3200"/>
    <mergeCell ref="C3199:C3200"/>
    <mergeCell ref="D3199:D3200"/>
    <mergeCell ref="E3199:E3200"/>
    <mergeCell ref="F3199:F3200"/>
    <mergeCell ref="AJ3199:AJ3200"/>
    <mergeCell ref="AK3199:AK3200"/>
    <mergeCell ref="AL3199:AL3200"/>
    <mergeCell ref="AW3197:AW3198"/>
    <mergeCell ref="AX3197:AX3198"/>
    <mergeCell ref="AY3197:AY3198"/>
    <mergeCell ref="AZ3197:AZ3198"/>
    <mergeCell ref="BA3197:BA3198"/>
    <mergeCell ref="BB3197:BB3198"/>
    <mergeCell ref="AQ3197:AQ3198"/>
    <mergeCell ref="AR3197:AR3198"/>
    <mergeCell ref="AS3197:AS3198"/>
    <mergeCell ref="AT3197:AT3198"/>
    <mergeCell ref="AU3197:AU3198"/>
    <mergeCell ref="AV3197:AV3198"/>
    <mergeCell ref="AK3197:AK3198"/>
    <mergeCell ref="AL3197:AL3198"/>
    <mergeCell ref="AM3197:AM3198"/>
    <mergeCell ref="AN3197:AN3198"/>
    <mergeCell ref="AO3197:AO3198"/>
    <mergeCell ref="AP3197:AP3198"/>
    <mergeCell ref="BA3195:BA3196"/>
    <mergeCell ref="BB3195:BB3196"/>
    <mergeCell ref="BC3195:BC3196"/>
    <mergeCell ref="A3197:A3198"/>
    <mergeCell ref="B3197:B3198"/>
    <mergeCell ref="C3197:C3198"/>
    <mergeCell ref="D3197:D3198"/>
    <mergeCell ref="E3197:E3198"/>
    <mergeCell ref="F3197:F3198"/>
    <mergeCell ref="AJ3197:AJ3198"/>
    <mergeCell ref="AU3195:AU3196"/>
    <mergeCell ref="AV3195:AV3196"/>
    <mergeCell ref="AW3195:AW3196"/>
    <mergeCell ref="AX3195:AX3196"/>
    <mergeCell ref="AY3195:AY3196"/>
    <mergeCell ref="AZ3195:AZ3196"/>
    <mergeCell ref="AO3195:AO3196"/>
    <mergeCell ref="AP3195:AP3196"/>
    <mergeCell ref="AQ3195:AQ3196"/>
    <mergeCell ref="AR3195:AR3196"/>
    <mergeCell ref="AS3195:AS3196"/>
    <mergeCell ref="AT3195:AT3196"/>
    <mergeCell ref="F3195:F3196"/>
    <mergeCell ref="AJ3195:AJ3196"/>
    <mergeCell ref="AK3195:AK3196"/>
    <mergeCell ref="AL3195:AL3196"/>
    <mergeCell ref="AM3195:AM3196"/>
    <mergeCell ref="AN3195:AN3196"/>
    <mergeCell ref="AY3193:AY3194"/>
    <mergeCell ref="AZ3193:AZ3194"/>
    <mergeCell ref="BA3193:BA3194"/>
    <mergeCell ref="BB3193:BB3194"/>
    <mergeCell ref="BC3193:BC3194"/>
    <mergeCell ref="A3195:A3196"/>
    <mergeCell ref="B3195:B3196"/>
    <mergeCell ref="C3195:C3196"/>
    <mergeCell ref="D3195:D3196"/>
    <mergeCell ref="E3195:E3196"/>
    <mergeCell ref="AS3193:AS3194"/>
    <mergeCell ref="AT3193:AT3194"/>
    <mergeCell ref="AU3193:AU3194"/>
    <mergeCell ref="AV3193:AV3194"/>
    <mergeCell ref="AW3193:AW3194"/>
    <mergeCell ref="AX3193:AX3194"/>
    <mergeCell ref="AM3193:AM3194"/>
    <mergeCell ref="AN3193:AN3194"/>
    <mergeCell ref="AO3193:AO3194"/>
    <mergeCell ref="AP3193:AP3194"/>
    <mergeCell ref="AQ3193:AQ3194"/>
    <mergeCell ref="AR3193:AR3194"/>
    <mergeCell ref="BC3191:BC3192"/>
    <mergeCell ref="A3193:A3194"/>
    <mergeCell ref="B3193:B3194"/>
    <mergeCell ref="C3193:C3194"/>
    <mergeCell ref="D3193:D3194"/>
    <mergeCell ref="E3193:E3194"/>
    <mergeCell ref="F3193:F3194"/>
    <mergeCell ref="AJ3193:AJ3194"/>
    <mergeCell ref="AK3193:AK3194"/>
    <mergeCell ref="AL3193:AL3194"/>
    <mergeCell ref="AW3191:AW3192"/>
    <mergeCell ref="AX3191:AX3192"/>
    <mergeCell ref="AY3191:AY3192"/>
    <mergeCell ref="AZ3191:AZ3192"/>
    <mergeCell ref="BA3191:BA3192"/>
    <mergeCell ref="BB3191:BB3192"/>
    <mergeCell ref="AQ3191:AQ3192"/>
    <mergeCell ref="AR3191:AR3192"/>
    <mergeCell ref="AS3191:AS3192"/>
    <mergeCell ref="AT3191:AT3192"/>
    <mergeCell ref="AU3191:AU3192"/>
    <mergeCell ref="AV3191:AV3192"/>
    <mergeCell ref="AK3191:AK3192"/>
    <mergeCell ref="AL3191:AL3192"/>
    <mergeCell ref="AM3191:AM3192"/>
    <mergeCell ref="AN3191:AN3192"/>
    <mergeCell ref="AO3191:AO3192"/>
    <mergeCell ref="AP3191:AP3192"/>
    <mergeCell ref="BA3189:BA3190"/>
    <mergeCell ref="BB3189:BB3190"/>
    <mergeCell ref="BC3189:BC3190"/>
    <mergeCell ref="A3191:A3192"/>
    <mergeCell ref="B3191:B3192"/>
    <mergeCell ref="C3191:C3192"/>
    <mergeCell ref="D3191:D3192"/>
    <mergeCell ref="E3191:E3192"/>
    <mergeCell ref="F3191:F3192"/>
    <mergeCell ref="AJ3191:AJ3192"/>
    <mergeCell ref="AU3189:AU3190"/>
    <mergeCell ref="AV3189:AV3190"/>
    <mergeCell ref="AW3189:AW3190"/>
    <mergeCell ref="AX3189:AX3190"/>
    <mergeCell ref="AY3189:AY3190"/>
    <mergeCell ref="AZ3189:AZ3190"/>
    <mergeCell ref="AO3189:AO3190"/>
    <mergeCell ref="AP3189:AP3190"/>
    <mergeCell ref="AQ3189:AQ3190"/>
    <mergeCell ref="AR3189:AR3190"/>
    <mergeCell ref="AS3189:AS3190"/>
    <mergeCell ref="AT3189:AT3190"/>
    <mergeCell ref="F3189:F3190"/>
    <mergeCell ref="AJ3189:AJ3190"/>
    <mergeCell ref="AK3189:AK3190"/>
    <mergeCell ref="AL3189:AL3190"/>
    <mergeCell ref="AM3189:AM3190"/>
    <mergeCell ref="AN3189:AN3190"/>
    <mergeCell ref="AY3187:AY3188"/>
    <mergeCell ref="AZ3187:AZ3188"/>
    <mergeCell ref="BA3187:BA3188"/>
    <mergeCell ref="BB3187:BB3188"/>
    <mergeCell ref="BC3187:BC3188"/>
    <mergeCell ref="A3189:A3190"/>
    <mergeCell ref="B3189:B3190"/>
    <mergeCell ref="C3189:C3190"/>
    <mergeCell ref="D3189:D3190"/>
    <mergeCell ref="E3189:E3190"/>
    <mergeCell ref="AS3187:AS3188"/>
    <mergeCell ref="AT3187:AT3188"/>
    <mergeCell ref="AU3187:AU3188"/>
    <mergeCell ref="AV3187:AV3188"/>
    <mergeCell ref="AW3187:AW3188"/>
    <mergeCell ref="AX3187:AX3188"/>
    <mergeCell ref="AM3187:AM3188"/>
    <mergeCell ref="AN3187:AN3188"/>
    <mergeCell ref="AO3187:AO3188"/>
    <mergeCell ref="AP3187:AP3188"/>
    <mergeCell ref="AQ3187:AQ3188"/>
    <mergeCell ref="AR3187:AR3188"/>
    <mergeCell ref="BC3185:BC3186"/>
    <mergeCell ref="A3187:A3188"/>
    <mergeCell ref="B3187:B3188"/>
    <mergeCell ref="C3187:C3188"/>
    <mergeCell ref="D3187:D3188"/>
    <mergeCell ref="E3187:E3188"/>
    <mergeCell ref="F3187:F3188"/>
    <mergeCell ref="AJ3187:AJ3188"/>
    <mergeCell ref="AK3187:AK3188"/>
    <mergeCell ref="AL3187:AL3188"/>
    <mergeCell ref="AW3185:AW3186"/>
    <mergeCell ref="AX3185:AX3186"/>
    <mergeCell ref="AY3185:AY3186"/>
    <mergeCell ref="AZ3185:AZ3186"/>
    <mergeCell ref="BA3185:BA3186"/>
    <mergeCell ref="BB3185:BB3186"/>
    <mergeCell ref="AQ3185:AQ3186"/>
    <mergeCell ref="AR3185:AR3186"/>
    <mergeCell ref="AS3185:AS3186"/>
    <mergeCell ref="AT3185:AT3186"/>
    <mergeCell ref="AU3185:AU3186"/>
    <mergeCell ref="AV3185:AV3186"/>
    <mergeCell ref="AK3185:AK3186"/>
    <mergeCell ref="AL3185:AL3186"/>
    <mergeCell ref="AM3185:AM3186"/>
    <mergeCell ref="AN3185:AN3186"/>
    <mergeCell ref="AO3185:AO3186"/>
    <mergeCell ref="AP3185:AP3186"/>
    <mergeCell ref="BA3183:BA3184"/>
    <mergeCell ref="BB3183:BB3184"/>
    <mergeCell ref="BC3183:BC3184"/>
    <mergeCell ref="A3185:A3186"/>
    <mergeCell ref="B3185:B3186"/>
    <mergeCell ref="C3185:C3186"/>
    <mergeCell ref="D3185:D3186"/>
    <mergeCell ref="E3185:E3186"/>
    <mergeCell ref="F3185:F3186"/>
    <mergeCell ref="AJ3185:AJ3186"/>
    <mergeCell ref="AU3183:AU3184"/>
    <mergeCell ref="AV3183:AV3184"/>
    <mergeCell ref="AW3183:AW3184"/>
    <mergeCell ref="AX3183:AX3184"/>
    <mergeCell ref="AY3183:AY3184"/>
    <mergeCell ref="AZ3183:AZ3184"/>
    <mergeCell ref="AO3183:AO3184"/>
    <mergeCell ref="AP3183:AP3184"/>
    <mergeCell ref="AQ3183:AQ3184"/>
    <mergeCell ref="AR3183:AR3184"/>
    <mergeCell ref="AS3183:AS3184"/>
    <mergeCell ref="AT3183:AT3184"/>
    <mergeCell ref="F3183:F3184"/>
    <mergeCell ref="AJ3183:AJ3184"/>
    <mergeCell ref="AK3183:AK3184"/>
    <mergeCell ref="AL3183:AL3184"/>
    <mergeCell ref="AM3183:AM3184"/>
    <mergeCell ref="AN3183:AN3184"/>
    <mergeCell ref="AY3181:AY3182"/>
    <mergeCell ref="AZ3181:AZ3182"/>
    <mergeCell ref="BA3181:BA3182"/>
    <mergeCell ref="BB3181:BB3182"/>
    <mergeCell ref="BC3181:BC3182"/>
    <mergeCell ref="A3183:A3184"/>
    <mergeCell ref="B3183:B3184"/>
    <mergeCell ref="C3183:C3184"/>
    <mergeCell ref="D3183:D3184"/>
    <mergeCell ref="E3183:E3184"/>
    <mergeCell ref="AS3181:AS3182"/>
    <mergeCell ref="AT3181:AT3182"/>
    <mergeCell ref="AU3181:AU3182"/>
    <mergeCell ref="AV3181:AV3182"/>
    <mergeCell ref="AW3181:AW3182"/>
    <mergeCell ref="AX3181:AX3182"/>
    <mergeCell ref="AM3181:AM3182"/>
    <mergeCell ref="AN3181:AN3182"/>
    <mergeCell ref="AO3181:AO3182"/>
    <mergeCell ref="AP3181:AP3182"/>
    <mergeCell ref="AQ3181:AQ3182"/>
    <mergeCell ref="AR3181:AR3182"/>
    <mergeCell ref="BC3179:BC3180"/>
    <mergeCell ref="A3181:A3182"/>
    <mergeCell ref="B3181:B3182"/>
    <mergeCell ref="C3181:C3182"/>
    <mergeCell ref="D3181:D3182"/>
    <mergeCell ref="E3181:E3182"/>
    <mergeCell ref="F3181:F3182"/>
    <mergeCell ref="AJ3181:AJ3182"/>
    <mergeCell ref="AK3181:AK3182"/>
    <mergeCell ref="AL3181:AL3182"/>
    <mergeCell ref="AW3179:AW3180"/>
    <mergeCell ref="AX3179:AX3180"/>
    <mergeCell ref="AY3179:AY3180"/>
    <mergeCell ref="AZ3179:AZ3180"/>
    <mergeCell ref="BA3179:BA3180"/>
    <mergeCell ref="BB3179:BB3180"/>
    <mergeCell ref="AQ3179:AQ3180"/>
    <mergeCell ref="AR3179:AR3180"/>
    <mergeCell ref="AS3179:AS3180"/>
    <mergeCell ref="AT3179:AT3180"/>
    <mergeCell ref="AU3179:AU3180"/>
    <mergeCell ref="AV3179:AV3180"/>
    <mergeCell ref="AK3179:AK3180"/>
    <mergeCell ref="AL3179:AL3180"/>
    <mergeCell ref="AM3179:AM3180"/>
    <mergeCell ref="AN3179:AN3180"/>
    <mergeCell ref="AO3179:AO3180"/>
    <mergeCell ref="AP3179:AP3180"/>
    <mergeCell ref="BA3177:BA3178"/>
    <mergeCell ref="BB3177:BB3178"/>
    <mergeCell ref="BC3177:BC3178"/>
    <mergeCell ref="A3179:A3180"/>
    <mergeCell ref="B3179:B3180"/>
    <mergeCell ref="C3179:C3180"/>
    <mergeCell ref="D3179:D3180"/>
    <mergeCell ref="E3179:E3180"/>
    <mergeCell ref="F3179:F3180"/>
    <mergeCell ref="AJ3179:AJ3180"/>
    <mergeCell ref="AU3177:AU3178"/>
    <mergeCell ref="AV3177:AV3178"/>
    <mergeCell ref="AW3177:AW3178"/>
    <mergeCell ref="AX3177:AX3178"/>
    <mergeCell ref="AY3177:AY3178"/>
    <mergeCell ref="AZ3177:AZ3178"/>
    <mergeCell ref="AO3177:AO3178"/>
    <mergeCell ref="AP3177:AP3178"/>
    <mergeCell ref="AQ3177:AQ3178"/>
    <mergeCell ref="AR3177:AR3178"/>
    <mergeCell ref="AS3177:AS3178"/>
    <mergeCell ref="AT3177:AT3178"/>
    <mergeCell ref="F3177:F3178"/>
    <mergeCell ref="AJ3177:AJ3178"/>
    <mergeCell ref="AK3177:AK3178"/>
    <mergeCell ref="AL3177:AL3178"/>
    <mergeCell ref="AM3177:AM3178"/>
    <mergeCell ref="AN3177:AN3178"/>
    <mergeCell ref="AY3175:AY3176"/>
    <mergeCell ref="AZ3175:AZ3176"/>
    <mergeCell ref="BA3175:BA3176"/>
    <mergeCell ref="BB3175:BB3176"/>
    <mergeCell ref="BC3175:BC3176"/>
    <mergeCell ref="A3177:A3178"/>
    <mergeCell ref="B3177:B3178"/>
    <mergeCell ref="C3177:C3178"/>
    <mergeCell ref="D3177:D3178"/>
    <mergeCell ref="E3177:E3178"/>
    <mergeCell ref="AS3175:AS3176"/>
    <mergeCell ref="AT3175:AT3176"/>
    <mergeCell ref="AU3175:AU3176"/>
    <mergeCell ref="AV3175:AV3176"/>
    <mergeCell ref="AW3175:AW3176"/>
    <mergeCell ref="AX3175:AX3176"/>
    <mergeCell ref="AM3175:AM3176"/>
    <mergeCell ref="AN3175:AN3176"/>
    <mergeCell ref="AO3175:AO3176"/>
    <mergeCell ref="AP3175:AP3176"/>
    <mergeCell ref="AQ3175:AQ3176"/>
    <mergeCell ref="AR3175:AR3176"/>
    <mergeCell ref="BC3173:BC3174"/>
    <mergeCell ref="A3175:A3176"/>
    <mergeCell ref="B3175:B3176"/>
    <mergeCell ref="C3175:C3176"/>
    <mergeCell ref="D3175:D3176"/>
    <mergeCell ref="E3175:E3176"/>
    <mergeCell ref="F3175:F3176"/>
    <mergeCell ref="AJ3175:AJ3176"/>
    <mergeCell ref="AK3175:AK3176"/>
    <mergeCell ref="AL3175:AL3176"/>
    <mergeCell ref="AW3173:AW3174"/>
    <mergeCell ref="AX3173:AX3174"/>
    <mergeCell ref="AY3173:AY3174"/>
    <mergeCell ref="AZ3173:AZ3174"/>
    <mergeCell ref="BA3173:BA3174"/>
    <mergeCell ref="BB3173:BB3174"/>
    <mergeCell ref="AQ3173:AQ3174"/>
    <mergeCell ref="AR3173:AR3174"/>
    <mergeCell ref="AS3173:AS3174"/>
    <mergeCell ref="AT3173:AT3174"/>
    <mergeCell ref="AU3173:AU3174"/>
    <mergeCell ref="AV3173:AV3174"/>
    <mergeCell ref="AK3173:AK3174"/>
    <mergeCell ref="AL3173:AL3174"/>
    <mergeCell ref="AM3173:AM3174"/>
    <mergeCell ref="AN3173:AN3174"/>
    <mergeCell ref="AO3173:AO3174"/>
    <mergeCell ref="AP3173:AP3174"/>
    <mergeCell ref="BA3171:BA3172"/>
    <mergeCell ref="BB3171:BB3172"/>
    <mergeCell ref="BC3171:BC3172"/>
    <mergeCell ref="A3173:A3174"/>
    <mergeCell ref="B3173:B3174"/>
    <mergeCell ref="C3173:C3174"/>
    <mergeCell ref="D3173:D3174"/>
    <mergeCell ref="E3173:E3174"/>
    <mergeCell ref="F3173:F3174"/>
    <mergeCell ref="AJ3173:AJ3174"/>
    <mergeCell ref="AU3171:AU3172"/>
    <mergeCell ref="AV3171:AV3172"/>
    <mergeCell ref="AW3171:AW3172"/>
    <mergeCell ref="AX3171:AX3172"/>
    <mergeCell ref="AY3171:AY3172"/>
    <mergeCell ref="AZ3171:AZ3172"/>
    <mergeCell ref="AO3171:AO3172"/>
    <mergeCell ref="AP3171:AP3172"/>
    <mergeCell ref="AQ3171:AQ3172"/>
    <mergeCell ref="AR3171:AR3172"/>
    <mergeCell ref="AS3171:AS3172"/>
    <mergeCell ref="AT3171:AT3172"/>
    <mergeCell ref="F3171:F3172"/>
    <mergeCell ref="AJ3171:AJ3172"/>
    <mergeCell ref="AK3171:AK3172"/>
    <mergeCell ref="AL3171:AL3172"/>
    <mergeCell ref="AM3171:AM3172"/>
    <mergeCell ref="AN3171:AN3172"/>
    <mergeCell ref="AY3169:AY3170"/>
    <mergeCell ref="AZ3169:AZ3170"/>
    <mergeCell ref="BA3169:BA3170"/>
    <mergeCell ref="BB3169:BB3170"/>
    <mergeCell ref="BC3169:BC3170"/>
    <mergeCell ref="A3171:A3172"/>
    <mergeCell ref="B3171:B3172"/>
    <mergeCell ref="C3171:C3172"/>
    <mergeCell ref="D3171:D3172"/>
    <mergeCell ref="E3171:E3172"/>
    <mergeCell ref="AS3169:AS3170"/>
    <mergeCell ref="AT3169:AT3170"/>
    <mergeCell ref="AU3169:AU3170"/>
    <mergeCell ref="AV3169:AV3170"/>
    <mergeCell ref="AW3169:AW3170"/>
    <mergeCell ref="AX3169:AX3170"/>
    <mergeCell ref="AM3169:AM3170"/>
    <mergeCell ref="AN3169:AN3170"/>
    <mergeCell ref="AO3169:AO3170"/>
    <mergeCell ref="AP3169:AP3170"/>
    <mergeCell ref="AQ3169:AQ3170"/>
    <mergeCell ref="AR3169:AR3170"/>
    <mergeCell ref="BC3167:BC3168"/>
    <mergeCell ref="A3169:A3170"/>
    <mergeCell ref="B3169:B3170"/>
    <mergeCell ref="C3169:C3170"/>
    <mergeCell ref="D3169:D3170"/>
    <mergeCell ref="E3169:E3170"/>
    <mergeCell ref="F3169:F3170"/>
    <mergeCell ref="AJ3169:AJ3170"/>
    <mergeCell ref="AK3169:AK3170"/>
    <mergeCell ref="AL3169:AL3170"/>
    <mergeCell ref="AW3167:AW3168"/>
    <mergeCell ref="AX3167:AX3168"/>
    <mergeCell ref="AY3167:AY3168"/>
    <mergeCell ref="AZ3167:AZ3168"/>
    <mergeCell ref="BA3167:BA3168"/>
    <mergeCell ref="BB3167:BB3168"/>
    <mergeCell ref="AQ3167:AQ3168"/>
    <mergeCell ref="AR3167:AR3168"/>
    <mergeCell ref="AS3167:AS3168"/>
    <mergeCell ref="AT3167:AT3168"/>
    <mergeCell ref="AU3167:AU3168"/>
    <mergeCell ref="AV3167:AV3168"/>
    <mergeCell ref="AK3167:AK3168"/>
    <mergeCell ref="AL3167:AL3168"/>
    <mergeCell ref="AM3167:AM3168"/>
    <mergeCell ref="AN3167:AN3168"/>
    <mergeCell ref="AO3167:AO3168"/>
    <mergeCell ref="AP3167:AP3168"/>
    <mergeCell ref="BA3165:BA3166"/>
    <mergeCell ref="BB3165:BB3166"/>
    <mergeCell ref="BC3165:BC3166"/>
    <mergeCell ref="A3167:A3168"/>
    <mergeCell ref="B3167:B3168"/>
    <mergeCell ref="C3167:C3168"/>
    <mergeCell ref="D3167:D3168"/>
    <mergeCell ref="E3167:E3168"/>
    <mergeCell ref="F3167:F3168"/>
    <mergeCell ref="AJ3167:AJ3168"/>
    <mergeCell ref="AU3165:AU3166"/>
    <mergeCell ref="AV3165:AV3166"/>
    <mergeCell ref="AW3165:AW3166"/>
    <mergeCell ref="AX3165:AX3166"/>
    <mergeCell ref="AY3165:AY3166"/>
    <mergeCell ref="AZ3165:AZ3166"/>
    <mergeCell ref="AO3165:AO3166"/>
    <mergeCell ref="AP3165:AP3166"/>
    <mergeCell ref="AQ3165:AQ3166"/>
    <mergeCell ref="AR3165:AR3166"/>
    <mergeCell ref="AS3165:AS3166"/>
    <mergeCell ref="AT3165:AT3166"/>
    <mergeCell ref="F3165:F3166"/>
    <mergeCell ref="AJ3165:AJ3166"/>
    <mergeCell ref="AK3165:AK3166"/>
    <mergeCell ref="AL3165:AL3166"/>
    <mergeCell ref="AM3165:AM3166"/>
    <mergeCell ref="AN3165:AN3166"/>
    <mergeCell ref="AY3163:AY3164"/>
    <mergeCell ref="AZ3163:AZ3164"/>
    <mergeCell ref="BA3163:BA3164"/>
    <mergeCell ref="BB3163:BB3164"/>
    <mergeCell ref="BC3163:BC3164"/>
    <mergeCell ref="A3165:A3166"/>
    <mergeCell ref="B3165:B3166"/>
    <mergeCell ref="C3165:C3166"/>
    <mergeCell ref="D3165:D3166"/>
    <mergeCell ref="E3165:E3166"/>
    <mergeCell ref="AS3163:AS3164"/>
    <mergeCell ref="AT3163:AT3164"/>
    <mergeCell ref="AU3163:AU3164"/>
    <mergeCell ref="AV3163:AV3164"/>
    <mergeCell ref="AW3163:AW3164"/>
    <mergeCell ref="AX3163:AX3164"/>
    <mergeCell ref="AM3163:AM3164"/>
    <mergeCell ref="AN3163:AN3164"/>
    <mergeCell ref="AO3163:AO3164"/>
    <mergeCell ref="AP3163:AP3164"/>
    <mergeCell ref="AQ3163:AQ3164"/>
    <mergeCell ref="AR3163:AR3164"/>
    <mergeCell ref="BC3161:BC3162"/>
    <mergeCell ref="A3163:A3164"/>
    <mergeCell ref="B3163:B3164"/>
    <mergeCell ref="C3163:C3164"/>
    <mergeCell ref="D3163:D3164"/>
    <mergeCell ref="E3163:E3164"/>
    <mergeCell ref="F3163:F3164"/>
    <mergeCell ref="AJ3163:AJ3164"/>
    <mergeCell ref="AK3163:AK3164"/>
    <mergeCell ref="AL3163:AL3164"/>
    <mergeCell ref="AW3161:AW3162"/>
    <mergeCell ref="AX3161:AX3162"/>
    <mergeCell ref="AY3161:AY3162"/>
    <mergeCell ref="AZ3161:AZ3162"/>
    <mergeCell ref="BA3161:BA3162"/>
    <mergeCell ref="BB3161:BB3162"/>
    <mergeCell ref="AQ3161:AQ3162"/>
    <mergeCell ref="AR3161:AR3162"/>
    <mergeCell ref="AS3161:AS3162"/>
    <mergeCell ref="AT3161:AT3162"/>
    <mergeCell ref="AU3161:AU3162"/>
    <mergeCell ref="AV3161:AV3162"/>
    <mergeCell ref="AK3161:AK3162"/>
    <mergeCell ref="AL3161:AL3162"/>
    <mergeCell ref="AM3161:AM3162"/>
    <mergeCell ref="AN3161:AN3162"/>
    <mergeCell ref="AO3161:AO3162"/>
    <mergeCell ref="AP3161:AP3162"/>
    <mergeCell ref="BA3159:BA3160"/>
    <mergeCell ref="BB3159:BB3160"/>
    <mergeCell ref="BC3159:BC3160"/>
    <mergeCell ref="A3161:A3162"/>
    <mergeCell ref="B3161:B3162"/>
    <mergeCell ref="C3161:C3162"/>
    <mergeCell ref="D3161:D3162"/>
    <mergeCell ref="E3161:E3162"/>
    <mergeCell ref="F3161:F3162"/>
    <mergeCell ref="AJ3161:AJ3162"/>
    <mergeCell ref="AU3159:AU3160"/>
    <mergeCell ref="AV3159:AV3160"/>
    <mergeCell ref="AW3159:AW3160"/>
    <mergeCell ref="AX3159:AX3160"/>
    <mergeCell ref="AY3159:AY3160"/>
    <mergeCell ref="AZ3159:AZ3160"/>
    <mergeCell ref="AO3159:AO3160"/>
    <mergeCell ref="AP3159:AP3160"/>
    <mergeCell ref="AQ3159:AQ3160"/>
    <mergeCell ref="AR3159:AR3160"/>
    <mergeCell ref="AS3159:AS3160"/>
    <mergeCell ref="AT3159:AT3160"/>
    <mergeCell ref="F3159:F3160"/>
    <mergeCell ref="AJ3159:AJ3160"/>
    <mergeCell ref="AK3159:AK3160"/>
    <mergeCell ref="AL3159:AL3160"/>
    <mergeCell ref="AM3159:AM3160"/>
    <mergeCell ref="AN3159:AN3160"/>
    <mergeCell ref="AY3157:AY3158"/>
    <mergeCell ref="AZ3157:AZ3158"/>
    <mergeCell ref="BA3157:BA3158"/>
    <mergeCell ref="BB3157:BB3158"/>
    <mergeCell ref="BC3157:BC3158"/>
    <mergeCell ref="A3159:A3160"/>
    <mergeCell ref="B3159:B3160"/>
    <mergeCell ref="C3159:C3160"/>
    <mergeCell ref="D3159:D3160"/>
    <mergeCell ref="E3159:E3160"/>
    <mergeCell ref="AS3157:AS3158"/>
    <mergeCell ref="AT3157:AT3158"/>
    <mergeCell ref="AU3157:AU3158"/>
    <mergeCell ref="AV3157:AV3158"/>
    <mergeCell ref="AW3157:AW3158"/>
    <mergeCell ref="AX3157:AX3158"/>
    <mergeCell ref="AM3157:AM3158"/>
    <mergeCell ref="AN3157:AN3158"/>
    <mergeCell ref="AO3157:AO3158"/>
    <mergeCell ref="AP3157:AP3158"/>
    <mergeCell ref="AQ3157:AQ3158"/>
    <mergeCell ref="AR3157:AR3158"/>
    <mergeCell ref="BC3155:BC3156"/>
    <mergeCell ref="A3157:A3158"/>
    <mergeCell ref="B3157:B3158"/>
    <mergeCell ref="C3157:C3158"/>
    <mergeCell ref="D3157:D3158"/>
    <mergeCell ref="E3157:E3158"/>
    <mergeCell ref="F3157:F3158"/>
    <mergeCell ref="AJ3157:AJ3158"/>
    <mergeCell ref="AK3157:AK3158"/>
    <mergeCell ref="AL3157:AL3158"/>
    <mergeCell ref="AW3155:AW3156"/>
    <mergeCell ref="AX3155:AX3156"/>
    <mergeCell ref="AY3155:AY3156"/>
    <mergeCell ref="AZ3155:AZ3156"/>
    <mergeCell ref="BA3155:BA3156"/>
    <mergeCell ref="BB3155:BB3156"/>
    <mergeCell ref="AQ3155:AQ3156"/>
    <mergeCell ref="AR3155:AR3156"/>
    <mergeCell ref="AS3155:AS3156"/>
    <mergeCell ref="AT3155:AT3156"/>
    <mergeCell ref="AU3155:AU3156"/>
    <mergeCell ref="AV3155:AV3156"/>
    <mergeCell ref="AK3155:AK3156"/>
    <mergeCell ref="AL3155:AL3156"/>
    <mergeCell ref="AM3155:AM3156"/>
    <mergeCell ref="AN3155:AN3156"/>
    <mergeCell ref="AO3155:AO3156"/>
    <mergeCell ref="AP3155:AP3156"/>
    <mergeCell ref="BA3153:BA3154"/>
    <mergeCell ref="BB3153:BB3154"/>
    <mergeCell ref="BC3153:BC3154"/>
    <mergeCell ref="A3155:A3156"/>
    <mergeCell ref="B3155:B3156"/>
    <mergeCell ref="C3155:C3156"/>
    <mergeCell ref="D3155:D3156"/>
    <mergeCell ref="E3155:E3156"/>
    <mergeCell ref="F3155:F3156"/>
    <mergeCell ref="AJ3155:AJ3156"/>
    <mergeCell ref="AU3153:AU3154"/>
    <mergeCell ref="AV3153:AV3154"/>
    <mergeCell ref="AW3153:AW3154"/>
    <mergeCell ref="AX3153:AX3154"/>
    <mergeCell ref="AY3153:AY3154"/>
    <mergeCell ref="AZ3153:AZ3154"/>
    <mergeCell ref="AO3153:AO3154"/>
    <mergeCell ref="AP3153:AP3154"/>
    <mergeCell ref="AQ3153:AQ3154"/>
    <mergeCell ref="AR3153:AR3154"/>
    <mergeCell ref="AS3153:AS3154"/>
    <mergeCell ref="AT3153:AT3154"/>
    <mergeCell ref="F3153:F3154"/>
    <mergeCell ref="AJ3153:AJ3154"/>
    <mergeCell ref="AK3153:AK3154"/>
    <mergeCell ref="AL3153:AL3154"/>
    <mergeCell ref="AM3153:AM3154"/>
    <mergeCell ref="AN3153:AN3154"/>
    <mergeCell ref="AY3151:AY3152"/>
    <mergeCell ref="AZ3151:AZ3152"/>
    <mergeCell ref="BA3151:BA3152"/>
    <mergeCell ref="BB3151:BB3152"/>
    <mergeCell ref="BC3151:BC3152"/>
    <mergeCell ref="A3153:A3154"/>
    <mergeCell ref="B3153:B3154"/>
    <mergeCell ref="C3153:C3154"/>
    <mergeCell ref="D3153:D3154"/>
    <mergeCell ref="E3153:E3154"/>
    <mergeCell ref="AS3151:AS3152"/>
    <mergeCell ref="AT3151:AT3152"/>
    <mergeCell ref="AU3151:AU3152"/>
    <mergeCell ref="AV3151:AV3152"/>
    <mergeCell ref="AW3151:AW3152"/>
    <mergeCell ref="AX3151:AX3152"/>
    <mergeCell ref="AM3151:AM3152"/>
    <mergeCell ref="AN3151:AN3152"/>
    <mergeCell ref="AO3151:AO3152"/>
    <mergeCell ref="AP3151:AP3152"/>
    <mergeCell ref="AQ3151:AQ3152"/>
    <mergeCell ref="AR3151:AR3152"/>
    <mergeCell ref="BC3149:BC3150"/>
    <mergeCell ref="A3151:A3152"/>
    <mergeCell ref="B3151:B3152"/>
    <mergeCell ref="C3151:C3152"/>
    <mergeCell ref="D3151:D3152"/>
    <mergeCell ref="E3151:E3152"/>
    <mergeCell ref="F3151:F3152"/>
    <mergeCell ref="AJ3151:AJ3152"/>
    <mergeCell ref="AK3151:AK3152"/>
    <mergeCell ref="AL3151:AL3152"/>
    <mergeCell ref="AW3149:AW3150"/>
    <mergeCell ref="AX3149:AX3150"/>
    <mergeCell ref="AY3149:AY3150"/>
    <mergeCell ref="AZ3149:AZ3150"/>
    <mergeCell ref="BA3149:BA3150"/>
    <mergeCell ref="BB3149:BB3150"/>
    <mergeCell ref="AQ3149:AQ3150"/>
    <mergeCell ref="AR3149:AR3150"/>
    <mergeCell ref="AS3149:AS3150"/>
    <mergeCell ref="AT3149:AT3150"/>
    <mergeCell ref="AU3149:AU3150"/>
    <mergeCell ref="AV3149:AV3150"/>
    <mergeCell ref="AK3149:AK3150"/>
    <mergeCell ref="AL3149:AL3150"/>
    <mergeCell ref="AM3149:AM3150"/>
    <mergeCell ref="AN3149:AN3150"/>
    <mergeCell ref="AO3149:AO3150"/>
    <mergeCell ref="AP3149:AP3150"/>
    <mergeCell ref="BA3147:BA3148"/>
    <mergeCell ref="BB3147:BB3148"/>
    <mergeCell ref="BC3147:BC3148"/>
    <mergeCell ref="A3149:A3150"/>
    <mergeCell ref="B3149:B3150"/>
    <mergeCell ref="C3149:C3150"/>
    <mergeCell ref="D3149:D3150"/>
    <mergeCell ref="E3149:E3150"/>
    <mergeCell ref="F3149:F3150"/>
    <mergeCell ref="AJ3149:AJ3150"/>
    <mergeCell ref="AU3147:AU3148"/>
    <mergeCell ref="AV3147:AV3148"/>
    <mergeCell ref="AW3147:AW3148"/>
    <mergeCell ref="AX3147:AX3148"/>
    <mergeCell ref="AY3147:AY3148"/>
    <mergeCell ref="AZ3147:AZ3148"/>
    <mergeCell ref="AO3147:AO3148"/>
    <mergeCell ref="AP3147:AP3148"/>
    <mergeCell ref="AQ3147:AQ3148"/>
    <mergeCell ref="AR3147:AR3148"/>
    <mergeCell ref="AS3147:AS3148"/>
    <mergeCell ref="AT3147:AT3148"/>
    <mergeCell ref="F3147:F3148"/>
    <mergeCell ref="AJ3147:AJ3148"/>
    <mergeCell ref="AK3147:AK3148"/>
    <mergeCell ref="AL3147:AL3148"/>
    <mergeCell ref="AM3147:AM3148"/>
    <mergeCell ref="AN3147:AN3148"/>
    <mergeCell ref="AY3145:AY3146"/>
    <mergeCell ref="AZ3145:AZ3146"/>
    <mergeCell ref="BA3145:BA3146"/>
    <mergeCell ref="BB3145:BB3146"/>
    <mergeCell ref="BC3145:BC3146"/>
    <mergeCell ref="A3147:A3148"/>
    <mergeCell ref="B3147:B3148"/>
    <mergeCell ref="C3147:C3148"/>
    <mergeCell ref="D3147:D3148"/>
    <mergeCell ref="E3147:E3148"/>
    <mergeCell ref="AS3145:AS3146"/>
    <mergeCell ref="AT3145:AT3146"/>
    <mergeCell ref="AU3145:AU3146"/>
    <mergeCell ref="AV3145:AV3146"/>
    <mergeCell ref="AW3145:AW3146"/>
    <mergeCell ref="AX3145:AX3146"/>
    <mergeCell ref="AM3145:AM3146"/>
    <mergeCell ref="AN3145:AN3146"/>
    <mergeCell ref="AO3145:AO3146"/>
    <mergeCell ref="AP3145:AP3146"/>
    <mergeCell ref="AQ3145:AQ3146"/>
    <mergeCell ref="AR3145:AR3146"/>
    <mergeCell ref="BC3143:BC3144"/>
    <mergeCell ref="A3145:A3146"/>
    <mergeCell ref="B3145:B3146"/>
    <mergeCell ref="C3145:C3146"/>
    <mergeCell ref="D3145:D3146"/>
    <mergeCell ref="E3145:E3146"/>
    <mergeCell ref="F3145:F3146"/>
    <mergeCell ref="AJ3145:AJ3146"/>
    <mergeCell ref="AK3145:AK3146"/>
    <mergeCell ref="AL3145:AL3146"/>
    <mergeCell ref="AW3143:AW3144"/>
    <mergeCell ref="AX3143:AX3144"/>
    <mergeCell ref="AY3143:AY3144"/>
    <mergeCell ref="AZ3143:AZ3144"/>
    <mergeCell ref="BA3143:BA3144"/>
    <mergeCell ref="BB3143:BB3144"/>
    <mergeCell ref="AQ3143:AQ3144"/>
    <mergeCell ref="AR3143:AR3144"/>
    <mergeCell ref="AS3143:AS3144"/>
    <mergeCell ref="AT3143:AT3144"/>
    <mergeCell ref="AU3143:AU3144"/>
    <mergeCell ref="AV3143:AV3144"/>
    <mergeCell ref="AK3143:AK3144"/>
    <mergeCell ref="AL3143:AL3144"/>
    <mergeCell ref="AM3143:AM3144"/>
    <mergeCell ref="AN3143:AN3144"/>
    <mergeCell ref="AO3143:AO3144"/>
    <mergeCell ref="AP3143:AP3144"/>
    <mergeCell ref="BA3141:BA3142"/>
    <mergeCell ref="BB3141:BB3142"/>
    <mergeCell ref="BC3141:BC3142"/>
    <mergeCell ref="A3143:A3144"/>
    <mergeCell ref="B3143:B3144"/>
    <mergeCell ref="C3143:C3144"/>
    <mergeCell ref="D3143:D3144"/>
    <mergeCell ref="E3143:E3144"/>
    <mergeCell ref="F3143:F3144"/>
    <mergeCell ref="AJ3143:AJ3144"/>
    <mergeCell ref="AU3141:AU3142"/>
    <mergeCell ref="AV3141:AV3142"/>
    <mergeCell ref="AW3141:AW3142"/>
    <mergeCell ref="AX3141:AX3142"/>
    <mergeCell ref="AY3141:AY3142"/>
    <mergeCell ref="AZ3141:AZ3142"/>
    <mergeCell ref="AO3141:AO3142"/>
    <mergeCell ref="AP3141:AP3142"/>
    <mergeCell ref="AQ3141:AQ3142"/>
    <mergeCell ref="AR3141:AR3142"/>
    <mergeCell ref="AS3141:AS3142"/>
    <mergeCell ref="AT3141:AT3142"/>
    <mergeCell ref="F3141:F3142"/>
    <mergeCell ref="AJ3141:AJ3142"/>
    <mergeCell ref="AK3141:AK3142"/>
    <mergeCell ref="AL3141:AL3142"/>
    <mergeCell ref="AM3141:AM3142"/>
    <mergeCell ref="AN3141:AN3142"/>
    <mergeCell ref="AY3139:AY3140"/>
    <mergeCell ref="AZ3139:AZ3140"/>
    <mergeCell ref="BA3139:BA3140"/>
    <mergeCell ref="BB3139:BB3140"/>
    <mergeCell ref="BC3139:BC3140"/>
    <mergeCell ref="A3141:A3142"/>
    <mergeCell ref="B3141:B3142"/>
    <mergeCell ref="C3141:C3142"/>
    <mergeCell ref="D3141:D3142"/>
    <mergeCell ref="E3141:E3142"/>
    <mergeCell ref="AS3139:AS3140"/>
    <mergeCell ref="AT3139:AT3140"/>
    <mergeCell ref="AU3139:AU3140"/>
    <mergeCell ref="AV3139:AV3140"/>
    <mergeCell ref="AW3139:AW3140"/>
    <mergeCell ref="AX3139:AX3140"/>
    <mergeCell ref="AM3139:AM3140"/>
    <mergeCell ref="AN3139:AN3140"/>
    <mergeCell ref="AO3139:AO3140"/>
    <mergeCell ref="AP3139:AP3140"/>
    <mergeCell ref="AQ3139:AQ3140"/>
    <mergeCell ref="AR3139:AR3140"/>
    <mergeCell ref="BC3137:BC3138"/>
    <mergeCell ref="A3139:A3140"/>
    <mergeCell ref="B3139:B3140"/>
    <mergeCell ref="C3139:C3140"/>
    <mergeCell ref="D3139:D3140"/>
    <mergeCell ref="E3139:E3140"/>
    <mergeCell ref="F3139:F3140"/>
    <mergeCell ref="AJ3139:AJ3140"/>
    <mergeCell ref="AK3139:AK3140"/>
    <mergeCell ref="AL3139:AL3140"/>
    <mergeCell ref="AW3137:AW3138"/>
    <mergeCell ref="AX3137:AX3138"/>
    <mergeCell ref="AY3137:AY3138"/>
    <mergeCell ref="AZ3137:AZ3138"/>
    <mergeCell ref="BA3137:BA3138"/>
    <mergeCell ref="BB3137:BB3138"/>
    <mergeCell ref="AQ3137:AQ3138"/>
    <mergeCell ref="AR3137:AR3138"/>
    <mergeCell ref="AS3137:AS3138"/>
    <mergeCell ref="AT3137:AT3138"/>
    <mergeCell ref="AU3137:AU3138"/>
    <mergeCell ref="AV3137:AV3138"/>
    <mergeCell ref="AK3137:AK3138"/>
    <mergeCell ref="AL3137:AL3138"/>
    <mergeCell ref="AM3137:AM3138"/>
    <mergeCell ref="AN3137:AN3138"/>
    <mergeCell ref="AO3137:AO3138"/>
    <mergeCell ref="AP3137:AP3138"/>
    <mergeCell ref="BA3135:BA3136"/>
    <mergeCell ref="BB3135:BB3136"/>
    <mergeCell ref="BC3135:BC3136"/>
    <mergeCell ref="A3137:A3138"/>
    <mergeCell ref="B3137:B3138"/>
    <mergeCell ref="C3137:C3138"/>
    <mergeCell ref="D3137:D3138"/>
    <mergeCell ref="E3137:E3138"/>
    <mergeCell ref="F3137:F3138"/>
    <mergeCell ref="AJ3137:AJ3138"/>
    <mergeCell ref="AU3135:AU3136"/>
    <mergeCell ref="AV3135:AV3136"/>
    <mergeCell ref="AW3135:AW3136"/>
    <mergeCell ref="AX3135:AX3136"/>
    <mergeCell ref="AY3135:AY3136"/>
    <mergeCell ref="AZ3135:AZ3136"/>
    <mergeCell ref="AO3135:AO3136"/>
    <mergeCell ref="AP3135:AP3136"/>
    <mergeCell ref="AQ3135:AQ3136"/>
    <mergeCell ref="AR3135:AR3136"/>
    <mergeCell ref="AS3135:AS3136"/>
    <mergeCell ref="AT3135:AT3136"/>
    <mergeCell ref="F3135:F3136"/>
    <mergeCell ref="AJ3135:AJ3136"/>
    <mergeCell ref="AK3135:AK3136"/>
    <mergeCell ref="AL3135:AL3136"/>
    <mergeCell ref="AM3135:AM3136"/>
    <mergeCell ref="AN3135:AN3136"/>
    <mergeCell ref="AY3133:AY3134"/>
    <mergeCell ref="AZ3133:AZ3134"/>
    <mergeCell ref="BA3133:BA3134"/>
    <mergeCell ref="BB3133:BB3134"/>
    <mergeCell ref="BC3133:BC3134"/>
    <mergeCell ref="A3135:A3136"/>
    <mergeCell ref="B3135:B3136"/>
    <mergeCell ref="C3135:C3136"/>
    <mergeCell ref="D3135:D3136"/>
    <mergeCell ref="E3135:E3136"/>
    <mergeCell ref="AS3133:AS3134"/>
    <mergeCell ref="AT3133:AT3134"/>
    <mergeCell ref="AU3133:AU3134"/>
    <mergeCell ref="AV3133:AV3134"/>
    <mergeCell ref="AW3133:AW3134"/>
    <mergeCell ref="AX3133:AX3134"/>
    <mergeCell ref="AM3133:AM3134"/>
    <mergeCell ref="AN3133:AN3134"/>
    <mergeCell ref="AO3133:AO3134"/>
    <mergeCell ref="AP3133:AP3134"/>
    <mergeCell ref="AQ3133:AQ3134"/>
    <mergeCell ref="AR3133:AR3134"/>
    <mergeCell ref="BC3131:BC3132"/>
    <mergeCell ref="A3133:A3134"/>
    <mergeCell ref="B3133:B3134"/>
    <mergeCell ref="C3133:C3134"/>
    <mergeCell ref="D3133:D3134"/>
    <mergeCell ref="E3133:E3134"/>
    <mergeCell ref="F3133:F3134"/>
    <mergeCell ref="AJ3133:AJ3134"/>
    <mergeCell ref="AK3133:AK3134"/>
    <mergeCell ref="AL3133:AL3134"/>
    <mergeCell ref="AW3131:AW3132"/>
    <mergeCell ref="AX3131:AX3132"/>
    <mergeCell ref="AY3131:AY3132"/>
    <mergeCell ref="AZ3131:AZ3132"/>
    <mergeCell ref="BA3131:BA3132"/>
    <mergeCell ref="BB3131:BB3132"/>
    <mergeCell ref="AQ3131:AQ3132"/>
    <mergeCell ref="AR3131:AR3132"/>
    <mergeCell ref="AS3131:AS3132"/>
    <mergeCell ref="AT3131:AT3132"/>
    <mergeCell ref="AU3131:AU3132"/>
    <mergeCell ref="AV3131:AV3132"/>
    <mergeCell ref="AK3131:AK3132"/>
    <mergeCell ref="AL3131:AL3132"/>
    <mergeCell ref="AM3131:AM3132"/>
    <mergeCell ref="AN3131:AN3132"/>
    <mergeCell ref="AO3131:AO3132"/>
    <mergeCell ref="AP3131:AP3132"/>
    <mergeCell ref="BA3129:BA3130"/>
    <mergeCell ref="BB3129:BB3130"/>
    <mergeCell ref="BC3129:BC3130"/>
    <mergeCell ref="A3131:A3132"/>
    <mergeCell ref="B3131:B3132"/>
    <mergeCell ref="C3131:C3132"/>
    <mergeCell ref="D3131:D3132"/>
    <mergeCell ref="E3131:E3132"/>
    <mergeCell ref="F3131:F3132"/>
    <mergeCell ref="AJ3131:AJ3132"/>
    <mergeCell ref="AU3129:AU3130"/>
    <mergeCell ref="AV3129:AV3130"/>
    <mergeCell ref="AW3129:AW3130"/>
    <mergeCell ref="AX3129:AX3130"/>
    <mergeCell ref="AY3129:AY3130"/>
    <mergeCell ref="AZ3129:AZ3130"/>
    <mergeCell ref="AO3129:AO3130"/>
    <mergeCell ref="AP3129:AP3130"/>
    <mergeCell ref="AQ3129:AQ3130"/>
    <mergeCell ref="AR3129:AR3130"/>
    <mergeCell ref="AS3129:AS3130"/>
    <mergeCell ref="AT3129:AT3130"/>
    <mergeCell ref="F3129:F3130"/>
    <mergeCell ref="AJ3129:AJ3130"/>
    <mergeCell ref="AK3129:AK3130"/>
    <mergeCell ref="AL3129:AL3130"/>
    <mergeCell ref="AM3129:AM3130"/>
    <mergeCell ref="AN3129:AN3130"/>
    <mergeCell ref="AY3127:AY3128"/>
    <mergeCell ref="AZ3127:AZ3128"/>
    <mergeCell ref="BA3127:BA3128"/>
    <mergeCell ref="BB3127:BB3128"/>
    <mergeCell ref="BC3127:BC3128"/>
    <mergeCell ref="A3129:A3130"/>
    <mergeCell ref="B3129:B3130"/>
    <mergeCell ref="C3129:C3130"/>
    <mergeCell ref="D3129:D3130"/>
    <mergeCell ref="E3129:E3130"/>
    <mergeCell ref="AS3127:AS3128"/>
    <mergeCell ref="AT3127:AT3128"/>
    <mergeCell ref="AU3127:AU3128"/>
    <mergeCell ref="AV3127:AV3128"/>
    <mergeCell ref="AW3127:AW3128"/>
    <mergeCell ref="AX3127:AX3128"/>
    <mergeCell ref="AM3127:AM3128"/>
    <mergeCell ref="AN3127:AN3128"/>
    <mergeCell ref="AO3127:AO3128"/>
    <mergeCell ref="AP3127:AP3128"/>
    <mergeCell ref="AQ3127:AQ3128"/>
    <mergeCell ref="AR3127:AR3128"/>
    <mergeCell ref="BC3125:BC3126"/>
    <mergeCell ref="A3127:A3128"/>
    <mergeCell ref="B3127:B3128"/>
    <mergeCell ref="C3127:C3128"/>
    <mergeCell ref="D3127:D3128"/>
    <mergeCell ref="E3127:E3128"/>
    <mergeCell ref="F3127:F3128"/>
    <mergeCell ref="AJ3127:AJ3128"/>
    <mergeCell ref="AK3127:AK3128"/>
    <mergeCell ref="AL3127:AL3128"/>
    <mergeCell ref="AW3125:AW3126"/>
    <mergeCell ref="AX3125:AX3126"/>
    <mergeCell ref="AY3125:AY3126"/>
    <mergeCell ref="AZ3125:AZ3126"/>
    <mergeCell ref="BA3125:BA3126"/>
    <mergeCell ref="BB3125:BB3126"/>
    <mergeCell ref="AQ3125:AQ3126"/>
    <mergeCell ref="AR3125:AR3126"/>
    <mergeCell ref="AS3125:AS3126"/>
    <mergeCell ref="AT3125:AT3126"/>
    <mergeCell ref="AU3125:AU3126"/>
    <mergeCell ref="AV3125:AV3126"/>
    <mergeCell ref="AK3125:AK3126"/>
    <mergeCell ref="AL3125:AL3126"/>
    <mergeCell ref="AM3125:AM3126"/>
    <mergeCell ref="AN3125:AN3126"/>
    <mergeCell ref="AO3125:AO3126"/>
    <mergeCell ref="AP3125:AP3126"/>
    <mergeCell ref="BA3123:BA3124"/>
    <mergeCell ref="BB3123:BB3124"/>
    <mergeCell ref="BC3123:BC3124"/>
    <mergeCell ref="A3125:A3126"/>
    <mergeCell ref="B3125:B3126"/>
    <mergeCell ref="C3125:C3126"/>
    <mergeCell ref="D3125:D3126"/>
    <mergeCell ref="E3125:E3126"/>
    <mergeCell ref="F3125:F3126"/>
    <mergeCell ref="AJ3125:AJ3126"/>
    <mergeCell ref="AU3123:AU3124"/>
    <mergeCell ref="AV3123:AV3124"/>
    <mergeCell ref="AW3123:AW3124"/>
    <mergeCell ref="AX3123:AX3124"/>
    <mergeCell ref="AY3123:AY3124"/>
    <mergeCell ref="AZ3123:AZ3124"/>
    <mergeCell ref="AO3123:AO3124"/>
    <mergeCell ref="AP3123:AP3124"/>
    <mergeCell ref="AQ3123:AQ3124"/>
    <mergeCell ref="AR3123:AR3124"/>
    <mergeCell ref="AS3123:AS3124"/>
    <mergeCell ref="AT3123:AT3124"/>
    <mergeCell ref="F3123:F3124"/>
    <mergeCell ref="AJ3123:AJ3124"/>
    <mergeCell ref="AK3123:AK3124"/>
    <mergeCell ref="AL3123:AL3124"/>
    <mergeCell ref="AM3123:AM3124"/>
    <mergeCell ref="AN3123:AN3124"/>
    <mergeCell ref="AY3121:AY3122"/>
    <mergeCell ref="AZ3121:AZ3122"/>
    <mergeCell ref="BA3121:BA3122"/>
    <mergeCell ref="BB3121:BB3122"/>
    <mergeCell ref="BC3121:BC3122"/>
    <mergeCell ref="A3123:A3124"/>
    <mergeCell ref="B3123:B3124"/>
    <mergeCell ref="C3123:C3124"/>
    <mergeCell ref="D3123:D3124"/>
    <mergeCell ref="E3123:E3124"/>
    <mergeCell ref="AS3121:AS3122"/>
    <mergeCell ref="AT3121:AT3122"/>
    <mergeCell ref="AU3121:AU3122"/>
    <mergeCell ref="AV3121:AV3122"/>
    <mergeCell ref="AW3121:AW3122"/>
    <mergeCell ref="AX3121:AX3122"/>
    <mergeCell ref="AM3121:AM3122"/>
    <mergeCell ref="AN3121:AN3122"/>
    <mergeCell ref="AO3121:AO3122"/>
    <mergeCell ref="AP3121:AP3122"/>
    <mergeCell ref="AQ3121:AQ3122"/>
    <mergeCell ref="AR3121:AR3122"/>
    <mergeCell ref="BC3119:BC3120"/>
    <mergeCell ref="A3121:A3122"/>
    <mergeCell ref="B3121:B3122"/>
    <mergeCell ref="C3121:C3122"/>
    <mergeCell ref="D3121:D3122"/>
    <mergeCell ref="E3121:E3122"/>
    <mergeCell ref="F3121:F3122"/>
    <mergeCell ref="AJ3121:AJ3122"/>
    <mergeCell ref="AK3121:AK3122"/>
    <mergeCell ref="AL3121:AL3122"/>
    <mergeCell ref="AW3119:AW3120"/>
    <mergeCell ref="AX3119:AX3120"/>
    <mergeCell ref="AY3119:AY3120"/>
    <mergeCell ref="AZ3119:AZ3120"/>
    <mergeCell ref="BA3119:BA3120"/>
    <mergeCell ref="BB3119:BB3120"/>
    <mergeCell ref="AQ3119:AQ3120"/>
    <mergeCell ref="AR3119:AR3120"/>
    <mergeCell ref="AS3119:AS3120"/>
    <mergeCell ref="AT3119:AT3120"/>
    <mergeCell ref="AU3119:AU3120"/>
    <mergeCell ref="AV3119:AV3120"/>
    <mergeCell ref="AK3119:AK3120"/>
    <mergeCell ref="AL3119:AL3120"/>
    <mergeCell ref="AM3119:AM3120"/>
    <mergeCell ref="AN3119:AN3120"/>
    <mergeCell ref="AO3119:AO3120"/>
    <mergeCell ref="AP3119:AP3120"/>
    <mergeCell ref="BA3117:BA3118"/>
    <mergeCell ref="BB3117:BB3118"/>
    <mergeCell ref="BC3117:BC3118"/>
    <mergeCell ref="A3119:A3120"/>
    <mergeCell ref="B3119:B3120"/>
    <mergeCell ref="C3119:C3120"/>
    <mergeCell ref="D3119:D3120"/>
    <mergeCell ref="E3119:E3120"/>
    <mergeCell ref="F3119:F3120"/>
    <mergeCell ref="AJ3119:AJ3120"/>
    <mergeCell ref="AU3117:AU3118"/>
    <mergeCell ref="AV3117:AV3118"/>
    <mergeCell ref="AW3117:AW3118"/>
    <mergeCell ref="AX3117:AX3118"/>
    <mergeCell ref="AY3117:AY3118"/>
    <mergeCell ref="AZ3117:AZ3118"/>
    <mergeCell ref="AO3117:AO3118"/>
    <mergeCell ref="AP3117:AP3118"/>
    <mergeCell ref="AQ3117:AQ3118"/>
    <mergeCell ref="AR3117:AR3118"/>
    <mergeCell ref="AS3117:AS3118"/>
    <mergeCell ref="AT3117:AT3118"/>
    <mergeCell ref="F3117:F3118"/>
    <mergeCell ref="AJ3117:AJ3118"/>
    <mergeCell ref="AK3117:AK3118"/>
    <mergeCell ref="AL3117:AL3118"/>
    <mergeCell ref="AM3117:AM3118"/>
    <mergeCell ref="AN3117:AN3118"/>
    <mergeCell ref="AY3115:AY3116"/>
    <mergeCell ref="AZ3115:AZ3116"/>
    <mergeCell ref="BA3115:BA3116"/>
    <mergeCell ref="BB3115:BB3116"/>
    <mergeCell ref="BC3115:BC3116"/>
    <mergeCell ref="A3117:A3118"/>
    <mergeCell ref="B3117:B3118"/>
    <mergeCell ref="C3117:C3118"/>
    <mergeCell ref="D3117:D3118"/>
    <mergeCell ref="E3117:E3118"/>
    <mergeCell ref="AS3115:AS3116"/>
    <mergeCell ref="AT3115:AT3116"/>
    <mergeCell ref="AU3115:AU3116"/>
    <mergeCell ref="AV3115:AV3116"/>
    <mergeCell ref="AW3115:AW3116"/>
    <mergeCell ref="AX3115:AX3116"/>
    <mergeCell ref="AM3115:AM3116"/>
    <mergeCell ref="AN3115:AN3116"/>
    <mergeCell ref="AO3115:AO3116"/>
    <mergeCell ref="AP3115:AP3116"/>
    <mergeCell ref="AQ3115:AQ3116"/>
    <mergeCell ref="AR3115:AR3116"/>
    <mergeCell ref="BC3113:BC3114"/>
    <mergeCell ref="A3115:A3116"/>
    <mergeCell ref="B3115:B3116"/>
    <mergeCell ref="C3115:C3116"/>
    <mergeCell ref="D3115:D3116"/>
    <mergeCell ref="E3115:E3116"/>
    <mergeCell ref="F3115:F3116"/>
    <mergeCell ref="AJ3115:AJ3116"/>
    <mergeCell ref="AK3115:AK3116"/>
    <mergeCell ref="AL3115:AL3116"/>
    <mergeCell ref="AW3113:AW3114"/>
    <mergeCell ref="AX3113:AX3114"/>
    <mergeCell ref="AY3113:AY3114"/>
    <mergeCell ref="AZ3113:AZ3114"/>
    <mergeCell ref="BA3113:BA3114"/>
    <mergeCell ref="BB3113:BB3114"/>
    <mergeCell ref="AQ3113:AQ3114"/>
    <mergeCell ref="AR3113:AR3114"/>
    <mergeCell ref="AS3113:AS3114"/>
    <mergeCell ref="AT3113:AT3114"/>
    <mergeCell ref="AU3113:AU3114"/>
    <mergeCell ref="AV3113:AV3114"/>
    <mergeCell ref="AK3113:AK3114"/>
    <mergeCell ref="AL3113:AL3114"/>
    <mergeCell ref="AM3113:AM3114"/>
    <mergeCell ref="AN3113:AN3114"/>
    <mergeCell ref="AO3113:AO3114"/>
    <mergeCell ref="AP3113:AP3114"/>
    <mergeCell ref="BA3111:BA3112"/>
    <mergeCell ref="BB3111:BB3112"/>
    <mergeCell ref="BC3111:BC3112"/>
    <mergeCell ref="A3113:A3114"/>
    <mergeCell ref="B3113:B3114"/>
    <mergeCell ref="C3113:C3114"/>
    <mergeCell ref="D3113:D3114"/>
    <mergeCell ref="E3113:E3114"/>
    <mergeCell ref="F3113:F3114"/>
    <mergeCell ref="AJ3113:AJ3114"/>
    <mergeCell ref="AU3111:AU3112"/>
    <mergeCell ref="AV3111:AV3112"/>
    <mergeCell ref="AW3111:AW3112"/>
    <mergeCell ref="AX3111:AX3112"/>
    <mergeCell ref="AY3111:AY3112"/>
    <mergeCell ref="AZ3111:AZ3112"/>
    <mergeCell ref="AO3111:AO3112"/>
    <mergeCell ref="AP3111:AP3112"/>
    <mergeCell ref="AQ3111:AQ3112"/>
    <mergeCell ref="AR3111:AR3112"/>
    <mergeCell ref="AS3111:AS3112"/>
    <mergeCell ref="AT3111:AT3112"/>
    <mergeCell ref="F3111:F3112"/>
    <mergeCell ref="AJ3111:AJ3112"/>
    <mergeCell ref="AK3111:AK3112"/>
    <mergeCell ref="AL3111:AL3112"/>
    <mergeCell ref="AM3111:AM3112"/>
    <mergeCell ref="AN3111:AN3112"/>
    <mergeCell ref="AY3109:AY3110"/>
    <mergeCell ref="AZ3109:AZ3110"/>
    <mergeCell ref="BA3109:BA3110"/>
    <mergeCell ref="BB3109:BB3110"/>
    <mergeCell ref="BC3109:BC3110"/>
    <mergeCell ref="A3111:A3112"/>
    <mergeCell ref="B3111:B3112"/>
    <mergeCell ref="C3111:C3112"/>
    <mergeCell ref="D3111:D3112"/>
    <mergeCell ref="E3111:E3112"/>
    <mergeCell ref="AS3109:AS3110"/>
    <mergeCell ref="AT3109:AT3110"/>
    <mergeCell ref="AU3109:AU3110"/>
    <mergeCell ref="AV3109:AV3110"/>
    <mergeCell ref="AW3109:AW3110"/>
    <mergeCell ref="AX3109:AX3110"/>
    <mergeCell ref="AM3109:AM3110"/>
    <mergeCell ref="AN3109:AN3110"/>
    <mergeCell ref="AO3109:AO3110"/>
    <mergeCell ref="AP3109:AP3110"/>
    <mergeCell ref="AQ3109:AQ3110"/>
    <mergeCell ref="AR3109:AR3110"/>
    <mergeCell ref="BC3107:BC3108"/>
    <mergeCell ref="A3109:A3110"/>
    <mergeCell ref="B3109:B3110"/>
    <mergeCell ref="C3109:C3110"/>
    <mergeCell ref="D3109:D3110"/>
    <mergeCell ref="E3109:E3110"/>
    <mergeCell ref="F3109:F3110"/>
    <mergeCell ref="AJ3109:AJ3110"/>
    <mergeCell ref="AK3109:AK3110"/>
    <mergeCell ref="AL3109:AL3110"/>
    <mergeCell ref="AW3107:AW3108"/>
    <mergeCell ref="AX3107:AX3108"/>
    <mergeCell ref="AY3107:AY3108"/>
    <mergeCell ref="AZ3107:AZ3108"/>
    <mergeCell ref="BA3107:BA3108"/>
    <mergeCell ref="BB3107:BB3108"/>
    <mergeCell ref="AQ3107:AQ3108"/>
    <mergeCell ref="AR3107:AR3108"/>
    <mergeCell ref="AS3107:AS3108"/>
    <mergeCell ref="AT3107:AT3108"/>
    <mergeCell ref="AU3107:AU3108"/>
    <mergeCell ref="AV3107:AV3108"/>
    <mergeCell ref="AK3107:AK3108"/>
    <mergeCell ref="AL3107:AL3108"/>
    <mergeCell ref="AM3107:AM3108"/>
    <mergeCell ref="AN3107:AN3108"/>
    <mergeCell ref="AO3107:AO3108"/>
    <mergeCell ref="AP3107:AP3108"/>
    <mergeCell ref="BA3105:BA3106"/>
    <mergeCell ref="BB3105:BB3106"/>
    <mergeCell ref="BC3105:BC3106"/>
    <mergeCell ref="A3107:A3108"/>
    <mergeCell ref="B3107:B3108"/>
    <mergeCell ref="C3107:C3108"/>
    <mergeCell ref="D3107:D3108"/>
    <mergeCell ref="E3107:E3108"/>
    <mergeCell ref="F3107:F3108"/>
    <mergeCell ref="AJ3107:AJ3108"/>
    <mergeCell ref="AU3105:AU3106"/>
    <mergeCell ref="AV3105:AV3106"/>
    <mergeCell ref="AW3105:AW3106"/>
    <mergeCell ref="AX3105:AX3106"/>
    <mergeCell ref="AY3105:AY3106"/>
    <mergeCell ref="AZ3105:AZ3106"/>
    <mergeCell ref="AO3105:AO3106"/>
    <mergeCell ref="AP3105:AP3106"/>
    <mergeCell ref="AQ3105:AQ3106"/>
    <mergeCell ref="AR3105:AR3106"/>
    <mergeCell ref="AS3105:AS3106"/>
    <mergeCell ref="AT3105:AT3106"/>
    <mergeCell ref="F3105:F3106"/>
    <mergeCell ref="AJ3105:AJ3106"/>
    <mergeCell ref="AK3105:AK3106"/>
    <mergeCell ref="AL3105:AL3106"/>
    <mergeCell ref="AM3105:AM3106"/>
    <mergeCell ref="AN3105:AN3106"/>
    <mergeCell ref="AY3103:AY3104"/>
    <mergeCell ref="AZ3103:AZ3104"/>
    <mergeCell ref="BA3103:BA3104"/>
    <mergeCell ref="BB3103:BB3104"/>
    <mergeCell ref="BC3103:BC3104"/>
    <mergeCell ref="A3105:A3106"/>
    <mergeCell ref="B3105:B3106"/>
    <mergeCell ref="C3105:C3106"/>
    <mergeCell ref="D3105:D3106"/>
    <mergeCell ref="E3105:E3106"/>
    <mergeCell ref="AS3103:AS3104"/>
    <mergeCell ref="AT3103:AT3104"/>
    <mergeCell ref="AU3103:AU3104"/>
    <mergeCell ref="AV3103:AV3104"/>
    <mergeCell ref="AW3103:AW3104"/>
    <mergeCell ref="AX3103:AX3104"/>
    <mergeCell ref="AM3103:AM3104"/>
    <mergeCell ref="AN3103:AN3104"/>
    <mergeCell ref="AO3103:AO3104"/>
    <mergeCell ref="AP3103:AP3104"/>
    <mergeCell ref="AQ3103:AQ3104"/>
    <mergeCell ref="AR3103:AR3104"/>
    <mergeCell ref="BC3101:BC3102"/>
    <mergeCell ref="A3103:A3104"/>
    <mergeCell ref="B3103:B3104"/>
    <mergeCell ref="C3103:C3104"/>
    <mergeCell ref="D3103:D3104"/>
    <mergeCell ref="E3103:E3104"/>
    <mergeCell ref="F3103:F3104"/>
    <mergeCell ref="AJ3103:AJ3104"/>
    <mergeCell ref="AK3103:AK3104"/>
    <mergeCell ref="AL3103:AL3104"/>
    <mergeCell ref="AW3101:AW3102"/>
    <mergeCell ref="AX3101:AX3102"/>
    <mergeCell ref="AY3101:AY3102"/>
    <mergeCell ref="AZ3101:AZ3102"/>
    <mergeCell ref="BA3101:BA3102"/>
    <mergeCell ref="BB3101:BB3102"/>
    <mergeCell ref="AQ3101:AQ3102"/>
    <mergeCell ref="AR3101:AR3102"/>
    <mergeCell ref="AS3101:AS3102"/>
    <mergeCell ref="AT3101:AT3102"/>
    <mergeCell ref="AU3101:AU3102"/>
    <mergeCell ref="AV3101:AV3102"/>
    <mergeCell ref="AK3101:AK3102"/>
    <mergeCell ref="AL3101:AL3102"/>
    <mergeCell ref="AM3101:AM3102"/>
    <mergeCell ref="AN3101:AN3102"/>
    <mergeCell ref="AO3101:AO3102"/>
    <mergeCell ref="AP3101:AP3102"/>
    <mergeCell ref="BA3099:BA3100"/>
    <mergeCell ref="BB3099:BB3100"/>
    <mergeCell ref="BC3099:BC3100"/>
    <mergeCell ref="A3101:A3102"/>
    <mergeCell ref="B3101:B3102"/>
    <mergeCell ref="C3101:C3102"/>
    <mergeCell ref="D3101:D3102"/>
    <mergeCell ref="E3101:E3102"/>
    <mergeCell ref="F3101:F3102"/>
    <mergeCell ref="AJ3101:AJ3102"/>
    <mergeCell ref="AU3099:AU3100"/>
    <mergeCell ref="AV3099:AV3100"/>
    <mergeCell ref="AW3099:AW3100"/>
    <mergeCell ref="AX3099:AX3100"/>
    <mergeCell ref="AY3099:AY3100"/>
    <mergeCell ref="AZ3099:AZ3100"/>
    <mergeCell ref="AO3099:AO3100"/>
    <mergeCell ref="AP3099:AP3100"/>
    <mergeCell ref="AQ3099:AQ3100"/>
    <mergeCell ref="AR3099:AR3100"/>
    <mergeCell ref="AS3099:AS3100"/>
    <mergeCell ref="AT3099:AT3100"/>
    <mergeCell ref="F3099:F3100"/>
    <mergeCell ref="AJ3099:AJ3100"/>
    <mergeCell ref="AK3099:AK3100"/>
    <mergeCell ref="AL3099:AL3100"/>
    <mergeCell ref="AM3099:AM3100"/>
    <mergeCell ref="AN3099:AN3100"/>
    <mergeCell ref="AY3097:AY3098"/>
    <mergeCell ref="AZ3097:AZ3098"/>
    <mergeCell ref="BA3097:BA3098"/>
    <mergeCell ref="BB3097:BB3098"/>
    <mergeCell ref="BC3097:BC3098"/>
    <mergeCell ref="A3099:A3100"/>
    <mergeCell ref="B3099:B3100"/>
    <mergeCell ref="C3099:C3100"/>
    <mergeCell ref="D3099:D3100"/>
    <mergeCell ref="E3099:E3100"/>
    <mergeCell ref="AS3097:AS3098"/>
    <mergeCell ref="AT3097:AT3098"/>
    <mergeCell ref="AU3097:AU3098"/>
    <mergeCell ref="AV3097:AV3098"/>
    <mergeCell ref="AW3097:AW3098"/>
    <mergeCell ref="AX3097:AX3098"/>
    <mergeCell ref="AM3097:AM3098"/>
    <mergeCell ref="AN3097:AN3098"/>
    <mergeCell ref="AO3097:AO3098"/>
    <mergeCell ref="AP3097:AP3098"/>
    <mergeCell ref="AQ3097:AQ3098"/>
    <mergeCell ref="AR3097:AR3098"/>
    <mergeCell ref="BC3095:BC3096"/>
    <mergeCell ref="A3097:A3098"/>
    <mergeCell ref="B3097:B3098"/>
    <mergeCell ref="C3097:C3098"/>
    <mergeCell ref="D3097:D3098"/>
    <mergeCell ref="E3097:E3098"/>
    <mergeCell ref="F3097:F3098"/>
    <mergeCell ref="AJ3097:AJ3098"/>
    <mergeCell ref="AK3097:AK3098"/>
    <mergeCell ref="AL3097:AL3098"/>
    <mergeCell ref="AW3095:AW3096"/>
    <mergeCell ref="AX3095:AX3096"/>
    <mergeCell ref="AY3095:AY3096"/>
    <mergeCell ref="AZ3095:AZ3096"/>
    <mergeCell ref="BA3095:BA3096"/>
    <mergeCell ref="BB3095:BB3096"/>
    <mergeCell ref="AQ3095:AQ3096"/>
    <mergeCell ref="AR3095:AR3096"/>
    <mergeCell ref="AS3095:AS3096"/>
    <mergeCell ref="AT3095:AT3096"/>
    <mergeCell ref="AU3095:AU3096"/>
    <mergeCell ref="AV3095:AV3096"/>
    <mergeCell ref="AK3095:AK3096"/>
    <mergeCell ref="AL3095:AL3096"/>
    <mergeCell ref="AM3095:AM3096"/>
    <mergeCell ref="AN3095:AN3096"/>
    <mergeCell ref="AO3095:AO3096"/>
    <mergeCell ref="AP3095:AP3096"/>
    <mergeCell ref="BA3093:BA3094"/>
    <mergeCell ref="BB3093:BB3094"/>
    <mergeCell ref="BC3093:BC3094"/>
    <mergeCell ref="A3095:A3096"/>
    <mergeCell ref="B3095:B3096"/>
    <mergeCell ref="C3095:C3096"/>
    <mergeCell ref="D3095:D3096"/>
    <mergeCell ref="E3095:E3096"/>
    <mergeCell ref="F3095:F3096"/>
    <mergeCell ref="AJ3095:AJ3096"/>
    <mergeCell ref="AU3093:AU3094"/>
    <mergeCell ref="AV3093:AV3094"/>
    <mergeCell ref="AW3093:AW3094"/>
    <mergeCell ref="AX3093:AX3094"/>
    <mergeCell ref="AY3093:AY3094"/>
    <mergeCell ref="AZ3093:AZ3094"/>
    <mergeCell ref="AO3093:AO3094"/>
    <mergeCell ref="AP3093:AP3094"/>
    <mergeCell ref="AQ3093:AQ3094"/>
    <mergeCell ref="AR3093:AR3094"/>
    <mergeCell ref="AS3093:AS3094"/>
    <mergeCell ref="AT3093:AT3094"/>
    <mergeCell ref="F3093:F3094"/>
    <mergeCell ref="AJ3093:AJ3094"/>
    <mergeCell ref="AK3093:AK3094"/>
    <mergeCell ref="AL3093:AL3094"/>
    <mergeCell ref="AM3093:AM3094"/>
    <mergeCell ref="AN3093:AN3094"/>
    <mergeCell ref="AY3091:AY3092"/>
    <mergeCell ref="AZ3091:AZ3092"/>
    <mergeCell ref="BA3091:BA3092"/>
    <mergeCell ref="BB3091:BB3092"/>
    <mergeCell ref="BC3091:BC3092"/>
    <mergeCell ref="A3093:A3094"/>
    <mergeCell ref="B3093:B3094"/>
    <mergeCell ref="C3093:C3094"/>
    <mergeCell ref="D3093:D3094"/>
    <mergeCell ref="E3093:E3094"/>
    <mergeCell ref="AS3091:AS3092"/>
    <mergeCell ref="AT3091:AT3092"/>
    <mergeCell ref="AU3091:AU3092"/>
    <mergeCell ref="AV3091:AV3092"/>
    <mergeCell ref="AW3091:AW3092"/>
    <mergeCell ref="AX3091:AX3092"/>
    <mergeCell ref="AM3091:AM3092"/>
    <mergeCell ref="AN3091:AN3092"/>
    <mergeCell ref="AO3091:AO3092"/>
    <mergeCell ref="AP3091:AP3092"/>
    <mergeCell ref="AQ3091:AQ3092"/>
    <mergeCell ref="AR3091:AR3092"/>
    <mergeCell ref="BC3089:BC3090"/>
    <mergeCell ref="A3091:A3092"/>
    <mergeCell ref="B3091:B3092"/>
    <mergeCell ref="C3091:C3092"/>
    <mergeCell ref="D3091:D3092"/>
    <mergeCell ref="E3091:E3092"/>
    <mergeCell ref="F3091:F3092"/>
    <mergeCell ref="AJ3091:AJ3092"/>
    <mergeCell ref="AK3091:AK3092"/>
    <mergeCell ref="AL3091:AL3092"/>
    <mergeCell ref="AW3089:AW3090"/>
    <mergeCell ref="AX3089:AX3090"/>
    <mergeCell ref="AY3089:AY3090"/>
    <mergeCell ref="AZ3089:AZ3090"/>
    <mergeCell ref="BA3089:BA3090"/>
    <mergeCell ref="BB3089:BB3090"/>
    <mergeCell ref="AQ3089:AQ3090"/>
    <mergeCell ref="AR3089:AR3090"/>
    <mergeCell ref="AS3089:AS3090"/>
    <mergeCell ref="AT3089:AT3090"/>
    <mergeCell ref="AU3089:AU3090"/>
    <mergeCell ref="AV3089:AV3090"/>
    <mergeCell ref="AK3089:AK3090"/>
    <mergeCell ref="AL3089:AL3090"/>
    <mergeCell ref="AM3089:AM3090"/>
    <mergeCell ref="AN3089:AN3090"/>
    <mergeCell ref="AO3089:AO3090"/>
    <mergeCell ref="AP3089:AP3090"/>
    <mergeCell ref="BA3087:BA3088"/>
    <mergeCell ref="BB3087:BB3088"/>
    <mergeCell ref="BC3087:BC3088"/>
    <mergeCell ref="A3089:A3090"/>
    <mergeCell ref="B3089:B3090"/>
    <mergeCell ref="C3089:C3090"/>
    <mergeCell ref="D3089:D3090"/>
    <mergeCell ref="E3089:E3090"/>
    <mergeCell ref="F3089:F3090"/>
    <mergeCell ref="AJ3089:AJ3090"/>
    <mergeCell ref="AU3087:AU3088"/>
    <mergeCell ref="AV3087:AV3088"/>
    <mergeCell ref="AW3087:AW3088"/>
    <mergeCell ref="AX3087:AX3088"/>
    <mergeCell ref="AY3087:AY3088"/>
    <mergeCell ref="AZ3087:AZ3088"/>
    <mergeCell ref="AO3087:AO3088"/>
    <mergeCell ref="AP3087:AP3088"/>
    <mergeCell ref="AQ3087:AQ3088"/>
    <mergeCell ref="AR3087:AR3088"/>
    <mergeCell ref="AS3087:AS3088"/>
    <mergeCell ref="AT3087:AT3088"/>
    <mergeCell ref="F3087:F3088"/>
    <mergeCell ref="AJ3087:AJ3088"/>
    <mergeCell ref="AK3087:AK3088"/>
    <mergeCell ref="AL3087:AL3088"/>
    <mergeCell ref="AM3087:AM3088"/>
    <mergeCell ref="AN3087:AN3088"/>
    <mergeCell ref="AY3085:AY3086"/>
    <mergeCell ref="AZ3085:AZ3086"/>
    <mergeCell ref="BA3085:BA3086"/>
    <mergeCell ref="BB3085:BB3086"/>
    <mergeCell ref="BC3085:BC3086"/>
    <mergeCell ref="A3087:A3088"/>
    <mergeCell ref="B3087:B3088"/>
    <mergeCell ref="C3087:C3088"/>
    <mergeCell ref="D3087:D3088"/>
    <mergeCell ref="E3087:E3088"/>
    <mergeCell ref="AS3085:AS3086"/>
    <mergeCell ref="AT3085:AT3086"/>
    <mergeCell ref="AU3085:AU3086"/>
    <mergeCell ref="AV3085:AV3086"/>
    <mergeCell ref="AW3085:AW3086"/>
    <mergeCell ref="AX3085:AX3086"/>
    <mergeCell ref="AM3085:AM3086"/>
    <mergeCell ref="AN3085:AN3086"/>
    <mergeCell ref="AO3085:AO3086"/>
    <mergeCell ref="AP3085:AP3086"/>
    <mergeCell ref="AQ3085:AQ3086"/>
    <mergeCell ref="AR3085:AR3086"/>
    <mergeCell ref="BC3083:BC3084"/>
    <mergeCell ref="A3085:A3086"/>
    <mergeCell ref="B3085:B3086"/>
    <mergeCell ref="C3085:C3086"/>
    <mergeCell ref="D3085:D3086"/>
    <mergeCell ref="E3085:E3086"/>
    <mergeCell ref="F3085:F3086"/>
    <mergeCell ref="AJ3085:AJ3086"/>
    <mergeCell ref="AK3085:AK3086"/>
    <mergeCell ref="AL3085:AL3086"/>
    <mergeCell ref="AW3083:AW3084"/>
    <mergeCell ref="AX3083:AX3084"/>
    <mergeCell ref="AY3083:AY3084"/>
    <mergeCell ref="AZ3083:AZ3084"/>
    <mergeCell ref="BA3083:BA3084"/>
    <mergeCell ref="BB3083:BB3084"/>
    <mergeCell ref="AQ3083:AQ3084"/>
    <mergeCell ref="AR3083:AR3084"/>
    <mergeCell ref="AS3083:AS3084"/>
    <mergeCell ref="AT3083:AT3084"/>
    <mergeCell ref="AU3083:AU3084"/>
    <mergeCell ref="AV3083:AV3084"/>
    <mergeCell ref="AK3083:AK3084"/>
    <mergeCell ref="AL3083:AL3084"/>
    <mergeCell ref="AM3083:AM3084"/>
    <mergeCell ref="AN3083:AN3084"/>
    <mergeCell ref="AO3083:AO3084"/>
    <mergeCell ref="AP3083:AP3084"/>
    <mergeCell ref="BA3081:BA3082"/>
    <mergeCell ref="BB3081:BB3082"/>
    <mergeCell ref="BC3081:BC3082"/>
    <mergeCell ref="A3083:A3084"/>
    <mergeCell ref="B3083:B3084"/>
    <mergeCell ref="C3083:C3084"/>
    <mergeCell ref="D3083:D3084"/>
    <mergeCell ref="E3083:E3084"/>
    <mergeCell ref="F3083:F3084"/>
    <mergeCell ref="AJ3083:AJ3084"/>
    <mergeCell ref="AU3081:AU3082"/>
    <mergeCell ref="AV3081:AV3082"/>
    <mergeCell ref="AW3081:AW3082"/>
    <mergeCell ref="AX3081:AX3082"/>
    <mergeCell ref="AY3081:AY3082"/>
    <mergeCell ref="AZ3081:AZ3082"/>
    <mergeCell ref="AO3081:AO3082"/>
    <mergeCell ref="AP3081:AP3082"/>
    <mergeCell ref="AQ3081:AQ3082"/>
    <mergeCell ref="AR3081:AR3082"/>
    <mergeCell ref="AS3081:AS3082"/>
    <mergeCell ref="AT3081:AT3082"/>
    <mergeCell ref="F3081:F3082"/>
    <mergeCell ref="AJ3081:AJ3082"/>
    <mergeCell ref="AK3081:AK3082"/>
    <mergeCell ref="AL3081:AL3082"/>
    <mergeCell ref="AM3081:AM3082"/>
    <mergeCell ref="AN3081:AN3082"/>
    <mergeCell ref="AY3079:AY3080"/>
    <mergeCell ref="AZ3079:AZ3080"/>
    <mergeCell ref="BA3079:BA3080"/>
    <mergeCell ref="BB3079:BB3080"/>
    <mergeCell ref="BC3079:BC3080"/>
    <mergeCell ref="A3081:A3082"/>
    <mergeCell ref="B3081:B3082"/>
    <mergeCell ref="C3081:C3082"/>
    <mergeCell ref="D3081:D3082"/>
    <mergeCell ref="E3081:E3082"/>
    <mergeCell ref="AS3079:AS3080"/>
    <mergeCell ref="AT3079:AT3080"/>
    <mergeCell ref="AU3079:AU3080"/>
    <mergeCell ref="AV3079:AV3080"/>
    <mergeCell ref="AW3079:AW3080"/>
    <mergeCell ref="AX3079:AX3080"/>
    <mergeCell ref="AM3079:AM3080"/>
    <mergeCell ref="AN3079:AN3080"/>
    <mergeCell ref="AO3079:AO3080"/>
    <mergeCell ref="AP3079:AP3080"/>
    <mergeCell ref="AQ3079:AQ3080"/>
    <mergeCell ref="AR3079:AR3080"/>
    <mergeCell ref="BC3077:BC3078"/>
    <mergeCell ref="A3079:A3080"/>
    <mergeCell ref="B3079:B3080"/>
    <mergeCell ref="C3079:C3080"/>
    <mergeCell ref="D3079:D3080"/>
    <mergeCell ref="E3079:E3080"/>
    <mergeCell ref="F3079:F3080"/>
    <mergeCell ref="AJ3079:AJ3080"/>
    <mergeCell ref="AK3079:AK3080"/>
    <mergeCell ref="AL3079:AL3080"/>
    <mergeCell ref="AW3077:AW3078"/>
    <mergeCell ref="AX3077:AX3078"/>
    <mergeCell ref="AY3077:AY3078"/>
    <mergeCell ref="AZ3077:AZ3078"/>
    <mergeCell ref="BA3077:BA3078"/>
    <mergeCell ref="BB3077:BB3078"/>
    <mergeCell ref="AQ3077:AQ3078"/>
    <mergeCell ref="AR3077:AR3078"/>
    <mergeCell ref="AS3077:AS3078"/>
    <mergeCell ref="AT3077:AT3078"/>
    <mergeCell ref="AU3077:AU3078"/>
    <mergeCell ref="AV3077:AV3078"/>
    <mergeCell ref="AK3077:AK3078"/>
    <mergeCell ref="AL3077:AL3078"/>
    <mergeCell ref="AM3077:AM3078"/>
    <mergeCell ref="AN3077:AN3078"/>
    <mergeCell ref="AO3077:AO3078"/>
    <mergeCell ref="AP3077:AP3078"/>
    <mergeCell ref="BA3075:BA3076"/>
    <mergeCell ref="BB3075:BB3076"/>
    <mergeCell ref="BC3075:BC3076"/>
    <mergeCell ref="A3077:A3078"/>
    <mergeCell ref="B3077:B3078"/>
    <mergeCell ref="C3077:C3078"/>
    <mergeCell ref="D3077:D3078"/>
    <mergeCell ref="E3077:E3078"/>
    <mergeCell ref="F3077:F3078"/>
    <mergeCell ref="AJ3077:AJ3078"/>
    <mergeCell ref="AU3075:AU3076"/>
    <mergeCell ref="AV3075:AV3076"/>
    <mergeCell ref="AW3075:AW3076"/>
    <mergeCell ref="AX3075:AX3076"/>
    <mergeCell ref="AY3075:AY3076"/>
    <mergeCell ref="AZ3075:AZ3076"/>
    <mergeCell ref="AO3075:AO3076"/>
    <mergeCell ref="AP3075:AP3076"/>
    <mergeCell ref="AQ3075:AQ3076"/>
    <mergeCell ref="AR3075:AR3076"/>
    <mergeCell ref="AS3075:AS3076"/>
    <mergeCell ref="AT3075:AT3076"/>
    <mergeCell ref="F3075:F3076"/>
    <mergeCell ref="AJ3075:AJ3076"/>
    <mergeCell ref="AK3075:AK3076"/>
    <mergeCell ref="AL3075:AL3076"/>
    <mergeCell ref="AM3075:AM3076"/>
    <mergeCell ref="AN3075:AN3076"/>
    <mergeCell ref="AY3073:AY3074"/>
    <mergeCell ref="AZ3073:AZ3074"/>
    <mergeCell ref="BA3073:BA3074"/>
    <mergeCell ref="BB3073:BB3074"/>
    <mergeCell ref="BC3073:BC3074"/>
    <mergeCell ref="A3075:A3076"/>
    <mergeCell ref="B3075:B3076"/>
    <mergeCell ref="C3075:C3076"/>
    <mergeCell ref="D3075:D3076"/>
    <mergeCell ref="E3075:E3076"/>
    <mergeCell ref="AS3073:AS3074"/>
    <mergeCell ref="AT3073:AT3074"/>
    <mergeCell ref="AU3073:AU3074"/>
    <mergeCell ref="AV3073:AV3074"/>
    <mergeCell ref="AW3073:AW3074"/>
    <mergeCell ref="AX3073:AX3074"/>
    <mergeCell ref="AM3073:AM3074"/>
    <mergeCell ref="AN3073:AN3074"/>
    <mergeCell ref="AO3073:AO3074"/>
    <mergeCell ref="AP3073:AP3074"/>
    <mergeCell ref="AQ3073:AQ3074"/>
    <mergeCell ref="AR3073:AR3074"/>
    <mergeCell ref="BC3071:BC3072"/>
    <mergeCell ref="A3073:A3074"/>
    <mergeCell ref="B3073:B3074"/>
    <mergeCell ref="C3073:C3074"/>
    <mergeCell ref="D3073:D3074"/>
    <mergeCell ref="E3073:E3074"/>
    <mergeCell ref="F3073:F3074"/>
    <mergeCell ref="AJ3073:AJ3074"/>
    <mergeCell ref="AK3073:AK3074"/>
    <mergeCell ref="AL3073:AL3074"/>
    <mergeCell ref="AW3071:AW3072"/>
    <mergeCell ref="AX3071:AX3072"/>
    <mergeCell ref="AY3071:AY3072"/>
    <mergeCell ref="AZ3071:AZ3072"/>
    <mergeCell ref="BA3071:BA3072"/>
    <mergeCell ref="BB3071:BB3072"/>
    <mergeCell ref="AQ3071:AQ3072"/>
    <mergeCell ref="AR3071:AR3072"/>
    <mergeCell ref="AS3071:AS3072"/>
    <mergeCell ref="AT3071:AT3072"/>
    <mergeCell ref="AU3071:AU3072"/>
    <mergeCell ref="AV3071:AV3072"/>
    <mergeCell ref="AK3071:AK3072"/>
    <mergeCell ref="AL3071:AL3072"/>
    <mergeCell ref="AM3071:AM3072"/>
    <mergeCell ref="AN3071:AN3072"/>
    <mergeCell ref="AO3071:AO3072"/>
    <mergeCell ref="AP3071:AP3072"/>
    <mergeCell ref="BA3069:BA3070"/>
    <mergeCell ref="BB3069:BB3070"/>
    <mergeCell ref="BC3069:BC3070"/>
    <mergeCell ref="A3071:A3072"/>
    <mergeCell ref="B3071:B3072"/>
    <mergeCell ref="C3071:C3072"/>
    <mergeCell ref="D3071:D3072"/>
    <mergeCell ref="E3071:E3072"/>
    <mergeCell ref="F3071:F3072"/>
    <mergeCell ref="AJ3071:AJ3072"/>
    <mergeCell ref="AU3069:AU3070"/>
    <mergeCell ref="AV3069:AV3070"/>
    <mergeCell ref="AW3069:AW3070"/>
    <mergeCell ref="AX3069:AX3070"/>
    <mergeCell ref="AY3069:AY3070"/>
    <mergeCell ref="AZ3069:AZ3070"/>
    <mergeCell ref="AO3069:AO3070"/>
    <mergeCell ref="AP3069:AP3070"/>
    <mergeCell ref="AQ3069:AQ3070"/>
    <mergeCell ref="AR3069:AR3070"/>
    <mergeCell ref="AS3069:AS3070"/>
    <mergeCell ref="AT3069:AT3070"/>
    <mergeCell ref="F3069:F3070"/>
    <mergeCell ref="AJ3069:AJ3070"/>
    <mergeCell ref="AK3069:AK3070"/>
    <mergeCell ref="AL3069:AL3070"/>
    <mergeCell ref="AM3069:AM3070"/>
    <mergeCell ref="AN3069:AN3070"/>
    <mergeCell ref="AY3067:AY3068"/>
    <mergeCell ref="AZ3067:AZ3068"/>
    <mergeCell ref="BA3067:BA3068"/>
    <mergeCell ref="BB3067:BB3068"/>
    <mergeCell ref="BC3067:BC3068"/>
    <mergeCell ref="A3069:A3070"/>
    <mergeCell ref="B3069:B3070"/>
    <mergeCell ref="C3069:C3070"/>
    <mergeCell ref="D3069:D3070"/>
    <mergeCell ref="E3069:E3070"/>
    <mergeCell ref="AS3067:AS3068"/>
    <mergeCell ref="AT3067:AT3068"/>
    <mergeCell ref="AU3067:AU3068"/>
    <mergeCell ref="AV3067:AV3068"/>
    <mergeCell ref="AW3067:AW3068"/>
    <mergeCell ref="AX3067:AX3068"/>
    <mergeCell ref="AM3067:AM3068"/>
    <mergeCell ref="AN3067:AN3068"/>
    <mergeCell ref="AO3067:AO3068"/>
    <mergeCell ref="AP3067:AP3068"/>
    <mergeCell ref="AQ3067:AQ3068"/>
    <mergeCell ref="AR3067:AR3068"/>
    <mergeCell ref="BC3065:BC3066"/>
    <mergeCell ref="A3067:A3068"/>
    <mergeCell ref="B3067:B3068"/>
    <mergeCell ref="C3067:C3068"/>
    <mergeCell ref="D3067:D3068"/>
    <mergeCell ref="E3067:E3068"/>
    <mergeCell ref="F3067:F3068"/>
    <mergeCell ref="AJ3067:AJ3068"/>
    <mergeCell ref="AK3067:AK3068"/>
    <mergeCell ref="AL3067:AL3068"/>
    <mergeCell ref="AW3065:AW3066"/>
    <mergeCell ref="AX3065:AX3066"/>
    <mergeCell ref="AY3065:AY3066"/>
    <mergeCell ref="AZ3065:AZ3066"/>
    <mergeCell ref="BA3065:BA3066"/>
    <mergeCell ref="BB3065:BB3066"/>
    <mergeCell ref="AQ3065:AQ3066"/>
    <mergeCell ref="AR3065:AR3066"/>
    <mergeCell ref="AS3065:AS3066"/>
    <mergeCell ref="AT3065:AT3066"/>
    <mergeCell ref="AU3065:AU3066"/>
    <mergeCell ref="AV3065:AV3066"/>
    <mergeCell ref="AK3065:AK3066"/>
    <mergeCell ref="AL3065:AL3066"/>
    <mergeCell ref="AM3065:AM3066"/>
    <mergeCell ref="AN3065:AN3066"/>
    <mergeCell ref="AO3065:AO3066"/>
    <mergeCell ref="AP3065:AP3066"/>
    <mergeCell ref="BA3063:BA3064"/>
    <mergeCell ref="BB3063:BB3064"/>
    <mergeCell ref="BC3063:BC3064"/>
    <mergeCell ref="A3065:A3066"/>
    <mergeCell ref="B3065:B3066"/>
    <mergeCell ref="C3065:C3066"/>
    <mergeCell ref="D3065:D3066"/>
    <mergeCell ref="E3065:E3066"/>
    <mergeCell ref="F3065:F3066"/>
    <mergeCell ref="AJ3065:AJ3066"/>
    <mergeCell ref="AU3063:AU3064"/>
    <mergeCell ref="AV3063:AV3064"/>
    <mergeCell ref="AW3063:AW3064"/>
    <mergeCell ref="AX3063:AX3064"/>
    <mergeCell ref="AY3063:AY3064"/>
    <mergeCell ref="AZ3063:AZ3064"/>
    <mergeCell ref="AO3063:AO3064"/>
    <mergeCell ref="AP3063:AP3064"/>
    <mergeCell ref="AQ3063:AQ3064"/>
    <mergeCell ref="AR3063:AR3064"/>
    <mergeCell ref="AS3063:AS3064"/>
    <mergeCell ref="AT3063:AT3064"/>
    <mergeCell ref="F3063:F3064"/>
    <mergeCell ref="AJ3063:AJ3064"/>
    <mergeCell ref="AK3063:AK3064"/>
    <mergeCell ref="AL3063:AL3064"/>
    <mergeCell ref="AM3063:AM3064"/>
    <mergeCell ref="AN3063:AN3064"/>
    <mergeCell ref="AY3061:AY3062"/>
    <mergeCell ref="AZ3061:AZ3062"/>
    <mergeCell ref="BA3061:BA3062"/>
    <mergeCell ref="BB3061:BB3062"/>
    <mergeCell ref="BC3061:BC3062"/>
    <mergeCell ref="A3063:A3064"/>
    <mergeCell ref="B3063:B3064"/>
    <mergeCell ref="C3063:C3064"/>
    <mergeCell ref="D3063:D3064"/>
    <mergeCell ref="E3063:E3064"/>
    <mergeCell ref="AS3061:AS3062"/>
    <mergeCell ref="AT3061:AT3062"/>
    <mergeCell ref="AU3061:AU3062"/>
    <mergeCell ref="AV3061:AV3062"/>
    <mergeCell ref="AW3061:AW3062"/>
    <mergeCell ref="AX3061:AX3062"/>
    <mergeCell ref="AM3061:AM3062"/>
    <mergeCell ref="AN3061:AN3062"/>
    <mergeCell ref="AO3061:AO3062"/>
    <mergeCell ref="AP3061:AP3062"/>
    <mergeCell ref="AQ3061:AQ3062"/>
    <mergeCell ref="AR3061:AR3062"/>
    <mergeCell ref="BC3059:BC3060"/>
    <mergeCell ref="A3061:A3062"/>
    <mergeCell ref="B3061:B3062"/>
    <mergeCell ref="C3061:C3062"/>
    <mergeCell ref="D3061:D3062"/>
    <mergeCell ref="E3061:E3062"/>
    <mergeCell ref="F3061:F3062"/>
    <mergeCell ref="AJ3061:AJ3062"/>
    <mergeCell ref="AK3061:AK3062"/>
    <mergeCell ref="AL3061:AL3062"/>
    <mergeCell ref="AW3059:AW3060"/>
    <mergeCell ref="AX3059:AX3060"/>
    <mergeCell ref="AY3059:AY3060"/>
    <mergeCell ref="AZ3059:AZ3060"/>
    <mergeCell ref="BA3059:BA3060"/>
    <mergeCell ref="BB3059:BB3060"/>
    <mergeCell ref="AQ3059:AQ3060"/>
    <mergeCell ref="AR3059:AR3060"/>
    <mergeCell ref="AS3059:AS3060"/>
    <mergeCell ref="AT3059:AT3060"/>
    <mergeCell ref="AU3059:AU3060"/>
    <mergeCell ref="AV3059:AV3060"/>
    <mergeCell ref="AK3059:AK3060"/>
    <mergeCell ref="AL3059:AL3060"/>
    <mergeCell ref="AM3059:AM3060"/>
    <mergeCell ref="AN3059:AN3060"/>
    <mergeCell ref="AO3059:AO3060"/>
    <mergeCell ref="AP3059:AP3060"/>
    <mergeCell ref="BA3057:BA3058"/>
    <mergeCell ref="BB3057:BB3058"/>
    <mergeCell ref="BC3057:BC3058"/>
    <mergeCell ref="A3059:A3060"/>
    <mergeCell ref="B3059:B3060"/>
    <mergeCell ref="C3059:C3060"/>
    <mergeCell ref="D3059:D3060"/>
    <mergeCell ref="E3059:E3060"/>
    <mergeCell ref="F3059:F3060"/>
    <mergeCell ref="AJ3059:AJ3060"/>
    <mergeCell ref="AU3057:AU3058"/>
    <mergeCell ref="AV3057:AV3058"/>
    <mergeCell ref="AW3057:AW3058"/>
    <mergeCell ref="AX3057:AX3058"/>
    <mergeCell ref="AY3057:AY3058"/>
    <mergeCell ref="AZ3057:AZ3058"/>
    <mergeCell ref="AO3057:AO3058"/>
    <mergeCell ref="AP3057:AP3058"/>
    <mergeCell ref="AQ3057:AQ3058"/>
    <mergeCell ref="AR3057:AR3058"/>
    <mergeCell ref="AS3057:AS3058"/>
    <mergeCell ref="AT3057:AT3058"/>
    <mergeCell ref="F3057:F3058"/>
    <mergeCell ref="AJ3057:AJ3058"/>
    <mergeCell ref="AK3057:AK3058"/>
    <mergeCell ref="AL3057:AL3058"/>
    <mergeCell ref="AM3057:AM3058"/>
    <mergeCell ref="AN3057:AN3058"/>
    <mergeCell ref="AY3055:AY3056"/>
    <mergeCell ref="AZ3055:AZ3056"/>
    <mergeCell ref="BA3055:BA3056"/>
    <mergeCell ref="BB3055:BB3056"/>
    <mergeCell ref="BC3055:BC3056"/>
    <mergeCell ref="A3057:A3058"/>
    <mergeCell ref="B3057:B3058"/>
    <mergeCell ref="C3057:C3058"/>
    <mergeCell ref="D3057:D3058"/>
    <mergeCell ref="E3057:E3058"/>
    <mergeCell ref="AS3055:AS3056"/>
    <mergeCell ref="AT3055:AT3056"/>
    <mergeCell ref="AU3055:AU3056"/>
    <mergeCell ref="AV3055:AV3056"/>
    <mergeCell ref="AW3055:AW3056"/>
    <mergeCell ref="AX3055:AX3056"/>
    <mergeCell ref="AM3055:AM3056"/>
    <mergeCell ref="AN3055:AN3056"/>
    <mergeCell ref="AO3055:AO3056"/>
    <mergeCell ref="AP3055:AP3056"/>
    <mergeCell ref="AQ3055:AQ3056"/>
    <mergeCell ref="AR3055:AR3056"/>
    <mergeCell ref="BC3053:BC3054"/>
    <mergeCell ref="A3055:A3056"/>
    <mergeCell ref="B3055:B3056"/>
    <mergeCell ref="C3055:C3056"/>
    <mergeCell ref="D3055:D3056"/>
    <mergeCell ref="E3055:E3056"/>
    <mergeCell ref="F3055:F3056"/>
    <mergeCell ref="AJ3055:AJ3056"/>
    <mergeCell ref="AK3055:AK3056"/>
    <mergeCell ref="AL3055:AL3056"/>
    <mergeCell ref="AW3053:AW3054"/>
    <mergeCell ref="AX3053:AX3054"/>
    <mergeCell ref="AY3053:AY3054"/>
    <mergeCell ref="AZ3053:AZ3054"/>
    <mergeCell ref="BA3053:BA3054"/>
    <mergeCell ref="BB3053:BB3054"/>
    <mergeCell ref="AQ3053:AQ3054"/>
    <mergeCell ref="AR3053:AR3054"/>
    <mergeCell ref="AS3053:AS3054"/>
    <mergeCell ref="AT3053:AT3054"/>
    <mergeCell ref="AU3053:AU3054"/>
    <mergeCell ref="AV3053:AV3054"/>
    <mergeCell ref="AK3053:AK3054"/>
    <mergeCell ref="AL3053:AL3054"/>
    <mergeCell ref="AM3053:AM3054"/>
    <mergeCell ref="AN3053:AN3054"/>
    <mergeCell ref="AO3053:AO3054"/>
    <mergeCell ref="AP3053:AP3054"/>
    <mergeCell ref="BA3051:BA3052"/>
    <mergeCell ref="BB3051:BB3052"/>
    <mergeCell ref="BC3051:BC3052"/>
    <mergeCell ref="A3053:A3054"/>
    <mergeCell ref="B3053:B3054"/>
    <mergeCell ref="C3053:C3054"/>
    <mergeCell ref="D3053:D3054"/>
    <mergeCell ref="E3053:E3054"/>
    <mergeCell ref="F3053:F3054"/>
    <mergeCell ref="AJ3053:AJ3054"/>
    <mergeCell ref="AU3051:AU3052"/>
    <mergeCell ref="AV3051:AV3052"/>
    <mergeCell ref="AW3051:AW3052"/>
    <mergeCell ref="AX3051:AX3052"/>
    <mergeCell ref="AY3051:AY3052"/>
    <mergeCell ref="AZ3051:AZ3052"/>
    <mergeCell ref="AO3051:AO3052"/>
    <mergeCell ref="AP3051:AP3052"/>
    <mergeCell ref="AQ3051:AQ3052"/>
    <mergeCell ref="AR3051:AR3052"/>
    <mergeCell ref="AS3051:AS3052"/>
    <mergeCell ref="AT3051:AT3052"/>
    <mergeCell ref="F3051:F3052"/>
    <mergeCell ref="AJ3051:AJ3052"/>
    <mergeCell ref="AK3051:AK3052"/>
    <mergeCell ref="AL3051:AL3052"/>
    <mergeCell ref="AM3051:AM3052"/>
    <mergeCell ref="AN3051:AN3052"/>
    <mergeCell ref="AY3049:AY3050"/>
    <mergeCell ref="AZ3049:AZ3050"/>
    <mergeCell ref="BA3049:BA3050"/>
    <mergeCell ref="BB3049:BB3050"/>
    <mergeCell ref="BC3049:BC3050"/>
    <mergeCell ref="A3051:A3052"/>
    <mergeCell ref="B3051:B3052"/>
    <mergeCell ref="C3051:C3052"/>
    <mergeCell ref="D3051:D3052"/>
    <mergeCell ref="E3051:E3052"/>
    <mergeCell ref="AS3049:AS3050"/>
    <mergeCell ref="AT3049:AT3050"/>
    <mergeCell ref="AU3049:AU3050"/>
    <mergeCell ref="AV3049:AV3050"/>
    <mergeCell ref="AW3049:AW3050"/>
    <mergeCell ref="AX3049:AX3050"/>
    <mergeCell ref="AM3049:AM3050"/>
    <mergeCell ref="AN3049:AN3050"/>
    <mergeCell ref="AO3049:AO3050"/>
    <mergeCell ref="AP3049:AP3050"/>
    <mergeCell ref="AQ3049:AQ3050"/>
    <mergeCell ref="AR3049:AR3050"/>
    <mergeCell ref="BC3047:BC3048"/>
    <mergeCell ref="A3049:A3050"/>
    <mergeCell ref="B3049:B3050"/>
    <mergeCell ref="C3049:C3050"/>
    <mergeCell ref="D3049:D3050"/>
    <mergeCell ref="E3049:E3050"/>
    <mergeCell ref="F3049:F3050"/>
    <mergeCell ref="AJ3049:AJ3050"/>
    <mergeCell ref="AK3049:AK3050"/>
    <mergeCell ref="AL3049:AL3050"/>
    <mergeCell ref="AW3047:AW3048"/>
    <mergeCell ref="AX3047:AX3048"/>
    <mergeCell ref="AY3047:AY3048"/>
    <mergeCell ref="AZ3047:AZ3048"/>
    <mergeCell ref="BA3047:BA3048"/>
    <mergeCell ref="BB3047:BB3048"/>
    <mergeCell ref="AQ3047:AQ3048"/>
    <mergeCell ref="AR3047:AR3048"/>
    <mergeCell ref="AS3047:AS3048"/>
    <mergeCell ref="AT3047:AT3048"/>
    <mergeCell ref="AU3047:AU3048"/>
    <mergeCell ref="AV3047:AV3048"/>
    <mergeCell ref="AK3047:AK3048"/>
    <mergeCell ref="AL3047:AL3048"/>
    <mergeCell ref="AM3047:AM3048"/>
    <mergeCell ref="AN3047:AN3048"/>
    <mergeCell ref="AO3047:AO3048"/>
    <mergeCell ref="AP3047:AP3048"/>
    <mergeCell ref="BA3045:BA3046"/>
    <mergeCell ref="BB3045:BB3046"/>
    <mergeCell ref="BC3045:BC3046"/>
    <mergeCell ref="A3047:A3048"/>
    <mergeCell ref="B3047:B3048"/>
    <mergeCell ref="C3047:C3048"/>
    <mergeCell ref="D3047:D3048"/>
    <mergeCell ref="E3047:E3048"/>
    <mergeCell ref="F3047:F3048"/>
    <mergeCell ref="AJ3047:AJ3048"/>
    <mergeCell ref="AU3045:AU3046"/>
    <mergeCell ref="AV3045:AV3046"/>
    <mergeCell ref="AW3045:AW3046"/>
    <mergeCell ref="AX3045:AX3046"/>
    <mergeCell ref="AY3045:AY3046"/>
    <mergeCell ref="AZ3045:AZ3046"/>
    <mergeCell ref="AO3045:AO3046"/>
    <mergeCell ref="AP3045:AP3046"/>
    <mergeCell ref="AQ3045:AQ3046"/>
    <mergeCell ref="AR3045:AR3046"/>
    <mergeCell ref="AS3045:AS3046"/>
    <mergeCell ref="AT3045:AT3046"/>
    <mergeCell ref="F3045:F3046"/>
    <mergeCell ref="AJ3045:AJ3046"/>
    <mergeCell ref="AK3045:AK3046"/>
    <mergeCell ref="AL3045:AL3046"/>
    <mergeCell ref="AM3045:AM3046"/>
    <mergeCell ref="AN3045:AN3046"/>
    <mergeCell ref="AY3043:AY3044"/>
    <mergeCell ref="AZ3043:AZ3044"/>
    <mergeCell ref="BA3043:BA3044"/>
    <mergeCell ref="BB3043:BB3044"/>
    <mergeCell ref="BC3043:BC3044"/>
    <mergeCell ref="A3045:A3046"/>
    <mergeCell ref="B3045:B3046"/>
    <mergeCell ref="C3045:C3046"/>
    <mergeCell ref="D3045:D3046"/>
    <mergeCell ref="E3045:E3046"/>
    <mergeCell ref="AS3043:AS3044"/>
    <mergeCell ref="AT3043:AT3044"/>
    <mergeCell ref="AU3043:AU3044"/>
    <mergeCell ref="AV3043:AV3044"/>
    <mergeCell ref="AW3043:AW3044"/>
    <mergeCell ref="AX3043:AX3044"/>
    <mergeCell ref="AM3043:AM3044"/>
    <mergeCell ref="AN3043:AN3044"/>
    <mergeCell ref="AO3043:AO3044"/>
    <mergeCell ref="AP3043:AP3044"/>
    <mergeCell ref="AQ3043:AQ3044"/>
    <mergeCell ref="AR3043:AR3044"/>
    <mergeCell ref="BC3041:BC3042"/>
    <mergeCell ref="A3043:A3044"/>
    <mergeCell ref="B3043:B3044"/>
    <mergeCell ref="C3043:C3044"/>
    <mergeCell ref="D3043:D3044"/>
    <mergeCell ref="E3043:E3044"/>
    <mergeCell ref="F3043:F3044"/>
    <mergeCell ref="AJ3043:AJ3044"/>
    <mergeCell ref="AK3043:AK3044"/>
    <mergeCell ref="AL3043:AL3044"/>
    <mergeCell ref="AW3041:AW3042"/>
    <mergeCell ref="AX3041:AX3042"/>
    <mergeCell ref="AY3041:AY3042"/>
    <mergeCell ref="AZ3041:AZ3042"/>
    <mergeCell ref="BA3041:BA3042"/>
    <mergeCell ref="BB3041:BB3042"/>
    <mergeCell ref="AQ3041:AQ3042"/>
    <mergeCell ref="AR3041:AR3042"/>
    <mergeCell ref="AS3041:AS3042"/>
    <mergeCell ref="AT3041:AT3042"/>
    <mergeCell ref="AU3041:AU3042"/>
    <mergeCell ref="AV3041:AV3042"/>
    <mergeCell ref="AK3041:AK3042"/>
    <mergeCell ref="AL3041:AL3042"/>
    <mergeCell ref="AM3041:AM3042"/>
    <mergeCell ref="AN3041:AN3042"/>
    <mergeCell ref="AO3041:AO3042"/>
    <mergeCell ref="AP3041:AP3042"/>
    <mergeCell ref="BA3039:BA3040"/>
    <mergeCell ref="BB3039:BB3040"/>
    <mergeCell ref="BC3039:BC3040"/>
    <mergeCell ref="A3041:A3042"/>
    <mergeCell ref="B3041:B3042"/>
    <mergeCell ref="C3041:C3042"/>
    <mergeCell ref="D3041:D3042"/>
    <mergeCell ref="E3041:E3042"/>
    <mergeCell ref="F3041:F3042"/>
    <mergeCell ref="AJ3041:AJ3042"/>
    <mergeCell ref="AU3039:AU3040"/>
    <mergeCell ref="AV3039:AV3040"/>
    <mergeCell ref="AW3039:AW3040"/>
    <mergeCell ref="AX3039:AX3040"/>
    <mergeCell ref="AY3039:AY3040"/>
    <mergeCell ref="AZ3039:AZ3040"/>
    <mergeCell ref="AO3039:AO3040"/>
    <mergeCell ref="AP3039:AP3040"/>
    <mergeCell ref="AQ3039:AQ3040"/>
    <mergeCell ref="AR3039:AR3040"/>
    <mergeCell ref="AS3039:AS3040"/>
    <mergeCell ref="AT3039:AT3040"/>
    <mergeCell ref="F3039:F3040"/>
    <mergeCell ref="AJ3039:AJ3040"/>
    <mergeCell ref="AK3039:AK3040"/>
    <mergeCell ref="AL3039:AL3040"/>
    <mergeCell ref="AM3039:AM3040"/>
    <mergeCell ref="AN3039:AN3040"/>
    <mergeCell ref="AY3037:AY3038"/>
    <mergeCell ref="AZ3037:AZ3038"/>
    <mergeCell ref="BA3037:BA3038"/>
    <mergeCell ref="BB3037:BB3038"/>
    <mergeCell ref="BC3037:BC3038"/>
    <mergeCell ref="A3039:A3040"/>
    <mergeCell ref="B3039:B3040"/>
    <mergeCell ref="C3039:C3040"/>
    <mergeCell ref="D3039:D3040"/>
    <mergeCell ref="E3039:E3040"/>
    <mergeCell ref="AS3037:AS3038"/>
    <mergeCell ref="AT3037:AT3038"/>
    <mergeCell ref="AU3037:AU3038"/>
    <mergeCell ref="AV3037:AV3038"/>
    <mergeCell ref="AW3037:AW3038"/>
    <mergeCell ref="AX3037:AX3038"/>
    <mergeCell ref="AM3037:AM3038"/>
    <mergeCell ref="AN3037:AN3038"/>
    <mergeCell ref="AO3037:AO3038"/>
    <mergeCell ref="AP3037:AP3038"/>
    <mergeCell ref="AQ3037:AQ3038"/>
    <mergeCell ref="AR3037:AR3038"/>
    <mergeCell ref="BC3035:BC3036"/>
    <mergeCell ref="A3037:A3038"/>
    <mergeCell ref="B3037:B3038"/>
    <mergeCell ref="C3037:C3038"/>
    <mergeCell ref="D3037:D3038"/>
    <mergeCell ref="E3037:E3038"/>
    <mergeCell ref="F3037:F3038"/>
    <mergeCell ref="AJ3037:AJ3038"/>
    <mergeCell ref="AK3037:AK3038"/>
    <mergeCell ref="AL3037:AL3038"/>
    <mergeCell ref="AW3035:AW3036"/>
    <mergeCell ref="AX3035:AX3036"/>
    <mergeCell ref="AY3035:AY3036"/>
    <mergeCell ref="AZ3035:AZ3036"/>
    <mergeCell ref="BA3035:BA3036"/>
    <mergeCell ref="BB3035:BB3036"/>
    <mergeCell ref="AQ3035:AQ3036"/>
    <mergeCell ref="AR3035:AR3036"/>
    <mergeCell ref="AS3035:AS3036"/>
    <mergeCell ref="AT3035:AT3036"/>
    <mergeCell ref="AU3035:AU3036"/>
    <mergeCell ref="AV3035:AV3036"/>
    <mergeCell ref="AK3035:AK3036"/>
    <mergeCell ref="AL3035:AL3036"/>
    <mergeCell ref="AM3035:AM3036"/>
    <mergeCell ref="AN3035:AN3036"/>
    <mergeCell ref="AO3035:AO3036"/>
    <mergeCell ref="AP3035:AP3036"/>
    <mergeCell ref="BA3033:BA3034"/>
    <mergeCell ref="BB3033:BB3034"/>
    <mergeCell ref="BC3033:BC3034"/>
    <mergeCell ref="A3035:A3036"/>
    <mergeCell ref="B3035:B3036"/>
    <mergeCell ref="C3035:C3036"/>
    <mergeCell ref="D3035:D3036"/>
    <mergeCell ref="E3035:E3036"/>
    <mergeCell ref="F3035:F3036"/>
    <mergeCell ref="AJ3035:AJ3036"/>
    <mergeCell ref="AU3033:AU3034"/>
    <mergeCell ref="AV3033:AV3034"/>
    <mergeCell ref="AW3033:AW3034"/>
    <mergeCell ref="AX3033:AX3034"/>
    <mergeCell ref="AY3033:AY3034"/>
    <mergeCell ref="AZ3033:AZ3034"/>
    <mergeCell ref="AO3033:AO3034"/>
    <mergeCell ref="AP3033:AP3034"/>
    <mergeCell ref="AQ3033:AQ3034"/>
    <mergeCell ref="AR3033:AR3034"/>
    <mergeCell ref="AS3033:AS3034"/>
    <mergeCell ref="AT3033:AT3034"/>
    <mergeCell ref="F3033:F3034"/>
    <mergeCell ref="AJ3033:AJ3034"/>
    <mergeCell ref="AK3033:AK3034"/>
    <mergeCell ref="AL3033:AL3034"/>
    <mergeCell ref="AM3033:AM3034"/>
    <mergeCell ref="AN3033:AN3034"/>
    <mergeCell ref="AY3031:AY3032"/>
    <mergeCell ref="AZ3031:AZ3032"/>
    <mergeCell ref="BA3031:BA3032"/>
    <mergeCell ref="BB3031:BB3032"/>
    <mergeCell ref="BC3031:BC3032"/>
    <mergeCell ref="A3033:A3034"/>
    <mergeCell ref="B3033:B3034"/>
    <mergeCell ref="C3033:C3034"/>
    <mergeCell ref="D3033:D3034"/>
    <mergeCell ref="E3033:E3034"/>
    <mergeCell ref="AS3031:AS3032"/>
    <mergeCell ref="AT3031:AT3032"/>
    <mergeCell ref="AU3031:AU3032"/>
    <mergeCell ref="AV3031:AV3032"/>
    <mergeCell ref="AW3031:AW3032"/>
    <mergeCell ref="AX3031:AX3032"/>
    <mergeCell ref="AM3031:AM3032"/>
    <mergeCell ref="AN3031:AN3032"/>
    <mergeCell ref="AO3031:AO3032"/>
    <mergeCell ref="AP3031:AP3032"/>
    <mergeCell ref="AQ3031:AQ3032"/>
    <mergeCell ref="AR3031:AR3032"/>
    <mergeCell ref="BC3029:BC3030"/>
    <mergeCell ref="A3031:A3032"/>
    <mergeCell ref="B3031:B3032"/>
    <mergeCell ref="C3031:C3032"/>
    <mergeCell ref="D3031:D3032"/>
    <mergeCell ref="E3031:E3032"/>
    <mergeCell ref="F3031:F3032"/>
    <mergeCell ref="AJ3031:AJ3032"/>
    <mergeCell ref="AK3031:AK3032"/>
    <mergeCell ref="AL3031:AL3032"/>
    <mergeCell ref="AW3029:AW3030"/>
    <mergeCell ref="AX3029:AX3030"/>
    <mergeCell ref="AY3029:AY3030"/>
    <mergeCell ref="AZ3029:AZ3030"/>
    <mergeCell ref="BA3029:BA3030"/>
    <mergeCell ref="BB3029:BB3030"/>
    <mergeCell ref="AQ3029:AQ3030"/>
    <mergeCell ref="AR3029:AR3030"/>
    <mergeCell ref="AS3029:AS3030"/>
    <mergeCell ref="AT3029:AT3030"/>
    <mergeCell ref="AU3029:AU3030"/>
    <mergeCell ref="AV3029:AV3030"/>
    <mergeCell ref="AK3029:AK3030"/>
    <mergeCell ref="AL3029:AL3030"/>
    <mergeCell ref="AM3029:AM3030"/>
    <mergeCell ref="AN3029:AN3030"/>
    <mergeCell ref="AO3029:AO3030"/>
    <mergeCell ref="AP3029:AP3030"/>
    <mergeCell ref="BA3027:BA3028"/>
    <mergeCell ref="BB3027:BB3028"/>
    <mergeCell ref="BC3027:BC3028"/>
    <mergeCell ref="A3029:A3030"/>
    <mergeCell ref="B3029:B3030"/>
    <mergeCell ref="C3029:C3030"/>
    <mergeCell ref="D3029:D3030"/>
    <mergeCell ref="E3029:E3030"/>
    <mergeCell ref="F3029:F3030"/>
    <mergeCell ref="AJ3029:AJ3030"/>
    <mergeCell ref="AU3027:AU3028"/>
    <mergeCell ref="AV3027:AV3028"/>
    <mergeCell ref="AW3027:AW3028"/>
    <mergeCell ref="AX3027:AX3028"/>
    <mergeCell ref="AY3027:AY3028"/>
    <mergeCell ref="AZ3027:AZ3028"/>
    <mergeCell ref="AO3027:AO3028"/>
    <mergeCell ref="AP3027:AP3028"/>
    <mergeCell ref="AQ3027:AQ3028"/>
    <mergeCell ref="AR3027:AR3028"/>
    <mergeCell ref="AS3027:AS3028"/>
    <mergeCell ref="AT3027:AT3028"/>
    <mergeCell ref="F3027:F3028"/>
    <mergeCell ref="AJ3027:AJ3028"/>
    <mergeCell ref="AK3027:AK3028"/>
    <mergeCell ref="AL3027:AL3028"/>
    <mergeCell ref="AM3027:AM3028"/>
    <mergeCell ref="AN3027:AN3028"/>
    <mergeCell ref="AY3025:AY3026"/>
    <mergeCell ref="AZ3025:AZ3026"/>
    <mergeCell ref="BA3025:BA3026"/>
    <mergeCell ref="BB3025:BB3026"/>
    <mergeCell ref="BC3025:BC3026"/>
    <mergeCell ref="A3027:A3028"/>
    <mergeCell ref="B3027:B3028"/>
    <mergeCell ref="C3027:C3028"/>
    <mergeCell ref="D3027:D3028"/>
    <mergeCell ref="E3027:E3028"/>
    <mergeCell ref="AS3025:AS3026"/>
    <mergeCell ref="AT3025:AT3026"/>
    <mergeCell ref="AU3025:AU3026"/>
    <mergeCell ref="AV3025:AV3026"/>
    <mergeCell ref="AW3025:AW3026"/>
    <mergeCell ref="AX3025:AX3026"/>
    <mergeCell ref="AM3025:AM3026"/>
    <mergeCell ref="AN3025:AN3026"/>
    <mergeCell ref="AO3025:AO3026"/>
    <mergeCell ref="AP3025:AP3026"/>
    <mergeCell ref="AQ3025:AQ3026"/>
    <mergeCell ref="AR3025:AR3026"/>
    <mergeCell ref="BC3023:BC3024"/>
    <mergeCell ref="A3025:A3026"/>
    <mergeCell ref="B3025:B3026"/>
    <mergeCell ref="C3025:C3026"/>
    <mergeCell ref="D3025:D3026"/>
    <mergeCell ref="E3025:E3026"/>
    <mergeCell ref="F3025:F3026"/>
    <mergeCell ref="AJ3025:AJ3026"/>
    <mergeCell ref="AK3025:AK3026"/>
    <mergeCell ref="AL3025:AL3026"/>
    <mergeCell ref="AW3023:AW3024"/>
    <mergeCell ref="AX3023:AX3024"/>
    <mergeCell ref="AY3023:AY3024"/>
    <mergeCell ref="AZ3023:AZ3024"/>
    <mergeCell ref="BA3023:BA3024"/>
    <mergeCell ref="BB3023:BB3024"/>
    <mergeCell ref="AQ3023:AQ3024"/>
    <mergeCell ref="AR3023:AR3024"/>
    <mergeCell ref="AS3023:AS3024"/>
    <mergeCell ref="AT3023:AT3024"/>
    <mergeCell ref="AU3023:AU3024"/>
    <mergeCell ref="AV3023:AV3024"/>
    <mergeCell ref="AK3023:AK3024"/>
    <mergeCell ref="AL3023:AL3024"/>
    <mergeCell ref="AM3023:AM3024"/>
    <mergeCell ref="AN3023:AN3024"/>
    <mergeCell ref="AO3023:AO3024"/>
    <mergeCell ref="AP3023:AP3024"/>
    <mergeCell ref="BA3021:BA3022"/>
    <mergeCell ref="BB3021:BB3022"/>
    <mergeCell ref="BC3021:BC3022"/>
    <mergeCell ref="A3023:A3024"/>
    <mergeCell ref="B3023:B3024"/>
    <mergeCell ref="C3023:C3024"/>
    <mergeCell ref="D3023:D3024"/>
    <mergeCell ref="E3023:E3024"/>
    <mergeCell ref="F3023:F3024"/>
    <mergeCell ref="AJ3023:AJ3024"/>
    <mergeCell ref="AU3021:AU3022"/>
    <mergeCell ref="AV3021:AV3022"/>
    <mergeCell ref="AW3021:AW3022"/>
    <mergeCell ref="AX3021:AX3022"/>
    <mergeCell ref="AY3021:AY3022"/>
    <mergeCell ref="AZ3021:AZ3022"/>
    <mergeCell ref="AO3021:AO3022"/>
    <mergeCell ref="AP3021:AP3022"/>
    <mergeCell ref="AQ3021:AQ3022"/>
    <mergeCell ref="AR3021:AR3022"/>
    <mergeCell ref="AS3021:AS3022"/>
    <mergeCell ref="AT3021:AT3022"/>
    <mergeCell ref="F3021:F3022"/>
    <mergeCell ref="AJ3021:AJ3022"/>
    <mergeCell ref="AK3021:AK3022"/>
    <mergeCell ref="AL3021:AL3022"/>
    <mergeCell ref="AM3021:AM3022"/>
    <mergeCell ref="AN3021:AN3022"/>
    <mergeCell ref="AY3019:AY3020"/>
    <mergeCell ref="AZ3019:AZ3020"/>
    <mergeCell ref="BA3019:BA3020"/>
    <mergeCell ref="BB3019:BB3020"/>
    <mergeCell ref="BC3019:BC3020"/>
    <mergeCell ref="A3021:A3022"/>
    <mergeCell ref="B3021:B3022"/>
    <mergeCell ref="C3021:C3022"/>
    <mergeCell ref="D3021:D3022"/>
    <mergeCell ref="E3021:E3022"/>
    <mergeCell ref="AS3019:AS3020"/>
    <mergeCell ref="AT3019:AT3020"/>
    <mergeCell ref="AU3019:AU3020"/>
    <mergeCell ref="AV3019:AV3020"/>
    <mergeCell ref="AW3019:AW3020"/>
    <mergeCell ref="AX3019:AX3020"/>
    <mergeCell ref="AM3019:AM3020"/>
    <mergeCell ref="AN3019:AN3020"/>
    <mergeCell ref="AO3019:AO3020"/>
    <mergeCell ref="AP3019:AP3020"/>
    <mergeCell ref="AQ3019:AQ3020"/>
    <mergeCell ref="AR3019:AR3020"/>
    <mergeCell ref="BC3017:BC3018"/>
    <mergeCell ref="A3019:A3020"/>
    <mergeCell ref="B3019:B3020"/>
    <mergeCell ref="C3019:C3020"/>
    <mergeCell ref="D3019:D3020"/>
    <mergeCell ref="E3019:E3020"/>
    <mergeCell ref="F3019:F3020"/>
    <mergeCell ref="AJ3019:AJ3020"/>
    <mergeCell ref="AK3019:AK3020"/>
    <mergeCell ref="AL3019:AL3020"/>
    <mergeCell ref="AW3017:AW3018"/>
    <mergeCell ref="AX3017:AX3018"/>
    <mergeCell ref="AY3017:AY3018"/>
    <mergeCell ref="AZ3017:AZ3018"/>
    <mergeCell ref="BA3017:BA3018"/>
    <mergeCell ref="BB3017:BB3018"/>
    <mergeCell ref="AQ3017:AQ3018"/>
    <mergeCell ref="AR3017:AR3018"/>
    <mergeCell ref="AS3017:AS3018"/>
    <mergeCell ref="AT3017:AT3018"/>
    <mergeCell ref="AU3017:AU3018"/>
    <mergeCell ref="AV3017:AV3018"/>
    <mergeCell ref="AK3017:AK3018"/>
    <mergeCell ref="AL3017:AL3018"/>
    <mergeCell ref="AM3017:AM3018"/>
    <mergeCell ref="AN3017:AN3018"/>
    <mergeCell ref="AO3017:AO3018"/>
    <mergeCell ref="AP3017:AP3018"/>
    <mergeCell ref="BA3015:BA3016"/>
    <mergeCell ref="BB3015:BB3016"/>
    <mergeCell ref="BC3015:BC3016"/>
    <mergeCell ref="A3017:A3018"/>
    <mergeCell ref="B3017:B3018"/>
    <mergeCell ref="C3017:C3018"/>
    <mergeCell ref="D3017:D3018"/>
    <mergeCell ref="E3017:E3018"/>
    <mergeCell ref="F3017:F3018"/>
    <mergeCell ref="AJ3017:AJ3018"/>
    <mergeCell ref="AU3015:AU3016"/>
    <mergeCell ref="AV3015:AV3016"/>
    <mergeCell ref="AW3015:AW3016"/>
    <mergeCell ref="AX3015:AX3016"/>
    <mergeCell ref="AY3015:AY3016"/>
    <mergeCell ref="AZ3015:AZ3016"/>
    <mergeCell ref="AO3015:AO3016"/>
    <mergeCell ref="AP3015:AP3016"/>
    <mergeCell ref="AQ3015:AQ3016"/>
    <mergeCell ref="AR3015:AR3016"/>
    <mergeCell ref="AS3015:AS3016"/>
    <mergeCell ref="AT3015:AT3016"/>
    <mergeCell ref="F3015:F3016"/>
    <mergeCell ref="AJ3015:AJ3016"/>
    <mergeCell ref="AK3015:AK3016"/>
    <mergeCell ref="AL3015:AL3016"/>
    <mergeCell ref="AM3015:AM3016"/>
    <mergeCell ref="AN3015:AN3016"/>
    <mergeCell ref="AY3013:AY3014"/>
    <mergeCell ref="AZ3013:AZ3014"/>
    <mergeCell ref="BA3013:BA3014"/>
    <mergeCell ref="BB3013:BB3014"/>
    <mergeCell ref="BC3013:BC3014"/>
    <mergeCell ref="A3015:A3016"/>
    <mergeCell ref="B3015:B3016"/>
    <mergeCell ref="C3015:C3016"/>
    <mergeCell ref="D3015:D3016"/>
    <mergeCell ref="E3015:E3016"/>
    <mergeCell ref="AS3013:AS3014"/>
    <mergeCell ref="AT3013:AT3014"/>
    <mergeCell ref="AU3013:AU3014"/>
    <mergeCell ref="AV3013:AV3014"/>
    <mergeCell ref="AW3013:AW3014"/>
    <mergeCell ref="AX3013:AX3014"/>
    <mergeCell ref="AM3013:AM3014"/>
    <mergeCell ref="AN3013:AN3014"/>
    <mergeCell ref="AO3013:AO3014"/>
    <mergeCell ref="AP3013:AP3014"/>
    <mergeCell ref="AQ3013:AQ3014"/>
    <mergeCell ref="AR3013:AR3014"/>
    <mergeCell ref="BC3011:BC3012"/>
    <mergeCell ref="A3013:A3014"/>
    <mergeCell ref="B3013:B3014"/>
    <mergeCell ref="C3013:C3014"/>
    <mergeCell ref="D3013:D3014"/>
    <mergeCell ref="E3013:E3014"/>
    <mergeCell ref="F3013:F3014"/>
    <mergeCell ref="AJ3013:AJ3014"/>
    <mergeCell ref="AK3013:AK3014"/>
    <mergeCell ref="AL3013:AL3014"/>
    <mergeCell ref="AW3011:AW3012"/>
    <mergeCell ref="AX3011:AX3012"/>
    <mergeCell ref="AY3011:AY3012"/>
    <mergeCell ref="AZ3011:AZ3012"/>
    <mergeCell ref="BA3011:BA3012"/>
    <mergeCell ref="BB3011:BB3012"/>
    <mergeCell ref="AQ3011:AQ3012"/>
    <mergeCell ref="AR3011:AR3012"/>
    <mergeCell ref="AS3011:AS3012"/>
    <mergeCell ref="AT3011:AT3012"/>
    <mergeCell ref="AU3011:AU3012"/>
    <mergeCell ref="AV3011:AV3012"/>
    <mergeCell ref="AK3011:AK3012"/>
    <mergeCell ref="AL3011:AL3012"/>
    <mergeCell ref="AM3011:AM3012"/>
    <mergeCell ref="AN3011:AN3012"/>
    <mergeCell ref="AO3011:AO3012"/>
    <mergeCell ref="AP3011:AP3012"/>
    <mergeCell ref="BA3009:BA3010"/>
    <mergeCell ref="BB3009:BB3010"/>
    <mergeCell ref="BC3009:BC3010"/>
    <mergeCell ref="A3011:A3012"/>
    <mergeCell ref="B3011:B3012"/>
    <mergeCell ref="C3011:C3012"/>
    <mergeCell ref="D3011:D3012"/>
    <mergeCell ref="E3011:E3012"/>
    <mergeCell ref="F3011:F3012"/>
    <mergeCell ref="AJ3011:AJ3012"/>
    <mergeCell ref="AU3009:AU3010"/>
    <mergeCell ref="AV3009:AV3010"/>
    <mergeCell ref="AW3009:AW3010"/>
    <mergeCell ref="AX3009:AX3010"/>
    <mergeCell ref="AY3009:AY3010"/>
    <mergeCell ref="AZ3009:AZ3010"/>
    <mergeCell ref="AO3009:AO3010"/>
    <mergeCell ref="AP3009:AP3010"/>
    <mergeCell ref="AQ3009:AQ3010"/>
    <mergeCell ref="AR3009:AR3010"/>
    <mergeCell ref="AS3009:AS3010"/>
    <mergeCell ref="AT3009:AT3010"/>
    <mergeCell ref="F3009:F3010"/>
    <mergeCell ref="AJ3009:AJ3010"/>
    <mergeCell ref="AK3009:AK3010"/>
    <mergeCell ref="AL3009:AL3010"/>
    <mergeCell ref="AM3009:AM3010"/>
    <mergeCell ref="AN3009:AN3010"/>
    <mergeCell ref="AY3007:AY3008"/>
    <mergeCell ref="AZ3007:AZ3008"/>
    <mergeCell ref="BA3007:BA3008"/>
    <mergeCell ref="BB3007:BB3008"/>
    <mergeCell ref="BC3007:BC3008"/>
    <mergeCell ref="A3009:A3010"/>
    <mergeCell ref="B3009:B3010"/>
    <mergeCell ref="C3009:C3010"/>
    <mergeCell ref="D3009:D3010"/>
    <mergeCell ref="E3009:E3010"/>
    <mergeCell ref="AS3007:AS3008"/>
    <mergeCell ref="AT3007:AT3008"/>
    <mergeCell ref="AU3007:AU3008"/>
    <mergeCell ref="AV3007:AV3008"/>
    <mergeCell ref="AW3007:AW3008"/>
    <mergeCell ref="AX3007:AX3008"/>
    <mergeCell ref="AM3007:AM3008"/>
    <mergeCell ref="AN3007:AN3008"/>
    <mergeCell ref="AO3007:AO3008"/>
    <mergeCell ref="AP3007:AP3008"/>
    <mergeCell ref="AQ3007:AQ3008"/>
    <mergeCell ref="AR3007:AR3008"/>
    <mergeCell ref="BC3005:BC3006"/>
    <mergeCell ref="A3007:A3008"/>
    <mergeCell ref="B3007:B3008"/>
    <mergeCell ref="C3007:C3008"/>
    <mergeCell ref="D3007:D3008"/>
    <mergeCell ref="E3007:E3008"/>
    <mergeCell ref="F3007:F3008"/>
    <mergeCell ref="AJ3007:AJ3008"/>
    <mergeCell ref="AK3007:AK3008"/>
    <mergeCell ref="AL3007:AL3008"/>
    <mergeCell ref="AW3005:AW3006"/>
    <mergeCell ref="AX3005:AX3006"/>
    <mergeCell ref="AY3005:AY3006"/>
    <mergeCell ref="AZ3005:AZ3006"/>
    <mergeCell ref="BA3005:BA3006"/>
    <mergeCell ref="BB3005:BB3006"/>
    <mergeCell ref="AQ3005:AQ3006"/>
    <mergeCell ref="AR3005:AR3006"/>
    <mergeCell ref="AS3005:AS3006"/>
    <mergeCell ref="AT3005:AT3006"/>
    <mergeCell ref="AU3005:AU3006"/>
    <mergeCell ref="AV3005:AV3006"/>
    <mergeCell ref="AK3005:AK3006"/>
    <mergeCell ref="AL3005:AL3006"/>
    <mergeCell ref="AM3005:AM3006"/>
    <mergeCell ref="AN3005:AN3006"/>
    <mergeCell ref="AO3005:AO3006"/>
    <mergeCell ref="AP3005:AP3006"/>
    <mergeCell ref="BA3003:BA3004"/>
    <mergeCell ref="BB3003:BB3004"/>
    <mergeCell ref="BC3003:BC3004"/>
    <mergeCell ref="A3005:A3006"/>
    <mergeCell ref="B3005:B3006"/>
    <mergeCell ref="C3005:C3006"/>
    <mergeCell ref="D3005:D3006"/>
    <mergeCell ref="E3005:E3006"/>
    <mergeCell ref="F3005:F3006"/>
    <mergeCell ref="AJ3005:AJ3006"/>
    <mergeCell ref="AU3003:AU3004"/>
    <mergeCell ref="AV3003:AV3004"/>
    <mergeCell ref="AW3003:AW3004"/>
    <mergeCell ref="AX3003:AX3004"/>
    <mergeCell ref="AY3003:AY3004"/>
    <mergeCell ref="AZ3003:AZ3004"/>
    <mergeCell ref="AO3003:AO3004"/>
    <mergeCell ref="AP3003:AP3004"/>
    <mergeCell ref="AQ3003:AQ3004"/>
    <mergeCell ref="AR3003:AR3004"/>
    <mergeCell ref="AS3003:AS3004"/>
    <mergeCell ref="AT3003:AT3004"/>
    <mergeCell ref="F3003:F3004"/>
    <mergeCell ref="AJ3003:AJ3004"/>
    <mergeCell ref="AK3003:AK3004"/>
    <mergeCell ref="AL3003:AL3004"/>
    <mergeCell ref="AM3003:AM3004"/>
    <mergeCell ref="AN3003:AN3004"/>
    <mergeCell ref="AY3001:AY3002"/>
    <mergeCell ref="AZ3001:AZ3002"/>
    <mergeCell ref="BA3001:BA3002"/>
    <mergeCell ref="BB3001:BB3002"/>
    <mergeCell ref="BC3001:BC3002"/>
    <mergeCell ref="A3003:A3004"/>
    <mergeCell ref="B3003:B3004"/>
    <mergeCell ref="C3003:C3004"/>
    <mergeCell ref="D3003:D3004"/>
    <mergeCell ref="E3003:E3004"/>
    <mergeCell ref="AS3001:AS3002"/>
    <mergeCell ref="AT3001:AT3002"/>
    <mergeCell ref="AU3001:AU3002"/>
    <mergeCell ref="AV3001:AV3002"/>
    <mergeCell ref="AW3001:AW3002"/>
    <mergeCell ref="AX3001:AX3002"/>
    <mergeCell ref="AM3001:AM3002"/>
    <mergeCell ref="AN3001:AN3002"/>
    <mergeCell ref="AO3001:AO3002"/>
    <mergeCell ref="AP3001:AP3002"/>
    <mergeCell ref="AQ3001:AQ3002"/>
    <mergeCell ref="AR3001:AR3002"/>
    <mergeCell ref="BC2999:BC3000"/>
    <mergeCell ref="A3001:A3002"/>
    <mergeCell ref="B3001:B3002"/>
    <mergeCell ref="C3001:C3002"/>
    <mergeCell ref="D3001:D3002"/>
    <mergeCell ref="E3001:E3002"/>
    <mergeCell ref="F3001:F3002"/>
    <mergeCell ref="AJ3001:AJ3002"/>
    <mergeCell ref="AK3001:AK3002"/>
    <mergeCell ref="AL3001:AL3002"/>
    <mergeCell ref="AW2999:AW3000"/>
    <mergeCell ref="AX2999:AX3000"/>
    <mergeCell ref="AY2999:AY3000"/>
    <mergeCell ref="AZ2999:AZ3000"/>
    <mergeCell ref="BA2999:BA3000"/>
    <mergeCell ref="BB2999:BB3000"/>
    <mergeCell ref="AQ2999:AQ3000"/>
    <mergeCell ref="AR2999:AR3000"/>
    <mergeCell ref="AS2999:AS3000"/>
    <mergeCell ref="AT2999:AT3000"/>
    <mergeCell ref="AU2999:AU3000"/>
    <mergeCell ref="AV2999:AV3000"/>
    <mergeCell ref="AK2999:AK3000"/>
    <mergeCell ref="AL2999:AL3000"/>
    <mergeCell ref="AM2999:AM3000"/>
    <mergeCell ref="AN2999:AN3000"/>
    <mergeCell ref="AO2999:AO3000"/>
    <mergeCell ref="AP2999:AP3000"/>
    <mergeCell ref="BA2997:BA2998"/>
    <mergeCell ref="BB2997:BB2998"/>
    <mergeCell ref="BC2997:BC2998"/>
    <mergeCell ref="A2999:A3000"/>
    <mergeCell ref="B2999:B3000"/>
    <mergeCell ref="C2999:C3000"/>
    <mergeCell ref="D2999:D3000"/>
    <mergeCell ref="E2999:E3000"/>
    <mergeCell ref="F2999:F3000"/>
    <mergeCell ref="AJ2999:AJ3000"/>
    <mergeCell ref="AU2997:AU2998"/>
    <mergeCell ref="AV2997:AV2998"/>
    <mergeCell ref="AW2997:AW2998"/>
    <mergeCell ref="AX2997:AX2998"/>
    <mergeCell ref="AY2997:AY2998"/>
    <mergeCell ref="AZ2997:AZ2998"/>
    <mergeCell ref="AO2997:AO2998"/>
    <mergeCell ref="AP2997:AP2998"/>
    <mergeCell ref="AQ2997:AQ2998"/>
    <mergeCell ref="AR2997:AR2998"/>
    <mergeCell ref="AS2997:AS2998"/>
    <mergeCell ref="AT2997:AT2998"/>
    <mergeCell ref="F2997:F2998"/>
    <mergeCell ref="AJ2997:AJ2998"/>
    <mergeCell ref="AK2997:AK2998"/>
    <mergeCell ref="AL2997:AL2998"/>
    <mergeCell ref="AM2997:AM2998"/>
    <mergeCell ref="AN2997:AN2998"/>
    <mergeCell ref="AY2995:AY2996"/>
    <mergeCell ref="AZ2995:AZ2996"/>
    <mergeCell ref="BA2995:BA2996"/>
    <mergeCell ref="BB2995:BB2996"/>
    <mergeCell ref="BC2995:BC2996"/>
    <mergeCell ref="A2997:A2998"/>
    <mergeCell ref="B2997:B2998"/>
    <mergeCell ref="C2997:C2998"/>
    <mergeCell ref="D2997:D2998"/>
    <mergeCell ref="E2997:E2998"/>
    <mergeCell ref="AS2995:AS2996"/>
    <mergeCell ref="AT2995:AT2996"/>
    <mergeCell ref="AU2995:AU2996"/>
    <mergeCell ref="AV2995:AV2996"/>
    <mergeCell ref="AW2995:AW2996"/>
    <mergeCell ref="AX2995:AX2996"/>
    <mergeCell ref="AM2995:AM2996"/>
    <mergeCell ref="AN2995:AN2996"/>
    <mergeCell ref="AO2995:AO2996"/>
    <mergeCell ref="AP2995:AP2996"/>
    <mergeCell ref="AQ2995:AQ2996"/>
    <mergeCell ref="AR2995:AR2996"/>
    <mergeCell ref="BC2993:BC2994"/>
    <mergeCell ref="A2995:A2996"/>
    <mergeCell ref="B2995:B2996"/>
    <mergeCell ref="C2995:C2996"/>
    <mergeCell ref="D2995:D2996"/>
    <mergeCell ref="E2995:E2996"/>
    <mergeCell ref="F2995:F2996"/>
    <mergeCell ref="AJ2995:AJ2996"/>
    <mergeCell ref="AK2995:AK2996"/>
    <mergeCell ref="AL2995:AL2996"/>
    <mergeCell ref="AW2993:AW2994"/>
    <mergeCell ref="AX2993:AX2994"/>
    <mergeCell ref="AY2993:AY2994"/>
    <mergeCell ref="AZ2993:AZ2994"/>
    <mergeCell ref="BA2993:BA2994"/>
    <mergeCell ref="BB2993:BB2994"/>
    <mergeCell ref="AQ2993:AQ2994"/>
    <mergeCell ref="AR2993:AR2994"/>
    <mergeCell ref="AS2993:AS2994"/>
    <mergeCell ref="AT2993:AT2994"/>
    <mergeCell ref="AU2993:AU2994"/>
    <mergeCell ref="AV2993:AV2994"/>
    <mergeCell ref="AK2993:AK2994"/>
    <mergeCell ref="AL2993:AL2994"/>
    <mergeCell ref="AM2993:AM2994"/>
    <mergeCell ref="AN2993:AN2994"/>
    <mergeCell ref="AO2993:AO2994"/>
    <mergeCell ref="AP2993:AP2994"/>
    <mergeCell ref="BA2991:BA2992"/>
    <mergeCell ref="BB2991:BB2992"/>
    <mergeCell ref="BC2991:BC2992"/>
    <mergeCell ref="A2993:A2994"/>
    <mergeCell ref="B2993:B2994"/>
    <mergeCell ref="C2993:C2994"/>
    <mergeCell ref="D2993:D2994"/>
    <mergeCell ref="E2993:E2994"/>
    <mergeCell ref="F2993:F2994"/>
    <mergeCell ref="AJ2993:AJ2994"/>
    <mergeCell ref="AU2991:AU2992"/>
    <mergeCell ref="AV2991:AV2992"/>
    <mergeCell ref="AW2991:AW2992"/>
    <mergeCell ref="AX2991:AX2992"/>
    <mergeCell ref="AY2991:AY2992"/>
    <mergeCell ref="AZ2991:AZ2992"/>
    <mergeCell ref="AO2991:AO2992"/>
    <mergeCell ref="AP2991:AP2992"/>
    <mergeCell ref="AQ2991:AQ2992"/>
    <mergeCell ref="AR2991:AR2992"/>
    <mergeCell ref="AS2991:AS2992"/>
    <mergeCell ref="AT2991:AT2992"/>
    <mergeCell ref="F2991:F2992"/>
    <mergeCell ref="AJ2991:AJ2992"/>
    <mergeCell ref="AK2991:AK2992"/>
    <mergeCell ref="AL2991:AL2992"/>
    <mergeCell ref="AM2991:AM2992"/>
    <mergeCell ref="AN2991:AN2992"/>
    <mergeCell ref="AY2989:AY2990"/>
    <mergeCell ref="AZ2989:AZ2990"/>
    <mergeCell ref="BA2989:BA2990"/>
    <mergeCell ref="BB2989:BB2990"/>
    <mergeCell ref="BC2989:BC2990"/>
    <mergeCell ref="A2991:A2992"/>
    <mergeCell ref="B2991:B2992"/>
    <mergeCell ref="C2991:C2992"/>
    <mergeCell ref="D2991:D2992"/>
    <mergeCell ref="E2991:E2992"/>
    <mergeCell ref="AS2989:AS2990"/>
    <mergeCell ref="AT2989:AT2990"/>
    <mergeCell ref="AU2989:AU2990"/>
    <mergeCell ref="AV2989:AV2990"/>
    <mergeCell ref="AW2989:AW2990"/>
    <mergeCell ref="AX2989:AX2990"/>
    <mergeCell ref="AM2989:AM2990"/>
    <mergeCell ref="AN2989:AN2990"/>
    <mergeCell ref="AO2989:AO2990"/>
    <mergeCell ref="AP2989:AP2990"/>
    <mergeCell ref="AQ2989:AQ2990"/>
    <mergeCell ref="AR2989:AR2990"/>
    <mergeCell ref="BC2987:BC2988"/>
    <mergeCell ref="A2989:A2990"/>
    <mergeCell ref="B2989:B2990"/>
    <mergeCell ref="C2989:C2990"/>
    <mergeCell ref="D2989:D2990"/>
    <mergeCell ref="E2989:E2990"/>
    <mergeCell ref="F2989:F2990"/>
    <mergeCell ref="AJ2989:AJ2990"/>
    <mergeCell ref="AK2989:AK2990"/>
    <mergeCell ref="AL2989:AL2990"/>
    <mergeCell ref="AW2987:AW2988"/>
    <mergeCell ref="AX2987:AX2988"/>
    <mergeCell ref="AY2987:AY2988"/>
    <mergeCell ref="AZ2987:AZ2988"/>
    <mergeCell ref="BA2987:BA2988"/>
    <mergeCell ref="BB2987:BB2988"/>
    <mergeCell ref="AQ2987:AQ2988"/>
    <mergeCell ref="AR2987:AR2988"/>
    <mergeCell ref="AS2987:AS2988"/>
    <mergeCell ref="AT2987:AT2988"/>
    <mergeCell ref="AU2987:AU2988"/>
    <mergeCell ref="AV2987:AV2988"/>
    <mergeCell ref="AK2987:AK2988"/>
    <mergeCell ref="AL2987:AL2988"/>
    <mergeCell ref="AM2987:AM2988"/>
    <mergeCell ref="AN2987:AN2988"/>
    <mergeCell ref="AO2987:AO2988"/>
    <mergeCell ref="AP2987:AP2988"/>
    <mergeCell ref="BA2985:BA2986"/>
    <mergeCell ref="BB2985:BB2986"/>
    <mergeCell ref="BC2985:BC2986"/>
    <mergeCell ref="A2987:A2988"/>
    <mergeCell ref="B2987:B2988"/>
    <mergeCell ref="C2987:C2988"/>
    <mergeCell ref="D2987:D2988"/>
    <mergeCell ref="E2987:E2988"/>
    <mergeCell ref="F2987:F2988"/>
    <mergeCell ref="AJ2987:AJ2988"/>
    <mergeCell ref="AU2985:AU2986"/>
    <mergeCell ref="AV2985:AV2986"/>
    <mergeCell ref="AW2985:AW2986"/>
    <mergeCell ref="AX2985:AX2986"/>
    <mergeCell ref="AY2985:AY2986"/>
    <mergeCell ref="AZ2985:AZ2986"/>
    <mergeCell ref="AO2985:AO2986"/>
    <mergeCell ref="AP2985:AP2986"/>
    <mergeCell ref="AQ2985:AQ2986"/>
    <mergeCell ref="AR2985:AR2986"/>
    <mergeCell ref="AS2985:AS2986"/>
    <mergeCell ref="AT2985:AT2986"/>
    <mergeCell ref="F2985:F2986"/>
    <mergeCell ref="AJ2985:AJ2986"/>
    <mergeCell ref="AK2985:AK2986"/>
    <mergeCell ref="AL2985:AL2986"/>
    <mergeCell ref="AM2985:AM2986"/>
    <mergeCell ref="AN2985:AN2986"/>
    <mergeCell ref="AY2983:AY2984"/>
    <mergeCell ref="AZ2983:AZ2984"/>
    <mergeCell ref="BA2983:BA2984"/>
    <mergeCell ref="BB2983:BB2984"/>
    <mergeCell ref="BC2983:BC2984"/>
    <mergeCell ref="A2985:A2986"/>
    <mergeCell ref="B2985:B2986"/>
    <mergeCell ref="C2985:C2986"/>
    <mergeCell ref="D2985:D2986"/>
    <mergeCell ref="E2985:E2986"/>
    <mergeCell ref="AS2983:AS2984"/>
    <mergeCell ref="AT2983:AT2984"/>
    <mergeCell ref="AU2983:AU2984"/>
    <mergeCell ref="AV2983:AV2984"/>
    <mergeCell ref="AW2983:AW2984"/>
    <mergeCell ref="AX2983:AX2984"/>
    <mergeCell ref="AM2983:AM2984"/>
    <mergeCell ref="AN2983:AN2984"/>
    <mergeCell ref="AO2983:AO2984"/>
    <mergeCell ref="AP2983:AP2984"/>
    <mergeCell ref="AQ2983:AQ2984"/>
    <mergeCell ref="AR2983:AR2984"/>
    <mergeCell ref="BC2981:BC2982"/>
    <mergeCell ref="A2983:A2984"/>
    <mergeCell ref="B2983:B2984"/>
    <mergeCell ref="C2983:C2984"/>
    <mergeCell ref="D2983:D2984"/>
    <mergeCell ref="E2983:E2984"/>
    <mergeCell ref="F2983:F2984"/>
    <mergeCell ref="AJ2983:AJ2984"/>
    <mergeCell ref="AK2983:AK2984"/>
    <mergeCell ref="AL2983:AL2984"/>
    <mergeCell ref="AW2981:AW2982"/>
    <mergeCell ref="AX2981:AX2982"/>
    <mergeCell ref="AY2981:AY2982"/>
    <mergeCell ref="AZ2981:AZ2982"/>
    <mergeCell ref="BA2981:BA2982"/>
    <mergeCell ref="BB2981:BB2982"/>
    <mergeCell ref="AQ2981:AQ2982"/>
    <mergeCell ref="AR2981:AR2982"/>
    <mergeCell ref="AS2981:AS2982"/>
    <mergeCell ref="AT2981:AT2982"/>
    <mergeCell ref="AU2981:AU2982"/>
    <mergeCell ref="AV2981:AV2982"/>
    <mergeCell ref="AK2981:AK2982"/>
    <mergeCell ref="AL2981:AL2982"/>
    <mergeCell ref="AM2981:AM2982"/>
    <mergeCell ref="AN2981:AN2982"/>
    <mergeCell ref="AO2981:AO2982"/>
    <mergeCell ref="AP2981:AP2982"/>
    <mergeCell ref="BA2979:BA2980"/>
    <mergeCell ref="BB2979:BB2980"/>
    <mergeCell ref="BC2979:BC2980"/>
    <mergeCell ref="A2981:A2982"/>
    <mergeCell ref="B2981:B2982"/>
    <mergeCell ref="C2981:C2982"/>
    <mergeCell ref="D2981:D2982"/>
    <mergeCell ref="E2981:E2982"/>
    <mergeCell ref="F2981:F2982"/>
    <mergeCell ref="AJ2981:AJ2982"/>
    <mergeCell ref="AU2979:AU2980"/>
    <mergeCell ref="AV2979:AV2980"/>
    <mergeCell ref="AW2979:AW2980"/>
    <mergeCell ref="AX2979:AX2980"/>
    <mergeCell ref="AY2979:AY2980"/>
    <mergeCell ref="AZ2979:AZ2980"/>
    <mergeCell ref="AO2979:AO2980"/>
    <mergeCell ref="AP2979:AP2980"/>
    <mergeCell ref="AQ2979:AQ2980"/>
    <mergeCell ref="AR2979:AR2980"/>
    <mergeCell ref="AS2979:AS2980"/>
    <mergeCell ref="AT2979:AT2980"/>
    <mergeCell ref="F2979:F2980"/>
    <mergeCell ref="AJ2979:AJ2980"/>
    <mergeCell ref="AK2979:AK2980"/>
    <mergeCell ref="AL2979:AL2980"/>
    <mergeCell ref="AM2979:AM2980"/>
    <mergeCell ref="AN2979:AN2980"/>
    <mergeCell ref="AY2977:AY2978"/>
    <mergeCell ref="AZ2977:AZ2978"/>
    <mergeCell ref="BA2977:BA2978"/>
    <mergeCell ref="BB2977:BB2978"/>
    <mergeCell ref="BC2977:BC2978"/>
    <mergeCell ref="A2979:A2980"/>
    <mergeCell ref="B2979:B2980"/>
    <mergeCell ref="C2979:C2980"/>
    <mergeCell ref="D2979:D2980"/>
    <mergeCell ref="E2979:E2980"/>
    <mergeCell ref="AS2977:AS2978"/>
    <mergeCell ref="AT2977:AT2978"/>
    <mergeCell ref="AU2977:AU2978"/>
    <mergeCell ref="AV2977:AV2978"/>
    <mergeCell ref="AW2977:AW2978"/>
    <mergeCell ref="AX2977:AX2978"/>
    <mergeCell ref="AM2977:AM2978"/>
    <mergeCell ref="AN2977:AN2978"/>
    <mergeCell ref="AO2977:AO2978"/>
    <mergeCell ref="AP2977:AP2978"/>
    <mergeCell ref="AQ2977:AQ2978"/>
    <mergeCell ref="AR2977:AR2978"/>
    <mergeCell ref="BC2975:BC2976"/>
    <mergeCell ref="A2977:A2978"/>
    <mergeCell ref="B2977:B2978"/>
    <mergeCell ref="C2977:C2978"/>
    <mergeCell ref="D2977:D2978"/>
    <mergeCell ref="E2977:E2978"/>
    <mergeCell ref="F2977:F2978"/>
    <mergeCell ref="AJ2977:AJ2978"/>
    <mergeCell ref="AK2977:AK2978"/>
    <mergeCell ref="AL2977:AL2978"/>
    <mergeCell ref="AW2975:AW2976"/>
    <mergeCell ref="AX2975:AX2976"/>
    <mergeCell ref="AY2975:AY2976"/>
    <mergeCell ref="AZ2975:AZ2976"/>
    <mergeCell ref="BA2975:BA2976"/>
    <mergeCell ref="BB2975:BB2976"/>
    <mergeCell ref="AQ2975:AQ2976"/>
    <mergeCell ref="AR2975:AR2976"/>
    <mergeCell ref="AS2975:AS2976"/>
    <mergeCell ref="AT2975:AT2976"/>
    <mergeCell ref="AU2975:AU2976"/>
    <mergeCell ref="AV2975:AV2976"/>
    <mergeCell ref="AK2975:AK2976"/>
    <mergeCell ref="AL2975:AL2976"/>
    <mergeCell ref="AM2975:AM2976"/>
    <mergeCell ref="AN2975:AN2976"/>
    <mergeCell ref="AO2975:AO2976"/>
    <mergeCell ref="AP2975:AP2976"/>
    <mergeCell ref="BA2973:BA2974"/>
    <mergeCell ref="BB2973:BB2974"/>
    <mergeCell ref="BC2973:BC2974"/>
    <mergeCell ref="A2975:A2976"/>
    <mergeCell ref="B2975:B2976"/>
    <mergeCell ref="C2975:C2976"/>
    <mergeCell ref="D2975:D2976"/>
    <mergeCell ref="E2975:E2976"/>
    <mergeCell ref="F2975:F2976"/>
    <mergeCell ref="AJ2975:AJ2976"/>
    <mergeCell ref="AU2973:AU2974"/>
    <mergeCell ref="AV2973:AV2974"/>
    <mergeCell ref="AW2973:AW2974"/>
    <mergeCell ref="AX2973:AX2974"/>
    <mergeCell ref="AY2973:AY2974"/>
    <mergeCell ref="AZ2973:AZ2974"/>
    <mergeCell ref="AO2973:AO2974"/>
    <mergeCell ref="AP2973:AP2974"/>
    <mergeCell ref="AQ2973:AQ2974"/>
    <mergeCell ref="AR2973:AR2974"/>
    <mergeCell ref="AS2973:AS2974"/>
    <mergeCell ref="AT2973:AT2974"/>
    <mergeCell ref="F2973:F2974"/>
    <mergeCell ref="AJ2973:AJ2974"/>
    <mergeCell ref="AK2973:AK2974"/>
    <mergeCell ref="AL2973:AL2974"/>
    <mergeCell ref="AM2973:AM2974"/>
    <mergeCell ref="AN2973:AN2974"/>
    <mergeCell ref="AY2971:AY2972"/>
    <mergeCell ref="AZ2971:AZ2972"/>
    <mergeCell ref="BA2971:BA2972"/>
    <mergeCell ref="BB2971:BB2972"/>
    <mergeCell ref="BC2971:BC2972"/>
    <mergeCell ref="A2973:A2974"/>
    <mergeCell ref="B2973:B2974"/>
    <mergeCell ref="C2973:C2974"/>
    <mergeCell ref="D2973:D2974"/>
    <mergeCell ref="E2973:E2974"/>
    <mergeCell ref="AS2971:AS2972"/>
    <mergeCell ref="AT2971:AT2972"/>
    <mergeCell ref="AU2971:AU2972"/>
    <mergeCell ref="AV2971:AV2972"/>
    <mergeCell ref="AW2971:AW2972"/>
    <mergeCell ref="AX2971:AX2972"/>
    <mergeCell ref="AM2971:AM2972"/>
    <mergeCell ref="AN2971:AN2972"/>
    <mergeCell ref="AO2971:AO2972"/>
    <mergeCell ref="AP2971:AP2972"/>
    <mergeCell ref="AQ2971:AQ2972"/>
    <mergeCell ref="AR2971:AR2972"/>
    <mergeCell ref="BC2969:BC2970"/>
    <mergeCell ref="A2971:A2972"/>
    <mergeCell ref="B2971:B2972"/>
    <mergeCell ref="C2971:C2972"/>
    <mergeCell ref="D2971:D2972"/>
    <mergeCell ref="E2971:E2972"/>
    <mergeCell ref="F2971:F2972"/>
    <mergeCell ref="AJ2971:AJ2972"/>
    <mergeCell ref="AK2971:AK2972"/>
    <mergeCell ref="AL2971:AL2972"/>
    <mergeCell ref="AW2969:AW2970"/>
    <mergeCell ref="AX2969:AX2970"/>
    <mergeCell ref="AY2969:AY2970"/>
    <mergeCell ref="AZ2969:AZ2970"/>
    <mergeCell ref="BA2969:BA2970"/>
    <mergeCell ref="BB2969:BB2970"/>
    <mergeCell ref="AQ2969:AQ2970"/>
    <mergeCell ref="AR2969:AR2970"/>
    <mergeCell ref="AS2969:AS2970"/>
    <mergeCell ref="AT2969:AT2970"/>
    <mergeCell ref="AU2969:AU2970"/>
    <mergeCell ref="AV2969:AV2970"/>
    <mergeCell ref="AK2969:AK2970"/>
    <mergeCell ref="AL2969:AL2970"/>
    <mergeCell ref="AM2969:AM2970"/>
    <mergeCell ref="AN2969:AN2970"/>
    <mergeCell ref="AO2969:AO2970"/>
    <mergeCell ref="AP2969:AP2970"/>
    <mergeCell ref="BA2967:BA2968"/>
    <mergeCell ref="BB2967:BB2968"/>
    <mergeCell ref="BC2967:BC2968"/>
    <mergeCell ref="A2969:A2970"/>
    <mergeCell ref="B2969:B2970"/>
    <mergeCell ref="C2969:C2970"/>
    <mergeCell ref="D2969:D2970"/>
    <mergeCell ref="E2969:E2970"/>
    <mergeCell ref="F2969:F2970"/>
    <mergeCell ref="AJ2969:AJ2970"/>
    <mergeCell ref="AU2967:AU2968"/>
    <mergeCell ref="AV2967:AV2968"/>
    <mergeCell ref="AW2967:AW2968"/>
    <mergeCell ref="AX2967:AX2968"/>
    <mergeCell ref="AY2967:AY2968"/>
    <mergeCell ref="AZ2967:AZ2968"/>
    <mergeCell ref="AO2967:AO2968"/>
    <mergeCell ref="AP2967:AP2968"/>
    <mergeCell ref="AQ2967:AQ2968"/>
    <mergeCell ref="AR2967:AR2968"/>
    <mergeCell ref="AS2967:AS2968"/>
    <mergeCell ref="AT2967:AT2968"/>
    <mergeCell ref="F2967:F2968"/>
    <mergeCell ref="AJ2967:AJ2968"/>
    <mergeCell ref="AK2967:AK2968"/>
    <mergeCell ref="AL2967:AL2968"/>
    <mergeCell ref="AM2967:AM2968"/>
    <mergeCell ref="AN2967:AN2968"/>
    <mergeCell ref="AY2965:AY2966"/>
    <mergeCell ref="AZ2965:AZ2966"/>
    <mergeCell ref="BA2965:BA2966"/>
    <mergeCell ref="BB2965:BB2966"/>
    <mergeCell ref="BC2965:BC2966"/>
    <mergeCell ref="A2967:A2968"/>
    <mergeCell ref="B2967:B2968"/>
    <mergeCell ref="C2967:C2968"/>
    <mergeCell ref="D2967:D2968"/>
    <mergeCell ref="E2967:E2968"/>
    <mergeCell ref="AS2965:AS2966"/>
    <mergeCell ref="AT2965:AT2966"/>
    <mergeCell ref="AU2965:AU2966"/>
    <mergeCell ref="AV2965:AV2966"/>
    <mergeCell ref="AW2965:AW2966"/>
    <mergeCell ref="AX2965:AX2966"/>
    <mergeCell ref="AM2965:AM2966"/>
    <mergeCell ref="AN2965:AN2966"/>
    <mergeCell ref="AO2965:AO2966"/>
    <mergeCell ref="AP2965:AP2966"/>
    <mergeCell ref="AQ2965:AQ2966"/>
    <mergeCell ref="AR2965:AR2966"/>
    <mergeCell ref="BC2963:BC2964"/>
    <mergeCell ref="A2965:A2966"/>
    <mergeCell ref="B2965:B2966"/>
    <mergeCell ref="C2965:C2966"/>
    <mergeCell ref="D2965:D2966"/>
    <mergeCell ref="E2965:E2966"/>
    <mergeCell ref="F2965:F2966"/>
    <mergeCell ref="AJ2965:AJ2966"/>
    <mergeCell ref="AK2965:AK2966"/>
    <mergeCell ref="AL2965:AL2966"/>
    <mergeCell ref="AW2963:AW2964"/>
    <mergeCell ref="AX2963:AX2964"/>
    <mergeCell ref="AY2963:AY2964"/>
    <mergeCell ref="AZ2963:AZ2964"/>
    <mergeCell ref="BA2963:BA2964"/>
    <mergeCell ref="BB2963:BB2964"/>
    <mergeCell ref="AQ2963:AQ2964"/>
    <mergeCell ref="AR2963:AR2964"/>
    <mergeCell ref="AS2963:AS2964"/>
    <mergeCell ref="AT2963:AT2964"/>
    <mergeCell ref="AU2963:AU2964"/>
    <mergeCell ref="AV2963:AV2964"/>
    <mergeCell ref="AK2963:AK2964"/>
    <mergeCell ref="AL2963:AL2964"/>
    <mergeCell ref="AM2963:AM2964"/>
    <mergeCell ref="AN2963:AN2964"/>
    <mergeCell ref="AO2963:AO2964"/>
    <mergeCell ref="AP2963:AP2964"/>
    <mergeCell ref="BA2961:BA2962"/>
    <mergeCell ref="BB2961:BB2962"/>
    <mergeCell ref="BC2961:BC2962"/>
    <mergeCell ref="A2963:A2964"/>
    <mergeCell ref="B2963:B2964"/>
    <mergeCell ref="C2963:C2964"/>
    <mergeCell ref="D2963:D2964"/>
    <mergeCell ref="E2963:E2964"/>
    <mergeCell ref="F2963:F2964"/>
    <mergeCell ref="AJ2963:AJ2964"/>
    <mergeCell ref="AU2961:AU2962"/>
    <mergeCell ref="AV2961:AV2962"/>
    <mergeCell ref="AW2961:AW2962"/>
    <mergeCell ref="AX2961:AX2962"/>
    <mergeCell ref="AY2961:AY2962"/>
    <mergeCell ref="AZ2961:AZ2962"/>
    <mergeCell ref="AO2961:AO2962"/>
    <mergeCell ref="AP2961:AP2962"/>
    <mergeCell ref="AQ2961:AQ2962"/>
    <mergeCell ref="AR2961:AR2962"/>
    <mergeCell ref="AS2961:AS2962"/>
    <mergeCell ref="AT2961:AT2962"/>
    <mergeCell ref="F2961:F2962"/>
    <mergeCell ref="AJ2961:AJ2962"/>
    <mergeCell ref="AK2961:AK2962"/>
    <mergeCell ref="AL2961:AL2962"/>
    <mergeCell ref="AM2961:AM2962"/>
    <mergeCell ref="AN2961:AN2962"/>
    <mergeCell ref="AY2959:AY2960"/>
    <mergeCell ref="AZ2959:AZ2960"/>
    <mergeCell ref="BA2959:BA2960"/>
    <mergeCell ref="BB2959:BB2960"/>
    <mergeCell ref="BC2959:BC2960"/>
    <mergeCell ref="A2961:A2962"/>
    <mergeCell ref="B2961:B2962"/>
    <mergeCell ref="C2961:C2962"/>
    <mergeCell ref="D2961:D2962"/>
    <mergeCell ref="E2961:E2962"/>
    <mergeCell ref="AS2959:AS2960"/>
    <mergeCell ref="AT2959:AT2960"/>
    <mergeCell ref="AU2959:AU2960"/>
    <mergeCell ref="AV2959:AV2960"/>
    <mergeCell ref="AW2959:AW2960"/>
    <mergeCell ref="AX2959:AX2960"/>
    <mergeCell ref="AM2959:AM2960"/>
    <mergeCell ref="AN2959:AN2960"/>
    <mergeCell ref="AO2959:AO2960"/>
    <mergeCell ref="AP2959:AP2960"/>
    <mergeCell ref="AQ2959:AQ2960"/>
    <mergeCell ref="AR2959:AR2960"/>
    <mergeCell ref="BC2957:BC2958"/>
    <mergeCell ref="A2959:A2960"/>
    <mergeCell ref="B2959:B2960"/>
    <mergeCell ref="C2959:C2960"/>
    <mergeCell ref="D2959:D2960"/>
    <mergeCell ref="E2959:E2960"/>
    <mergeCell ref="F2959:F2960"/>
    <mergeCell ref="AJ2959:AJ2960"/>
    <mergeCell ref="AK2959:AK2960"/>
    <mergeCell ref="AL2959:AL2960"/>
    <mergeCell ref="AW2957:AW2958"/>
    <mergeCell ref="AX2957:AX2958"/>
    <mergeCell ref="AY2957:AY2958"/>
    <mergeCell ref="AZ2957:AZ2958"/>
    <mergeCell ref="BA2957:BA2958"/>
    <mergeCell ref="BB2957:BB2958"/>
    <mergeCell ref="AQ2957:AQ2958"/>
    <mergeCell ref="AR2957:AR2958"/>
    <mergeCell ref="AS2957:AS2958"/>
    <mergeCell ref="AT2957:AT2958"/>
    <mergeCell ref="AU2957:AU2958"/>
    <mergeCell ref="AV2957:AV2958"/>
    <mergeCell ref="AK2957:AK2958"/>
    <mergeCell ref="AL2957:AL2958"/>
    <mergeCell ref="AM2957:AM2958"/>
    <mergeCell ref="AN2957:AN2958"/>
    <mergeCell ref="AO2957:AO2958"/>
    <mergeCell ref="AP2957:AP2958"/>
    <mergeCell ref="BA2955:BA2956"/>
    <mergeCell ref="BB2955:BB2956"/>
    <mergeCell ref="BC2955:BC2956"/>
    <mergeCell ref="A2957:A2958"/>
    <mergeCell ref="B2957:B2958"/>
    <mergeCell ref="C2957:C2958"/>
    <mergeCell ref="D2957:D2958"/>
    <mergeCell ref="E2957:E2958"/>
    <mergeCell ref="F2957:F2958"/>
    <mergeCell ref="AJ2957:AJ2958"/>
    <mergeCell ref="AU2955:AU2956"/>
    <mergeCell ref="AV2955:AV2956"/>
    <mergeCell ref="AW2955:AW2956"/>
    <mergeCell ref="AX2955:AX2956"/>
    <mergeCell ref="AY2955:AY2956"/>
    <mergeCell ref="AZ2955:AZ2956"/>
    <mergeCell ref="AO2955:AO2956"/>
    <mergeCell ref="AP2955:AP2956"/>
    <mergeCell ref="AQ2955:AQ2956"/>
    <mergeCell ref="AR2955:AR2956"/>
    <mergeCell ref="AS2955:AS2956"/>
    <mergeCell ref="AT2955:AT2956"/>
    <mergeCell ref="F2955:F2956"/>
    <mergeCell ref="AJ2955:AJ2956"/>
    <mergeCell ref="AK2955:AK2956"/>
    <mergeCell ref="AL2955:AL2956"/>
    <mergeCell ref="AM2955:AM2956"/>
    <mergeCell ref="AN2955:AN2956"/>
    <mergeCell ref="AY2953:AY2954"/>
    <mergeCell ref="AZ2953:AZ2954"/>
    <mergeCell ref="BA2953:BA2954"/>
    <mergeCell ref="BB2953:BB2954"/>
    <mergeCell ref="BC2953:BC2954"/>
    <mergeCell ref="A2955:A2956"/>
    <mergeCell ref="B2955:B2956"/>
    <mergeCell ref="C2955:C2956"/>
    <mergeCell ref="D2955:D2956"/>
    <mergeCell ref="E2955:E2956"/>
    <mergeCell ref="AS2953:AS2954"/>
    <mergeCell ref="AT2953:AT2954"/>
    <mergeCell ref="AU2953:AU2954"/>
    <mergeCell ref="AV2953:AV2954"/>
    <mergeCell ref="AW2953:AW2954"/>
    <mergeCell ref="AX2953:AX2954"/>
    <mergeCell ref="AM2953:AM2954"/>
    <mergeCell ref="AN2953:AN2954"/>
    <mergeCell ref="AO2953:AO2954"/>
    <mergeCell ref="AP2953:AP2954"/>
    <mergeCell ref="AQ2953:AQ2954"/>
    <mergeCell ref="AR2953:AR2954"/>
    <mergeCell ref="BC2951:BC2952"/>
    <mergeCell ref="A2953:A2954"/>
    <mergeCell ref="B2953:B2954"/>
    <mergeCell ref="C2953:C2954"/>
    <mergeCell ref="D2953:D2954"/>
    <mergeCell ref="E2953:E2954"/>
    <mergeCell ref="F2953:F2954"/>
    <mergeCell ref="AJ2953:AJ2954"/>
    <mergeCell ref="AK2953:AK2954"/>
    <mergeCell ref="AL2953:AL2954"/>
    <mergeCell ref="AW2951:AW2952"/>
    <mergeCell ref="AX2951:AX2952"/>
    <mergeCell ref="AY2951:AY2952"/>
    <mergeCell ref="AZ2951:AZ2952"/>
    <mergeCell ref="BA2951:BA2952"/>
    <mergeCell ref="BB2951:BB2952"/>
    <mergeCell ref="AQ2951:AQ2952"/>
    <mergeCell ref="AR2951:AR2952"/>
    <mergeCell ref="AS2951:AS2952"/>
    <mergeCell ref="AT2951:AT2952"/>
    <mergeCell ref="AU2951:AU2952"/>
    <mergeCell ref="AV2951:AV2952"/>
    <mergeCell ref="AK2951:AK2952"/>
    <mergeCell ref="AL2951:AL2952"/>
    <mergeCell ref="AM2951:AM2952"/>
    <mergeCell ref="AN2951:AN2952"/>
    <mergeCell ref="AO2951:AO2952"/>
    <mergeCell ref="AP2951:AP2952"/>
    <mergeCell ref="BA2949:BA2950"/>
    <mergeCell ref="BB2949:BB2950"/>
    <mergeCell ref="BC2949:BC2950"/>
    <mergeCell ref="A2951:A2952"/>
    <mergeCell ref="B2951:B2952"/>
    <mergeCell ref="C2951:C2952"/>
    <mergeCell ref="D2951:D2952"/>
    <mergeCell ref="E2951:E2952"/>
    <mergeCell ref="F2951:F2952"/>
    <mergeCell ref="AJ2951:AJ2952"/>
    <mergeCell ref="AU2949:AU2950"/>
    <mergeCell ref="AV2949:AV2950"/>
    <mergeCell ref="AW2949:AW2950"/>
    <mergeCell ref="AX2949:AX2950"/>
    <mergeCell ref="AY2949:AY2950"/>
    <mergeCell ref="AZ2949:AZ2950"/>
    <mergeCell ref="AO2949:AO2950"/>
    <mergeCell ref="AP2949:AP2950"/>
    <mergeCell ref="AQ2949:AQ2950"/>
    <mergeCell ref="AR2949:AR2950"/>
    <mergeCell ref="AS2949:AS2950"/>
    <mergeCell ref="AT2949:AT2950"/>
    <mergeCell ref="F2949:F2950"/>
    <mergeCell ref="AJ2949:AJ2950"/>
    <mergeCell ref="AK2949:AK2950"/>
    <mergeCell ref="AL2949:AL2950"/>
    <mergeCell ref="AM2949:AM2950"/>
    <mergeCell ref="AN2949:AN2950"/>
    <mergeCell ref="AY2947:AY2948"/>
    <mergeCell ref="AZ2947:AZ2948"/>
    <mergeCell ref="BA2947:BA2948"/>
    <mergeCell ref="BB2947:BB2948"/>
    <mergeCell ref="BC2947:BC2948"/>
    <mergeCell ref="A2949:A2950"/>
    <mergeCell ref="B2949:B2950"/>
    <mergeCell ref="C2949:C2950"/>
    <mergeCell ref="D2949:D2950"/>
    <mergeCell ref="E2949:E2950"/>
    <mergeCell ref="AS2947:AS2948"/>
    <mergeCell ref="AT2947:AT2948"/>
    <mergeCell ref="AU2947:AU2948"/>
    <mergeCell ref="AV2947:AV2948"/>
    <mergeCell ref="AW2947:AW2948"/>
    <mergeCell ref="AX2947:AX2948"/>
    <mergeCell ref="AM2947:AM2948"/>
    <mergeCell ref="AN2947:AN2948"/>
    <mergeCell ref="AO2947:AO2948"/>
    <mergeCell ref="AP2947:AP2948"/>
    <mergeCell ref="AQ2947:AQ2948"/>
    <mergeCell ref="AR2947:AR2948"/>
    <mergeCell ref="BC2945:BC2946"/>
    <mergeCell ref="A2947:A2948"/>
    <mergeCell ref="B2947:B2948"/>
    <mergeCell ref="C2947:C2948"/>
    <mergeCell ref="D2947:D2948"/>
    <mergeCell ref="E2947:E2948"/>
    <mergeCell ref="F2947:F2948"/>
    <mergeCell ref="AJ2947:AJ2948"/>
    <mergeCell ref="AK2947:AK2948"/>
    <mergeCell ref="AL2947:AL2948"/>
    <mergeCell ref="AW2945:AW2946"/>
    <mergeCell ref="AX2945:AX2946"/>
    <mergeCell ref="AY2945:AY2946"/>
    <mergeCell ref="AZ2945:AZ2946"/>
    <mergeCell ref="BA2945:BA2946"/>
    <mergeCell ref="BB2945:BB2946"/>
    <mergeCell ref="AQ2945:AQ2946"/>
    <mergeCell ref="AR2945:AR2946"/>
    <mergeCell ref="AS2945:AS2946"/>
    <mergeCell ref="AT2945:AT2946"/>
    <mergeCell ref="AU2945:AU2946"/>
    <mergeCell ref="AV2945:AV2946"/>
    <mergeCell ref="AK2945:AK2946"/>
    <mergeCell ref="AL2945:AL2946"/>
    <mergeCell ref="AM2945:AM2946"/>
    <mergeCell ref="AN2945:AN2946"/>
    <mergeCell ref="AO2945:AO2946"/>
    <mergeCell ref="AP2945:AP2946"/>
    <mergeCell ref="BA2943:BA2944"/>
    <mergeCell ref="BB2943:BB2944"/>
    <mergeCell ref="BC2943:BC2944"/>
    <mergeCell ref="A2945:A2946"/>
    <mergeCell ref="B2945:B2946"/>
    <mergeCell ref="C2945:C2946"/>
    <mergeCell ref="D2945:D2946"/>
    <mergeCell ref="E2945:E2946"/>
    <mergeCell ref="F2945:F2946"/>
    <mergeCell ref="AJ2945:AJ2946"/>
    <mergeCell ref="AU2943:AU2944"/>
    <mergeCell ref="AV2943:AV2944"/>
    <mergeCell ref="AW2943:AW2944"/>
    <mergeCell ref="AX2943:AX2944"/>
    <mergeCell ref="AY2943:AY2944"/>
    <mergeCell ref="AZ2943:AZ2944"/>
    <mergeCell ref="AO2943:AO2944"/>
    <mergeCell ref="AP2943:AP2944"/>
    <mergeCell ref="AQ2943:AQ2944"/>
    <mergeCell ref="AR2943:AR2944"/>
    <mergeCell ref="AS2943:AS2944"/>
    <mergeCell ref="AT2943:AT2944"/>
    <mergeCell ref="F2943:F2944"/>
    <mergeCell ref="AJ2943:AJ2944"/>
    <mergeCell ref="AK2943:AK2944"/>
    <mergeCell ref="AL2943:AL2944"/>
    <mergeCell ref="AM2943:AM2944"/>
    <mergeCell ref="AN2943:AN2944"/>
    <mergeCell ref="AY2941:AY2942"/>
    <mergeCell ref="AZ2941:AZ2942"/>
    <mergeCell ref="BA2941:BA2942"/>
    <mergeCell ref="BB2941:BB2942"/>
    <mergeCell ref="BC2941:BC2942"/>
    <mergeCell ref="A2943:A2944"/>
    <mergeCell ref="B2943:B2944"/>
    <mergeCell ref="C2943:C2944"/>
    <mergeCell ref="D2943:D2944"/>
    <mergeCell ref="E2943:E2944"/>
    <mergeCell ref="AS2941:AS2942"/>
    <mergeCell ref="AT2941:AT2942"/>
    <mergeCell ref="AU2941:AU2942"/>
    <mergeCell ref="AV2941:AV2942"/>
    <mergeCell ref="AW2941:AW2942"/>
    <mergeCell ref="AX2941:AX2942"/>
    <mergeCell ref="AM2941:AM2942"/>
    <mergeCell ref="AN2941:AN2942"/>
    <mergeCell ref="AO2941:AO2942"/>
    <mergeCell ref="AP2941:AP2942"/>
    <mergeCell ref="AQ2941:AQ2942"/>
    <mergeCell ref="AR2941:AR2942"/>
    <mergeCell ref="BC2939:BC2940"/>
    <mergeCell ref="A2941:A2942"/>
    <mergeCell ref="B2941:B2942"/>
    <mergeCell ref="C2941:C2942"/>
    <mergeCell ref="D2941:D2942"/>
    <mergeCell ref="E2941:E2942"/>
    <mergeCell ref="F2941:F2942"/>
    <mergeCell ref="AJ2941:AJ2942"/>
    <mergeCell ref="AK2941:AK2942"/>
    <mergeCell ref="AL2941:AL2942"/>
    <mergeCell ref="AW2939:AW2940"/>
    <mergeCell ref="AX2939:AX2940"/>
    <mergeCell ref="AY2939:AY2940"/>
    <mergeCell ref="AZ2939:AZ2940"/>
    <mergeCell ref="BA2939:BA2940"/>
    <mergeCell ref="BB2939:BB2940"/>
    <mergeCell ref="AQ2939:AQ2940"/>
    <mergeCell ref="AR2939:AR2940"/>
    <mergeCell ref="AS2939:AS2940"/>
    <mergeCell ref="AT2939:AT2940"/>
    <mergeCell ref="AU2939:AU2940"/>
    <mergeCell ref="AV2939:AV2940"/>
    <mergeCell ref="AK2939:AK2940"/>
    <mergeCell ref="AL2939:AL2940"/>
    <mergeCell ref="AM2939:AM2940"/>
    <mergeCell ref="AN2939:AN2940"/>
    <mergeCell ref="AO2939:AO2940"/>
    <mergeCell ref="AP2939:AP2940"/>
    <mergeCell ref="BA2937:BA2938"/>
    <mergeCell ref="BB2937:BB2938"/>
    <mergeCell ref="BC2937:BC2938"/>
    <mergeCell ref="A2939:A2940"/>
    <mergeCell ref="B2939:B2940"/>
    <mergeCell ref="C2939:C2940"/>
    <mergeCell ref="D2939:D2940"/>
    <mergeCell ref="E2939:E2940"/>
    <mergeCell ref="F2939:F2940"/>
    <mergeCell ref="AJ2939:AJ2940"/>
    <mergeCell ref="AU2937:AU2938"/>
    <mergeCell ref="AV2937:AV2938"/>
    <mergeCell ref="AW2937:AW2938"/>
    <mergeCell ref="AX2937:AX2938"/>
    <mergeCell ref="AY2937:AY2938"/>
    <mergeCell ref="AZ2937:AZ2938"/>
    <mergeCell ref="AO2937:AO2938"/>
    <mergeCell ref="AP2937:AP2938"/>
    <mergeCell ref="AQ2937:AQ2938"/>
    <mergeCell ref="AR2937:AR2938"/>
    <mergeCell ref="AS2937:AS2938"/>
    <mergeCell ref="AT2937:AT2938"/>
    <mergeCell ref="F2937:F2938"/>
    <mergeCell ref="AJ2937:AJ2938"/>
    <mergeCell ref="AK2937:AK2938"/>
    <mergeCell ref="AL2937:AL2938"/>
    <mergeCell ref="AM2937:AM2938"/>
    <mergeCell ref="AN2937:AN2938"/>
    <mergeCell ref="AY2935:AY2936"/>
    <mergeCell ref="AZ2935:AZ2936"/>
    <mergeCell ref="BA2935:BA2936"/>
    <mergeCell ref="BB2935:BB2936"/>
    <mergeCell ref="BC2935:BC2936"/>
    <mergeCell ref="A2937:A2938"/>
    <mergeCell ref="B2937:B2938"/>
    <mergeCell ref="C2937:C2938"/>
    <mergeCell ref="D2937:D2938"/>
    <mergeCell ref="E2937:E2938"/>
    <mergeCell ref="AS2935:AS2936"/>
    <mergeCell ref="AT2935:AT2936"/>
    <mergeCell ref="AU2935:AU2936"/>
    <mergeCell ref="AV2935:AV2936"/>
    <mergeCell ref="AW2935:AW2936"/>
    <mergeCell ref="AX2935:AX2936"/>
    <mergeCell ref="AM2935:AM2936"/>
    <mergeCell ref="AN2935:AN2936"/>
    <mergeCell ref="AO2935:AO2936"/>
    <mergeCell ref="AP2935:AP2936"/>
    <mergeCell ref="AQ2935:AQ2936"/>
    <mergeCell ref="AR2935:AR2936"/>
    <mergeCell ref="BC2933:BC2934"/>
    <mergeCell ref="A2935:A2936"/>
    <mergeCell ref="B2935:B2936"/>
    <mergeCell ref="C2935:C2936"/>
    <mergeCell ref="D2935:D2936"/>
    <mergeCell ref="E2935:E2936"/>
    <mergeCell ref="F2935:F2936"/>
    <mergeCell ref="AJ2935:AJ2936"/>
    <mergeCell ref="AK2935:AK2936"/>
    <mergeCell ref="AL2935:AL2936"/>
    <mergeCell ref="AW2933:AW2934"/>
    <mergeCell ref="AX2933:AX2934"/>
    <mergeCell ref="AY2933:AY2934"/>
    <mergeCell ref="AZ2933:AZ2934"/>
    <mergeCell ref="BA2933:BA2934"/>
    <mergeCell ref="BB2933:BB2934"/>
    <mergeCell ref="AQ2933:AQ2934"/>
    <mergeCell ref="AR2933:AR2934"/>
    <mergeCell ref="AS2933:AS2934"/>
    <mergeCell ref="AT2933:AT2934"/>
    <mergeCell ref="AU2933:AU2934"/>
    <mergeCell ref="AV2933:AV2934"/>
    <mergeCell ref="AK2933:AK2934"/>
    <mergeCell ref="AL2933:AL2934"/>
    <mergeCell ref="AM2933:AM2934"/>
    <mergeCell ref="AN2933:AN2934"/>
    <mergeCell ref="AO2933:AO2934"/>
    <mergeCell ref="AP2933:AP2934"/>
    <mergeCell ref="BA2931:BA2932"/>
    <mergeCell ref="BB2931:BB2932"/>
    <mergeCell ref="BC2931:BC2932"/>
    <mergeCell ref="A2933:A2934"/>
    <mergeCell ref="B2933:B2934"/>
    <mergeCell ref="C2933:C2934"/>
    <mergeCell ref="D2933:D2934"/>
    <mergeCell ref="E2933:E2934"/>
    <mergeCell ref="F2933:F2934"/>
    <mergeCell ref="AJ2933:AJ2934"/>
    <mergeCell ref="AU2931:AU2932"/>
    <mergeCell ref="AV2931:AV2932"/>
    <mergeCell ref="AW2931:AW2932"/>
    <mergeCell ref="AX2931:AX2932"/>
    <mergeCell ref="AY2931:AY2932"/>
    <mergeCell ref="AZ2931:AZ2932"/>
    <mergeCell ref="AO2931:AO2932"/>
    <mergeCell ref="AP2931:AP2932"/>
    <mergeCell ref="AQ2931:AQ2932"/>
    <mergeCell ref="AR2931:AR2932"/>
    <mergeCell ref="AS2931:AS2932"/>
    <mergeCell ref="AT2931:AT2932"/>
    <mergeCell ref="F2931:F2932"/>
    <mergeCell ref="AJ2931:AJ2932"/>
    <mergeCell ref="AK2931:AK2932"/>
    <mergeCell ref="AL2931:AL2932"/>
    <mergeCell ref="AM2931:AM2932"/>
    <mergeCell ref="AN2931:AN2932"/>
    <mergeCell ref="AY2929:AY2930"/>
    <mergeCell ref="AZ2929:AZ2930"/>
    <mergeCell ref="BA2929:BA2930"/>
    <mergeCell ref="BB2929:BB2930"/>
    <mergeCell ref="BC2929:BC2930"/>
    <mergeCell ref="A2931:A2932"/>
    <mergeCell ref="B2931:B2932"/>
    <mergeCell ref="C2931:C2932"/>
    <mergeCell ref="D2931:D2932"/>
    <mergeCell ref="E2931:E2932"/>
    <mergeCell ref="AS2929:AS2930"/>
    <mergeCell ref="AT2929:AT2930"/>
    <mergeCell ref="AU2929:AU2930"/>
    <mergeCell ref="AV2929:AV2930"/>
    <mergeCell ref="AW2929:AW2930"/>
    <mergeCell ref="AX2929:AX2930"/>
    <mergeCell ref="AM2929:AM2930"/>
    <mergeCell ref="AN2929:AN2930"/>
    <mergeCell ref="AO2929:AO2930"/>
    <mergeCell ref="AP2929:AP2930"/>
    <mergeCell ref="AQ2929:AQ2930"/>
    <mergeCell ref="AR2929:AR2930"/>
    <mergeCell ref="BC2927:BC2928"/>
    <mergeCell ref="A2929:A2930"/>
    <mergeCell ref="B2929:B2930"/>
    <mergeCell ref="C2929:C2930"/>
    <mergeCell ref="D2929:D2930"/>
    <mergeCell ref="E2929:E2930"/>
    <mergeCell ref="F2929:F2930"/>
    <mergeCell ref="AJ2929:AJ2930"/>
    <mergeCell ref="AK2929:AK2930"/>
    <mergeCell ref="AL2929:AL2930"/>
    <mergeCell ref="AW2927:AW2928"/>
    <mergeCell ref="AX2927:AX2928"/>
    <mergeCell ref="AY2927:AY2928"/>
    <mergeCell ref="AZ2927:AZ2928"/>
    <mergeCell ref="BA2927:BA2928"/>
    <mergeCell ref="BB2927:BB2928"/>
    <mergeCell ref="AQ2927:AQ2928"/>
    <mergeCell ref="AR2927:AR2928"/>
    <mergeCell ref="AS2927:AS2928"/>
    <mergeCell ref="AT2927:AT2928"/>
    <mergeCell ref="AU2927:AU2928"/>
    <mergeCell ref="AV2927:AV2928"/>
    <mergeCell ref="AK2927:AK2928"/>
    <mergeCell ref="AL2927:AL2928"/>
    <mergeCell ref="AM2927:AM2928"/>
    <mergeCell ref="AN2927:AN2928"/>
    <mergeCell ref="AO2927:AO2928"/>
    <mergeCell ref="AP2927:AP2928"/>
    <mergeCell ref="BA2925:BA2926"/>
    <mergeCell ref="BB2925:BB2926"/>
    <mergeCell ref="BC2925:BC2926"/>
    <mergeCell ref="A2927:A2928"/>
    <mergeCell ref="B2927:B2928"/>
    <mergeCell ref="C2927:C2928"/>
    <mergeCell ref="D2927:D2928"/>
    <mergeCell ref="E2927:E2928"/>
    <mergeCell ref="F2927:F2928"/>
    <mergeCell ref="AJ2927:AJ2928"/>
    <mergeCell ref="AU2925:AU2926"/>
    <mergeCell ref="AV2925:AV2926"/>
    <mergeCell ref="AW2925:AW2926"/>
    <mergeCell ref="AX2925:AX2926"/>
    <mergeCell ref="AY2925:AY2926"/>
    <mergeCell ref="AZ2925:AZ2926"/>
    <mergeCell ref="AO2925:AO2926"/>
    <mergeCell ref="AP2925:AP2926"/>
    <mergeCell ref="AQ2925:AQ2926"/>
    <mergeCell ref="AR2925:AR2926"/>
    <mergeCell ref="AS2925:AS2926"/>
    <mergeCell ref="AT2925:AT2926"/>
    <mergeCell ref="F2925:F2926"/>
    <mergeCell ref="AJ2925:AJ2926"/>
    <mergeCell ref="AK2925:AK2926"/>
    <mergeCell ref="AL2925:AL2926"/>
    <mergeCell ref="AM2925:AM2926"/>
    <mergeCell ref="AN2925:AN2926"/>
    <mergeCell ref="AY2923:AY2924"/>
    <mergeCell ref="AZ2923:AZ2924"/>
    <mergeCell ref="BA2923:BA2924"/>
    <mergeCell ref="BB2923:BB2924"/>
    <mergeCell ref="BC2923:BC2924"/>
    <mergeCell ref="A2925:A2926"/>
    <mergeCell ref="B2925:B2926"/>
    <mergeCell ref="C2925:C2926"/>
    <mergeCell ref="D2925:D2926"/>
    <mergeCell ref="E2925:E2926"/>
    <mergeCell ref="AS2923:AS2924"/>
    <mergeCell ref="AT2923:AT2924"/>
    <mergeCell ref="AU2923:AU2924"/>
    <mergeCell ref="AV2923:AV2924"/>
    <mergeCell ref="AW2923:AW2924"/>
    <mergeCell ref="AX2923:AX2924"/>
    <mergeCell ref="AM2923:AM2924"/>
    <mergeCell ref="AN2923:AN2924"/>
    <mergeCell ref="AO2923:AO2924"/>
    <mergeCell ref="AP2923:AP2924"/>
    <mergeCell ref="AQ2923:AQ2924"/>
    <mergeCell ref="AR2923:AR2924"/>
    <mergeCell ref="BC2921:BC2922"/>
    <mergeCell ref="A2923:A2924"/>
    <mergeCell ref="B2923:B2924"/>
    <mergeCell ref="C2923:C2924"/>
    <mergeCell ref="D2923:D2924"/>
    <mergeCell ref="E2923:E2924"/>
    <mergeCell ref="F2923:F2924"/>
    <mergeCell ref="AJ2923:AJ2924"/>
    <mergeCell ref="AK2923:AK2924"/>
    <mergeCell ref="AL2923:AL2924"/>
    <mergeCell ref="AW2921:AW2922"/>
    <mergeCell ref="AX2921:AX2922"/>
    <mergeCell ref="AY2921:AY2922"/>
    <mergeCell ref="AZ2921:AZ2922"/>
    <mergeCell ref="BA2921:BA2922"/>
    <mergeCell ref="BB2921:BB2922"/>
    <mergeCell ref="AQ2921:AQ2922"/>
    <mergeCell ref="AR2921:AR2922"/>
    <mergeCell ref="AS2921:AS2922"/>
    <mergeCell ref="AT2921:AT2922"/>
    <mergeCell ref="AU2921:AU2922"/>
    <mergeCell ref="AV2921:AV2922"/>
    <mergeCell ref="AK2921:AK2922"/>
    <mergeCell ref="AL2921:AL2922"/>
    <mergeCell ref="AM2921:AM2922"/>
    <mergeCell ref="AN2921:AN2922"/>
    <mergeCell ref="AO2921:AO2922"/>
    <mergeCell ref="AP2921:AP2922"/>
    <mergeCell ref="BA2919:BA2920"/>
    <mergeCell ref="BB2919:BB2920"/>
    <mergeCell ref="BC2919:BC2920"/>
    <mergeCell ref="A2921:A2922"/>
    <mergeCell ref="B2921:B2922"/>
    <mergeCell ref="C2921:C2922"/>
    <mergeCell ref="D2921:D2922"/>
    <mergeCell ref="E2921:E2922"/>
    <mergeCell ref="F2921:F2922"/>
    <mergeCell ref="AJ2921:AJ2922"/>
    <mergeCell ref="AU2919:AU2920"/>
    <mergeCell ref="AV2919:AV2920"/>
    <mergeCell ref="AW2919:AW2920"/>
    <mergeCell ref="AX2919:AX2920"/>
    <mergeCell ref="AY2919:AY2920"/>
    <mergeCell ref="AZ2919:AZ2920"/>
    <mergeCell ref="AO2919:AO2920"/>
    <mergeCell ref="AP2919:AP2920"/>
    <mergeCell ref="AQ2919:AQ2920"/>
    <mergeCell ref="AR2919:AR2920"/>
    <mergeCell ref="AS2919:AS2920"/>
    <mergeCell ref="AT2919:AT2920"/>
    <mergeCell ref="F2919:F2920"/>
    <mergeCell ref="AJ2919:AJ2920"/>
    <mergeCell ref="AK2919:AK2920"/>
    <mergeCell ref="AL2919:AL2920"/>
    <mergeCell ref="AM2919:AM2920"/>
    <mergeCell ref="AN2919:AN2920"/>
    <mergeCell ref="AY2917:AY2918"/>
    <mergeCell ref="AZ2917:AZ2918"/>
    <mergeCell ref="BA2917:BA2918"/>
    <mergeCell ref="BB2917:BB2918"/>
    <mergeCell ref="BC2917:BC2918"/>
    <mergeCell ref="A2919:A2920"/>
    <mergeCell ref="B2919:B2920"/>
    <mergeCell ref="C2919:C2920"/>
    <mergeCell ref="D2919:D2920"/>
    <mergeCell ref="E2919:E2920"/>
    <mergeCell ref="AS2917:AS2918"/>
    <mergeCell ref="AT2917:AT2918"/>
    <mergeCell ref="AU2917:AU2918"/>
    <mergeCell ref="AV2917:AV2918"/>
    <mergeCell ref="AW2917:AW2918"/>
    <mergeCell ref="AX2917:AX2918"/>
    <mergeCell ref="AM2917:AM2918"/>
    <mergeCell ref="AN2917:AN2918"/>
    <mergeCell ref="AO2917:AO2918"/>
    <mergeCell ref="AP2917:AP2918"/>
    <mergeCell ref="AQ2917:AQ2918"/>
    <mergeCell ref="AR2917:AR2918"/>
    <mergeCell ref="BC2915:BC2916"/>
    <mergeCell ref="A2917:A2918"/>
    <mergeCell ref="B2917:B2918"/>
    <mergeCell ref="C2917:C2918"/>
    <mergeCell ref="D2917:D2918"/>
    <mergeCell ref="E2917:E2918"/>
    <mergeCell ref="F2917:F2918"/>
    <mergeCell ref="AJ2917:AJ2918"/>
    <mergeCell ref="AK2917:AK2918"/>
    <mergeCell ref="AL2917:AL2918"/>
    <mergeCell ref="AW2915:AW2916"/>
    <mergeCell ref="AX2915:AX2916"/>
    <mergeCell ref="AY2915:AY2916"/>
    <mergeCell ref="AZ2915:AZ2916"/>
    <mergeCell ref="BA2915:BA2916"/>
    <mergeCell ref="BB2915:BB2916"/>
    <mergeCell ref="AQ2915:AQ2916"/>
    <mergeCell ref="AR2915:AR2916"/>
    <mergeCell ref="AS2915:AS2916"/>
    <mergeCell ref="AT2915:AT2916"/>
    <mergeCell ref="AU2915:AU2916"/>
    <mergeCell ref="AV2915:AV2916"/>
    <mergeCell ref="AK2915:AK2916"/>
    <mergeCell ref="AL2915:AL2916"/>
    <mergeCell ref="AM2915:AM2916"/>
    <mergeCell ref="AN2915:AN2916"/>
    <mergeCell ref="AO2915:AO2916"/>
    <mergeCell ref="AP2915:AP2916"/>
    <mergeCell ref="BA2913:BA2914"/>
    <mergeCell ref="BB2913:BB2914"/>
    <mergeCell ref="BC2913:BC2914"/>
    <mergeCell ref="A2915:A2916"/>
    <mergeCell ref="B2915:B2916"/>
    <mergeCell ref="C2915:C2916"/>
    <mergeCell ref="D2915:D2916"/>
    <mergeCell ref="E2915:E2916"/>
    <mergeCell ref="F2915:F2916"/>
    <mergeCell ref="AJ2915:AJ2916"/>
    <mergeCell ref="AU2913:AU2914"/>
    <mergeCell ref="AV2913:AV2914"/>
    <mergeCell ref="AW2913:AW2914"/>
    <mergeCell ref="AX2913:AX2914"/>
    <mergeCell ref="AY2913:AY2914"/>
    <mergeCell ref="AZ2913:AZ2914"/>
    <mergeCell ref="AO2913:AO2914"/>
    <mergeCell ref="AP2913:AP2914"/>
    <mergeCell ref="AQ2913:AQ2914"/>
    <mergeCell ref="AR2913:AR2914"/>
    <mergeCell ref="AS2913:AS2914"/>
    <mergeCell ref="AT2913:AT2914"/>
    <mergeCell ref="F2913:F2914"/>
    <mergeCell ref="AJ2913:AJ2914"/>
    <mergeCell ref="AK2913:AK2914"/>
    <mergeCell ref="AL2913:AL2914"/>
    <mergeCell ref="AM2913:AM2914"/>
    <mergeCell ref="AN2913:AN2914"/>
    <mergeCell ref="AY2911:AY2912"/>
    <mergeCell ref="AZ2911:AZ2912"/>
    <mergeCell ref="BA2911:BA2912"/>
    <mergeCell ref="BB2911:BB2912"/>
    <mergeCell ref="BC2911:BC2912"/>
    <mergeCell ref="A2913:A2914"/>
    <mergeCell ref="B2913:B2914"/>
    <mergeCell ref="C2913:C2914"/>
    <mergeCell ref="D2913:D2914"/>
    <mergeCell ref="E2913:E2914"/>
    <mergeCell ref="AS2911:AS2912"/>
    <mergeCell ref="AT2911:AT2912"/>
    <mergeCell ref="AU2911:AU2912"/>
    <mergeCell ref="AV2911:AV2912"/>
    <mergeCell ref="AW2911:AW2912"/>
    <mergeCell ref="AX2911:AX2912"/>
    <mergeCell ref="AM2911:AM2912"/>
    <mergeCell ref="AN2911:AN2912"/>
    <mergeCell ref="AO2911:AO2912"/>
    <mergeCell ref="AP2911:AP2912"/>
    <mergeCell ref="AQ2911:AQ2912"/>
    <mergeCell ref="AR2911:AR2912"/>
    <mergeCell ref="BC2909:BC2910"/>
    <mergeCell ref="A2911:A2912"/>
    <mergeCell ref="B2911:B2912"/>
    <mergeCell ref="C2911:C2912"/>
    <mergeCell ref="D2911:D2912"/>
    <mergeCell ref="E2911:E2912"/>
    <mergeCell ref="F2911:F2912"/>
    <mergeCell ref="AJ2911:AJ2912"/>
    <mergeCell ref="AK2911:AK2912"/>
    <mergeCell ref="AL2911:AL2912"/>
    <mergeCell ref="AW2909:AW2910"/>
    <mergeCell ref="AX2909:AX2910"/>
    <mergeCell ref="AY2909:AY2910"/>
    <mergeCell ref="AZ2909:AZ2910"/>
    <mergeCell ref="BA2909:BA2910"/>
    <mergeCell ref="BB2909:BB2910"/>
    <mergeCell ref="AQ2909:AQ2910"/>
    <mergeCell ref="AR2909:AR2910"/>
    <mergeCell ref="AS2909:AS2910"/>
    <mergeCell ref="AT2909:AT2910"/>
    <mergeCell ref="AU2909:AU2910"/>
    <mergeCell ref="AV2909:AV2910"/>
    <mergeCell ref="AK2909:AK2910"/>
    <mergeCell ref="AL2909:AL2910"/>
    <mergeCell ref="AM2909:AM2910"/>
    <mergeCell ref="AN2909:AN2910"/>
    <mergeCell ref="AO2909:AO2910"/>
    <mergeCell ref="AP2909:AP2910"/>
    <mergeCell ref="BA2907:BA2908"/>
    <mergeCell ref="BB2907:BB2908"/>
    <mergeCell ref="BC2907:BC2908"/>
    <mergeCell ref="A2909:A2910"/>
    <mergeCell ref="B2909:B2910"/>
    <mergeCell ref="C2909:C2910"/>
    <mergeCell ref="D2909:D2910"/>
    <mergeCell ref="E2909:E2910"/>
    <mergeCell ref="F2909:F2910"/>
    <mergeCell ref="AJ2909:AJ2910"/>
    <mergeCell ref="AU2907:AU2908"/>
    <mergeCell ref="AV2907:AV2908"/>
    <mergeCell ref="AW2907:AW2908"/>
    <mergeCell ref="AX2907:AX2908"/>
    <mergeCell ref="AY2907:AY2908"/>
    <mergeCell ref="AZ2907:AZ2908"/>
    <mergeCell ref="AO2907:AO2908"/>
    <mergeCell ref="AP2907:AP2908"/>
    <mergeCell ref="AQ2907:AQ2908"/>
    <mergeCell ref="AR2907:AR2908"/>
    <mergeCell ref="AS2907:AS2908"/>
    <mergeCell ref="AT2907:AT2908"/>
    <mergeCell ref="F2907:F2908"/>
    <mergeCell ref="AJ2907:AJ2908"/>
    <mergeCell ref="AK2907:AK2908"/>
    <mergeCell ref="AL2907:AL2908"/>
    <mergeCell ref="AM2907:AM2908"/>
    <mergeCell ref="AN2907:AN2908"/>
    <mergeCell ref="AY2905:AY2906"/>
    <mergeCell ref="AZ2905:AZ2906"/>
    <mergeCell ref="BA2905:BA2906"/>
    <mergeCell ref="BB2905:BB2906"/>
    <mergeCell ref="BC2905:BC2906"/>
    <mergeCell ref="A2907:A2908"/>
    <mergeCell ref="B2907:B2908"/>
    <mergeCell ref="C2907:C2908"/>
    <mergeCell ref="D2907:D2908"/>
    <mergeCell ref="E2907:E2908"/>
    <mergeCell ref="AS2905:AS2906"/>
    <mergeCell ref="AT2905:AT2906"/>
    <mergeCell ref="AU2905:AU2906"/>
    <mergeCell ref="AV2905:AV2906"/>
    <mergeCell ref="AW2905:AW2906"/>
    <mergeCell ref="AX2905:AX2906"/>
    <mergeCell ref="AM2905:AM2906"/>
    <mergeCell ref="AN2905:AN2906"/>
    <mergeCell ref="AO2905:AO2906"/>
    <mergeCell ref="AP2905:AP2906"/>
    <mergeCell ref="AQ2905:AQ2906"/>
    <mergeCell ref="AR2905:AR2906"/>
    <mergeCell ref="BC2903:BC2904"/>
    <mergeCell ref="A2905:A2906"/>
    <mergeCell ref="B2905:B2906"/>
    <mergeCell ref="C2905:C2906"/>
    <mergeCell ref="D2905:D2906"/>
    <mergeCell ref="E2905:E2906"/>
    <mergeCell ref="F2905:F2906"/>
    <mergeCell ref="AJ2905:AJ2906"/>
    <mergeCell ref="AK2905:AK2906"/>
    <mergeCell ref="AL2905:AL2906"/>
    <mergeCell ref="AW2903:AW2904"/>
    <mergeCell ref="AX2903:AX2904"/>
    <mergeCell ref="AY2903:AY2904"/>
    <mergeCell ref="AZ2903:AZ2904"/>
    <mergeCell ref="BA2903:BA2904"/>
    <mergeCell ref="BB2903:BB2904"/>
    <mergeCell ref="AQ2903:AQ2904"/>
    <mergeCell ref="AR2903:AR2904"/>
    <mergeCell ref="AS2903:AS2904"/>
    <mergeCell ref="AT2903:AT2904"/>
    <mergeCell ref="AU2903:AU2904"/>
    <mergeCell ref="AV2903:AV2904"/>
    <mergeCell ref="AK2903:AK2904"/>
    <mergeCell ref="AL2903:AL2904"/>
    <mergeCell ref="AM2903:AM2904"/>
    <mergeCell ref="AN2903:AN2904"/>
    <mergeCell ref="AO2903:AO2904"/>
    <mergeCell ref="AP2903:AP2904"/>
    <mergeCell ref="BA2901:BA2902"/>
    <mergeCell ref="BB2901:BB2902"/>
    <mergeCell ref="BC2901:BC2902"/>
    <mergeCell ref="A2903:A2904"/>
    <mergeCell ref="B2903:B2904"/>
    <mergeCell ref="C2903:C2904"/>
    <mergeCell ref="D2903:D2904"/>
    <mergeCell ref="E2903:E2904"/>
    <mergeCell ref="F2903:F2904"/>
    <mergeCell ref="AJ2903:AJ2904"/>
    <mergeCell ref="AU2901:AU2902"/>
    <mergeCell ref="AV2901:AV2902"/>
    <mergeCell ref="AW2901:AW2902"/>
    <mergeCell ref="AX2901:AX2902"/>
    <mergeCell ref="AY2901:AY2902"/>
    <mergeCell ref="AZ2901:AZ2902"/>
    <mergeCell ref="AO2901:AO2902"/>
    <mergeCell ref="AP2901:AP2902"/>
    <mergeCell ref="AQ2901:AQ2902"/>
    <mergeCell ref="AR2901:AR2902"/>
    <mergeCell ref="AS2901:AS2902"/>
    <mergeCell ref="AT2901:AT2902"/>
    <mergeCell ref="F2901:F2902"/>
    <mergeCell ref="AJ2901:AJ2902"/>
    <mergeCell ref="AK2901:AK2902"/>
    <mergeCell ref="AL2901:AL2902"/>
    <mergeCell ref="AM2901:AM2902"/>
    <mergeCell ref="AN2901:AN2902"/>
    <mergeCell ref="AY2899:AY2900"/>
    <mergeCell ref="AZ2899:AZ2900"/>
    <mergeCell ref="BA2899:BA2900"/>
    <mergeCell ref="BB2899:BB2900"/>
    <mergeCell ref="BC2899:BC2900"/>
    <mergeCell ref="A2901:A2902"/>
    <mergeCell ref="B2901:B2902"/>
    <mergeCell ref="C2901:C2902"/>
    <mergeCell ref="D2901:D2902"/>
    <mergeCell ref="E2901:E2902"/>
    <mergeCell ref="AS2899:AS2900"/>
    <mergeCell ref="AT2899:AT2900"/>
    <mergeCell ref="AU2899:AU2900"/>
    <mergeCell ref="AV2899:AV2900"/>
    <mergeCell ref="AW2899:AW2900"/>
    <mergeCell ref="AX2899:AX2900"/>
    <mergeCell ref="AM2899:AM2900"/>
    <mergeCell ref="AN2899:AN2900"/>
    <mergeCell ref="AO2899:AO2900"/>
    <mergeCell ref="AP2899:AP2900"/>
    <mergeCell ref="AQ2899:AQ2900"/>
    <mergeCell ref="AR2899:AR2900"/>
    <mergeCell ref="BC2897:BC2898"/>
    <mergeCell ref="A2899:A2900"/>
    <mergeCell ref="B2899:B2900"/>
    <mergeCell ref="C2899:C2900"/>
    <mergeCell ref="D2899:D2900"/>
    <mergeCell ref="E2899:E2900"/>
    <mergeCell ref="F2899:F2900"/>
    <mergeCell ref="AJ2899:AJ2900"/>
    <mergeCell ref="AK2899:AK2900"/>
    <mergeCell ref="AL2899:AL2900"/>
    <mergeCell ref="AW2897:AW2898"/>
    <mergeCell ref="AX2897:AX2898"/>
    <mergeCell ref="AY2897:AY2898"/>
    <mergeCell ref="AZ2897:AZ2898"/>
    <mergeCell ref="BA2897:BA2898"/>
    <mergeCell ref="BB2897:BB2898"/>
    <mergeCell ref="AQ2897:AQ2898"/>
    <mergeCell ref="AR2897:AR2898"/>
    <mergeCell ref="AS2897:AS2898"/>
    <mergeCell ref="AT2897:AT2898"/>
    <mergeCell ref="AU2897:AU2898"/>
    <mergeCell ref="AV2897:AV2898"/>
    <mergeCell ref="AK2897:AK2898"/>
    <mergeCell ref="AL2897:AL2898"/>
    <mergeCell ref="AM2897:AM2898"/>
    <mergeCell ref="AN2897:AN2898"/>
    <mergeCell ref="AO2897:AO2898"/>
    <mergeCell ref="AP2897:AP2898"/>
    <mergeCell ref="BA2895:BA2896"/>
    <mergeCell ref="BB2895:BB2896"/>
    <mergeCell ref="BC2895:BC2896"/>
    <mergeCell ref="A2897:A2898"/>
    <mergeCell ref="B2897:B2898"/>
    <mergeCell ref="C2897:C2898"/>
    <mergeCell ref="D2897:D2898"/>
    <mergeCell ref="E2897:E2898"/>
    <mergeCell ref="F2897:F2898"/>
    <mergeCell ref="AJ2897:AJ2898"/>
    <mergeCell ref="AU2895:AU2896"/>
    <mergeCell ref="AV2895:AV2896"/>
    <mergeCell ref="AW2895:AW2896"/>
    <mergeCell ref="AX2895:AX2896"/>
    <mergeCell ref="AY2895:AY2896"/>
    <mergeCell ref="AZ2895:AZ2896"/>
    <mergeCell ref="AO2895:AO2896"/>
    <mergeCell ref="AP2895:AP2896"/>
    <mergeCell ref="AQ2895:AQ2896"/>
    <mergeCell ref="AR2895:AR2896"/>
    <mergeCell ref="AS2895:AS2896"/>
    <mergeCell ref="AT2895:AT2896"/>
    <mergeCell ref="F2895:F2896"/>
    <mergeCell ref="AJ2895:AJ2896"/>
    <mergeCell ref="AK2895:AK2896"/>
    <mergeCell ref="AL2895:AL2896"/>
    <mergeCell ref="AM2895:AM2896"/>
    <mergeCell ref="AN2895:AN2896"/>
    <mergeCell ref="AY2893:AY2894"/>
    <mergeCell ref="AZ2893:AZ2894"/>
    <mergeCell ref="BA2893:BA2894"/>
    <mergeCell ref="BB2893:BB2894"/>
    <mergeCell ref="BC2893:BC2894"/>
    <mergeCell ref="A2895:A2896"/>
    <mergeCell ref="B2895:B2896"/>
    <mergeCell ref="C2895:C2896"/>
    <mergeCell ref="D2895:D2896"/>
    <mergeCell ref="E2895:E2896"/>
    <mergeCell ref="AS2893:AS2894"/>
    <mergeCell ref="AT2893:AT2894"/>
    <mergeCell ref="AU2893:AU2894"/>
    <mergeCell ref="AV2893:AV2894"/>
    <mergeCell ref="AW2893:AW2894"/>
    <mergeCell ref="AX2893:AX2894"/>
    <mergeCell ref="AM2893:AM2894"/>
    <mergeCell ref="AN2893:AN2894"/>
    <mergeCell ref="AO2893:AO2894"/>
    <mergeCell ref="AP2893:AP2894"/>
    <mergeCell ref="AQ2893:AQ2894"/>
    <mergeCell ref="AR2893:AR2894"/>
    <mergeCell ref="BC2891:BC2892"/>
    <mergeCell ref="A2893:A2894"/>
    <mergeCell ref="B2893:B2894"/>
    <mergeCell ref="C2893:C2894"/>
    <mergeCell ref="D2893:D2894"/>
    <mergeCell ref="E2893:E2894"/>
    <mergeCell ref="F2893:F2894"/>
    <mergeCell ref="AJ2893:AJ2894"/>
    <mergeCell ref="AK2893:AK2894"/>
    <mergeCell ref="AL2893:AL2894"/>
    <mergeCell ref="AW2891:AW2892"/>
    <mergeCell ref="AX2891:AX2892"/>
    <mergeCell ref="AY2891:AY2892"/>
    <mergeCell ref="AZ2891:AZ2892"/>
    <mergeCell ref="BA2891:BA2892"/>
    <mergeCell ref="BB2891:BB2892"/>
    <mergeCell ref="AQ2891:AQ2892"/>
    <mergeCell ref="AR2891:AR2892"/>
    <mergeCell ref="AS2891:AS2892"/>
    <mergeCell ref="AT2891:AT2892"/>
    <mergeCell ref="AU2891:AU2892"/>
    <mergeCell ref="AV2891:AV2892"/>
    <mergeCell ref="AK2891:AK2892"/>
    <mergeCell ref="AL2891:AL2892"/>
    <mergeCell ref="AM2891:AM2892"/>
    <mergeCell ref="AN2891:AN2892"/>
    <mergeCell ref="AO2891:AO2892"/>
    <mergeCell ref="AP2891:AP2892"/>
    <mergeCell ref="BA2889:BA2890"/>
    <mergeCell ref="BB2889:BB2890"/>
    <mergeCell ref="BC2889:BC2890"/>
    <mergeCell ref="A2891:A2892"/>
    <mergeCell ref="B2891:B2892"/>
    <mergeCell ref="C2891:C2892"/>
    <mergeCell ref="D2891:D2892"/>
    <mergeCell ref="E2891:E2892"/>
    <mergeCell ref="F2891:F2892"/>
    <mergeCell ref="AJ2891:AJ2892"/>
    <mergeCell ref="AU2889:AU2890"/>
    <mergeCell ref="AV2889:AV2890"/>
    <mergeCell ref="AW2889:AW2890"/>
    <mergeCell ref="AX2889:AX2890"/>
    <mergeCell ref="AY2889:AY2890"/>
    <mergeCell ref="AZ2889:AZ2890"/>
    <mergeCell ref="AO2889:AO2890"/>
    <mergeCell ref="AP2889:AP2890"/>
    <mergeCell ref="AQ2889:AQ2890"/>
    <mergeCell ref="AR2889:AR2890"/>
    <mergeCell ref="AS2889:AS2890"/>
    <mergeCell ref="AT2889:AT2890"/>
    <mergeCell ref="F2889:F2890"/>
    <mergeCell ref="AJ2889:AJ2890"/>
    <mergeCell ref="AK2889:AK2890"/>
    <mergeCell ref="AL2889:AL2890"/>
    <mergeCell ref="AM2889:AM2890"/>
    <mergeCell ref="AN2889:AN2890"/>
    <mergeCell ref="AY2887:AY2888"/>
    <mergeCell ref="AZ2887:AZ2888"/>
    <mergeCell ref="BA2887:BA2888"/>
    <mergeCell ref="BB2887:BB2888"/>
    <mergeCell ref="BC2887:BC2888"/>
    <mergeCell ref="A2889:A2890"/>
    <mergeCell ref="B2889:B2890"/>
    <mergeCell ref="C2889:C2890"/>
    <mergeCell ref="D2889:D2890"/>
    <mergeCell ref="E2889:E2890"/>
    <mergeCell ref="AS2887:AS2888"/>
    <mergeCell ref="AT2887:AT2888"/>
    <mergeCell ref="AU2887:AU2888"/>
    <mergeCell ref="AV2887:AV2888"/>
    <mergeCell ref="AW2887:AW2888"/>
    <mergeCell ref="AX2887:AX2888"/>
    <mergeCell ref="AM2887:AM2888"/>
    <mergeCell ref="AN2887:AN2888"/>
    <mergeCell ref="AO2887:AO2888"/>
    <mergeCell ref="AP2887:AP2888"/>
    <mergeCell ref="AQ2887:AQ2888"/>
    <mergeCell ref="AR2887:AR2888"/>
    <mergeCell ref="BC2885:BC2886"/>
    <mergeCell ref="A2887:A2888"/>
    <mergeCell ref="B2887:B2888"/>
    <mergeCell ref="C2887:C2888"/>
    <mergeCell ref="D2887:D2888"/>
    <mergeCell ref="E2887:E2888"/>
    <mergeCell ref="F2887:F2888"/>
    <mergeCell ref="AJ2887:AJ2888"/>
    <mergeCell ref="AK2887:AK2888"/>
    <mergeCell ref="AL2887:AL2888"/>
    <mergeCell ref="AW2885:AW2886"/>
    <mergeCell ref="AX2885:AX2886"/>
    <mergeCell ref="AY2885:AY2886"/>
    <mergeCell ref="AZ2885:AZ2886"/>
    <mergeCell ref="BA2885:BA2886"/>
    <mergeCell ref="BB2885:BB2886"/>
    <mergeCell ref="AQ2885:AQ2886"/>
    <mergeCell ref="AR2885:AR2886"/>
    <mergeCell ref="AS2885:AS2886"/>
    <mergeCell ref="AT2885:AT2886"/>
    <mergeCell ref="AU2885:AU2886"/>
    <mergeCell ref="AV2885:AV2886"/>
    <mergeCell ref="AK2885:AK2886"/>
    <mergeCell ref="AL2885:AL2886"/>
    <mergeCell ref="AM2885:AM2886"/>
    <mergeCell ref="AN2885:AN2886"/>
    <mergeCell ref="AO2885:AO2886"/>
    <mergeCell ref="AP2885:AP2886"/>
    <mergeCell ref="BA2883:BA2884"/>
    <mergeCell ref="BB2883:BB2884"/>
    <mergeCell ref="BC2883:BC2884"/>
    <mergeCell ref="A2885:A2886"/>
    <mergeCell ref="B2885:B2886"/>
    <mergeCell ref="C2885:C2886"/>
    <mergeCell ref="D2885:D2886"/>
    <mergeCell ref="E2885:E2886"/>
    <mergeCell ref="F2885:F2886"/>
    <mergeCell ref="AJ2885:AJ2886"/>
    <mergeCell ref="AU2883:AU2884"/>
    <mergeCell ref="AV2883:AV2884"/>
    <mergeCell ref="AW2883:AW2884"/>
    <mergeCell ref="AX2883:AX2884"/>
    <mergeCell ref="AY2883:AY2884"/>
    <mergeCell ref="AZ2883:AZ2884"/>
    <mergeCell ref="AO2883:AO2884"/>
    <mergeCell ref="AP2883:AP2884"/>
    <mergeCell ref="AQ2883:AQ2884"/>
    <mergeCell ref="AR2883:AR2884"/>
    <mergeCell ref="AS2883:AS2884"/>
    <mergeCell ref="AT2883:AT2884"/>
    <mergeCell ref="F2883:F2884"/>
    <mergeCell ref="AJ2883:AJ2884"/>
    <mergeCell ref="AK2883:AK2884"/>
    <mergeCell ref="AL2883:AL2884"/>
    <mergeCell ref="AM2883:AM2884"/>
    <mergeCell ref="AN2883:AN2884"/>
    <mergeCell ref="AY2881:AY2882"/>
    <mergeCell ref="AZ2881:AZ2882"/>
    <mergeCell ref="BA2881:BA2882"/>
    <mergeCell ref="BB2881:BB2882"/>
    <mergeCell ref="BC2881:BC2882"/>
    <mergeCell ref="A2883:A2884"/>
    <mergeCell ref="B2883:B2884"/>
    <mergeCell ref="C2883:C2884"/>
    <mergeCell ref="D2883:D2884"/>
    <mergeCell ref="E2883:E2884"/>
    <mergeCell ref="AS2881:AS2882"/>
    <mergeCell ref="AT2881:AT2882"/>
    <mergeCell ref="AU2881:AU2882"/>
    <mergeCell ref="AV2881:AV2882"/>
    <mergeCell ref="AW2881:AW2882"/>
    <mergeCell ref="AX2881:AX2882"/>
    <mergeCell ref="AM2881:AM2882"/>
    <mergeCell ref="AN2881:AN2882"/>
    <mergeCell ref="AO2881:AO2882"/>
    <mergeCell ref="AP2881:AP2882"/>
    <mergeCell ref="AQ2881:AQ2882"/>
    <mergeCell ref="AR2881:AR2882"/>
    <mergeCell ref="BC2879:BC2880"/>
    <mergeCell ref="A2881:A2882"/>
    <mergeCell ref="B2881:B2882"/>
    <mergeCell ref="C2881:C2882"/>
    <mergeCell ref="D2881:D2882"/>
    <mergeCell ref="E2881:E2882"/>
    <mergeCell ref="F2881:F2882"/>
    <mergeCell ref="AJ2881:AJ2882"/>
    <mergeCell ref="AK2881:AK2882"/>
    <mergeCell ref="AL2881:AL2882"/>
    <mergeCell ref="AW2879:AW2880"/>
    <mergeCell ref="AX2879:AX2880"/>
    <mergeCell ref="AY2879:AY2880"/>
    <mergeCell ref="AZ2879:AZ2880"/>
    <mergeCell ref="BA2879:BA2880"/>
    <mergeCell ref="BB2879:BB2880"/>
    <mergeCell ref="AQ2879:AQ2880"/>
    <mergeCell ref="AR2879:AR2880"/>
    <mergeCell ref="AS2879:AS2880"/>
    <mergeCell ref="AT2879:AT2880"/>
    <mergeCell ref="AU2879:AU2880"/>
    <mergeCell ref="AV2879:AV2880"/>
    <mergeCell ref="AK2879:AK2880"/>
    <mergeCell ref="AL2879:AL2880"/>
    <mergeCell ref="AM2879:AM2880"/>
    <mergeCell ref="AN2879:AN2880"/>
    <mergeCell ref="AO2879:AO2880"/>
    <mergeCell ref="AP2879:AP2880"/>
    <mergeCell ref="BA2877:BA2878"/>
    <mergeCell ref="BB2877:BB2878"/>
    <mergeCell ref="BC2877:BC2878"/>
    <mergeCell ref="A2879:A2880"/>
    <mergeCell ref="B2879:B2880"/>
    <mergeCell ref="C2879:C2880"/>
    <mergeCell ref="D2879:D2880"/>
    <mergeCell ref="E2879:E2880"/>
    <mergeCell ref="F2879:F2880"/>
    <mergeCell ref="AJ2879:AJ2880"/>
    <mergeCell ref="AU2877:AU2878"/>
    <mergeCell ref="AV2877:AV2878"/>
    <mergeCell ref="AW2877:AW2878"/>
    <mergeCell ref="AX2877:AX2878"/>
    <mergeCell ref="AY2877:AY2878"/>
    <mergeCell ref="AZ2877:AZ2878"/>
    <mergeCell ref="AO2877:AO2878"/>
    <mergeCell ref="AP2877:AP2878"/>
    <mergeCell ref="AQ2877:AQ2878"/>
    <mergeCell ref="AR2877:AR2878"/>
    <mergeCell ref="AS2877:AS2878"/>
    <mergeCell ref="AT2877:AT2878"/>
    <mergeCell ref="F2877:F2878"/>
    <mergeCell ref="AJ2877:AJ2878"/>
    <mergeCell ref="AK2877:AK2878"/>
    <mergeCell ref="AL2877:AL2878"/>
    <mergeCell ref="AM2877:AM2878"/>
    <mergeCell ref="AN2877:AN2878"/>
    <mergeCell ref="AY2875:AY2876"/>
    <mergeCell ref="AZ2875:AZ2876"/>
    <mergeCell ref="BA2875:BA2876"/>
    <mergeCell ref="BB2875:BB2876"/>
    <mergeCell ref="BC2875:BC2876"/>
    <mergeCell ref="A2877:A2878"/>
    <mergeCell ref="B2877:B2878"/>
    <mergeCell ref="C2877:C2878"/>
    <mergeCell ref="D2877:D2878"/>
    <mergeCell ref="E2877:E2878"/>
    <mergeCell ref="AS2875:AS2876"/>
    <mergeCell ref="AT2875:AT2876"/>
    <mergeCell ref="AU2875:AU2876"/>
    <mergeCell ref="AV2875:AV2876"/>
    <mergeCell ref="AW2875:AW2876"/>
    <mergeCell ref="AX2875:AX2876"/>
    <mergeCell ref="AM2875:AM2876"/>
    <mergeCell ref="AN2875:AN2876"/>
    <mergeCell ref="AO2875:AO2876"/>
    <mergeCell ref="AP2875:AP2876"/>
    <mergeCell ref="AQ2875:AQ2876"/>
    <mergeCell ref="AR2875:AR2876"/>
    <mergeCell ref="BC2873:BC2874"/>
    <mergeCell ref="A2875:A2876"/>
    <mergeCell ref="B2875:B2876"/>
    <mergeCell ref="C2875:C2876"/>
    <mergeCell ref="D2875:D2876"/>
    <mergeCell ref="E2875:E2876"/>
    <mergeCell ref="F2875:F2876"/>
    <mergeCell ref="AJ2875:AJ2876"/>
    <mergeCell ref="AK2875:AK2876"/>
    <mergeCell ref="AL2875:AL2876"/>
    <mergeCell ref="AW2873:AW2874"/>
    <mergeCell ref="AX2873:AX2874"/>
    <mergeCell ref="AY2873:AY2874"/>
    <mergeCell ref="AZ2873:AZ2874"/>
    <mergeCell ref="BA2873:BA2874"/>
    <mergeCell ref="BB2873:BB2874"/>
    <mergeCell ref="AQ2873:AQ2874"/>
    <mergeCell ref="AR2873:AR2874"/>
    <mergeCell ref="AS2873:AS2874"/>
    <mergeCell ref="AT2873:AT2874"/>
    <mergeCell ref="AU2873:AU2874"/>
    <mergeCell ref="AV2873:AV2874"/>
    <mergeCell ref="AK2873:AK2874"/>
    <mergeCell ref="AL2873:AL2874"/>
    <mergeCell ref="AM2873:AM2874"/>
    <mergeCell ref="AN2873:AN2874"/>
    <mergeCell ref="AO2873:AO2874"/>
    <mergeCell ref="AP2873:AP2874"/>
    <mergeCell ref="BA2871:BA2872"/>
    <mergeCell ref="BB2871:BB2872"/>
    <mergeCell ref="BC2871:BC2872"/>
    <mergeCell ref="A2873:A2874"/>
    <mergeCell ref="B2873:B2874"/>
    <mergeCell ref="C2873:C2874"/>
    <mergeCell ref="D2873:D2874"/>
    <mergeCell ref="E2873:E2874"/>
    <mergeCell ref="F2873:F2874"/>
    <mergeCell ref="AJ2873:AJ2874"/>
    <mergeCell ref="AU2871:AU2872"/>
    <mergeCell ref="AV2871:AV2872"/>
    <mergeCell ref="AW2871:AW2872"/>
    <mergeCell ref="AX2871:AX2872"/>
    <mergeCell ref="AY2871:AY2872"/>
    <mergeCell ref="AZ2871:AZ2872"/>
    <mergeCell ref="AO2871:AO2872"/>
    <mergeCell ref="AP2871:AP2872"/>
    <mergeCell ref="AQ2871:AQ2872"/>
    <mergeCell ref="AR2871:AR2872"/>
    <mergeCell ref="AS2871:AS2872"/>
    <mergeCell ref="AT2871:AT2872"/>
    <mergeCell ref="F2871:F2872"/>
    <mergeCell ref="AJ2871:AJ2872"/>
    <mergeCell ref="AK2871:AK2872"/>
    <mergeCell ref="AL2871:AL2872"/>
    <mergeCell ref="AM2871:AM2872"/>
    <mergeCell ref="AN2871:AN2872"/>
    <mergeCell ref="AY2869:AY2870"/>
    <mergeCell ref="AZ2869:AZ2870"/>
    <mergeCell ref="BA2869:BA2870"/>
    <mergeCell ref="BB2869:BB2870"/>
    <mergeCell ref="BC2869:BC2870"/>
    <mergeCell ref="A2871:A2872"/>
    <mergeCell ref="B2871:B2872"/>
    <mergeCell ref="C2871:C2872"/>
    <mergeCell ref="D2871:D2872"/>
    <mergeCell ref="E2871:E2872"/>
    <mergeCell ref="AS2869:AS2870"/>
    <mergeCell ref="AT2869:AT2870"/>
    <mergeCell ref="AU2869:AU2870"/>
    <mergeCell ref="AV2869:AV2870"/>
    <mergeCell ref="AW2869:AW2870"/>
    <mergeCell ref="AX2869:AX2870"/>
    <mergeCell ref="AM2869:AM2870"/>
    <mergeCell ref="AN2869:AN2870"/>
    <mergeCell ref="AO2869:AO2870"/>
    <mergeCell ref="AP2869:AP2870"/>
    <mergeCell ref="AQ2869:AQ2870"/>
    <mergeCell ref="AR2869:AR2870"/>
    <mergeCell ref="BC2867:BC2868"/>
    <mergeCell ref="A2869:A2870"/>
    <mergeCell ref="B2869:B2870"/>
    <mergeCell ref="C2869:C2870"/>
    <mergeCell ref="D2869:D2870"/>
    <mergeCell ref="E2869:E2870"/>
    <mergeCell ref="F2869:F2870"/>
    <mergeCell ref="AJ2869:AJ2870"/>
    <mergeCell ref="AK2869:AK2870"/>
    <mergeCell ref="AL2869:AL2870"/>
    <mergeCell ref="AW2867:AW2868"/>
    <mergeCell ref="AX2867:AX2868"/>
    <mergeCell ref="AY2867:AY2868"/>
    <mergeCell ref="AZ2867:AZ2868"/>
    <mergeCell ref="BA2867:BA2868"/>
    <mergeCell ref="BB2867:BB2868"/>
    <mergeCell ref="AQ2867:AQ2868"/>
    <mergeCell ref="AR2867:AR2868"/>
    <mergeCell ref="AS2867:AS2868"/>
    <mergeCell ref="AT2867:AT2868"/>
    <mergeCell ref="AU2867:AU2868"/>
    <mergeCell ref="AV2867:AV2868"/>
    <mergeCell ref="AK2867:AK2868"/>
    <mergeCell ref="AL2867:AL2868"/>
    <mergeCell ref="AM2867:AM2868"/>
    <mergeCell ref="AN2867:AN2868"/>
    <mergeCell ref="AO2867:AO2868"/>
    <mergeCell ref="AP2867:AP2868"/>
    <mergeCell ref="BA2865:BA2866"/>
    <mergeCell ref="BB2865:BB2866"/>
    <mergeCell ref="BC2865:BC2866"/>
    <mergeCell ref="A2867:A2868"/>
    <mergeCell ref="B2867:B2868"/>
    <mergeCell ref="C2867:C2868"/>
    <mergeCell ref="D2867:D2868"/>
    <mergeCell ref="E2867:E2868"/>
    <mergeCell ref="F2867:F2868"/>
    <mergeCell ref="AJ2867:AJ2868"/>
    <mergeCell ref="AU2865:AU2866"/>
    <mergeCell ref="AV2865:AV2866"/>
    <mergeCell ref="AW2865:AW2866"/>
    <mergeCell ref="AX2865:AX2866"/>
    <mergeCell ref="AY2865:AY2866"/>
    <mergeCell ref="AZ2865:AZ2866"/>
    <mergeCell ref="AO2865:AO2866"/>
    <mergeCell ref="AP2865:AP2866"/>
    <mergeCell ref="AQ2865:AQ2866"/>
    <mergeCell ref="AR2865:AR2866"/>
    <mergeCell ref="AS2865:AS2866"/>
    <mergeCell ref="AT2865:AT2866"/>
    <mergeCell ref="F2865:F2866"/>
    <mergeCell ref="AJ2865:AJ2866"/>
    <mergeCell ref="AK2865:AK2866"/>
    <mergeCell ref="AL2865:AL2866"/>
    <mergeCell ref="AM2865:AM2866"/>
    <mergeCell ref="AN2865:AN2866"/>
    <mergeCell ref="AY2863:AY2864"/>
    <mergeCell ref="AZ2863:AZ2864"/>
    <mergeCell ref="BA2863:BA2864"/>
    <mergeCell ref="BB2863:BB2864"/>
    <mergeCell ref="BC2863:BC2864"/>
    <mergeCell ref="A2865:A2866"/>
    <mergeCell ref="B2865:B2866"/>
    <mergeCell ref="C2865:C2866"/>
    <mergeCell ref="D2865:D2866"/>
    <mergeCell ref="E2865:E2866"/>
    <mergeCell ref="AS2863:AS2864"/>
    <mergeCell ref="AT2863:AT2864"/>
    <mergeCell ref="AU2863:AU2864"/>
    <mergeCell ref="AV2863:AV2864"/>
    <mergeCell ref="AW2863:AW2864"/>
    <mergeCell ref="AX2863:AX2864"/>
    <mergeCell ref="AM2863:AM2864"/>
    <mergeCell ref="AN2863:AN2864"/>
    <mergeCell ref="AO2863:AO2864"/>
    <mergeCell ref="AP2863:AP2864"/>
    <mergeCell ref="AQ2863:AQ2864"/>
    <mergeCell ref="AR2863:AR2864"/>
    <mergeCell ref="BC2861:BC2862"/>
    <mergeCell ref="A2863:A2864"/>
    <mergeCell ref="B2863:B2864"/>
    <mergeCell ref="C2863:C2864"/>
    <mergeCell ref="D2863:D2864"/>
    <mergeCell ref="E2863:E2864"/>
    <mergeCell ref="F2863:F2864"/>
    <mergeCell ref="AJ2863:AJ2864"/>
    <mergeCell ref="AK2863:AK2864"/>
    <mergeCell ref="AL2863:AL2864"/>
    <mergeCell ref="AW2861:AW2862"/>
    <mergeCell ref="AX2861:AX2862"/>
    <mergeCell ref="AY2861:AY2862"/>
    <mergeCell ref="AZ2861:AZ2862"/>
    <mergeCell ref="BA2861:BA2862"/>
    <mergeCell ref="BB2861:BB2862"/>
    <mergeCell ref="AQ2861:AQ2862"/>
    <mergeCell ref="AR2861:AR2862"/>
    <mergeCell ref="AS2861:AS2862"/>
    <mergeCell ref="AT2861:AT2862"/>
    <mergeCell ref="AU2861:AU2862"/>
    <mergeCell ref="AV2861:AV2862"/>
    <mergeCell ref="AK2861:AK2862"/>
    <mergeCell ref="AL2861:AL2862"/>
    <mergeCell ref="AM2861:AM2862"/>
    <mergeCell ref="AN2861:AN2862"/>
    <mergeCell ref="AO2861:AO2862"/>
    <mergeCell ref="AP2861:AP2862"/>
    <mergeCell ref="BA2859:BA2860"/>
    <mergeCell ref="BB2859:BB2860"/>
    <mergeCell ref="BC2859:BC2860"/>
    <mergeCell ref="A2861:A2862"/>
    <mergeCell ref="B2861:B2862"/>
    <mergeCell ref="C2861:C2862"/>
    <mergeCell ref="D2861:D2862"/>
    <mergeCell ref="E2861:E2862"/>
    <mergeCell ref="F2861:F2862"/>
    <mergeCell ref="AJ2861:AJ2862"/>
    <mergeCell ref="AU2859:AU2860"/>
    <mergeCell ref="AV2859:AV2860"/>
    <mergeCell ref="AW2859:AW2860"/>
    <mergeCell ref="AX2859:AX2860"/>
    <mergeCell ref="AY2859:AY2860"/>
    <mergeCell ref="AZ2859:AZ2860"/>
    <mergeCell ref="AO2859:AO2860"/>
    <mergeCell ref="AP2859:AP2860"/>
    <mergeCell ref="AQ2859:AQ2860"/>
    <mergeCell ref="AR2859:AR2860"/>
    <mergeCell ref="AS2859:AS2860"/>
    <mergeCell ref="AT2859:AT2860"/>
    <mergeCell ref="F2859:F2860"/>
    <mergeCell ref="AJ2859:AJ2860"/>
    <mergeCell ref="AK2859:AK2860"/>
    <mergeCell ref="AL2859:AL2860"/>
    <mergeCell ref="AM2859:AM2860"/>
    <mergeCell ref="AN2859:AN2860"/>
    <mergeCell ref="AY2857:AY2858"/>
    <mergeCell ref="AZ2857:AZ2858"/>
    <mergeCell ref="BA2857:BA2858"/>
    <mergeCell ref="BB2857:BB2858"/>
    <mergeCell ref="BC2857:BC2858"/>
    <mergeCell ref="A2859:A2860"/>
    <mergeCell ref="B2859:B2860"/>
    <mergeCell ref="C2859:C2860"/>
    <mergeCell ref="D2859:D2860"/>
    <mergeCell ref="E2859:E2860"/>
    <mergeCell ref="AS2857:AS2858"/>
    <mergeCell ref="AT2857:AT2858"/>
    <mergeCell ref="AU2857:AU2858"/>
    <mergeCell ref="AV2857:AV2858"/>
    <mergeCell ref="AW2857:AW2858"/>
    <mergeCell ref="AX2857:AX2858"/>
    <mergeCell ref="AM2857:AM2858"/>
    <mergeCell ref="AN2857:AN2858"/>
    <mergeCell ref="AO2857:AO2858"/>
    <mergeCell ref="AP2857:AP2858"/>
    <mergeCell ref="AQ2857:AQ2858"/>
    <mergeCell ref="AR2857:AR2858"/>
    <mergeCell ref="BC2855:BC2856"/>
    <mergeCell ref="A2857:A2858"/>
    <mergeCell ref="B2857:B2858"/>
    <mergeCell ref="C2857:C2858"/>
    <mergeCell ref="D2857:D2858"/>
    <mergeCell ref="E2857:E2858"/>
    <mergeCell ref="F2857:F2858"/>
    <mergeCell ref="AJ2857:AJ2858"/>
    <mergeCell ref="AK2857:AK2858"/>
    <mergeCell ref="AL2857:AL2858"/>
    <mergeCell ref="AW2855:AW2856"/>
    <mergeCell ref="AX2855:AX2856"/>
    <mergeCell ref="AY2855:AY2856"/>
    <mergeCell ref="AZ2855:AZ2856"/>
    <mergeCell ref="BA2855:BA2856"/>
    <mergeCell ref="BB2855:BB2856"/>
    <mergeCell ref="AQ2855:AQ2856"/>
    <mergeCell ref="AR2855:AR2856"/>
    <mergeCell ref="AS2855:AS2856"/>
    <mergeCell ref="AT2855:AT2856"/>
    <mergeCell ref="AU2855:AU2856"/>
    <mergeCell ref="AV2855:AV2856"/>
    <mergeCell ref="AK2855:AK2856"/>
    <mergeCell ref="AL2855:AL2856"/>
    <mergeCell ref="AM2855:AM2856"/>
    <mergeCell ref="AN2855:AN2856"/>
    <mergeCell ref="AO2855:AO2856"/>
    <mergeCell ref="AP2855:AP2856"/>
    <mergeCell ref="BA2853:BA2854"/>
    <mergeCell ref="BB2853:BB2854"/>
    <mergeCell ref="BC2853:BC2854"/>
    <mergeCell ref="A2855:A2856"/>
    <mergeCell ref="B2855:B2856"/>
    <mergeCell ref="C2855:C2856"/>
    <mergeCell ref="D2855:D2856"/>
    <mergeCell ref="E2855:E2856"/>
    <mergeCell ref="F2855:F2856"/>
    <mergeCell ref="AJ2855:AJ2856"/>
    <mergeCell ref="AU2853:AU2854"/>
    <mergeCell ref="AV2853:AV2854"/>
    <mergeCell ref="AW2853:AW2854"/>
    <mergeCell ref="AX2853:AX2854"/>
    <mergeCell ref="AY2853:AY2854"/>
    <mergeCell ref="AZ2853:AZ2854"/>
    <mergeCell ref="AO2853:AO2854"/>
    <mergeCell ref="AP2853:AP2854"/>
    <mergeCell ref="AQ2853:AQ2854"/>
    <mergeCell ref="AR2853:AR2854"/>
    <mergeCell ref="AS2853:AS2854"/>
    <mergeCell ref="AT2853:AT2854"/>
    <mergeCell ref="F2853:F2854"/>
    <mergeCell ref="AJ2853:AJ2854"/>
    <mergeCell ref="AK2853:AK2854"/>
    <mergeCell ref="AL2853:AL2854"/>
    <mergeCell ref="AM2853:AM2854"/>
    <mergeCell ref="AN2853:AN2854"/>
    <mergeCell ref="AY2851:AY2852"/>
    <mergeCell ref="AZ2851:AZ2852"/>
    <mergeCell ref="BA2851:BA2852"/>
    <mergeCell ref="BB2851:BB2852"/>
    <mergeCell ref="BC2851:BC2852"/>
    <mergeCell ref="A2853:A2854"/>
    <mergeCell ref="B2853:B2854"/>
    <mergeCell ref="C2853:C2854"/>
    <mergeCell ref="D2853:D2854"/>
    <mergeCell ref="E2853:E2854"/>
    <mergeCell ref="AS2851:AS2852"/>
    <mergeCell ref="AT2851:AT2852"/>
    <mergeCell ref="AU2851:AU2852"/>
    <mergeCell ref="AV2851:AV2852"/>
    <mergeCell ref="AW2851:AW2852"/>
    <mergeCell ref="AX2851:AX2852"/>
    <mergeCell ref="AM2851:AM2852"/>
    <mergeCell ref="AN2851:AN2852"/>
    <mergeCell ref="AO2851:AO2852"/>
    <mergeCell ref="AP2851:AP2852"/>
    <mergeCell ref="AQ2851:AQ2852"/>
    <mergeCell ref="AR2851:AR2852"/>
    <mergeCell ref="BC2849:BC2850"/>
    <mergeCell ref="A2851:A2852"/>
    <mergeCell ref="B2851:B2852"/>
    <mergeCell ref="C2851:C2852"/>
    <mergeCell ref="D2851:D2852"/>
    <mergeCell ref="E2851:E2852"/>
    <mergeCell ref="F2851:F2852"/>
    <mergeCell ref="AJ2851:AJ2852"/>
    <mergeCell ref="AK2851:AK2852"/>
    <mergeCell ref="AL2851:AL2852"/>
    <mergeCell ref="AW2849:AW2850"/>
    <mergeCell ref="AX2849:AX2850"/>
    <mergeCell ref="AY2849:AY2850"/>
    <mergeCell ref="AZ2849:AZ2850"/>
    <mergeCell ref="BA2849:BA2850"/>
    <mergeCell ref="BB2849:BB2850"/>
    <mergeCell ref="AQ2849:AQ2850"/>
    <mergeCell ref="AR2849:AR2850"/>
    <mergeCell ref="AS2849:AS2850"/>
    <mergeCell ref="AT2849:AT2850"/>
    <mergeCell ref="AU2849:AU2850"/>
    <mergeCell ref="AV2849:AV2850"/>
    <mergeCell ref="AK2849:AK2850"/>
    <mergeCell ref="AL2849:AL2850"/>
    <mergeCell ref="AM2849:AM2850"/>
    <mergeCell ref="AN2849:AN2850"/>
    <mergeCell ref="AO2849:AO2850"/>
    <mergeCell ref="AP2849:AP2850"/>
    <mergeCell ref="BA2847:BA2848"/>
    <mergeCell ref="BB2847:BB2848"/>
    <mergeCell ref="BC2847:BC2848"/>
    <mergeCell ref="A2849:A2850"/>
    <mergeCell ref="B2849:B2850"/>
    <mergeCell ref="C2849:C2850"/>
    <mergeCell ref="D2849:D2850"/>
    <mergeCell ref="E2849:E2850"/>
    <mergeCell ref="F2849:F2850"/>
    <mergeCell ref="AJ2849:AJ2850"/>
    <mergeCell ref="AU2847:AU2848"/>
    <mergeCell ref="AV2847:AV2848"/>
    <mergeCell ref="AW2847:AW2848"/>
    <mergeCell ref="AX2847:AX2848"/>
    <mergeCell ref="AY2847:AY2848"/>
    <mergeCell ref="AZ2847:AZ2848"/>
    <mergeCell ref="AO2847:AO2848"/>
    <mergeCell ref="AP2847:AP2848"/>
    <mergeCell ref="AQ2847:AQ2848"/>
    <mergeCell ref="AR2847:AR2848"/>
    <mergeCell ref="AS2847:AS2848"/>
    <mergeCell ref="AT2847:AT2848"/>
    <mergeCell ref="F2847:F2848"/>
    <mergeCell ref="AJ2847:AJ2848"/>
    <mergeCell ref="AK2847:AK2848"/>
    <mergeCell ref="AL2847:AL2848"/>
    <mergeCell ref="AM2847:AM2848"/>
    <mergeCell ref="AN2847:AN2848"/>
    <mergeCell ref="AY2845:AY2846"/>
    <mergeCell ref="AZ2845:AZ2846"/>
    <mergeCell ref="BA2845:BA2846"/>
    <mergeCell ref="BB2845:BB2846"/>
    <mergeCell ref="BC2845:BC2846"/>
    <mergeCell ref="A2847:A2848"/>
    <mergeCell ref="B2847:B2848"/>
    <mergeCell ref="C2847:C2848"/>
    <mergeCell ref="D2847:D2848"/>
    <mergeCell ref="E2847:E2848"/>
    <mergeCell ref="AS2845:AS2846"/>
    <mergeCell ref="AT2845:AT2846"/>
    <mergeCell ref="AU2845:AU2846"/>
    <mergeCell ref="AV2845:AV2846"/>
    <mergeCell ref="AW2845:AW2846"/>
    <mergeCell ref="AX2845:AX2846"/>
    <mergeCell ref="AM2845:AM2846"/>
    <mergeCell ref="AN2845:AN2846"/>
    <mergeCell ref="AO2845:AO2846"/>
    <mergeCell ref="AP2845:AP2846"/>
    <mergeCell ref="AQ2845:AQ2846"/>
    <mergeCell ref="AR2845:AR2846"/>
    <mergeCell ref="BC2843:BC2844"/>
    <mergeCell ref="A2845:A2846"/>
    <mergeCell ref="B2845:B2846"/>
    <mergeCell ref="C2845:C2846"/>
    <mergeCell ref="D2845:D2846"/>
    <mergeCell ref="E2845:E2846"/>
    <mergeCell ref="F2845:F2846"/>
    <mergeCell ref="AJ2845:AJ2846"/>
    <mergeCell ref="AK2845:AK2846"/>
    <mergeCell ref="AL2845:AL2846"/>
    <mergeCell ref="AW2843:AW2844"/>
    <mergeCell ref="AX2843:AX2844"/>
    <mergeCell ref="AY2843:AY2844"/>
    <mergeCell ref="AZ2843:AZ2844"/>
    <mergeCell ref="BA2843:BA2844"/>
    <mergeCell ref="BB2843:BB2844"/>
    <mergeCell ref="AQ2843:AQ2844"/>
    <mergeCell ref="AR2843:AR2844"/>
    <mergeCell ref="AS2843:AS2844"/>
    <mergeCell ref="AT2843:AT2844"/>
    <mergeCell ref="AU2843:AU2844"/>
    <mergeCell ref="AV2843:AV2844"/>
    <mergeCell ref="AK2843:AK2844"/>
    <mergeCell ref="AL2843:AL2844"/>
    <mergeCell ref="AM2843:AM2844"/>
    <mergeCell ref="AN2843:AN2844"/>
    <mergeCell ref="AO2843:AO2844"/>
    <mergeCell ref="AP2843:AP2844"/>
    <mergeCell ref="BA2841:BA2842"/>
    <mergeCell ref="BB2841:BB2842"/>
    <mergeCell ref="BC2841:BC2842"/>
    <mergeCell ref="A2843:A2844"/>
    <mergeCell ref="B2843:B2844"/>
    <mergeCell ref="C2843:C2844"/>
    <mergeCell ref="D2843:D2844"/>
    <mergeCell ref="E2843:E2844"/>
    <mergeCell ref="F2843:F2844"/>
    <mergeCell ref="AJ2843:AJ2844"/>
    <mergeCell ref="AU2841:AU2842"/>
    <mergeCell ref="AV2841:AV2842"/>
    <mergeCell ref="AW2841:AW2842"/>
    <mergeCell ref="AX2841:AX2842"/>
    <mergeCell ref="AY2841:AY2842"/>
    <mergeCell ref="AZ2841:AZ2842"/>
    <mergeCell ref="AO2841:AO2842"/>
    <mergeCell ref="AP2841:AP2842"/>
    <mergeCell ref="AQ2841:AQ2842"/>
    <mergeCell ref="AR2841:AR2842"/>
    <mergeCell ref="AS2841:AS2842"/>
    <mergeCell ref="AT2841:AT2842"/>
    <mergeCell ref="F2841:F2842"/>
    <mergeCell ref="AJ2841:AJ2842"/>
    <mergeCell ref="AK2841:AK2842"/>
    <mergeCell ref="AL2841:AL2842"/>
    <mergeCell ref="AM2841:AM2842"/>
    <mergeCell ref="AN2841:AN2842"/>
    <mergeCell ref="AY2839:AY2840"/>
    <mergeCell ref="AZ2839:AZ2840"/>
    <mergeCell ref="BA2839:BA2840"/>
    <mergeCell ref="BB2839:BB2840"/>
    <mergeCell ref="BC2839:BC2840"/>
    <mergeCell ref="A2841:A2842"/>
    <mergeCell ref="B2841:B2842"/>
    <mergeCell ref="C2841:C2842"/>
    <mergeCell ref="D2841:D2842"/>
    <mergeCell ref="E2841:E2842"/>
    <mergeCell ref="AS2839:AS2840"/>
    <mergeCell ref="AT2839:AT2840"/>
    <mergeCell ref="AU2839:AU2840"/>
    <mergeCell ref="AV2839:AV2840"/>
    <mergeCell ref="AW2839:AW2840"/>
    <mergeCell ref="AX2839:AX2840"/>
    <mergeCell ref="AM2839:AM2840"/>
    <mergeCell ref="AN2839:AN2840"/>
    <mergeCell ref="AO2839:AO2840"/>
    <mergeCell ref="AP2839:AP2840"/>
    <mergeCell ref="AQ2839:AQ2840"/>
    <mergeCell ref="AR2839:AR2840"/>
    <mergeCell ref="BC2837:BC2838"/>
    <mergeCell ref="A2839:A2840"/>
    <mergeCell ref="B2839:B2840"/>
    <mergeCell ref="C2839:C2840"/>
    <mergeCell ref="D2839:D2840"/>
    <mergeCell ref="E2839:E2840"/>
    <mergeCell ref="F2839:F2840"/>
    <mergeCell ref="AJ2839:AJ2840"/>
    <mergeCell ref="AK2839:AK2840"/>
    <mergeCell ref="AL2839:AL2840"/>
    <mergeCell ref="AW2837:AW2838"/>
    <mergeCell ref="AX2837:AX2838"/>
    <mergeCell ref="AY2837:AY2838"/>
    <mergeCell ref="AZ2837:AZ2838"/>
    <mergeCell ref="BA2837:BA2838"/>
    <mergeCell ref="BB2837:BB2838"/>
    <mergeCell ref="AQ2837:AQ2838"/>
    <mergeCell ref="AR2837:AR2838"/>
    <mergeCell ref="AS2837:AS2838"/>
    <mergeCell ref="AT2837:AT2838"/>
    <mergeCell ref="AU2837:AU2838"/>
    <mergeCell ref="AV2837:AV2838"/>
    <mergeCell ref="AK2837:AK2838"/>
    <mergeCell ref="AL2837:AL2838"/>
    <mergeCell ref="AM2837:AM2838"/>
    <mergeCell ref="AN2837:AN2838"/>
    <mergeCell ref="AO2837:AO2838"/>
    <mergeCell ref="AP2837:AP2838"/>
    <mergeCell ref="BA2835:BA2836"/>
    <mergeCell ref="BB2835:BB2836"/>
    <mergeCell ref="BC2835:BC2836"/>
    <mergeCell ref="A2837:A2838"/>
    <mergeCell ref="B2837:B2838"/>
    <mergeCell ref="C2837:C2838"/>
    <mergeCell ref="D2837:D2838"/>
    <mergeCell ref="E2837:E2838"/>
    <mergeCell ref="F2837:F2838"/>
    <mergeCell ref="AJ2837:AJ2838"/>
    <mergeCell ref="AU2835:AU2836"/>
    <mergeCell ref="AV2835:AV2836"/>
    <mergeCell ref="AW2835:AW2836"/>
    <mergeCell ref="AX2835:AX2836"/>
    <mergeCell ref="AY2835:AY2836"/>
    <mergeCell ref="AZ2835:AZ2836"/>
    <mergeCell ref="AO2835:AO2836"/>
    <mergeCell ref="AP2835:AP2836"/>
    <mergeCell ref="AQ2835:AQ2836"/>
    <mergeCell ref="AR2835:AR2836"/>
    <mergeCell ref="AS2835:AS2836"/>
    <mergeCell ref="AT2835:AT2836"/>
    <mergeCell ref="F2835:F2836"/>
    <mergeCell ref="AJ2835:AJ2836"/>
    <mergeCell ref="AK2835:AK2836"/>
    <mergeCell ref="AL2835:AL2836"/>
    <mergeCell ref="AM2835:AM2836"/>
    <mergeCell ref="AN2835:AN2836"/>
    <mergeCell ref="AY2833:AY2834"/>
    <mergeCell ref="AZ2833:AZ2834"/>
    <mergeCell ref="BA2833:BA2834"/>
    <mergeCell ref="BB2833:BB2834"/>
    <mergeCell ref="BC2833:BC2834"/>
    <mergeCell ref="A2835:A2836"/>
    <mergeCell ref="B2835:B2836"/>
    <mergeCell ref="C2835:C2836"/>
    <mergeCell ref="D2835:D2836"/>
    <mergeCell ref="E2835:E2836"/>
    <mergeCell ref="AS2833:AS2834"/>
    <mergeCell ref="AT2833:AT2834"/>
    <mergeCell ref="AU2833:AU2834"/>
    <mergeCell ref="AV2833:AV2834"/>
    <mergeCell ref="AW2833:AW2834"/>
    <mergeCell ref="AX2833:AX2834"/>
    <mergeCell ref="AM2833:AM2834"/>
    <mergeCell ref="AN2833:AN2834"/>
    <mergeCell ref="AO2833:AO2834"/>
    <mergeCell ref="AP2833:AP2834"/>
    <mergeCell ref="AQ2833:AQ2834"/>
    <mergeCell ref="AR2833:AR2834"/>
    <mergeCell ref="BC2831:BC2832"/>
    <mergeCell ref="A2833:A2834"/>
    <mergeCell ref="B2833:B2834"/>
    <mergeCell ref="C2833:C2834"/>
    <mergeCell ref="D2833:D2834"/>
    <mergeCell ref="E2833:E2834"/>
    <mergeCell ref="F2833:F2834"/>
    <mergeCell ref="AJ2833:AJ2834"/>
    <mergeCell ref="AK2833:AK2834"/>
    <mergeCell ref="AL2833:AL2834"/>
    <mergeCell ref="AW2831:AW2832"/>
    <mergeCell ref="AX2831:AX2832"/>
    <mergeCell ref="AY2831:AY2832"/>
    <mergeCell ref="AZ2831:AZ2832"/>
    <mergeCell ref="BA2831:BA2832"/>
    <mergeCell ref="BB2831:BB2832"/>
    <mergeCell ref="AQ2831:AQ2832"/>
    <mergeCell ref="AR2831:AR2832"/>
    <mergeCell ref="AS2831:AS2832"/>
    <mergeCell ref="AT2831:AT2832"/>
    <mergeCell ref="AU2831:AU2832"/>
    <mergeCell ref="AV2831:AV2832"/>
    <mergeCell ref="AK2831:AK2832"/>
    <mergeCell ref="AL2831:AL2832"/>
    <mergeCell ref="AM2831:AM2832"/>
    <mergeCell ref="AN2831:AN2832"/>
    <mergeCell ref="AO2831:AO2832"/>
    <mergeCell ref="AP2831:AP2832"/>
    <mergeCell ref="BA2829:BA2830"/>
    <mergeCell ref="BB2829:BB2830"/>
    <mergeCell ref="BC2829:BC2830"/>
    <mergeCell ref="A2831:A2832"/>
    <mergeCell ref="B2831:B2832"/>
    <mergeCell ref="C2831:C2832"/>
    <mergeCell ref="D2831:D2832"/>
    <mergeCell ref="E2831:E2832"/>
    <mergeCell ref="F2831:F2832"/>
    <mergeCell ref="AJ2831:AJ2832"/>
    <mergeCell ref="AU2829:AU2830"/>
    <mergeCell ref="AV2829:AV2830"/>
    <mergeCell ref="AW2829:AW2830"/>
    <mergeCell ref="AX2829:AX2830"/>
    <mergeCell ref="AY2829:AY2830"/>
    <mergeCell ref="AZ2829:AZ2830"/>
    <mergeCell ref="AO2829:AO2830"/>
    <mergeCell ref="AP2829:AP2830"/>
    <mergeCell ref="AQ2829:AQ2830"/>
    <mergeCell ref="AR2829:AR2830"/>
    <mergeCell ref="AS2829:AS2830"/>
    <mergeCell ref="AT2829:AT2830"/>
    <mergeCell ref="F2829:F2830"/>
    <mergeCell ref="AJ2829:AJ2830"/>
    <mergeCell ref="AK2829:AK2830"/>
    <mergeCell ref="AL2829:AL2830"/>
    <mergeCell ref="AM2829:AM2830"/>
    <mergeCell ref="AN2829:AN2830"/>
    <mergeCell ref="AY2827:AY2828"/>
    <mergeCell ref="AZ2827:AZ2828"/>
    <mergeCell ref="BA2827:BA2828"/>
    <mergeCell ref="BB2827:BB2828"/>
    <mergeCell ref="BC2827:BC2828"/>
    <mergeCell ref="A2829:A2830"/>
    <mergeCell ref="B2829:B2830"/>
    <mergeCell ref="C2829:C2830"/>
    <mergeCell ref="D2829:D2830"/>
    <mergeCell ref="E2829:E2830"/>
    <mergeCell ref="AS2827:AS2828"/>
    <mergeCell ref="AT2827:AT2828"/>
    <mergeCell ref="AU2827:AU2828"/>
    <mergeCell ref="AV2827:AV2828"/>
    <mergeCell ref="AW2827:AW2828"/>
    <mergeCell ref="AX2827:AX2828"/>
    <mergeCell ref="AM2827:AM2828"/>
    <mergeCell ref="AN2827:AN2828"/>
    <mergeCell ref="AO2827:AO2828"/>
    <mergeCell ref="AP2827:AP2828"/>
    <mergeCell ref="AQ2827:AQ2828"/>
    <mergeCell ref="AR2827:AR2828"/>
    <mergeCell ref="BC2825:BC2826"/>
    <mergeCell ref="A2827:A2828"/>
    <mergeCell ref="B2827:B2828"/>
    <mergeCell ref="C2827:C2828"/>
    <mergeCell ref="D2827:D2828"/>
    <mergeCell ref="E2827:E2828"/>
    <mergeCell ref="F2827:F2828"/>
    <mergeCell ref="AJ2827:AJ2828"/>
    <mergeCell ref="AK2827:AK2828"/>
    <mergeCell ref="AL2827:AL2828"/>
    <mergeCell ref="AW2825:AW2826"/>
    <mergeCell ref="AX2825:AX2826"/>
    <mergeCell ref="AY2825:AY2826"/>
    <mergeCell ref="AZ2825:AZ2826"/>
    <mergeCell ref="BA2825:BA2826"/>
    <mergeCell ref="BB2825:BB2826"/>
    <mergeCell ref="AQ2825:AQ2826"/>
    <mergeCell ref="AR2825:AR2826"/>
    <mergeCell ref="AS2825:AS2826"/>
    <mergeCell ref="AT2825:AT2826"/>
    <mergeCell ref="AU2825:AU2826"/>
    <mergeCell ref="AV2825:AV2826"/>
    <mergeCell ref="AK2825:AK2826"/>
    <mergeCell ref="AL2825:AL2826"/>
    <mergeCell ref="AM2825:AM2826"/>
    <mergeCell ref="AN2825:AN2826"/>
    <mergeCell ref="AO2825:AO2826"/>
    <mergeCell ref="AP2825:AP2826"/>
    <mergeCell ref="BA2823:BA2824"/>
    <mergeCell ref="BB2823:BB2824"/>
    <mergeCell ref="BC2823:BC2824"/>
    <mergeCell ref="A2825:A2826"/>
    <mergeCell ref="B2825:B2826"/>
    <mergeCell ref="C2825:C2826"/>
    <mergeCell ref="D2825:D2826"/>
    <mergeCell ref="E2825:E2826"/>
    <mergeCell ref="F2825:F2826"/>
    <mergeCell ref="AJ2825:AJ2826"/>
    <mergeCell ref="AU2823:AU2824"/>
    <mergeCell ref="AV2823:AV2824"/>
    <mergeCell ref="AW2823:AW2824"/>
    <mergeCell ref="AX2823:AX2824"/>
    <mergeCell ref="AY2823:AY2824"/>
    <mergeCell ref="AZ2823:AZ2824"/>
    <mergeCell ref="AO2823:AO2824"/>
    <mergeCell ref="AP2823:AP2824"/>
    <mergeCell ref="AQ2823:AQ2824"/>
    <mergeCell ref="AR2823:AR2824"/>
    <mergeCell ref="AS2823:AS2824"/>
    <mergeCell ref="AT2823:AT2824"/>
    <mergeCell ref="F2823:F2824"/>
    <mergeCell ref="AJ2823:AJ2824"/>
    <mergeCell ref="AK2823:AK2824"/>
    <mergeCell ref="AL2823:AL2824"/>
    <mergeCell ref="AM2823:AM2824"/>
    <mergeCell ref="AN2823:AN2824"/>
    <mergeCell ref="AY2821:AY2822"/>
    <mergeCell ref="AZ2821:AZ2822"/>
    <mergeCell ref="BA2821:BA2822"/>
    <mergeCell ref="BB2821:BB2822"/>
    <mergeCell ref="BC2821:BC2822"/>
    <mergeCell ref="A2823:A2824"/>
    <mergeCell ref="B2823:B2824"/>
    <mergeCell ref="C2823:C2824"/>
    <mergeCell ref="D2823:D2824"/>
    <mergeCell ref="E2823:E2824"/>
    <mergeCell ref="AS2821:AS2822"/>
    <mergeCell ref="AT2821:AT2822"/>
    <mergeCell ref="AU2821:AU2822"/>
    <mergeCell ref="AV2821:AV2822"/>
    <mergeCell ref="AW2821:AW2822"/>
    <mergeCell ref="AX2821:AX2822"/>
    <mergeCell ref="AM2821:AM2822"/>
    <mergeCell ref="AN2821:AN2822"/>
    <mergeCell ref="AO2821:AO2822"/>
    <mergeCell ref="AP2821:AP2822"/>
    <mergeCell ref="AQ2821:AQ2822"/>
    <mergeCell ref="AR2821:AR2822"/>
    <mergeCell ref="BC2819:BC2820"/>
    <mergeCell ref="A2821:A2822"/>
    <mergeCell ref="B2821:B2822"/>
    <mergeCell ref="C2821:C2822"/>
    <mergeCell ref="D2821:D2822"/>
    <mergeCell ref="E2821:E2822"/>
    <mergeCell ref="F2821:F2822"/>
    <mergeCell ref="AJ2821:AJ2822"/>
    <mergeCell ref="AK2821:AK2822"/>
    <mergeCell ref="AL2821:AL2822"/>
    <mergeCell ref="AW2819:AW2820"/>
    <mergeCell ref="AX2819:AX2820"/>
    <mergeCell ref="AY2819:AY2820"/>
    <mergeCell ref="AZ2819:AZ2820"/>
    <mergeCell ref="BA2819:BA2820"/>
    <mergeCell ref="BB2819:BB2820"/>
    <mergeCell ref="AQ2819:AQ2820"/>
    <mergeCell ref="AR2819:AR2820"/>
    <mergeCell ref="AS2819:AS2820"/>
    <mergeCell ref="AT2819:AT2820"/>
    <mergeCell ref="AU2819:AU2820"/>
    <mergeCell ref="AV2819:AV2820"/>
    <mergeCell ref="AK2819:AK2820"/>
    <mergeCell ref="AL2819:AL2820"/>
    <mergeCell ref="AM2819:AM2820"/>
    <mergeCell ref="AN2819:AN2820"/>
    <mergeCell ref="AO2819:AO2820"/>
    <mergeCell ref="AP2819:AP2820"/>
    <mergeCell ref="BA2817:BA2818"/>
    <mergeCell ref="BB2817:BB2818"/>
    <mergeCell ref="BC2817:BC2818"/>
    <mergeCell ref="A2819:A2820"/>
    <mergeCell ref="B2819:B2820"/>
    <mergeCell ref="C2819:C2820"/>
    <mergeCell ref="D2819:D2820"/>
    <mergeCell ref="E2819:E2820"/>
    <mergeCell ref="F2819:F2820"/>
    <mergeCell ref="AJ2819:AJ2820"/>
    <mergeCell ref="AU2817:AU2818"/>
    <mergeCell ref="AV2817:AV2818"/>
    <mergeCell ref="AW2817:AW2818"/>
    <mergeCell ref="AX2817:AX2818"/>
    <mergeCell ref="AY2817:AY2818"/>
    <mergeCell ref="AZ2817:AZ2818"/>
    <mergeCell ref="AO2817:AO2818"/>
    <mergeCell ref="AP2817:AP2818"/>
    <mergeCell ref="AQ2817:AQ2818"/>
    <mergeCell ref="AR2817:AR2818"/>
    <mergeCell ref="AS2817:AS2818"/>
    <mergeCell ref="AT2817:AT2818"/>
    <mergeCell ref="F2817:F2818"/>
    <mergeCell ref="AJ2817:AJ2818"/>
    <mergeCell ref="AK2817:AK2818"/>
    <mergeCell ref="AL2817:AL2818"/>
    <mergeCell ref="AM2817:AM2818"/>
    <mergeCell ref="AN2817:AN2818"/>
    <mergeCell ref="AY2815:AY2816"/>
    <mergeCell ref="AZ2815:AZ2816"/>
    <mergeCell ref="BA2815:BA2816"/>
    <mergeCell ref="BB2815:BB2816"/>
    <mergeCell ref="BC2815:BC2816"/>
    <mergeCell ref="A2817:A2818"/>
    <mergeCell ref="B2817:B2818"/>
    <mergeCell ref="C2817:C2818"/>
    <mergeCell ref="D2817:D2818"/>
    <mergeCell ref="E2817:E2818"/>
    <mergeCell ref="AS2815:AS2816"/>
    <mergeCell ref="AT2815:AT2816"/>
    <mergeCell ref="AU2815:AU2816"/>
    <mergeCell ref="AV2815:AV2816"/>
    <mergeCell ref="AW2815:AW2816"/>
    <mergeCell ref="AX2815:AX2816"/>
    <mergeCell ref="AM2815:AM2816"/>
    <mergeCell ref="AN2815:AN2816"/>
    <mergeCell ref="AO2815:AO2816"/>
    <mergeCell ref="AP2815:AP2816"/>
    <mergeCell ref="AQ2815:AQ2816"/>
    <mergeCell ref="AR2815:AR2816"/>
    <mergeCell ref="BC2813:BC2814"/>
    <mergeCell ref="A2815:A2816"/>
    <mergeCell ref="B2815:B2816"/>
    <mergeCell ref="C2815:C2816"/>
    <mergeCell ref="D2815:D2816"/>
    <mergeCell ref="E2815:E2816"/>
    <mergeCell ref="F2815:F2816"/>
    <mergeCell ref="AJ2815:AJ2816"/>
    <mergeCell ref="AK2815:AK2816"/>
    <mergeCell ref="AL2815:AL2816"/>
    <mergeCell ref="AW2813:AW2814"/>
    <mergeCell ref="AX2813:AX2814"/>
    <mergeCell ref="AY2813:AY2814"/>
    <mergeCell ref="AZ2813:AZ2814"/>
    <mergeCell ref="BA2813:BA2814"/>
    <mergeCell ref="BB2813:BB2814"/>
    <mergeCell ref="AQ2813:AQ2814"/>
    <mergeCell ref="AR2813:AR2814"/>
    <mergeCell ref="AS2813:AS2814"/>
    <mergeCell ref="AT2813:AT2814"/>
    <mergeCell ref="AU2813:AU2814"/>
    <mergeCell ref="AV2813:AV2814"/>
    <mergeCell ref="AK2813:AK2814"/>
    <mergeCell ref="AL2813:AL2814"/>
    <mergeCell ref="AM2813:AM2814"/>
    <mergeCell ref="AN2813:AN2814"/>
    <mergeCell ref="AO2813:AO2814"/>
    <mergeCell ref="AP2813:AP2814"/>
    <mergeCell ref="BA2811:BA2812"/>
    <mergeCell ref="BB2811:BB2812"/>
    <mergeCell ref="BC2811:BC2812"/>
    <mergeCell ref="A2813:A2814"/>
    <mergeCell ref="B2813:B2814"/>
    <mergeCell ref="C2813:C2814"/>
    <mergeCell ref="D2813:D2814"/>
    <mergeCell ref="E2813:E2814"/>
    <mergeCell ref="F2813:F2814"/>
    <mergeCell ref="AJ2813:AJ2814"/>
    <mergeCell ref="AU2811:AU2812"/>
    <mergeCell ref="AV2811:AV2812"/>
    <mergeCell ref="AW2811:AW2812"/>
    <mergeCell ref="AX2811:AX2812"/>
    <mergeCell ref="AY2811:AY2812"/>
    <mergeCell ref="AZ2811:AZ2812"/>
    <mergeCell ref="AO2811:AO2812"/>
    <mergeCell ref="AP2811:AP2812"/>
    <mergeCell ref="AQ2811:AQ2812"/>
    <mergeCell ref="AR2811:AR2812"/>
    <mergeCell ref="AS2811:AS2812"/>
    <mergeCell ref="AT2811:AT2812"/>
    <mergeCell ref="F2811:F2812"/>
    <mergeCell ref="AJ2811:AJ2812"/>
    <mergeCell ref="AK2811:AK2812"/>
    <mergeCell ref="AL2811:AL2812"/>
    <mergeCell ref="AM2811:AM2812"/>
    <mergeCell ref="AN2811:AN2812"/>
    <mergeCell ref="AY2809:AY2810"/>
    <mergeCell ref="AZ2809:AZ2810"/>
    <mergeCell ref="BA2809:BA2810"/>
    <mergeCell ref="BB2809:BB2810"/>
    <mergeCell ref="BC2809:BC2810"/>
    <mergeCell ref="A2811:A2812"/>
    <mergeCell ref="B2811:B2812"/>
    <mergeCell ref="C2811:C2812"/>
    <mergeCell ref="D2811:D2812"/>
    <mergeCell ref="E2811:E2812"/>
    <mergeCell ref="AS2809:AS2810"/>
    <mergeCell ref="AT2809:AT2810"/>
    <mergeCell ref="AU2809:AU2810"/>
    <mergeCell ref="AV2809:AV2810"/>
    <mergeCell ref="AW2809:AW2810"/>
    <mergeCell ref="AX2809:AX2810"/>
    <mergeCell ref="AM2809:AM2810"/>
    <mergeCell ref="AN2809:AN2810"/>
    <mergeCell ref="AO2809:AO2810"/>
    <mergeCell ref="AP2809:AP2810"/>
    <mergeCell ref="AQ2809:AQ2810"/>
    <mergeCell ref="AR2809:AR2810"/>
    <mergeCell ref="BC2807:BC2808"/>
    <mergeCell ref="A2809:A2810"/>
    <mergeCell ref="B2809:B2810"/>
    <mergeCell ref="C2809:C2810"/>
    <mergeCell ref="D2809:D2810"/>
    <mergeCell ref="E2809:E2810"/>
    <mergeCell ref="F2809:F2810"/>
    <mergeCell ref="AJ2809:AJ2810"/>
    <mergeCell ref="AK2809:AK2810"/>
    <mergeCell ref="AL2809:AL2810"/>
    <mergeCell ref="AW2807:AW2808"/>
    <mergeCell ref="AX2807:AX2808"/>
    <mergeCell ref="AY2807:AY2808"/>
    <mergeCell ref="AZ2807:AZ2808"/>
    <mergeCell ref="BA2807:BA2808"/>
    <mergeCell ref="BB2807:BB2808"/>
    <mergeCell ref="AQ2807:AQ2808"/>
    <mergeCell ref="AR2807:AR2808"/>
    <mergeCell ref="AS2807:AS2808"/>
    <mergeCell ref="AT2807:AT2808"/>
    <mergeCell ref="AU2807:AU2808"/>
    <mergeCell ref="AV2807:AV2808"/>
    <mergeCell ref="AK2807:AK2808"/>
    <mergeCell ref="AL2807:AL2808"/>
    <mergeCell ref="AM2807:AM2808"/>
    <mergeCell ref="AN2807:AN2808"/>
    <mergeCell ref="AO2807:AO2808"/>
    <mergeCell ref="AP2807:AP2808"/>
    <mergeCell ref="BA2805:BA2806"/>
    <mergeCell ref="BB2805:BB2806"/>
    <mergeCell ref="BC2805:BC2806"/>
    <mergeCell ref="A2807:A2808"/>
    <mergeCell ref="B2807:B2808"/>
    <mergeCell ref="C2807:C2808"/>
    <mergeCell ref="D2807:D2808"/>
    <mergeCell ref="E2807:E2808"/>
    <mergeCell ref="F2807:F2808"/>
    <mergeCell ref="AJ2807:AJ2808"/>
    <mergeCell ref="AU2805:AU2806"/>
    <mergeCell ref="AV2805:AV2806"/>
    <mergeCell ref="AW2805:AW2806"/>
    <mergeCell ref="AX2805:AX2806"/>
    <mergeCell ref="AY2805:AY2806"/>
    <mergeCell ref="AZ2805:AZ2806"/>
    <mergeCell ref="AO2805:AO2806"/>
    <mergeCell ref="AP2805:AP2806"/>
    <mergeCell ref="AQ2805:AQ2806"/>
    <mergeCell ref="AR2805:AR2806"/>
    <mergeCell ref="AS2805:AS2806"/>
    <mergeCell ref="AT2805:AT2806"/>
    <mergeCell ref="F2805:F2806"/>
    <mergeCell ref="AJ2805:AJ2806"/>
    <mergeCell ref="AK2805:AK2806"/>
    <mergeCell ref="AL2805:AL2806"/>
    <mergeCell ref="AM2805:AM2806"/>
    <mergeCell ref="AN2805:AN2806"/>
    <mergeCell ref="AY2803:AY2804"/>
    <mergeCell ref="AZ2803:AZ2804"/>
    <mergeCell ref="BA2803:BA2804"/>
    <mergeCell ref="BB2803:BB2804"/>
    <mergeCell ref="BC2803:BC2804"/>
    <mergeCell ref="A2805:A2806"/>
    <mergeCell ref="B2805:B2806"/>
    <mergeCell ref="C2805:C2806"/>
    <mergeCell ref="D2805:D2806"/>
    <mergeCell ref="E2805:E2806"/>
    <mergeCell ref="AS2803:AS2804"/>
    <mergeCell ref="AT2803:AT2804"/>
    <mergeCell ref="AU2803:AU2804"/>
    <mergeCell ref="AV2803:AV2804"/>
    <mergeCell ref="AW2803:AW2804"/>
    <mergeCell ref="AX2803:AX2804"/>
    <mergeCell ref="AM2803:AM2804"/>
    <mergeCell ref="AN2803:AN2804"/>
    <mergeCell ref="AO2803:AO2804"/>
    <mergeCell ref="AP2803:AP2804"/>
    <mergeCell ref="AQ2803:AQ2804"/>
    <mergeCell ref="AR2803:AR2804"/>
    <mergeCell ref="BC2801:BC2802"/>
    <mergeCell ref="A2803:A2804"/>
    <mergeCell ref="B2803:B2804"/>
    <mergeCell ref="C2803:C2804"/>
    <mergeCell ref="D2803:D2804"/>
    <mergeCell ref="E2803:E2804"/>
    <mergeCell ref="F2803:F2804"/>
    <mergeCell ref="AJ2803:AJ2804"/>
    <mergeCell ref="AK2803:AK2804"/>
    <mergeCell ref="AL2803:AL2804"/>
    <mergeCell ref="AW2801:AW2802"/>
    <mergeCell ref="AX2801:AX2802"/>
    <mergeCell ref="AY2801:AY2802"/>
    <mergeCell ref="AZ2801:AZ2802"/>
    <mergeCell ref="BA2801:BA2802"/>
    <mergeCell ref="BB2801:BB2802"/>
    <mergeCell ref="AQ2801:AQ2802"/>
    <mergeCell ref="AR2801:AR2802"/>
    <mergeCell ref="AS2801:AS2802"/>
    <mergeCell ref="AT2801:AT2802"/>
    <mergeCell ref="AU2801:AU2802"/>
    <mergeCell ref="AV2801:AV2802"/>
    <mergeCell ref="AK2801:AK2802"/>
    <mergeCell ref="AL2801:AL2802"/>
    <mergeCell ref="AM2801:AM2802"/>
    <mergeCell ref="AN2801:AN2802"/>
    <mergeCell ref="AO2801:AO2802"/>
    <mergeCell ref="AP2801:AP2802"/>
    <mergeCell ref="BA2799:BA2800"/>
    <mergeCell ref="BB2799:BB2800"/>
    <mergeCell ref="BC2799:BC2800"/>
    <mergeCell ref="A2801:A2802"/>
    <mergeCell ref="B2801:B2802"/>
    <mergeCell ref="C2801:C2802"/>
    <mergeCell ref="D2801:D2802"/>
    <mergeCell ref="E2801:E2802"/>
    <mergeCell ref="F2801:F2802"/>
    <mergeCell ref="AJ2801:AJ2802"/>
    <mergeCell ref="AU2799:AU2800"/>
    <mergeCell ref="AV2799:AV2800"/>
    <mergeCell ref="AW2799:AW2800"/>
    <mergeCell ref="AX2799:AX2800"/>
    <mergeCell ref="AY2799:AY2800"/>
    <mergeCell ref="AZ2799:AZ2800"/>
    <mergeCell ref="AO2799:AO2800"/>
    <mergeCell ref="AP2799:AP2800"/>
    <mergeCell ref="AQ2799:AQ2800"/>
    <mergeCell ref="AR2799:AR2800"/>
    <mergeCell ref="AS2799:AS2800"/>
    <mergeCell ref="AT2799:AT2800"/>
    <mergeCell ref="F2799:F2800"/>
    <mergeCell ref="AJ2799:AJ2800"/>
    <mergeCell ref="AK2799:AK2800"/>
    <mergeCell ref="AL2799:AL2800"/>
    <mergeCell ref="AM2799:AM2800"/>
    <mergeCell ref="AN2799:AN2800"/>
    <mergeCell ref="AY2797:AY2798"/>
    <mergeCell ref="AZ2797:AZ2798"/>
    <mergeCell ref="BA2797:BA2798"/>
    <mergeCell ref="BB2797:BB2798"/>
    <mergeCell ref="BC2797:BC2798"/>
    <mergeCell ref="A2799:A2800"/>
    <mergeCell ref="B2799:B2800"/>
    <mergeCell ref="C2799:C2800"/>
    <mergeCell ref="D2799:D2800"/>
    <mergeCell ref="E2799:E2800"/>
    <mergeCell ref="AS2797:AS2798"/>
    <mergeCell ref="AT2797:AT2798"/>
    <mergeCell ref="AU2797:AU2798"/>
    <mergeCell ref="AV2797:AV2798"/>
    <mergeCell ref="AW2797:AW2798"/>
    <mergeCell ref="AX2797:AX2798"/>
    <mergeCell ref="AM2797:AM2798"/>
    <mergeCell ref="AN2797:AN2798"/>
    <mergeCell ref="AO2797:AO2798"/>
    <mergeCell ref="AP2797:AP2798"/>
    <mergeCell ref="AQ2797:AQ2798"/>
    <mergeCell ref="AR2797:AR2798"/>
    <mergeCell ref="BC2795:BC2796"/>
    <mergeCell ref="A2797:A2798"/>
    <mergeCell ref="B2797:B2798"/>
    <mergeCell ref="C2797:C2798"/>
    <mergeCell ref="D2797:D2798"/>
    <mergeCell ref="E2797:E2798"/>
    <mergeCell ref="F2797:F2798"/>
    <mergeCell ref="AJ2797:AJ2798"/>
    <mergeCell ref="AK2797:AK2798"/>
    <mergeCell ref="AL2797:AL2798"/>
    <mergeCell ref="AW2795:AW2796"/>
    <mergeCell ref="AX2795:AX2796"/>
    <mergeCell ref="AY2795:AY2796"/>
    <mergeCell ref="AZ2795:AZ2796"/>
    <mergeCell ref="BA2795:BA2796"/>
    <mergeCell ref="BB2795:BB2796"/>
    <mergeCell ref="AQ2795:AQ2796"/>
    <mergeCell ref="AR2795:AR2796"/>
    <mergeCell ref="AS2795:AS2796"/>
    <mergeCell ref="AT2795:AT2796"/>
    <mergeCell ref="AU2795:AU2796"/>
    <mergeCell ref="AV2795:AV2796"/>
    <mergeCell ref="AK2795:AK2796"/>
    <mergeCell ref="AL2795:AL2796"/>
    <mergeCell ref="AM2795:AM2796"/>
    <mergeCell ref="AN2795:AN2796"/>
    <mergeCell ref="AO2795:AO2796"/>
    <mergeCell ref="AP2795:AP2796"/>
    <mergeCell ref="BA2793:BA2794"/>
    <mergeCell ref="BB2793:BB2794"/>
    <mergeCell ref="BC2793:BC2794"/>
    <mergeCell ref="A2795:A2796"/>
    <mergeCell ref="B2795:B2796"/>
    <mergeCell ref="C2795:C2796"/>
    <mergeCell ref="D2795:D2796"/>
    <mergeCell ref="E2795:E2796"/>
    <mergeCell ref="F2795:F2796"/>
    <mergeCell ref="AJ2795:AJ2796"/>
    <mergeCell ref="AU2793:AU2794"/>
    <mergeCell ref="AV2793:AV2794"/>
    <mergeCell ref="AW2793:AW2794"/>
    <mergeCell ref="AX2793:AX2794"/>
    <mergeCell ref="AY2793:AY2794"/>
    <mergeCell ref="AZ2793:AZ2794"/>
    <mergeCell ref="AO2793:AO2794"/>
    <mergeCell ref="AP2793:AP2794"/>
    <mergeCell ref="AQ2793:AQ2794"/>
    <mergeCell ref="AR2793:AR2794"/>
    <mergeCell ref="AS2793:AS2794"/>
    <mergeCell ref="AT2793:AT2794"/>
    <mergeCell ref="F2793:F2794"/>
    <mergeCell ref="AJ2793:AJ2794"/>
    <mergeCell ref="AK2793:AK2794"/>
    <mergeCell ref="AL2793:AL2794"/>
    <mergeCell ref="AM2793:AM2794"/>
    <mergeCell ref="AN2793:AN2794"/>
    <mergeCell ref="AY2791:AY2792"/>
    <mergeCell ref="AZ2791:AZ2792"/>
    <mergeCell ref="BA2791:BA2792"/>
    <mergeCell ref="BB2791:BB2792"/>
    <mergeCell ref="BC2791:BC2792"/>
    <mergeCell ref="A2793:A2794"/>
    <mergeCell ref="B2793:B2794"/>
    <mergeCell ref="C2793:C2794"/>
    <mergeCell ref="D2793:D2794"/>
    <mergeCell ref="E2793:E2794"/>
    <mergeCell ref="AS2791:AS2792"/>
    <mergeCell ref="AT2791:AT2792"/>
    <mergeCell ref="AU2791:AU2792"/>
    <mergeCell ref="AV2791:AV2792"/>
    <mergeCell ref="AW2791:AW2792"/>
    <mergeCell ref="AX2791:AX2792"/>
    <mergeCell ref="AM2791:AM2792"/>
    <mergeCell ref="AN2791:AN2792"/>
    <mergeCell ref="AO2791:AO2792"/>
    <mergeCell ref="AP2791:AP2792"/>
    <mergeCell ref="AQ2791:AQ2792"/>
    <mergeCell ref="AR2791:AR2792"/>
    <mergeCell ref="BC2789:BC2790"/>
    <mergeCell ref="A2791:A2792"/>
    <mergeCell ref="B2791:B2792"/>
    <mergeCell ref="C2791:C2792"/>
    <mergeCell ref="D2791:D2792"/>
    <mergeCell ref="E2791:E2792"/>
    <mergeCell ref="F2791:F2792"/>
    <mergeCell ref="AJ2791:AJ2792"/>
    <mergeCell ref="AK2791:AK2792"/>
    <mergeCell ref="AL2791:AL2792"/>
    <mergeCell ref="AW2789:AW2790"/>
    <mergeCell ref="AX2789:AX2790"/>
    <mergeCell ref="AY2789:AY2790"/>
    <mergeCell ref="AZ2789:AZ2790"/>
    <mergeCell ref="BA2789:BA2790"/>
    <mergeCell ref="BB2789:BB2790"/>
    <mergeCell ref="AQ2789:AQ2790"/>
    <mergeCell ref="AR2789:AR2790"/>
    <mergeCell ref="AS2789:AS2790"/>
    <mergeCell ref="AT2789:AT2790"/>
    <mergeCell ref="AU2789:AU2790"/>
    <mergeCell ref="AV2789:AV2790"/>
    <mergeCell ref="AK2789:AK2790"/>
    <mergeCell ref="AL2789:AL2790"/>
    <mergeCell ref="AM2789:AM2790"/>
    <mergeCell ref="AN2789:AN2790"/>
    <mergeCell ref="AO2789:AO2790"/>
    <mergeCell ref="AP2789:AP2790"/>
    <mergeCell ref="BA2787:BA2788"/>
    <mergeCell ref="BB2787:BB2788"/>
    <mergeCell ref="BC2787:BC2788"/>
    <mergeCell ref="A2789:A2790"/>
    <mergeCell ref="B2789:B2790"/>
    <mergeCell ref="C2789:C2790"/>
    <mergeCell ref="D2789:D2790"/>
    <mergeCell ref="E2789:E2790"/>
    <mergeCell ref="F2789:F2790"/>
    <mergeCell ref="AJ2789:AJ2790"/>
    <mergeCell ref="AU2787:AU2788"/>
    <mergeCell ref="AV2787:AV2788"/>
    <mergeCell ref="AW2787:AW2788"/>
    <mergeCell ref="AX2787:AX2788"/>
    <mergeCell ref="AY2787:AY2788"/>
    <mergeCell ref="AZ2787:AZ2788"/>
    <mergeCell ref="AO2787:AO2788"/>
    <mergeCell ref="AP2787:AP2788"/>
    <mergeCell ref="AQ2787:AQ2788"/>
    <mergeCell ref="AR2787:AR2788"/>
    <mergeCell ref="AS2787:AS2788"/>
    <mergeCell ref="AT2787:AT2788"/>
    <mergeCell ref="F2787:F2788"/>
    <mergeCell ref="AJ2787:AJ2788"/>
    <mergeCell ref="AK2787:AK2788"/>
    <mergeCell ref="AL2787:AL2788"/>
    <mergeCell ref="AM2787:AM2788"/>
    <mergeCell ref="AN2787:AN2788"/>
    <mergeCell ref="AY2785:AY2786"/>
    <mergeCell ref="AZ2785:AZ2786"/>
    <mergeCell ref="BA2785:BA2786"/>
    <mergeCell ref="BB2785:BB2786"/>
    <mergeCell ref="BC2785:BC2786"/>
    <mergeCell ref="A2787:A2788"/>
    <mergeCell ref="B2787:B2788"/>
    <mergeCell ref="C2787:C2788"/>
    <mergeCell ref="D2787:D2788"/>
    <mergeCell ref="E2787:E2788"/>
    <mergeCell ref="AS2785:AS2786"/>
    <mergeCell ref="AT2785:AT2786"/>
    <mergeCell ref="AU2785:AU2786"/>
    <mergeCell ref="AV2785:AV2786"/>
    <mergeCell ref="AW2785:AW2786"/>
    <mergeCell ref="AX2785:AX2786"/>
    <mergeCell ref="AM2785:AM2786"/>
    <mergeCell ref="AN2785:AN2786"/>
    <mergeCell ref="AO2785:AO2786"/>
    <mergeCell ref="AP2785:AP2786"/>
    <mergeCell ref="AQ2785:AQ2786"/>
    <mergeCell ref="AR2785:AR2786"/>
    <mergeCell ref="BC2783:BC2784"/>
    <mergeCell ref="A2785:A2786"/>
    <mergeCell ref="B2785:B2786"/>
    <mergeCell ref="C2785:C2786"/>
    <mergeCell ref="D2785:D2786"/>
    <mergeCell ref="E2785:E2786"/>
    <mergeCell ref="F2785:F2786"/>
    <mergeCell ref="AJ2785:AJ2786"/>
    <mergeCell ref="AK2785:AK2786"/>
    <mergeCell ref="AL2785:AL2786"/>
    <mergeCell ref="AW2783:AW2784"/>
    <mergeCell ref="AX2783:AX2784"/>
    <mergeCell ref="AY2783:AY2784"/>
    <mergeCell ref="AZ2783:AZ2784"/>
    <mergeCell ref="BA2783:BA2784"/>
    <mergeCell ref="BB2783:BB2784"/>
    <mergeCell ref="AQ2783:AQ2784"/>
    <mergeCell ref="AR2783:AR2784"/>
    <mergeCell ref="AS2783:AS2784"/>
    <mergeCell ref="AT2783:AT2784"/>
    <mergeCell ref="AU2783:AU2784"/>
    <mergeCell ref="AV2783:AV2784"/>
    <mergeCell ref="AK2783:AK2784"/>
    <mergeCell ref="AL2783:AL2784"/>
    <mergeCell ref="AM2783:AM2784"/>
    <mergeCell ref="AN2783:AN2784"/>
    <mergeCell ref="AO2783:AO2784"/>
    <mergeCell ref="AP2783:AP2784"/>
    <mergeCell ref="BA2781:BA2782"/>
    <mergeCell ref="BB2781:BB2782"/>
    <mergeCell ref="BC2781:BC2782"/>
    <mergeCell ref="A2783:A2784"/>
    <mergeCell ref="B2783:B2784"/>
    <mergeCell ref="C2783:C2784"/>
    <mergeCell ref="D2783:D2784"/>
    <mergeCell ref="E2783:E2784"/>
    <mergeCell ref="F2783:F2784"/>
    <mergeCell ref="AJ2783:AJ2784"/>
    <mergeCell ref="AU2781:AU2782"/>
    <mergeCell ref="AV2781:AV2782"/>
    <mergeCell ref="AW2781:AW2782"/>
    <mergeCell ref="AX2781:AX2782"/>
    <mergeCell ref="AY2781:AY2782"/>
    <mergeCell ref="AZ2781:AZ2782"/>
    <mergeCell ref="AO2781:AO2782"/>
    <mergeCell ref="AP2781:AP2782"/>
    <mergeCell ref="AQ2781:AQ2782"/>
    <mergeCell ref="AR2781:AR2782"/>
    <mergeCell ref="AS2781:AS2782"/>
    <mergeCell ref="AT2781:AT2782"/>
    <mergeCell ref="F2781:F2782"/>
    <mergeCell ref="AJ2781:AJ2782"/>
    <mergeCell ref="AK2781:AK2782"/>
    <mergeCell ref="AL2781:AL2782"/>
    <mergeCell ref="AM2781:AM2782"/>
    <mergeCell ref="AN2781:AN2782"/>
    <mergeCell ref="AY2779:AY2780"/>
    <mergeCell ref="AZ2779:AZ2780"/>
    <mergeCell ref="BA2779:BA2780"/>
    <mergeCell ref="BB2779:BB2780"/>
    <mergeCell ref="BC2779:BC2780"/>
    <mergeCell ref="A2781:A2782"/>
    <mergeCell ref="B2781:B2782"/>
    <mergeCell ref="C2781:C2782"/>
    <mergeCell ref="D2781:D2782"/>
    <mergeCell ref="E2781:E2782"/>
    <mergeCell ref="AS2779:AS2780"/>
    <mergeCell ref="AT2779:AT2780"/>
    <mergeCell ref="AU2779:AU2780"/>
    <mergeCell ref="AV2779:AV2780"/>
    <mergeCell ref="AW2779:AW2780"/>
    <mergeCell ref="AX2779:AX2780"/>
    <mergeCell ref="AM2779:AM2780"/>
    <mergeCell ref="AN2779:AN2780"/>
    <mergeCell ref="AO2779:AO2780"/>
    <mergeCell ref="AP2779:AP2780"/>
    <mergeCell ref="AQ2779:AQ2780"/>
    <mergeCell ref="AR2779:AR2780"/>
    <mergeCell ref="BC2777:BC2778"/>
    <mergeCell ref="A2779:A2780"/>
    <mergeCell ref="B2779:B2780"/>
    <mergeCell ref="C2779:C2780"/>
    <mergeCell ref="D2779:D2780"/>
    <mergeCell ref="E2779:E2780"/>
    <mergeCell ref="F2779:F2780"/>
    <mergeCell ref="AJ2779:AJ2780"/>
    <mergeCell ref="AK2779:AK2780"/>
    <mergeCell ref="AL2779:AL2780"/>
    <mergeCell ref="AW2777:AW2778"/>
    <mergeCell ref="AX2777:AX2778"/>
    <mergeCell ref="AY2777:AY2778"/>
    <mergeCell ref="AZ2777:AZ2778"/>
    <mergeCell ref="BA2777:BA2778"/>
    <mergeCell ref="BB2777:BB2778"/>
    <mergeCell ref="AQ2777:AQ2778"/>
    <mergeCell ref="AR2777:AR2778"/>
    <mergeCell ref="AS2777:AS2778"/>
    <mergeCell ref="AT2777:AT2778"/>
    <mergeCell ref="AU2777:AU2778"/>
    <mergeCell ref="AV2777:AV2778"/>
    <mergeCell ref="AK2777:AK2778"/>
    <mergeCell ref="AL2777:AL2778"/>
    <mergeCell ref="AM2777:AM2778"/>
    <mergeCell ref="AN2777:AN2778"/>
    <mergeCell ref="AO2777:AO2778"/>
    <mergeCell ref="AP2777:AP2778"/>
    <mergeCell ref="BA2775:BA2776"/>
    <mergeCell ref="BB2775:BB2776"/>
    <mergeCell ref="BC2775:BC2776"/>
    <mergeCell ref="A2777:A2778"/>
    <mergeCell ref="B2777:B2778"/>
    <mergeCell ref="C2777:C2778"/>
    <mergeCell ref="D2777:D2778"/>
    <mergeCell ref="E2777:E2778"/>
    <mergeCell ref="F2777:F2778"/>
    <mergeCell ref="AJ2777:AJ2778"/>
    <mergeCell ref="AU2775:AU2776"/>
    <mergeCell ref="AV2775:AV2776"/>
    <mergeCell ref="AW2775:AW2776"/>
    <mergeCell ref="AX2775:AX2776"/>
    <mergeCell ref="AY2775:AY2776"/>
    <mergeCell ref="AZ2775:AZ2776"/>
    <mergeCell ref="AO2775:AO2776"/>
    <mergeCell ref="AP2775:AP2776"/>
    <mergeCell ref="AQ2775:AQ2776"/>
    <mergeCell ref="AR2775:AR2776"/>
    <mergeCell ref="AS2775:AS2776"/>
    <mergeCell ref="AT2775:AT2776"/>
    <mergeCell ref="F2775:F2776"/>
    <mergeCell ref="AJ2775:AJ2776"/>
    <mergeCell ref="AK2775:AK2776"/>
    <mergeCell ref="AL2775:AL2776"/>
    <mergeCell ref="AM2775:AM2776"/>
    <mergeCell ref="AN2775:AN2776"/>
    <mergeCell ref="AY2773:AY2774"/>
    <mergeCell ref="AZ2773:AZ2774"/>
    <mergeCell ref="BA2773:BA2774"/>
    <mergeCell ref="BB2773:BB2774"/>
    <mergeCell ref="BC2773:BC2774"/>
    <mergeCell ref="A2775:A2776"/>
    <mergeCell ref="B2775:B2776"/>
    <mergeCell ref="C2775:C2776"/>
    <mergeCell ref="D2775:D2776"/>
    <mergeCell ref="E2775:E2776"/>
    <mergeCell ref="AS2773:AS2774"/>
    <mergeCell ref="AT2773:AT2774"/>
    <mergeCell ref="AU2773:AU2774"/>
    <mergeCell ref="AV2773:AV2774"/>
    <mergeCell ref="AW2773:AW2774"/>
    <mergeCell ref="AX2773:AX2774"/>
    <mergeCell ref="AM2773:AM2774"/>
    <mergeCell ref="AN2773:AN2774"/>
    <mergeCell ref="AO2773:AO2774"/>
    <mergeCell ref="AP2773:AP2774"/>
    <mergeCell ref="AQ2773:AQ2774"/>
    <mergeCell ref="AR2773:AR2774"/>
    <mergeCell ref="BC2771:BC2772"/>
    <mergeCell ref="A2773:A2774"/>
    <mergeCell ref="B2773:B2774"/>
    <mergeCell ref="C2773:C2774"/>
    <mergeCell ref="D2773:D2774"/>
    <mergeCell ref="E2773:E2774"/>
    <mergeCell ref="F2773:F2774"/>
    <mergeCell ref="AJ2773:AJ2774"/>
    <mergeCell ref="AK2773:AK2774"/>
    <mergeCell ref="AL2773:AL2774"/>
    <mergeCell ref="AW2771:AW2772"/>
    <mergeCell ref="AX2771:AX2772"/>
    <mergeCell ref="AY2771:AY2772"/>
    <mergeCell ref="AZ2771:AZ2772"/>
    <mergeCell ref="BA2771:BA2772"/>
    <mergeCell ref="BB2771:BB2772"/>
    <mergeCell ref="AQ2771:AQ2772"/>
    <mergeCell ref="AR2771:AR2772"/>
    <mergeCell ref="AS2771:AS2772"/>
    <mergeCell ref="AT2771:AT2772"/>
    <mergeCell ref="AU2771:AU2772"/>
    <mergeCell ref="AV2771:AV2772"/>
    <mergeCell ref="AK2771:AK2772"/>
    <mergeCell ref="AL2771:AL2772"/>
    <mergeCell ref="AM2771:AM2772"/>
    <mergeCell ref="AN2771:AN2772"/>
    <mergeCell ref="AO2771:AO2772"/>
    <mergeCell ref="AP2771:AP2772"/>
    <mergeCell ref="BA2769:BA2770"/>
    <mergeCell ref="BB2769:BB2770"/>
    <mergeCell ref="BC2769:BC2770"/>
    <mergeCell ref="A2771:A2772"/>
    <mergeCell ref="B2771:B2772"/>
    <mergeCell ref="C2771:C2772"/>
    <mergeCell ref="D2771:D2772"/>
    <mergeCell ref="E2771:E2772"/>
    <mergeCell ref="F2771:F2772"/>
    <mergeCell ref="AJ2771:AJ2772"/>
    <mergeCell ref="AU2769:AU2770"/>
    <mergeCell ref="AV2769:AV2770"/>
    <mergeCell ref="AW2769:AW2770"/>
    <mergeCell ref="AX2769:AX2770"/>
    <mergeCell ref="AY2769:AY2770"/>
    <mergeCell ref="AZ2769:AZ2770"/>
    <mergeCell ref="AO2769:AO2770"/>
    <mergeCell ref="AP2769:AP2770"/>
    <mergeCell ref="AQ2769:AQ2770"/>
    <mergeCell ref="AR2769:AR2770"/>
    <mergeCell ref="AS2769:AS2770"/>
    <mergeCell ref="AT2769:AT2770"/>
    <mergeCell ref="F2769:F2770"/>
    <mergeCell ref="AJ2769:AJ2770"/>
    <mergeCell ref="AK2769:AK2770"/>
    <mergeCell ref="AL2769:AL2770"/>
    <mergeCell ref="AM2769:AM2770"/>
    <mergeCell ref="AN2769:AN2770"/>
    <mergeCell ref="AY2767:AY2768"/>
    <mergeCell ref="AZ2767:AZ2768"/>
    <mergeCell ref="BA2767:BA2768"/>
    <mergeCell ref="BB2767:BB2768"/>
    <mergeCell ref="BC2767:BC2768"/>
    <mergeCell ref="A2769:A2770"/>
    <mergeCell ref="B2769:B2770"/>
    <mergeCell ref="C2769:C2770"/>
    <mergeCell ref="D2769:D2770"/>
    <mergeCell ref="E2769:E2770"/>
    <mergeCell ref="AS2767:AS2768"/>
    <mergeCell ref="AT2767:AT2768"/>
    <mergeCell ref="AU2767:AU2768"/>
    <mergeCell ref="AV2767:AV2768"/>
    <mergeCell ref="AW2767:AW2768"/>
    <mergeCell ref="AX2767:AX2768"/>
    <mergeCell ref="AM2767:AM2768"/>
    <mergeCell ref="AN2767:AN2768"/>
    <mergeCell ref="AO2767:AO2768"/>
    <mergeCell ref="AP2767:AP2768"/>
    <mergeCell ref="AQ2767:AQ2768"/>
    <mergeCell ref="AR2767:AR2768"/>
    <mergeCell ref="BC2765:BC2766"/>
    <mergeCell ref="A2767:A2768"/>
    <mergeCell ref="B2767:B2768"/>
    <mergeCell ref="C2767:C2768"/>
    <mergeCell ref="D2767:D2768"/>
    <mergeCell ref="E2767:E2768"/>
    <mergeCell ref="F2767:F2768"/>
    <mergeCell ref="AJ2767:AJ2768"/>
    <mergeCell ref="AK2767:AK2768"/>
    <mergeCell ref="AL2767:AL2768"/>
    <mergeCell ref="AW2765:AW2766"/>
    <mergeCell ref="AX2765:AX2766"/>
    <mergeCell ref="AY2765:AY2766"/>
    <mergeCell ref="AZ2765:AZ2766"/>
    <mergeCell ref="BA2765:BA2766"/>
    <mergeCell ref="BB2765:BB2766"/>
    <mergeCell ref="AQ2765:AQ2766"/>
    <mergeCell ref="AR2765:AR2766"/>
    <mergeCell ref="AS2765:AS2766"/>
    <mergeCell ref="AT2765:AT2766"/>
    <mergeCell ref="AU2765:AU2766"/>
    <mergeCell ref="AV2765:AV2766"/>
    <mergeCell ref="AK2765:AK2766"/>
    <mergeCell ref="AL2765:AL2766"/>
    <mergeCell ref="AM2765:AM2766"/>
    <mergeCell ref="AN2765:AN2766"/>
    <mergeCell ref="AO2765:AO2766"/>
    <mergeCell ref="AP2765:AP2766"/>
    <mergeCell ref="BA2763:BA2764"/>
    <mergeCell ref="BB2763:BB2764"/>
    <mergeCell ref="BC2763:BC2764"/>
    <mergeCell ref="A2765:A2766"/>
    <mergeCell ref="B2765:B2766"/>
    <mergeCell ref="C2765:C2766"/>
    <mergeCell ref="D2765:D2766"/>
    <mergeCell ref="E2765:E2766"/>
    <mergeCell ref="F2765:F2766"/>
    <mergeCell ref="AJ2765:AJ2766"/>
    <mergeCell ref="AU2763:AU2764"/>
    <mergeCell ref="AV2763:AV2764"/>
    <mergeCell ref="AW2763:AW2764"/>
    <mergeCell ref="AX2763:AX2764"/>
    <mergeCell ref="AY2763:AY2764"/>
    <mergeCell ref="AZ2763:AZ2764"/>
    <mergeCell ref="AO2763:AO2764"/>
    <mergeCell ref="AP2763:AP2764"/>
    <mergeCell ref="AQ2763:AQ2764"/>
    <mergeCell ref="AR2763:AR2764"/>
    <mergeCell ref="AS2763:AS2764"/>
    <mergeCell ref="AT2763:AT2764"/>
    <mergeCell ref="F2763:F2764"/>
    <mergeCell ref="AJ2763:AJ2764"/>
    <mergeCell ref="AK2763:AK2764"/>
    <mergeCell ref="AL2763:AL2764"/>
    <mergeCell ref="AM2763:AM2764"/>
    <mergeCell ref="AN2763:AN2764"/>
    <mergeCell ref="AY2761:AY2762"/>
    <mergeCell ref="AZ2761:AZ2762"/>
    <mergeCell ref="BA2761:BA2762"/>
    <mergeCell ref="BB2761:BB2762"/>
    <mergeCell ref="BC2761:BC2762"/>
    <mergeCell ref="A2763:A2764"/>
    <mergeCell ref="B2763:B2764"/>
    <mergeCell ref="C2763:C2764"/>
    <mergeCell ref="D2763:D2764"/>
    <mergeCell ref="E2763:E2764"/>
    <mergeCell ref="AS2761:AS2762"/>
    <mergeCell ref="AT2761:AT2762"/>
    <mergeCell ref="AU2761:AU2762"/>
    <mergeCell ref="AV2761:AV2762"/>
    <mergeCell ref="AW2761:AW2762"/>
    <mergeCell ref="AX2761:AX2762"/>
    <mergeCell ref="AM2761:AM2762"/>
    <mergeCell ref="AN2761:AN2762"/>
    <mergeCell ref="AO2761:AO2762"/>
    <mergeCell ref="AP2761:AP2762"/>
    <mergeCell ref="AQ2761:AQ2762"/>
    <mergeCell ref="AR2761:AR2762"/>
    <mergeCell ref="BC2759:BC2760"/>
    <mergeCell ref="A2761:A2762"/>
    <mergeCell ref="B2761:B2762"/>
    <mergeCell ref="C2761:C2762"/>
    <mergeCell ref="D2761:D2762"/>
    <mergeCell ref="E2761:E2762"/>
    <mergeCell ref="F2761:F2762"/>
    <mergeCell ref="AJ2761:AJ2762"/>
    <mergeCell ref="AK2761:AK2762"/>
    <mergeCell ref="AL2761:AL2762"/>
    <mergeCell ref="AW2759:AW2760"/>
    <mergeCell ref="AX2759:AX2760"/>
    <mergeCell ref="AY2759:AY2760"/>
    <mergeCell ref="AZ2759:AZ2760"/>
    <mergeCell ref="BA2759:BA2760"/>
    <mergeCell ref="BB2759:BB2760"/>
    <mergeCell ref="AQ2759:AQ2760"/>
    <mergeCell ref="AR2759:AR2760"/>
    <mergeCell ref="AS2759:AS2760"/>
    <mergeCell ref="AT2759:AT2760"/>
    <mergeCell ref="AU2759:AU2760"/>
    <mergeCell ref="AV2759:AV2760"/>
    <mergeCell ref="AK2759:AK2760"/>
    <mergeCell ref="AL2759:AL2760"/>
    <mergeCell ref="AM2759:AM2760"/>
    <mergeCell ref="AN2759:AN2760"/>
    <mergeCell ref="AO2759:AO2760"/>
    <mergeCell ref="AP2759:AP2760"/>
    <mergeCell ref="BA2757:BA2758"/>
    <mergeCell ref="BB2757:BB2758"/>
    <mergeCell ref="BC2757:BC2758"/>
    <mergeCell ref="A2759:A2760"/>
    <mergeCell ref="B2759:B2760"/>
    <mergeCell ref="C2759:C2760"/>
    <mergeCell ref="D2759:D2760"/>
    <mergeCell ref="E2759:E2760"/>
    <mergeCell ref="F2759:F2760"/>
    <mergeCell ref="AJ2759:AJ2760"/>
    <mergeCell ref="AU2757:AU2758"/>
    <mergeCell ref="AV2757:AV2758"/>
    <mergeCell ref="AW2757:AW2758"/>
    <mergeCell ref="AX2757:AX2758"/>
    <mergeCell ref="AY2757:AY2758"/>
    <mergeCell ref="AZ2757:AZ2758"/>
    <mergeCell ref="AO2757:AO2758"/>
    <mergeCell ref="AP2757:AP2758"/>
    <mergeCell ref="AQ2757:AQ2758"/>
    <mergeCell ref="AR2757:AR2758"/>
    <mergeCell ref="AS2757:AS2758"/>
    <mergeCell ref="AT2757:AT2758"/>
    <mergeCell ref="F2757:F2758"/>
    <mergeCell ref="AJ2757:AJ2758"/>
    <mergeCell ref="AK2757:AK2758"/>
    <mergeCell ref="AL2757:AL2758"/>
    <mergeCell ref="AM2757:AM2758"/>
    <mergeCell ref="AN2757:AN2758"/>
    <mergeCell ref="AY2755:AY2756"/>
    <mergeCell ref="AZ2755:AZ2756"/>
    <mergeCell ref="BA2755:BA2756"/>
    <mergeCell ref="BB2755:BB2756"/>
    <mergeCell ref="BC2755:BC2756"/>
    <mergeCell ref="A2757:A2758"/>
    <mergeCell ref="B2757:B2758"/>
    <mergeCell ref="C2757:C2758"/>
    <mergeCell ref="D2757:D2758"/>
    <mergeCell ref="E2757:E2758"/>
    <mergeCell ref="AS2755:AS2756"/>
    <mergeCell ref="AT2755:AT2756"/>
    <mergeCell ref="AU2755:AU2756"/>
    <mergeCell ref="AV2755:AV2756"/>
    <mergeCell ref="AW2755:AW2756"/>
    <mergeCell ref="AX2755:AX2756"/>
    <mergeCell ref="AM2755:AM2756"/>
    <mergeCell ref="AN2755:AN2756"/>
    <mergeCell ref="AO2755:AO2756"/>
    <mergeCell ref="AP2755:AP2756"/>
    <mergeCell ref="AQ2755:AQ2756"/>
    <mergeCell ref="AR2755:AR2756"/>
    <mergeCell ref="BC2753:BC2754"/>
    <mergeCell ref="A2755:A2756"/>
    <mergeCell ref="B2755:B2756"/>
    <mergeCell ref="C2755:C2756"/>
    <mergeCell ref="D2755:D2756"/>
    <mergeCell ref="E2755:E2756"/>
    <mergeCell ref="F2755:F2756"/>
    <mergeCell ref="AJ2755:AJ2756"/>
    <mergeCell ref="AK2755:AK2756"/>
    <mergeCell ref="AL2755:AL2756"/>
    <mergeCell ref="AW2753:AW2754"/>
    <mergeCell ref="AX2753:AX2754"/>
    <mergeCell ref="AY2753:AY2754"/>
    <mergeCell ref="AZ2753:AZ2754"/>
    <mergeCell ref="BA2753:BA2754"/>
    <mergeCell ref="BB2753:BB2754"/>
    <mergeCell ref="AQ2753:AQ2754"/>
    <mergeCell ref="AR2753:AR2754"/>
    <mergeCell ref="AS2753:AS2754"/>
    <mergeCell ref="AT2753:AT2754"/>
    <mergeCell ref="AU2753:AU2754"/>
    <mergeCell ref="AV2753:AV2754"/>
    <mergeCell ref="AK2753:AK2754"/>
    <mergeCell ref="AL2753:AL2754"/>
    <mergeCell ref="AM2753:AM2754"/>
    <mergeCell ref="AN2753:AN2754"/>
    <mergeCell ref="AO2753:AO2754"/>
    <mergeCell ref="AP2753:AP2754"/>
    <mergeCell ref="BA2751:BA2752"/>
    <mergeCell ref="BB2751:BB2752"/>
    <mergeCell ref="BC2751:BC2752"/>
    <mergeCell ref="A2753:A2754"/>
    <mergeCell ref="B2753:B2754"/>
    <mergeCell ref="C2753:C2754"/>
    <mergeCell ref="D2753:D2754"/>
    <mergeCell ref="E2753:E2754"/>
    <mergeCell ref="F2753:F2754"/>
    <mergeCell ref="AJ2753:AJ2754"/>
    <mergeCell ref="AU2751:AU2752"/>
    <mergeCell ref="AV2751:AV2752"/>
    <mergeCell ref="AW2751:AW2752"/>
    <mergeCell ref="AX2751:AX2752"/>
    <mergeCell ref="AY2751:AY2752"/>
    <mergeCell ref="AZ2751:AZ2752"/>
    <mergeCell ref="AO2751:AO2752"/>
    <mergeCell ref="AP2751:AP2752"/>
    <mergeCell ref="AQ2751:AQ2752"/>
    <mergeCell ref="AR2751:AR2752"/>
    <mergeCell ref="AS2751:AS2752"/>
    <mergeCell ref="AT2751:AT2752"/>
    <mergeCell ref="F2751:F2752"/>
    <mergeCell ref="AJ2751:AJ2752"/>
    <mergeCell ref="AK2751:AK2752"/>
    <mergeCell ref="AL2751:AL2752"/>
    <mergeCell ref="AM2751:AM2752"/>
    <mergeCell ref="AN2751:AN2752"/>
    <mergeCell ref="AY2749:AY2750"/>
    <mergeCell ref="AZ2749:AZ2750"/>
    <mergeCell ref="BA2749:BA2750"/>
    <mergeCell ref="BB2749:BB2750"/>
    <mergeCell ref="BC2749:BC2750"/>
    <mergeCell ref="A2751:A2752"/>
    <mergeCell ref="B2751:B2752"/>
    <mergeCell ref="C2751:C2752"/>
    <mergeCell ref="D2751:D2752"/>
    <mergeCell ref="E2751:E2752"/>
    <mergeCell ref="AS2749:AS2750"/>
    <mergeCell ref="AT2749:AT2750"/>
    <mergeCell ref="AU2749:AU2750"/>
    <mergeCell ref="AV2749:AV2750"/>
    <mergeCell ref="AW2749:AW2750"/>
    <mergeCell ref="AX2749:AX2750"/>
    <mergeCell ref="AM2749:AM2750"/>
    <mergeCell ref="AN2749:AN2750"/>
    <mergeCell ref="AO2749:AO2750"/>
    <mergeCell ref="AP2749:AP2750"/>
    <mergeCell ref="AQ2749:AQ2750"/>
    <mergeCell ref="AR2749:AR2750"/>
    <mergeCell ref="BC2747:BC2748"/>
    <mergeCell ref="A2749:A2750"/>
    <mergeCell ref="B2749:B2750"/>
    <mergeCell ref="C2749:C2750"/>
    <mergeCell ref="D2749:D2750"/>
    <mergeCell ref="E2749:E2750"/>
    <mergeCell ref="F2749:F2750"/>
    <mergeCell ref="AJ2749:AJ2750"/>
    <mergeCell ref="AK2749:AK2750"/>
    <mergeCell ref="AL2749:AL2750"/>
    <mergeCell ref="AW2747:AW2748"/>
    <mergeCell ref="AX2747:AX2748"/>
    <mergeCell ref="AY2747:AY2748"/>
    <mergeCell ref="AZ2747:AZ2748"/>
    <mergeCell ref="BA2747:BA2748"/>
    <mergeCell ref="BB2747:BB2748"/>
    <mergeCell ref="AQ2747:AQ2748"/>
    <mergeCell ref="AR2747:AR2748"/>
    <mergeCell ref="AS2747:AS2748"/>
    <mergeCell ref="AT2747:AT2748"/>
    <mergeCell ref="AU2747:AU2748"/>
    <mergeCell ref="AV2747:AV2748"/>
    <mergeCell ref="AK2747:AK2748"/>
    <mergeCell ref="AL2747:AL2748"/>
    <mergeCell ref="AM2747:AM2748"/>
    <mergeCell ref="AN2747:AN2748"/>
    <mergeCell ref="AO2747:AO2748"/>
    <mergeCell ref="AP2747:AP2748"/>
    <mergeCell ref="BA2745:BA2746"/>
    <mergeCell ref="BB2745:BB2746"/>
    <mergeCell ref="BC2745:BC2746"/>
    <mergeCell ref="A2747:A2748"/>
    <mergeCell ref="B2747:B2748"/>
    <mergeCell ref="C2747:C2748"/>
    <mergeCell ref="D2747:D2748"/>
    <mergeCell ref="E2747:E2748"/>
    <mergeCell ref="F2747:F2748"/>
    <mergeCell ref="AJ2747:AJ2748"/>
    <mergeCell ref="AU2745:AU2746"/>
    <mergeCell ref="AV2745:AV2746"/>
    <mergeCell ref="AW2745:AW2746"/>
    <mergeCell ref="AX2745:AX2746"/>
    <mergeCell ref="AY2745:AY2746"/>
    <mergeCell ref="AZ2745:AZ2746"/>
    <mergeCell ref="AO2745:AO2746"/>
    <mergeCell ref="AP2745:AP2746"/>
    <mergeCell ref="AQ2745:AQ2746"/>
    <mergeCell ref="AR2745:AR2746"/>
    <mergeCell ref="AS2745:AS2746"/>
    <mergeCell ref="AT2745:AT2746"/>
    <mergeCell ref="F2745:F2746"/>
    <mergeCell ref="AJ2745:AJ2746"/>
    <mergeCell ref="AK2745:AK2746"/>
    <mergeCell ref="AL2745:AL2746"/>
    <mergeCell ref="AM2745:AM2746"/>
    <mergeCell ref="AN2745:AN2746"/>
    <mergeCell ref="AY2743:AY2744"/>
    <mergeCell ref="AZ2743:AZ2744"/>
    <mergeCell ref="BA2743:BA2744"/>
    <mergeCell ref="BB2743:BB2744"/>
    <mergeCell ref="BC2743:BC2744"/>
    <mergeCell ref="A2745:A2746"/>
    <mergeCell ref="B2745:B2746"/>
    <mergeCell ref="C2745:C2746"/>
    <mergeCell ref="D2745:D2746"/>
    <mergeCell ref="E2745:E2746"/>
    <mergeCell ref="AS2743:AS2744"/>
    <mergeCell ref="AT2743:AT2744"/>
    <mergeCell ref="AU2743:AU2744"/>
    <mergeCell ref="AV2743:AV2744"/>
    <mergeCell ref="AW2743:AW2744"/>
    <mergeCell ref="AX2743:AX2744"/>
    <mergeCell ref="AM2743:AM2744"/>
    <mergeCell ref="AN2743:AN2744"/>
    <mergeCell ref="AO2743:AO2744"/>
    <mergeCell ref="AP2743:AP2744"/>
    <mergeCell ref="AQ2743:AQ2744"/>
    <mergeCell ref="AR2743:AR2744"/>
    <mergeCell ref="BC2741:BC2742"/>
    <mergeCell ref="A2743:A2744"/>
    <mergeCell ref="B2743:B2744"/>
    <mergeCell ref="C2743:C2744"/>
    <mergeCell ref="D2743:D2744"/>
    <mergeCell ref="E2743:E2744"/>
    <mergeCell ref="F2743:F2744"/>
    <mergeCell ref="AJ2743:AJ2744"/>
    <mergeCell ref="AK2743:AK2744"/>
    <mergeCell ref="AL2743:AL2744"/>
    <mergeCell ref="AW2741:AW2742"/>
    <mergeCell ref="AX2741:AX2742"/>
    <mergeCell ref="AY2741:AY2742"/>
    <mergeCell ref="AZ2741:AZ2742"/>
    <mergeCell ref="BA2741:BA2742"/>
    <mergeCell ref="BB2741:BB2742"/>
    <mergeCell ref="AQ2741:AQ2742"/>
    <mergeCell ref="AR2741:AR2742"/>
    <mergeCell ref="AS2741:AS2742"/>
    <mergeCell ref="AT2741:AT2742"/>
    <mergeCell ref="AU2741:AU2742"/>
    <mergeCell ref="AV2741:AV2742"/>
    <mergeCell ref="AK2741:AK2742"/>
    <mergeCell ref="AL2741:AL2742"/>
    <mergeCell ref="AM2741:AM2742"/>
    <mergeCell ref="AN2741:AN2742"/>
    <mergeCell ref="AO2741:AO2742"/>
    <mergeCell ref="AP2741:AP2742"/>
    <mergeCell ref="BA2739:BA2740"/>
    <mergeCell ref="BB2739:BB2740"/>
    <mergeCell ref="BC2739:BC2740"/>
    <mergeCell ref="A2741:A2742"/>
    <mergeCell ref="B2741:B2742"/>
    <mergeCell ref="C2741:C2742"/>
    <mergeCell ref="D2741:D2742"/>
    <mergeCell ref="E2741:E2742"/>
    <mergeCell ref="F2741:F2742"/>
    <mergeCell ref="AJ2741:AJ2742"/>
    <mergeCell ref="AU2739:AU2740"/>
    <mergeCell ref="AV2739:AV2740"/>
    <mergeCell ref="AW2739:AW2740"/>
    <mergeCell ref="AX2739:AX2740"/>
    <mergeCell ref="AY2739:AY2740"/>
    <mergeCell ref="AZ2739:AZ2740"/>
    <mergeCell ref="AO2739:AO2740"/>
    <mergeCell ref="AP2739:AP2740"/>
    <mergeCell ref="AQ2739:AQ2740"/>
    <mergeCell ref="AR2739:AR2740"/>
    <mergeCell ref="AS2739:AS2740"/>
    <mergeCell ref="AT2739:AT2740"/>
    <mergeCell ref="F2739:F2740"/>
    <mergeCell ref="AJ2739:AJ2740"/>
    <mergeCell ref="AK2739:AK2740"/>
    <mergeCell ref="AL2739:AL2740"/>
    <mergeCell ref="AM2739:AM2740"/>
    <mergeCell ref="AN2739:AN2740"/>
    <mergeCell ref="AY2737:AY2738"/>
    <mergeCell ref="AZ2737:AZ2738"/>
    <mergeCell ref="BA2737:BA2738"/>
    <mergeCell ref="BB2737:BB2738"/>
    <mergeCell ref="BC2737:BC2738"/>
    <mergeCell ref="A2739:A2740"/>
    <mergeCell ref="B2739:B2740"/>
    <mergeCell ref="C2739:C2740"/>
    <mergeCell ref="D2739:D2740"/>
    <mergeCell ref="E2739:E2740"/>
    <mergeCell ref="AS2737:AS2738"/>
    <mergeCell ref="AT2737:AT2738"/>
    <mergeCell ref="AU2737:AU2738"/>
    <mergeCell ref="AV2737:AV2738"/>
    <mergeCell ref="AW2737:AW2738"/>
    <mergeCell ref="AX2737:AX2738"/>
    <mergeCell ref="AM2737:AM2738"/>
    <mergeCell ref="AN2737:AN2738"/>
    <mergeCell ref="AO2737:AO2738"/>
    <mergeCell ref="AP2737:AP2738"/>
    <mergeCell ref="AQ2737:AQ2738"/>
    <mergeCell ref="AR2737:AR2738"/>
    <mergeCell ref="BC2735:BC2736"/>
    <mergeCell ref="A2737:A2738"/>
    <mergeCell ref="B2737:B2738"/>
    <mergeCell ref="C2737:C2738"/>
    <mergeCell ref="D2737:D2738"/>
    <mergeCell ref="E2737:E2738"/>
    <mergeCell ref="F2737:F2738"/>
    <mergeCell ref="AJ2737:AJ2738"/>
    <mergeCell ref="AK2737:AK2738"/>
    <mergeCell ref="AL2737:AL2738"/>
    <mergeCell ref="AW2735:AW2736"/>
    <mergeCell ref="AX2735:AX2736"/>
    <mergeCell ref="AY2735:AY2736"/>
    <mergeCell ref="AZ2735:AZ2736"/>
    <mergeCell ref="BA2735:BA2736"/>
    <mergeCell ref="BB2735:BB2736"/>
    <mergeCell ref="AQ2735:AQ2736"/>
    <mergeCell ref="AR2735:AR2736"/>
    <mergeCell ref="AS2735:AS2736"/>
    <mergeCell ref="AT2735:AT2736"/>
    <mergeCell ref="AU2735:AU2736"/>
    <mergeCell ref="AV2735:AV2736"/>
    <mergeCell ref="AK2735:AK2736"/>
    <mergeCell ref="AL2735:AL2736"/>
    <mergeCell ref="AM2735:AM2736"/>
    <mergeCell ref="AN2735:AN2736"/>
    <mergeCell ref="AO2735:AO2736"/>
    <mergeCell ref="AP2735:AP2736"/>
    <mergeCell ref="BA2733:BA2734"/>
    <mergeCell ref="BB2733:BB2734"/>
    <mergeCell ref="BC2733:BC2734"/>
    <mergeCell ref="A2735:A2736"/>
    <mergeCell ref="B2735:B2736"/>
    <mergeCell ref="C2735:C2736"/>
    <mergeCell ref="D2735:D2736"/>
    <mergeCell ref="E2735:E2736"/>
    <mergeCell ref="F2735:F2736"/>
    <mergeCell ref="AJ2735:AJ2736"/>
    <mergeCell ref="AU2733:AU2734"/>
    <mergeCell ref="AV2733:AV2734"/>
    <mergeCell ref="AW2733:AW2734"/>
    <mergeCell ref="AX2733:AX2734"/>
    <mergeCell ref="AY2733:AY2734"/>
    <mergeCell ref="AZ2733:AZ2734"/>
    <mergeCell ref="AO2733:AO2734"/>
    <mergeCell ref="AP2733:AP2734"/>
    <mergeCell ref="AQ2733:AQ2734"/>
    <mergeCell ref="AR2733:AR2734"/>
    <mergeCell ref="AS2733:AS2734"/>
    <mergeCell ref="AT2733:AT2734"/>
    <mergeCell ref="F2733:F2734"/>
    <mergeCell ref="AJ2733:AJ2734"/>
    <mergeCell ref="AK2733:AK2734"/>
    <mergeCell ref="AL2733:AL2734"/>
    <mergeCell ref="AM2733:AM2734"/>
    <mergeCell ref="AN2733:AN2734"/>
    <mergeCell ref="AY2731:AY2732"/>
    <mergeCell ref="AZ2731:AZ2732"/>
    <mergeCell ref="BA2731:BA2732"/>
    <mergeCell ref="BB2731:BB2732"/>
    <mergeCell ref="BC2731:BC2732"/>
    <mergeCell ref="A2733:A2734"/>
    <mergeCell ref="B2733:B2734"/>
    <mergeCell ref="C2733:C2734"/>
    <mergeCell ref="D2733:D2734"/>
    <mergeCell ref="E2733:E2734"/>
    <mergeCell ref="AS2731:AS2732"/>
    <mergeCell ref="AT2731:AT2732"/>
    <mergeCell ref="AU2731:AU2732"/>
    <mergeCell ref="AV2731:AV2732"/>
    <mergeCell ref="AW2731:AW2732"/>
    <mergeCell ref="AX2731:AX2732"/>
    <mergeCell ref="AM2731:AM2732"/>
    <mergeCell ref="AN2731:AN2732"/>
    <mergeCell ref="AO2731:AO2732"/>
    <mergeCell ref="AP2731:AP2732"/>
    <mergeCell ref="AQ2731:AQ2732"/>
    <mergeCell ref="AR2731:AR2732"/>
    <mergeCell ref="BC2729:BC2730"/>
    <mergeCell ref="A2731:A2732"/>
    <mergeCell ref="B2731:B2732"/>
    <mergeCell ref="C2731:C2732"/>
    <mergeCell ref="D2731:D2732"/>
    <mergeCell ref="E2731:E2732"/>
    <mergeCell ref="F2731:F2732"/>
    <mergeCell ref="AJ2731:AJ2732"/>
    <mergeCell ref="AK2731:AK2732"/>
    <mergeCell ref="AL2731:AL2732"/>
    <mergeCell ref="AW2729:AW2730"/>
    <mergeCell ref="AX2729:AX2730"/>
    <mergeCell ref="AY2729:AY2730"/>
    <mergeCell ref="AZ2729:AZ2730"/>
    <mergeCell ref="BA2729:BA2730"/>
    <mergeCell ref="BB2729:BB2730"/>
    <mergeCell ref="AQ2729:AQ2730"/>
    <mergeCell ref="AR2729:AR2730"/>
    <mergeCell ref="AS2729:AS2730"/>
    <mergeCell ref="AT2729:AT2730"/>
    <mergeCell ref="AU2729:AU2730"/>
    <mergeCell ref="AV2729:AV2730"/>
    <mergeCell ref="AK2729:AK2730"/>
    <mergeCell ref="AL2729:AL2730"/>
    <mergeCell ref="AM2729:AM2730"/>
    <mergeCell ref="AN2729:AN2730"/>
    <mergeCell ref="AO2729:AO2730"/>
    <mergeCell ref="AP2729:AP2730"/>
    <mergeCell ref="BA2727:BA2728"/>
    <mergeCell ref="BB2727:BB2728"/>
    <mergeCell ref="BC2727:BC2728"/>
    <mergeCell ref="A2729:A2730"/>
    <mergeCell ref="B2729:B2730"/>
    <mergeCell ref="C2729:C2730"/>
    <mergeCell ref="D2729:D2730"/>
    <mergeCell ref="E2729:E2730"/>
    <mergeCell ref="F2729:F2730"/>
    <mergeCell ref="AJ2729:AJ2730"/>
    <mergeCell ref="AU2727:AU2728"/>
    <mergeCell ref="AV2727:AV2728"/>
    <mergeCell ref="AW2727:AW2728"/>
    <mergeCell ref="AX2727:AX2728"/>
    <mergeCell ref="AY2727:AY2728"/>
    <mergeCell ref="AZ2727:AZ2728"/>
    <mergeCell ref="AO2727:AO2728"/>
    <mergeCell ref="AP2727:AP2728"/>
    <mergeCell ref="AQ2727:AQ2728"/>
    <mergeCell ref="AR2727:AR2728"/>
    <mergeCell ref="AS2727:AS2728"/>
    <mergeCell ref="AT2727:AT2728"/>
    <mergeCell ref="F2727:F2728"/>
    <mergeCell ref="AJ2727:AJ2728"/>
    <mergeCell ref="AK2727:AK2728"/>
    <mergeCell ref="AL2727:AL2728"/>
    <mergeCell ref="AM2727:AM2728"/>
    <mergeCell ref="AN2727:AN2728"/>
    <mergeCell ref="AY2725:AY2726"/>
    <mergeCell ref="AZ2725:AZ2726"/>
    <mergeCell ref="BA2725:BA2726"/>
    <mergeCell ref="BB2725:BB2726"/>
    <mergeCell ref="BC2725:BC2726"/>
    <mergeCell ref="A2727:A2728"/>
    <mergeCell ref="B2727:B2728"/>
    <mergeCell ref="C2727:C2728"/>
    <mergeCell ref="D2727:D2728"/>
    <mergeCell ref="E2727:E2728"/>
    <mergeCell ref="AS2725:AS2726"/>
    <mergeCell ref="AT2725:AT2726"/>
    <mergeCell ref="AU2725:AU2726"/>
    <mergeCell ref="AV2725:AV2726"/>
    <mergeCell ref="AW2725:AW2726"/>
    <mergeCell ref="AX2725:AX2726"/>
    <mergeCell ref="AM2725:AM2726"/>
    <mergeCell ref="AN2725:AN2726"/>
    <mergeCell ref="AO2725:AO2726"/>
    <mergeCell ref="AP2725:AP2726"/>
    <mergeCell ref="AQ2725:AQ2726"/>
    <mergeCell ref="AR2725:AR2726"/>
    <mergeCell ref="BC2723:BC2724"/>
    <mergeCell ref="A2725:A2726"/>
    <mergeCell ref="B2725:B2726"/>
    <mergeCell ref="C2725:C2726"/>
    <mergeCell ref="D2725:D2726"/>
    <mergeCell ref="E2725:E2726"/>
    <mergeCell ref="F2725:F2726"/>
    <mergeCell ref="AJ2725:AJ2726"/>
    <mergeCell ref="AK2725:AK2726"/>
    <mergeCell ref="AL2725:AL2726"/>
    <mergeCell ref="AW2723:AW2724"/>
    <mergeCell ref="AX2723:AX2724"/>
    <mergeCell ref="AY2723:AY2724"/>
    <mergeCell ref="AZ2723:AZ2724"/>
    <mergeCell ref="BA2723:BA2724"/>
    <mergeCell ref="BB2723:BB2724"/>
    <mergeCell ref="AQ2723:AQ2724"/>
    <mergeCell ref="AR2723:AR2724"/>
    <mergeCell ref="AS2723:AS2724"/>
    <mergeCell ref="AT2723:AT2724"/>
    <mergeCell ref="AU2723:AU2724"/>
    <mergeCell ref="AV2723:AV2724"/>
    <mergeCell ref="AK2723:AK2724"/>
    <mergeCell ref="AL2723:AL2724"/>
    <mergeCell ref="AM2723:AM2724"/>
    <mergeCell ref="AN2723:AN2724"/>
    <mergeCell ref="AO2723:AO2724"/>
    <mergeCell ref="AP2723:AP2724"/>
    <mergeCell ref="BA2721:BA2722"/>
    <mergeCell ref="BB2721:BB2722"/>
    <mergeCell ref="BC2721:BC2722"/>
    <mergeCell ref="A2723:A2724"/>
    <mergeCell ref="B2723:B2724"/>
    <mergeCell ref="C2723:C2724"/>
    <mergeCell ref="D2723:D2724"/>
    <mergeCell ref="E2723:E2724"/>
    <mergeCell ref="F2723:F2724"/>
    <mergeCell ref="AJ2723:AJ2724"/>
    <mergeCell ref="AU2721:AU2722"/>
    <mergeCell ref="AV2721:AV2722"/>
    <mergeCell ref="AW2721:AW2722"/>
    <mergeCell ref="AX2721:AX2722"/>
    <mergeCell ref="AY2721:AY2722"/>
    <mergeCell ref="AZ2721:AZ2722"/>
    <mergeCell ref="AO2721:AO2722"/>
    <mergeCell ref="AP2721:AP2722"/>
    <mergeCell ref="AQ2721:AQ2722"/>
    <mergeCell ref="AR2721:AR2722"/>
    <mergeCell ref="AS2721:AS2722"/>
    <mergeCell ref="AT2721:AT2722"/>
    <mergeCell ref="F2721:F2722"/>
    <mergeCell ref="AJ2721:AJ2722"/>
    <mergeCell ref="AK2721:AK2722"/>
    <mergeCell ref="AL2721:AL2722"/>
    <mergeCell ref="AM2721:AM2722"/>
    <mergeCell ref="AN2721:AN2722"/>
    <mergeCell ref="AY2719:AY2720"/>
    <mergeCell ref="AZ2719:AZ2720"/>
    <mergeCell ref="BA2719:BA2720"/>
    <mergeCell ref="BB2719:BB2720"/>
    <mergeCell ref="BC2719:BC2720"/>
    <mergeCell ref="A2721:A2722"/>
    <mergeCell ref="B2721:B2722"/>
    <mergeCell ref="C2721:C2722"/>
    <mergeCell ref="D2721:D2722"/>
    <mergeCell ref="E2721:E2722"/>
    <mergeCell ref="AS2719:AS2720"/>
    <mergeCell ref="AT2719:AT2720"/>
    <mergeCell ref="AU2719:AU2720"/>
    <mergeCell ref="AV2719:AV2720"/>
    <mergeCell ref="AW2719:AW2720"/>
    <mergeCell ref="AX2719:AX2720"/>
    <mergeCell ref="AM2719:AM2720"/>
    <mergeCell ref="AN2719:AN2720"/>
    <mergeCell ref="AO2719:AO2720"/>
    <mergeCell ref="AP2719:AP2720"/>
    <mergeCell ref="AQ2719:AQ2720"/>
    <mergeCell ref="AR2719:AR2720"/>
    <mergeCell ref="BC2717:BC2718"/>
    <mergeCell ref="A2719:A2720"/>
    <mergeCell ref="B2719:B2720"/>
    <mergeCell ref="C2719:C2720"/>
    <mergeCell ref="D2719:D2720"/>
    <mergeCell ref="E2719:E2720"/>
    <mergeCell ref="F2719:F2720"/>
    <mergeCell ref="AJ2719:AJ2720"/>
    <mergeCell ref="AK2719:AK2720"/>
    <mergeCell ref="AL2719:AL2720"/>
    <mergeCell ref="AW2717:AW2718"/>
    <mergeCell ref="AX2717:AX2718"/>
    <mergeCell ref="AY2717:AY2718"/>
    <mergeCell ref="AZ2717:AZ2718"/>
    <mergeCell ref="BA2717:BA2718"/>
    <mergeCell ref="BB2717:BB2718"/>
    <mergeCell ref="AQ2717:AQ2718"/>
    <mergeCell ref="AR2717:AR2718"/>
    <mergeCell ref="AS2717:AS2718"/>
    <mergeCell ref="AT2717:AT2718"/>
    <mergeCell ref="AU2717:AU2718"/>
    <mergeCell ref="AV2717:AV2718"/>
    <mergeCell ref="AK2717:AK2718"/>
    <mergeCell ref="AL2717:AL2718"/>
    <mergeCell ref="AM2717:AM2718"/>
    <mergeCell ref="AN2717:AN2718"/>
    <mergeCell ref="AO2717:AO2718"/>
    <mergeCell ref="AP2717:AP2718"/>
    <mergeCell ref="BA2715:BA2716"/>
    <mergeCell ref="BB2715:BB2716"/>
    <mergeCell ref="BC2715:BC2716"/>
    <mergeCell ref="A2717:A2718"/>
    <mergeCell ref="B2717:B2718"/>
    <mergeCell ref="C2717:C2718"/>
    <mergeCell ref="D2717:D2718"/>
    <mergeCell ref="E2717:E2718"/>
    <mergeCell ref="F2717:F2718"/>
    <mergeCell ref="AJ2717:AJ2718"/>
    <mergeCell ref="AU2715:AU2716"/>
    <mergeCell ref="AV2715:AV2716"/>
    <mergeCell ref="AW2715:AW2716"/>
    <mergeCell ref="AX2715:AX2716"/>
    <mergeCell ref="AY2715:AY2716"/>
    <mergeCell ref="AZ2715:AZ2716"/>
    <mergeCell ref="AO2715:AO2716"/>
    <mergeCell ref="AP2715:AP2716"/>
    <mergeCell ref="AQ2715:AQ2716"/>
    <mergeCell ref="AR2715:AR2716"/>
    <mergeCell ref="AS2715:AS2716"/>
    <mergeCell ref="AT2715:AT2716"/>
    <mergeCell ref="F2715:F2716"/>
    <mergeCell ref="AJ2715:AJ2716"/>
    <mergeCell ref="AK2715:AK2716"/>
    <mergeCell ref="AL2715:AL2716"/>
    <mergeCell ref="AM2715:AM2716"/>
    <mergeCell ref="AN2715:AN2716"/>
    <mergeCell ref="AY2713:AY2714"/>
    <mergeCell ref="AZ2713:AZ2714"/>
    <mergeCell ref="BA2713:BA2714"/>
    <mergeCell ref="BB2713:BB2714"/>
    <mergeCell ref="BC2713:BC2714"/>
    <mergeCell ref="A2715:A2716"/>
    <mergeCell ref="B2715:B2716"/>
    <mergeCell ref="C2715:C2716"/>
    <mergeCell ref="D2715:D2716"/>
    <mergeCell ref="E2715:E2716"/>
    <mergeCell ref="AS2713:AS2714"/>
    <mergeCell ref="AT2713:AT2714"/>
    <mergeCell ref="AU2713:AU2714"/>
    <mergeCell ref="AV2713:AV2714"/>
    <mergeCell ref="AW2713:AW2714"/>
    <mergeCell ref="AX2713:AX2714"/>
    <mergeCell ref="AM2713:AM2714"/>
    <mergeCell ref="AN2713:AN2714"/>
    <mergeCell ref="AO2713:AO2714"/>
    <mergeCell ref="AP2713:AP2714"/>
    <mergeCell ref="AQ2713:AQ2714"/>
    <mergeCell ref="AR2713:AR2714"/>
    <mergeCell ref="BC2711:BC2712"/>
    <mergeCell ref="A2713:A2714"/>
    <mergeCell ref="B2713:B2714"/>
    <mergeCell ref="C2713:C2714"/>
    <mergeCell ref="D2713:D2714"/>
    <mergeCell ref="E2713:E2714"/>
    <mergeCell ref="F2713:F2714"/>
    <mergeCell ref="AJ2713:AJ2714"/>
    <mergeCell ref="AK2713:AK2714"/>
    <mergeCell ref="AL2713:AL2714"/>
    <mergeCell ref="AW2711:AW2712"/>
    <mergeCell ref="AX2711:AX2712"/>
    <mergeCell ref="AY2711:AY2712"/>
    <mergeCell ref="AZ2711:AZ2712"/>
    <mergeCell ref="BA2711:BA2712"/>
    <mergeCell ref="BB2711:BB2712"/>
    <mergeCell ref="AQ2711:AQ2712"/>
    <mergeCell ref="AR2711:AR2712"/>
    <mergeCell ref="AS2711:AS2712"/>
    <mergeCell ref="AT2711:AT2712"/>
    <mergeCell ref="AU2711:AU2712"/>
    <mergeCell ref="AV2711:AV2712"/>
    <mergeCell ref="AK2711:AK2712"/>
    <mergeCell ref="AL2711:AL2712"/>
    <mergeCell ref="AM2711:AM2712"/>
    <mergeCell ref="AN2711:AN2712"/>
    <mergeCell ref="AO2711:AO2712"/>
    <mergeCell ref="AP2711:AP2712"/>
    <mergeCell ref="BA2709:BA2710"/>
    <mergeCell ref="BB2709:BB2710"/>
    <mergeCell ref="BC2709:BC2710"/>
    <mergeCell ref="A2711:A2712"/>
    <mergeCell ref="B2711:B2712"/>
    <mergeCell ref="C2711:C2712"/>
    <mergeCell ref="D2711:D2712"/>
    <mergeCell ref="E2711:E2712"/>
    <mergeCell ref="F2711:F2712"/>
    <mergeCell ref="AJ2711:AJ2712"/>
    <mergeCell ref="AU2709:AU2710"/>
    <mergeCell ref="AV2709:AV2710"/>
    <mergeCell ref="AW2709:AW2710"/>
    <mergeCell ref="AX2709:AX2710"/>
    <mergeCell ref="AY2709:AY2710"/>
    <mergeCell ref="AZ2709:AZ2710"/>
    <mergeCell ref="AO2709:AO2710"/>
    <mergeCell ref="AP2709:AP2710"/>
    <mergeCell ref="AQ2709:AQ2710"/>
    <mergeCell ref="AR2709:AR2710"/>
    <mergeCell ref="AS2709:AS2710"/>
    <mergeCell ref="AT2709:AT2710"/>
    <mergeCell ref="F2709:F2710"/>
    <mergeCell ref="AJ2709:AJ2710"/>
    <mergeCell ref="AK2709:AK2710"/>
    <mergeCell ref="AL2709:AL2710"/>
    <mergeCell ref="AM2709:AM2710"/>
    <mergeCell ref="AN2709:AN2710"/>
    <mergeCell ref="AY2707:AY2708"/>
    <mergeCell ref="AZ2707:AZ2708"/>
    <mergeCell ref="BA2707:BA2708"/>
    <mergeCell ref="BB2707:BB2708"/>
    <mergeCell ref="BC2707:BC2708"/>
    <mergeCell ref="A2709:A2710"/>
    <mergeCell ref="B2709:B2710"/>
    <mergeCell ref="C2709:C2710"/>
    <mergeCell ref="D2709:D2710"/>
    <mergeCell ref="E2709:E2710"/>
    <mergeCell ref="AS2707:AS2708"/>
    <mergeCell ref="AT2707:AT2708"/>
    <mergeCell ref="AU2707:AU2708"/>
    <mergeCell ref="AV2707:AV2708"/>
    <mergeCell ref="AW2707:AW2708"/>
    <mergeCell ref="AX2707:AX2708"/>
    <mergeCell ref="AM2707:AM2708"/>
    <mergeCell ref="AN2707:AN2708"/>
    <mergeCell ref="AO2707:AO2708"/>
    <mergeCell ref="AP2707:AP2708"/>
    <mergeCell ref="AQ2707:AQ2708"/>
    <mergeCell ref="AR2707:AR2708"/>
    <mergeCell ref="BC2705:BC2706"/>
    <mergeCell ref="A2707:A2708"/>
    <mergeCell ref="B2707:B2708"/>
    <mergeCell ref="C2707:C2708"/>
    <mergeCell ref="D2707:D2708"/>
    <mergeCell ref="E2707:E2708"/>
    <mergeCell ref="F2707:F2708"/>
    <mergeCell ref="AJ2707:AJ2708"/>
    <mergeCell ref="AK2707:AK2708"/>
    <mergeCell ref="AL2707:AL2708"/>
    <mergeCell ref="AW2705:AW2706"/>
    <mergeCell ref="AX2705:AX2706"/>
    <mergeCell ref="AY2705:AY2706"/>
    <mergeCell ref="AZ2705:AZ2706"/>
    <mergeCell ref="BA2705:BA2706"/>
    <mergeCell ref="BB2705:BB2706"/>
    <mergeCell ref="AQ2705:AQ2706"/>
    <mergeCell ref="AR2705:AR2706"/>
    <mergeCell ref="AS2705:AS2706"/>
    <mergeCell ref="AT2705:AT2706"/>
    <mergeCell ref="AU2705:AU2706"/>
    <mergeCell ref="AV2705:AV2706"/>
    <mergeCell ref="AK2705:AK2706"/>
    <mergeCell ref="AL2705:AL2706"/>
    <mergeCell ref="AM2705:AM2706"/>
    <mergeCell ref="AN2705:AN2706"/>
    <mergeCell ref="AO2705:AO2706"/>
    <mergeCell ref="AP2705:AP2706"/>
    <mergeCell ref="BA2703:BA2704"/>
    <mergeCell ref="BB2703:BB2704"/>
    <mergeCell ref="BC2703:BC2704"/>
    <mergeCell ref="A2705:A2706"/>
    <mergeCell ref="B2705:B2706"/>
    <mergeCell ref="C2705:C2706"/>
    <mergeCell ref="D2705:D2706"/>
    <mergeCell ref="E2705:E2706"/>
    <mergeCell ref="F2705:F2706"/>
    <mergeCell ref="AJ2705:AJ2706"/>
    <mergeCell ref="AU2703:AU2704"/>
    <mergeCell ref="AV2703:AV2704"/>
    <mergeCell ref="AW2703:AW2704"/>
    <mergeCell ref="AX2703:AX2704"/>
    <mergeCell ref="AY2703:AY2704"/>
    <mergeCell ref="AZ2703:AZ2704"/>
    <mergeCell ref="AO2703:AO2704"/>
    <mergeCell ref="AP2703:AP2704"/>
    <mergeCell ref="AQ2703:AQ2704"/>
    <mergeCell ref="AR2703:AR2704"/>
    <mergeCell ref="AS2703:AS2704"/>
    <mergeCell ref="AT2703:AT2704"/>
    <mergeCell ref="F2703:F2704"/>
    <mergeCell ref="AJ2703:AJ2704"/>
    <mergeCell ref="AK2703:AK2704"/>
    <mergeCell ref="AL2703:AL2704"/>
    <mergeCell ref="AM2703:AM2704"/>
    <mergeCell ref="AN2703:AN2704"/>
    <mergeCell ref="AY2701:AY2702"/>
    <mergeCell ref="AZ2701:AZ2702"/>
    <mergeCell ref="BA2701:BA2702"/>
    <mergeCell ref="BB2701:BB2702"/>
    <mergeCell ref="BC2701:BC2702"/>
    <mergeCell ref="A2703:A2704"/>
    <mergeCell ref="B2703:B2704"/>
    <mergeCell ref="C2703:C2704"/>
    <mergeCell ref="D2703:D2704"/>
    <mergeCell ref="E2703:E2704"/>
    <mergeCell ref="AS2701:AS2702"/>
    <mergeCell ref="AT2701:AT2702"/>
    <mergeCell ref="AU2701:AU2702"/>
    <mergeCell ref="AV2701:AV2702"/>
    <mergeCell ref="AW2701:AW2702"/>
    <mergeCell ref="AX2701:AX2702"/>
    <mergeCell ref="AM2701:AM2702"/>
    <mergeCell ref="AN2701:AN2702"/>
    <mergeCell ref="AO2701:AO2702"/>
    <mergeCell ref="AP2701:AP2702"/>
    <mergeCell ref="AQ2701:AQ2702"/>
    <mergeCell ref="AR2701:AR2702"/>
    <mergeCell ref="BC2699:BC2700"/>
    <mergeCell ref="A2701:A2702"/>
    <mergeCell ref="B2701:B2702"/>
    <mergeCell ref="C2701:C2702"/>
    <mergeCell ref="D2701:D2702"/>
    <mergeCell ref="E2701:E2702"/>
    <mergeCell ref="F2701:F2702"/>
    <mergeCell ref="AJ2701:AJ2702"/>
    <mergeCell ref="AK2701:AK2702"/>
    <mergeCell ref="AL2701:AL2702"/>
    <mergeCell ref="AW2699:AW2700"/>
    <mergeCell ref="AX2699:AX2700"/>
    <mergeCell ref="AY2699:AY2700"/>
    <mergeCell ref="AZ2699:AZ2700"/>
    <mergeCell ref="BA2699:BA2700"/>
    <mergeCell ref="BB2699:BB2700"/>
    <mergeCell ref="AQ2699:AQ2700"/>
    <mergeCell ref="AR2699:AR2700"/>
    <mergeCell ref="AS2699:AS2700"/>
    <mergeCell ref="AT2699:AT2700"/>
    <mergeCell ref="AU2699:AU2700"/>
    <mergeCell ref="AV2699:AV2700"/>
    <mergeCell ref="AK2699:AK2700"/>
    <mergeCell ref="AL2699:AL2700"/>
    <mergeCell ref="AM2699:AM2700"/>
    <mergeCell ref="AN2699:AN2700"/>
    <mergeCell ref="AO2699:AO2700"/>
    <mergeCell ref="AP2699:AP2700"/>
    <mergeCell ref="BA2697:BA2698"/>
    <mergeCell ref="BB2697:BB2698"/>
    <mergeCell ref="BC2697:BC2698"/>
    <mergeCell ref="A2699:A2700"/>
    <mergeCell ref="B2699:B2700"/>
    <mergeCell ref="C2699:C2700"/>
    <mergeCell ref="D2699:D2700"/>
    <mergeCell ref="E2699:E2700"/>
    <mergeCell ref="F2699:F2700"/>
    <mergeCell ref="AJ2699:AJ2700"/>
    <mergeCell ref="AU2697:AU2698"/>
    <mergeCell ref="AV2697:AV2698"/>
    <mergeCell ref="AW2697:AW2698"/>
    <mergeCell ref="AX2697:AX2698"/>
    <mergeCell ref="AY2697:AY2698"/>
    <mergeCell ref="AZ2697:AZ2698"/>
    <mergeCell ref="AO2697:AO2698"/>
    <mergeCell ref="AP2697:AP2698"/>
    <mergeCell ref="AQ2697:AQ2698"/>
    <mergeCell ref="AR2697:AR2698"/>
    <mergeCell ref="AS2697:AS2698"/>
    <mergeCell ref="AT2697:AT2698"/>
    <mergeCell ref="F2697:F2698"/>
    <mergeCell ref="AJ2697:AJ2698"/>
    <mergeCell ref="AK2697:AK2698"/>
    <mergeCell ref="AL2697:AL2698"/>
    <mergeCell ref="AM2697:AM2698"/>
    <mergeCell ref="AN2697:AN2698"/>
    <mergeCell ref="AY2695:AY2696"/>
    <mergeCell ref="AZ2695:AZ2696"/>
    <mergeCell ref="BA2695:BA2696"/>
    <mergeCell ref="BB2695:BB2696"/>
    <mergeCell ref="BC2695:BC2696"/>
    <mergeCell ref="A2697:A2698"/>
    <mergeCell ref="B2697:B2698"/>
    <mergeCell ref="C2697:C2698"/>
    <mergeCell ref="D2697:D2698"/>
    <mergeCell ref="E2697:E2698"/>
    <mergeCell ref="AS2695:AS2696"/>
    <mergeCell ref="AT2695:AT2696"/>
    <mergeCell ref="AU2695:AU2696"/>
    <mergeCell ref="AV2695:AV2696"/>
    <mergeCell ref="AW2695:AW2696"/>
    <mergeCell ref="AX2695:AX2696"/>
    <mergeCell ref="AM2695:AM2696"/>
    <mergeCell ref="AN2695:AN2696"/>
    <mergeCell ref="AO2695:AO2696"/>
    <mergeCell ref="AP2695:AP2696"/>
    <mergeCell ref="AQ2695:AQ2696"/>
    <mergeCell ref="AR2695:AR2696"/>
    <mergeCell ref="BC2693:BC2694"/>
    <mergeCell ref="A2695:A2696"/>
    <mergeCell ref="B2695:B2696"/>
    <mergeCell ref="C2695:C2696"/>
    <mergeCell ref="D2695:D2696"/>
    <mergeCell ref="E2695:E2696"/>
    <mergeCell ref="F2695:F2696"/>
    <mergeCell ref="AJ2695:AJ2696"/>
    <mergeCell ref="AK2695:AK2696"/>
    <mergeCell ref="AL2695:AL2696"/>
    <mergeCell ref="AW2693:AW2694"/>
    <mergeCell ref="AX2693:AX2694"/>
    <mergeCell ref="AY2693:AY2694"/>
    <mergeCell ref="AZ2693:AZ2694"/>
    <mergeCell ref="BA2693:BA2694"/>
    <mergeCell ref="BB2693:BB2694"/>
    <mergeCell ref="AQ2693:AQ2694"/>
    <mergeCell ref="AR2693:AR2694"/>
    <mergeCell ref="AS2693:AS2694"/>
    <mergeCell ref="AT2693:AT2694"/>
    <mergeCell ref="AU2693:AU2694"/>
    <mergeCell ref="AV2693:AV2694"/>
    <mergeCell ref="AK2693:AK2694"/>
    <mergeCell ref="AL2693:AL2694"/>
    <mergeCell ref="AM2693:AM2694"/>
    <mergeCell ref="AN2693:AN2694"/>
    <mergeCell ref="AO2693:AO2694"/>
    <mergeCell ref="AP2693:AP2694"/>
    <mergeCell ref="BA2691:BA2692"/>
    <mergeCell ref="BB2691:BB2692"/>
    <mergeCell ref="BC2691:BC2692"/>
    <mergeCell ref="A2693:A2694"/>
    <mergeCell ref="B2693:B2694"/>
    <mergeCell ref="C2693:C2694"/>
    <mergeCell ref="D2693:D2694"/>
    <mergeCell ref="E2693:E2694"/>
    <mergeCell ref="F2693:F2694"/>
    <mergeCell ref="AJ2693:AJ2694"/>
    <mergeCell ref="AU2691:AU2692"/>
    <mergeCell ref="AV2691:AV2692"/>
    <mergeCell ref="AW2691:AW2692"/>
    <mergeCell ref="AX2691:AX2692"/>
    <mergeCell ref="AY2691:AY2692"/>
    <mergeCell ref="AZ2691:AZ2692"/>
    <mergeCell ref="AO2691:AO2692"/>
    <mergeCell ref="AP2691:AP2692"/>
    <mergeCell ref="AQ2691:AQ2692"/>
    <mergeCell ref="AR2691:AR2692"/>
    <mergeCell ref="AS2691:AS2692"/>
    <mergeCell ref="AT2691:AT2692"/>
    <mergeCell ref="F2691:F2692"/>
    <mergeCell ref="AJ2691:AJ2692"/>
    <mergeCell ref="AK2691:AK2692"/>
    <mergeCell ref="AL2691:AL2692"/>
    <mergeCell ref="AM2691:AM2692"/>
    <mergeCell ref="AN2691:AN2692"/>
    <mergeCell ref="AY2689:AY2690"/>
    <mergeCell ref="AZ2689:AZ2690"/>
    <mergeCell ref="BA2689:BA2690"/>
    <mergeCell ref="BB2689:BB2690"/>
    <mergeCell ref="BC2689:BC2690"/>
    <mergeCell ref="A2691:A2692"/>
    <mergeCell ref="B2691:B2692"/>
    <mergeCell ref="C2691:C2692"/>
    <mergeCell ref="D2691:D2692"/>
    <mergeCell ref="E2691:E2692"/>
    <mergeCell ref="AS2689:AS2690"/>
    <mergeCell ref="AT2689:AT2690"/>
    <mergeCell ref="AU2689:AU2690"/>
    <mergeCell ref="AV2689:AV2690"/>
    <mergeCell ref="AW2689:AW2690"/>
    <mergeCell ref="AX2689:AX2690"/>
    <mergeCell ref="AM2689:AM2690"/>
    <mergeCell ref="AN2689:AN2690"/>
    <mergeCell ref="AO2689:AO2690"/>
    <mergeCell ref="AP2689:AP2690"/>
    <mergeCell ref="AQ2689:AQ2690"/>
    <mergeCell ref="AR2689:AR2690"/>
    <mergeCell ref="BC2687:BC2688"/>
    <mergeCell ref="A2689:A2690"/>
    <mergeCell ref="B2689:B2690"/>
    <mergeCell ref="C2689:C2690"/>
    <mergeCell ref="D2689:D2690"/>
    <mergeCell ref="E2689:E2690"/>
    <mergeCell ref="F2689:F2690"/>
    <mergeCell ref="AJ2689:AJ2690"/>
    <mergeCell ref="AK2689:AK2690"/>
    <mergeCell ref="AL2689:AL2690"/>
    <mergeCell ref="AW2687:AW2688"/>
    <mergeCell ref="AX2687:AX2688"/>
    <mergeCell ref="AY2687:AY2688"/>
    <mergeCell ref="AZ2687:AZ2688"/>
    <mergeCell ref="BA2687:BA2688"/>
    <mergeCell ref="BB2687:BB2688"/>
    <mergeCell ref="AQ2687:AQ2688"/>
    <mergeCell ref="AR2687:AR2688"/>
    <mergeCell ref="AS2687:AS2688"/>
    <mergeCell ref="AT2687:AT2688"/>
    <mergeCell ref="AU2687:AU2688"/>
    <mergeCell ref="AV2687:AV2688"/>
    <mergeCell ref="AK2687:AK2688"/>
    <mergeCell ref="AL2687:AL2688"/>
    <mergeCell ref="AM2687:AM2688"/>
    <mergeCell ref="AN2687:AN2688"/>
    <mergeCell ref="AO2687:AO2688"/>
    <mergeCell ref="AP2687:AP2688"/>
    <mergeCell ref="BA2685:BA2686"/>
    <mergeCell ref="BB2685:BB2686"/>
    <mergeCell ref="BC2685:BC2686"/>
    <mergeCell ref="A2687:A2688"/>
    <mergeCell ref="B2687:B2688"/>
    <mergeCell ref="C2687:C2688"/>
    <mergeCell ref="D2687:D2688"/>
    <mergeCell ref="E2687:E2688"/>
    <mergeCell ref="F2687:F2688"/>
    <mergeCell ref="AJ2687:AJ2688"/>
    <mergeCell ref="AU2685:AU2686"/>
    <mergeCell ref="AV2685:AV2686"/>
    <mergeCell ref="AW2685:AW2686"/>
    <mergeCell ref="AX2685:AX2686"/>
    <mergeCell ref="AY2685:AY2686"/>
    <mergeCell ref="AZ2685:AZ2686"/>
    <mergeCell ref="AO2685:AO2686"/>
    <mergeCell ref="AP2685:AP2686"/>
    <mergeCell ref="AQ2685:AQ2686"/>
    <mergeCell ref="AR2685:AR2686"/>
    <mergeCell ref="AS2685:AS2686"/>
    <mergeCell ref="AT2685:AT2686"/>
    <mergeCell ref="F2685:F2686"/>
    <mergeCell ref="AJ2685:AJ2686"/>
    <mergeCell ref="AK2685:AK2686"/>
    <mergeCell ref="AL2685:AL2686"/>
    <mergeCell ref="AM2685:AM2686"/>
    <mergeCell ref="AN2685:AN2686"/>
    <mergeCell ref="AY2683:AY2684"/>
    <mergeCell ref="AZ2683:AZ2684"/>
    <mergeCell ref="BA2683:BA2684"/>
    <mergeCell ref="BB2683:BB2684"/>
    <mergeCell ref="BC2683:BC2684"/>
    <mergeCell ref="A2685:A2686"/>
    <mergeCell ref="B2685:B2686"/>
    <mergeCell ref="C2685:C2686"/>
    <mergeCell ref="D2685:D2686"/>
    <mergeCell ref="E2685:E2686"/>
    <mergeCell ref="AS2683:AS2684"/>
    <mergeCell ref="AT2683:AT2684"/>
    <mergeCell ref="AU2683:AU2684"/>
    <mergeCell ref="AV2683:AV2684"/>
    <mergeCell ref="AW2683:AW2684"/>
    <mergeCell ref="AX2683:AX2684"/>
    <mergeCell ref="AM2683:AM2684"/>
    <mergeCell ref="AN2683:AN2684"/>
    <mergeCell ref="AO2683:AO2684"/>
    <mergeCell ref="AP2683:AP2684"/>
    <mergeCell ref="AQ2683:AQ2684"/>
    <mergeCell ref="AR2683:AR2684"/>
    <mergeCell ref="BC2681:BC2682"/>
    <mergeCell ref="A2683:A2684"/>
    <mergeCell ref="B2683:B2684"/>
    <mergeCell ref="C2683:C2684"/>
    <mergeCell ref="D2683:D2684"/>
    <mergeCell ref="E2683:E2684"/>
    <mergeCell ref="F2683:F2684"/>
    <mergeCell ref="AJ2683:AJ2684"/>
    <mergeCell ref="AK2683:AK2684"/>
    <mergeCell ref="AL2683:AL2684"/>
    <mergeCell ref="AW2681:AW2682"/>
    <mergeCell ref="AX2681:AX2682"/>
    <mergeCell ref="AY2681:AY2682"/>
    <mergeCell ref="AZ2681:AZ2682"/>
    <mergeCell ref="BA2681:BA2682"/>
    <mergeCell ref="BB2681:BB2682"/>
    <mergeCell ref="AQ2681:AQ2682"/>
    <mergeCell ref="AR2681:AR2682"/>
    <mergeCell ref="AS2681:AS2682"/>
    <mergeCell ref="AT2681:AT2682"/>
    <mergeCell ref="AU2681:AU2682"/>
    <mergeCell ref="AV2681:AV2682"/>
    <mergeCell ref="AK2681:AK2682"/>
    <mergeCell ref="AL2681:AL2682"/>
    <mergeCell ref="AM2681:AM2682"/>
    <mergeCell ref="AN2681:AN2682"/>
    <mergeCell ref="AO2681:AO2682"/>
    <mergeCell ref="AP2681:AP2682"/>
    <mergeCell ref="BA2679:BA2680"/>
    <mergeCell ref="BB2679:BB2680"/>
    <mergeCell ref="BC2679:BC2680"/>
    <mergeCell ref="A2681:A2682"/>
    <mergeCell ref="B2681:B2682"/>
    <mergeCell ref="C2681:C2682"/>
    <mergeCell ref="D2681:D2682"/>
    <mergeCell ref="E2681:E2682"/>
    <mergeCell ref="F2681:F2682"/>
    <mergeCell ref="AJ2681:AJ2682"/>
    <mergeCell ref="AU2679:AU2680"/>
    <mergeCell ref="AV2679:AV2680"/>
    <mergeCell ref="AW2679:AW2680"/>
    <mergeCell ref="AX2679:AX2680"/>
    <mergeCell ref="AY2679:AY2680"/>
    <mergeCell ref="AZ2679:AZ2680"/>
    <mergeCell ref="AO2679:AO2680"/>
    <mergeCell ref="AP2679:AP2680"/>
    <mergeCell ref="AQ2679:AQ2680"/>
    <mergeCell ref="AR2679:AR2680"/>
    <mergeCell ref="AS2679:AS2680"/>
    <mergeCell ref="AT2679:AT2680"/>
    <mergeCell ref="F2679:F2680"/>
    <mergeCell ref="AJ2679:AJ2680"/>
    <mergeCell ref="AK2679:AK2680"/>
    <mergeCell ref="AL2679:AL2680"/>
    <mergeCell ref="AM2679:AM2680"/>
    <mergeCell ref="AN2679:AN2680"/>
    <mergeCell ref="AY2677:AY2678"/>
    <mergeCell ref="AZ2677:AZ2678"/>
    <mergeCell ref="BA2677:BA2678"/>
    <mergeCell ref="BB2677:BB2678"/>
    <mergeCell ref="BC2677:BC2678"/>
    <mergeCell ref="A2679:A2680"/>
    <mergeCell ref="B2679:B2680"/>
    <mergeCell ref="C2679:C2680"/>
    <mergeCell ref="D2679:D2680"/>
    <mergeCell ref="E2679:E2680"/>
    <mergeCell ref="AS2677:AS2678"/>
    <mergeCell ref="AT2677:AT2678"/>
    <mergeCell ref="AU2677:AU2678"/>
    <mergeCell ref="AV2677:AV2678"/>
    <mergeCell ref="AW2677:AW2678"/>
    <mergeCell ref="AX2677:AX2678"/>
    <mergeCell ref="AM2677:AM2678"/>
    <mergeCell ref="AN2677:AN2678"/>
    <mergeCell ref="AO2677:AO2678"/>
    <mergeCell ref="AP2677:AP2678"/>
    <mergeCell ref="AQ2677:AQ2678"/>
    <mergeCell ref="AR2677:AR2678"/>
    <mergeCell ref="BC2675:BC2676"/>
    <mergeCell ref="A2677:A2678"/>
    <mergeCell ref="B2677:B2678"/>
    <mergeCell ref="C2677:C2678"/>
    <mergeCell ref="D2677:D2678"/>
    <mergeCell ref="E2677:E2678"/>
    <mergeCell ref="F2677:F2678"/>
    <mergeCell ref="AJ2677:AJ2678"/>
    <mergeCell ref="AK2677:AK2678"/>
    <mergeCell ref="AL2677:AL2678"/>
    <mergeCell ref="AW2675:AW2676"/>
    <mergeCell ref="AX2675:AX2676"/>
    <mergeCell ref="AY2675:AY2676"/>
    <mergeCell ref="AZ2675:AZ2676"/>
    <mergeCell ref="BA2675:BA2676"/>
    <mergeCell ref="BB2675:BB2676"/>
    <mergeCell ref="AQ2675:AQ2676"/>
    <mergeCell ref="AR2675:AR2676"/>
    <mergeCell ref="AS2675:AS2676"/>
    <mergeCell ref="AT2675:AT2676"/>
    <mergeCell ref="AU2675:AU2676"/>
    <mergeCell ref="AV2675:AV2676"/>
    <mergeCell ref="AK2675:AK2676"/>
    <mergeCell ref="AL2675:AL2676"/>
    <mergeCell ref="AM2675:AM2676"/>
    <mergeCell ref="AN2675:AN2676"/>
    <mergeCell ref="AO2675:AO2676"/>
    <mergeCell ref="AP2675:AP2676"/>
    <mergeCell ref="BA2673:BA2674"/>
    <mergeCell ref="BB2673:BB2674"/>
    <mergeCell ref="BC2673:BC2674"/>
    <mergeCell ref="A2675:A2676"/>
    <mergeCell ref="B2675:B2676"/>
    <mergeCell ref="C2675:C2676"/>
    <mergeCell ref="D2675:D2676"/>
    <mergeCell ref="E2675:E2676"/>
    <mergeCell ref="F2675:F2676"/>
    <mergeCell ref="AJ2675:AJ2676"/>
    <mergeCell ref="AU2673:AU2674"/>
    <mergeCell ref="AV2673:AV2674"/>
    <mergeCell ref="AW2673:AW2674"/>
    <mergeCell ref="AX2673:AX2674"/>
    <mergeCell ref="AY2673:AY2674"/>
    <mergeCell ref="AZ2673:AZ2674"/>
    <mergeCell ref="AO2673:AO2674"/>
    <mergeCell ref="AP2673:AP2674"/>
    <mergeCell ref="AQ2673:AQ2674"/>
    <mergeCell ref="AR2673:AR2674"/>
    <mergeCell ref="AS2673:AS2674"/>
    <mergeCell ref="AT2673:AT2674"/>
    <mergeCell ref="F2673:F2674"/>
    <mergeCell ref="AJ2673:AJ2674"/>
    <mergeCell ref="AK2673:AK2674"/>
    <mergeCell ref="AL2673:AL2674"/>
    <mergeCell ref="AM2673:AM2674"/>
    <mergeCell ref="AN2673:AN2674"/>
    <mergeCell ref="AY2671:AY2672"/>
    <mergeCell ref="AZ2671:AZ2672"/>
    <mergeCell ref="BA2671:BA2672"/>
    <mergeCell ref="BB2671:BB2672"/>
    <mergeCell ref="BC2671:BC2672"/>
    <mergeCell ref="A2673:A2674"/>
    <mergeCell ref="B2673:B2674"/>
    <mergeCell ref="C2673:C2674"/>
    <mergeCell ref="D2673:D2674"/>
    <mergeCell ref="E2673:E2674"/>
    <mergeCell ref="AS2671:AS2672"/>
    <mergeCell ref="AT2671:AT2672"/>
    <mergeCell ref="AU2671:AU2672"/>
    <mergeCell ref="AV2671:AV2672"/>
    <mergeCell ref="AW2671:AW2672"/>
    <mergeCell ref="AX2671:AX2672"/>
    <mergeCell ref="AM2671:AM2672"/>
    <mergeCell ref="AN2671:AN2672"/>
    <mergeCell ref="AO2671:AO2672"/>
    <mergeCell ref="AP2671:AP2672"/>
    <mergeCell ref="AQ2671:AQ2672"/>
    <mergeCell ref="AR2671:AR2672"/>
    <mergeCell ref="BC2669:BC2670"/>
    <mergeCell ref="A2671:A2672"/>
    <mergeCell ref="B2671:B2672"/>
    <mergeCell ref="C2671:C2672"/>
    <mergeCell ref="D2671:D2672"/>
    <mergeCell ref="E2671:E2672"/>
    <mergeCell ref="F2671:F2672"/>
    <mergeCell ref="AJ2671:AJ2672"/>
    <mergeCell ref="AK2671:AK2672"/>
    <mergeCell ref="AL2671:AL2672"/>
    <mergeCell ref="AW2669:AW2670"/>
    <mergeCell ref="AX2669:AX2670"/>
    <mergeCell ref="AY2669:AY2670"/>
    <mergeCell ref="AZ2669:AZ2670"/>
    <mergeCell ref="BA2669:BA2670"/>
    <mergeCell ref="BB2669:BB2670"/>
    <mergeCell ref="AQ2669:AQ2670"/>
    <mergeCell ref="AR2669:AR2670"/>
    <mergeCell ref="AS2669:AS2670"/>
    <mergeCell ref="AT2669:AT2670"/>
    <mergeCell ref="AU2669:AU2670"/>
    <mergeCell ref="AV2669:AV2670"/>
    <mergeCell ref="AK2669:AK2670"/>
    <mergeCell ref="AL2669:AL2670"/>
    <mergeCell ref="AM2669:AM2670"/>
    <mergeCell ref="AN2669:AN2670"/>
    <mergeCell ref="AO2669:AO2670"/>
    <mergeCell ref="AP2669:AP2670"/>
    <mergeCell ref="BA2667:BA2668"/>
    <mergeCell ref="BB2667:BB2668"/>
    <mergeCell ref="BC2667:BC2668"/>
    <mergeCell ref="A2669:A2670"/>
    <mergeCell ref="B2669:B2670"/>
    <mergeCell ref="C2669:C2670"/>
    <mergeCell ref="D2669:D2670"/>
    <mergeCell ref="E2669:E2670"/>
    <mergeCell ref="F2669:F2670"/>
    <mergeCell ref="AJ2669:AJ2670"/>
    <mergeCell ref="AU2667:AU2668"/>
    <mergeCell ref="AV2667:AV2668"/>
    <mergeCell ref="AW2667:AW2668"/>
    <mergeCell ref="AX2667:AX2668"/>
    <mergeCell ref="AY2667:AY2668"/>
    <mergeCell ref="AZ2667:AZ2668"/>
    <mergeCell ref="AO2667:AO2668"/>
    <mergeCell ref="AP2667:AP2668"/>
    <mergeCell ref="AQ2667:AQ2668"/>
    <mergeCell ref="AR2667:AR2668"/>
    <mergeCell ref="AS2667:AS2668"/>
    <mergeCell ref="AT2667:AT2668"/>
    <mergeCell ref="F2667:F2668"/>
    <mergeCell ref="AJ2667:AJ2668"/>
    <mergeCell ref="AK2667:AK2668"/>
    <mergeCell ref="AL2667:AL2668"/>
    <mergeCell ref="AM2667:AM2668"/>
    <mergeCell ref="AN2667:AN2668"/>
    <mergeCell ref="AY2665:AY2666"/>
    <mergeCell ref="AZ2665:AZ2666"/>
    <mergeCell ref="BA2665:BA2666"/>
    <mergeCell ref="BB2665:BB2666"/>
    <mergeCell ref="BC2665:BC2666"/>
    <mergeCell ref="A2667:A2668"/>
    <mergeCell ref="B2667:B2668"/>
    <mergeCell ref="C2667:C2668"/>
    <mergeCell ref="D2667:D2668"/>
    <mergeCell ref="E2667:E2668"/>
    <mergeCell ref="AS2665:AS2666"/>
    <mergeCell ref="AT2665:AT2666"/>
    <mergeCell ref="AU2665:AU2666"/>
    <mergeCell ref="AV2665:AV2666"/>
    <mergeCell ref="AW2665:AW2666"/>
    <mergeCell ref="AX2665:AX2666"/>
    <mergeCell ref="AM2665:AM2666"/>
    <mergeCell ref="AN2665:AN2666"/>
    <mergeCell ref="AO2665:AO2666"/>
    <mergeCell ref="AP2665:AP2666"/>
    <mergeCell ref="AQ2665:AQ2666"/>
    <mergeCell ref="AR2665:AR2666"/>
    <mergeCell ref="BC2663:BC2664"/>
    <mergeCell ref="A2665:A2666"/>
    <mergeCell ref="B2665:B2666"/>
    <mergeCell ref="C2665:C2666"/>
    <mergeCell ref="D2665:D2666"/>
    <mergeCell ref="E2665:E2666"/>
    <mergeCell ref="F2665:F2666"/>
    <mergeCell ref="AJ2665:AJ2666"/>
    <mergeCell ref="AK2665:AK2666"/>
    <mergeCell ref="AL2665:AL2666"/>
    <mergeCell ref="AW2663:AW2664"/>
    <mergeCell ref="AX2663:AX2664"/>
    <mergeCell ref="AY2663:AY2664"/>
    <mergeCell ref="AZ2663:AZ2664"/>
    <mergeCell ref="BA2663:BA2664"/>
    <mergeCell ref="BB2663:BB2664"/>
    <mergeCell ref="AQ2663:AQ2664"/>
    <mergeCell ref="AR2663:AR2664"/>
    <mergeCell ref="AS2663:AS2664"/>
    <mergeCell ref="AT2663:AT2664"/>
    <mergeCell ref="AU2663:AU2664"/>
    <mergeCell ref="AV2663:AV2664"/>
    <mergeCell ref="AK2663:AK2664"/>
    <mergeCell ref="AL2663:AL2664"/>
    <mergeCell ref="AM2663:AM2664"/>
    <mergeCell ref="AN2663:AN2664"/>
    <mergeCell ref="AO2663:AO2664"/>
    <mergeCell ref="AP2663:AP2664"/>
    <mergeCell ref="BA2661:BA2662"/>
    <mergeCell ref="BB2661:BB2662"/>
    <mergeCell ref="BC2661:BC2662"/>
    <mergeCell ref="A2663:A2664"/>
    <mergeCell ref="B2663:B2664"/>
    <mergeCell ref="C2663:C2664"/>
    <mergeCell ref="D2663:D2664"/>
    <mergeCell ref="E2663:E2664"/>
    <mergeCell ref="F2663:F2664"/>
    <mergeCell ref="AJ2663:AJ2664"/>
    <mergeCell ref="AU2661:AU2662"/>
    <mergeCell ref="AV2661:AV2662"/>
    <mergeCell ref="AW2661:AW2662"/>
    <mergeCell ref="AX2661:AX2662"/>
    <mergeCell ref="AY2661:AY2662"/>
    <mergeCell ref="AZ2661:AZ2662"/>
    <mergeCell ref="AO2661:AO2662"/>
    <mergeCell ref="AP2661:AP2662"/>
    <mergeCell ref="AQ2661:AQ2662"/>
    <mergeCell ref="AR2661:AR2662"/>
    <mergeCell ref="AS2661:AS2662"/>
    <mergeCell ref="AT2661:AT2662"/>
    <mergeCell ref="F2661:F2662"/>
    <mergeCell ref="AJ2661:AJ2662"/>
    <mergeCell ref="AK2661:AK2662"/>
    <mergeCell ref="AL2661:AL2662"/>
    <mergeCell ref="AM2661:AM2662"/>
    <mergeCell ref="AN2661:AN2662"/>
    <mergeCell ref="AY2659:AY2660"/>
    <mergeCell ref="AZ2659:AZ2660"/>
    <mergeCell ref="BA2659:BA2660"/>
    <mergeCell ref="BB2659:BB2660"/>
    <mergeCell ref="BC2659:BC2660"/>
    <mergeCell ref="A2661:A2662"/>
    <mergeCell ref="B2661:B2662"/>
    <mergeCell ref="C2661:C2662"/>
    <mergeCell ref="D2661:D2662"/>
    <mergeCell ref="E2661:E2662"/>
    <mergeCell ref="AS2659:AS2660"/>
    <mergeCell ref="AT2659:AT2660"/>
    <mergeCell ref="AU2659:AU2660"/>
    <mergeCell ref="AV2659:AV2660"/>
    <mergeCell ref="AW2659:AW2660"/>
    <mergeCell ref="AX2659:AX2660"/>
    <mergeCell ref="AM2659:AM2660"/>
    <mergeCell ref="AN2659:AN2660"/>
    <mergeCell ref="AO2659:AO2660"/>
    <mergeCell ref="AP2659:AP2660"/>
    <mergeCell ref="AQ2659:AQ2660"/>
    <mergeCell ref="AR2659:AR2660"/>
    <mergeCell ref="BC2657:BC2658"/>
    <mergeCell ref="A2659:A2660"/>
    <mergeCell ref="B2659:B2660"/>
    <mergeCell ref="C2659:C2660"/>
    <mergeCell ref="D2659:D2660"/>
    <mergeCell ref="E2659:E2660"/>
    <mergeCell ref="F2659:F2660"/>
    <mergeCell ref="AJ2659:AJ2660"/>
    <mergeCell ref="AK2659:AK2660"/>
    <mergeCell ref="AL2659:AL2660"/>
    <mergeCell ref="AW2657:AW2658"/>
    <mergeCell ref="AX2657:AX2658"/>
    <mergeCell ref="AY2657:AY2658"/>
    <mergeCell ref="AZ2657:AZ2658"/>
    <mergeCell ref="BA2657:BA2658"/>
    <mergeCell ref="BB2657:BB2658"/>
    <mergeCell ref="AQ2657:AQ2658"/>
    <mergeCell ref="AR2657:AR2658"/>
    <mergeCell ref="AS2657:AS2658"/>
    <mergeCell ref="AT2657:AT2658"/>
    <mergeCell ref="AU2657:AU2658"/>
    <mergeCell ref="AV2657:AV2658"/>
    <mergeCell ref="AK2657:AK2658"/>
    <mergeCell ref="AL2657:AL2658"/>
    <mergeCell ref="AM2657:AM2658"/>
    <mergeCell ref="AN2657:AN2658"/>
    <mergeCell ref="AO2657:AO2658"/>
    <mergeCell ref="AP2657:AP2658"/>
    <mergeCell ref="BA2655:BA2656"/>
    <mergeCell ref="BB2655:BB2656"/>
    <mergeCell ref="BC2655:BC2656"/>
    <mergeCell ref="A2657:A2658"/>
    <mergeCell ref="B2657:B2658"/>
    <mergeCell ref="C2657:C2658"/>
    <mergeCell ref="D2657:D2658"/>
    <mergeCell ref="E2657:E2658"/>
    <mergeCell ref="F2657:F2658"/>
    <mergeCell ref="AJ2657:AJ2658"/>
    <mergeCell ref="AU2655:AU2656"/>
    <mergeCell ref="AV2655:AV2656"/>
    <mergeCell ref="AW2655:AW2656"/>
    <mergeCell ref="AX2655:AX2656"/>
    <mergeCell ref="AY2655:AY2656"/>
    <mergeCell ref="AZ2655:AZ2656"/>
    <mergeCell ref="AO2655:AO2656"/>
    <mergeCell ref="AP2655:AP2656"/>
    <mergeCell ref="AQ2655:AQ2656"/>
    <mergeCell ref="AR2655:AR2656"/>
    <mergeCell ref="AS2655:AS2656"/>
    <mergeCell ref="AT2655:AT2656"/>
    <mergeCell ref="F2655:F2656"/>
    <mergeCell ref="AJ2655:AJ2656"/>
    <mergeCell ref="AK2655:AK2656"/>
    <mergeCell ref="AL2655:AL2656"/>
    <mergeCell ref="AM2655:AM2656"/>
    <mergeCell ref="AN2655:AN2656"/>
    <mergeCell ref="AY2653:AY2654"/>
    <mergeCell ref="AZ2653:AZ2654"/>
    <mergeCell ref="BA2653:BA2654"/>
    <mergeCell ref="BB2653:BB2654"/>
    <mergeCell ref="BC2653:BC2654"/>
    <mergeCell ref="A2655:A2656"/>
    <mergeCell ref="B2655:B2656"/>
    <mergeCell ref="C2655:C2656"/>
    <mergeCell ref="D2655:D2656"/>
    <mergeCell ref="E2655:E2656"/>
    <mergeCell ref="AS2653:AS2654"/>
    <mergeCell ref="AT2653:AT2654"/>
    <mergeCell ref="AU2653:AU2654"/>
    <mergeCell ref="AV2653:AV2654"/>
    <mergeCell ref="AW2653:AW2654"/>
    <mergeCell ref="AX2653:AX2654"/>
    <mergeCell ref="AM2653:AM2654"/>
    <mergeCell ref="AN2653:AN2654"/>
    <mergeCell ref="AO2653:AO2654"/>
    <mergeCell ref="AP2653:AP2654"/>
    <mergeCell ref="AQ2653:AQ2654"/>
    <mergeCell ref="AR2653:AR2654"/>
    <mergeCell ref="BC2651:BC2652"/>
    <mergeCell ref="A2653:A2654"/>
    <mergeCell ref="B2653:B2654"/>
    <mergeCell ref="C2653:C2654"/>
    <mergeCell ref="D2653:D2654"/>
    <mergeCell ref="E2653:E2654"/>
    <mergeCell ref="F2653:F2654"/>
    <mergeCell ref="AJ2653:AJ2654"/>
    <mergeCell ref="AK2653:AK2654"/>
    <mergeCell ref="AL2653:AL2654"/>
    <mergeCell ref="AW2651:AW2652"/>
    <mergeCell ref="AX2651:AX2652"/>
    <mergeCell ref="AY2651:AY2652"/>
    <mergeCell ref="AZ2651:AZ2652"/>
    <mergeCell ref="BA2651:BA2652"/>
    <mergeCell ref="BB2651:BB2652"/>
    <mergeCell ref="AQ2651:AQ2652"/>
    <mergeCell ref="AR2651:AR2652"/>
    <mergeCell ref="AS2651:AS2652"/>
    <mergeCell ref="AT2651:AT2652"/>
    <mergeCell ref="AU2651:AU2652"/>
    <mergeCell ref="AV2651:AV2652"/>
    <mergeCell ref="AK2651:AK2652"/>
    <mergeCell ref="AL2651:AL2652"/>
    <mergeCell ref="AM2651:AM2652"/>
    <mergeCell ref="AN2651:AN2652"/>
    <mergeCell ref="AO2651:AO2652"/>
    <mergeCell ref="AP2651:AP2652"/>
    <mergeCell ref="BA2649:BA2650"/>
    <mergeCell ref="BB2649:BB2650"/>
    <mergeCell ref="BC2649:BC2650"/>
    <mergeCell ref="A2651:A2652"/>
    <mergeCell ref="B2651:B2652"/>
    <mergeCell ref="C2651:C2652"/>
    <mergeCell ref="D2651:D2652"/>
    <mergeCell ref="E2651:E2652"/>
    <mergeCell ref="F2651:F2652"/>
    <mergeCell ref="AJ2651:AJ2652"/>
    <mergeCell ref="AU2649:AU2650"/>
    <mergeCell ref="AV2649:AV2650"/>
    <mergeCell ref="AW2649:AW2650"/>
    <mergeCell ref="AX2649:AX2650"/>
    <mergeCell ref="AY2649:AY2650"/>
    <mergeCell ref="AZ2649:AZ2650"/>
    <mergeCell ref="AO2649:AO2650"/>
    <mergeCell ref="AP2649:AP2650"/>
    <mergeCell ref="AQ2649:AQ2650"/>
    <mergeCell ref="AR2649:AR2650"/>
    <mergeCell ref="AS2649:AS2650"/>
    <mergeCell ref="AT2649:AT2650"/>
    <mergeCell ref="F2649:F2650"/>
    <mergeCell ref="AJ2649:AJ2650"/>
    <mergeCell ref="AK2649:AK2650"/>
    <mergeCell ref="AL2649:AL2650"/>
    <mergeCell ref="AM2649:AM2650"/>
    <mergeCell ref="AN2649:AN2650"/>
    <mergeCell ref="AY2647:AY2648"/>
    <mergeCell ref="AZ2647:AZ2648"/>
    <mergeCell ref="BA2647:BA2648"/>
    <mergeCell ref="BB2647:BB2648"/>
    <mergeCell ref="BC2647:BC2648"/>
    <mergeCell ref="A2649:A2650"/>
    <mergeCell ref="B2649:B2650"/>
    <mergeCell ref="C2649:C2650"/>
    <mergeCell ref="D2649:D2650"/>
    <mergeCell ref="E2649:E2650"/>
    <mergeCell ref="AS2647:AS2648"/>
    <mergeCell ref="AT2647:AT2648"/>
    <mergeCell ref="AU2647:AU2648"/>
    <mergeCell ref="AV2647:AV2648"/>
    <mergeCell ref="AW2647:AW2648"/>
    <mergeCell ref="AX2647:AX2648"/>
    <mergeCell ref="AM2647:AM2648"/>
    <mergeCell ref="AN2647:AN2648"/>
    <mergeCell ref="AO2647:AO2648"/>
    <mergeCell ref="AP2647:AP2648"/>
    <mergeCell ref="AQ2647:AQ2648"/>
    <mergeCell ref="AR2647:AR2648"/>
    <mergeCell ref="BC2645:BC2646"/>
    <mergeCell ref="A2647:A2648"/>
    <mergeCell ref="B2647:B2648"/>
    <mergeCell ref="C2647:C2648"/>
    <mergeCell ref="D2647:D2648"/>
    <mergeCell ref="E2647:E2648"/>
    <mergeCell ref="F2647:F2648"/>
    <mergeCell ref="AJ2647:AJ2648"/>
    <mergeCell ref="AK2647:AK2648"/>
    <mergeCell ref="AL2647:AL2648"/>
    <mergeCell ref="AW2645:AW2646"/>
    <mergeCell ref="AX2645:AX2646"/>
    <mergeCell ref="AY2645:AY2646"/>
    <mergeCell ref="AZ2645:AZ2646"/>
    <mergeCell ref="BA2645:BA2646"/>
    <mergeCell ref="BB2645:BB2646"/>
    <mergeCell ref="AQ2645:AQ2646"/>
    <mergeCell ref="AR2645:AR2646"/>
    <mergeCell ref="AS2645:AS2646"/>
    <mergeCell ref="AT2645:AT2646"/>
    <mergeCell ref="AU2645:AU2646"/>
    <mergeCell ref="AV2645:AV2646"/>
    <mergeCell ref="AK2645:AK2646"/>
    <mergeCell ref="AL2645:AL2646"/>
    <mergeCell ref="AM2645:AM2646"/>
    <mergeCell ref="AN2645:AN2646"/>
    <mergeCell ref="AO2645:AO2646"/>
    <mergeCell ref="AP2645:AP2646"/>
    <mergeCell ref="BA2643:BA2644"/>
    <mergeCell ref="BB2643:BB2644"/>
    <mergeCell ref="BC2643:BC2644"/>
    <mergeCell ref="A2645:A2646"/>
    <mergeCell ref="B2645:B2646"/>
    <mergeCell ref="C2645:C2646"/>
    <mergeCell ref="D2645:D2646"/>
    <mergeCell ref="E2645:E2646"/>
    <mergeCell ref="F2645:F2646"/>
    <mergeCell ref="AJ2645:AJ2646"/>
    <mergeCell ref="AU2643:AU2644"/>
    <mergeCell ref="AV2643:AV2644"/>
    <mergeCell ref="AW2643:AW2644"/>
    <mergeCell ref="AX2643:AX2644"/>
    <mergeCell ref="AY2643:AY2644"/>
    <mergeCell ref="AZ2643:AZ2644"/>
    <mergeCell ref="AO2643:AO2644"/>
    <mergeCell ref="AP2643:AP2644"/>
    <mergeCell ref="AQ2643:AQ2644"/>
    <mergeCell ref="AR2643:AR2644"/>
    <mergeCell ref="AS2643:AS2644"/>
    <mergeCell ref="AT2643:AT2644"/>
    <mergeCell ref="F2643:F2644"/>
    <mergeCell ref="AJ2643:AJ2644"/>
    <mergeCell ref="AK2643:AK2644"/>
    <mergeCell ref="AL2643:AL2644"/>
    <mergeCell ref="AM2643:AM2644"/>
    <mergeCell ref="AN2643:AN2644"/>
    <mergeCell ref="AY2641:AY2642"/>
    <mergeCell ref="AZ2641:AZ2642"/>
    <mergeCell ref="BA2641:BA2642"/>
    <mergeCell ref="BB2641:BB2642"/>
    <mergeCell ref="BC2641:BC2642"/>
    <mergeCell ref="A2643:A2644"/>
    <mergeCell ref="B2643:B2644"/>
    <mergeCell ref="C2643:C2644"/>
    <mergeCell ref="D2643:D2644"/>
    <mergeCell ref="E2643:E2644"/>
    <mergeCell ref="AS2641:AS2642"/>
    <mergeCell ref="AT2641:AT2642"/>
    <mergeCell ref="AU2641:AU2642"/>
    <mergeCell ref="AV2641:AV2642"/>
    <mergeCell ref="AW2641:AW2642"/>
    <mergeCell ref="AX2641:AX2642"/>
    <mergeCell ref="AM2641:AM2642"/>
    <mergeCell ref="AN2641:AN2642"/>
    <mergeCell ref="AO2641:AO2642"/>
    <mergeCell ref="AP2641:AP2642"/>
    <mergeCell ref="AQ2641:AQ2642"/>
    <mergeCell ref="AR2641:AR2642"/>
    <mergeCell ref="BC2639:BC2640"/>
    <mergeCell ref="A2641:A2642"/>
    <mergeCell ref="B2641:B2642"/>
    <mergeCell ref="C2641:C2642"/>
    <mergeCell ref="D2641:D2642"/>
    <mergeCell ref="E2641:E2642"/>
    <mergeCell ref="F2641:F2642"/>
    <mergeCell ref="AJ2641:AJ2642"/>
    <mergeCell ref="AK2641:AK2642"/>
    <mergeCell ref="AL2641:AL2642"/>
    <mergeCell ref="AW2639:AW2640"/>
    <mergeCell ref="AX2639:AX2640"/>
    <mergeCell ref="AY2639:AY2640"/>
    <mergeCell ref="AZ2639:AZ2640"/>
    <mergeCell ref="BA2639:BA2640"/>
    <mergeCell ref="BB2639:BB2640"/>
    <mergeCell ref="AQ2639:AQ2640"/>
    <mergeCell ref="AR2639:AR2640"/>
    <mergeCell ref="AS2639:AS2640"/>
    <mergeCell ref="AT2639:AT2640"/>
    <mergeCell ref="AU2639:AU2640"/>
    <mergeCell ref="AV2639:AV2640"/>
    <mergeCell ref="AK2639:AK2640"/>
    <mergeCell ref="AL2639:AL2640"/>
    <mergeCell ref="AM2639:AM2640"/>
    <mergeCell ref="AN2639:AN2640"/>
    <mergeCell ref="AO2639:AO2640"/>
    <mergeCell ref="AP2639:AP2640"/>
    <mergeCell ref="BA2637:BA2638"/>
    <mergeCell ref="BB2637:BB2638"/>
    <mergeCell ref="BC2637:BC2638"/>
    <mergeCell ref="A2639:A2640"/>
    <mergeCell ref="B2639:B2640"/>
    <mergeCell ref="C2639:C2640"/>
    <mergeCell ref="D2639:D2640"/>
    <mergeCell ref="E2639:E2640"/>
    <mergeCell ref="F2639:F2640"/>
    <mergeCell ref="AJ2639:AJ2640"/>
    <mergeCell ref="AU2637:AU2638"/>
    <mergeCell ref="AV2637:AV2638"/>
    <mergeCell ref="AW2637:AW2638"/>
    <mergeCell ref="AX2637:AX2638"/>
    <mergeCell ref="AY2637:AY2638"/>
    <mergeCell ref="AZ2637:AZ2638"/>
    <mergeCell ref="AO2637:AO2638"/>
    <mergeCell ref="AP2637:AP2638"/>
    <mergeCell ref="AQ2637:AQ2638"/>
    <mergeCell ref="AR2637:AR2638"/>
    <mergeCell ref="AS2637:AS2638"/>
    <mergeCell ref="AT2637:AT2638"/>
    <mergeCell ref="F2637:F2638"/>
    <mergeCell ref="AJ2637:AJ2638"/>
    <mergeCell ref="AK2637:AK2638"/>
    <mergeCell ref="AL2637:AL2638"/>
    <mergeCell ref="AM2637:AM2638"/>
    <mergeCell ref="AN2637:AN2638"/>
    <mergeCell ref="AY2635:AY2636"/>
    <mergeCell ref="AZ2635:AZ2636"/>
    <mergeCell ref="BA2635:BA2636"/>
    <mergeCell ref="BB2635:BB2636"/>
    <mergeCell ref="BC2635:BC2636"/>
    <mergeCell ref="A2637:A2638"/>
    <mergeCell ref="B2637:B2638"/>
    <mergeCell ref="C2637:C2638"/>
    <mergeCell ref="D2637:D2638"/>
    <mergeCell ref="E2637:E2638"/>
    <mergeCell ref="AS2635:AS2636"/>
    <mergeCell ref="AT2635:AT2636"/>
    <mergeCell ref="AU2635:AU2636"/>
    <mergeCell ref="AV2635:AV2636"/>
    <mergeCell ref="AW2635:AW2636"/>
    <mergeCell ref="AX2635:AX2636"/>
    <mergeCell ref="AM2635:AM2636"/>
    <mergeCell ref="AN2635:AN2636"/>
    <mergeCell ref="AO2635:AO2636"/>
    <mergeCell ref="AP2635:AP2636"/>
    <mergeCell ref="AQ2635:AQ2636"/>
    <mergeCell ref="AR2635:AR2636"/>
    <mergeCell ref="BC2633:BC2634"/>
    <mergeCell ref="A2635:A2636"/>
    <mergeCell ref="B2635:B2636"/>
    <mergeCell ref="C2635:C2636"/>
    <mergeCell ref="D2635:D2636"/>
    <mergeCell ref="E2635:E2636"/>
    <mergeCell ref="F2635:F2636"/>
    <mergeCell ref="AJ2635:AJ2636"/>
    <mergeCell ref="AK2635:AK2636"/>
    <mergeCell ref="AL2635:AL2636"/>
    <mergeCell ref="AW2633:AW2634"/>
    <mergeCell ref="AX2633:AX2634"/>
    <mergeCell ref="AY2633:AY2634"/>
    <mergeCell ref="AZ2633:AZ2634"/>
    <mergeCell ref="BA2633:BA2634"/>
    <mergeCell ref="BB2633:BB2634"/>
    <mergeCell ref="AQ2633:AQ2634"/>
    <mergeCell ref="AR2633:AR2634"/>
    <mergeCell ref="AS2633:AS2634"/>
    <mergeCell ref="AT2633:AT2634"/>
    <mergeCell ref="AU2633:AU2634"/>
    <mergeCell ref="AV2633:AV2634"/>
    <mergeCell ref="AK2633:AK2634"/>
    <mergeCell ref="AL2633:AL2634"/>
    <mergeCell ref="AM2633:AM2634"/>
    <mergeCell ref="AN2633:AN2634"/>
    <mergeCell ref="AO2633:AO2634"/>
    <mergeCell ref="AP2633:AP2634"/>
    <mergeCell ref="BA2631:BA2632"/>
    <mergeCell ref="BB2631:BB2632"/>
    <mergeCell ref="BC2631:BC2632"/>
    <mergeCell ref="A2633:A2634"/>
    <mergeCell ref="B2633:B2634"/>
    <mergeCell ref="C2633:C2634"/>
    <mergeCell ref="D2633:D2634"/>
    <mergeCell ref="E2633:E2634"/>
    <mergeCell ref="F2633:F2634"/>
    <mergeCell ref="AJ2633:AJ2634"/>
    <mergeCell ref="AU2631:AU2632"/>
    <mergeCell ref="AV2631:AV2632"/>
    <mergeCell ref="AW2631:AW2632"/>
    <mergeCell ref="AX2631:AX2632"/>
    <mergeCell ref="AY2631:AY2632"/>
    <mergeCell ref="AZ2631:AZ2632"/>
    <mergeCell ref="AO2631:AO2632"/>
    <mergeCell ref="AP2631:AP2632"/>
    <mergeCell ref="AQ2631:AQ2632"/>
    <mergeCell ref="AR2631:AR2632"/>
    <mergeCell ref="AS2631:AS2632"/>
    <mergeCell ref="AT2631:AT2632"/>
    <mergeCell ref="F2631:F2632"/>
    <mergeCell ref="AJ2631:AJ2632"/>
    <mergeCell ref="AK2631:AK2632"/>
    <mergeCell ref="AL2631:AL2632"/>
    <mergeCell ref="AM2631:AM2632"/>
    <mergeCell ref="AN2631:AN2632"/>
    <mergeCell ref="AY2629:AY2630"/>
    <mergeCell ref="AZ2629:AZ2630"/>
    <mergeCell ref="BA2629:BA2630"/>
    <mergeCell ref="BB2629:BB2630"/>
    <mergeCell ref="BC2629:BC2630"/>
    <mergeCell ref="A2631:A2632"/>
    <mergeCell ref="B2631:B2632"/>
    <mergeCell ref="C2631:C2632"/>
    <mergeCell ref="D2631:D2632"/>
    <mergeCell ref="E2631:E2632"/>
    <mergeCell ref="AS2629:AS2630"/>
    <mergeCell ref="AT2629:AT2630"/>
    <mergeCell ref="AU2629:AU2630"/>
    <mergeCell ref="AV2629:AV2630"/>
    <mergeCell ref="AW2629:AW2630"/>
    <mergeCell ref="AX2629:AX2630"/>
    <mergeCell ref="AM2629:AM2630"/>
    <mergeCell ref="AN2629:AN2630"/>
    <mergeCell ref="AO2629:AO2630"/>
    <mergeCell ref="AP2629:AP2630"/>
    <mergeCell ref="AQ2629:AQ2630"/>
    <mergeCell ref="AR2629:AR2630"/>
    <mergeCell ref="BC2627:BC2628"/>
    <mergeCell ref="A2629:A2630"/>
    <mergeCell ref="B2629:B2630"/>
    <mergeCell ref="C2629:C2630"/>
    <mergeCell ref="D2629:D2630"/>
    <mergeCell ref="E2629:E2630"/>
    <mergeCell ref="F2629:F2630"/>
    <mergeCell ref="AJ2629:AJ2630"/>
    <mergeCell ref="AK2629:AK2630"/>
    <mergeCell ref="AL2629:AL2630"/>
    <mergeCell ref="AW2627:AW2628"/>
    <mergeCell ref="AX2627:AX2628"/>
    <mergeCell ref="AY2627:AY2628"/>
    <mergeCell ref="AZ2627:AZ2628"/>
    <mergeCell ref="BA2627:BA2628"/>
    <mergeCell ref="BB2627:BB2628"/>
    <mergeCell ref="AQ2627:AQ2628"/>
    <mergeCell ref="AR2627:AR2628"/>
    <mergeCell ref="AS2627:AS2628"/>
    <mergeCell ref="AT2627:AT2628"/>
    <mergeCell ref="AU2627:AU2628"/>
    <mergeCell ref="AV2627:AV2628"/>
    <mergeCell ref="AK2627:AK2628"/>
    <mergeCell ref="AL2627:AL2628"/>
    <mergeCell ref="AM2627:AM2628"/>
    <mergeCell ref="AN2627:AN2628"/>
    <mergeCell ref="AO2627:AO2628"/>
    <mergeCell ref="AP2627:AP2628"/>
    <mergeCell ref="BA2625:BA2626"/>
    <mergeCell ref="BB2625:BB2626"/>
    <mergeCell ref="BC2625:BC2626"/>
    <mergeCell ref="A2627:A2628"/>
    <mergeCell ref="B2627:B2628"/>
    <mergeCell ref="C2627:C2628"/>
    <mergeCell ref="D2627:D2628"/>
    <mergeCell ref="E2627:E2628"/>
    <mergeCell ref="F2627:F2628"/>
    <mergeCell ref="AJ2627:AJ2628"/>
    <mergeCell ref="AU2625:AU2626"/>
    <mergeCell ref="AV2625:AV2626"/>
    <mergeCell ref="AW2625:AW2626"/>
    <mergeCell ref="AX2625:AX2626"/>
    <mergeCell ref="AY2625:AY2626"/>
    <mergeCell ref="AZ2625:AZ2626"/>
    <mergeCell ref="AO2625:AO2626"/>
    <mergeCell ref="AP2625:AP2626"/>
    <mergeCell ref="AQ2625:AQ2626"/>
    <mergeCell ref="AR2625:AR2626"/>
    <mergeCell ref="AS2625:AS2626"/>
    <mergeCell ref="AT2625:AT2626"/>
    <mergeCell ref="F2625:F2626"/>
    <mergeCell ref="AJ2625:AJ2626"/>
    <mergeCell ref="AK2625:AK2626"/>
    <mergeCell ref="AL2625:AL2626"/>
    <mergeCell ref="AM2625:AM2626"/>
    <mergeCell ref="AN2625:AN2626"/>
    <mergeCell ref="AY2623:AY2624"/>
    <mergeCell ref="AZ2623:AZ2624"/>
    <mergeCell ref="BA2623:BA2624"/>
    <mergeCell ref="BB2623:BB2624"/>
    <mergeCell ref="BC2623:BC2624"/>
    <mergeCell ref="A2625:A2626"/>
    <mergeCell ref="B2625:B2626"/>
    <mergeCell ref="C2625:C2626"/>
    <mergeCell ref="D2625:D2626"/>
    <mergeCell ref="E2625:E2626"/>
    <mergeCell ref="AS2623:AS2624"/>
    <mergeCell ref="AT2623:AT2624"/>
    <mergeCell ref="AU2623:AU2624"/>
    <mergeCell ref="AV2623:AV2624"/>
    <mergeCell ref="AW2623:AW2624"/>
    <mergeCell ref="AX2623:AX2624"/>
    <mergeCell ref="AM2623:AM2624"/>
    <mergeCell ref="AN2623:AN2624"/>
    <mergeCell ref="AO2623:AO2624"/>
    <mergeCell ref="AP2623:AP2624"/>
    <mergeCell ref="AQ2623:AQ2624"/>
    <mergeCell ref="AR2623:AR2624"/>
    <mergeCell ref="BC2621:BC2622"/>
    <mergeCell ref="A2623:A2624"/>
    <mergeCell ref="B2623:B2624"/>
    <mergeCell ref="C2623:C2624"/>
    <mergeCell ref="D2623:D2624"/>
    <mergeCell ref="E2623:E2624"/>
    <mergeCell ref="F2623:F2624"/>
    <mergeCell ref="AJ2623:AJ2624"/>
    <mergeCell ref="AK2623:AK2624"/>
    <mergeCell ref="AL2623:AL2624"/>
    <mergeCell ref="AW2621:AW2622"/>
    <mergeCell ref="AX2621:AX2622"/>
    <mergeCell ref="AY2621:AY2622"/>
    <mergeCell ref="AZ2621:AZ2622"/>
    <mergeCell ref="BA2621:BA2622"/>
    <mergeCell ref="BB2621:BB2622"/>
    <mergeCell ref="AQ2621:AQ2622"/>
    <mergeCell ref="AR2621:AR2622"/>
    <mergeCell ref="AS2621:AS2622"/>
    <mergeCell ref="AT2621:AT2622"/>
    <mergeCell ref="AU2621:AU2622"/>
    <mergeCell ref="AV2621:AV2622"/>
    <mergeCell ref="AK2621:AK2622"/>
    <mergeCell ref="AL2621:AL2622"/>
    <mergeCell ref="AM2621:AM2622"/>
    <mergeCell ref="AN2621:AN2622"/>
    <mergeCell ref="AO2621:AO2622"/>
    <mergeCell ref="AP2621:AP2622"/>
    <mergeCell ref="BA2619:BA2620"/>
    <mergeCell ref="BB2619:BB2620"/>
    <mergeCell ref="BC2619:BC2620"/>
    <mergeCell ref="A2621:A2622"/>
    <mergeCell ref="B2621:B2622"/>
    <mergeCell ref="C2621:C2622"/>
    <mergeCell ref="D2621:D2622"/>
    <mergeCell ref="E2621:E2622"/>
    <mergeCell ref="F2621:F2622"/>
    <mergeCell ref="AJ2621:AJ2622"/>
    <mergeCell ref="AU2619:AU2620"/>
    <mergeCell ref="AV2619:AV2620"/>
    <mergeCell ref="AW2619:AW2620"/>
    <mergeCell ref="AX2619:AX2620"/>
    <mergeCell ref="AY2619:AY2620"/>
    <mergeCell ref="AZ2619:AZ2620"/>
    <mergeCell ref="AO2619:AO2620"/>
    <mergeCell ref="AP2619:AP2620"/>
    <mergeCell ref="AQ2619:AQ2620"/>
    <mergeCell ref="AR2619:AR2620"/>
    <mergeCell ref="AS2619:AS2620"/>
    <mergeCell ref="AT2619:AT2620"/>
    <mergeCell ref="F2619:F2620"/>
    <mergeCell ref="AJ2619:AJ2620"/>
    <mergeCell ref="AK2619:AK2620"/>
    <mergeCell ref="AL2619:AL2620"/>
    <mergeCell ref="AM2619:AM2620"/>
    <mergeCell ref="AN2619:AN2620"/>
    <mergeCell ref="AY2617:AY2618"/>
    <mergeCell ref="AZ2617:AZ2618"/>
    <mergeCell ref="BA2617:BA2618"/>
    <mergeCell ref="BB2617:BB2618"/>
    <mergeCell ref="BC2617:BC2618"/>
    <mergeCell ref="A2619:A2620"/>
    <mergeCell ref="B2619:B2620"/>
    <mergeCell ref="C2619:C2620"/>
    <mergeCell ref="D2619:D2620"/>
    <mergeCell ref="E2619:E2620"/>
    <mergeCell ref="AS2617:AS2618"/>
    <mergeCell ref="AT2617:AT2618"/>
    <mergeCell ref="AU2617:AU2618"/>
    <mergeCell ref="AV2617:AV2618"/>
    <mergeCell ref="AW2617:AW2618"/>
    <mergeCell ref="AX2617:AX2618"/>
    <mergeCell ref="AM2617:AM2618"/>
    <mergeCell ref="AN2617:AN2618"/>
    <mergeCell ref="AO2617:AO2618"/>
    <mergeCell ref="AP2617:AP2618"/>
    <mergeCell ref="AQ2617:AQ2618"/>
    <mergeCell ref="AR2617:AR2618"/>
    <mergeCell ref="BC2615:BC2616"/>
    <mergeCell ref="A2617:A2618"/>
    <mergeCell ref="B2617:B2618"/>
    <mergeCell ref="C2617:C2618"/>
    <mergeCell ref="D2617:D2618"/>
    <mergeCell ref="E2617:E2618"/>
    <mergeCell ref="F2617:F2618"/>
    <mergeCell ref="AJ2617:AJ2618"/>
    <mergeCell ref="AK2617:AK2618"/>
    <mergeCell ref="AL2617:AL2618"/>
    <mergeCell ref="AW2615:AW2616"/>
    <mergeCell ref="AX2615:AX2616"/>
    <mergeCell ref="AY2615:AY2616"/>
    <mergeCell ref="AZ2615:AZ2616"/>
    <mergeCell ref="BA2615:BA2616"/>
    <mergeCell ref="BB2615:BB2616"/>
    <mergeCell ref="AQ2615:AQ2616"/>
    <mergeCell ref="AR2615:AR2616"/>
    <mergeCell ref="AS2615:AS2616"/>
    <mergeCell ref="AT2615:AT2616"/>
    <mergeCell ref="AU2615:AU2616"/>
    <mergeCell ref="AV2615:AV2616"/>
    <mergeCell ref="AK2615:AK2616"/>
    <mergeCell ref="AL2615:AL2616"/>
    <mergeCell ref="AM2615:AM2616"/>
    <mergeCell ref="AN2615:AN2616"/>
    <mergeCell ref="AO2615:AO2616"/>
    <mergeCell ref="AP2615:AP2616"/>
    <mergeCell ref="BA2613:BA2614"/>
    <mergeCell ref="BB2613:BB2614"/>
    <mergeCell ref="BC2613:BC2614"/>
    <mergeCell ref="A2615:A2616"/>
    <mergeCell ref="B2615:B2616"/>
    <mergeCell ref="C2615:C2616"/>
    <mergeCell ref="D2615:D2616"/>
    <mergeCell ref="E2615:E2616"/>
    <mergeCell ref="F2615:F2616"/>
    <mergeCell ref="AJ2615:AJ2616"/>
    <mergeCell ref="AU2613:AU2614"/>
    <mergeCell ref="AV2613:AV2614"/>
    <mergeCell ref="AW2613:AW2614"/>
    <mergeCell ref="AX2613:AX2614"/>
    <mergeCell ref="AY2613:AY2614"/>
    <mergeCell ref="AZ2613:AZ2614"/>
    <mergeCell ref="AO2613:AO2614"/>
    <mergeCell ref="AP2613:AP2614"/>
    <mergeCell ref="AQ2613:AQ2614"/>
    <mergeCell ref="AR2613:AR2614"/>
    <mergeCell ref="AS2613:AS2614"/>
    <mergeCell ref="AT2613:AT2614"/>
    <mergeCell ref="F2613:F2614"/>
    <mergeCell ref="AJ2613:AJ2614"/>
    <mergeCell ref="AK2613:AK2614"/>
    <mergeCell ref="AL2613:AL2614"/>
    <mergeCell ref="AM2613:AM2614"/>
    <mergeCell ref="AN2613:AN2614"/>
    <mergeCell ref="AY2611:AY2612"/>
    <mergeCell ref="AZ2611:AZ2612"/>
    <mergeCell ref="BA2611:BA2612"/>
    <mergeCell ref="BB2611:BB2612"/>
    <mergeCell ref="BC2611:BC2612"/>
    <mergeCell ref="A2613:A2614"/>
    <mergeCell ref="B2613:B2614"/>
    <mergeCell ref="C2613:C2614"/>
    <mergeCell ref="D2613:D2614"/>
    <mergeCell ref="E2613:E2614"/>
    <mergeCell ref="AS2611:AS2612"/>
    <mergeCell ref="AT2611:AT2612"/>
    <mergeCell ref="AU2611:AU2612"/>
    <mergeCell ref="AV2611:AV2612"/>
    <mergeCell ref="AW2611:AW2612"/>
    <mergeCell ref="AX2611:AX2612"/>
    <mergeCell ref="AM2611:AM2612"/>
    <mergeCell ref="AN2611:AN2612"/>
    <mergeCell ref="AO2611:AO2612"/>
    <mergeCell ref="AP2611:AP2612"/>
    <mergeCell ref="AQ2611:AQ2612"/>
    <mergeCell ref="AR2611:AR2612"/>
    <mergeCell ref="BC2609:BC2610"/>
    <mergeCell ref="A2611:A2612"/>
    <mergeCell ref="B2611:B2612"/>
    <mergeCell ref="C2611:C2612"/>
    <mergeCell ref="D2611:D2612"/>
    <mergeCell ref="E2611:E2612"/>
    <mergeCell ref="F2611:F2612"/>
    <mergeCell ref="AJ2611:AJ2612"/>
    <mergeCell ref="AK2611:AK2612"/>
    <mergeCell ref="AL2611:AL2612"/>
    <mergeCell ref="AW2609:AW2610"/>
    <mergeCell ref="AX2609:AX2610"/>
    <mergeCell ref="AY2609:AY2610"/>
    <mergeCell ref="AZ2609:AZ2610"/>
    <mergeCell ref="BA2609:BA2610"/>
    <mergeCell ref="BB2609:BB2610"/>
    <mergeCell ref="AQ2609:AQ2610"/>
    <mergeCell ref="AR2609:AR2610"/>
    <mergeCell ref="AS2609:AS2610"/>
    <mergeCell ref="AT2609:AT2610"/>
    <mergeCell ref="AU2609:AU2610"/>
    <mergeCell ref="AV2609:AV2610"/>
    <mergeCell ref="AK2609:AK2610"/>
    <mergeCell ref="AL2609:AL2610"/>
    <mergeCell ref="AM2609:AM2610"/>
    <mergeCell ref="AN2609:AN2610"/>
    <mergeCell ref="AO2609:AO2610"/>
    <mergeCell ref="AP2609:AP2610"/>
    <mergeCell ref="BA2607:BA2608"/>
    <mergeCell ref="BB2607:BB2608"/>
    <mergeCell ref="BC2607:BC2608"/>
    <mergeCell ref="A2609:A2610"/>
    <mergeCell ref="B2609:B2610"/>
    <mergeCell ref="C2609:C2610"/>
    <mergeCell ref="D2609:D2610"/>
    <mergeCell ref="E2609:E2610"/>
    <mergeCell ref="F2609:F2610"/>
    <mergeCell ref="AJ2609:AJ2610"/>
    <mergeCell ref="AU2607:AU2608"/>
    <mergeCell ref="AV2607:AV2608"/>
    <mergeCell ref="AW2607:AW2608"/>
    <mergeCell ref="AX2607:AX2608"/>
    <mergeCell ref="AY2607:AY2608"/>
    <mergeCell ref="AZ2607:AZ2608"/>
    <mergeCell ref="AO2607:AO2608"/>
    <mergeCell ref="AP2607:AP2608"/>
    <mergeCell ref="AQ2607:AQ2608"/>
    <mergeCell ref="AR2607:AR2608"/>
    <mergeCell ref="AS2607:AS2608"/>
    <mergeCell ref="AT2607:AT2608"/>
    <mergeCell ref="F2607:F2608"/>
    <mergeCell ref="AJ2607:AJ2608"/>
    <mergeCell ref="AK2607:AK2608"/>
    <mergeCell ref="AL2607:AL2608"/>
    <mergeCell ref="AM2607:AM2608"/>
    <mergeCell ref="AN2607:AN2608"/>
    <mergeCell ref="AY2605:AY2606"/>
    <mergeCell ref="AZ2605:AZ2606"/>
    <mergeCell ref="BA2605:BA2606"/>
    <mergeCell ref="BB2605:BB2606"/>
    <mergeCell ref="BC2605:BC2606"/>
    <mergeCell ref="A2607:A2608"/>
    <mergeCell ref="B2607:B2608"/>
    <mergeCell ref="C2607:C2608"/>
    <mergeCell ref="D2607:D2608"/>
    <mergeCell ref="E2607:E2608"/>
    <mergeCell ref="AS2605:AS2606"/>
    <mergeCell ref="AT2605:AT2606"/>
    <mergeCell ref="AU2605:AU2606"/>
    <mergeCell ref="AV2605:AV2606"/>
    <mergeCell ref="AW2605:AW2606"/>
    <mergeCell ref="AX2605:AX2606"/>
    <mergeCell ref="AM2605:AM2606"/>
    <mergeCell ref="AN2605:AN2606"/>
    <mergeCell ref="AO2605:AO2606"/>
    <mergeCell ref="AP2605:AP2606"/>
    <mergeCell ref="AQ2605:AQ2606"/>
    <mergeCell ref="AR2605:AR2606"/>
    <mergeCell ref="BC2603:BC2604"/>
    <mergeCell ref="A2605:A2606"/>
    <mergeCell ref="B2605:B2606"/>
    <mergeCell ref="C2605:C2606"/>
    <mergeCell ref="D2605:D2606"/>
    <mergeCell ref="E2605:E2606"/>
    <mergeCell ref="F2605:F2606"/>
    <mergeCell ref="AJ2605:AJ2606"/>
    <mergeCell ref="AK2605:AK2606"/>
    <mergeCell ref="AL2605:AL2606"/>
    <mergeCell ref="AW2603:AW2604"/>
    <mergeCell ref="AX2603:AX2604"/>
    <mergeCell ref="AY2603:AY2604"/>
    <mergeCell ref="AZ2603:AZ2604"/>
    <mergeCell ref="BA2603:BA2604"/>
    <mergeCell ref="BB2603:BB2604"/>
    <mergeCell ref="AQ2603:AQ2604"/>
    <mergeCell ref="AR2603:AR2604"/>
    <mergeCell ref="AS2603:AS2604"/>
    <mergeCell ref="AT2603:AT2604"/>
    <mergeCell ref="AU2603:AU2604"/>
    <mergeCell ref="AV2603:AV2604"/>
    <mergeCell ref="AK2603:AK2604"/>
    <mergeCell ref="AL2603:AL2604"/>
    <mergeCell ref="AM2603:AM2604"/>
    <mergeCell ref="AN2603:AN2604"/>
    <mergeCell ref="AO2603:AO2604"/>
    <mergeCell ref="AP2603:AP2604"/>
    <mergeCell ref="BA2601:BA2602"/>
    <mergeCell ref="BB2601:BB2602"/>
    <mergeCell ref="BC2601:BC2602"/>
    <mergeCell ref="A2603:A2604"/>
    <mergeCell ref="B2603:B2604"/>
    <mergeCell ref="C2603:C2604"/>
    <mergeCell ref="D2603:D2604"/>
    <mergeCell ref="E2603:E2604"/>
    <mergeCell ref="F2603:F2604"/>
    <mergeCell ref="AJ2603:AJ2604"/>
    <mergeCell ref="AU2601:AU2602"/>
    <mergeCell ref="AV2601:AV2602"/>
    <mergeCell ref="AW2601:AW2602"/>
    <mergeCell ref="AX2601:AX2602"/>
    <mergeCell ref="AY2601:AY2602"/>
    <mergeCell ref="AZ2601:AZ2602"/>
    <mergeCell ref="AO2601:AO2602"/>
    <mergeCell ref="AP2601:AP2602"/>
    <mergeCell ref="AQ2601:AQ2602"/>
    <mergeCell ref="AR2601:AR2602"/>
    <mergeCell ref="AS2601:AS2602"/>
    <mergeCell ref="AT2601:AT2602"/>
    <mergeCell ref="F2601:F2602"/>
    <mergeCell ref="AJ2601:AJ2602"/>
    <mergeCell ref="AK2601:AK2602"/>
    <mergeCell ref="AL2601:AL2602"/>
    <mergeCell ref="AM2601:AM2602"/>
    <mergeCell ref="AN2601:AN2602"/>
    <mergeCell ref="AY2599:AY2600"/>
    <mergeCell ref="AZ2599:AZ2600"/>
    <mergeCell ref="BA2599:BA2600"/>
    <mergeCell ref="BB2599:BB2600"/>
    <mergeCell ref="BC2599:BC2600"/>
    <mergeCell ref="A2601:A2602"/>
    <mergeCell ref="B2601:B2602"/>
    <mergeCell ref="C2601:C2602"/>
    <mergeCell ref="D2601:D2602"/>
    <mergeCell ref="E2601:E2602"/>
    <mergeCell ref="AS2599:AS2600"/>
    <mergeCell ref="AT2599:AT2600"/>
    <mergeCell ref="AU2599:AU2600"/>
    <mergeCell ref="AV2599:AV2600"/>
    <mergeCell ref="AW2599:AW2600"/>
    <mergeCell ref="AX2599:AX2600"/>
    <mergeCell ref="AM2599:AM2600"/>
    <mergeCell ref="AN2599:AN2600"/>
    <mergeCell ref="AO2599:AO2600"/>
    <mergeCell ref="AP2599:AP2600"/>
    <mergeCell ref="AQ2599:AQ2600"/>
    <mergeCell ref="AR2599:AR2600"/>
    <mergeCell ref="BC2597:BC2598"/>
    <mergeCell ref="A2599:A2600"/>
    <mergeCell ref="B2599:B2600"/>
    <mergeCell ref="C2599:C2600"/>
    <mergeCell ref="D2599:D2600"/>
    <mergeCell ref="E2599:E2600"/>
    <mergeCell ref="F2599:F2600"/>
    <mergeCell ref="AJ2599:AJ2600"/>
    <mergeCell ref="AK2599:AK2600"/>
    <mergeCell ref="AL2599:AL2600"/>
    <mergeCell ref="AW2597:AW2598"/>
    <mergeCell ref="AX2597:AX2598"/>
    <mergeCell ref="AY2597:AY2598"/>
    <mergeCell ref="AZ2597:AZ2598"/>
    <mergeCell ref="BA2597:BA2598"/>
    <mergeCell ref="BB2597:BB2598"/>
    <mergeCell ref="AQ2597:AQ2598"/>
    <mergeCell ref="AR2597:AR2598"/>
    <mergeCell ref="AS2597:AS2598"/>
    <mergeCell ref="AT2597:AT2598"/>
    <mergeCell ref="AU2597:AU2598"/>
    <mergeCell ref="AV2597:AV2598"/>
    <mergeCell ref="AK2597:AK2598"/>
    <mergeCell ref="AL2597:AL2598"/>
    <mergeCell ref="AM2597:AM2598"/>
    <mergeCell ref="AN2597:AN2598"/>
    <mergeCell ref="AO2597:AO2598"/>
    <mergeCell ref="AP2597:AP2598"/>
    <mergeCell ref="BA2595:BA2596"/>
    <mergeCell ref="BB2595:BB2596"/>
    <mergeCell ref="BC2595:BC2596"/>
    <mergeCell ref="A2597:A2598"/>
    <mergeCell ref="B2597:B2598"/>
    <mergeCell ref="C2597:C2598"/>
    <mergeCell ref="D2597:D2598"/>
    <mergeCell ref="E2597:E2598"/>
    <mergeCell ref="F2597:F2598"/>
    <mergeCell ref="AJ2597:AJ2598"/>
    <mergeCell ref="AU2595:AU2596"/>
    <mergeCell ref="AV2595:AV2596"/>
    <mergeCell ref="AW2595:AW2596"/>
    <mergeCell ref="AX2595:AX2596"/>
    <mergeCell ref="AY2595:AY2596"/>
    <mergeCell ref="AZ2595:AZ2596"/>
    <mergeCell ref="AO2595:AO2596"/>
    <mergeCell ref="AP2595:AP2596"/>
    <mergeCell ref="AQ2595:AQ2596"/>
    <mergeCell ref="AR2595:AR2596"/>
    <mergeCell ref="AS2595:AS2596"/>
    <mergeCell ref="AT2595:AT2596"/>
    <mergeCell ref="F2595:F2596"/>
    <mergeCell ref="AJ2595:AJ2596"/>
    <mergeCell ref="AK2595:AK2596"/>
    <mergeCell ref="AL2595:AL2596"/>
    <mergeCell ref="AM2595:AM2596"/>
    <mergeCell ref="AN2595:AN2596"/>
    <mergeCell ref="AY2593:AY2594"/>
    <mergeCell ref="AZ2593:AZ2594"/>
    <mergeCell ref="BA2593:BA2594"/>
    <mergeCell ref="BB2593:BB2594"/>
    <mergeCell ref="BC2593:BC2594"/>
    <mergeCell ref="A2595:A2596"/>
    <mergeCell ref="B2595:B2596"/>
    <mergeCell ref="C2595:C2596"/>
    <mergeCell ref="D2595:D2596"/>
    <mergeCell ref="E2595:E2596"/>
    <mergeCell ref="AS2593:AS2594"/>
    <mergeCell ref="AT2593:AT2594"/>
    <mergeCell ref="AU2593:AU2594"/>
    <mergeCell ref="AV2593:AV2594"/>
    <mergeCell ref="AW2593:AW2594"/>
    <mergeCell ref="AX2593:AX2594"/>
    <mergeCell ref="AM2593:AM2594"/>
    <mergeCell ref="AN2593:AN2594"/>
    <mergeCell ref="AO2593:AO2594"/>
    <mergeCell ref="AP2593:AP2594"/>
    <mergeCell ref="AQ2593:AQ2594"/>
    <mergeCell ref="AR2593:AR2594"/>
    <mergeCell ref="BC2591:BC2592"/>
    <mergeCell ref="A2593:A2594"/>
    <mergeCell ref="B2593:B2594"/>
    <mergeCell ref="C2593:C2594"/>
    <mergeCell ref="D2593:D2594"/>
    <mergeCell ref="E2593:E2594"/>
    <mergeCell ref="F2593:F2594"/>
    <mergeCell ref="AJ2593:AJ2594"/>
    <mergeCell ref="AK2593:AK2594"/>
    <mergeCell ref="AL2593:AL2594"/>
    <mergeCell ref="AW2591:AW2592"/>
    <mergeCell ref="AX2591:AX2592"/>
    <mergeCell ref="AY2591:AY2592"/>
    <mergeCell ref="AZ2591:AZ2592"/>
    <mergeCell ref="BA2591:BA2592"/>
    <mergeCell ref="BB2591:BB2592"/>
    <mergeCell ref="AQ2591:AQ2592"/>
    <mergeCell ref="AR2591:AR2592"/>
    <mergeCell ref="AS2591:AS2592"/>
    <mergeCell ref="AT2591:AT2592"/>
    <mergeCell ref="AU2591:AU2592"/>
    <mergeCell ref="AV2591:AV2592"/>
    <mergeCell ref="AK2591:AK2592"/>
    <mergeCell ref="AL2591:AL2592"/>
    <mergeCell ref="AM2591:AM2592"/>
    <mergeCell ref="AN2591:AN2592"/>
    <mergeCell ref="AO2591:AO2592"/>
    <mergeCell ref="AP2591:AP2592"/>
    <mergeCell ref="BA2589:BA2590"/>
    <mergeCell ref="BB2589:BB2590"/>
    <mergeCell ref="BC2589:BC2590"/>
    <mergeCell ref="A2591:A2592"/>
    <mergeCell ref="B2591:B2592"/>
    <mergeCell ref="C2591:C2592"/>
    <mergeCell ref="D2591:D2592"/>
    <mergeCell ref="E2591:E2592"/>
    <mergeCell ref="F2591:F2592"/>
    <mergeCell ref="AJ2591:AJ2592"/>
    <mergeCell ref="AU2589:AU2590"/>
    <mergeCell ref="AV2589:AV2590"/>
    <mergeCell ref="AW2589:AW2590"/>
    <mergeCell ref="AX2589:AX2590"/>
    <mergeCell ref="AY2589:AY2590"/>
    <mergeCell ref="AZ2589:AZ2590"/>
    <mergeCell ref="AO2589:AO2590"/>
    <mergeCell ref="AP2589:AP2590"/>
    <mergeCell ref="AQ2589:AQ2590"/>
    <mergeCell ref="AR2589:AR2590"/>
    <mergeCell ref="AS2589:AS2590"/>
    <mergeCell ref="AT2589:AT2590"/>
    <mergeCell ref="F2589:F2590"/>
    <mergeCell ref="AJ2589:AJ2590"/>
    <mergeCell ref="AK2589:AK2590"/>
    <mergeCell ref="AL2589:AL2590"/>
    <mergeCell ref="AM2589:AM2590"/>
    <mergeCell ref="AN2589:AN2590"/>
    <mergeCell ref="AY2587:AY2588"/>
    <mergeCell ref="AZ2587:AZ2588"/>
    <mergeCell ref="BA2587:BA2588"/>
    <mergeCell ref="BB2587:BB2588"/>
    <mergeCell ref="BC2587:BC2588"/>
    <mergeCell ref="A2589:A2590"/>
    <mergeCell ref="B2589:B2590"/>
    <mergeCell ref="C2589:C2590"/>
    <mergeCell ref="D2589:D2590"/>
    <mergeCell ref="E2589:E2590"/>
    <mergeCell ref="AS2587:AS2588"/>
    <mergeCell ref="AT2587:AT2588"/>
    <mergeCell ref="AU2587:AU2588"/>
    <mergeCell ref="AV2587:AV2588"/>
    <mergeCell ref="AW2587:AW2588"/>
    <mergeCell ref="AX2587:AX2588"/>
    <mergeCell ref="AM2587:AM2588"/>
    <mergeCell ref="AN2587:AN2588"/>
    <mergeCell ref="AO2587:AO2588"/>
    <mergeCell ref="AP2587:AP2588"/>
    <mergeCell ref="AQ2587:AQ2588"/>
    <mergeCell ref="AR2587:AR2588"/>
    <mergeCell ref="BC2585:BC2586"/>
    <mergeCell ref="A2587:A2588"/>
    <mergeCell ref="B2587:B2588"/>
    <mergeCell ref="C2587:C2588"/>
    <mergeCell ref="D2587:D2588"/>
    <mergeCell ref="E2587:E2588"/>
    <mergeCell ref="F2587:F2588"/>
    <mergeCell ref="AJ2587:AJ2588"/>
    <mergeCell ref="AK2587:AK2588"/>
    <mergeCell ref="AL2587:AL2588"/>
    <mergeCell ref="AW2585:AW2586"/>
    <mergeCell ref="AX2585:AX2586"/>
    <mergeCell ref="AY2585:AY2586"/>
    <mergeCell ref="AZ2585:AZ2586"/>
    <mergeCell ref="BA2585:BA2586"/>
    <mergeCell ref="BB2585:BB2586"/>
    <mergeCell ref="AQ2585:AQ2586"/>
    <mergeCell ref="AR2585:AR2586"/>
    <mergeCell ref="AS2585:AS2586"/>
    <mergeCell ref="AT2585:AT2586"/>
    <mergeCell ref="AU2585:AU2586"/>
    <mergeCell ref="AV2585:AV2586"/>
    <mergeCell ref="AK2585:AK2586"/>
    <mergeCell ref="AL2585:AL2586"/>
    <mergeCell ref="AM2585:AM2586"/>
    <mergeCell ref="AN2585:AN2586"/>
    <mergeCell ref="AO2585:AO2586"/>
    <mergeCell ref="AP2585:AP2586"/>
    <mergeCell ref="BA2583:BA2584"/>
    <mergeCell ref="BB2583:BB2584"/>
    <mergeCell ref="BC2583:BC2584"/>
    <mergeCell ref="A2585:A2586"/>
    <mergeCell ref="B2585:B2586"/>
    <mergeCell ref="C2585:C2586"/>
    <mergeCell ref="D2585:D2586"/>
    <mergeCell ref="E2585:E2586"/>
    <mergeCell ref="F2585:F2586"/>
    <mergeCell ref="AJ2585:AJ2586"/>
    <mergeCell ref="AU2583:AU2584"/>
    <mergeCell ref="AV2583:AV2584"/>
    <mergeCell ref="AW2583:AW2584"/>
    <mergeCell ref="AX2583:AX2584"/>
    <mergeCell ref="AY2583:AY2584"/>
    <mergeCell ref="AZ2583:AZ2584"/>
    <mergeCell ref="AO2583:AO2584"/>
    <mergeCell ref="AP2583:AP2584"/>
    <mergeCell ref="AQ2583:AQ2584"/>
    <mergeCell ref="AR2583:AR2584"/>
    <mergeCell ref="AS2583:AS2584"/>
    <mergeCell ref="AT2583:AT2584"/>
    <mergeCell ref="F2583:F2584"/>
    <mergeCell ref="AJ2583:AJ2584"/>
    <mergeCell ref="AK2583:AK2584"/>
    <mergeCell ref="AL2583:AL2584"/>
    <mergeCell ref="AM2583:AM2584"/>
    <mergeCell ref="AN2583:AN2584"/>
    <mergeCell ref="AY2581:AY2582"/>
    <mergeCell ref="AZ2581:AZ2582"/>
    <mergeCell ref="BA2581:BA2582"/>
    <mergeCell ref="BB2581:BB2582"/>
    <mergeCell ref="BC2581:BC2582"/>
    <mergeCell ref="A2583:A2584"/>
    <mergeCell ref="B2583:B2584"/>
    <mergeCell ref="C2583:C2584"/>
    <mergeCell ref="D2583:D2584"/>
    <mergeCell ref="E2583:E2584"/>
    <mergeCell ref="AS2581:AS2582"/>
    <mergeCell ref="AT2581:AT2582"/>
    <mergeCell ref="AU2581:AU2582"/>
    <mergeCell ref="AV2581:AV2582"/>
    <mergeCell ref="AW2581:AW2582"/>
    <mergeCell ref="AX2581:AX2582"/>
    <mergeCell ref="AM2581:AM2582"/>
    <mergeCell ref="AN2581:AN2582"/>
    <mergeCell ref="AO2581:AO2582"/>
    <mergeCell ref="AP2581:AP2582"/>
    <mergeCell ref="AQ2581:AQ2582"/>
    <mergeCell ref="AR2581:AR2582"/>
    <mergeCell ref="BC2579:BC2580"/>
    <mergeCell ref="A2581:A2582"/>
    <mergeCell ref="B2581:B2582"/>
    <mergeCell ref="C2581:C2582"/>
    <mergeCell ref="D2581:D2582"/>
    <mergeCell ref="E2581:E2582"/>
    <mergeCell ref="F2581:F2582"/>
    <mergeCell ref="AJ2581:AJ2582"/>
    <mergeCell ref="AK2581:AK2582"/>
    <mergeCell ref="AL2581:AL2582"/>
    <mergeCell ref="AW2579:AW2580"/>
    <mergeCell ref="AX2579:AX2580"/>
    <mergeCell ref="AY2579:AY2580"/>
    <mergeCell ref="AZ2579:AZ2580"/>
    <mergeCell ref="BA2579:BA2580"/>
    <mergeCell ref="BB2579:BB2580"/>
    <mergeCell ref="AQ2579:AQ2580"/>
    <mergeCell ref="AR2579:AR2580"/>
    <mergeCell ref="AS2579:AS2580"/>
    <mergeCell ref="AT2579:AT2580"/>
    <mergeCell ref="AU2579:AU2580"/>
    <mergeCell ref="AV2579:AV2580"/>
    <mergeCell ref="AK2579:AK2580"/>
    <mergeCell ref="AL2579:AL2580"/>
    <mergeCell ref="AM2579:AM2580"/>
    <mergeCell ref="AN2579:AN2580"/>
    <mergeCell ref="AO2579:AO2580"/>
    <mergeCell ref="AP2579:AP2580"/>
    <mergeCell ref="BA2577:BA2578"/>
    <mergeCell ref="BB2577:BB2578"/>
    <mergeCell ref="BC2577:BC2578"/>
    <mergeCell ref="A2579:A2580"/>
    <mergeCell ref="B2579:B2580"/>
    <mergeCell ref="C2579:C2580"/>
    <mergeCell ref="D2579:D2580"/>
    <mergeCell ref="E2579:E2580"/>
    <mergeCell ref="F2579:F2580"/>
    <mergeCell ref="AJ2579:AJ2580"/>
    <mergeCell ref="AU2577:AU2578"/>
    <mergeCell ref="AV2577:AV2578"/>
    <mergeCell ref="AW2577:AW2578"/>
    <mergeCell ref="AX2577:AX2578"/>
    <mergeCell ref="AY2577:AY2578"/>
    <mergeCell ref="AZ2577:AZ2578"/>
    <mergeCell ref="AO2577:AO2578"/>
    <mergeCell ref="AP2577:AP2578"/>
    <mergeCell ref="AQ2577:AQ2578"/>
    <mergeCell ref="AR2577:AR2578"/>
    <mergeCell ref="AS2577:AS2578"/>
    <mergeCell ref="AT2577:AT2578"/>
    <mergeCell ref="F2577:F2578"/>
    <mergeCell ref="AJ2577:AJ2578"/>
    <mergeCell ref="AK2577:AK2578"/>
    <mergeCell ref="AL2577:AL2578"/>
    <mergeCell ref="AM2577:AM2578"/>
    <mergeCell ref="AN2577:AN2578"/>
    <mergeCell ref="AY2575:AY2576"/>
    <mergeCell ref="AZ2575:AZ2576"/>
    <mergeCell ref="BA2575:BA2576"/>
    <mergeCell ref="BB2575:BB2576"/>
    <mergeCell ref="BC2575:BC2576"/>
    <mergeCell ref="A2577:A2578"/>
    <mergeCell ref="B2577:B2578"/>
    <mergeCell ref="C2577:C2578"/>
    <mergeCell ref="D2577:D2578"/>
    <mergeCell ref="E2577:E2578"/>
    <mergeCell ref="AS2575:AS2576"/>
    <mergeCell ref="AT2575:AT2576"/>
    <mergeCell ref="AU2575:AU2576"/>
    <mergeCell ref="AV2575:AV2576"/>
    <mergeCell ref="AW2575:AW2576"/>
    <mergeCell ref="AX2575:AX2576"/>
    <mergeCell ref="AM2575:AM2576"/>
    <mergeCell ref="AN2575:AN2576"/>
    <mergeCell ref="AO2575:AO2576"/>
    <mergeCell ref="AP2575:AP2576"/>
    <mergeCell ref="AQ2575:AQ2576"/>
    <mergeCell ref="AR2575:AR2576"/>
    <mergeCell ref="BC2573:BC2574"/>
    <mergeCell ref="A2575:A2576"/>
    <mergeCell ref="B2575:B2576"/>
    <mergeCell ref="C2575:C2576"/>
    <mergeCell ref="D2575:D2576"/>
    <mergeCell ref="E2575:E2576"/>
    <mergeCell ref="F2575:F2576"/>
    <mergeCell ref="AJ2575:AJ2576"/>
    <mergeCell ref="AK2575:AK2576"/>
    <mergeCell ref="AL2575:AL2576"/>
    <mergeCell ref="AW2573:AW2574"/>
    <mergeCell ref="AX2573:AX2574"/>
    <mergeCell ref="AY2573:AY2574"/>
    <mergeCell ref="AZ2573:AZ2574"/>
    <mergeCell ref="BA2573:BA2574"/>
    <mergeCell ref="BB2573:BB2574"/>
    <mergeCell ref="AQ2573:AQ2574"/>
    <mergeCell ref="AR2573:AR2574"/>
    <mergeCell ref="AS2573:AS2574"/>
    <mergeCell ref="AT2573:AT2574"/>
    <mergeCell ref="AU2573:AU2574"/>
    <mergeCell ref="AV2573:AV2574"/>
    <mergeCell ref="AK2573:AK2574"/>
    <mergeCell ref="AL2573:AL2574"/>
    <mergeCell ref="AM2573:AM2574"/>
    <mergeCell ref="AN2573:AN2574"/>
    <mergeCell ref="AO2573:AO2574"/>
    <mergeCell ref="AP2573:AP2574"/>
    <mergeCell ref="BA2571:BA2572"/>
    <mergeCell ref="BB2571:BB2572"/>
    <mergeCell ref="BC2571:BC2572"/>
    <mergeCell ref="A2573:A2574"/>
    <mergeCell ref="B2573:B2574"/>
    <mergeCell ref="C2573:C2574"/>
    <mergeCell ref="D2573:D2574"/>
    <mergeCell ref="E2573:E2574"/>
    <mergeCell ref="F2573:F2574"/>
    <mergeCell ref="AJ2573:AJ2574"/>
    <mergeCell ref="AU2571:AU2572"/>
    <mergeCell ref="AV2571:AV2572"/>
    <mergeCell ref="AW2571:AW2572"/>
    <mergeCell ref="AX2571:AX2572"/>
    <mergeCell ref="AY2571:AY2572"/>
    <mergeCell ref="AZ2571:AZ2572"/>
    <mergeCell ref="AO2571:AO2572"/>
    <mergeCell ref="AP2571:AP2572"/>
    <mergeCell ref="AQ2571:AQ2572"/>
    <mergeCell ref="AR2571:AR2572"/>
    <mergeCell ref="AS2571:AS2572"/>
    <mergeCell ref="AT2571:AT2572"/>
    <mergeCell ref="F2571:F2572"/>
    <mergeCell ref="AJ2571:AJ2572"/>
    <mergeCell ref="AK2571:AK2572"/>
    <mergeCell ref="AL2571:AL2572"/>
    <mergeCell ref="AM2571:AM2572"/>
    <mergeCell ref="AN2571:AN2572"/>
    <mergeCell ref="AY2569:AY2570"/>
    <mergeCell ref="AZ2569:AZ2570"/>
    <mergeCell ref="BA2569:BA2570"/>
    <mergeCell ref="BB2569:BB2570"/>
    <mergeCell ref="BC2569:BC2570"/>
    <mergeCell ref="A2571:A2572"/>
    <mergeCell ref="B2571:B2572"/>
    <mergeCell ref="C2571:C2572"/>
    <mergeCell ref="D2571:D2572"/>
    <mergeCell ref="E2571:E2572"/>
    <mergeCell ref="AS2569:AS2570"/>
    <mergeCell ref="AT2569:AT2570"/>
    <mergeCell ref="AU2569:AU2570"/>
    <mergeCell ref="AV2569:AV2570"/>
    <mergeCell ref="AW2569:AW2570"/>
    <mergeCell ref="AX2569:AX2570"/>
    <mergeCell ref="AM2569:AM2570"/>
    <mergeCell ref="AN2569:AN2570"/>
    <mergeCell ref="AO2569:AO2570"/>
    <mergeCell ref="AP2569:AP2570"/>
    <mergeCell ref="AQ2569:AQ2570"/>
    <mergeCell ref="AR2569:AR2570"/>
    <mergeCell ref="BC2567:BC2568"/>
    <mergeCell ref="A2569:A2570"/>
    <mergeCell ref="B2569:B2570"/>
    <mergeCell ref="C2569:C2570"/>
    <mergeCell ref="D2569:D2570"/>
    <mergeCell ref="E2569:E2570"/>
    <mergeCell ref="F2569:F2570"/>
    <mergeCell ref="AJ2569:AJ2570"/>
    <mergeCell ref="AK2569:AK2570"/>
    <mergeCell ref="AL2569:AL2570"/>
    <mergeCell ref="AW2567:AW2568"/>
    <mergeCell ref="AX2567:AX2568"/>
    <mergeCell ref="AY2567:AY2568"/>
    <mergeCell ref="AZ2567:AZ2568"/>
    <mergeCell ref="BA2567:BA2568"/>
    <mergeCell ref="BB2567:BB2568"/>
    <mergeCell ref="AQ2567:AQ2568"/>
    <mergeCell ref="AR2567:AR2568"/>
    <mergeCell ref="AS2567:AS2568"/>
    <mergeCell ref="AT2567:AT2568"/>
    <mergeCell ref="AU2567:AU2568"/>
    <mergeCell ref="AV2567:AV2568"/>
    <mergeCell ref="AK2567:AK2568"/>
    <mergeCell ref="AL2567:AL2568"/>
    <mergeCell ref="AM2567:AM2568"/>
    <mergeCell ref="AN2567:AN2568"/>
    <mergeCell ref="AO2567:AO2568"/>
    <mergeCell ref="AP2567:AP2568"/>
    <mergeCell ref="BA2565:BA2566"/>
    <mergeCell ref="BB2565:BB2566"/>
    <mergeCell ref="BC2565:BC2566"/>
    <mergeCell ref="A2567:A2568"/>
    <mergeCell ref="B2567:B2568"/>
    <mergeCell ref="C2567:C2568"/>
    <mergeCell ref="D2567:D2568"/>
    <mergeCell ref="E2567:E2568"/>
    <mergeCell ref="F2567:F2568"/>
    <mergeCell ref="AJ2567:AJ2568"/>
    <mergeCell ref="AU2565:AU2566"/>
    <mergeCell ref="AV2565:AV2566"/>
    <mergeCell ref="AW2565:AW2566"/>
    <mergeCell ref="AX2565:AX2566"/>
    <mergeCell ref="AY2565:AY2566"/>
    <mergeCell ref="AZ2565:AZ2566"/>
    <mergeCell ref="AO2565:AO2566"/>
    <mergeCell ref="AP2565:AP2566"/>
    <mergeCell ref="AQ2565:AQ2566"/>
    <mergeCell ref="AR2565:AR2566"/>
    <mergeCell ref="AS2565:AS2566"/>
    <mergeCell ref="AT2565:AT2566"/>
    <mergeCell ref="F2565:F2566"/>
    <mergeCell ref="AJ2565:AJ2566"/>
    <mergeCell ref="AK2565:AK2566"/>
    <mergeCell ref="AL2565:AL2566"/>
    <mergeCell ref="AM2565:AM2566"/>
    <mergeCell ref="AN2565:AN2566"/>
    <mergeCell ref="AY2563:AY2564"/>
    <mergeCell ref="AZ2563:AZ2564"/>
    <mergeCell ref="BA2563:BA2564"/>
    <mergeCell ref="BB2563:BB2564"/>
    <mergeCell ref="BC2563:BC2564"/>
    <mergeCell ref="A2565:A2566"/>
    <mergeCell ref="B2565:B2566"/>
    <mergeCell ref="C2565:C2566"/>
    <mergeCell ref="D2565:D2566"/>
    <mergeCell ref="E2565:E2566"/>
    <mergeCell ref="AS2563:AS2564"/>
    <mergeCell ref="AT2563:AT2564"/>
    <mergeCell ref="AU2563:AU2564"/>
    <mergeCell ref="AV2563:AV2564"/>
    <mergeCell ref="AW2563:AW2564"/>
    <mergeCell ref="AX2563:AX2564"/>
    <mergeCell ref="AM2563:AM2564"/>
    <mergeCell ref="AN2563:AN2564"/>
    <mergeCell ref="AO2563:AO2564"/>
    <mergeCell ref="AP2563:AP2564"/>
    <mergeCell ref="AQ2563:AQ2564"/>
    <mergeCell ref="AR2563:AR2564"/>
    <mergeCell ref="BC2561:BC2562"/>
    <mergeCell ref="A2563:A2564"/>
    <mergeCell ref="B2563:B2564"/>
    <mergeCell ref="C2563:C2564"/>
    <mergeCell ref="D2563:D2564"/>
    <mergeCell ref="E2563:E2564"/>
    <mergeCell ref="F2563:F2564"/>
    <mergeCell ref="AJ2563:AJ2564"/>
    <mergeCell ref="AK2563:AK2564"/>
    <mergeCell ref="AL2563:AL2564"/>
    <mergeCell ref="AW2561:AW2562"/>
    <mergeCell ref="AX2561:AX2562"/>
    <mergeCell ref="AY2561:AY2562"/>
    <mergeCell ref="AZ2561:AZ2562"/>
    <mergeCell ref="BA2561:BA2562"/>
    <mergeCell ref="BB2561:BB2562"/>
    <mergeCell ref="AQ2561:AQ2562"/>
    <mergeCell ref="AR2561:AR2562"/>
    <mergeCell ref="AS2561:AS2562"/>
    <mergeCell ref="AT2561:AT2562"/>
    <mergeCell ref="AU2561:AU2562"/>
    <mergeCell ref="AV2561:AV2562"/>
    <mergeCell ref="AK2561:AK2562"/>
    <mergeCell ref="AL2561:AL2562"/>
    <mergeCell ref="AM2561:AM2562"/>
    <mergeCell ref="AN2561:AN2562"/>
    <mergeCell ref="AO2561:AO2562"/>
    <mergeCell ref="AP2561:AP2562"/>
    <mergeCell ref="BA2559:BA2560"/>
    <mergeCell ref="BB2559:BB2560"/>
    <mergeCell ref="BC2559:BC2560"/>
    <mergeCell ref="A2561:A2562"/>
    <mergeCell ref="B2561:B2562"/>
    <mergeCell ref="C2561:C2562"/>
    <mergeCell ref="D2561:D2562"/>
    <mergeCell ref="E2561:E2562"/>
    <mergeCell ref="F2561:F2562"/>
    <mergeCell ref="AJ2561:AJ2562"/>
    <mergeCell ref="AU2559:AU2560"/>
    <mergeCell ref="AV2559:AV2560"/>
    <mergeCell ref="AW2559:AW2560"/>
    <mergeCell ref="AX2559:AX2560"/>
    <mergeCell ref="AY2559:AY2560"/>
    <mergeCell ref="AZ2559:AZ2560"/>
    <mergeCell ref="AO2559:AO2560"/>
    <mergeCell ref="AP2559:AP2560"/>
    <mergeCell ref="AQ2559:AQ2560"/>
    <mergeCell ref="AR2559:AR2560"/>
    <mergeCell ref="AS2559:AS2560"/>
    <mergeCell ref="AT2559:AT2560"/>
    <mergeCell ref="F2559:F2560"/>
    <mergeCell ref="AJ2559:AJ2560"/>
    <mergeCell ref="AK2559:AK2560"/>
    <mergeCell ref="AL2559:AL2560"/>
    <mergeCell ref="AM2559:AM2560"/>
    <mergeCell ref="AN2559:AN2560"/>
    <mergeCell ref="AY2557:AY2558"/>
    <mergeCell ref="AZ2557:AZ2558"/>
    <mergeCell ref="BA2557:BA2558"/>
    <mergeCell ref="BB2557:BB2558"/>
    <mergeCell ref="BC2557:BC2558"/>
    <mergeCell ref="A2559:A2560"/>
    <mergeCell ref="B2559:B2560"/>
    <mergeCell ref="C2559:C2560"/>
    <mergeCell ref="D2559:D2560"/>
    <mergeCell ref="E2559:E2560"/>
    <mergeCell ref="AS2557:AS2558"/>
    <mergeCell ref="AT2557:AT2558"/>
    <mergeCell ref="AU2557:AU2558"/>
    <mergeCell ref="AV2557:AV2558"/>
    <mergeCell ref="AW2557:AW2558"/>
    <mergeCell ref="AX2557:AX2558"/>
    <mergeCell ref="AM2557:AM2558"/>
    <mergeCell ref="AN2557:AN2558"/>
    <mergeCell ref="AO2557:AO2558"/>
    <mergeCell ref="AP2557:AP2558"/>
    <mergeCell ref="AQ2557:AQ2558"/>
    <mergeCell ref="AR2557:AR2558"/>
    <mergeCell ref="BC2555:BC2556"/>
    <mergeCell ref="A2557:A2558"/>
    <mergeCell ref="B2557:B2558"/>
    <mergeCell ref="C2557:C2558"/>
    <mergeCell ref="D2557:D2558"/>
    <mergeCell ref="E2557:E2558"/>
    <mergeCell ref="F2557:F2558"/>
    <mergeCell ref="AJ2557:AJ2558"/>
    <mergeCell ref="AK2557:AK2558"/>
    <mergeCell ref="AL2557:AL2558"/>
    <mergeCell ref="AW2555:AW2556"/>
    <mergeCell ref="AX2555:AX2556"/>
    <mergeCell ref="AY2555:AY2556"/>
    <mergeCell ref="AZ2555:AZ2556"/>
    <mergeCell ref="BA2555:BA2556"/>
    <mergeCell ref="BB2555:BB2556"/>
    <mergeCell ref="AQ2555:AQ2556"/>
    <mergeCell ref="AR2555:AR2556"/>
    <mergeCell ref="AS2555:AS2556"/>
    <mergeCell ref="AT2555:AT2556"/>
    <mergeCell ref="AU2555:AU2556"/>
    <mergeCell ref="AV2555:AV2556"/>
    <mergeCell ref="AK2555:AK2556"/>
    <mergeCell ref="AL2555:AL2556"/>
    <mergeCell ref="AM2555:AM2556"/>
    <mergeCell ref="AN2555:AN2556"/>
    <mergeCell ref="AO2555:AO2556"/>
    <mergeCell ref="AP2555:AP2556"/>
    <mergeCell ref="BA2553:BA2554"/>
    <mergeCell ref="BB2553:BB2554"/>
    <mergeCell ref="BC2553:BC2554"/>
    <mergeCell ref="A2555:A2556"/>
    <mergeCell ref="B2555:B2556"/>
    <mergeCell ref="C2555:C2556"/>
    <mergeCell ref="D2555:D2556"/>
    <mergeCell ref="E2555:E2556"/>
    <mergeCell ref="F2555:F2556"/>
    <mergeCell ref="AJ2555:AJ2556"/>
    <mergeCell ref="AU2553:AU2554"/>
    <mergeCell ref="AV2553:AV2554"/>
    <mergeCell ref="AW2553:AW2554"/>
    <mergeCell ref="AX2553:AX2554"/>
    <mergeCell ref="AY2553:AY2554"/>
    <mergeCell ref="AZ2553:AZ2554"/>
    <mergeCell ref="AO2553:AO2554"/>
    <mergeCell ref="AP2553:AP2554"/>
    <mergeCell ref="AQ2553:AQ2554"/>
    <mergeCell ref="AR2553:AR2554"/>
    <mergeCell ref="AS2553:AS2554"/>
    <mergeCell ref="AT2553:AT2554"/>
    <mergeCell ref="F2553:F2554"/>
    <mergeCell ref="AJ2553:AJ2554"/>
    <mergeCell ref="AK2553:AK2554"/>
    <mergeCell ref="AL2553:AL2554"/>
    <mergeCell ref="AM2553:AM2554"/>
    <mergeCell ref="AN2553:AN2554"/>
    <mergeCell ref="AY2551:AY2552"/>
    <mergeCell ref="AZ2551:AZ2552"/>
    <mergeCell ref="BA2551:BA2552"/>
    <mergeCell ref="BB2551:BB2552"/>
    <mergeCell ref="BC2551:BC2552"/>
    <mergeCell ref="A2553:A2554"/>
    <mergeCell ref="B2553:B2554"/>
    <mergeCell ref="C2553:C2554"/>
    <mergeCell ref="D2553:D2554"/>
    <mergeCell ref="E2553:E2554"/>
    <mergeCell ref="AS2551:AS2552"/>
    <mergeCell ref="AT2551:AT2552"/>
    <mergeCell ref="AU2551:AU2552"/>
    <mergeCell ref="AV2551:AV2552"/>
    <mergeCell ref="AW2551:AW2552"/>
    <mergeCell ref="AX2551:AX2552"/>
    <mergeCell ref="AM2551:AM2552"/>
    <mergeCell ref="AN2551:AN2552"/>
    <mergeCell ref="AO2551:AO2552"/>
    <mergeCell ref="AP2551:AP2552"/>
    <mergeCell ref="AQ2551:AQ2552"/>
    <mergeCell ref="AR2551:AR2552"/>
    <mergeCell ref="BC2549:BC2550"/>
    <mergeCell ref="A2551:A2552"/>
    <mergeCell ref="B2551:B2552"/>
    <mergeCell ref="C2551:C2552"/>
    <mergeCell ref="D2551:D2552"/>
    <mergeCell ref="E2551:E2552"/>
    <mergeCell ref="F2551:F2552"/>
    <mergeCell ref="AJ2551:AJ2552"/>
    <mergeCell ref="AK2551:AK2552"/>
    <mergeCell ref="AL2551:AL2552"/>
    <mergeCell ref="AW2549:AW2550"/>
    <mergeCell ref="AX2549:AX2550"/>
    <mergeCell ref="AY2549:AY2550"/>
    <mergeCell ref="AZ2549:AZ2550"/>
    <mergeCell ref="BA2549:BA2550"/>
    <mergeCell ref="BB2549:BB2550"/>
    <mergeCell ref="AQ2549:AQ2550"/>
    <mergeCell ref="AR2549:AR2550"/>
    <mergeCell ref="AS2549:AS2550"/>
    <mergeCell ref="AT2549:AT2550"/>
    <mergeCell ref="AU2549:AU2550"/>
    <mergeCell ref="AV2549:AV2550"/>
    <mergeCell ref="AK2549:AK2550"/>
    <mergeCell ref="AL2549:AL2550"/>
    <mergeCell ref="AM2549:AM2550"/>
    <mergeCell ref="AN2549:AN2550"/>
    <mergeCell ref="AO2549:AO2550"/>
    <mergeCell ref="AP2549:AP2550"/>
    <mergeCell ref="BA2547:BA2548"/>
    <mergeCell ref="BB2547:BB2548"/>
    <mergeCell ref="BC2547:BC2548"/>
    <mergeCell ref="A2549:A2550"/>
    <mergeCell ref="B2549:B2550"/>
    <mergeCell ref="C2549:C2550"/>
    <mergeCell ref="D2549:D2550"/>
    <mergeCell ref="E2549:E2550"/>
    <mergeCell ref="F2549:F2550"/>
    <mergeCell ref="AJ2549:AJ2550"/>
    <mergeCell ref="AU2547:AU2548"/>
    <mergeCell ref="AV2547:AV2548"/>
    <mergeCell ref="AW2547:AW2548"/>
    <mergeCell ref="AX2547:AX2548"/>
    <mergeCell ref="AY2547:AY2548"/>
    <mergeCell ref="AZ2547:AZ2548"/>
    <mergeCell ref="AO2547:AO2548"/>
    <mergeCell ref="AP2547:AP2548"/>
    <mergeCell ref="AQ2547:AQ2548"/>
    <mergeCell ref="AR2547:AR2548"/>
    <mergeCell ref="AS2547:AS2548"/>
    <mergeCell ref="AT2547:AT2548"/>
    <mergeCell ref="F2547:F2548"/>
    <mergeCell ref="AJ2547:AJ2548"/>
    <mergeCell ref="AK2547:AK2548"/>
    <mergeCell ref="AL2547:AL2548"/>
    <mergeCell ref="AM2547:AM2548"/>
    <mergeCell ref="AN2547:AN2548"/>
    <mergeCell ref="AY2545:AY2546"/>
    <mergeCell ref="AZ2545:AZ2546"/>
    <mergeCell ref="BA2545:BA2546"/>
    <mergeCell ref="BB2545:BB2546"/>
    <mergeCell ref="BC2545:BC2546"/>
    <mergeCell ref="A2547:A2548"/>
    <mergeCell ref="B2547:B2548"/>
    <mergeCell ref="C2547:C2548"/>
    <mergeCell ref="D2547:D2548"/>
    <mergeCell ref="E2547:E2548"/>
    <mergeCell ref="AS2545:AS2546"/>
    <mergeCell ref="AT2545:AT2546"/>
    <mergeCell ref="AU2545:AU2546"/>
    <mergeCell ref="AV2545:AV2546"/>
    <mergeCell ref="AW2545:AW2546"/>
    <mergeCell ref="AX2545:AX2546"/>
    <mergeCell ref="AM2545:AM2546"/>
    <mergeCell ref="AN2545:AN2546"/>
    <mergeCell ref="AO2545:AO2546"/>
    <mergeCell ref="AP2545:AP2546"/>
    <mergeCell ref="AQ2545:AQ2546"/>
    <mergeCell ref="AR2545:AR2546"/>
    <mergeCell ref="BC2543:BC2544"/>
    <mergeCell ref="A2545:A2546"/>
    <mergeCell ref="B2545:B2546"/>
    <mergeCell ref="C2545:C2546"/>
    <mergeCell ref="D2545:D2546"/>
    <mergeCell ref="E2545:E2546"/>
    <mergeCell ref="F2545:F2546"/>
    <mergeCell ref="AJ2545:AJ2546"/>
    <mergeCell ref="AK2545:AK2546"/>
    <mergeCell ref="AL2545:AL2546"/>
    <mergeCell ref="AW2543:AW2544"/>
    <mergeCell ref="AX2543:AX2544"/>
    <mergeCell ref="AY2543:AY2544"/>
    <mergeCell ref="AZ2543:AZ2544"/>
    <mergeCell ref="BA2543:BA2544"/>
    <mergeCell ref="BB2543:BB2544"/>
    <mergeCell ref="AQ2543:AQ2544"/>
    <mergeCell ref="AR2543:AR2544"/>
    <mergeCell ref="AS2543:AS2544"/>
    <mergeCell ref="AT2543:AT2544"/>
    <mergeCell ref="AU2543:AU2544"/>
    <mergeCell ref="AV2543:AV2544"/>
    <mergeCell ref="AK2543:AK2544"/>
    <mergeCell ref="AL2543:AL2544"/>
    <mergeCell ref="AM2543:AM2544"/>
    <mergeCell ref="AN2543:AN2544"/>
    <mergeCell ref="AO2543:AO2544"/>
    <mergeCell ref="AP2543:AP2544"/>
    <mergeCell ref="BA2541:BA2542"/>
    <mergeCell ref="BB2541:BB2542"/>
    <mergeCell ref="BC2541:BC2542"/>
    <mergeCell ref="A2543:A2544"/>
    <mergeCell ref="B2543:B2544"/>
    <mergeCell ref="C2543:C2544"/>
    <mergeCell ref="D2543:D2544"/>
    <mergeCell ref="E2543:E2544"/>
    <mergeCell ref="F2543:F2544"/>
    <mergeCell ref="AJ2543:AJ2544"/>
    <mergeCell ref="AU2541:AU2542"/>
    <mergeCell ref="AV2541:AV2542"/>
    <mergeCell ref="AW2541:AW2542"/>
    <mergeCell ref="AX2541:AX2542"/>
    <mergeCell ref="AY2541:AY2542"/>
    <mergeCell ref="AZ2541:AZ2542"/>
    <mergeCell ref="AO2541:AO2542"/>
    <mergeCell ref="AP2541:AP2542"/>
    <mergeCell ref="AQ2541:AQ2542"/>
    <mergeCell ref="AR2541:AR2542"/>
    <mergeCell ref="AS2541:AS2542"/>
    <mergeCell ref="AT2541:AT2542"/>
    <mergeCell ref="F2541:F2542"/>
    <mergeCell ref="AJ2541:AJ2542"/>
    <mergeCell ref="AK2541:AK2542"/>
    <mergeCell ref="AL2541:AL2542"/>
    <mergeCell ref="AM2541:AM2542"/>
    <mergeCell ref="AN2541:AN2542"/>
    <mergeCell ref="AY2539:AY2540"/>
    <mergeCell ref="AZ2539:AZ2540"/>
    <mergeCell ref="BA2539:BA2540"/>
    <mergeCell ref="BB2539:BB2540"/>
    <mergeCell ref="BC2539:BC2540"/>
    <mergeCell ref="A2541:A2542"/>
    <mergeCell ref="B2541:B2542"/>
    <mergeCell ref="C2541:C2542"/>
    <mergeCell ref="D2541:D2542"/>
    <mergeCell ref="E2541:E2542"/>
    <mergeCell ref="AS2539:AS2540"/>
    <mergeCell ref="AT2539:AT2540"/>
    <mergeCell ref="AU2539:AU2540"/>
    <mergeCell ref="AV2539:AV2540"/>
    <mergeCell ref="AW2539:AW2540"/>
    <mergeCell ref="AX2539:AX2540"/>
    <mergeCell ref="AM2539:AM2540"/>
    <mergeCell ref="AN2539:AN2540"/>
    <mergeCell ref="AO2539:AO2540"/>
    <mergeCell ref="AP2539:AP2540"/>
    <mergeCell ref="AQ2539:AQ2540"/>
    <mergeCell ref="AR2539:AR2540"/>
    <mergeCell ref="BC2537:BC2538"/>
    <mergeCell ref="A2539:A2540"/>
    <mergeCell ref="B2539:B2540"/>
    <mergeCell ref="C2539:C2540"/>
    <mergeCell ref="D2539:D2540"/>
    <mergeCell ref="E2539:E2540"/>
    <mergeCell ref="F2539:F2540"/>
    <mergeCell ref="AJ2539:AJ2540"/>
    <mergeCell ref="AK2539:AK2540"/>
    <mergeCell ref="AL2539:AL2540"/>
    <mergeCell ref="AW2537:AW2538"/>
    <mergeCell ref="AX2537:AX2538"/>
    <mergeCell ref="AY2537:AY2538"/>
    <mergeCell ref="AZ2537:AZ2538"/>
    <mergeCell ref="BA2537:BA2538"/>
    <mergeCell ref="BB2537:BB2538"/>
    <mergeCell ref="AQ2537:AQ2538"/>
    <mergeCell ref="AR2537:AR2538"/>
    <mergeCell ref="AS2537:AS2538"/>
    <mergeCell ref="AT2537:AT2538"/>
    <mergeCell ref="AU2537:AU2538"/>
    <mergeCell ref="AV2537:AV2538"/>
    <mergeCell ref="AK2537:AK2538"/>
    <mergeCell ref="AL2537:AL2538"/>
    <mergeCell ref="AM2537:AM2538"/>
    <mergeCell ref="AN2537:AN2538"/>
    <mergeCell ref="AO2537:AO2538"/>
    <mergeCell ref="AP2537:AP2538"/>
    <mergeCell ref="BA2535:BA2536"/>
    <mergeCell ref="BB2535:BB2536"/>
    <mergeCell ref="BC2535:BC2536"/>
    <mergeCell ref="A2537:A2538"/>
    <mergeCell ref="B2537:B2538"/>
    <mergeCell ref="C2537:C2538"/>
    <mergeCell ref="D2537:D2538"/>
    <mergeCell ref="E2537:E2538"/>
    <mergeCell ref="F2537:F2538"/>
    <mergeCell ref="AJ2537:AJ2538"/>
    <mergeCell ref="AU2535:AU2536"/>
    <mergeCell ref="AV2535:AV2536"/>
    <mergeCell ref="AW2535:AW2536"/>
    <mergeCell ref="AX2535:AX2536"/>
    <mergeCell ref="AY2535:AY2536"/>
    <mergeCell ref="AZ2535:AZ2536"/>
    <mergeCell ref="AO2535:AO2536"/>
    <mergeCell ref="AP2535:AP2536"/>
    <mergeCell ref="AQ2535:AQ2536"/>
    <mergeCell ref="AR2535:AR2536"/>
    <mergeCell ref="AS2535:AS2536"/>
    <mergeCell ref="AT2535:AT2536"/>
    <mergeCell ref="F2535:F2536"/>
    <mergeCell ref="AJ2535:AJ2536"/>
    <mergeCell ref="AK2535:AK2536"/>
    <mergeCell ref="AL2535:AL2536"/>
    <mergeCell ref="AM2535:AM2536"/>
    <mergeCell ref="AN2535:AN2536"/>
    <mergeCell ref="AY2533:AY2534"/>
    <mergeCell ref="AZ2533:AZ2534"/>
    <mergeCell ref="BA2533:BA2534"/>
    <mergeCell ref="BB2533:BB2534"/>
    <mergeCell ref="BC2533:BC2534"/>
    <mergeCell ref="A2535:A2536"/>
    <mergeCell ref="B2535:B2536"/>
    <mergeCell ref="C2535:C2536"/>
    <mergeCell ref="D2535:D2536"/>
    <mergeCell ref="E2535:E2536"/>
    <mergeCell ref="AS2533:AS2534"/>
    <mergeCell ref="AT2533:AT2534"/>
    <mergeCell ref="AU2533:AU2534"/>
    <mergeCell ref="AV2533:AV2534"/>
    <mergeCell ref="AW2533:AW2534"/>
    <mergeCell ref="AX2533:AX2534"/>
    <mergeCell ref="AM2533:AM2534"/>
    <mergeCell ref="AN2533:AN2534"/>
    <mergeCell ref="AO2533:AO2534"/>
    <mergeCell ref="AP2533:AP2534"/>
    <mergeCell ref="AQ2533:AQ2534"/>
    <mergeCell ref="AR2533:AR2534"/>
    <mergeCell ref="BC2531:BC2532"/>
    <mergeCell ref="A2533:A2534"/>
    <mergeCell ref="B2533:B2534"/>
    <mergeCell ref="C2533:C2534"/>
    <mergeCell ref="D2533:D2534"/>
    <mergeCell ref="E2533:E2534"/>
    <mergeCell ref="F2533:F2534"/>
    <mergeCell ref="AJ2533:AJ2534"/>
    <mergeCell ref="AK2533:AK2534"/>
    <mergeCell ref="AL2533:AL2534"/>
    <mergeCell ref="AW2531:AW2532"/>
    <mergeCell ref="AX2531:AX2532"/>
    <mergeCell ref="AY2531:AY2532"/>
    <mergeCell ref="AZ2531:AZ2532"/>
    <mergeCell ref="BA2531:BA2532"/>
    <mergeCell ref="BB2531:BB2532"/>
    <mergeCell ref="AQ2531:AQ2532"/>
    <mergeCell ref="AR2531:AR2532"/>
    <mergeCell ref="AS2531:AS2532"/>
    <mergeCell ref="AT2531:AT2532"/>
    <mergeCell ref="AU2531:AU2532"/>
    <mergeCell ref="AV2531:AV2532"/>
    <mergeCell ref="AK2531:AK2532"/>
    <mergeCell ref="AL2531:AL2532"/>
    <mergeCell ref="AM2531:AM2532"/>
    <mergeCell ref="AN2531:AN2532"/>
    <mergeCell ref="AO2531:AO2532"/>
    <mergeCell ref="AP2531:AP2532"/>
    <mergeCell ref="BA2529:BA2530"/>
    <mergeCell ref="BB2529:BB2530"/>
    <mergeCell ref="BC2529:BC2530"/>
    <mergeCell ref="A2531:A2532"/>
    <mergeCell ref="B2531:B2532"/>
    <mergeCell ref="C2531:C2532"/>
    <mergeCell ref="D2531:D2532"/>
    <mergeCell ref="E2531:E2532"/>
    <mergeCell ref="F2531:F2532"/>
    <mergeCell ref="AJ2531:AJ2532"/>
    <mergeCell ref="AU2529:AU2530"/>
    <mergeCell ref="AV2529:AV2530"/>
    <mergeCell ref="AW2529:AW2530"/>
    <mergeCell ref="AX2529:AX2530"/>
    <mergeCell ref="AY2529:AY2530"/>
    <mergeCell ref="AZ2529:AZ2530"/>
    <mergeCell ref="AO2529:AO2530"/>
    <mergeCell ref="AP2529:AP2530"/>
    <mergeCell ref="AQ2529:AQ2530"/>
    <mergeCell ref="AR2529:AR2530"/>
    <mergeCell ref="AS2529:AS2530"/>
    <mergeCell ref="AT2529:AT2530"/>
    <mergeCell ref="F2529:F2530"/>
    <mergeCell ref="AJ2529:AJ2530"/>
    <mergeCell ref="AK2529:AK2530"/>
    <mergeCell ref="AL2529:AL2530"/>
    <mergeCell ref="AM2529:AM2530"/>
    <mergeCell ref="AN2529:AN2530"/>
    <mergeCell ref="AY2527:AY2528"/>
    <mergeCell ref="AZ2527:AZ2528"/>
    <mergeCell ref="BA2527:BA2528"/>
    <mergeCell ref="BB2527:BB2528"/>
    <mergeCell ref="BC2527:BC2528"/>
    <mergeCell ref="A2529:A2530"/>
    <mergeCell ref="B2529:B2530"/>
    <mergeCell ref="C2529:C2530"/>
    <mergeCell ref="D2529:D2530"/>
    <mergeCell ref="E2529:E2530"/>
    <mergeCell ref="AS2527:AS2528"/>
    <mergeCell ref="AT2527:AT2528"/>
    <mergeCell ref="AU2527:AU2528"/>
    <mergeCell ref="AV2527:AV2528"/>
    <mergeCell ref="AW2527:AW2528"/>
    <mergeCell ref="AX2527:AX2528"/>
    <mergeCell ref="AM2527:AM2528"/>
    <mergeCell ref="AN2527:AN2528"/>
    <mergeCell ref="AO2527:AO2528"/>
    <mergeCell ref="AP2527:AP2528"/>
    <mergeCell ref="AQ2527:AQ2528"/>
    <mergeCell ref="AR2527:AR2528"/>
    <mergeCell ref="BC2525:BC2526"/>
    <mergeCell ref="A2527:A2528"/>
    <mergeCell ref="B2527:B2528"/>
    <mergeCell ref="C2527:C2528"/>
    <mergeCell ref="D2527:D2528"/>
    <mergeCell ref="E2527:E2528"/>
    <mergeCell ref="F2527:F2528"/>
    <mergeCell ref="AJ2527:AJ2528"/>
    <mergeCell ref="AK2527:AK2528"/>
    <mergeCell ref="AL2527:AL2528"/>
    <mergeCell ref="AW2525:AW2526"/>
    <mergeCell ref="AX2525:AX2526"/>
    <mergeCell ref="AY2525:AY2526"/>
    <mergeCell ref="AZ2525:AZ2526"/>
    <mergeCell ref="BA2525:BA2526"/>
    <mergeCell ref="BB2525:BB2526"/>
    <mergeCell ref="AQ2525:AQ2526"/>
    <mergeCell ref="AR2525:AR2526"/>
    <mergeCell ref="AS2525:AS2526"/>
    <mergeCell ref="AT2525:AT2526"/>
    <mergeCell ref="AU2525:AU2526"/>
    <mergeCell ref="AV2525:AV2526"/>
    <mergeCell ref="AK2525:AK2526"/>
    <mergeCell ref="AL2525:AL2526"/>
    <mergeCell ref="AM2525:AM2526"/>
    <mergeCell ref="AN2525:AN2526"/>
    <mergeCell ref="AO2525:AO2526"/>
    <mergeCell ref="AP2525:AP2526"/>
    <mergeCell ref="BA2523:BA2524"/>
    <mergeCell ref="BB2523:BB2524"/>
    <mergeCell ref="BC2523:BC2524"/>
    <mergeCell ref="A2525:A2526"/>
    <mergeCell ref="B2525:B2526"/>
    <mergeCell ref="C2525:C2526"/>
    <mergeCell ref="D2525:D2526"/>
    <mergeCell ref="E2525:E2526"/>
    <mergeCell ref="F2525:F2526"/>
    <mergeCell ref="AJ2525:AJ2526"/>
    <mergeCell ref="AU2523:AU2524"/>
    <mergeCell ref="AV2523:AV2524"/>
    <mergeCell ref="AW2523:AW2524"/>
    <mergeCell ref="AX2523:AX2524"/>
    <mergeCell ref="AY2523:AY2524"/>
    <mergeCell ref="AZ2523:AZ2524"/>
    <mergeCell ref="AO2523:AO2524"/>
    <mergeCell ref="AP2523:AP2524"/>
    <mergeCell ref="AQ2523:AQ2524"/>
    <mergeCell ref="AR2523:AR2524"/>
    <mergeCell ref="AS2523:AS2524"/>
    <mergeCell ref="AT2523:AT2524"/>
    <mergeCell ref="F2523:F2524"/>
    <mergeCell ref="AJ2523:AJ2524"/>
    <mergeCell ref="AK2523:AK2524"/>
    <mergeCell ref="AL2523:AL2524"/>
    <mergeCell ref="AM2523:AM2524"/>
    <mergeCell ref="AN2523:AN2524"/>
    <mergeCell ref="AY2521:AY2522"/>
    <mergeCell ref="AZ2521:AZ2522"/>
    <mergeCell ref="BA2521:BA2522"/>
    <mergeCell ref="BB2521:BB2522"/>
    <mergeCell ref="BC2521:BC2522"/>
    <mergeCell ref="A2523:A2524"/>
    <mergeCell ref="B2523:B2524"/>
    <mergeCell ref="C2523:C2524"/>
    <mergeCell ref="D2523:D2524"/>
    <mergeCell ref="E2523:E2524"/>
    <mergeCell ref="AS2521:AS2522"/>
    <mergeCell ref="AT2521:AT2522"/>
    <mergeCell ref="AU2521:AU2522"/>
    <mergeCell ref="AV2521:AV2522"/>
    <mergeCell ref="AW2521:AW2522"/>
    <mergeCell ref="AX2521:AX2522"/>
    <mergeCell ref="AM2521:AM2522"/>
    <mergeCell ref="AN2521:AN2522"/>
    <mergeCell ref="AO2521:AO2522"/>
    <mergeCell ref="AP2521:AP2522"/>
    <mergeCell ref="AQ2521:AQ2522"/>
    <mergeCell ref="AR2521:AR2522"/>
    <mergeCell ref="BC2519:BC2520"/>
    <mergeCell ref="A2521:A2522"/>
    <mergeCell ref="B2521:B2522"/>
    <mergeCell ref="C2521:C2522"/>
    <mergeCell ref="D2521:D2522"/>
    <mergeCell ref="E2521:E2522"/>
    <mergeCell ref="F2521:F2522"/>
    <mergeCell ref="AJ2521:AJ2522"/>
    <mergeCell ref="AK2521:AK2522"/>
    <mergeCell ref="AL2521:AL2522"/>
    <mergeCell ref="AW2519:AW2520"/>
    <mergeCell ref="AX2519:AX2520"/>
    <mergeCell ref="AY2519:AY2520"/>
    <mergeCell ref="AZ2519:AZ2520"/>
    <mergeCell ref="BA2519:BA2520"/>
    <mergeCell ref="BB2519:BB2520"/>
    <mergeCell ref="AQ2519:AQ2520"/>
    <mergeCell ref="AR2519:AR2520"/>
    <mergeCell ref="AS2519:AS2520"/>
    <mergeCell ref="AT2519:AT2520"/>
    <mergeCell ref="AU2519:AU2520"/>
    <mergeCell ref="AV2519:AV2520"/>
    <mergeCell ref="AK2519:AK2520"/>
    <mergeCell ref="AL2519:AL2520"/>
    <mergeCell ref="AM2519:AM2520"/>
    <mergeCell ref="AN2519:AN2520"/>
    <mergeCell ref="AO2519:AO2520"/>
    <mergeCell ref="AP2519:AP2520"/>
    <mergeCell ref="BA2517:BA2518"/>
    <mergeCell ref="BB2517:BB2518"/>
    <mergeCell ref="BC2517:BC2518"/>
    <mergeCell ref="A2519:A2520"/>
    <mergeCell ref="B2519:B2520"/>
    <mergeCell ref="C2519:C2520"/>
    <mergeCell ref="D2519:D2520"/>
    <mergeCell ref="E2519:E2520"/>
    <mergeCell ref="F2519:F2520"/>
    <mergeCell ref="AJ2519:AJ2520"/>
    <mergeCell ref="AU2517:AU2518"/>
    <mergeCell ref="AV2517:AV2518"/>
    <mergeCell ref="AW2517:AW2518"/>
    <mergeCell ref="AX2517:AX2518"/>
    <mergeCell ref="AY2517:AY2518"/>
    <mergeCell ref="AZ2517:AZ2518"/>
    <mergeCell ref="AO2517:AO2518"/>
    <mergeCell ref="AP2517:AP2518"/>
    <mergeCell ref="AQ2517:AQ2518"/>
    <mergeCell ref="AR2517:AR2518"/>
    <mergeCell ref="AS2517:AS2518"/>
    <mergeCell ref="AT2517:AT2518"/>
    <mergeCell ref="F2517:F2518"/>
    <mergeCell ref="AJ2517:AJ2518"/>
    <mergeCell ref="AK2517:AK2518"/>
    <mergeCell ref="AL2517:AL2518"/>
    <mergeCell ref="AM2517:AM2518"/>
    <mergeCell ref="AN2517:AN2518"/>
    <mergeCell ref="AY2515:AY2516"/>
    <mergeCell ref="AZ2515:AZ2516"/>
    <mergeCell ref="BA2515:BA2516"/>
    <mergeCell ref="BB2515:BB2516"/>
    <mergeCell ref="BC2515:BC2516"/>
    <mergeCell ref="A2517:A2518"/>
    <mergeCell ref="B2517:B2518"/>
    <mergeCell ref="C2517:C2518"/>
    <mergeCell ref="D2517:D2518"/>
    <mergeCell ref="E2517:E2518"/>
    <mergeCell ref="AS2515:AS2516"/>
    <mergeCell ref="AT2515:AT2516"/>
    <mergeCell ref="AU2515:AU2516"/>
    <mergeCell ref="AV2515:AV2516"/>
    <mergeCell ref="AW2515:AW2516"/>
    <mergeCell ref="AX2515:AX2516"/>
    <mergeCell ref="AM2515:AM2516"/>
    <mergeCell ref="AN2515:AN2516"/>
    <mergeCell ref="AO2515:AO2516"/>
    <mergeCell ref="AP2515:AP2516"/>
    <mergeCell ref="AQ2515:AQ2516"/>
    <mergeCell ref="AR2515:AR2516"/>
    <mergeCell ref="BC2513:BC2514"/>
    <mergeCell ref="A2515:A2516"/>
    <mergeCell ref="B2515:B2516"/>
    <mergeCell ref="C2515:C2516"/>
    <mergeCell ref="D2515:D2516"/>
    <mergeCell ref="E2515:E2516"/>
    <mergeCell ref="F2515:F2516"/>
    <mergeCell ref="AJ2515:AJ2516"/>
    <mergeCell ref="AK2515:AK2516"/>
    <mergeCell ref="AL2515:AL2516"/>
    <mergeCell ref="AW2513:AW2514"/>
    <mergeCell ref="AX2513:AX2514"/>
    <mergeCell ref="AY2513:AY2514"/>
    <mergeCell ref="AZ2513:AZ2514"/>
    <mergeCell ref="BA2513:BA2514"/>
    <mergeCell ref="BB2513:BB2514"/>
    <mergeCell ref="AQ2513:AQ2514"/>
    <mergeCell ref="AR2513:AR2514"/>
    <mergeCell ref="AS2513:AS2514"/>
    <mergeCell ref="AT2513:AT2514"/>
    <mergeCell ref="AU2513:AU2514"/>
    <mergeCell ref="AV2513:AV2514"/>
    <mergeCell ref="AK2513:AK2514"/>
    <mergeCell ref="AL2513:AL2514"/>
    <mergeCell ref="AM2513:AM2514"/>
    <mergeCell ref="AN2513:AN2514"/>
    <mergeCell ref="AO2513:AO2514"/>
    <mergeCell ref="AP2513:AP2514"/>
    <mergeCell ref="BA2511:BA2512"/>
    <mergeCell ref="BB2511:BB2512"/>
    <mergeCell ref="BC2511:BC2512"/>
    <mergeCell ref="A2513:A2514"/>
    <mergeCell ref="B2513:B2514"/>
    <mergeCell ref="C2513:C2514"/>
    <mergeCell ref="D2513:D2514"/>
    <mergeCell ref="E2513:E2514"/>
    <mergeCell ref="F2513:F2514"/>
    <mergeCell ref="AJ2513:AJ2514"/>
    <mergeCell ref="AU2511:AU2512"/>
    <mergeCell ref="AV2511:AV2512"/>
    <mergeCell ref="AW2511:AW2512"/>
    <mergeCell ref="AX2511:AX2512"/>
    <mergeCell ref="AY2511:AY2512"/>
    <mergeCell ref="AZ2511:AZ2512"/>
    <mergeCell ref="AO2511:AO2512"/>
    <mergeCell ref="AP2511:AP2512"/>
    <mergeCell ref="AQ2511:AQ2512"/>
    <mergeCell ref="AR2511:AR2512"/>
    <mergeCell ref="AS2511:AS2512"/>
    <mergeCell ref="AT2511:AT2512"/>
    <mergeCell ref="F2511:F2512"/>
    <mergeCell ref="AJ2511:AJ2512"/>
    <mergeCell ref="AK2511:AK2512"/>
    <mergeCell ref="AL2511:AL2512"/>
    <mergeCell ref="AM2511:AM2512"/>
    <mergeCell ref="AN2511:AN2512"/>
    <mergeCell ref="AY2509:AY2510"/>
    <mergeCell ref="AZ2509:AZ2510"/>
    <mergeCell ref="BA2509:BA2510"/>
    <mergeCell ref="BB2509:BB2510"/>
    <mergeCell ref="BC2509:BC2510"/>
    <mergeCell ref="A2511:A2512"/>
    <mergeCell ref="B2511:B2512"/>
    <mergeCell ref="C2511:C2512"/>
    <mergeCell ref="D2511:D2512"/>
    <mergeCell ref="E2511:E2512"/>
    <mergeCell ref="AS2509:AS2510"/>
    <mergeCell ref="AT2509:AT2510"/>
    <mergeCell ref="AU2509:AU2510"/>
    <mergeCell ref="AV2509:AV2510"/>
    <mergeCell ref="AW2509:AW2510"/>
    <mergeCell ref="AX2509:AX2510"/>
    <mergeCell ref="AM2509:AM2510"/>
    <mergeCell ref="AN2509:AN2510"/>
    <mergeCell ref="AO2509:AO2510"/>
    <mergeCell ref="AP2509:AP2510"/>
    <mergeCell ref="AQ2509:AQ2510"/>
    <mergeCell ref="AR2509:AR2510"/>
    <mergeCell ref="BC2507:BC2508"/>
    <mergeCell ref="A2509:A2510"/>
    <mergeCell ref="B2509:B2510"/>
    <mergeCell ref="C2509:C2510"/>
    <mergeCell ref="D2509:D2510"/>
    <mergeCell ref="E2509:E2510"/>
    <mergeCell ref="F2509:F2510"/>
    <mergeCell ref="AJ2509:AJ2510"/>
    <mergeCell ref="AK2509:AK2510"/>
    <mergeCell ref="AL2509:AL2510"/>
    <mergeCell ref="AW2507:AW2508"/>
    <mergeCell ref="AX2507:AX2508"/>
    <mergeCell ref="AY2507:AY2508"/>
    <mergeCell ref="AZ2507:AZ2508"/>
    <mergeCell ref="BA2507:BA2508"/>
    <mergeCell ref="BB2507:BB2508"/>
    <mergeCell ref="AQ2507:AQ2508"/>
    <mergeCell ref="AR2507:AR2508"/>
    <mergeCell ref="AS2507:AS2508"/>
    <mergeCell ref="AT2507:AT2508"/>
    <mergeCell ref="AU2507:AU2508"/>
    <mergeCell ref="AV2507:AV2508"/>
    <mergeCell ref="AK2507:AK2508"/>
    <mergeCell ref="AL2507:AL2508"/>
    <mergeCell ref="AM2507:AM2508"/>
    <mergeCell ref="AN2507:AN2508"/>
    <mergeCell ref="AO2507:AO2508"/>
    <mergeCell ref="AP2507:AP2508"/>
    <mergeCell ref="BA2505:BA2506"/>
    <mergeCell ref="BB2505:BB2506"/>
    <mergeCell ref="BC2505:BC2506"/>
    <mergeCell ref="A2507:A2508"/>
    <mergeCell ref="B2507:B2508"/>
    <mergeCell ref="C2507:C2508"/>
    <mergeCell ref="D2507:D2508"/>
    <mergeCell ref="E2507:E2508"/>
    <mergeCell ref="F2507:F2508"/>
    <mergeCell ref="AJ2507:AJ2508"/>
    <mergeCell ref="AU2505:AU2506"/>
    <mergeCell ref="AV2505:AV2506"/>
    <mergeCell ref="AW2505:AW2506"/>
    <mergeCell ref="AX2505:AX2506"/>
    <mergeCell ref="AY2505:AY2506"/>
    <mergeCell ref="AZ2505:AZ2506"/>
    <mergeCell ref="AO2505:AO2506"/>
    <mergeCell ref="AP2505:AP2506"/>
    <mergeCell ref="AQ2505:AQ2506"/>
    <mergeCell ref="AR2505:AR2506"/>
    <mergeCell ref="AS2505:AS2506"/>
    <mergeCell ref="AT2505:AT2506"/>
    <mergeCell ref="F2505:F2506"/>
    <mergeCell ref="AJ2505:AJ2506"/>
    <mergeCell ref="AK2505:AK2506"/>
    <mergeCell ref="AL2505:AL2506"/>
    <mergeCell ref="AM2505:AM2506"/>
    <mergeCell ref="AN2505:AN2506"/>
    <mergeCell ref="AY2503:AY2504"/>
    <mergeCell ref="AZ2503:AZ2504"/>
    <mergeCell ref="BA2503:BA2504"/>
    <mergeCell ref="BB2503:BB2504"/>
    <mergeCell ref="BC2503:BC2504"/>
    <mergeCell ref="A2505:A2506"/>
    <mergeCell ref="B2505:B2506"/>
    <mergeCell ref="C2505:C2506"/>
    <mergeCell ref="D2505:D2506"/>
    <mergeCell ref="E2505:E2506"/>
    <mergeCell ref="AS2503:AS2504"/>
    <mergeCell ref="AT2503:AT2504"/>
    <mergeCell ref="AU2503:AU2504"/>
    <mergeCell ref="AV2503:AV2504"/>
    <mergeCell ref="AW2503:AW2504"/>
    <mergeCell ref="AX2503:AX2504"/>
    <mergeCell ref="AM2503:AM2504"/>
    <mergeCell ref="AN2503:AN2504"/>
    <mergeCell ref="AO2503:AO2504"/>
    <mergeCell ref="AP2503:AP2504"/>
    <mergeCell ref="AQ2503:AQ2504"/>
    <mergeCell ref="AR2503:AR2504"/>
    <mergeCell ref="BC2501:BC2502"/>
    <mergeCell ref="A2503:A2504"/>
    <mergeCell ref="B2503:B2504"/>
    <mergeCell ref="C2503:C2504"/>
    <mergeCell ref="D2503:D2504"/>
    <mergeCell ref="E2503:E2504"/>
    <mergeCell ref="F2503:F2504"/>
    <mergeCell ref="AJ2503:AJ2504"/>
    <mergeCell ref="AK2503:AK2504"/>
    <mergeCell ref="AL2503:AL2504"/>
    <mergeCell ref="AW2501:AW2502"/>
    <mergeCell ref="AX2501:AX2502"/>
    <mergeCell ref="AY2501:AY2502"/>
    <mergeCell ref="AZ2501:AZ2502"/>
    <mergeCell ref="BA2501:BA2502"/>
    <mergeCell ref="BB2501:BB2502"/>
    <mergeCell ref="AQ2501:AQ2502"/>
    <mergeCell ref="AR2501:AR2502"/>
    <mergeCell ref="AS2501:AS2502"/>
    <mergeCell ref="AT2501:AT2502"/>
    <mergeCell ref="AU2501:AU2502"/>
    <mergeCell ref="AV2501:AV2502"/>
    <mergeCell ref="AK2501:AK2502"/>
    <mergeCell ref="AL2501:AL2502"/>
    <mergeCell ref="AM2501:AM2502"/>
    <mergeCell ref="AN2501:AN2502"/>
    <mergeCell ref="AO2501:AO2502"/>
    <mergeCell ref="AP2501:AP2502"/>
    <mergeCell ref="BA2499:BA2500"/>
    <mergeCell ref="BB2499:BB2500"/>
    <mergeCell ref="BC2499:BC2500"/>
    <mergeCell ref="A2501:A2502"/>
    <mergeCell ref="B2501:B2502"/>
    <mergeCell ref="C2501:C2502"/>
    <mergeCell ref="D2501:D2502"/>
    <mergeCell ref="E2501:E2502"/>
    <mergeCell ref="F2501:F2502"/>
    <mergeCell ref="AJ2501:AJ2502"/>
    <mergeCell ref="AU2499:AU2500"/>
    <mergeCell ref="AV2499:AV2500"/>
    <mergeCell ref="AW2499:AW2500"/>
    <mergeCell ref="AX2499:AX2500"/>
    <mergeCell ref="AY2499:AY2500"/>
    <mergeCell ref="AZ2499:AZ2500"/>
    <mergeCell ref="AO2499:AO2500"/>
    <mergeCell ref="AP2499:AP2500"/>
    <mergeCell ref="AQ2499:AQ2500"/>
    <mergeCell ref="AR2499:AR2500"/>
    <mergeCell ref="AS2499:AS2500"/>
    <mergeCell ref="AT2499:AT2500"/>
    <mergeCell ref="F2499:F2500"/>
    <mergeCell ref="AJ2499:AJ2500"/>
    <mergeCell ref="AK2499:AK2500"/>
    <mergeCell ref="AL2499:AL2500"/>
    <mergeCell ref="AM2499:AM2500"/>
    <mergeCell ref="AN2499:AN2500"/>
    <mergeCell ref="AY2497:AY2498"/>
    <mergeCell ref="AZ2497:AZ2498"/>
    <mergeCell ref="BA2497:BA2498"/>
    <mergeCell ref="BB2497:BB2498"/>
    <mergeCell ref="BC2497:BC2498"/>
    <mergeCell ref="A2499:A2500"/>
    <mergeCell ref="B2499:B2500"/>
    <mergeCell ref="C2499:C2500"/>
    <mergeCell ref="D2499:D2500"/>
    <mergeCell ref="E2499:E2500"/>
    <mergeCell ref="AS2497:AS2498"/>
    <mergeCell ref="AT2497:AT2498"/>
    <mergeCell ref="AU2497:AU2498"/>
    <mergeCell ref="AV2497:AV2498"/>
    <mergeCell ref="AW2497:AW2498"/>
    <mergeCell ref="AX2497:AX2498"/>
    <mergeCell ref="AM2497:AM2498"/>
    <mergeCell ref="AN2497:AN2498"/>
    <mergeCell ref="AO2497:AO2498"/>
    <mergeCell ref="AP2497:AP2498"/>
    <mergeCell ref="AQ2497:AQ2498"/>
    <mergeCell ref="AR2497:AR2498"/>
    <mergeCell ref="BC2495:BC2496"/>
    <mergeCell ref="A2497:A2498"/>
    <mergeCell ref="B2497:B2498"/>
    <mergeCell ref="C2497:C2498"/>
    <mergeCell ref="D2497:D2498"/>
    <mergeCell ref="E2497:E2498"/>
    <mergeCell ref="F2497:F2498"/>
    <mergeCell ref="AJ2497:AJ2498"/>
    <mergeCell ref="AK2497:AK2498"/>
    <mergeCell ref="AL2497:AL2498"/>
    <mergeCell ref="AW2495:AW2496"/>
    <mergeCell ref="AX2495:AX2496"/>
    <mergeCell ref="AY2495:AY2496"/>
    <mergeCell ref="AZ2495:AZ2496"/>
    <mergeCell ref="BA2495:BA2496"/>
    <mergeCell ref="BB2495:BB2496"/>
    <mergeCell ref="AQ2495:AQ2496"/>
    <mergeCell ref="AR2495:AR2496"/>
    <mergeCell ref="AS2495:AS2496"/>
    <mergeCell ref="AT2495:AT2496"/>
    <mergeCell ref="AU2495:AU2496"/>
    <mergeCell ref="AV2495:AV2496"/>
    <mergeCell ref="AK2495:AK2496"/>
    <mergeCell ref="AL2495:AL2496"/>
    <mergeCell ref="AM2495:AM2496"/>
    <mergeCell ref="AN2495:AN2496"/>
    <mergeCell ref="AO2495:AO2496"/>
    <mergeCell ref="AP2495:AP2496"/>
    <mergeCell ref="BA2493:BA2494"/>
    <mergeCell ref="BB2493:BB2494"/>
    <mergeCell ref="BC2493:BC2494"/>
    <mergeCell ref="A2495:A2496"/>
    <mergeCell ref="B2495:B2496"/>
    <mergeCell ref="C2495:C2496"/>
    <mergeCell ref="D2495:D2496"/>
    <mergeCell ref="E2495:E2496"/>
    <mergeCell ref="F2495:F2496"/>
    <mergeCell ref="AJ2495:AJ2496"/>
    <mergeCell ref="AU2493:AU2494"/>
    <mergeCell ref="AV2493:AV2494"/>
    <mergeCell ref="AW2493:AW2494"/>
    <mergeCell ref="AX2493:AX2494"/>
    <mergeCell ref="AY2493:AY2494"/>
    <mergeCell ref="AZ2493:AZ2494"/>
    <mergeCell ref="AO2493:AO2494"/>
    <mergeCell ref="AP2493:AP2494"/>
    <mergeCell ref="AQ2493:AQ2494"/>
    <mergeCell ref="AR2493:AR2494"/>
    <mergeCell ref="AS2493:AS2494"/>
    <mergeCell ref="AT2493:AT2494"/>
    <mergeCell ref="F2493:F2494"/>
    <mergeCell ref="AJ2493:AJ2494"/>
    <mergeCell ref="AK2493:AK2494"/>
    <mergeCell ref="AL2493:AL2494"/>
    <mergeCell ref="AM2493:AM2494"/>
    <mergeCell ref="AN2493:AN2494"/>
    <mergeCell ref="AY2491:AY2492"/>
    <mergeCell ref="AZ2491:AZ2492"/>
    <mergeCell ref="BA2491:BA2492"/>
    <mergeCell ref="BB2491:BB2492"/>
    <mergeCell ref="BC2491:BC2492"/>
    <mergeCell ref="A2493:A2494"/>
    <mergeCell ref="B2493:B2494"/>
    <mergeCell ref="C2493:C2494"/>
    <mergeCell ref="D2493:D2494"/>
    <mergeCell ref="E2493:E2494"/>
    <mergeCell ref="AS2491:AS2492"/>
    <mergeCell ref="AT2491:AT2492"/>
    <mergeCell ref="AU2491:AU2492"/>
    <mergeCell ref="AV2491:AV2492"/>
    <mergeCell ref="AW2491:AW2492"/>
    <mergeCell ref="AX2491:AX2492"/>
    <mergeCell ref="AM2491:AM2492"/>
    <mergeCell ref="AN2491:AN2492"/>
    <mergeCell ref="AO2491:AO2492"/>
    <mergeCell ref="AP2491:AP2492"/>
    <mergeCell ref="AQ2491:AQ2492"/>
    <mergeCell ref="AR2491:AR2492"/>
    <mergeCell ref="BC2489:BC2490"/>
    <mergeCell ref="A2491:A2492"/>
    <mergeCell ref="B2491:B2492"/>
    <mergeCell ref="C2491:C2492"/>
    <mergeCell ref="D2491:D2492"/>
    <mergeCell ref="E2491:E2492"/>
    <mergeCell ref="F2491:F2492"/>
    <mergeCell ref="AJ2491:AJ2492"/>
    <mergeCell ref="AK2491:AK2492"/>
    <mergeCell ref="AL2491:AL2492"/>
    <mergeCell ref="AW2489:AW2490"/>
    <mergeCell ref="AX2489:AX2490"/>
    <mergeCell ref="AY2489:AY2490"/>
    <mergeCell ref="AZ2489:AZ2490"/>
    <mergeCell ref="BA2489:BA2490"/>
    <mergeCell ref="BB2489:BB2490"/>
    <mergeCell ref="AQ2489:AQ2490"/>
    <mergeCell ref="AR2489:AR2490"/>
    <mergeCell ref="AS2489:AS2490"/>
    <mergeCell ref="AT2489:AT2490"/>
    <mergeCell ref="AU2489:AU2490"/>
    <mergeCell ref="AV2489:AV2490"/>
    <mergeCell ref="AK2489:AK2490"/>
    <mergeCell ref="AL2489:AL2490"/>
    <mergeCell ref="AM2489:AM2490"/>
    <mergeCell ref="AN2489:AN2490"/>
    <mergeCell ref="AO2489:AO2490"/>
    <mergeCell ref="AP2489:AP2490"/>
    <mergeCell ref="BA2487:BA2488"/>
    <mergeCell ref="BB2487:BB2488"/>
    <mergeCell ref="BC2487:BC2488"/>
    <mergeCell ref="A2489:A2490"/>
    <mergeCell ref="B2489:B2490"/>
    <mergeCell ref="C2489:C2490"/>
    <mergeCell ref="D2489:D2490"/>
    <mergeCell ref="E2489:E2490"/>
    <mergeCell ref="F2489:F2490"/>
    <mergeCell ref="AJ2489:AJ2490"/>
    <mergeCell ref="AU2487:AU2488"/>
    <mergeCell ref="AV2487:AV2488"/>
    <mergeCell ref="AW2487:AW2488"/>
    <mergeCell ref="AX2487:AX2488"/>
    <mergeCell ref="AY2487:AY2488"/>
    <mergeCell ref="AZ2487:AZ2488"/>
    <mergeCell ref="AO2487:AO2488"/>
    <mergeCell ref="AP2487:AP2488"/>
    <mergeCell ref="AQ2487:AQ2488"/>
    <mergeCell ref="AR2487:AR2488"/>
    <mergeCell ref="AS2487:AS2488"/>
    <mergeCell ref="AT2487:AT2488"/>
    <mergeCell ref="F2487:F2488"/>
    <mergeCell ref="AJ2487:AJ2488"/>
    <mergeCell ref="AK2487:AK2488"/>
    <mergeCell ref="AL2487:AL2488"/>
    <mergeCell ref="AM2487:AM2488"/>
    <mergeCell ref="AN2487:AN2488"/>
    <mergeCell ref="AY2485:AY2486"/>
    <mergeCell ref="AZ2485:AZ2486"/>
    <mergeCell ref="BA2485:BA2486"/>
    <mergeCell ref="BB2485:BB2486"/>
    <mergeCell ref="BC2485:BC2486"/>
    <mergeCell ref="A2487:A2488"/>
    <mergeCell ref="B2487:B2488"/>
    <mergeCell ref="C2487:C2488"/>
    <mergeCell ref="D2487:D2488"/>
    <mergeCell ref="E2487:E2488"/>
    <mergeCell ref="AS2485:AS2486"/>
    <mergeCell ref="AT2485:AT2486"/>
    <mergeCell ref="AU2485:AU2486"/>
    <mergeCell ref="AV2485:AV2486"/>
    <mergeCell ref="AW2485:AW2486"/>
    <mergeCell ref="AX2485:AX2486"/>
    <mergeCell ref="AM2485:AM2486"/>
    <mergeCell ref="AN2485:AN2486"/>
    <mergeCell ref="AO2485:AO2486"/>
    <mergeCell ref="AP2485:AP2486"/>
    <mergeCell ref="AQ2485:AQ2486"/>
    <mergeCell ref="AR2485:AR2486"/>
    <mergeCell ref="BC2483:BC2484"/>
    <mergeCell ref="A2485:A2486"/>
    <mergeCell ref="B2485:B2486"/>
    <mergeCell ref="C2485:C2486"/>
    <mergeCell ref="D2485:D2486"/>
    <mergeCell ref="E2485:E2486"/>
    <mergeCell ref="F2485:F2486"/>
    <mergeCell ref="AJ2485:AJ2486"/>
    <mergeCell ref="AK2485:AK2486"/>
    <mergeCell ref="AL2485:AL2486"/>
    <mergeCell ref="AW2483:AW2484"/>
    <mergeCell ref="AX2483:AX2484"/>
    <mergeCell ref="AY2483:AY2484"/>
    <mergeCell ref="AZ2483:AZ2484"/>
    <mergeCell ref="BA2483:BA2484"/>
    <mergeCell ref="BB2483:BB2484"/>
    <mergeCell ref="AQ2483:AQ2484"/>
    <mergeCell ref="AR2483:AR2484"/>
    <mergeCell ref="AS2483:AS2484"/>
    <mergeCell ref="AT2483:AT2484"/>
    <mergeCell ref="AU2483:AU2484"/>
    <mergeCell ref="AV2483:AV2484"/>
    <mergeCell ref="AK2483:AK2484"/>
    <mergeCell ref="AL2483:AL2484"/>
    <mergeCell ref="AM2483:AM2484"/>
    <mergeCell ref="AN2483:AN2484"/>
    <mergeCell ref="AO2483:AO2484"/>
    <mergeCell ref="AP2483:AP2484"/>
    <mergeCell ref="BA2481:BA2482"/>
    <mergeCell ref="BB2481:BB2482"/>
    <mergeCell ref="BC2481:BC2482"/>
    <mergeCell ref="A2483:A2484"/>
    <mergeCell ref="B2483:B2484"/>
    <mergeCell ref="C2483:C2484"/>
    <mergeCell ref="D2483:D2484"/>
    <mergeCell ref="E2483:E2484"/>
    <mergeCell ref="F2483:F2484"/>
    <mergeCell ref="AJ2483:AJ2484"/>
    <mergeCell ref="AU2481:AU2482"/>
    <mergeCell ref="AV2481:AV2482"/>
    <mergeCell ref="AW2481:AW2482"/>
    <mergeCell ref="AX2481:AX2482"/>
    <mergeCell ref="AY2481:AY2482"/>
    <mergeCell ref="AZ2481:AZ2482"/>
    <mergeCell ref="AO2481:AO2482"/>
    <mergeCell ref="AP2481:AP2482"/>
    <mergeCell ref="AQ2481:AQ2482"/>
    <mergeCell ref="AR2481:AR2482"/>
    <mergeCell ref="AS2481:AS2482"/>
    <mergeCell ref="AT2481:AT2482"/>
    <mergeCell ref="F2481:F2482"/>
    <mergeCell ref="AJ2481:AJ2482"/>
    <mergeCell ref="AK2481:AK2482"/>
    <mergeCell ref="AL2481:AL2482"/>
    <mergeCell ref="AM2481:AM2482"/>
    <mergeCell ref="AN2481:AN2482"/>
    <mergeCell ref="AY2479:AY2480"/>
    <mergeCell ref="AZ2479:AZ2480"/>
    <mergeCell ref="BA2479:BA2480"/>
    <mergeCell ref="BB2479:BB2480"/>
    <mergeCell ref="BC2479:BC2480"/>
    <mergeCell ref="A2481:A2482"/>
    <mergeCell ref="B2481:B2482"/>
    <mergeCell ref="C2481:C2482"/>
    <mergeCell ref="D2481:D2482"/>
    <mergeCell ref="E2481:E2482"/>
    <mergeCell ref="AS2479:AS2480"/>
    <mergeCell ref="AT2479:AT2480"/>
    <mergeCell ref="AU2479:AU2480"/>
    <mergeCell ref="AV2479:AV2480"/>
    <mergeCell ref="AW2479:AW2480"/>
    <mergeCell ref="AX2479:AX2480"/>
    <mergeCell ref="AM2479:AM2480"/>
    <mergeCell ref="AN2479:AN2480"/>
    <mergeCell ref="AO2479:AO2480"/>
    <mergeCell ref="AP2479:AP2480"/>
    <mergeCell ref="AQ2479:AQ2480"/>
    <mergeCell ref="AR2479:AR2480"/>
    <mergeCell ref="BC2477:BC2478"/>
    <mergeCell ref="A2479:A2480"/>
    <mergeCell ref="B2479:B2480"/>
    <mergeCell ref="C2479:C2480"/>
    <mergeCell ref="D2479:D2480"/>
    <mergeCell ref="E2479:E2480"/>
    <mergeCell ref="F2479:F2480"/>
    <mergeCell ref="AJ2479:AJ2480"/>
    <mergeCell ref="AK2479:AK2480"/>
    <mergeCell ref="AL2479:AL2480"/>
    <mergeCell ref="AW2477:AW2478"/>
    <mergeCell ref="AX2477:AX2478"/>
    <mergeCell ref="AY2477:AY2478"/>
    <mergeCell ref="AZ2477:AZ2478"/>
    <mergeCell ref="BA2477:BA2478"/>
    <mergeCell ref="BB2477:BB2478"/>
    <mergeCell ref="AQ2477:AQ2478"/>
    <mergeCell ref="AR2477:AR2478"/>
    <mergeCell ref="AS2477:AS2478"/>
    <mergeCell ref="AT2477:AT2478"/>
    <mergeCell ref="AU2477:AU2478"/>
    <mergeCell ref="AV2477:AV2478"/>
    <mergeCell ref="AK2477:AK2478"/>
    <mergeCell ref="AL2477:AL2478"/>
    <mergeCell ref="AM2477:AM2478"/>
    <mergeCell ref="AN2477:AN2478"/>
    <mergeCell ref="AO2477:AO2478"/>
    <mergeCell ref="AP2477:AP2478"/>
    <mergeCell ref="BA2475:BA2476"/>
    <mergeCell ref="BB2475:BB2476"/>
    <mergeCell ref="BC2475:BC2476"/>
    <mergeCell ref="A2477:A2478"/>
    <mergeCell ref="B2477:B2478"/>
    <mergeCell ref="C2477:C2478"/>
    <mergeCell ref="D2477:D2478"/>
    <mergeCell ref="E2477:E2478"/>
    <mergeCell ref="F2477:F2478"/>
    <mergeCell ref="AJ2477:AJ2478"/>
    <mergeCell ref="AU2475:AU2476"/>
    <mergeCell ref="AV2475:AV2476"/>
    <mergeCell ref="AW2475:AW2476"/>
    <mergeCell ref="AX2475:AX2476"/>
    <mergeCell ref="AY2475:AY2476"/>
    <mergeCell ref="AZ2475:AZ2476"/>
    <mergeCell ref="AO2475:AO2476"/>
    <mergeCell ref="AP2475:AP2476"/>
    <mergeCell ref="AQ2475:AQ2476"/>
    <mergeCell ref="AR2475:AR2476"/>
    <mergeCell ref="AS2475:AS2476"/>
    <mergeCell ref="AT2475:AT2476"/>
    <mergeCell ref="F2475:F2476"/>
    <mergeCell ref="AJ2475:AJ2476"/>
    <mergeCell ref="AK2475:AK2476"/>
    <mergeCell ref="AL2475:AL2476"/>
    <mergeCell ref="AM2475:AM2476"/>
    <mergeCell ref="AN2475:AN2476"/>
    <mergeCell ref="AY2473:AY2474"/>
    <mergeCell ref="AZ2473:AZ2474"/>
    <mergeCell ref="BA2473:BA2474"/>
    <mergeCell ref="BB2473:BB2474"/>
    <mergeCell ref="BC2473:BC2474"/>
    <mergeCell ref="A2475:A2476"/>
    <mergeCell ref="B2475:B2476"/>
    <mergeCell ref="C2475:C2476"/>
    <mergeCell ref="D2475:D2476"/>
    <mergeCell ref="E2475:E2476"/>
    <mergeCell ref="AS2473:AS2474"/>
    <mergeCell ref="AT2473:AT2474"/>
    <mergeCell ref="AU2473:AU2474"/>
    <mergeCell ref="AV2473:AV2474"/>
    <mergeCell ref="AW2473:AW2474"/>
    <mergeCell ref="AX2473:AX2474"/>
    <mergeCell ref="AM2473:AM2474"/>
    <mergeCell ref="AN2473:AN2474"/>
    <mergeCell ref="AO2473:AO2474"/>
    <mergeCell ref="AP2473:AP2474"/>
    <mergeCell ref="AQ2473:AQ2474"/>
    <mergeCell ref="AR2473:AR2474"/>
    <mergeCell ref="BC2471:BC2472"/>
    <mergeCell ref="A2473:A2474"/>
    <mergeCell ref="B2473:B2474"/>
    <mergeCell ref="C2473:C2474"/>
    <mergeCell ref="D2473:D2474"/>
    <mergeCell ref="E2473:E2474"/>
    <mergeCell ref="F2473:F2474"/>
    <mergeCell ref="AJ2473:AJ2474"/>
    <mergeCell ref="AK2473:AK2474"/>
    <mergeCell ref="AL2473:AL2474"/>
    <mergeCell ref="AW2471:AW2472"/>
    <mergeCell ref="AX2471:AX2472"/>
    <mergeCell ref="AY2471:AY2472"/>
    <mergeCell ref="AZ2471:AZ2472"/>
    <mergeCell ref="BA2471:BA2472"/>
    <mergeCell ref="BB2471:BB2472"/>
    <mergeCell ref="AQ2471:AQ2472"/>
    <mergeCell ref="AR2471:AR2472"/>
    <mergeCell ref="AS2471:AS2472"/>
    <mergeCell ref="AT2471:AT2472"/>
    <mergeCell ref="AU2471:AU2472"/>
    <mergeCell ref="AV2471:AV2472"/>
    <mergeCell ref="AK2471:AK2472"/>
    <mergeCell ref="AL2471:AL2472"/>
    <mergeCell ref="AM2471:AM2472"/>
    <mergeCell ref="AN2471:AN2472"/>
    <mergeCell ref="AO2471:AO2472"/>
    <mergeCell ref="AP2471:AP2472"/>
    <mergeCell ref="BA2469:BA2470"/>
    <mergeCell ref="BB2469:BB2470"/>
    <mergeCell ref="BC2469:BC2470"/>
    <mergeCell ref="A2471:A2472"/>
    <mergeCell ref="B2471:B2472"/>
    <mergeCell ref="C2471:C2472"/>
    <mergeCell ref="D2471:D2472"/>
    <mergeCell ref="E2471:E2472"/>
    <mergeCell ref="F2471:F2472"/>
    <mergeCell ref="AJ2471:AJ2472"/>
    <mergeCell ref="AU2469:AU2470"/>
    <mergeCell ref="AV2469:AV2470"/>
    <mergeCell ref="AW2469:AW2470"/>
    <mergeCell ref="AX2469:AX2470"/>
    <mergeCell ref="AY2469:AY2470"/>
    <mergeCell ref="AZ2469:AZ2470"/>
    <mergeCell ref="AO2469:AO2470"/>
    <mergeCell ref="AP2469:AP2470"/>
    <mergeCell ref="AQ2469:AQ2470"/>
    <mergeCell ref="AR2469:AR2470"/>
    <mergeCell ref="AS2469:AS2470"/>
    <mergeCell ref="AT2469:AT2470"/>
    <mergeCell ref="F2469:F2470"/>
    <mergeCell ref="AJ2469:AJ2470"/>
    <mergeCell ref="AK2469:AK2470"/>
    <mergeCell ref="AL2469:AL2470"/>
    <mergeCell ref="AM2469:AM2470"/>
    <mergeCell ref="AN2469:AN2470"/>
    <mergeCell ref="AY2467:AY2468"/>
    <mergeCell ref="AZ2467:AZ2468"/>
    <mergeCell ref="BA2467:BA2468"/>
    <mergeCell ref="BB2467:BB2468"/>
    <mergeCell ref="BC2467:BC2468"/>
    <mergeCell ref="A2469:A2470"/>
    <mergeCell ref="B2469:B2470"/>
    <mergeCell ref="C2469:C2470"/>
    <mergeCell ref="D2469:D2470"/>
    <mergeCell ref="E2469:E2470"/>
    <mergeCell ref="AS2467:AS2468"/>
    <mergeCell ref="AT2467:AT2468"/>
    <mergeCell ref="AU2467:AU2468"/>
    <mergeCell ref="AV2467:AV2468"/>
    <mergeCell ref="AW2467:AW2468"/>
    <mergeCell ref="AX2467:AX2468"/>
    <mergeCell ref="AM2467:AM2468"/>
    <mergeCell ref="AN2467:AN2468"/>
    <mergeCell ref="AO2467:AO2468"/>
    <mergeCell ref="AP2467:AP2468"/>
    <mergeCell ref="AQ2467:AQ2468"/>
    <mergeCell ref="AR2467:AR2468"/>
    <mergeCell ref="BC2465:BC2466"/>
    <mergeCell ref="A2467:A2468"/>
    <mergeCell ref="B2467:B2468"/>
    <mergeCell ref="C2467:C2468"/>
    <mergeCell ref="D2467:D2468"/>
    <mergeCell ref="E2467:E2468"/>
    <mergeCell ref="F2467:F2468"/>
    <mergeCell ref="AJ2467:AJ2468"/>
    <mergeCell ref="AK2467:AK2468"/>
    <mergeCell ref="AL2467:AL2468"/>
    <mergeCell ref="AW2465:AW2466"/>
    <mergeCell ref="AX2465:AX2466"/>
    <mergeCell ref="AY2465:AY2466"/>
    <mergeCell ref="AZ2465:AZ2466"/>
    <mergeCell ref="BA2465:BA2466"/>
    <mergeCell ref="BB2465:BB2466"/>
    <mergeCell ref="AQ2465:AQ2466"/>
    <mergeCell ref="AR2465:AR2466"/>
    <mergeCell ref="AS2465:AS2466"/>
    <mergeCell ref="AT2465:AT2466"/>
    <mergeCell ref="AU2465:AU2466"/>
    <mergeCell ref="AV2465:AV2466"/>
    <mergeCell ref="AK2465:AK2466"/>
    <mergeCell ref="AL2465:AL2466"/>
    <mergeCell ref="AM2465:AM2466"/>
    <mergeCell ref="AN2465:AN2466"/>
    <mergeCell ref="AO2465:AO2466"/>
    <mergeCell ref="AP2465:AP2466"/>
    <mergeCell ref="BA2463:BA2464"/>
    <mergeCell ref="BB2463:BB2464"/>
    <mergeCell ref="BC2463:BC2464"/>
    <mergeCell ref="A2465:A2466"/>
    <mergeCell ref="B2465:B2466"/>
    <mergeCell ref="C2465:C2466"/>
    <mergeCell ref="D2465:D2466"/>
    <mergeCell ref="E2465:E2466"/>
    <mergeCell ref="F2465:F2466"/>
    <mergeCell ref="AJ2465:AJ2466"/>
    <mergeCell ref="AU2463:AU2464"/>
    <mergeCell ref="AV2463:AV2464"/>
    <mergeCell ref="AW2463:AW2464"/>
    <mergeCell ref="AX2463:AX2464"/>
    <mergeCell ref="AY2463:AY2464"/>
    <mergeCell ref="AZ2463:AZ2464"/>
    <mergeCell ref="AO2463:AO2464"/>
    <mergeCell ref="AP2463:AP2464"/>
    <mergeCell ref="AQ2463:AQ2464"/>
    <mergeCell ref="AR2463:AR2464"/>
    <mergeCell ref="AS2463:AS2464"/>
    <mergeCell ref="AT2463:AT2464"/>
    <mergeCell ref="F2463:F2464"/>
    <mergeCell ref="AJ2463:AJ2464"/>
    <mergeCell ref="AK2463:AK2464"/>
    <mergeCell ref="AL2463:AL2464"/>
    <mergeCell ref="AM2463:AM2464"/>
    <mergeCell ref="AN2463:AN2464"/>
    <mergeCell ref="AY2461:AY2462"/>
    <mergeCell ref="AZ2461:AZ2462"/>
    <mergeCell ref="BA2461:BA2462"/>
    <mergeCell ref="BB2461:BB2462"/>
    <mergeCell ref="BC2461:BC2462"/>
    <mergeCell ref="A2463:A2464"/>
    <mergeCell ref="B2463:B2464"/>
    <mergeCell ref="C2463:C2464"/>
    <mergeCell ref="D2463:D2464"/>
    <mergeCell ref="E2463:E2464"/>
    <mergeCell ref="AS2461:AS2462"/>
    <mergeCell ref="AT2461:AT2462"/>
    <mergeCell ref="AU2461:AU2462"/>
    <mergeCell ref="AV2461:AV2462"/>
    <mergeCell ref="AW2461:AW2462"/>
    <mergeCell ref="AX2461:AX2462"/>
    <mergeCell ref="AM2461:AM2462"/>
    <mergeCell ref="AN2461:AN2462"/>
    <mergeCell ref="AO2461:AO2462"/>
    <mergeCell ref="AP2461:AP2462"/>
    <mergeCell ref="AQ2461:AQ2462"/>
    <mergeCell ref="AR2461:AR2462"/>
    <mergeCell ref="BC2459:BC2460"/>
    <mergeCell ref="A2461:A2462"/>
    <mergeCell ref="B2461:B2462"/>
    <mergeCell ref="C2461:C2462"/>
    <mergeCell ref="D2461:D2462"/>
    <mergeCell ref="E2461:E2462"/>
    <mergeCell ref="F2461:F2462"/>
    <mergeCell ref="AJ2461:AJ2462"/>
    <mergeCell ref="AK2461:AK2462"/>
    <mergeCell ref="AL2461:AL2462"/>
    <mergeCell ref="AW2459:AW2460"/>
    <mergeCell ref="AX2459:AX2460"/>
    <mergeCell ref="AY2459:AY2460"/>
    <mergeCell ref="AZ2459:AZ2460"/>
    <mergeCell ref="BA2459:BA2460"/>
    <mergeCell ref="BB2459:BB2460"/>
    <mergeCell ref="AQ2459:AQ2460"/>
    <mergeCell ref="AR2459:AR2460"/>
    <mergeCell ref="AS2459:AS2460"/>
    <mergeCell ref="AT2459:AT2460"/>
    <mergeCell ref="AU2459:AU2460"/>
    <mergeCell ref="AV2459:AV2460"/>
    <mergeCell ref="AK2459:AK2460"/>
    <mergeCell ref="AL2459:AL2460"/>
    <mergeCell ref="AM2459:AM2460"/>
    <mergeCell ref="AN2459:AN2460"/>
    <mergeCell ref="AO2459:AO2460"/>
    <mergeCell ref="AP2459:AP2460"/>
    <mergeCell ref="BA2457:BA2458"/>
    <mergeCell ref="BB2457:BB2458"/>
    <mergeCell ref="BC2457:BC2458"/>
    <mergeCell ref="A2459:A2460"/>
    <mergeCell ref="B2459:B2460"/>
    <mergeCell ref="C2459:C2460"/>
    <mergeCell ref="D2459:D2460"/>
    <mergeCell ref="E2459:E2460"/>
    <mergeCell ref="F2459:F2460"/>
    <mergeCell ref="AJ2459:AJ2460"/>
    <mergeCell ref="AU2457:AU2458"/>
    <mergeCell ref="AV2457:AV2458"/>
    <mergeCell ref="AW2457:AW2458"/>
    <mergeCell ref="AX2457:AX2458"/>
    <mergeCell ref="AY2457:AY2458"/>
    <mergeCell ref="AZ2457:AZ2458"/>
    <mergeCell ref="AO2457:AO2458"/>
    <mergeCell ref="AP2457:AP2458"/>
    <mergeCell ref="AQ2457:AQ2458"/>
    <mergeCell ref="AR2457:AR2458"/>
    <mergeCell ref="AS2457:AS2458"/>
    <mergeCell ref="AT2457:AT2458"/>
    <mergeCell ref="F2457:F2458"/>
    <mergeCell ref="AJ2457:AJ2458"/>
    <mergeCell ref="AK2457:AK2458"/>
    <mergeCell ref="AL2457:AL2458"/>
    <mergeCell ref="AM2457:AM2458"/>
    <mergeCell ref="AN2457:AN2458"/>
    <mergeCell ref="AY2455:AY2456"/>
    <mergeCell ref="AZ2455:AZ2456"/>
    <mergeCell ref="BA2455:BA2456"/>
    <mergeCell ref="BB2455:BB2456"/>
    <mergeCell ref="BC2455:BC2456"/>
    <mergeCell ref="A2457:A2458"/>
    <mergeCell ref="B2457:B2458"/>
    <mergeCell ref="C2457:C2458"/>
    <mergeCell ref="D2457:D2458"/>
    <mergeCell ref="E2457:E2458"/>
    <mergeCell ref="AS2455:AS2456"/>
    <mergeCell ref="AT2455:AT2456"/>
    <mergeCell ref="AU2455:AU2456"/>
    <mergeCell ref="AV2455:AV2456"/>
    <mergeCell ref="AW2455:AW2456"/>
    <mergeCell ref="AX2455:AX2456"/>
    <mergeCell ref="AM2455:AM2456"/>
    <mergeCell ref="AN2455:AN2456"/>
    <mergeCell ref="AO2455:AO2456"/>
    <mergeCell ref="AP2455:AP2456"/>
    <mergeCell ref="AQ2455:AQ2456"/>
    <mergeCell ref="AR2455:AR2456"/>
    <mergeCell ref="BC2453:BC2454"/>
    <mergeCell ref="A2455:A2456"/>
    <mergeCell ref="B2455:B2456"/>
    <mergeCell ref="C2455:C2456"/>
    <mergeCell ref="D2455:D2456"/>
    <mergeCell ref="E2455:E2456"/>
    <mergeCell ref="F2455:F2456"/>
    <mergeCell ref="AJ2455:AJ2456"/>
    <mergeCell ref="AK2455:AK2456"/>
    <mergeCell ref="AL2455:AL2456"/>
    <mergeCell ref="AW2453:AW2454"/>
    <mergeCell ref="AX2453:AX2454"/>
    <mergeCell ref="AY2453:AY2454"/>
    <mergeCell ref="AZ2453:AZ2454"/>
    <mergeCell ref="BA2453:BA2454"/>
    <mergeCell ref="BB2453:BB2454"/>
    <mergeCell ref="AQ2453:AQ2454"/>
    <mergeCell ref="AR2453:AR2454"/>
    <mergeCell ref="AS2453:AS2454"/>
    <mergeCell ref="AT2453:AT2454"/>
    <mergeCell ref="AU2453:AU2454"/>
    <mergeCell ref="AV2453:AV2454"/>
    <mergeCell ref="AK2453:AK2454"/>
    <mergeCell ref="AL2453:AL2454"/>
    <mergeCell ref="AM2453:AM2454"/>
    <mergeCell ref="AN2453:AN2454"/>
    <mergeCell ref="AO2453:AO2454"/>
    <mergeCell ref="AP2453:AP2454"/>
    <mergeCell ref="BA2451:BA2452"/>
    <mergeCell ref="BB2451:BB2452"/>
    <mergeCell ref="BC2451:BC2452"/>
    <mergeCell ref="A2453:A2454"/>
    <mergeCell ref="B2453:B2454"/>
    <mergeCell ref="C2453:C2454"/>
    <mergeCell ref="D2453:D2454"/>
    <mergeCell ref="E2453:E2454"/>
    <mergeCell ref="F2453:F2454"/>
    <mergeCell ref="AJ2453:AJ2454"/>
    <mergeCell ref="AU2451:AU2452"/>
    <mergeCell ref="AV2451:AV2452"/>
    <mergeCell ref="AW2451:AW2452"/>
    <mergeCell ref="AX2451:AX2452"/>
    <mergeCell ref="AY2451:AY2452"/>
    <mergeCell ref="AZ2451:AZ2452"/>
    <mergeCell ref="AO2451:AO2452"/>
    <mergeCell ref="AP2451:AP2452"/>
    <mergeCell ref="AQ2451:AQ2452"/>
    <mergeCell ref="AR2451:AR2452"/>
    <mergeCell ref="AS2451:AS2452"/>
    <mergeCell ref="AT2451:AT2452"/>
    <mergeCell ref="F2451:F2452"/>
    <mergeCell ref="AJ2451:AJ2452"/>
    <mergeCell ref="AK2451:AK2452"/>
    <mergeCell ref="AL2451:AL2452"/>
    <mergeCell ref="AM2451:AM2452"/>
    <mergeCell ref="AN2451:AN2452"/>
    <mergeCell ref="AY2449:AY2450"/>
    <mergeCell ref="AZ2449:AZ2450"/>
    <mergeCell ref="BA2449:BA2450"/>
    <mergeCell ref="BB2449:BB2450"/>
    <mergeCell ref="BC2449:BC2450"/>
    <mergeCell ref="A2451:A2452"/>
    <mergeCell ref="B2451:B2452"/>
    <mergeCell ref="C2451:C2452"/>
    <mergeCell ref="D2451:D2452"/>
    <mergeCell ref="E2451:E2452"/>
    <mergeCell ref="AS2449:AS2450"/>
    <mergeCell ref="AT2449:AT2450"/>
    <mergeCell ref="AU2449:AU2450"/>
    <mergeCell ref="AV2449:AV2450"/>
    <mergeCell ref="AW2449:AW2450"/>
    <mergeCell ref="AX2449:AX2450"/>
    <mergeCell ref="AM2449:AM2450"/>
    <mergeCell ref="AN2449:AN2450"/>
    <mergeCell ref="AO2449:AO2450"/>
    <mergeCell ref="AP2449:AP2450"/>
    <mergeCell ref="AQ2449:AQ2450"/>
    <mergeCell ref="AR2449:AR2450"/>
    <mergeCell ref="BC2447:BC2448"/>
    <mergeCell ref="A2449:A2450"/>
    <mergeCell ref="B2449:B2450"/>
    <mergeCell ref="C2449:C2450"/>
    <mergeCell ref="D2449:D2450"/>
    <mergeCell ref="E2449:E2450"/>
    <mergeCell ref="F2449:F2450"/>
    <mergeCell ref="AJ2449:AJ2450"/>
    <mergeCell ref="AK2449:AK2450"/>
    <mergeCell ref="AL2449:AL2450"/>
    <mergeCell ref="AW2447:AW2448"/>
    <mergeCell ref="AX2447:AX2448"/>
    <mergeCell ref="AY2447:AY2448"/>
    <mergeCell ref="AZ2447:AZ2448"/>
    <mergeCell ref="BA2447:BA2448"/>
    <mergeCell ref="BB2447:BB2448"/>
    <mergeCell ref="AQ2447:AQ2448"/>
    <mergeCell ref="AR2447:AR2448"/>
    <mergeCell ref="AS2447:AS2448"/>
    <mergeCell ref="AT2447:AT2448"/>
    <mergeCell ref="AU2447:AU2448"/>
    <mergeCell ref="AV2447:AV2448"/>
    <mergeCell ref="AK2447:AK2448"/>
    <mergeCell ref="AL2447:AL2448"/>
    <mergeCell ref="AM2447:AM2448"/>
    <mergeCell ref="AN2447:AN2448"/>
    <mergeCell ref="AO2447:AO2448"/>
    <mergeCell ref="AP2447:AP2448"/>
    <mergeCell ref="BA2445:BA2446"/>
    <mergeCell ref="BB2445:BB2446"/>
    <mergeCell ref="BC2445:BC2446"/>
    <mergeCell ref="A2447:A2448"/>
    <mergeCell ref="B2447:B2448"/>
    <mergeCell ref="C2447:C2448"/>
    <mergeCell ref="D2447:D2448"/>
    <mergeCell ref="E2447:E2448"/>
    <mergeCell ref="F2447:F2448"/>
    <mergeCell ref="AJ2447:AJ2448"/>
    <mergeCell ref="AU2445:AU2446"/>
    <mergeCell ref="AV2445:AV2446"/>
    <mergeCell ref="AW2445:AW2446"/>
    <mergeCell ref="AX2445:AX2446"/>
    <mergeCell ref="AY2445:AY2446"/>
    <mergeCell ref="AZ2445:AZ2446"/>
    <mergeCell ref="AO2445:AO2446"/>
    <mergeCell ref="AP2445:AP2446"/>
    <mergeCell ref="AQ2445:AQ2446"/>
    <mergeCell ref="AR2445:AR2446"/>
    <mergeCell ref="AS2445:AS2446"/>
    <mergeCell ref="AT2445:AT2446"/>
    <mergeCell ref="F2445:F2446"/>
    <mergeCell ref="AJ2445:AJ2446"/>
    <mergeCell ref="AK2445:AK2446"/>
    <mergeCell ref="AL2445:AL2446"/>
    <mergeCell ref="AM2445:AM2446"/>
    <mergeCell ref="AN2445:AN2446"/>
    <mergeCell ref="AY2443:AY2444"/>
    <mergeCell ref="AZ2443:AZ2444"/>
    <mergeCell ref="BA2443:BA2444"/>
    <mergeCell ref="BB2443:BB2444"/>
    <mergeCell ref="BC2443:BC2444"/>
    <mergeCell ref="A2445:A2446"/>
    <mergeCell ref="B2445:B2446"/>
    <mergeCell ref="C2445:C2446"/>
    <mergeCell ref="D2445:D2446"/>
    <mergeCell ref="E2445:E2446"/>
    <mergeCell ref="AS2443:AS2444"/>
    <mergeCell ref="AT2443:AT2444"/>
    <mergeCell ref="AU2443:AU2444"/>
    <mergeCell ref="AV2443:AV2444"/>
    <mergeCell ref="AW2443:AW2444"/>
    <mergeCell ref="AX2443:AX2444"/>
    <mergeCell ref="AM2443:AM2444"/>
    <mergeCell ref="AN2443:AN2444"/>
    <mergeCell ref="AO2443:AO2444"/>
    <mergeCell ref="AP2443:AP2444"/>
    <mergeCell ref="AQ2443:AQ2444"/>
    <mergeCell ref="AR2443:AR2444"/>
    <mergeCell ref="BC2441:BC2442"/>
    <mergeCell ref="A2443:A2444"/>
    <mergeCell ref="B2443:B2444"/>
    <mergeCell ref="C2443:C2444"/>
    <mergeCell ref="D2443:D2444"/>
    <mergeCell ref="E2443:E2444"/>
    <mergeCell ref="F2443:F2444"/>
    <mergeCell ref="AJ2443:AJ2444"/>
    <mergeCell ref="AK2443:AK2444"/>
    <mergeCell ref="AL2443:AL2444"/>
    <mergeCell ref="AW2441:AW2442"/>
    <mergeCell ref="AX2441:AX2442"/>
    <mergeCell ref="AY2441:AY2442"/>
    <mergeCell ref="AZ2441:AZ2442"/>
    <mergeCell ref="BA2441:BA2442"/>
    <mergeCell ref="BB2441:BB2442"/>
    <mergeCell ref="AQ2441:AQ2442"/>
    <mergeCell ref="AR2441:AR2442"/>
    <mergeCell ref="AS2441:AS2442"/>
    <mergeCell ref="AT2441:AT2442"/>
    <mergeCell ref="AU2441:AU2442"/>
    <mergeCell ref="AV2441:AV2442"/>
    <mergeCell ref="AK2441:AK2442"/>
    <mergeCell ref="AL2441:AL2442"/>
    <mergeCell ref="AM2441:AM2442"/>
    <mergeCell ref="AN2441:AN2442"/>
    <mergeCell ref="AO2441:AO2442"/>
    <mergeCell ref="AP2441:AP2442"/>
    <mergeCell ref="BA2439:BA2440"/>
    <mergeCell ref="BB2439:BB2440"/>
    <mergeCell ref="BC2439:BC2440"/>
    <mergeCell ref="A2441:A2442"/>
    <mergeCell ref="B2441:B2442"/>
    <mergeCell ref="C2441:C2442"/>
    <mergeCell ref="D2441:D2442"/>
    <mergeCell ref="E2441:E2442"/>
    <mergeCell ref="F2441:F2442"/>
    <mergeCell ref="AJ2441:AJ2442"/>
    <mergeCell ref="AU2439:AU2440"/>
    <mergeCell ref="AV2439:AV2440"/>
    <mergeCell ref="AW2439:AW2440"/>
    <mergeCell ref="AX2439:AX2440"/>
    <mergeCell ref="AY2439:AY2440"/>
    <mergeCell ref="AZ2439:AZ2440"/>
    <mergeCell ref="AO2439:AO2440"/>
    <mergeCell ref="AP2439:AP2440"/>
    <mergeCell ref="AQ2439:AQ2440"/>
    <mergeCell ref="AR2439:AR2440"/>
    <mergeCell ref="AS2439:AS2440"/>
    <mergeCell ref="AT2439:AT2440"/>
    <mergeCell ref="F2439:F2440"/>
    <mergeCell ref="AJ2439:AJ2440"/>
    <mergeCell ref="AK2439:AK2440"/>
    <mergeCell ref="AL2439:AL2440"/>
    <mergeCell ref="AM2439:AM2440"/>
    <mergeCell ref="AN2439:AN2440"/>
    <mergeCell ref="AY2437:AY2438"/>
    <mergeCell ref="AZ2437:AZ2438"/>
    <mergeCell ref="BA2437:BA2438"/>
    <mergeCell ref="BB2437:BB2438"/>
    <mergeCell ref="BC2437:BC2438"/>
    <mergeCell ref="A2439:A2440"/>
    <mergeCell ref="B2439:B2440"/>
    <mergeCell ref="C2439:C2440"/>
    <mergeCell ref="D2439:D2440"/>
    <mergeCell ref="E2439:E2440"/>
    <mergeCell ref="AS2437:AS2438"/>
    <mergeCell ref="AT2437:AT2438"/>
    <mergeCell ref="AU2437:AU2438"/>
    <mergeCell ref="AV2437:AV2438"/>
    <mergeCell ref="AW2437:AW2438"/>
    <mergeCell ref="AX2437:AX2438"/>
    <mergeCell ref="AM2437:AM2438"/>
    <mergeCell ref="AN2437:AN2438"/>
    <mergeCell ref="AO2437:AO2438"/>
    <mergeCell ref="AP2437:AP2438"/>
    <mergeCell ref="AQ2437:AQ2438"/>
    <mergeCell ref="AR2437:AR2438"/>
    <mergeCell ref="BC2435:BC2436"/>
    <mergeCell ref="A2437:A2438"/>
    <mergeCell ref="B2437:B2438"/>
    <mergeCell ref="C2437:C2438"/>
    <mergeCell ref="D2437:D2438"/>
    <mergeCell ref="E2437:E2438"/>
    <mergeCell ref="F2437:F2438"/>
    <mergeCell ref="AJ2437:AJ2438"/>
    <mergeCell ref="AK2437:AK2438"/>
    <mergeCell ref="AL2437:AL2438"/>
    <mergeCell ref="AW2435:AW2436"/>
    <mergeCell ref="AX2435:AX2436"/>
    <mergeCell ref="AY2435:AY2436"/>
    <mergeCell ref="AZ2435:AZ2436"/>
    <mergeCell ref="BA2435:BA2436"/>
    <mergeCell ref="BB2435:BB2436"/>
    <mergeCell ref="AQ2435:AQ2436"/>
    <mergeCell ref="AR2435:AR2436"/>
    <mergeCell ref="AS2435:AS2436"/>
    <mergeCell ref="AT2435:AT2436"/>
    <mergeCell ref="AU2435:AU2436"/>
    <mergeCell ref="AV2435:AV2436"/>
    <mergeCell ref="AK2435:AK2436"/>
    <mergeCell ref="AL2435:AL2436"/>
    <mergeCell ref="AM2435:AM2436"/>
    <mergeCell ref="AN2435:AN2436"/>
    <mergeCell ref="AO2435:AO2436"/>
    <mergeCell ref="AP2435:AP2436"/>
    <mergeCell ref="BA2433:BA2434"/>
    <mergeCell ref="BB2433:BB2434"/>
    <mergeCell ref="BC2433:BC2434"/>
    <mergeCell ref="A2435:A2436"/>
    <mergeCell ref="B2435:B2436"/>
    <mergeCell ref="C2435:C2436"/>
    <mergeCell ref="D2435:D2436"/>
    <mergeCell ref="E2435:E2436"/>
    <mergeCell ref="F2435:F2436"/>
    <mergeCell ref="AJ2435:AJ2436"/>
    <mergeCell ref="AU2433:AU2434"/>
    <mergeCell ref="AV2433:AV2434"/>
    <mergeCell ref="AW2433:AW2434"/>
    <mergeCell ref="AX2433:AX2434"/>
    <mergeCell ref="AY2433:AY2434"/>
    <mergeCell ref="AZ2433:AZ2434"/>
    <mergeCell ref="AO2433:AO2434"/>
    <mergeCell ref="AP2433:AP2434"/>
    <mergeCell ref="AQ2433:AQ2434"/>
    <mergeCell ref="AR2433:AR2434"/>
    <mergeCell ref="AS2433:AS2434"/>
    <mergeCell ref="AT2433:AT2434"/>
    <mergeCell ref="F2433:F2434"/>
    <mergeCell ref="AJ2433:AJ2434"/>
    <mergeCell ref="AK2433:AK2434"/>
    <mergeCell ref="AL2433:AL2434"/>
    <mergeCell ref="AM2433:AM2434"/>
    <mergeCell ref="AN2433:AN2434"/>
    <mergeCell ref="AY2431:AY2432"/>
    <mergeCell ref="AZ2431:AZ2432"/>
    <mergeCell ref="BA2431:BA2432"/>
    <mergeCell ref="BB2431:BB2432"/>
    <mergeCell ref="BC2431:BC2432"/>
    <mergeCell ref="A2433:A2434"/>
    <mergeCell ref="B2433:B2434"/>
    <mergeCell ref="C2433:C2434"/>
    <mergeCell ref="D2433:D2434"/>
    <mergeCell ref="E2433:E2434"/>
    <mergeCell ref="AS2431:AS2432"/>
    <mergeCell ref="AT2431:AT2432"/>
    <mergeCell ref="AU2431:AU2432"/>
    <mergeCell ref="AV2431:AV2432"/>
    <mergeCell ref="AW2431:AW2432"/>
    <mergeCell ref="AX2431:AX2432"/>
    <mergeCell ref="AM2431:AM2432"/>
    <mergeCell ref="AN2431:AN2432"/>
    <mergeCell ref="AO2431:AO2432"/>
    <mergeCell ref="AP2431:AP2432"/>
    <mergeCell ref="AQ2431:AQ2432"/>
    <mergeCell ref="AR2431:AR2432"/>
    <mergeCell ref="BC2429:BC2430"/>
    <mergeCell ref="A2431:A2432"/>
    <mergeCell ref="B2431:B2432"/>
    <mergeCell ref="C2431:C2432"/>
    <mergeCell ref="D2431:D2432"/>
    <mergeCell ref="E2431:E2432"/>
    <mergeCell ref="F2431:F2432"/>
    <mergeCell ref="AJ2431:AJ2432"/>
    <mergeCell ref="AK2431:AK2432"/>
    <mergeCell ref="AL2431:AL2432"/>
    <mergeCell ref="AW2429:AW2430"/>
    <mergeCell ref="AX2429:AX2430"/>
    <mergeCell ref="AY2429:AY2430"/>
    <mergeCell ref="AZ2429:AZ2430"/>
    <mergeCell ref="BA2429:BA2430"/>
    <mergeCell ref="BB2429:BB2430"/>
    <mergeCell ref="AQ2429:AQ2430"/>
    <mergeCell ref="AR2429:AR2430"/>
    <mergeCell ref="AS2429:AS2430"/>
    <mergeCell ref="AT2429:AT2430"/>
    <mergeCell ref="AU2429:AU2430"/>
    <mergeCell ref="AV2429:AV2430"/>
    <mergeCell ref="AK2429:AK2430"/>
    <mergeCell ref="AL2429:AL2430"/>
    <mergeCell ref="AM2429:AM2430"/>
    <mergeCell ref="AN2429:AN2430"/>
    <mergeCell ref="AO2429:AO2430"/>
    <mergeCell ref="AP2429:AP2430"/>
    <mergeCell ref="BA2427:BA2428"/>
    <mergeCell ref="BB2427:BB2428"/>
    <mergeCell ref="BC2427:BC2428"/>
    <mergeCell ref="A2429:A2430"/>
    <mergeCell ref="B2429:B2430"/>
    <mergeCell ref="C2429:C2430"/>
    <mergeCell ref="D2429:D2430"/>
    <mergeCell ref="E2429:E2430"/>
    <mergeCell ref="F2429:F2430"/>
    <mergeCell ref="AJ2429:AJ2430"/>
    <mergeCell ref="AU2427:AU2428"/>
    <mergeCell ref="AV2427:AV2428"/>
    <mergeCell ref="AW2427:AW2428"/>
    <mergeCell ref="AX2427:AX2428"/>
    <mergeCell ref="AY2427:AY2428"/>
    <mergeCell ref="AZ2427:AZ2428"/>
    <mergeCell ref="AO2427:AO2428"/>
    <mergeCell ref="AP2427:AP2428"/>
    <mergeCell ref="AQ2427:AQ2428"/>
    <mergeCell ref="AR2427:AR2428"/>
    <mergeCell ref="AS2427:AS2428"/>
    <mergeCell ref="AT2427:AT2428"/>
    <mergeCell ref="F2427:F2428"/>
    <mergeCell ref="AJ2427:AJ2428"/>
    <mergeCell ref="AK2427:AK2428"/>
    <mergeCell ref="AL2427:AL2428"/>
    <mergeCell ref="AM2427:AM2428"/>
    <mergeCell ref="AN2427:AN2428"/>
    <mergeCell ref="AY2425:AY2426"/>
    <mergeCell ref="AZ2425:AZ2426"/>
    <mergeCell ref="BA2425:BA2426"/>
    <mergeCell ref="BB2425:BB2426"/>
    <mergeCell ref="BC2425:BC2426"/>
    <mergeCell ref="A2427:A2428"/>
    <mergeCell ref="B2427:B2428"/>
    <mergeCell ref="C2427:C2428"/>
    <mergeCell ref="D2427:D2428"/>
    <mergeCell ref="E2427:E2428"/>
    <mergeCell ref="AS2425:AS2426"/>
    <mergeCell ref="AT2425:AT2426"/>
    <mergeCell ref="AU2425:AU2426"/>
    <mergeCell ref="AV2425:AV2426"/>
    <mergeCell ref="AW2425:AW2426"/>
    <mergeCell ref="AX2425:AX2426"/>
    <mergeCell ref="AM2425:AM2426"/>
    <mergeCell ref="AN2425:AN2426"/>
    <mergeCell ref="AO2425:AO2426"/>
    <mergeCell ref="AP2425:AP2426"/>
    <mergeCell ref="AQ2425:AQ2426"/>
    <mergeCell ref="AR2425:AR2426"/>
    <mergeCell ref="BC2423:BC2424"/>
    <mergeCell ref="A2425:A2426"/>
    <mergeCell ref="B2425:B2426"/>
    <mergeCell ref="C2425:C2426"/>
    <mergeCell ref="D2425:D2426"/>
    <mergeCell ref="E2425:E2426"/>
    <mergeCell ref="F2425:F2426"/>
    <mergeCell ref="AJ2425:AJ2426"/>
    <mergeCell ref="AK2425:AK2426"/>
    <mergeCell ref="AL2425:AL2426"/>
    <mergeCell ref="AW2423:AW2424"/>
    <mergeCell ref="AX2423:AX2424"/>
    <mergeCell ref="AY2423:AY2424"/>
    <mergeCell ref="AZ2423:AZ2424"/>
    <mergeCell ref="BA2423:BA2424"/>
    <mergeCell ref="BB2423:BB2424"/>
    <mergeCell ref="AQ2423:AQ2424"/>
    <mergeCell ref="AR2423:AR2424"/>
    <mergeCell ref="AS2423:AS2424"/>
    <mergeCell ref="AT2423:AT2424"/>
    <mergeCell ref="AU2423:AU2424"/>
    <mergeCell ref="AV2423:AV2424"/>
    <mergeCell ref="AK2423:AK2424"/>
    <mergeCell ref="AL2423:AL2424"/>
    <mergeCell ref="AM2423:AM2424"/>
    <mergeCell ref="AN2423:AN2424"/>
    <mergeCell ref="AO2423:AO2424"/>
    <mergeCell ref="AP2423:AP2424"/>
    <mergeCell ref="BA2421:BA2422"/>
    <mergeCell ref="BB2421:BB2422"/>
    <mergeCell ref="BC2421:BC2422"/>
    <mergeCell ref="A2423:A2424"/>
    <mergeCell ref="B2423:B2424"/>
    <mergeCell ref="C2423:C2424"/>
    <mergeCell ref="D2423:D2424"/>
    <mergeCell ref="E2423:E2424"/>
    <mergeCell ref="F2423:F2424"/>
    <mergeCell ref="AJ2423:AJ2424"/>
    <mergeCell ref="AU2421:AU2422"/>
    <mergeCell ref="AV2421:AV2422"/>
    <mergeCell ref="AW2421:AW2422"/>
    <mergeCell ref="AX2421:AX2422"/>
    <mergeCell ref="AY2421:AY2422"/>
    <mergeCell ref="AZ2421:AZ2422"/>
    <mergeCell ref="AO2421:AO2422"/>
    <mergeCell ref="AP2421:AP2422"/>
    <mergeCell ref="AQ2421:AQ2422"/>
    <mergeCell ref="AR2421:AR2422"/>
    <mergeCell ref="AS2421:AS2422"/>
    <mergeCell ref="AT2421:AT2422"/>
    <mergeCell ref="F2421:F2422"/>
    <mergeCell ref="AJ2421:AJ2422"/>
    <mergeCell ref="AK2421:AK2422"/>
    <mergeCell ref="AL2421:AL2422"/>
    <mergeCell ref="AM2421:AM2422"/>
    <mergeCell ref="AN2421:AN2422"/>
    <mergeCell ref="AY2419:AY2420"/>
    <mergeCell ref="AZ2419:AZ2420"/>
    <mergeCell ref="BA2419:BA2420"/>
    <mergeCell ref="BB2419:BB2420"/>
    <mergeCell ref="BC2419:BC2420"/>
    <mergeCell ref="A2421:A2422"/>
    <mergeCell ref="B2421:B2422"/>
    <mergeCell ref="C2421:C2422"/>
    <mergeCell ref="D2421:D2422"/>
    <mergeCell ref="E2421:E2422"/>
    <mergeCell ref="AS2419:AS2420"/>
    <mergeCell ref="AT2419:AT2420"/>
    <mergeCell ref="AU2419:AU2420"/>
    <mergeCell ref="AV2419:AV2420"/>
    <mergeCell ref="AW2419:AW2420"/>
    <mergeCell ref="AX2419:AX2420"/>
    <mergeCell ref="AM2419:AM2420"/>
    <mergeCell ref="AN2419:AN2420"/>
    <mergeCell ref="AO2419:AO2420"/>
    <mergeCell ref="AP2419:AP2420"/>
    <mergeCell ref="AQ2419:AQ2420"/>
    <mergeCell ref="AR2419:AR2420"/>
    <mergeCell ref="BC2417:BC2418"/>
    <mergeCell ref="A2419:A2420"/>
    <mergeCell ref="B2419:B2420"/>
    <mergeCell ref="C2419:C2420"/>
    <mergeCell ref="D2419:D2420"/>
    <mergeCell ref="E2419:E2420"/>
    <mergeCell ref="F2419:F2420"/>
    <mergeCell ref="AJ2419:AJ2420"/>
    <mergeCell ref="AK2419:AK2420"/>
    <mergeCell ref="AL2419:AL2420"/>
    <mergeCell ref="AW2417:AW2418"/>
    <mergeCell ref="AX2417:AX2418"/>
    <mergeCell ref="AY2417:AY2418"/>
    <mergeCell ref="AZ2417:AZ2418"/>
    <mergeCell ref="BA2417:BA2418"/>
    <mergeCell ref="BB2417:BB2418"/>
    <mergeCell ref="AQ2417:AQ2418"/>
    <mergeCell ref="AR2417:AR2418"/>
    <mergeCell ref="AS2417:AS2418"/>
    <mergeCell ref="AT2417:AT2418"/>
    <mergeCell ref="AU2417:AU2418"/>
    <mergeCell ref="AV2417:AV2418"/>
    <mergeCell ref="AK2417:AK2418"/>
    <mergeCell ref="AL2417:AL2418"/>
    <mergeCell ref="AM2417:AM2418"/>
    <mergeCell ref="AN2417:AN2418"/>
    <mergeCell ref="AO2417:AO2418"/>
    <mergeCell ref="AP2417:AP2418"/>
    <mergeCell ref="BA2415:BA2416"/>
    <mergeCell ref="BB2415:BB2416"/>
    <mergeCell ref="BC2415:BC2416"/>
    <mergeCell ref="A2417:A2418"/>
    <mergeCell ref="B2417:B2418"/>
    <mergeCell ref="C2417:C2418"/>
    <mergeCell ref="D2417:D2418"/>
    <mergeCell ref="E2417:E2418"/>
    <mergeCell ref="F2417:F2418"/>
    <mergeCell ref="AJ2417:AJ2418"/>
    <mergeCell ref="AU2415:AU2416"/>
    <mergeCell ref="AV2415:AV2416"/>
    <mergeCell ref="AW2415:AW2416"/>
    <mergeCell ref="AX2415:AX2416"/>
    <mergeCell ref="AY2415:AY2416"/>
    <mergeCell ref="AZ2415:AZ2416"/>
    <mergeCell ref="AO2415:AO2416"/>
    <mergeCell ref="AP2415:AP2416"/>
    <mergeCell ref="AQ2415:AQ2416"/>
    <mergeCell ref="AR2415:AR2416"/>
    <mergeCell ref="AS2415:AS2416"/>
    <mergeCell ref="AT2415:AT2416"/>
    <mergeCell ref="F2415:F2416"/>
    <mergeCell ref="AJ2415:AJ2416"/>
    <mergeCell ref="AK2415:AK2416"/>
    <mergeCell ref="AL2415:AL2416"/>
    <mergeCell ref="AM2415:AM2416"/>
    <mergeCell ref="AN2415:AN2416"/>
    <mergeCell ref="AY2413:AY2414"/>
    <mergeCell ref="AZ2413:AZ2414"/>
    <mergeCell ref="BA2413:BA2414"/>
    <mergeCell ref="BB2413:BB2414"/>
    <mergeCell ref="BC2413:BC2414"/>
    <mergeCell ref="A2415:A2416"/>
    <mergeCell ref="B2415:B2416"/>
    <mergeCell ref="C2415:C2416"/>
    <mergeCell ref="D2415:D2416"/>
    <mergeCell ref="E2415:E2416"/>
    <mergeCell ref="AS2413:AS2414"/>
    <mergeCell ref="AT2413:AT2414"/>
    <mergeCell ref="AU2413:AU2414"/>
    <mergeCell ref="AV2413:AV2414"/>
    <mergeCell ref="AW2413:AW2414"/>
    <mergeCell ref="AX2413:AX2414"/>
    <mergeCell ref="AM2413:AM2414"/>
    <mergeCell ref="AN2413:AN2414"/>
    <mergeCell ref="AO2413:AO2414"/>
    <mergeCell ref="AP2413:AP2414"/>
    <mergeCell ref="AQ2413:AQ2414"/>
    <mergeCell ref="AR2413:AR2414"/>
    <mergeCell ref="BC2411:BC2412"/>
    <mergeCell ref="A2413:A2414"/>
    <mergeCell ref="B2413:B2414"/>
    <mergeCell ref="C2413:C2414"/>
    <mergeCell ref="D2413:D2414"/>
    <mergeCell ref="E2413:E2414"/>
    <mergeCell ref="F2413:F2414"/>
    <mergeCell ref="AJ2413:AJ2414"/>
    <mergeCell ref="AK2413:AK2414"/>
    <mergeCell ref="AL2413:AL2414"/>
    <mergeCell ref="AW2411:AW2412"/>
    <mergeCell ref="AX2411:AX2412"/>
    <mergeCell ref="AY2411:AY2412"/>
    <mergeCell ref="AZ2411:AZ2412"/>
    <mergeCell ref="BA2411:BA2412"/>
    <mergeCell ref="BB2411:BB2412"/>
    <mergeCell ref="AQ2411:AQ2412"/>
    <mergeCell ref="AR2411:AR2412"/>
    <mergeCell ref="AS2411:AS2412"/>
    <mergeCell ref="AT2411:AT2412"/>
    <mergeCell ref="AU2411:AU2412"/>
    <mergeCell ref="AV2411:AV2412"/>
    <mergeCell ref="AK2411:AK2412"/>
    <mergeCell ref="AL2411:AL2412"/>
    <mergeCell ref="AM2411:AM2412"/>
    <mergeCell ref="AN2411:AN2412"/>
    <mergeCell ref="AO2411:AO2412"/>
    <mergeCell ref="AP2411:AP2412"/>
    <mergeCell ref="BA2409:BA2410"/>
    <mergeCell ref="BB2409:BB2410"/>
    <mergeCell ref="BC2409:BC2410"/>
    <mergeCell ref="A2411:A2412"/>
    <mergeCell ref="B2411:B2412"/>
    <mergeCell ref="C2411:C2412"/>
    <mergeCell ref="D2411:D2412"/>
    <mergeCell ref="E2411:E2412"/>
    <mergeCell ref="F2411:F2412"/>
    <mergeCell ref="AJ2411:AJ2412"/>
    <mergeCell ref="AU2409:AU2410"/>
    <mergeCell ref="AV2409:AV2410"/>
    <mergeCell ref="AW2409:AW2410"/>
    <mergeCell ref="AX2409:AX2410"/>
    <mergeCell ref="AY2409:AY2410"/>
    <mergeCell ref="AZ2409:AZ2410"/>
    <mergeCell ref="AO2409:AO2410"/>
    <mergeCell ref="AP2409:AP2410"/>
    <mergeCell ref="AQ2409:AQ2410"/>
    <mergeCell ref="AR2409:AR2410"/>
    <mergeCell ref="AS2409:AS2410"/>
    <mergeCell ref="AT2409:AT2410"/>
    <mergeCell ref="F2409:F2410"/>
    <mergeCell ref="AJ2409:AJ2410"/>
    <mergeCell ref="AK2409:AK2410"/>
    <mergeCell ref="AL2409:AL2410"/>
    <mergeCell ref="AM2409:AM2410"/>
    <mergeCell ref="AN2409:AN2410"/>
    <mergeCell ref="AY2407:AY2408"/>
    <mergeCell ref="AZ2407:AZ2408"/>
    <mergeCell ref="BA2407:BA2408"/>
    <mergeCell ref="BB2407:BB2408"/>
    <mergeCell ref="BC2407:BC2408"/>
    <mergeCell ref="A2409:A2410"/>
    <mergeCell ref="B2409:B2410"/>
    <mergeCell ref="C2409:C2410"/>
    <mergeCell ref="D2409:D2410"/>
    <mergeCell ref="E2409:E2410"/>
    <mergeCell ref="AS2407:AS2408"/>
    <mergeCell ref="AT2407:AT2408"/>
    <mergeCell ref="AU2407:AU2408"/>
    <mergeCell ref="AV2407:AV2408"/>
    <mergeCell ref="AW2407:AW2408"/>
    <mergeCell ref="AX2407:AX2408"/>
    <mergeCell ref="AM2407:AM2408"/>
    <mergeCell ref="AN2407:AN2408"/>
    <mergeCell ref="AO2407:AO2408"/>
    <mergeCell ref="AP2407:AP2408"/>
    <mergeCell ref="AQ2407:AQ2408"/>
    <mergeCell ref="AR2407:AR2408"/>
    <mergeCell ref="BC2405:BC2406"/>
    <mergeCell ref="A2407:A2408"/>
    <mergeCell ref="B2407:B2408"/>
    <mergeCell ref="C2407:C2408"/>
    <mergeCell ref="D2407:D2408"/>
    <mergeCell ref="E2407:E2408"/>
    <mergeCell ref="F2407:F2408"/>
    <mergeCell ref="AJ2407:AJ2408"/>
    <mergeCell ref="AK2407:AK2408"/>
    <mergeCell ref="AL2407:AL2408"/>
    <mergeCell ref="AW2405:AW2406"/>
    <mergeCell ref="AX2405:AX2406"/>
    <mergeCell ref="AY2405:AY2406"/>
    <mergeCell ref="AZ2405:AZ2406"/>
    <mergeCell ref="BA2405:BA2406"/>
    <mergeCell ref="BB2405:BB2406"/>
    <mergeCell ref="AQ2405:AQ2406"/>
    <mergeCell ref="AR2405:AR2406"/>
    <mergeCell ref="AS2405:AS2406"/>
    <mergeCell ref="AT2405:AT2406"/>
    <mergeCell ref="AU2405:AU2406"/>
    <mergeCell ref="AV2405:AV2406"/>
    <mergeCell ref="AK2405:AK2406"/>
    <mergeCell ref="AL2405:AL2406"/>
    <mergeCell ref="AM2405:AM2406"/>
    <mergeCell ref="AN2405:AN2406"/>
    <mergeCell ref="AO2405:AO2406"/>
    <mergeCell ref="AP2405:AP2406"/>
    <mergeCell ref="BA2403:BA2404"/>
    <mergeCell ref="BB2403:BB2404"/>
    <mergeCell ref="BC2403:BC2404"/>
    <mergeCell ref="A2405:A2406"/>
    <mergeCell ref="B2405:B2406"/>
    <mergeCell ref="C2405:C2406"/>
    <mergeCell ref="D2405:D2406"/>
    <mergeCell ref="E2405:E2406"/>
    <mergeCell ref="F2405:F2406"/>
    <mergeCell ref="AJ2405:AJ2406"/>
    <mergeCell ref="AU2403:AU2404"/>
    <mergeCell ref="AV2403:AV2404"/>
    <mergeCell ref="AW2403:AW2404"/>
    <mergeCell ref="AX2403:AX2404"/>
    <mergeCell ref="AY2403:AY2404"/>
    <mergeCell ref="AZ2403:AZ2404"/>
    <mergeCell ref="AO2403:AO2404"/>
    <mergeCell ref="AP2403:AP2404"/>
    <mergeCell ref="AQ2403:AQ2404"/>
    <mergeCell ref="AR2403:AR2404"/>
    <mergeCell ref="AS2403:AS2404"/>
    <mergeCell ref="AT2403:AT2404"/>
    <mergeCell ref="F2403:F2404"/>
    <mergeCell ref="AJ2403:AJ2404"/>
    <mergeCell ref="AK2403:AK2404"/>
    <mergeCell ref="AL2403:AL2404"/>
    <mergeCell ref="AM2403:AM2404"/>
    <mergeCell ref="AN2403:AN2404"/>
    <mergeCell ref="AY2401:AY2402"/>
    <mergeCell ref="AZ2401:AZ2402"/>
    <mergeCell ref="BA2401:BA2402"/>
    <mergeCell ref="BB2401:BB2402"/>
    <mergeCell ref="BC2401:BC2402"/>
    <mergeCell ref="A2403:A2404"/>
    <mergeCell ref="B2403:B2404"/>
    <mergeCell ref="C2403:C2404"/>
    <mergeCell ref="D2403:D2404"/>
    <mergeCell ref="E2403:E2404"/>
    <mergeCell ref="AS2401:AS2402"/>
    <mergeCell ref="AT2401:AT2402"/>
    <mergeCell ref="AU2401:AU2402"/>
    <mergeCell ref="AV2401:AV2402"/>
    <mergeCell ref="AW2401:AW2402"/>
    <mergeCell ref="AX2401:AX2402"/>
    <mergeCell ref="AM2401:AM2402"/>
    <mergeCell ref="AN2401:AN2402"/>
    <mergeCell ref="AO2401:AO2402"/>
    <mergeCell ref="AP2401:AP2402"/>
    <mergeCell ref="AQ2401:AQ2402"/>
    <mergeCell ref="AR2401:AR2402"/>
    <mergeCell ref="BC2399:BC2400"/>
    <mergeCell ref="A2401:A2402"/>
    <mergeCell ref="B2401:B2402"/>
    <mergeCell ref="C2401:C2402"/>
    <mergeCell ref="D2401:D2402"/>
    <mergeCell ref="E2401:E2402"/>
    <mergeCell ref="F2401:F2402"/>
    <mergeCell ref="AJ2401:AJ2402"/>
    <mergeCell ref="AK2401:AK2402"/>
    <mergeCell ref="AL2401:AL2402"/>
    <mergeCell ref="AW2399:AW2400"/>
    <mergeCell ref="AX2399:AX2400"/>
    <mergeCell ref="AY2399:AY2400"/>
    <mergeCell ref="AZ2399:AZ2400"/>
    <mergeCell ref="BA2399:BA2400"/>
    <mergeCell ref="BB2399:BB2400"/>
    <mergeCell ref="AQ2399:AQ2400"/>
    <mergeCell ref="AR2399:AR2400"/>
    <mergeCell ref="AS2399:AS2400"/>
    <mergeCell ref="AT2399:AT2400"/>
    <mergeCell ref="AU2399:AU2400"/>
    <mergeCell ref="AV2399:AV2400"/>
    <mergeCell ref="AK2399:AK2400"/>
    <mergeCell ref="AL2399:AL2400"/>
    <mergeCell ref="AM2399:AM2400"/>
    <mergeCell ref="AN2399:AN2400"/>
    <mergeCell ref="AO2399:AO2400"/>
    <mergeCell ref="AP2399:AP2400"/>
    <mergeCell ref="BA2397:BA2398"/>
    <mergeCell ref="BB2397:BB2398"/>
    <mergeCell ref="BC2397:BC2398"/>
    <mergeCell ref="A2399:A2400"/>
    <mergeCell ref="B2399:B2400"/>
    <mergeCell ref="C2399:C2400"/>
    <mergeCell ref="D2399:D2400"/>
    <mergeCell ref="E2399:E2400"/>
    <mergeCell ref="F2399:F2400"/>
    <mergeCell ref="AJ2399:AJ2400"/>
    <mergeCell ref="AU2397:AU2398"/>
    <mergeCell ref="AV2397:AV2398"/>
    <mergeCell ref="AW2397:AW2398"/>
    <mergeCell ref="AX2397:AX2398"/>
    <mergeCell ref="AY2397:AY2398"/>
    <mergeCell ref="AZ2397:AZ2398"/>
    <mergeCell ref="AO2397:AO2398"/>
    <mergeCell ref="AP2397:AP2398"/>
    <mergeCell ref="AQ2397:AQ2398"/>
    <mergeCell ref="AR2397:AR2398"/>
    <mergeCell ref="AS2397:AS2398"/>
    <mergeCell ref="AT2397:AT2398"/>
    <mergeCell ref="F2397:F2398"/>
    <mergeCell ref="AJ2397:AJ2398"/>
    <mergeCell ref="AK2397:AK2398"/>
    <mergeCell ref="AL2397:AL2398"/>
    <mergeCell ref="AM2397:AM2398"/>
    <mergeCell ref="AN2397:AN2398"/>
    <mergeCell ref="AY2395:AY2396"/>
    <mergeCell ref="AZ2395:AZ2396"/>
    <mergeCell ref="BA2395:BA2396"/>
    <mergeCell ref="BB2395:BB2396"/>
    <mergeCell ref="BC2395:BC2396"/>
    <mergeCell ref="A2397:A2398"/>
    <mergeCell ref="B2397:B2398"/>
    <mergeCell ref="C2397:C2398"/>
    <mergeCell ref="D2397:D2398"/>
    <mergeCell ref="E2397:E2398"/>
    <mergeCell ref="AS2395:AS2396"/>
    <mergeCell ref="AT2395:AT2396"/>
    <mergeCell ref="AU2395:AU2396"/>
    <mergeCell ref="AV2395:AV2396"/>
    <mergeCell ref="AW2395:AW2396"/>
    <mergeCell ref="AX2395:AX2396"/>
    <mergeCell ref="AM2395:AM2396"/>
    <mergeCell ref="AN2395:AN2396"/>
    <mergeCell ref="AO2395:AO2396"/>
    <mergeCell ref="AP2395:AP2396"/>
    <mergeCell ref="AQ2395:AQ2396"/>
    <mergeCell ref="AR2395:AR2396"/>
    <mergeCell ref="BC2393:BC2394"/>
    <mergeCell ref="A2395:A2396"/>
    <mergeCell ref="B2395:B2396"/>
    <mergeCell ref="C2395:C2396"/>
    <mergeCell ref="D2395:D2396"/>
    <mergeCell ref="E2395:E2396"/>
    <mergeCell ref="F2395:F2396"/>
    <mergeCell ref="AJ2395:AJ2396"/>
    <mergeCell ref="AK2395:AK2396"/>
    <mergeCell ref="AL2395:AL2396"/>
    <mergeCell ref="AW2393:AW2394"/>
    <mergeCell ref="AX2393:AX2394"/>
    <mergeCell ref="AY2393:AY2394"/>
    <mergeCell ref="AZ2393:AZ2394"/>
    <mergeCell ref="BA2393:BA2394"/>
    <mergeCell ref="BB2393:BB2394"/>
    <mergeCell ref="AQ2393:AQ2394"/>
    <mergeCell ref="AR2393:AR2394"/>
    <mergeCell ref="AS2393:AS2394"/>
    <mergeCell ref="AT2393:AT2394"/>
    <mergeCell ref="AU2393:AU2394"/>
    <mergeCell ref="AV2393:AV2394"/>
    <mergeCell ref="AK2393:AK2394"/>
    <mergeCell ref="AL2393:AL2394"/>
    <mergeCell ref="AM2393:AM2394"/>
    <mergeCell ref="AN2393:AN2394"/>
    <mergeCell ref="AO2393:AO2394"/>
    <mergeCell ref="AP2393:AP2394"/>
    <mergeCell ref="BA2391:BA2392"/>
    <mergeCell ref="BB2391:BB2392"/>
    <mergeCell ref="BC2391:BC2392"/>
    <mergeCell ref="A2393:A2394"/>
    <mergeCell ref="B2393:B2394"/>
    <mergeCell ref="C2393:C2394"/>
    <mergeCell ref="D2393:D2394"/>
    <mergeCell ref="E2393:E2394"/>
    <mergeCell ref="F2393:F2394"/>
    <mergeCell ref="AJ2393:AJ2394"/>
    <mergeCell ref="AU2391:AU2392"/>
    <mergeCell ref="AV2391:AV2392"/>
    <mergeCell ref="AW2391:AW2392"/>
    <mergeCell ref="AX2391:AX2392"/>
    <mergeCell ref="AY2391:AY2392"/>
    <mergeCell ref="AZ2391:AZ2392"/>
    <mergeCell ref="AO2391:AO2392"/>
    <mergeCell ref="AP2391:AP2392"/>
    <mergeCell ref="AQ2391:AQ2392"/>
    <mergeCell ref="AR2391:AR2392"/>
    <mergeCell ref="AS2391:AS2392"/>
    <mergeCell ref="AT2391:AT2392"/>
    <mergeCell ref="F2391:F2392"/>
    <mergeCell ref="AJ2391:AJ2392"/>
    <mergeCell ref="AK2391:AK2392"/>
    <mergeCell ref="AL2391:AL2392"/>
    <mergeCell ref="AM2391:AM2392"/>
    <mergeCell ref="AN2391:AN2392"/>
    <mergeCell ref="AY2389:AY2390"/>
    <mergeCell ref="AZ2389:AZ2390"/>
    <mergeCell ref="BA2389:BA2390"/>
    <mergeCell ref="BB2389:BB2390"/>
    <mergeCell ref="BC2389:BC2390"/>
    <mergeCell ref="A2391:A2392"/>
    <mergeCell ref="B2391:B2392"/>
    <mergeCell ref="C2391:C2392"/>
    <mergeCell ref="D2391:D2392"/>
    <mergeCell ref="E2391:E2392"/>
    <mergeCell ref="AS2389:AS2390"/>
    <mergeCell ref="AT2389:AT2390"/>
    <mergeCell ref="AU2389:AU2390"/>
    <mergeCell ref="AV2389:AV2390"/>
    <mergeCell ref="AW2389:AW2390"/>
    <mergeCell ref="AX2389:AX2390"/>
    <mergeCell ref="AM2389:AM2390"/>
    <mergeCell ref="AN2389:AN2390"/>
    <mergeCell ref="AO2389:AO2390"/>
    <mergeCell ref="AP2389:AP2390"/>
    <mergeCell ref="AQ2389:AQ2390"/>
    <mergeCell ref="AR2389:AR2390"/>
    <mergeCell ref="BC2387:BC2388"/>
    <mergeCell ref="A2389:A2390"/>
    <mergeCell ref="B2389:B2390"/>
    <mergeCell ref="C2389:C2390"/>
    <mergeCell ref="D2389:D2390"/>
    <mergeCell ref="E2389:E2390"/>
    <mergeCell ref="F2389:F2390"/>
    <mergeCell ref="AJ2389:AJ2390"/>
    <mergeCell ref="AK2389:AK2390"/>
    <mergeCell ref="AL2389:AL2390"/>
    <mergeCell ref="AW2387:AW2388"/>
    <mergeCell ref="AX2387:AX2388"/>
    <mergeCell ref="AY2387:AY2388"/>
    <mergeCell ref="AZ2387:AZ2388"/>
    <mergeCell ref="BA2387:BA2388"/>
    <mergeCell ref="BB2387:BB2388"/>
    <mergeCell ref="AQ2387:AQ2388"/>
    <mergeCell ref="AR2387:AR2388"/>
    <mergeCell ref="AS2387:AS2388"/>
    <mergeCell ref="AT2387:AT2388"/>
    <mergeCell ref="AU2387:AU2388"/>
    <mergeCell ref="AV2387:AV2388"/>
    <mergeCell ref="AK2387:AK2388"/>
    <mergeCell ref="AL2387:AL2388"/>
    <mergeCell ref="AM2387:AM2388"/>
    <mergeCell ref="AN2387:AN2388"/>
    <mergeCell ref="AO2387:AO2388"/>
    <mergeCell ref="AP2387:AP2388"/>
    <mergeCell ref="BA2385:BA2386"/>
    <mergeCell ref="BB2385:BB2386"/>
    <mergeCell ref="BC2385:BC2386"/>
    <mergeCell ref="A2387:A2388"/>
    <mergeCell ref="B2387:B2388"/>
    <mergeCell ref="C2387:C2388"/>
    <mergeCell ref="D2387:D2388"/>
    <mergeCell ref="E2387:E2388"/>
    <mergeCell ref="F2387:F2388"/>
    <mergeCell ref="AJ2387:AJ2388"/>
    <mergeCell ref="AU2385:AU2386"/>
    <mergeCell ref="AV2385:AV2386"/>
    <mergeCell ref="AW2385:AW2386"/>
    <mergeCell ref="AX2385:AX2386"/>
    <mergeCell ref="AY2385:AY2386"/>
    <mergeCell ref="AZ2385:AZ2386"/>
    <mergeCell ref="AO2385:AO2386"/>
    <mergeCell ref="AP2385:AP2386"/>
    <mergeCell ref="AQ2385:AQ2386"/>
    <mergeCell ref="AR2385:AR2386"/>
    <mergeCell ref="AS2385:AS2386"/>
    <mergeCell ref="AT2385:AT2386"/>
    <mergeCell ref="F2385:F2386"/>
    <mergeCell ref="AJ2385:AJ2386"/>
    <mergeCell ref="AK2385:AK2386"/>
    <mergeCell ref="AL2385:AL2386"/>
    <mergeCell ref="AM2385:AM2386"/>
    <mergeCell ref="AN2385:AN2386"/>
    <mergeCell ref="AY2383:AY2384"/>
    <mergeCell ref="AZ2383:AZ2384"/>
    <mergeCell ref="BA2383:BA2384"/>
    <mergeCell ref="BB2383:BB2384"/>
    <mergeCell ref="BC2383:BC2384"/>
    <mergeCell ref="A2385:A2386"/>
    <mergeCell ref="B2385:B2386"/>
    <mergeCell ref="C2385:C2386"/>
    <mergeCell ref="D2385:D2386"/>
    <mergeCell ref="E2385:E2386"/>
    <mergeCell ref="AS2383:AS2384"/>
    <mergeCell ref="AT2383:AT2384"/>
    <mergeCell ref="AU2383:AU2384"/>
    <mergeCell ref="AV2383:AV2384"/>
    <mergeCell ref="AW2383:AW2384"/>
    <mergeCell ref="AX2383:AX2384"/>
    <mergeCell ref="AM2383:AM2384"/>
    <mergeCell ref="AN2383:AN2384"/>
    <mergeCell ref="AO2383:AO2384"/>
    <mergeCell ref="AP2383:AP2384"/>
    <mergeCell ref="AQ2383:AQ2384"/>
    <mergeCell ref="AR2383:AR2384"/>
    <mergeCell ref="BC2381:BC2382"/>
    <mergeCell ref="A2383:A2384"/>
    <mergeCell ref="B2383:B2384"/>
    <mergeCell ref="C2383:C2384"/>
    <mergeCell ref="D2383:D2384"/>
    <mergeCell ref="E2383:E2384"/>
    <mergeCell ref="F2383:F2384"/>
    <mergeCell ref="AJ2383:AJ2384"/>
    <mergeCell ref="AK2383:AK2384"/>
    <mergeCell ref="AL2383:AL2384"/>
    <mergeCell ref="AW2381:AW2382"/>
    <mergeCell ref="AX2381:AX2382"/>
    <mergeCell ref="AY2381:AY2382"/>
    <mergeCell ref="AZ2381:AZ2382"/>
    <mergeCell ref="BA2381:BA2382"/>
    <mergeCell ref="BB2381:BB2382"/>
    <mergeCell ref="AQ2381:AQ2382"/>
    <mergeCell ref="AR2381:AR2382"/>
    <mergeCell ref="AS2381:AS2382"/>
    <mergeCell ref="AT2381:AT2382"/>
    <mergeCell ref="AU2381:AU2382"/>
    <mergeCell ref="AV2381:AV2382"/>
    <mergeCell ref="AK2381:AK2382"/>
    <mergeCell ref="AL2381:AL2382"/>
    <mergeCell ref="AM2381:AM2382"/>
    <mergeCell ref="AN2381:AN2382"/>
    <mergeCell ref="AO2381:AO2382"/>
    <mergeCell ref="AP2381:AP2382"/>
    <mergeCell ref="BA2379:BA2380"/>
    <mergeCell ref="BB2379:BB2380"/>
    <mergeCell ref="BC2379:BC2380"/>
    <mergeCell ref="A2381:A2382"/>
    <mergeCell ref="B2381:B2382"/>
    <mergeCell ref="C2381:C2382"/>
    <mergeCell ref="D2381:D2382"/>
    <mergeCell ref="E2381:E2382"/>
    <mergeCell ref="F2381:F2382"/>
    <mergeCell ref="AJ2381:AJ2382"/>
    <mergeCell ref="AU2379:AU2380"/>
    <mergeCell ref="AV2379:AV2380"/>
    <mergeCell ref="AW2379:AW2380"/>
    <mergeCell ref="AX2379:AX2380"/>
    <mergeCell ref="AY2379:AY2380"/>
    <mergeCell ref="AZ2379:AZ2380"/>
    <mergeCell ref="AO2379:AO2380"/>
    <mergeCell ref="AP2379:AP2380"/>
    <mergeCell ref="AQ2379:AQ2380"/>
    <mergeCell ref="AR2379:AR2380"/>
    <mergeCell ref="AS2379:AS2380"/>
    <mergeCell ref="AT2379:AT2380"/>
    <mergeCell ref="F2379:F2380"/>
    <mergeCell ref="AJ2379:AJ2380"/>
    <mergeCell ref="AK2379:AK2380"/>
    <mergeCell ref="AL2379:AL2380"/>
    <mergeCell ref="AM2379:AM2380"/>
    <mergeCell ref="AN2379:AN2380"/>
    <mergeCell ref="AY2377:AY2378"/>
    <mergeCell ref="AZ2377:AZ2378"/>
    <mergeCell ref="BA2377:BA2378"/>
    <mergeCell ref="BB2377:BB2378"/>
    <mergeCell ref="BC2377:BC2378"/>
    <mergeCell ref="A2379:A2380"/>
    <mergeCell ref="B2379:B2380"/>
    <mergeCell ref="C2379:C2380"/>
    <mergeCell ref="D2379:D2380"/>
    <mergeCell ref="E2379:E2380"/>
    <mergeCell ref="AS2377:AS2378"/>
    <mergeCell ref="AT2377:AT2378"/>
    <mergeCell ref="AU2377:AU2378"/>
    <mergeCell ref="AV2377:AV2378"/>
    <mergeCell ref="AW2377:AW2378"/>
    <mergeCell ref="AX2377:AX2378"/>
    <mergeCell ref="AM2377:AM2378"/>
    <mergeCell ref="AN2377:AN2378"/>
    <mergeCell ref="AO2377:AO2378"/>
    <mergeCell ref="AP2377:AP2378"/>
    <mergeCell ref="AQ2377:AQ2378"/>
    <mergeCell ref="AR2377:AR2378"/>
    <mergeCell ref="BC2375:BC2376"/>
    <mergeCell ref="A2377:A2378"/>
    <mergeCell ref="B2377:B2378"/>
    <mergeCell ref="C2377:C2378"/>
    <mergeCell ref="D2377:D2378"/>
    <mergeCell ref="E2377:E2378"/>
    <mergeCell ref="F2377:F2378"/>
    <mergeCell ref="AJ2377:AJ2378"/>
    <mergeCell ref="AK2377:AK2378"/>
    <mergeCell ref="AL2377:AL2378"/>
    <mergeCell ref="AW2375:AW2376"/>
    <mergeCell ref="AX2375:AX2376"/>
    <mergeCell ref="AY2375:AY2376"/>
    <mergeCell ref="AZ2375:AZ2376"/>
    <mergeCell ref="BA2375:BA2376"/>
    <mergeCell ref="BB2375:BB2376"/>
    <mergeCell ref="AQ2375:AQ2376"/>
    <mergeCell ref="AR2375:AR2376"/>
    <mergeCell ref="AS2375:AS2376"/>
    <mergeCell ref="AT2375:AT2376"/>
    <mergeCell ref="AU2375:AU2376"/>
    <mergeCell ref="AV2375:AV2376"/>
    <mergeCell ref="AK2375:AK2376"/>
    <mergeCell ref="AL2375:AL2376"/>
    <mergeCell ref="AM2375:AM2376"/>
    <mergeCell ref="AN2375:AN2376"/>
    <mergeCell ref="AO2375:AO2376"/>
    <mergeCell ref="AP2375:AP2376"/>
    <mergeCell ref="BA2373:BA2374"/>
    <mergeCell ref="BB2373:BB2374"/>
    <mergeCell ref="BC2373:BC2374"/>
    <mergeCell ref="A2375:A2376"/>
    <mergeCell ref="B2375:B2376"/>
    <mergeCell ref="C2375:C2376"/>
    <mergeCell ref="D2375:D2376"/>
    <mergeCell ref="E2375:E2376"/>
    <mergeCell ref="F2375:F2376"/>
    <mergeCell ref="AJ2375:AJ2376"/>
    <mergeCell ref="AU2373:AU2374"/>
    <mergeCell ref="AV2373:AV2374"/>
    <mergeCell ref="AW2373:AW2374"/>
    <mergeCell ref="AX2373:AX2374"/>
    <mergeCell ref="AY2373:AY2374"/>
    <mergeCell ref="AZ2373:AZ2374"/>
    <mergeCell ref="AO2373:AO2374"/>
    <mergeCell ref="AP2373:AP2374"/>
    <mergeCell ref="AQ2373:AQ2374"/>
    <mergeCell ref="AR2373:AR2374"/>
    <mergeCell ref="AS2373:AS2374"/>
    <mergeCell ref="AT2373:AT2374"/>
    <mergeCell ref="F2373:F2374"/>
    <mergeCell ref="AJ2373:AJ2374"/>
    <mergeCell ref="AK2373:AK2374"/>
    <mergeCell ref="AL2373:AL2374"/>
    <mergeCell ref="AM2373:AM2374"/>
    <mergeCell ref="AN2373:AN2374"/>
    <mergeCell ref="AY2371:AY2372"/>
    <mergeCell ref="AZ2371:AZ2372"/>
    <mergeCell ref="BA2371:BA2372"/>
    <mergeCell ref="BB2371:BB2372"/>
    <mergeCell ref="BC2371:BC2372"/>
    <mergeCell ref="A2373:A2374"/>
    <mergeCell ref="B2373:B2374"/>
    <mergeCell ref="C2373:C2374"/>
    <mergeCell ref="D2373:D2374"/>
    <mergeCell ref="E2373:E2374"/>
    <mergeCell ref="AS2371:AS2372"/>
    <mergeCell ref="AT2371:AT2372"/>
    <mergeCell ref="AU2371:AU2372"/>
    <mergeCell ref="AV2371:AV2372"/>
    <mergeCell ref="AW2371:AW2372"/>
    <mergeCell ref="AX2371:AX2372"/>
    <mergeCell ref="AM2371:AM2372"/>
    <mergeCell ref="AN2371:AN2372"/>
    <mergeCell ref="AO2371:AO2372"/>
    <mergeCell ref="AP2371:AP2372"/>
    <mergeCell ref="AQ2371:AQ2372"/>
    <mergeCell ref="AR2371:AR2372"/>
    <mergeCell ref="BC2369:BC2370"/>
    <mergeCell ref="A2371:A2372"/>
    <mergeCell ref="B2371:B2372"/>
    <mergeCell ref="C2371:C2372"/>
    <mergeCell ref="D2371:D2372"/>
    <mergeCell ref="E2371:E2372"/>
    <mergeCell ref="F2371:F2372"/>
    <mergeCell ref="AJ2371:AJ2372"/>
    <mergeCell ref="AK2371:AK2372"/>
    <mergeCell ref="AL2371:AL2372"/>
    <mergeCell ref="AW2369:AW2370"/>
    <mergeCell ref="AX2369:AX2370"/>
    <mergeCell ref="AY2369:AY2370"/>
    <mergeCell ref="AZ2369:AZ2370"/>
    <mergeCell ref="BA2369:BA2370"/>
    <mergeCell ref="BB2369:BB2370"/>
    <mergeCell ref="AQ2369:AQ2370"/>
    <mergeCell ref="AR2369:AR2370"/>
    <mergeCell ref="AS2369:AS2370"/>
    <mergeCell ref="AT2369:AT2370"/>
    <mergeCell ref="AU2369:AU2370"/>
    <mergeCell ref="AV2369:AV2370"/>
    <mergeCell ref="AK2369:AK2370"/>
    <mergeCell ref="AL2369:AL2370"/>
    <mergeCell ref="AM2369:AM2370"/>
    <mergeCell ref="AN2369:AN2370"/>
    <mergeCell ref="AO2369:AO2370"/>
    <mergeCell ref="AP2369:AP2370"/>
    <mergeCell ref="BA2367:BA2368"/>
    <mergeCell ref="BB2367:BB2368"/>
    <mergeCell ref="BC2367:BC2368"/>
    <mergeCell ref="A2369:A2370"/>
    <mergeCell ref="B2369:B2370"/>
    <mergeCell ref="C2369:C2370"/>
    <mergeCell ref="D2369:D2370"/>
    <mergeCell ref="E2369:E2370"/>
    <mergeCell ref="F2369:F2370"/>
    <mergeCell ref="AJ2369:AJ2370"/>
    <mergeCell ref="AU2367:AU2368"/>
    <mergeCell ref="AV2367:AV2368"/>
    <mergeCell ref="AW2367:AW2368"/>
    <mergeCell ref="AX2367:AX2368"/>
    <mergeCell ref="AY2367:AY2368"/>
    <mergeCell ref="AZ2367:AZ2368"/>
    <mergeCell ref="AO2367:AO2368"/>
    <mergeCell ref="AP2367:AP2368"/>
    <mergeCell ref="AQ2367:AQ2368"/>
    <mergeCell ref="AR2367:AR2368"/>
    <mergeCell ref="AS2367:AS2368"/>
    <mergeCell ref="AT2367:AT2368"/>
    <mergeCell ref="F2367:F2368"/>
    <mergeCell ref="AJ2367:AJ2368"/>
    <mergeCell ref="AK2367:AK2368"/>
    <mergeCell ref="AL2367:AL2368"/>
    <mergeCell ref="AM2367:AM2368"/>
    <mergeCell ref="AN2367:AN2368"/>
    <mergeCell ref="AY2365:AY2366"/>
    <mergeCell ref="AZ2365:AZ2366"/>
    <mergeCell ref="BA2365:BA2366"/>
    <mergeCell ref="BB2365:BB2366"/>
    <mergeCell ref="BC2365:BC2366"/>
    <mergeCell ref="A2367:A2368"/>
    <mergeCell ref="B2367:B2368"/>
    <mergeCell ref="C2367:C2368"/>
    <mergeCell ref="D2367:D2368"/>
    <mergeCell ref="E2367:E2368"/>
    <mergeCell ref="AS2365:AS2366"/>
    <mergeCell ref="AT2365:AT2366"/>
    <mergeCell ref="AU2365:AU2366"/>
    <mergeCell ref="AV2365:AV2366"/>
    <mergeCell ref="AW2365:AW2366"/>
    <mergeCell ref="AX2365:AX2366"/>
    <mergeCell ref="AM2365:AM2366"/>
    <mergeCell ref="AN2365:AN2366"/>
    <mergeCell ref="AO2365:AO2366"/>
    <mergeCell ref="AP2365:AP2366"/>
    <mergeCell ref="AQ2365:AQ2366"/>
    <mergeCell ref="AR2365:AR2366"/>
    <mergeCell ref="BC2363:BC2364"/>
    <mergeCell ref="A2365:A2366"/>
    <mergeCell ref="B2365:B2366"/>
    <mergeCell ref="C2365:C2366"/>
    <mergeCell ref="D2365:D2366"/>
    <mergeCell ref="E2365:E2366"/>
    <mergeCell ref="F2365:F2366"/>
    <mergeCell ref="AJ2365:AJ2366"/>
    <mergeCell ref="AK2365:AK2366"/>
    <mergeCell ref="AL2365:AL2366"/>
    <mergeCell ref="AW2363:AW2364"/>
    <mergeCell ref="AX2363:AX2364"/>
    <mergeCell ref="AY2363:AY2364"/>
    <mergeCell ref="AZ2363:AZ2364"/>
    <mergeCell ref="BA2363:BA2364"/>
    <mergeCell ref="BB2363:BB2364"/>
    <mergeCell ref="AQ2363:AQ2364"/>
    <mergeCell ref="AR2363:AR2364"/>
    <mergeCell ref="AS2363:AS2364"/>
    <mergeCell ref="AT2363:AT2364"/>
    <mergeCell ref="AU2363:AU2364"/>
    <mergeCell ref="AV2363:AV2364"/>
    <mergeCell ref="AK2363:AK2364"/>
    <mergeCell ref="AL2363:AL2364"/>
    <mergeCell ref="AM2363:AM2364"/>
    <mergeCell ref="AN2363:AN2364"/>
    <mergeCell ref="AO2363:AO2364"/>
    <mergeCell ref="AP2363:AP2364"/>
    <mergeCell ref="BA2361:BA2362"/>
    <mergeCell ref="BB2361:BB2362"/>
    <mergeCell ref="BC2361:BC2362"/>
    <mergeCell ref="A2363:A2364"/>
    <mergeCell ref="B2363:B2364"/>
    <mergeCell ref="C2363:C2364"/>
    <mergeCell ref="D2363:D2364"/>
    <mergeCell ref="E2363:E2364"/>
    <mergeCell ref="F2363:F2364"/>
    <mergeCell ref="AJ2363:AJ2364"/>
    <mergeCell ref="AU2361:AU2362"/>
    <mergeCell ref="AV2361:AV2362"/>
    <mergeCell ref="AW2361:AW2362"/>
    <mergeCell ref="AX2361:AX2362"/>
    <mergeCell ref="AY2361:AY2362"/>
    <mergeCell ref="AZ2361:AZ2362"/>
    <mergeCell ref="AO2361:AO2362"/>
    <mergeCell ref="AP2361:AP2362"/>
    <mergeCell ref="AQ2361:AQ2362"/>
    <mergeCell ref="AR2361:AR2362"/>
    <mergeCell ref="AS2361:AS2362"/>
    <mergeCell ref="AT2361:AT2362"/>
    <mergeCell ref="F2361:F2362"/>
    <mergeCell ref="AJ2361:AJ2362"/>
    <mergeCell ref="AK2361:AK2362"/>
    <mergeCell ref="AL2361:AL2362"/>
    <mergeCell ref="AM2361:AM2362"/>
    <mergeCell ref="AN2361:AN2362"/>
    <mergeCell ref="AY2359:AY2360"/>
    <mergeCell ref="AZ2359:AZ2360"/>
    <mergeCell ref="BA2359:BA2360"/>
    <mergeCell ref="BB2359:BB2360"/>
    <mergeCell ref="BC2359:BC2360"/>
    <mergeCell ref="A2361:A2362"/>
    <mergeCell ref="B2361:B2362"/>
    <mergeCell ref="C2361:C2362"/>
    <mergeCell ref="D2361:D2362"/>
    <mergeCell ref="E2361:E2362"/>
    <mergeCell ref="AS2359:AS2360"/>
    <mergeCell ref="AT2359:AT2360"/>
    <mergeCell ref="AU2359:AU2360"/>
    <mergeCell ref="AV2359:AV2360"/>
    <mergeCell ref="AW2359:AW2360"/>
    <mergeCell ref="AX2359:AX2360"/>
    <mergeCell ref="AM2359:AM2360"/>
    <mergeCell ref="AN2359:AN2360"/>
    <mergeCell ref="AO2359:AO2360"/>
    <mergeCell ref="AP2359:AP2360"/>
    <mergeCell ref="AQ2359:AQ2360"/>
    <mergeCell ref="AR2359:AR2360"/>
    <mergeCell ref="BC2357:BC2358"/>
    <mergeCell ref="A2359:A2360"/>
    <mergeCell ref="B2359:B2360"/>
    <mergeCell ref="C2359:C2360"/>
    <mergeCell ref="D2359:D2360"/>
    <mergeCell ref="E2359:E2360"/>
    <mergeCell ref="F2359:F2360"/>
    <mergeCell ref="AJ2359:AJ2360"/>
    <mergeCell ref="AK2359:AK2360"/>
    <mergeCell ref="AL2359:AL2360"/>
    <mergeCell ref="AW2357:AW2358"/>
    <mergeCell ref="AX2357:AX2358"/>
    <mergeCell ref="AY2357:AY2358"/>
    <mergeCell ref="AZ2357:AZ2358"/>
    <mergeCell ref="BA2357:BA2358"/>
    <mergeCell ref="BB2357:BB2358"/>
    <mergeCell ref="AQ2357:AQ2358"/>
    <mergeCell ref="AR2357:AR2358"/>
    <mergeCell ref="AS2357:AS2358"/>
    <mergeCell ref="AT2357:AT2358"/>
    <mergeCell ref="AU2357:AU2358"/>
    <mergeCell ref="AV2357:AV2358"/>
    <mergeCell ref="AK2357:AK2358"/>
    <mergeCell ref="AL2357:AL2358"/>
    <mergeCell ref="AM2357:AM2358"/>
    <mergeCell ref="AN2357:AN2358"/>
    <mergeCell ref="AO2357:AO2358"/>
    <mergeCell ref="AP2357:AP2358"/>
    <mergeCell ref="BA2355:BA2356"/>
    <mergeCell ref="BB2355:BB2356"/>
    <mergeCell ref="BC2355:BC2356"/>
    <mergeCell ref="A2357:A2358"/>
    <mergeCell ref="B2357:B2358"/>
    <mergeCell ref="C2357:C2358"/>
    <mergeCell ref="D2357:D2358"/>
    <mergeCell ref="E2357:E2358"/>
    <mergeCell ref="F2357:F2358"/>
    <mergeCell ref="AJ2357:AJ2358"/>
    <mergeCell ref="AU2355:AU2356"/>
    <mergeCell ref="AV2355:AV2356"/>
    <mergeCell ref="AW2355:AW2356"/>
    <mergeCell ref="AX2355:AX2356"/>
    <mergeCell ref="AY2355:AY2356"/>
    <mergeCell ref="AZ2355:AZ2356"/>
    <mergeCell ref="AO2355:AO2356"/>
    <mergeCell ref="AP2355:AP2356"/>
    <mergeCell ref="AQ2355:AQ2356"/>
    <mergeCell ref="AR2355:AR2356"/>
    <mergeCell ref="AS2355:AS2356"/>
    <mergeCell ref="AT2355:AT2356"/>
    <mergeCell ref="F2355:F2356"/>
    <mergeCell ref="AJ2355:AJ2356"/>
    <mergeCell ref="AK2355:AK2356"/>
    <mergeCell ref="AL2355:AL2356"/>
    <mergeCell ref="AM2355:AM2356"/>
    <mergeCell ref="AN2355:AN2356"/>
    <mergeCell ref="AY2353:AY2354"/>
    <mergeCell ref="AZ2353:AZ2354"/>
    <mergeCell ref="BA2353:BA2354"/>
    <mergeCell ref="BB2353:BB2354"/>
    <mergeCell ref="BC2353:BC2354"/>
    <mergeCell ref="A2355:A2356"/>
    <mergeCell ref="B2355:B2356"/>
    <mergeCell ref="C2355:C2356"/>
    <mergeCell ref="D2355:D2356"/>
    <mergeCell ref="E2355:E2356"/>
    <mergeCell ref="AS2353:AS2354"/>
    <mergeCell ref="AT2353:AT2354"/>
    <mergeCell ref="AU2353:AU2354"/>
    <mergeCell ref="AV2353:AV2354"/>
    <mergeCell ref="AW2353:AW2354"/>
    <mergeCell ref="AX2353:AX2354"/>
    <mergeCell ref="AM2353:AM2354"/>
    <mergeCell ref="AN2353:AN2354"/>
    <mergeCell ref="AO2353:AO2354"/>
    <mergeCell ref="AP2353:AP2354"/>
    <mergeCell ref="AQ2353:AQ2354"/>
    <mergeCell ref="AR2353:AR2354"/>
    <mergeCell ref="BC2351:BC2352"/>
    <mergeCell ref="A2353:A2354"/>
    <mergeCell ref="B2353:B2354"/>
    <mergeCell ref="C2353:C2354"/>
    <mergeCell ref="D2353:D2354"/>
    <mergeCell ref="E2353:E2354"/>
    <mergeCell ref="F2353:F2354"/>
    <mergeCell ref="AJ2353:AJ2354"/>
    <mergeCell ref="AK2353:AK2354"/>
    <mergeCell ref="AL2353:AL2354"/>
    <mergeCell ref="AW2351:AW2352"/>
    <mergeCell ref="AX2351:AX2352"/>
    <mergeCell ref="AY2351:AY2352"/>
    <mergeCell ref="AZ2351:AZ2352"/>
    <mergeCell ref="BA2351:BA2352"/>
    <mergeCell ref="BB2351:BB2352"/>
    <mergeCell ref="AQ2351:AQ2352"/>
    <mergeCell ref="AR2351:AR2352"/>
    <mergeCell ref="AS2351:AS2352"/>
    <mergeCell ref="AT2351:AT2352"/>
    <mergeCell ref="AU2351:AU2352"/>
    <mergeCell ref="AV2351:AV2352"/>
    <mergeCell ref="AK2351:AK2352"/>
    <mergeCell ref="AL2351:AL2352"/>
    <mergeCell ref="AM2351:AM2352"/>
    <mergeCell ref="AN2351:AN2352"/>
    <mergeCell ref="AO2351:AO2352"/>
    <mergeCell ref="AP2351:AP2352"/>
    <mergeCell ref="BA2349:BA2350"/>
    <mergeCell ref="BB2349:BB2350"/>
    <mergeCell ref="BC2349:BC2350"/>
    <mergeCell ref="A2351:A2352"/>
    <mergeCell ref="B2351:B2352"/>
    <mergeCell ref="C2351:C2352"/>
    <mergeCell ref="D2351:D2352"/>
    <mergeCell ref="E2351:E2352"/>
    <mergeCell ref="F2351:F2352"/>
    <mergeCell ref="AJ2351:AJ2352"/>
    <mergeCell ref="AU2349:AU2350"/>
    <mergeCell ref="AV2349:AV2350"/>
    <mergeCell ref="AW2349:AW2350"/>
    <mergeCell ref="AX2349:AX2350"/>
    <mergeCell ref="AY2349:AY2350"/>
    <mergeCell ref="AZ2349:AZ2350"/>
    <mergeCell ref="AO2349:AO2350"/>
    <mergeCell ref="AP2349:AP2350"/>
    <mergeCell ref="AQ2349:AQ2350"/>
    <mergeCell ref="AR2349:AR2350"/>
    <mergeCell ref="AS2349:AS2350"/>
    <mergeCell ref="AT2349:AT2350"/>
    <mergeCell ref="F2349:F2350"/>
    <mergeCell ref="AJ2349:AJ2350"/>
    <mergeCell ref="AK2349:AK2350"/>
    <mergeCell ref="AL2349:AL2350"/>
    <mergeCell ref="AM2349:AM2350"/>
    <mergeCell ref="AN2349:AN2350"/>
    <mergeCell ref="AY2347:AY2348"/>
    <mergeCell ref="AZ2347:AZ2348"/>
    <mergeCell ref="BA2347:BA2348"/>
    <mergeCell ref="BB2347:BB2348"/>
    <mergeCell ref="BC2347:BC2348"/>
    <mergeCell ref="A2349:A2350"/>
    <mergeCell ref="B2349:B2350"/>
    <mergeCell ref="C2349:C2350"/>
    <mergeCell ref="D2349:D2350"/>
    <mergeCell ref="E2349:E2350"/>
    <mergeCell ref="AS2347:AS2348"/>
    <mergeCell ref="AT2347:AT2348"/>
    <mergeCell ref="AU2347:AU2348"/>
    <mergeCell ref="AV2347:AV2348"/>
    <mergeCell ref="AW2347:AW2348"/>
    <mergeCell ref="AX2347:AX2348"/>
    <mergeCell ref="AM2347:AM2348"/>
    <mergeCell ref="AN2347:AN2348"/>
    <mergeCell ref="AO2347:AO2348"/>
    <mergeCell ref="AP2347:AP2348"/>
    <mergeCell ref="AQ2347:AQ2348"/>
    <mergeCell ref="AR2347:AR2348"/>
    <mergeCell ref="BC2345:BC2346"/>
    <mergeCell ref="A2347:A2348"/>
    <mergeCell ref="B2347:B2348"/>
    <mergeCell ref="C2347:C2348"/>
    <mergeCell ref="D2347:D2348"/>
    <mergeCell ref="E2347:E2348"/>
    <mergeCell ref="F2347:F2348"/>
    <mergeCell ref="AJ2347:AJ2348"/>
    <mergeCell ref="AK2347:AK2348"/>
    <mergeCell ref="AL2347:AL2348"/>
    <mergeCell ref="AW2345:AW2346"/>
    <mergeCell ref="AX2345:AX2346"/>
    <mergeCell ref="AY2345:AY2346"/>
    <mergeCell ref="AZ2345:AZ2346"/>
    <mergeCell ref="BA2345:BA2346"/>
    <mergeCell ref="BB2345:BB2346"/>
    <mergeCell ref="AQ2345:AQ2346"/>
    <mergeCell ref="AR2345:AR2346"/>
    <mergeCell ref="AS2345:AS2346"/>
    <mergeCell ref="AT2345:AT2346"/>
    <mergeCell ref="AU2345:AU2346"/>
    <mergeCell ref="AV2345:AV2346"/>
    <mergeCell ref="AK2345:AK2346"/>
    <mergeCell ref="AL2345:AL2346"/>
    <mergeCell ref="AM2345:AM2346"/>
    <mergeCell ref="AN2345:AN2346"/>
    <mergeCell ref="AO2345:AO2346"/>
    <mergeCell ref="AP2345:AP2346"/>
    <mergeCell ref="BA2343:BA2344"/>
    <mergeCell ref="BB2343:BB2344"/>
    <mergeCell ref="BC2343:BC2344"/>
    <mergeCell ref="A2345:A2346"/>
    <mergeCell ref="B2345:B2346"/>
    <mergeCell ref="C2345:C2346"/>
    <mergeCell ref="D2345:D2346"/>
    <mergeCell ref="E2345:E2346"/>
    <mergeCell ref="F2345:F2346"/>
    <mergeCell ref="AJ2345:AJ2346"/>
    <mergeCell ref="AU2343:AU2344"/>
    <mergeCell ref="AV2343:AV2344"/>
    <mergeCell ref="AW2343:AW2344"/>
    <mergeCell ref="AX2343:AX2344"/>
    <mergeCell ref="AY2343:AY2344"/>
    <mergeCell ref="AZ2343:AZ2344"/>
    <mergeCell ref="AO2343:AO2344"/>
    <mergeCell ref="AP2343:AP2344"/>
    <mergeCell ref="AQ2343:AQ2344"/>
    <mergeCell ref="AR2343:AR2344"/>
    <mergeCell ref="AS2343:AS2344"/>
    <mergeCell ref="AT2343:AT2344"/>
    <mergeCell ref="F2343:F2344"/>
    <mergeCell ref="AJ2343:AJ2344"/>
    <mergeCell ref="AK2343:AK2344"/>
    <mergeCell ref="AL2343:AL2344"/>
    <mergeCell ref="AM2343:AM2344"/>
    <mergeCell ref="AN2343:AN2344"/>
    <mergeCell ref="AY2341:AY2342"/>
    <mergeCell ref="AZ2341:AZ2342"/>
    <mergeCell ref="BA2341:BA2342"/>
    <mergeCell ref="BB2341:BB2342"/>
    <mergeCell ref="BC2341:BC2342"/>
    <mergeCell ref="A2343:A2344"/>
    <mergeCell ref="B2343:B2344"/>
    <mergeCell ref="C2343:C2344"/>
    <mergeCell ref="D2343:D2344"/>
    <mergeCell ref="E2343:E2344"/>
    <mergeCell ref="AS2341:AS2342"/>
    <mergeCell ref="AT2341:AT2342"/>
    <mergeCell ref="AU2341:AU2342"/>
    <mergeCell ref="AV2341:AV2342"/>
    <mergeCell ref="AW2341:AW2342"/>
    <mergeCell ref="AX2341:AX2342"/>
    <mergeCell ref="AM2341:AM2342"/>
    <mergeCell ref="AN2341:AN2342"/>
    <mergeCell ref="AO2341:AO2342"/>
    <mergeCell ref="AP2341:AP2342"/>
    <mergeCell ref="AQ2341:AQ2342"/>
    <mergeCell ref="AR2341:AR2342"/>
    <mergeCell ref="BC2339:BC2340"/>
    <mergeCell ref="A2341:A2342"/>
    <mergeCell ref="B2341:B2342"/>
    <mergeCell ref="C2341:C2342"/>
    <mergeCell ref="D2341:D2342"/>
    <mergeCell ref="E2341:E2342"/>
    <mergeCell ref="F2341:F2342"/>
    <mergeCell ref="AJ2341:AJ2342"/>
    <mergeCell ref="AK2341:AK2342"/>
    <mergeCell ref="AL2341:AL2342"/>
    <mergeCell ref="AW2339:AW2340"/>
    <mergeCell ref="AX2339:AX2340"/>
    <mergeCell ref="AY2339:AY2340"/>
    <mergeCell ref="AZ2339:AZ2340"/>
    <mergeCell ref="BA2339:BA2340"/>
    <mergeCell ref="BB2339:BB2340"/>
    <mergeCell ref="AQ2339:AQ2340"/>
    <mergeCell ref="AR2339:AR2340"/>
    <mergeCell ref="AS2339:AS2340"/>
    <mergeCell ref="AT2339:AT2340"/>
    <mergeCell ref="AU2339:AU2340"/>
    <mergeCell ref="AV2339:AV2340"/>
    <mergeCell ref="AK2339:AK2340"/>
    <mergeCell ref="AL2339:AL2340"/>
    <mergeCell ref="AM2339:AM2340"/>
    <mergeCell ref="AN2339:AN2340"/>
    <mergeCell ref="AO2339:AO2340"/>
    <mergeCell ref="AP2339:AP2340"/>
    <mergeCell ref="BA2337:BA2338"/>
    <mergeCell ref="BB2337:BB2338"/>
    <mergeCell ref="BC2337:BC2338"/>
    <mergeCell ref="A2339:A2340"/>
    <mergeCell ref="B2339:B2340"/>
    <mergeCell ref="C2339:C2340"/>
    <mergeCell ref="D2339:D2340"/>
    <mergeCell ref="E2339:E2340"/>
    <mergeCell ref="F2339:F2340"/>
    <mergeCell ref="AJ2339:AJ2340"/>
    <mergeCell ref="AU2337:AU2338"/>
    <mergeCell ref="AV2337:AV2338"/>
    <mergeCell ref="AW2337:AW2338"/>
    <mergeCell ref="AX2337:AX2338"/>
    <mergeCell ref="AY2337:AY2338"/>
    <mergeCell ref="AZ2337:AZ2338"/>
    <mergeCell ref="AO2337:AO2338"/>
    <mergeCell ref="AP2337:AP2338"/>
    <mergeCell ref="AQ2337:AQ2338"/>
    <mergeCell ref="AR2337:AR2338"/>
    <mergeCell ref="AS2337:AS2338"/>
    <mergeCell ref="AT2337:AT2338"/>
    <mergeCell ref="F2337:F2338"/>
    <mergeCell ref="AJ2337:AJ2338"/>
    <mergeCell ref="AK2337:AK2338"/>
    <mergeCell ref="AL2337:AL2338"/>
    <mergeCell ref="AM2337:AM2338"/>
    <mergeCell ref="AN2337:AN2338"/>
    <mergeCell ref="AY2335:AY2336"/>
    <mergeCell ref="AZ2335:AZ2336"/>
    <mergeCell ref="BA2335:BA2336"/>
    <mergeCell ref="BB2335:BB2336"/>
    <mergeCell ref="BC2335:BC2336"/>
    <mergeCell ref="A2337:A2338"/>
    <mergeCell ref="B2337:B2338"/>
    <mergeCell ref="C2337:C2338"/>
    <mergeCell ref="D2337:D2338"/>
    <mergeCell ref="E2337:E2338"/>
    <mergeCell ref="AS2335:AS2336"/>
    <mergeCell ref="AT2335:AT2336"/>
    <mergeCell ref="AU2335:AU2336"/>
    <mergeCell ref="AV2335:AV2336"/>
    <mergeCell ref="AW2335:AW2336"/>
    <mergeCell ref="AX2335:AX2336"/>
    <mergeCell ref="AM2335:AM2336"/>
    <mergeCell ref="AN2335:AN2336"/>
    <mergeCell ref="AO2335:AO2336"/>
    <mergeCell ref="AP2335:AP2336"/>
    <mergeCell ref="AQ2335:AQ2336"/>
    <mergeCell ref="AR2335:AR2336"/>
    <mergeCell ref="BC2333:BC2334"/>
    <mergeCell ref="A2335:A2336"/>
    <mergeCell ref="B2335:B2336"/>
    <mergeCell ref="C2335:C2336"/>
    <mergeCell ref="D2335:D2336"/>
    <mergeCell ref="E2335:E2336"/>
    <mergeCell ref="F2335:F2336"/>
    <mergeCell ref="AJ2335:AJ2336"/>
    <mergeCell ref="AK2335:AK2336"/>
    <mergeCell ref="AL2335:AL2336"/>
    <mergeCell ref="AW2333:AW2334"/>
    <mergeCell ref="AX2333:AX2334"/>
    <mergeCell ref="AY2333:AY2334"/>
    <mergeCell ref="AZ2333:AZ2334"/>
    <mergeCell ref="BA2333:BA2334"/>
    <mergeCell ref="BB2333:BB2334"/>
    <mergeCell ref="AQ2333:AQ2334"/>
    <mergeCell ref="AR2333:AR2334"/>
    <mergeCell ref="AS2333:AS2334"/>
    <mergeCell ref="AT2333:AT2334"/>
    <mergeCell ref="AU2333:AU2334"/>
    <mergeCell ref="AV2333:AV2334"/>
    <mergeCell ref="AK2333:AK2334"/>
    <mergeCell ref="AL2333:AL2334"/>
    <mergeCell ref="AM2333:AM2334"/>
    <mergeCell ref="AN2333:AN2334"/>
    <mergeCell ref="AO2333:AO2334"/>
    <mergeCell ref="AP2333:AP2334"/>
    <mergeCell ref="BA2331:BA2332"/>
    <mergeCell ref="BB2331:BB2332"/>
    <mergeCell ref="BC2331:BC2332"/>
    <mergeCell ref="A2333:A2334"/>
    <mergeCell ref="B2333:B2334"/>
    <mergeCell ref="C2333:C2334"/>
    <mergeCell ref="D2333:D2334"/>
    <mergeCell ref="E2333:E2334"/>
    <mergeCell ref="F2333:F2334"/>
    <mergeCell ref="AJ2333:AJ2334"/>
    <mergeCell ref="AU2331:AU2332"/>
    <mergeCell ref="AV2331:AV2332"/>
    <mergeCell ref="AW2331:AW2332"/>
    <mergeCell ref="AX2331:AX2332"/>
    <mergeCell ref="AY2331:AY2332"/>
    <mergeCell ref="AZ2331:AZ2332"/>
    <mergeCell ref="AO2331:AO2332"/>
    <mergeCell ref="AP2331:AP2332"/>
    <mergeCell ref="AQ2331:AQ2332"/>
    <mergeCell ref="AR2331:AR2332"/>
    <mergeCell ref="AS2331:AS2332"/>
    <mergeCell ref="AT2331:AT2332"/>
    <mergeCell ref="F2331:F2332"/>
    <mergeCell ref="AJ2331:AJ2332"/>
    <mergeCell ref="AK2331:AK2332"/>
    <mergeCell ref="AL2331:AL2332"/>
    <mergeCell ref="AM2331:AM2332"/>
    <mergeCell ref="AN2331:AN2332"/>
    <mergeCell ref="AY2329:AY2330"/>
    <mergeCell ref="AZ2329:AZ2330"/>
    <mergeCell ref="BA2329:BA2330"/>
    <mergeCell ref="BB2329:BB2330"/>
    <mergeCell ref="BC2329:BC2330"/>
    <mergeCell ref="A2331:A2332"/>
    <mergeCell ref="B2331:B2332"/>
    <mergeCell ref="C2331:C2332"/>
    <mergeCell ref="D2331:D2332"/>
    <mergeCell ref="E2331:E2332"/>
    <mergeCell ref="AS2329:AS2330"/>
    <mergeCell ref="AT2329:AT2330"/>
    <mergeCell ref="AU2329:AU2330"/>
    <mergeCell ref="AV2329:AV2330"/>
    <mergeCell ref="AW2329:AW2330"/>
    <mergeCell ref="AX2329:AX2330"/>
    <mergeCell ref="AM2329:AM2330"/>
    <mergeCell ref="AN2329:AN2330"/>
    <mergeCell ref="AO2329:AO2330"/>
    <mergeCell ref="AP2329:AP2330"/>
    <mergeCell ref="AQ2329:AQ2330"/>
    <mergeCell ref="AR2329:AR2330"/>
    <mergeCell ref="BC2327:BC2328"/>
    <mergeCell ref="A2329:A2330"/>
    <mergeCell ref="B2329:B2330"/>
    <mergeCell ref="C2329:C2330"/>
    <mergeCell ref="D2329:D2330"/>
    <mergeCell ref="E2329:E2330"/>
    <mergeCell ref="F2329:F2330"/>
    <mergeCell ref="AJ2329:AJ2330"/>
    <mergeCell ref="AK2329:AK2330"/>
    <mergeCell ref="AL2329:AL2330"/>
    <mergeCell ref="AW2327:AW2328"/>
    <mergeCell ref="AX2327:AX2328"/>
    <mergeCell ref="AY2327:AY2328"/>
    <mergeCell ref="AZ2327:AZ2328"/>
    <mergeCell ref="BA2327:BA2328"/>
    <mergeCell ref="BB2327:BB2328"/>
    <mergeCell ref="AQ2327:AQ2328"/>
    <mergeCell ref="AR2327:AR2328"/>
    <mergeCell ref="AS2327:AS2328"/>
    <mergeCell ref="AT2327:AT2328"/>
    <mergeCell ref="AU2327:AU2328"/>
    <mergeCell ref="AV2327:AV2328"/>
    <mergeCell ref="AK2327:AK2328"/>
    <mergeCell ref="AL2327:AL2328"/>
    <mergeCell ref="AM2327:AM2328"/>
    <mergeCell ref="AN2327:AN2328"/>
    <mergeCell ref="AO2327:AO2328"/>
    <mergeCell ref="AP2327:AP2328"/>
    <mergeCell ref="BA2325:BA2326"/>
    <mergeCell ref="BB2325:BB2326"/>
    <mergeCell ref="BC2325:BC2326"/>
    <mergeCell ref="A2327:A2328"/>
    <mergeCell ref="B2327:B2328"/>
    <mergeCell ref="C2327:C2328"/>
    <mergeCell ref="D2327:D2328"/>
    <mergeCell ref="E2327:E2328"/>
    <mergeCell ref="F2327:F2328"/>
    <mergeCell ref="AJ2327:AJ2328"/>
    <mergeCell ref="AU2325:AU2326"/>
    <mergeCell ref="AV2325:AV2326"/>
    <mergeCell ref="AW2325:AW2326"/>
    <mergeCell ref="AX2325:AX2326"/>
    <mergeCell ref="AY2325:AY2326"/>
    <mergeCell ref="AZ2325:AZ2326"/>
    <mergeCell ref="AO2325:AO2326"/>
    <mergeCell ref="AP2325:AP2326"/>
    <mergeCell ref="AQ2325:AQ2326"/>
    <mergeCell ref="AR2325:AR2326"/>
    <mergeCell ref="AS2325:AS2326"/>
    <mergeCell ref="AT2325:AT2326"/>
    <mergeCell ref="F2325:F2326"/>
    <mergeCell ref="AJ2325:AJ2326"/>
    <mergeCell ref="AK2325:AK2326"/>
    <mergeCell ref="AL2325:AL2326"/>
    <mergeCell ref="AM2325:AM2326"/>
    <mergeCell ref="AN2325:AN2326"/>
    <mergeCell ref="AY2323:AY2324"/>
    <mergeCell ref="AZ2323:AZ2324"/>
    <mergeCell ref="BA2323:BA2324"/>
    <mergeCell ref="BB2323:BB2324"/>
    <mergeCell ref="BC2323:BC2324"/>
    <mergeCell ref="A2325:A2326"/>
    <mergeCell ref="B2325:B2326"/>
    <mergeCell ref="C2325:C2326"/>
    <mergeCell ref="D2325:D2326"/>
    <mergeCell ref="E2325:E2326"/>
    <mergeCell ref="AS2323:AS2324"/>
    <mergeCell ref="AT2323:AT2324"/>
    <mergeCell ref="AU2323:AU2324"/>
    <mergeCell ref="AV2323:AV2324"/>
    <mergeCell ref="AW2323:AW2324"/>
    <mergeCell ref="AX2323:AX2324"/>
    <mergeCell ref="AM2323:AM2324"/>
    <mergeCell ref="AN2323:AN2324"/>
    <mergeCell ref="AO2323:AO2324"/>
    <mergeCell ref="AP2323:AP2324"/>
    <mergeCell ref="AQ2323:AQ2324"/>
    <mergeCell ref="AR2323:AR2324"/>
    <mergeCell ref="BC2321:BC2322"/>
    <mergeCell ref="A2323:A2324"/>
    <mergeCell ref="B2323:B2324"/>
    <mergeCell ref="C2323:C2324"/>
    <mergeCell ref="D2323:D2324"/>
    <mergeCell ref="E2323:E2324"/>
    <mergeCell ref="F2323:F2324"/>
    <mergeCell ref="AJ2323:AJ2324"/>
    <mergeCell ref="AK2323:AK2324"/>
    <mergeCell ref="AL2323:AL2324"/>
    <mergeCell ref="AW2321:AW2322"/>
    <mergeCell ref="AX2321:AX2322"/>
    <mergeCell ref="AY2321:AY2322"/>
    <mergeCell ref="AZ2321:AZ2322"/>
    <mergeCell ref="BA2321:BA2322"/>
    <mergeCell ref="BB2321:BB2322"/>
    <mergeCell ref="AQ2321:AQ2322"/>
    <mergeCell ref="AR2321:AR2322"/>
    <mergeCell ref="AS2321:AS2322"/>
    <mergeCell ref="AT2321:AT2322"/>
    <mergeCell ref="AU2321:AU2322"/>
    <mergeCell ref="AV2321:AV2322"/>
    <mergeCell ref="AK2321:AK2322"/>
    <mergeCell ref="AL2321:AL2322"/>
    <mergeCell ref="AM2321:AM2322"/>
    <mergeCell ref="AN2321:AN2322"/>
    <mergeCell ref="AO2321:AO2322"/>
    <mergeCell ref="AP2321:AP2322"/>
    <mergeCell ref="BA2319:BA2320"/>
    <mergeCell ref="BB2319:BB2320"/>
    <mergeCell ref="BC2319:BC2320"/>
    <mergeCell ref="A2321:A2322"/>
    <mergeCell ref="B2321:B2322"/>
    <mergeCell ref="C2321:C2322"/>
    <mergeCell ref="D2321:D2322"/>
    <mergeCell ref="E2321:E2322"/>
    <mergeCell ref="F2321:F2322"/>
    <mergeCell ref="AJ2321:AJ2322"/>
    <mergeCell ref="AU2319:AU2320"/>
    <mergeCell ref="AV2319:AV2320"/>
    <mergeCell ref="AW2319:AW2320"/>
    <mergeCell ref="AX2319:AX2320"/>
    <mergeCell ref="AY2319:AY2320"/>
    <mergeCell ref="AZ2319:AZ2320"/>
    <mergeCell ref="AO2319:AO2320"/>
    <mergeCell ref="AP2319:AP2320"/>
    <mergeCell ref="AQ2319:AQ2320"/>
    <mergeCell ref="AR2319:AR2320"/>
    <mergeCell ref="AS2319:AS2320"/>
    <mergeCell ref="AT2319:AT2320"/>
    <mergeCell ref="F2319:F2320"/>
    <mergeCell ref="AJ2319:AJ2320"/>
    <mergeCell ref="AK2319:AK2320"/>
    <mergeCell ref="AL2319:AL2320"/>
    <mergeCell ref="AM2319:AM2320"/>
    <mergeCell ref="AN2319:AN2320"/>
    <mergeCell ref="AY2317:AY2318"/>
    <mergeCell ref="AZ2317:AZ2318"/>
    <mergeCell ref="BA2317:BA2318"/>
    <mergeCell ref="BB2317:BB2318"/>
    <mergeCell ref="BC2317:BC2318"/>
    <mergeCell ref="A2319:A2320"/>
    <mergeCell ref="B2319:B2320"/>
    <mergeCell ref="C2319:C2320"/>
    <mergeCell ref="D2319:D2320"/>
    <mergeCell ref="E2319:E2320"/>
    <mergeCell ref="AS2317:AS2318"/>
    <mergeCell ref="AT2317:AT2318"/>
    <mergeCell ref="AU2317:AU2318"/>
    <mergeCell ref="AV2317:AV2318"/>
    <mergeCell ref="AW2317:AW2318"/>
    <mergeCell ref="AX2317:AX2318"/>
    <mergeCell ref="AM2317:AM2318"/>
    <mergeCell ref="AN2317:AN2318"/>
    <mergeCell ref="AO2317:AO2318"/>
    <mergeCell ref="AP2317:AP2318"/>
    <mergeCell ref="AQ2317:AQ2318"/>
    <mergeCell ref="AR2317:AR2318"/>
    <mergeCell ref="BC2315:BC2316"/>
    <mergeCell ref="A2317:A2318"/>
    <mergeCell ref="B2317:B2318"/>
    <mergeCell ref="C2317:C2318"/>
    <mergeCell ref="D2317:D2318"/>
    <mergeCell ref="E2317:E2318"/>
    <mergeCell ref="F2317:F2318"/>
    <mergeCell ref="AJ2317:AJ2318"/>
    <mergeCell ref="AK2317:AK2318"/>
    <mergeCell ref="AL2317:AL2318"/>
    <mergeCell ref="AW2315:AW2316"/>
    <mergeCell ref="AX2315:AX2316"/>
    <mergeCell ref="AY2315:AY2316"/>
    <mergeCell ref="AZ2315:AZ2316"/>
    <mergeCell ref="BA2315:BA2316"/>
    <mergeCell ref="BB2315:BB2316"/>
    <mergeCell ref="AQ2315:AQ2316"/>
    <mergeCell ref="AR2315:AR2316"/>
    <mergeCell ref="AS2315:AS2316"/>
    <mergeCell ref="AT2315:AT2316"/>
    <mergeCell ref="AU2315:AU2316"/>
    <mergeCell ref="AV2315:AV2316"/>
    <mergeCell ref="AK2315:AK2316"/>
    <mergeCell ref="AL2315:AL2316"/>
    <mergeCell ref="AM2315:AM2316"/>
    <mergeCell ref="AN2315:AN2316"/>
    <mergeCell ref="AO2315:AO2316"/>
    <mergeCell ref="AP2315:AP2316"/>
    <mergeCell ref="BA2313:BA2314"/>
    <mergeCell ref="BB2313:BB2314"/>
    <mergeCell ref="BC2313:BC2314"/>
    <mergeCell ref="A2315:A2316"/>
    <mergeCell ref="B2315:B2316"/>
    <mergeCell ref="C2315:C2316"/>
    <mergeCell ref="D2315:D2316"/>
    <mergeCell ref="E2315:E2316"/>
    <mergeCell ref="F2315:F2316"/>
    <mergeCell ref="AJ2315:AJ2316"/>
    <mergeCell ref="AU2313:AU2314"/>
    <mergeCell ref="AV2313:AV2314"/>
    <mergeCell ref="AW2313:AW2314"/>
    <mergeCell ref="AX2313:AX2314"/>
    <mergeCell ref="AY2313:AY2314"/>
    <mergeCell ref="AZ2313:AZ2314"/>
    <mergeCell ref="AO2313:AO2314"/>
    <mergeCell ref="AP2313:AP2314"/>
    <mergeCell ref="AQ2313:AQ2314"/>
    <mergeCell ref="AR2313:AR2314"/>
    <mergeCell ref="AS2313:AS2314"/>
    <mergeCell ref="AT2313:AT2314"/>
    <mergeCell ref="F2313:F2314"/>
    <mergeCell ref="AJ2313:AJ2314"/>
    <mergeCell ref="AK2313:AK2314"/>
    <mergeCell ref="AL2313:AL2314"/>
    <mergeCell ref="AM2313:AM2314"/>
    <mergeCell ref="AN2313:AN2314"/>
    <mergeCell ref="AY2311:AY2312"/>
    <mergeCell ref="AZ2311:AZ2312"/>
    <mergeCell ref="BA2311:BA2312"/>
    <mergeCell ref="BB2311:BB2312"/>
    <mergeCell ref="BC2311:BC2312"/>
    <mergeCell ref="A2313:A2314"/>
    <mergeCell ref="B2313:B2314"/>
    <mergeCell ref="C2313:C2314"/>
    <mergeCell ref="D2313:D2314"/>
    <mergeCell ref="E2313:E2314"/>
    <mergeCell ref="AS2311:AS2312"/>
    <mergeCell ref="AT2311:AT2312"/>
    <mergeCell ref="AU2311:AU2312"/>
    <mergeCell ref="AV2311:AV2312"/>
    <mergeCell ref="AW2311:AW2312"/>
    <mergeCell ref="AX2311:AX2312"/>
    <mergeCell ref="AM2311:AM2312"/>
    <mergeCell ref="AN2311:AN2312"/>
    <mergeCell ref="AO2311:AO2312"/>
    <mergeCell ref="AP2311:AP2312"/>
    <mergeCell ref="AQ2311:AQ2312"/>
    <mergeCell ref="AR2311:AR2312"/>
    <mergeCell ref="BC2309:BC2310"/>
    <mergeCell ref="A2311:A2312"/>
    <mergeCell ref="B2311:B2312"/>
    <mergeCell ref="C2311:C2312"/>
    <mergeCell ref="D2311:D2312"/>
    <mergeCell ref="E2311:E2312"/>
    <mergeCell ref="F2311:F2312"/>
    <mergeCell ref="AJ2311:AJ2312"/>
    <mergeCell ref="AK2311:AK2312"/>
    <mergeCell ref="AL2311:AL2312"/>
    <mergeCell ref="AW2309:AW2310"/>
    <mergeCell ref="AX2309:AX2310"/>
    <mergeCell ref="AY2309:AY2310"/>
    <mergeCell ref="AZ2309:AZ2310"/>
    <mergeCell ref="BA2309:BA2310"/>
    <mergeCell ref="BB2309:BB2310"/>
    <mergeCell ref="AQ2309:AQ2310"/>
    <mergeCell ref="AR2309:AR2310"/>
    <mergeCell ref="AS2309:AS2310"/>
    <mergeCell ref="AT2309:AT2310"/>
    <mergeCell ref="AU2309:AU2310"/>
    <mergeCell ref="AV2309:AV2310"/>
    <mergeCell ref="AK2309:AK2310"/>
    <mergeCell ref="AL2309:AL2310"/>
    <mergeCell ref="AM2309:AM2310"/>
    <mergeCell ref="AN2309:AN2310"/>
    <mergeCell ref="AO2309:AO2310"/>
    <mergeCell ref="AP2309:AP2310"/>
    <mergeCell ref="BA2307:BA2308"/>
    <mergeCell ref="BB2307:BB2308"/>
    <mergeCell ref="BC2307:BC2308"/>
    <mergeCell ref="A2309:A2310"/>
    <mergeCell ref="B2309:B2310"/>
    <mergeCell ref="C2309:C2310"/>
    <mergeCell ref="D2309:D2310"/>
    <mergeCell ref="E2309:E2310"/>
    <mergeCell ref="F2309:F2310"/>
    <mergeCell ref="AJ2309:AJ2310"/>
    <mergeCell ref="AU2307:AU2308"/>
    <mergeCell ref="AV2307:AV2308"/>
    <mergeCell ref="AW2307:AW2308"/>
    <mergeCell ref="AX2307:AX2308"/>
    <mergeCell ref="AY2307:AY2308"/>
    <mergeCell ref="AZ2307:AZ2308"/>
    <mergeCell ref="AO2307:AO2308"/>
    <mergeCell ref="AP2307:AP2308"/>
    <mergeCell ref="AQ2307:AQ2308"/>
    <mergeCell ref="AR2307:AR2308"/>
    <mergeCell ref="AS2307:AS2308"/>
    <mergeCell ref="AT2307:AT2308"/>
    <mergeCell ref="F2307:F2308"/>
    <mergeCell ref="AJ2307:AJ2308"/>
    <mergeCell ref="AK2307:AK2308"/>
    <mergeCell ref="AL2307:AL2308"/>
    <mergeCell ref="AM2307:AM2308"/>
    <mergeCell ref="AN2307:AN2308"/>
    <mergeCell ref="AY2305:AY2306"/>
    <mergeCell ref="AZ2305:AZ2306"/>
    <mergeCell ref="BA2305:BA2306"/>
    <mergeCell ref="BB2305:BB2306"/>
    <mergeCell ref="BC2305:BC2306"/>
    <mergeCell ref="A2307:A2308"/>
    <mergeCell ref="B2307:B2308"/>
    <mergeCell ref="C2307:C2308"/>
    <mergeCell ref="D2307:D2308"/>
    <mergeCell ref="E2307:E2308"/>
    <mergeCell ref="AS2305:AS2306"/>
    <mergeCell ref="AT2305:AT2306"/>
    <mergeCell ref="AU2305:AU2306"/>
    <mergeCell ref="AV2305:AV2306"/>
    <mergeCell ref="AW2305:AW2306"/>
    <mergeCell ref="AX2305:AX2306"/>
    <mergeCell ref="AM2305:AM2306"/>
    <mergeCell ref="AN2305:AN2306"/>
    <mergeCell ref="AO2305:AO2306"/>
    <mergeCell ref="AP2305:AP2306"/>
    <mergeCell ref="AQ2305:AQ2306"/>
    <mergeCell ref="AR2305:AR2306"/>
    <mergeCell ref="BC2303:BC2304"/>
    <mergeCell ref="A2305:A2306"/>
    <mergeCell ref="B2305:B2306"/>
    <mergeCell ref="C2305:C2306"/>
    <mergeCell ref="D2305:D2306"/>
    <mergeCell ref="E2305:E2306"/>
    <mergeCell ref="F2305:F2306"/>
    <mergeCell ref="AJ2305:AJ2306"/>
    <mergeCell ref="AK2305:AK2306"/>
    <mergeCell ref="AL2305:AL2306"/>
    <mergeCell ref="AW2303:AW2304"/>
    <mergeCell ref="AX2303:AX2304"/>
    <mergeCell ref="AY2303:AY2304"/>
    <mergeCell ref="AZ2303:AZ2304"/>
    <mergeCell ref="BA2303:BA2304"/>
    <mergeCell ref="BB2303:BB2304"/>
    <mergeCell ref="AQ2303:AQ2304"/>
    <mergeCell ref="AR2303:AR2304"/>
    <mergeCell ref="AS2303:AS2304"/>
    <mergeCell ref="AT2303:AT2304"/>
    <mergeCell ref="AU2303:AU2304"/>
    <mergeCell ref="AV2303:AV2304"/>
    <mergeCell ref="AK2303:AK2304"/>
    <mergeCell ref="AL2303:AL2304"/>
    <mergeCell ref="AM2303:AM2304"/>
    <mergeCell ref="AN2303:AN2304"/>
    <mergeCell ref="AO2303:AO2304"/>
    <mergeCell ref="AP2303:AP2304"/>
    <mergeCell ref="BA2301:BA2302"/>
    <mergeCell ref="BB2301:BB2302"/>
    <mergeCell ref="BC2301:BC2302"/>
    <mergeCell ref="A2303:A2304"/>
    <mergeCell ref="B2303:B2304"/>
    <mergeCell ref="C2303:C2304"/>
    <mergeCell ref="D2303:D2304"/>
    <mergeCell ref="E2303:E2304"/>
    <mergeCell ref="F2303:F2304"/>
    <mergeCell ref="AJ2303:AJ2304"/>
    <mergeCell ref="AU2301:AU2302"/>
    <mergeCell ref="AV2301:AV2302"/>
    <mergeCell ref="AW2301:AW2302"/>
    <mergeCell ref="AX2301:AX2302"/>
    <mergeCell ref="AY2301:AY2302"/>
    <mergeCell ref="AZ2301:AZ2302"/>
    <mergeCell ref="AO2301:AO2302"/>
    <mergeCell ref="AP2301:AP2302"/>
    <mergeCell ref="AQ2301:AQ2302"/>
    <mergeCell ref="AR2301:AR2302"/>
    <mergeCell ref="AS2301:AS2302"/>
    <mergeCell ref="AT2301:AT2302"/>
    <mergeCell ref="F2301:F2302"/>
    <mergeCell ref="AJ2301:AJ2302"/>
    <mergeCell ref="AK2301:AK2302"/>
    <mergeCell ref="AL2301:AL2302"/>
    <mergeCell ref="AM2301:AM2302"/>
    <mergeCell ref="AN2301:AN2302"/>
    <mergeCell ref="AY2299:AY2300"/>
    <mergeCell ref="AZ2299:AZ2300"/>
    <mergeCell ref="BA2299:BA2300"/>
    <mergeCell ref="BB2299:BB2300"/>
    <mergeCell ref="BC2299:BC2300"/>
    <mergeCell ref="A2301:A2302"/>
    <mergeCell ref="B2301:B2302"/>
    <mergeCell ref="C2301:C2302"/>
    <mergeCell ref="D2301:D2302"/>
    <mergeCell ref="E2301:E2302"/>
    <mergeCell ref="AS2299:AS2300"/>
    <mergeCell ref="AT2299:AT2300"/>
    <mergeCell ref="AU2299:AU2300"/>
    <mergeCell ref="AV2299:AV2300"/>
    <mergeCell ref="AW2299:AW2300"/>
    <mergeCell ref="AX2299:AX2300"/>
    <mergeCell ref="AM2299:AM2300"/>
    <mergeCell ref="AN2299:AN2300"/>
    <mergeCell ref="AO2299:AO2300"/>
    <mergeCell ref="AP2299:AP2300"/>
    <mergeCell ref="AQ2299:AQ2300"/>
    <mergeCell ref="AR2299:AR2300"/>
    <mergeCell ref="BC2297:BC2298"/>
    <mergeCell ref="A2299:A2300"/>
    <mergeCell ref="B2299:B2300"/>
    <mergeCell ref="C2299:C2300"/>
    <mergeCell ref="D2299:D2300"/>
    <mergeCell ref="E2299:E2300"/>
    <mergeCell ref="F2299:F2300"/>
    <mergeCell ref="AJ2299:AJ2300"/>
    <mergeCell ref="AK2299:AK2300"/>
    <mergeCell ref="AL2299:AL2300"/>
    <mergeCell ref="AW2297:AW2298"/>
    <mergeCell ref="AX2297:AX2298"/>
    <mergeCell ref="AY2297:AY2298"/>
    <mergeCell ref="AZ2297:AZ2298"/>
    <mergeCell ref="BA2297:BA2298"/>
    <mergeCell ref="BB2297:BB2298"/>
    <mergeCell ref="AQ2297:AQ2298"/>
    <mergeCell ref="AR2297:AR2298"/>
    <mergeCell ref="AS2297:AS2298"/>
    <mergeCell ref="AT2297:AT2298"/>
    <mergeCell ref="AU2297:AU2298"/>
    <mergeCell ref="AV2297:AV2298"/>
    <mergeCell ref="AK2297:AK2298"/>
    <mergeCell ref="AL2297:AL2298"/>
    <mergeCell ref="AM2297:AM2298"/>
    <mergeCell ref="AN2297:AN2298"/>
    <mergeCell ref="AO2297:AO2298"/>
    <mergeCell ref="AP2297:AP2298"/>
    <mergeCell ref="BA2295:BA2296"/>
    <mergeCell ref="BB2295:BB2296"/>
    <mergeCell ref="BC2295:BC2296"/>
    <mergeCell ref="A2297:A2298"/>
    <mergeCell ref="B2297:B2298"/>
    <mergeCell ref="C2297:C2298"/>
    <mergeCell ref="D2297:D2298"/>
    <mergeCell ref="E2297:E2298"/>
    <mergeCell ref="F2297:F2298"/>
    <mergeCell ref="AJ2297:AJ2298"/>
    <mergeCell ref="AU2295:AU2296"/>
    <mergeCell ref="AV2295:AV2296"/>
    <mergeCell ref="AW2295:AW2296"/>
    <mergeCell ref="AX2295:AX2296"/>
    <mergeCell ref="AY2295:AY2296"/>
    <mergeCell ref="AZ2295:AZ2296"/>
    <mergeCell ref="AO2295:AO2296"/>
    <mergeCell ref="AP2295:AP2296"/>
    <mergeCell ref="AQ2295:AQ2296"/>
    <mergeCell ref="AR2295:AR2296"/>
    <mergeCell ref="AS2295:AS2296"/>
    <mergeCell ref="AT2295:AT2296"/>
    <mergeCell ref="F2295:F2296"/>
    <mergeCell ref="AJ2295:AJ2296"/>
    <mergeCell ref="AK2295:AK2296"/>
    <mergeCell ref="AL2295:AL2296"/>
    <mergeCell ref="AM2295:AM2296"/>
    <mergeCell ref="AN2295:AN2296"/>
    <mergeCell ref="AY2293:AY2294"/>
    <mergeCell ref="AZ2293:AZ2294"/>
    <mergeCell ref="BA2293:BA2294"/>
    <mergeCell ref="BB2293:BB2294"/>
    <mergeCell ref="BC2293:BC2294"/>
    <mergeCell ref="A2295:A2296"/>
    <mergeCell ref="B2295:B2296"/>
    <mergeCell ref="C2295:C2296"/>
    <mergeCell ref="D2295:D2296"/>
    <mergeCell ref="E2295:E2296"/>
    <mergeCell ref="AS2293:AS2294"/>
    <mergeCell ref="AT2293:AT2294"/>
    <mergeCell ref="AU2293:AU2294"/>
    <mergeCell ref="AV2293:AV2294"/>
    <mergeCell ref="AW2293:AW2294"/>
    <mergeCell ref="AX2293:AX2294"/>
    <mergeCell ref="AM2293:AM2294"/>
    <mergeCell ref="AN2293:AN2294"/>
    <mergeCell ref="AO2293:AO2294"/>
    <mergeCell ref="AP2293:AP2294"/>
    <mergeCell ref="AQ2293:AQ2294"/>
    <mergeCell ref="AR2293:AR2294"/>
    <mergeCell ref="BC2291:BC2292"/>
    <mergeCell ref="A2293:A2294"/>
    <mergeCell ref="B2293:B2294"/>
    <mergeCell ref="C2293:C2294"/>
    <mergeCell ref="D2293:D2294"/>
    <mergeCell ref="E2293:E2294"/>
    <mergeCell ref="F2293:F2294"/>
    <mergeCell ref="AJ2293:AJ2294"/>
    <mergeCell ref="AK2293:AK2294"/>
    <mergeCell ref="AL2293:AL2294"/>
    <mergeCell ref="AW2291:AW2292"/>
    <mergeCell ref="AX2291:AX2292"/>
    <mergeCell ref="AY2291:AY2292"/>
    <mergeCell ref="AZ2291:AZ2292"/>
    <mergeCell ref="BA2291:BA2292"/>
    <mergeCell ref="BB2291:BB2292"/>
    <mergeCell ref="AQ2291:AQ2292"/>
    <mergeCell ref="AR2291:AR2292"/>
    <mergeCell ref="AS2291:AS2292"/>
    <mergeCell ref="AT2291:AT2292"/>
    <mergeCell ref="AU2291:AU2292"/>
    <mergeCell ref="AV2291:AV2292"/>
    <mergeCell ref="AK2291:AK2292"/>
    <mergeCell ref="AL2291:AL2292"/>
    <mergeCell ref="AM2291:AM2292"/>
    <mergeCell ref="AN2291:AN2292"/>
    <mergeCell ref="AO2291:AO2292"/>
    <mergeCell ref="AP2291:AP2292"/>
    <mergeCell ref="BA2289:BA2290"/>
    <mergeCell ref="BB2289:BB2290"/>
    <mergeCell ref="BC2289:BC2290"/>
    <mergeCell ref="A2291:A2292"/>
    <mergeCell ref="B2291:B2292"/>
    <mergeCell ref="C2291:C2292"/>
    <mergeCell ref="D2291:D2292"/>
    <mergeCell ref="E2291:E2292"/>
    <mergeCell ref="F2291:F2292"/>
    <mergeCell ref="AJ2291:AJ2292"/>
    <mergeCell ref="AU2289:AU2290"/>
    <mergeCell ref="AV2289:AV2290"/>
    <mergeCell ref="AW2289:AW2290"/>
    <mergeCell ref="AX2289:AX2290"/>
    <mergeCell ref="AY2289:AY2290"/>
    <mergeCell ref="AZ2289:AZ2290"/>
    <mergeCell ref="AO2289:AO2290"/>
    <mergeCell ref="AP2289:AP2290"/>
    <mergeCell ref="AQ2289:AQ2290"/>
    <mergeCell ref="AR2289:AR2290"/>
    <mergeCell ref="AS2289:AS2290"/>
    <mergeCell ref="AT2289:AT2290"/>
    <mergeCell ref="F2289:F2290"/>
    <mergeCell ref="AJ2289:AJ2290"/>
    <mergeCell ref="AK2289:AK2290"/>
    <mergeCell ref="AL2289:AL2290"/>
    <mergeCell ref="AM2289:AM2290"/>
    <mergeCell ref="AN2289:AN2290"/>
    <mergeCell ref="AY2287:AY2288"/>
    <mergeCell ref="AZ2287:AZ2288"/>
    <mergeCell ref="BA2287:BA2288"/>
    <mergeCell ref="BB2287:BB2288"/>
    <mergeCell ref="BC2287:BC2288"/>
    <mergeCell ref="A2289:A2290"/>
    <mergeCell ref="B2289:B2290"/>
    <mergeCell ref="C2289:C2290"/>
    <mergeCell ref="D2289:D2290"/>
    <mergeCell ref="E2289:E2290"/>
    <mergeCell ref="AS2287:AS2288"/>
    <mergeCell ref="AT2287:AT2288"/>
    <mergeCell ref="AU2287:AU2288"/>
    <mergeCell ref="AV2287:AV2288"/>
    <mergeCell ref="AW2287:AW2288"/>
    <mergeCell ref="AX2287:AX2288"/>
    <mergeCell ref="AM2287:AM2288"/>
    <mergeCell ref="AN2287:AN2288"/>
    <mergeCell ref="AO2287:AO2288"/>
    <mergeCell ref="AP2287:AP2288"/>
    <mergeCell ref="AQ2287:AQ2288"/>
    <mergeCell ref="AR2287:AR2288"/>
    <mergeCell ref="BC2285:BC2286"/>
    <mergeCell ref="A2287:A2288"/>
    <mergeCell ref="B2287:B2288"/>
    <mergeCell ref="C2287:C2288"/>
    <mergeCell ref="D2287:D2288"/>
    <mergeCell ref="E2287:E2288"/>
    <mergeCell ref="F2287:F2288"/>
    <mergeCell ref="AJ2287:AJ2288"/>
    <mergeCell ref="AK2287:AK2288"/>
    <mergeCell ref="AL2287:AL2288"/>
    <mergeCell ref="AW2285:AW2286"/>
    <mergeCell ref="AX2285:AX2286"/>
    <mergeCell ref="AY2285:AY2286"/>
    <mergeCell ref="AZ2285:AZ2286"/>
    <mergeCell ref="BA2285:BA2286"/>
    <mergeCell ref="BB2285:BB2286"/>
    <mergeCell ref="AQ2285:AQ2286"/>
    <mergeCell ref="AR2285:AR2286"/>
    <mergeCell ref="AS2285:AS2286"/>
    <mergeCell ref="AT2285:AT2286"/>
    <mergeCell ref="AU2285:AU2286"/>
    <mergeCell ref="AV2285:AV2286"/>
    <mergeCell ref="AK2285:AK2286"/>
    <mergeCell ref="AL2285:AL2286"/>
    <mergeCell ref="AM2285:AM2286"/>
    <mergeCell ref="AN2285:AN2286"/>
    <mergeCell ref="AO2285:AO2286"/>
    <mergeCell ref="AP2285:AP2286"/>
    <mergeCell ref="BA2283:BA2284"/>
    <mergeCell ref="BB2283:BB2284"/>
    <mergeCell ref="BC2283:BC2284"/>
    <mergeCell ref="A2285:A2286"/>
    <mergeCell ref="B2285:B2286"/>
    <mergeCell ref="C2285:C2286"/>
    <mergeCell ref="D2285:D2286"/>
    <mergeCell ref="E2285:E2286"/>
    <mergeCell ref="F2285:F2286"/>
    <mergeCell ref="AJ2285:AJ2286"/>
    <mergeCell ref="AU2283:AU2284"/>
    <mergeCell ref="AV2283:AV2284"/>
    <mergeCell ref="AW2283:AW2284"/>
    <mergeCell ref="AX2283:AX2284"/>
    <mergeCell ref="AY2283:AY2284"/>
    <mergeCell ref="AZ2283:AZ2284"/>
    <mergeCell ref="AO2283:AO2284"/>
    <mergeCell ref="AP2283:AP2284"/>
    <mergeCell ref="AQ2283:AQ2284"/>
    <mergeCell ref="AR2283:AR2284"/>
    <mergeCell ref="AS2283:AS2284"/>
    <mergeCell ref="AT2283:AT2284"/>
    <mergeCell ref="F2283:F2284"/>
    <mergeCell ref="AJ2283:AJ2284"/>
    <mergeCell ref="AK2283:AK2284"/>
    <mergeCell ref="AL2283:AL2284"/>
    <mergeCell ref="AM2283:AM2284"/>
    <mergeCell ref="AN2283:AN2284"/>
    <mergeCell ref="AY2281:AY2282"/>
    <mergeCell ref="AZ2281:AZ2282"/>
    <mergeCell ref="BA2281:BA2282"/>
    <mergeCell ref="BB2281:BB2282"/>
    <mergeCell ref="BC2281:BC2282"/>
    <mergeCell ref="A2283:A2284"/>
    <mergeCell ref="B2283:B2284"/>
    <mergeCell ref="C2283:C2284"/>
    <mergeCell ref="D2283:D2284"/>
    <mergeCell ref="E2283:E2284"/>
    <mergeCell ref="AS2281:AS2282"/>
    <mergeCell ref="AT2281:AT2282"/>
    <mergeCell ref="AU2281:AU2282"/>
    <mergeCell ref="AV2281:AV2282"/>
    <mergeCell ref="AW2281:AW2282"/>
    <mergeCell ref="AX2281:AX2282"/>
    <mergeCell ref="AM2281:AM2282"/>
    <mergeCell ref="AN2281:AN2282"/>
    <mergeCell ref="AO2281:AO2282"/>
    <mergeCell ref="AP2281:AP2282"/>
    <mergeCell ref="AQ2281:AQ2282"/>
    <mergeCell ref="AR2281:AR2282"/>
    <mergeCell ref="BC2279:BC2280"/>
    <mergeCell ref="A2281:A2282"/>
    <mergeCell ref="B2281:B2282"/>
    <mergeCell ref="C2281:C2282"/>
    <mergeCell ref="D2281:D2282"/>
    <mergeCell ref="E2281:E2282"/>
    <mergeCell ref="F2281:F2282"/>
    <mergeCell ref="AJ2281:AJ2282"/>
    <mergeCell ref="AK2281:AK2282"/>
    <mergeCell ref="AL2281:AL2282"/>
    <mergeCell ref="AW2279:AW2280"/>
    <mergeCell ref="AX2279:AX2280"/>
    <mergeCell ref="AY2279:AY2280"/>
    <mergeCell ref="AZ2279:AZ2280"/>
    <mergeCell ref="BA2279:BA2280"/>
    <mergeCell ref="BB2279:BB2280"/>
    <mergeCell ref="AQ2279:AQ2280"/>
    <mergeCell ref="AR2279:AR2280"/>
    <mergeCell ref="AS2279:AS2280"/>
    <mergeCell ref="AT2279:AT2280"/>
    <mergeCell ref="AU2279:AU2280"/>
    <mergeCell ref="AV2279:AV2280"/>
    <mergeCell ref="AK2279:AK2280"/>
    <mergeCell ref="AL2279:AL2280"/>
    <mergeCell ref="AM2279:AM2280"/>
    <mergeCell ref="AN2279:AN2280"/>
    <mergeCell ref="AO2279:AO2280"/>
    <mergeCell ref="AP2279:AP2280"/>
    <mergeCell ref="BA2277:BA2278"/>
    <mergeCell ref="BB2277:BB2278"/>
    <mergeCell ref="BC2277:BC2278"/>
    <mergeCell ref="A2279:A2280"/>
    <mergeCell ref="B2279:B2280"/>
    <mergeCell ref="C2279:C2280"/>
    <mergeCell ref="D2279:D2280"/>
    <mergeCell ref="E2279:E2280"/>
    <mergeCell ref="F2279:F2280"/>
    <mergeCell ref="AJ2279:AJ2280"/>
    <mergeCell ref="AU2277:AU2278"/>
    <mergeCell ref="AV2277:AV2278"/>
    <mergeCell ref="AW2277:AW2278"/>
    <mergeCell ref="AX2277:AX2278"/>
    <mergeCell ref="AY2277:AY2278"/>
    <mergeCell ref="AZ2277:AZ2278"/>
    <mergeCell ref="AO2277:AO2278"/>
    <mergeCell ref="AP2277:AP2278"/>
    <mergeCell ref="AQ2277:AQ2278"/>
    <mergeCell ref="AR2277:AR2278"/>
    <mergeCell ref="AS2277:AS2278"/>
    <mergeCell ref="AT2277:AT2278"/>
    <mergeCell ref="F2277:F2278"/>
    <mergeCell ref="AJ2277:AJ2278"/>
    <mergeCell ref="AK2277:AK2278"/>
    <mergeCell ref="AL2277:AL2278"/>
    <mergeCell ref="AM2277:AM2278"/>
    <mergeCell ref="AN2277:AN2278"/>
    <mergeCell ref="AY2275:AY2276"/>
    <mergeCell ref="AZ2275:AZ2276"/>
    <mergeCell ref="BA2275:BA2276"/>
    <mergeCell ref="BB2275:BB2276"/>
    <mergeCell ref="BC2275:BC2276"/>
    <mergeCell ref="A2277:A2278"/>
    <mergeCell ref="B2277:B2278"/>
    <mergeCell ref="C2277:C2278"/>
    <mergeCell ref="D2277:D2278"/>
    <mergeCell ref="E2277:E2278"/>
    <mergeCell ref="AS2275:AS2276"/>
    <mergeCell ref="AT2275:AT2276"/>
    <mergeCell ref="AU2275:AU2276"/>
    <mergeCell ref="AV2275:AV2276"/>
    <mergeCell ref="AW2275:AW2276"/>
    <mergeCell ref="AX2275:AX2276"/>
    <mergeCell ref="AM2275:AM2276"/>
    <mergeCell ref="AN2275:AN2276"/>
    <mergeCell ref="AO2275:AO2276"/>
    <mergeCell ref="AP2275:AP2276"/>
    <mergeCell ref="AQ2275:AQ2276"/>
    <mergeCell ref="AR2275:AR2276"/>
    <mergeCell ref="BC2273:BC2274"/>
    <mergeCell ref="A2275:A2276"/>
    <mergeCell ref="B2275:B2276"/>
    <mergeCell ref="C2275:C2276"/>
    <mergeCell ref="D2275:D2276"/>
    <mergeCell ref="E2275:E2276"/>
    <mergeCell ref="F2275:F2276"/>
    <mergeCell ref="AJ2275:AJ2276"/>
    <mergeCell ref="AK2275:AK2276"/>
    <mergeCell ref="AL2275:AL2276"/>
    <mergeCell ref="AW2273:AW2274"/>
    <mergeCell ref="AX2273:AX2274"/>
    <mergeCell ref="AY2273:AY2274"/>
    <mergeCell ref="AZ2273:AZ2274"/>
    <mergeCell ref="BA2273:BA2274"/>
    <mergeCell ref="BB2273:BB2274"/>
    <mergeCell ref="AQ2273:AQ2274"/>
    <mergeCell ref="AR2273:AR2274"/>
    <mergeCell ref="AS2273:AS2274"/>
    <mergeCell ref="AT2273:AT2274"/>
    <mergeCell ref="AU2273:AU2274"/>
    <mergeCell ref="AV2273:AV2274"/>
    <mergeCell ref="AK2273:AK2274"/>
    <mergeCell ref="AL2273:AL2274"/>
    <mergeCell ref="AM2273:AM2274"/>
    <mergeCell ref="AN2273:AN2274"/>
    <mergeCell ref="AO2273:AO2274"/>
    <mergeCell ref="AP2273:AP2274"/>
    <mergeCell ref="BA2271:BA2272"/>
    <mergeCell ref="BB2271:BB2272"/>
    <mergeCell ref="BC2271:BC2272"/>
    <mergeCell ref="A2273:A2274"/>
    <mergeCell ref="B2273:B2274"/>
    <mergeCell ref="C2273:C2274"/>
    <mergeCell ref="D2273:D2274"/>
    <mergeCell ref="E2273:E2274"/>
    <mergeCell ref="F2273:F2274"/>
    <mergeCell ref="AJ2273:AJ2274"/>
    <mergeCell ref="AU2271:AU2272"/>
    <mergeCell ref="AV2271:AV2272"/>
    <mergeCell ref="AW2271:AW2272"/>
    <mergeCell ref="AX2271:AX2272"/>
    <mergeCell ref="AY2271:AY2272"/>
    <mergeCell ref="AZ2271:AZ2272"/>
    <mergeCell ref="AO2271:AO2272"/>
    <mergeCell ref="AP2271:AP2272"/>
    <mergeCell ref="AQ2271:AQ2272"/>
    <mergeCell ref="AR2271:AR2272"/>
    <mergeCell ref="AS2271:AS2272"/>
    <mergeCell ref="AT2271:AT2272"/>
    <mergeCell ref="F2271:F2272"/>
    <mergeCell ref="AJ2271:AJ2272"/>
    <mergeCell ref="AK2271:AK2272"/>
    <mergeCell ref="AL2271:AL2272"/>
    <mergeCell ref="AM2271:AM2272"/>
    <mergeCell ref="AN2271:AN2272"/>
    <mergeCell ref="AY2269:AY2270"/>
    <mergeCell ref="AZ2269:AZ2270"/>
    <mergeCell ref="BA2269:BA2270"/>
    <mergeCell ref="BB2269:BB2270"/>
    <mergeCell ref="BC2269:BC2270"/>
    <mergeCell ref="A2271:A2272"/>
    <mergeCell ref="B2271:B2272"/>
    <mergeCell ref="C2271:C2272"/>
    <mergeCell ref="D2271:D2272"/>
    <mergeCell ref="E2271:E2272"/>
    <mergeCell ref="AS2269:AS2270"/>
    <mergeCell ref="AT2269:AT2270"/>
    <mergeCell ref="AU2269:AU2270"/>
    <mergeCell ref="AV2269:AV2270"/>
    <mergeCell ref="AW2269:AW2270"/>
    <mergeCell ref="AX2269:AX2270"/>
    <mergeCell ref="AM2269:AM2270"/>
    <mergeCell ref="AN2269:AN2270"/>
    <mergeCell ref="AO2269:AO2270"/>
    <mergeCell ref="AP2269:AP2270"/>
    <mergeCell ref="AQ2269:AQ2270"/>
    <mergeCell ref="AR2269:AR2270"/>
    <mergeCell ref="BC2267:BC2268"/>
    <mergeCell ref="A2269:A2270"/>
    <mergeCell ref="B2269:B2270"/>
    <mergeCell ref="C2269:C2270"/>
    <mergeCell ref="D2269:D2270"/>
    <mergeCell ref="E2269:E2270"/>
    <mergeCell ref="F2269:F2270"/>
    <mergeCell ref="AJ2269:AJ2270"/>
    <mergeCell ref="AK2269:AK2270"/>
    <mergeCell ref="AL2269:AL2270"/>
    <mergeCell ref="AW2267:AW2268"/>
    <mergeCell ref="AX2267:AX2268"/>
    <mergeCell ref="AY2267:AY2268"/>
    <mergeCell ref="AZ2267:AZ2268"/>
    <mergeCell ref="BA2267:BA2268"/>
    <mergeCell ref="BB2267:BB2268"/>
    <mergeCell ref="AQ2267:AQ2268"/>
    <mergeCell ref="AR2267:AR2268"/>
    <mergeCell ref="AS2267:AS2268"/>
    <mergeCell ref="AT2267:AT2268"/>
    <mergeCell ref="AU2267:AU2268"/>
    <mergeCell ref="AV2267:AV2268"/>
    <mergeCell ref="AK2267:AK2268"/>
    <mergeCell ref="AL2267:AL2268"/>
    <mergeCell ref="AM2267:AM2268"/>
    <mergeCell ref="AN2267:AN2268"/>
    <mergeCell ref="AO2267:AO2268"/>
    <mergeCell ref="AP2267:AP2268"/>
    <mergeCell ref="BA2265:BA2266"/>
    <mergeCell ref="BB2265:BB2266"/>
    <mergeCell ref="BC2265:BC2266"/>
    <mergeCell ref="A2267:A2268"/>
    <mergeCell ref="B2267:B2268"/>
    <mergeCell ref="C2267:C2268"/>
    <mergeCell ref="D2267:D2268"/>
    <mergeCell ref="E2267:E2268"/>
    <mergeCell ref="F2267:F2268"/>
    <mergeCell ref="AJ2267:AJ2268"/>
    <mergeCell ref="AU2265:AU2266"/>
    <mergeCell ref="AV2265:AV2266"/>
    <mergeCell ref="AW2265:AW2266"/>
    <mergeCell ref="AX2265:AX2266"/>
    <mergeCell ref="AY2265:AY2266"/>
    <mergeCell ref="AZ2265:AZ2266"/>
    <mergeCell ref="AO2265:AO2266"/>
    <mergeCell ref="AP2265:AP2266"/>
    <mergeCell ref="AQ2265:AQ2266"/>
    <mergeCell ref="AR2265:AR2266"/>
    <mergeCell ref="AS2265:AS2266"/>
    <mergeCell ref="AT2265:AT2266"/>
    <mergeCell ref="F2265:F2266"/>
    <mergeCell ref="AJ2265:AJ2266"/>
    <mergeCell ref="AK2265:AK2266"/>
    <mergeCell ref="AL2265:AL2266"/>
    <mergeCell ref="AM2265:AM2266"/>
    <mergeCell ref="AN2265:AN2266"/>
    <mergeCell ref="AY2263:AY2264"/>
    <mergeCell ref="AZ2263:AZ2264"/>
    <mergeCell ref="BA2263:BA2264"/>
    <mergeCell ref="BB2263:BB2264"/>
    <mergeCell ref="BC2263:BC2264"/>
    <mergeCell ref="A2265:A2266"/>
    <mergeCell ref="B2265:B2266"/>
    <mergeCell ref="C2265:C2266"/>
    <mergeCell ref="D2265:D2266"/>
    <mergeCell ref="E2265:E2266"/>
    <mergeCell ref="AS2263:AS2264"/>
    <mergeCell ref="AT2263:AT2264"/>
    <mergeCell ref="AU2263:AU2264"/>
    <mergeCell ref="AV2263:AV2264"/>
    <mergeCell ref="AW2263:AW2264"/>
    <mergeCell ref="AX2263:AX2264"/>
    <mergeCell ref="AM2263:AM2264"/>
    <mergeCell ref="AN2263:AN2264"/>
    <mergeCell ref="AO2263:AO2264"/>
    <mergeCell ref="AP2263:AP2264"/>
    <mergeCell ref="AQ2263:AQ2264"/>
    <mergeCell ref="AR2263:AR2264"/>
    <mergeCell ref="BC2261:BC2262"/>
    <mergeCell ref="A2263:A2264"/>
    <mergeCell ref="B2263:B2264"/>
    <mergeCell ref="C2263:C2264"/>
    <mergeCell ref="D2263:D2264"/>
    <mergeCell ref="E2263:E2264"/>
    <mergeCell ref="F2263:F2264"/>
    <mergeCell ref="AJ2263:AJ2264"/>
    <mergeCell ref="AK2263:AK2264"/>
    <mergeCell ref="AL2263:AL2264"/>
    <mergeCell ref="AW2261:AW2262"/>
    <mergeCell ref="AX2261:AX2262"/>
    <mergeCell ref="AY2261:AY2262"/>
    <mergeCell ref="AZ2261:AZ2262"/>
    <mergeCell ref="BA2261:BA2262"/>
    <mergeCell ref="BB2261:BB2262"/>
    <mergeCell ref="AQ2261:AQ2262"/>
    <mergeCell ref="AR2261:AR2262"/>
    <mergeCell ref="AS2261:AS2262"/>
    <mergeCell ref="AT2261:AT2262"/>
    <mergeCell ref="AU2261:AU2262"/>
    <mergeCell ref="AV2261:AV2262"/>
    <mergeCell ref="AK2261:AK2262"/>
    <mergeCell ref="AL2261:AL2262"/>
    <mergeCell ref="AM2261:AM2262"/>
    <mergeCell ref="AN2261:AN2262"/>
    <mergeCell ref="AO2261:AO2262"/>
    <mergeCell ref="AP2261:AP2262"/>
    <mergeCell ref="BA2259:BA2260"/>
    <mergeCell ref="BB2259:BB2260"/>
    <mergeCell ref="BC2259:BC2260"/>
    <mergeCell ref="A2261:A2262"/>
    <mergeCell ref="B2261:B2262"/>
    <mergeCell ref="C2261:C2262"/>
    <mergeCell ref="D2261:D2262"/>
    <mergeCell ref="E2261:E2262"/>
    <mergeCell ref="F2261:F2262"/>
    <mergeCell ref="AJ2261:AJ2262"/>
    <mergeCell ref="AU2259:AU2260"/>
    <mergeCell ref="AV2259:AV2260"/>
    <mergeCell ref="AW2259:AW2260"/>
    <mergeCell ref="AX2259:AX2260"/>
    <mergeCell ref="AY2259:AY2260"/>
    <mergeCell ref="AZ2259:AZ2260"/>
    <mergeCell ref="AO2259:AO2260"/>
    <mergeCell ref="AP2259:AP2260"/>
    <mergeCell ref="AQ2259:AQ2260"/>
    <mergeCell ref="AR2259:AR2260"/>
    <mergeCell ref="AS2259:AS2260"/>
    <mergeCell ref="AT2259:AT2260"/>
    <mergeCell ref="F2259:F2260"/>
    <mergeCell ref="AJ2259:AJ2260"/>
    <mergeCell ref="AK2259:AK2260"/>
    <mergeCell ref="AL2259:AL2260"/>
    <mergeCell ref="AM2259:AM2260"/>
    <mergeCell ref="AN2259:AN2260"/>
    <mergeCell ref="AY2257:AY2258"/>
    <mergeCell ref="AZ2257:AZ2258"/>
    <mergeCell ref="BA2257:BA2258"/>
    <mergeCell ref="BB2257:BB2258"/>
    <mergeCell ref="BC2257:BC2258"/>
    <mergeCell ref="A2259:A2260"/>
    <mergeCell ref="B2259:B2260"/>
    <mergeCell ref="C2259:C2260"/>
    <mergeCell ref="D2259:D2260"/>
    <mergeCell ref="E2259:E2260"/>
    <mergeCell ref="AS2257:AS2258"/>
    <mergeCell ref="AT2257:AT2258"/>
    <mergeCell ref="AU2257:AU2258"/>
    <mergeCell ref="AV2257:AV2258"/>
    <mergeCell ref="AW2257:AW2258"/>
    <mergeCell ref="AX2257:AX2258"/>
    <mergeCell ref="AM2257:AM2258"/>
    <mergeCell ref="AN2257:AN2258"/>
    <mergeCell ref="AO2257:AO2258"/>
    <mergeCell ref="AP2257:AP2258"/>
    <mergeCell ref="AQ2257:AQ2258"/>
    <mergeCell ref="AR2257:AR2258"/>
    <mergeCell ref="BC2255:BC2256"/>
    <mergeCell ref="A2257:A2258"/>
    <mergeCell ref="B2257:B2258"/>
    <mergeCell ref="C2257:C2258"/>
    <mergeCell ref="D2257:D2258"/>
    <mergeCell ref="E2257:E2258"/>
    <mergeCell ref="F2257:F2258"/>
    <mergeCell ref="AJ2257:AJ2258"/>
    <mergeCell ref="AK2257:AK2258"/>
    <mergeCell ref="AL2257:AL2258"/>
    <mergeCell ref="AW2255:AW2256"/>
    <mergeCell ref="AX2255:AX2256"/>
    <mergeCell ref="AY2255:AY2256"/>
    <mergeCell ref="AZ2255:AZ2256"/>
    <mergeCell ref="BA2255:BA2256"/>
    <mergeCell ref="BB2255:BB2256"/>
    <mergeCell ref="AQ2255:AQ2256"/>
    <mergeCell ref="AR2255:AR2256"/>
    <mergeCell ref="AS2255:AS2256"/>
    <mergeCell ref="AT2255:AT2256"/>
    <mergeCell ref="AU2255:AU2256"/>
    <mergeCell ref="AV2255:AV2256"/>
    <mergeCell ref="AK2255:AK2256"/>
    <mergeCell ref="AL2255:AL2256"/>
    <mergeCell ref="AM2255:AM2256"/>
    <mergeCell ref="AN2255:AN2256"/>
    <mergeCell ref="AO2255:AO2256"/>
    <mergeCell ref="AP2255:AP2256"/>
    <mergeCell ref="BA2253:BA2254"/>
    <mergeCell ref="BB2253:BB2254"/>
    <mergeCell ref="BC2253:BC2254"/>
    <mergeCell ref="A2255:A2256"/>
    <mergeCell ref="B2255:B2256"/>
    <mergeCell ref="C2255:C2256"/>
    <mergeCell ref="D2255:D2256"/>
    <mergeCell ref="E2255:E2256"/>
    <mergeCell ref="F2255:F2256"/>
    <mergeCell ref="AJ2255:AJ2256"/>
    <mergeCell ref="AU2253:AU2254"/>
    <mergeCell ref="AV2253:AV2254"/>
    <mergeCell ref="AW2253:AW2254"/>
    <mergeCell ref="AX2253:AX2254"/>
    <mergeCell ref="AY2253:AY2254"/>
    <mergeCell ref="AZ2253:AZ2254"/>
    <mergeCell ref="AO2253:AO2254"/>
    <mergeCell ref="AP2253:AP2254"/>
    <mergeCell ref="AQ2253:AQ2254"/>
    <mergeCell ref="AR2253:AR2254"/>
    <mergeCell ref="AS2253:AS2254"/>
    <mergeCell ref="AT2253:AT2254"/>
    <mergeCell ref="F2253:F2254"/>
    <mergeCell ref="AJ2253:AJ2254"/>
    <mergeCell ref="AK2253:AK2254"/>
    <mergeCell ref="AL2253:AL2254"/>
    <mergeCell ref="AM2253:AM2254"/>
    <mergeCell ref="AN2253:AN2254"/>
    <mergeCell ref="AY2251:AY2252"/>
    <mergeCell ref="AZ2251:AZ2252"/>
    <mergeCell ref="BA2251:BA2252"/>
    <mergeCell ref="BB2251:BB2252"/>
    <mergeCell ref="BC2251:BC2252"/>
    <mergeCell ref="A2253:A2254"/>
    <mergeCell ref="B2253:B2254"/>
    <mergeCell ref="C2253:C2254"/>
    <mergeCell ref="D2253:D2254"/>
    <mergeCell ref="E2253:E2254"/>
    <mergeCell ref="AS2251:AS2252"/>
    <mergeCell ref="AT2251:AT2252"/>
    <mergeCell ref="AU2251:AU2252"/>
    <mergeCell ref="AV2251:AV2252"/>
    <mergeCell ref="AW2251:AW2252"/>
    <mergeCell ref="AX2251:AX2252"/>
    <mergeCell ref="AM2251:AM2252"/>
    <mergeCell ref="AN2251:AN2252"/>
    <mergeCell ref="AO2251:AO2252"/>
    <mergeCell ref="AP2251:AP2252"/>
    <mergeCell ref="AQ2251:AQ2252"/>
    <mergeCell ref="AR2251:AR2252"/>
    <mergeCell ref="BC2249:BC2250"/>
    <mergeCell ref="A2251:A2252"/>
    <mergeCell ref="B2251:B2252"/>
    <mergeCell ref="C2251:C2252"/>
    <mergeCell ref="D2251:D2252"/>
    <mergeCell ref="E2251:E2252"/>
    <mergeCell ref="F2251:F2252"/>
    <mergeCell ref="AJ2251:AJ2252"/>
    <mergeCell ref="AK2251:AK2252"/>
    <mergeCell ref="AL2251:AL2252"/>
    <mergeCell ref="AW2249:AW2250"/>
    <mergeCell ref="AX2249:AX2250"/>
    <mergeCell ref="AY2249:AY2250"/>
    <mergeCell ref="AZ2249:AZ2250"/>
    <mergeCell ref="BA2249:BA2250"/>
    <mergeCell ref="BB2249:BB2250"/>
    <mergeCell ref="AQ2249:AQ2250"/>
    <mergeCell ref="AR2249:AR2250"/>
    <mergeCell ref="AS2249:AS2250"/>
    <mergeCell ref="AT2249:AT2250"/>
    <mergeCell ref="AU2249:AU2250"/>
    <mergeCell ref="AV2249:AV2250"/>
    <mergeCell ref="AK2249:AK2250"/>
    <mergeCell ref="AL2249:AL2250"/>
    <mergeCell ref="AM2249:AM2250"/>
    <mergeCell ref="AN2249:AN2250"/>
    <mergeCell ref="AO2249:AO2250"/>
    <mergeCell ref="AP2249:AP2250"/>
    <mergeCell ref="BA2247:BA2248"/>
    <mergeCell ref="BB2247:BB2248"/>
    <mergeCell ref="BC2247:BC2248"/>
    <mergeCell ref="A2249:A2250"/>
    <mergeCell ref="B2249:B2250"/>
    <mergeCell ref="C2249:C2250"/>
    <mergeCell ref="D2249:D2250"/>
    <mergeCell ref="E2249:E2250"/>
    <mergeCell ref="F2249:F2250"/>
    <mergeCell ref="AJ2249:AJ2250"/>
    <mergeCell ref="AU2247:AU2248"/>
    <mergeCell ref="AV2247:AV2248"/>
    <mergeCell ref="AW2247:AW2248"/>
    <mergeCell ref="AX2247:AX2248"/>
    <mergeCell ref="AY2247:AY2248"/>
    <mergeCell ref="AZ2247:AZ2248"/>
    <mergeCell ref="AO2247:AO2248"/>
    <mergeCell ref="AP2247:AP2248"/>
    <mergeCell ref="AQ2247:AQ2248"/>
    <mergeCell ref="AR2247:AR2248"/>
    <mergeCell ref="AS2247:AS2248"/>
    <mergeCell ref="AT2247:AT2248"/>
    <mergeCell ref="F2247:F2248"/>
    <mergeCell ref="AJ2247:AJ2248"/>
    <mergeCell ref="AK2247:AK2248"/>
    <mergeCell ref="AL2247:AL2248"/>
    <mergeCell ref="AM2247:AM2248"/>
    <mergeCell ref="AN2247:AN2248"/>
    <mergeCell ref="AY2245:AY2246"/>
    <mergeCell ref="AZ2245:AZ2246"/>
    <mergeCell ref="BA2245:BA2246"/>
    <mergeCell ref="BB2245:BB2246"/>
    <mergeCell ref="BC2245:BC2246"/>
    <mergeCell ref="A2247:A2248"/>
    <mergeCell ref="B2247:B2248"/>
    <mergeCell ref="C2247:C2248"/>
    <mergeCell ref="D2247:D2248"/>
    <mergeCell ref="E2247:E2248"/>
    <mergeCell ref="AS2245:AS2246"/>
    <mergeCell ref="AT2245:AT2246"/>
    <mergeCell ref="AU2245:AU2246"/>
    <mergeCell ref="AV2245:AV2246"/>
    <mergeCell ref="AW2245:AW2246"/>
    <mergeCell ref="AX2245:AX2246"/>
    <mergeCell ref="AM2245:AM2246"/>
    <mergeCell ref="AN2245:AN2246"/>
    <mergeCell ref="AO2245:AO2246"/>
    <mergeCell ref="AP2245:AP2246"/>
    <mergeCell ref="AQ2245:AQ2246"/>
    <mergeCell ref="AR2245:AR2246"/>
    <mergeCell ref="BC2243:BC2244"/>
    <mergeCell ref="A2245:A2246"/>
    <mergeCell ref="B2245:B2246"/>
    <mergeCell ref="C2245:C2246"/>
    <mergeCell ref="D2245:D2246"/>
    <mergeCell ref="E2245:E2246"/>
    <mergeCell ref="F2245:F2246"/>
    <mergeCell ref="AJ2245:AJ2246"/>
    <mergeCell ref="AK2245:AK2246"/>
    <mergeCell ref="AL2245:AL2246"/>
    <mergeCell ref="AW2243:AW2244"/>
    <mergeCell ref="AX2243:AX2244"/>
    <mergeCell ref="AY2243:AY2244"/>
    <mergeCell ref="AZ2243:AZ2244"/>
    <mergeCell ref="BA2243:BA2244"/>
    <mergeCell ref="BB2243:BB2244"/>
    <mergeCell ref="AQ2243:AQ2244"/>
    <mergeCell ref="AR2243:AR2244"/>
    <mergeCell ref="AS2243:AS2244"/>
    <mergeCell ref="AT2243:AT2244"/>
    <mergeCell ref="AU2243:AU2244"/>
    <mergeCell ref="AV2243:AV2244"/>
    <mergeCell ref="AK2243:AK2244"/>
    <mergeCell ref="AL2243:AL2244"/>
    <mergeCell ref="AM2243:AM2244"/>
    <mergeCell ref="AN2243:AN2244"/>
    <mergeCell ref="AO2243:AO2244"/>
    <mergeCell ref="AP2243:AP2244"/>
    <mergeCell ref="BA2241:BA2242"/>
    <mergeCell ref="BB2241:BB2242"/>
    <mergeCell ref="BC2241:BC2242"/>
    <mergeCell ref="A2243:A2244"/>
    <mergeCell ref="B2243:B2244"/>
    <mergeCell ref="C2243:C2244"/>
    <mergeCell ref="D2243:D2244"/>
    <mergeCell ref="E2243:E2244"/>
    <mergeCell ref="F2243:F2244"/>
    <mergeCell ref="AJ2243:AJ2244"/>
    <mergeCell ref="AU2241:AU2242"/>
    <mergeCell ref="AV2241:AV2242"/>
    <mergeCell ref="AW2241:AW2242"/>
    <mergeCell ref="AX2241:AX2242"/>
    <mergeCell ref="AY2241:AY2242"/>
    <mergeCell ref="AZ2241:AZ2242"/>
    <mergeCell ref="AO2241:AO2242"/>
    <mergeCell ref="AP2241:AP2242"/>
    <mergeCell ref="AQ2241:AQ2242"/>
    <mergeCell ref="AR2241:AR2242"/>
    <mergeCell ref="AS2241:AS2242"/>
    <mergeCell ref="AT2241:AT2242"/>
    <mergeCell ref="F2241:F2242"/>
    <mergeCell ref="AJ2241:AJ2242"/>
    <mergeCell ref="AK2241:AK2242"/>
    <mergeCell ref="AL2241:AL2242"/>
    <mergeCell ref="AM2241:AM2242"/>
    <mergeCell ref="AN2241:AN2242"/>
    <mergeCell ref="AY2239:AY2240"/>
    <mergeCell ref="AZ2239:AZ2240"/>
    <mergeCell ref="BA2239:BA2240"/>
    <mergeCell ref="BB2239:BB2240"/>
    <mergeCell ref="BC2239:BC2240"/>
    <mergeCell ref="A2241:A2242"/>
    <mergeCell ref="B2241:B2242"/>
    <mergeCell ref="C2241:C2242"/>
    <mergeCell ref="D2241:D2242"/>
    <mergeCell ref="E2241:E2242"/>
    <mergeCell ref="AS2239:AS2240"/>
    <mergeCell ref="AT2239:AT2240"/>
    <mergeCell ref="AU2239:AU2240"/>
    <mergeCell ref="AV2239:AV2240"/>
    <mergeCell ref="AW2239:AW2240"/>
    <mergeCell ref="AX2239:AX2240"/>
    <mergeCell ref="AM2239:AM2240"/>
    <mergeCell ref="AN2239:AN2240"/>
    <mergeCell ref="AO2239:AO2240"/>
    <mergeCell ref="AP2239:AP2240"/>
    <mergeCell ref="AQ2239:AQ2240"/>
    <mergeCell ref="AR2239:AR2240"/>
    <mergeCell ref="BC2237:BC2238"/>
    <mergeCell ref="A2239:A2240"/>
    <mergeCell ref="B2239:B2240"/>
    <mergeCell ref="C2239:C2240"/>
    <mergeCell ref="D2239:D2240"/>
    <mergeCell ref="E2239:E2240"/>
    <mergeCell ref="F2239:F2240"/>
    <mergeCell ref="AJ2239:AJ2240"/>
    <mergeCell ref="AK2239:AK2240"/>
    <mergeCell ref="AL2239:AL2240"/>
    <mergeCell ref="AW2237:AW2238"/>
    <mergeCell ref="AX2237:AX2238"/>
    <mergeCell ref="AY2237:AY2238"/>
    <mergeCell ref="AZ2237:AZ2238"/>
    <mergeCell ref="BA2237:BA2238"/>
    <mergeCell ref="BB2237:BB2238"/>
    <mergeCell ref="AQ2237:AQ2238"/>
    <mergeCell ref="AR2237:AR2238"/>
    <mergeCell ref="AS2237:AS2238"/>
    <mergeCell ref="AT2237:AT2238"/>
    <mergeCell ref="AU2237:AU2238"/>
    <mergeCell ref="AV2237:AV2238"/>
    <mergeCell ref="AK2237:AK2238"/>
    <mergeCell ref="AL2237:AL2238"/>
    <mergeCell ref="AM2237:AM2238"/>
    <mergeCell ref="AN2237:AN2238"/>
    <mergeCell ref="AO2237:AO2238"/>
    <mergeCell ref="AP2237:AP2238"/>
    <mergeCell ref="BA2235:BA2236"/>
    <mergeCell ref="BB2235:BB2236"/>
    <mergeCell ref="BC2235:BC2236"/>
    <mergeCell ref="A2237:A2238"/>
    <mergeCell ref="B2237:B2238"/>
    <mergeCell ref="C2237:C2238"/>
    <mergeCell ref="D2237:D2238"/>
    <mergeCell ref="E2237:E2238"/>
    <mergeCell ref="F2237:F2238"/>
    <mergeCell ref="AJ2237:AJ2238"/>
    <mergeCell ref="AU2235:AU2236"/>
    <mergeCell ref="AV2235:AV2236"/>
    <mergeCell ref="AW2235:AW2236"/>
    <mergeCell ref="AX2235:AX2236"/>
    <mergeCell ref="AY2235:AY2236"/>
    <mergeCell ref="AZ2235:AZ2236"/>
    <mergeCell ref="AO2235:AO2236"/>
    <mergeCell ref="AP2235:AP2236"/>
    <mergeCell ref="AQ2235:AQ2236"/>
    <mergeCell ref="AR2235:AR2236"/>
    <mergeCell ref="AS2235:AS2236"/>
    <mergeCell ref="AT2235:AT2236"/>
    <mergeCell ref="F2235:F2236"/>
    <mergeCell ref="AJ2235:AJ2236"/>
    <mergeCell ref="AK2235:AK2236"/>
    <mergeCell ref="AL2235:AL2236"/>
    <mergeCell ref="AM2235:AM2236"/>
    <mergeCell ref="AN2235:AN2236"/>
    <mergeCell ref="AY2233:AY2234"/>
    <mergeCell ref="AZ2233:AZ2234"/>
    <mergeCell ref="BA2233:BA2234"/>
    <mergeCell ref="BB2233:BB2234"/>
    <mergeCell ref="BC2233:BC2234"/>
    <mergeCell ref="A2235:A2236"/>
    <mergeCell ref="B2235:B2236"/>
    <mergeCell ref="C2235:C2236"/>
    <mergeCell ref="D2235:D2236"/>
    <mergeCell ref="E2235:E2236"/>
    <mergeCell ref="AS2233:AS2234"/>
    <mergeCell ref="AT2233:AT2234"/>
    <mergeCell ref="AU2233:AU2234"/>
    <mergeCell ref="AV2233:AV2234"/>
    <mergeCell ref="AW2233:AW2234"/>
    <mergeCell ref="AX2233:AX2234"/>
    <mergeCell ref="AM2233:AM2234"/>
    <mergeCell ref="AN2233:AN2234"/>
    <mergeCell ref="AO2233:AO2234"/>
    <mergeCell ref="AP2233:AP2234"/>
    <mergeCell ref="AQ2233:AQ2234"/>
    <mergeCell ref="AR2233:AR2234"/>
    <mergeCell ref="BC2231:BC2232"/>
    <mergeCell ref="A2233:A2234"/>
    <mergeCell ref="B2233:B2234"/>
    <mergeCell ref="C2233:C2234"/>
    <mergeCell ref="D2233:D2234"/>
    <mergeCell ref="E2233:E2234"/>
    <mergeCell ref="F2233:F2234"/>
    <mergeCell ref="AJ2233:AJ2234"/>
    <mergeCell ref="AK2233:AK2234"/>
    <mergeCell ref="AL2233:AL2234"/>
    <mergeCell ref="AW2231:AW2232"/>
    <mergeCell ref="AX2231:AX2232"/>
    <mergeCell ref="AY2231:AY2232"/>
    <mergeCell ref="AZ2231:AZ2232"/>
    <mergeCell ref="BA2231:BA2232"/>
    <mergeCell ref="BB2231:BB2232"/>
    <mergeCell ref="AQ2231:AQ2232"/>
    <mergeCell ref="AR2231:AR2232"/>
    <mergeCell ref="AS2231:AS2232"/>
    <mergeCell ref="AT2231:AT2232"/>
    <mergeCell ref="AU2231:AU2232"/>
    <mergeCell ref="AV2231:AV2232"/>
    <mergeCell ref="AK2231:AK2232"/>
    <mergeCell ref="AL2231:AL2232"/>
    <mergeCell ref="AM2231:AM2232"/>
    <mergeCell ref="AN2231:AN2232"/>
    <mergeCell ref="AO2231:AO2232"/>
    <mergeCell ref="AP2231:AP2232"/>
    <mergeCell ref="BA2229:BA2230"/>
    <mergeCell ref="BB2229:BB2230"/>
    <mergeCell ref="BC2229:BC2230"/>
    <mergeCell ref="A2231:A2232"/>
    <mergeCell ref="B2231:B2232"/>
    <mergeCell ref="C2231:C2232"/>
    <mergeCell ref="D2231:D2232"/>
    <mergeCell ref="E2231:E2232"/>
    <mergeCell ref="F2231:F2232"/>
    <mergeCell ref="AJ2231:AJ2232"/>
    <mergeCell ref="AU2229:AU2230"/>
    <mergeCell ref="AV2229:AV2230"/>
    <mergeCell ref="AW2229:AW2230"/>
    <mergeCell ref="AX2229:AX2230"/>
    <mergeCell ref="AY2229:AY2230"/>
    <mergeCell ref="AZ2229:AZ2230"/>
    <mergeCell ref="AO2229:AO2230"/>
    <mergeCell ref="AP2229:AP2230"/>
    <mergeCell ref="AQ2229:AQ2230"/>
    <mergeCell ref="AR2229:AR2230"/>
    <mergeCell ref="AS2229:AS2230"/>
    <mergeCell ref="AT2229:AT2230"/>
    <mergeCell ref="F2229:F2230"/>
    <mergeCell ref="AJ2229:AJ2230"/>
    <mergeCell ref="AK2229:AK2230"/>
    <mergeCell ref="AL2229:AL2230"/>
    <mergeCell ref="AM2229:AM2230"/>
    <mergeCell ref="AN2229:AN2230"/>
    <mergeCell ref="AY2227:AY2228"/>
    <mergeCell ref="AZ2227:AZ2228"/>
    <mergeCell ref="BA2227:BA2228"/>
    <mergeCell ref="BB2227:BB2228"/>
    <mergeCell ref="BC2227:BC2228"/>
    <mergeCell ref="A2229:A2230"/>
    <mergeCell ref="B2229:B2230"/>
    <mergeCell ref="C2229:C2230"/>
    <mergeCell ref="D2229:D2230"/>
    <mergeCell ref="E2229:E2230"/>
    <mergeCell ref="AS2227:AS2228"/>
    <mergeCell ref="AT2227:AT2228"/>
    <mergeCell ref="AU2227:AU2228"/>
    <mergeCell ref="AV2227:AV2228"/>
    <mergeCell ref="AW2227:AW2228"/>
    <mergeCell ref="AX2227:AX2228"/>
    <mergeCell ref="AM2227:AM2228"/>
    <mergeCell ref="AN2227:AN2228"/>
    <mergeCell ref="AO2227:AO2228"/>
    <mergeCell ref="AP2227:AP2228"/>
    <mergeCell ref="AQ2227:AQ2228"/>
    <mergeCell ref="AR2227:AR2228"/>
    <mergeCell ref="BC2225:BC2226"/>
    <mergeCell ref="A2227:A2228"/>
    <mergeCell ref="B2227:B2228"/>
    <mergeCell ref="C2227:C2228"/>
    <mergeCell ref="D2227:D2228"/>
    <mergeCell ref="E2227:E2228"/>
    <mergeCell ref="F2227:F2228"/>
    <mergeCell ref="AJ2227:AJ2228"/>
    <mergeCell ref="AK2227:AK2228"/>
    <mergeCell ref="AL2227:AL2228"/>
    <mergeCell ref="AW2225:AW2226"/>
    <mergeCell ref="AX2225:AX2226"/>
    <mergeCell ref="AY2225:AY2226"/>
    <mergeCell ref="AZ2225:AZ2226"/>
    <mergeCell ref="BA2225:BA2226"/>
    <mergeCell ref="BB2225:BB2226"/>
    <mergeCell ref="AQ2225:AQ2226"/>
    <mergeCell ref="AR2225:AR2226"/>
    <mergeCell ref="AS2225:AS2226"/>
    <mergeCell ref="AT2225:AT2226"/>
    <mergeCell ref="AU2225:AU2226"/>
    <mergeCell ref="AV2225:AV2226"/>
    <mergeCell ref="AK2225:AK2226"/>
    <mergeCell ref="AL2225:AL2226"/>
    <mergeCell ref="AM2225:AM2226"/>
    <mergeCell ref="AN2225:AN2226"/>
    <mergeCell ref="AO2225:AO2226"/>
    <mergeCell ref="AP2225:AP2226"/>
    <mergeCell ref="BA2223:BA2224"/>
    <mergeCell ref="BB2223:BB2224"/>
    <mergeCell ref="BC2223:BC2224"/>
    <mergeCell ref="A2225:A2226"/>
    <mergeCell ref="B2225:B2226"/>
    <mergeCell ref="C2225:C2226"/>
    <mergeCell ref="D2225:D2226"/>
    <mergeCell ref="E2225:E2226"/>
    <mergeCell ref="F2225:F2226"/>
    <mergeCell ref="AJ2225:AJ2226"/>
    <mergeCell ref="AU2223:AU2224"/>
    <mergeCell ref="AV2223:AV2224"/>
    <mergeCell ref="AW2223:AW2224"/>
    <mergeCell ref="AX2223:AX2224"/>
    <mergeCell ref="AY2223:AY2224"/>
    <mergeCell ref="AZ2223:AZ2224"/>
    <mergeCell ref="AO2223:AO2224"/>
    <mergeCell ref="AP2223:AP2224"/>
    <mergeCell ref="AQ2223:AQ2224"/>
    <mergeCell ref="AR2223:AR2224"/>
    <mergeCell ref="AS2223:AS2224"/>
    <mergeCell ref="AT2223:AT2224"/>
    <mergeCell ref="F2223:F2224"/>
    <mergeCell ref="AJ2223:AJ2224"/>
    <mergeCell ref="AK2223:AK2224"/>
    <mergeCell ref="AL2223:AL2224"/>
    <mergeCell ref="AM2223:AM2224"/>
    <mergeCell ref="AN2223:AN2224"/>
    <mergeCell ref="AY2221:AY2222"/>
    <mergeCell ref="AZ2221:AZ2222"/>
    <mergeCell ref="BA2221:BA2222"/>
    <mergeCell ref="BB2221:BB2222"/>
    <mergeCell ref="BC2221:BC2222"/>
    <mergeCell ref="A2223:A2224"/>
    <mergeCell ref="B2223:B2224"/>
    <mergeCell ref="C2223:C2224"/>
    <mergeCell ref="D2223:D2224"/>
    <mergeCell ref="E2223:E2224"/>
    <mergeCell ref="AS2221:AS2222"/>
    <mergeCell ref="AT2221:AT2222"/>
    <mergeCell ref="AU2221:AU2222"/>
    <mergeCell ref="AV2221:AV2222"/>
    <mergeCell ref="AW2221:AW2222"/>
    <mergeCell ref="AX2221:AX2222"/>
    <mergeCell ref="AM2221:AM2222"/>
    <mergeCell ref="AN2221:AN2222"/>
    <mergeCell ref="AO2221:AO2222"/>
    <mergeCell ref="AP2221:AP2222"/>
    <mergeCell ref="AQ2221:AQ2222"/>
    <mergeCell ref="AR2221:AR2222"/>
    <mergeCell ref="BC2219:BC2220"/>
    <mergeCell ref="A2221:A2222"/>
    <mergeCell ref="B2221:B2222"/>
    <mergeCell ref="C2221:C2222"/>
    <mergeCell ref="D2221:D2222"/>
    <mergeCell ref="E2221:E2222"/>
    <mergeCell ref="F2221:F2222"/>
    <mergeCell ref="AJ2221:AJ2222"/>
    <mergeCell ref="AK2221:AK2222"/>
    <mergeCell ref="AL2221:AL2222"/>
    <mergeCell ref="AW2219:AW2220"/>
    <mergeCell ref="AX2219:AX2220"/>
    <mergeCell ref="AY2219:AY2220"/>
    <mergeCell ref="AZ2219:AZ2220"/>
    <mergeCell ref="BA2219:BA2220"/>
    <mergeCell ref="BB2219:BB2220"/>
    <mergeCell ref="AQ2219:AQ2220"/>
    <mergeCell ref="AR2219:AR2220"/>
    <mergeCell ref="AS2219:AS2220"/>
    <mergeCell ref="AT2219:AT2220"/>
    <mergeCell ref="AU2219:AU2220"/>
    <mergeCell ref="AV2219:AV2220"/>
    <mergeCell ref="AK2219:AK2220"/>
    <mergeCell ref="AL2219:AL2220"/>
    <mergeCell ref="AM2219:AM2220"/>
    <mergeCell ref="AN2219:AN2220"/>
    <mergeCell ref="AO2219:AO2220"/>
    <mergeCell ref="AP2219:AP2220"/>
    <mergeCell ref="BA2217:BA2218"/>
    <mergeCell ref="BB2217:BB2218"/>
    <mergeCell ref="BC2217:BC2218"/>
    <mergeCell ref="A2219:A2220"/>
    <mergeCell ref="B2219:B2220"/>
    <mergeCell ref="C2219:C2220"/>
    <mergeCell ref="D2219:D2220"/>
    <mergeCell ref="E2219:E2220"/>
    <mergeCell ref="F2219:F2220"/>
    <mergeCell ref="AJ2219:AJ2220"/>
    <mergeCell ref="AU2217:AU2218"/>
    <mergeCell ref="AV2217:AV2218"/>
    <mergeCell ref="AW2217:AW2218"/>
    <mergeCell ref="AX2217:AX2218"/>
    <mergeCell ref="AY2217:AY2218"/>
    <mergeCell ref="AZ2217:AZ2218"/>
    <mergeCell ref="AO2217:AO2218"/>
    <mergeCell ref="AP2217:AP2218"/>
    <mergeCell ref="AQ2217:AQ2218"/>
    <mergeCell ref="AR2217:AR2218"/>
    <mergeCell ref="AS2217:AS2218"/>
    <mergeCell ref="AT2217:AT2218"/>
    <mergeCell ref="F2217:F2218"/>
    <mergeCell ref="AJ2217:AJ2218"/>
    <mergeCell ref="AK2217:AK2218"/>
    <mergeCell ref="AL2217:AL2218"/>
    <mergeCell ref="AM2217:AM2218"/>
    <mergeCell ref="AN2217:AN2218"/>
    <mergeCell ref="AY2215:AY2216"/>
    <mergeCell ref="AZ2215:AZ2216"/>
    <mergeCell ref="BA2215:BA2216"/>
    <mergeCell ref="BB2215:BB2216"/>
    <mergeCell ref="BC2215:BC2216"/>
    <mergeCell ref="A2217:A2218"/>
    <mergeCell ref="B2217:B2218"/>
    <mergeCell ref="C2217:C2218"/>
    <mergeCell ref="D2217:D2218"/>
    <mergeCell ref="E2217:E2218"/>
    <mergeCell ref="AS2215:AS2216"/>
    <mergeCell ref="AT2215:AT2216"/>
    <mergeCell ref="AU2215:AU2216"/>
    <mergeCell ref="AV2215:AV2216"/>
    <mergeCell ref="AW2215:AW2216"/>
    <mergeCell ref="AX2215:AX2216"/>
    <mergeCell ref="AM2215:AM2216"/>
    <mergeCell ref="AN2215:AN2216"/>
    <mergeCell ref="AO2215:AO2216"/>
    <mergeCell ref="AP2215:AP2216"/>
    <mergeCell ref="AQ2215:AQ2216"/>
    <mergeCell ref="AR2215:AR2216"/>
    <mergeCell ref="BC2213:BC2214"/>
    <mergeCell ref="A2215:A2216"/>
    <mergeCell ref="B2215:B2216"/>
    <mergeCell ref="C2215:C2216"/>
    <mergeCell ref="D2215:D2216"/>
    <mergeCell ref="E2215:E2216"/>
    <mergeCell ref="F2215:F2216"/>
    <mergeCell ref="AJ2215:AJ2216"/>
    <mergeCell ref="AK2215:AK2216"/>
    <mergeCell ref="AL2215:AL2216"/>
    <mergeCell ref="AW2213:AW2214"/>
    <mergeCell ref="AX2213:AX2214"/>
    <mergeCell ref="AY2213:AY2214"/>
    <mergeCell ref="AZ2213:AZ2214"/>
    <mergeCell ref="BA2213:BA2214"/>
    <mergeCell ref="BB2213:BB2214"/>
    <mergeCell ref="AQ2213:AQ2214"/>
    <mergeCell ref="AR2213:AR2214"/>
    <mergeCell ref="AS2213:AS2214"/>
    <mergeCell ref="AT2213:AT2214"/>
    <mergeCell ref="AU2213:AU2214"/>
    <mergeCell ref="AV2213:AV2214"/>
    <mergeCell ref="AK2213:AK2214"/>
    <mergeCell ref="AL2213:AL2214"/>
    <mergeCell ref="AM2213:AM2214"/>
    <mergeCell ref="AN2213:AN2214"/>
    <mergeCell ref="AO2213:AO2214"/>
    <mergeCell ref="AP2213:AP2214"/>
    <mergeCell ref="BA2211:BA2212"/>
    <mergeCell ref="BB2211:BB2212"/>
    <mergeCell ref="BC2211:BC2212"/>
    <mergeCell ref="A2213:A2214"/>
    <mergeCell ref="B2213:B2214"/>
    <mergeCell ref="C2213:C2214"/>
    <mergeCell ref="D2213:D2214"/>
    <mergeCell ref="E2213:E2214"/>
    <mergeCell ref="F2213:F2214"/>
    <mergeCell ref="AJ2213:AJ2214"/>
    <mergeCell ref="AU2211:AU2212"/>
    <mergeCell ref="AV2211:AV2212"/>
    <mergeCell ref="AW2211:AW2212"/>
    <mergeCell ref="AX2211:AX2212"/>
    <mergeCell ref="AY2211:AY2212"/>
    <mergeCell ref="AZ2211:AZ2212"/>
    <mergeCell ref="AO2211:AO2212"/>
    <mergeCell ref="AP2211:AP2212"/>
    <mergeCell ref="AQ2211:AQ2212"/>
    <mergeCell ref="AR2211:AR2212"/>
    <mergeCell ref="AS2211:AS2212"/>
    <mergeCell ref="AT2211:AT2212"/>
    <mergeCell ref="F2211:F2212"/>
    <mergeCell ref="AJ2211:AJ2212"/>
    <mergeCell ref="AK2211:AK2212"/>
    <mergeCell ref="AL2211:AL2212"/>
    <mergeCell ref="AM2211:AM2212"/>
    <mergeCell ref="AN2211:AN2212"/>
    <mergeCell ref="AY2209:AY2210"/>
    <mergeCell ref="AZ2209:AZ2210"/>
    <mergeCell ref="BA2209:BA2210"/>
    <mergeCell ref="BB2209:BB2210"/>
    <mergeCell ref="BC2209:BC2210"/>
    <mergeCell ref="A2211:A2212"/>
    <mergeCell ref="B2211:B2212"/>
    <mergeCell ref="C2211:C2212"/>
    <mergeCell ref="D2211:D2212"/>
    <mergeCell ref="E2211:E2212"/>
    <mergeCell ref="AS2209:AS2210"/>
    <mergeCell ref="AT2209:AT2210"/>
    <mergeCell ref="AU2209:AU2210"/>
    <mergeCell ref="AV2209:AV2210"/>
    <mergeCell ref="AW2209:AW2210"/>
    <mergeCell ref="AX2209:AX2210"/>
    <mergeCell ref="AM2209:AM2210"/>
    <mergeCell ref="AN2209:AN2210"/>
    <mergeCell ref="AO2209:AO2210"/>
    <mergeCell ref="AP2209:AP2210"/>
    <mergeCell ref="AQ2209:AQ2210"/>
    <mergeCell ref="AR2209:AR2210"/>
    <mergeCell ref="BC2207:BC2208"/>
    <mergeCell ref="A2209:A2210"/>
    <mergeCell ref="B2209:B2210"/>
    <mergeCell ref="C2209:C2210"/>
    <mergeCell ref="D2209:D2210"/>
    <mergeCell ref="E2209:E2210"/>
    <mergeCell ref="F2209:F2210"/>
    <mergeCell ref="AJ2209:AJ2210"/>
    <mergeCell ref="AK2209:AK2210"/>
    <mergeCell ref="AL2209:AL2210"/>
    <mergeCell ref="AW2207:AW2208"/>
    <mergeCell ref="AX2207:AX2208"/>
    <mergeCell ref="AY2207:AY2208"/>
    <mergeCell ref="AZ2207:AZ2208"/>
    <mergeCell ref="BA2207:BA2208"/>
    <mergeCell ref="BB2207:BB2208"/>
    <mergeCell ref="AQ2207:AQ2208"/>
    <mergeCell ref="AR2207:AR2208"/>
    <mergeCell ref="AS2207:AS2208"/>
    <mergeCell ref="AT2207:AT2208"/>
    <mergeCell ref="AU2207:AU2208"/>
    <mergeCell ref="AV2207:AV2208"/>
    <mergeCell ref="AK2207:AK2208"/>
    <mergeCell ref="AL2207:AL2208"/>
    <mergeCell ref="AM2207:AM2208"/>
    <mergeCell ref="AN2207:AN2208"/>
    <mergeCell ref="AO2207:AO2208"/>
    <mergeCell ref="AP2207:AP2208"/>
    <mergeCell ref="BA2205:BA2206"/>
    <mergeCell ref="BB2205:BB2206"/>
    <mergeCell ref="BC2205:BC2206"/>
    <mergeCell ref="A2207:A2208"/>
    <mergeCell ref="B2207:B2208"/>
    <mergeCell ref="C2207:C2208"/>
    <mergeCell ref="D2207:D2208"/>
    <mergeCell ref="E2207:E2208"/>
    <mergeCell ref="F2207:F2208"/>
    <mergeCell ref="AJ2207:AJ2208"/>
    <mergeCell ref="AU2205:AU2206"/>
    <mergeCell ref="AV2205:AV2206"/>
    <mergeCell ref="AW2205:AW2206"/>
    <mergeCell ref="AX2205:AX2206"/>
    <mergeCell ref="AY2205:AY2206"/>
    <mergeCell ref="AZ2205:AZ2206"/>
    <mergeCell ref="AO2205:AO2206"/>
    <mergeCell ref="AP2205:AP2206"/>
    <mergeCell ref="AQ2205:AQ2206"/>
    <mergeCell ref="AR2205:AR2206"/>
    <mergeCell ref="AS2205:AS2206"/>
    <mergeCell ref="AT2205:AT2206"/>
    <mergeCell ref="F2205:F2206"/>
    <mergeCell ref="AJ2205:AJ2206"/>
    <mergeCell ref="AK2205:AK2206"/>
    <mergeCell ref="AL2205:AL2206"/>
    <mergeCell ref="AM2205:AM2206"/>
    <mergeCell ref="AN2205:AN2206"/>
    <mergeCell ref="AY2203:AY2204"/>
    <mergeCell ref="AZ2203:AZ2204"/>
    <mergeCell ref="BA2203:BA2204"/>
    <mergeCell ref="BB2203:BB2204"/>
    <mergeCell ref="BC2203:BC2204"/>
    <mergeCell ref="A2205:A2206"/>
    <mergeCell ref="B2205:B2206"/>
    <mergeCell ref="C2205:C2206"/>
    <mergeCell ref="D2205:D2206"/>
    <mergeCell ref="E2205:E2206"/>
    <mergeCell ref="AS2203:AS2204"/>
    <mergeCell ref="AT2203:AT2204"/>
    <mergeCell ref="AU2203:AU2204"/>
    <mergeCell ref="AV2203:AV2204"/>
    <mergeCell ref="AW2203:AW2204"/>
    <mergeCell ref="AX2203:AX2204"/>
    <mergeCell ref="AM2203:AM2204"/>
    <mergeCell ref="AN2203:AN2204"/>
    <mergeCell ref="AO2203:AO2204"/>
    <mergeCell ref="AP2203:AP2204"/>
    <mergeCell ref="AQ2203:AQ2204"/>
    <mergeCell ref="AR2203:AR2204"/>
    <mergeCell ref="BC2201:BC2202"/>
    <mergeCell ref="A2203:A2204"/>
    <mergeCell ref="B2203:B2204"/>
    <mergeCell ref="C2203:C2204"/>
    <mergeCell ref="D2203:D2204"/>
    <mergeCell ref="E2203:E2204"/>
    <mergeCell ref="F2203:F2204"/>
    <mergeCell ref="AJ2203:AJ2204"/>
    <mergeCell ref="AK2203:AK2204"/>
    <mergeCell ref="AL2203:AL2204"/>
    <mergeCell ref="AW2201:AW2202"/>
    <mergeCell ref="AX2201:AX2202"/>
    <mergeCell ref="AY2201:AY2202"/>
    <mergeCell ref="AZ2201:AZ2202"/>
    <mergeCell ref="BA2201:BA2202"/>
    <mergeCell ref="BB2201:BB2202"/>
    <mergeCell ref="AQ2201:AQ2202"/>
    <mergeCell ref="AR2201:AR2202"/>
    <mergeCell ref="AS2201:AS2202"/>
    <mergeCell ref="AT2201:AT2202"/>
    <mergeCell ref="AU2201:AU2202"/>
    <mergeCell ref="AV2201:AV2202"/>
    <mergeCell ref="AK2201:AK2202"/>
    <mergeCell ref="AL2201:AL2202"/>
    <mergeCell ref="AM2201:AM2202"/>
    <mergeCell ref="AN2201:AN2202"/>
    <mergeCell ref="AO2201:AO2202"/>
    <mergeCell ref="AP2201:AP2202"/>
    <mergeCell ref="BA2199:BA2200"/>
    <mergeCell ref="BB2199:BB2200"/>
    <mergeCell ref="BC2199:BC2200"/>
    <mergeCell ref="A2201:A2202"/>
    <mergeCell ref="B2201:B2202"/>
    <mergeCell ref="C2201:C2202"/>
    <mergeCell ref="D2201:D2202"/>
    <mergeCell ref="E2201:E2202"/>
    <mergeCell ref="F2201:F2202"/>
    <mergeCell ref="AJ2201:AJ2202"/>
    <mergeCell ref="AU2199:AU2200"/>
    <mergeCell ref="AV2199:AV2200"/>
    <mergeCell ref="AW2199:AW2200"/>
    <mergeCell ref="AX2199:AX2200"/>
    <mergeCell ref="AY2199:AY2200"/>
    <mergeCell ref="AZ2199:AZ2200"/>
    <mergeCell ref="AO2199:AO2200"/>
    <mergeCell ref="AP2199:AP2200"/>
    <mergeCell ref="AQ2199:AQ2200"/>
    <mergeCell ref="AR2199:AR2200"/>
    <mergeCell ref="AS2199:AS2200"/>
    <mergeCell ref="AT2199:AT2200"/>
    <mergeCell ref="F2199:F2200"/>
    <mergeCell ref="AJ2199:AJ2200"/>
    <mergeCell ref="AK2199:AK2200"/>
    <mergeCell ref="AL2199:AL2200"/>
    <mergeCell ref="AM2199:AM2200"/>
    <mergeCell ref="AN2199:AN2200"/>
    <mergeCell ref="AY2197:AY2198"/>
    <mergeCell ref="AZ2197:AZ2198"/>
    <mergeCell ref="BA2197:BA2198"/>
    <mergeCell ref="BB2197:BB2198"/>
    <mergeCell ref="BC2197:BC2198"/>
    <mergeCell ref="A2199:A2200"/>
    <mergeCell ref="B2199:B2200"/>
    <mergeCell ref="C2199:C2200"/>
    <mergeCell ref="D2199:D2200"/>
    <mergeCell ref="E2199:E2200"/>
    <mergeCell ref="AS2197:AS2198"/>
    <mergeCell ref="AT2197:AT2198"/>
    <mergeCell ref="AU2197:AU2198"/>
    <mergeCell ref="AV2197:AV2198"/>
    <mergeCell ref="AW2197:AW2198"/>
    <mergeCell ref="AX2197:AX2198"/>
    <mergeCell ref="AM2197:AM2198"/>
    <mergeCell ref="AN2197:AN2198"/>
    <mergeCell ref="AO2197:AO2198"/>
    <mergeCell ref="AP2197:AP2198"/>
    <mergeCell ref="AQ2197:AQ2198"/>
    <mergeCell ref="AR2197:AR2198"/>
    <mergeCell ref="BC2195:BC2196"/>
    <mergeCell ref="A2197:A2198"/>
    <mergeCell ref="B2197:B2198"/>
    <mergeCell ref="C2197:C2198"/>
    <mergeCell ref="D2197:D2198"/>
    <mergeCell ref="E2197:E2198"/>
    <mergeCell ref="F2197:F2198"/>
    <mergeCell ref="AJ2197:AJ2198"/>
    <mergeCell ref="AK2197:AK2198"/>
    <mergeCell ref="AL2197:AL2198"/>
    <mergeCell ref="AW2195:AW2196"/>
    <mergeCell ref="AX2195:AX2196"/>
    <mergeCell ref="AY2195:AY2196"/>
    <mergeCell ref="AZ2195:AZ2196"/>
    <mergeCell ref="BA2195:BA2196"/>
    <mergeCell ref="BB2195:BB2196"/>
    <mergeCell ref="AQ2195:AQ2196"/>
    <mergeCell ref="AR2195:AR2196"/>
    <mergeCell ref="AS2195:AS2196"/>
    <mergeCell ref="AT2195:AT2196"/>
    <mergeCell ref="AU2195:AU2196"/>
    <mergeCell ref="AV2195:AV2196"/>
    <mergeCell ref="AK2195:AK2196"/>
    <mergeCell ref="AL2195:AL2196"/>
    <mergeCell ref="AM2195:AM2196"/>
    <mergeCell ref="AN2195:AN2196"/>
    <mergeCell ref="AO2195:AO2196"/>
    <mergeCell ref="AP2195:AP2196"/>
    <mergeCell ref="BA2193:BA2194"/>
    <mergeCell ref="BB2193:BB2194"/>
    <mergeCell ref="BC2193:BC2194"/>
    <mergeCell ref="A2195:A2196"/>
    <mergeCell ref="B2195:B2196"/>
    <mergeCell ref="C2195:C2196"/>
    <mergeCell ref="D2195:D2196"/>
    <mergeCell ref="E2195:E2196"/>
    <mergeCell ref="F2195:F2196"/>
    <mergeCell ref="AJ2195:AJ2196"/>
    <mergeCell ref="AU2193:AU2194"/>
    <mergeCell ref="AV2193:AV2194"/>
    <mergeCell ref="AW2193:AW2194"/>
    <mergeCell ref="AX2193:AX2194"/>
    <mergeCell ref="AY2193:AY2194"/>
    <mergeCell ref="AZ2193:AZ2194"/>
    <mergeCell ref="AO2193:AO2194"/>
    <mergeCell ref="AP2193:AP2194"/>
    <mergeCell ref="AQ2193:AQ2194"/>
    <mergeCell ref="AR2193:AR2194"/>
    <mergeCell ref="AS2193:AS2194"/>
    <mergeCell ref="AT2193:AT2194"/>
    <mergeCell ref="F2193:F2194"/>
    <mergeCell ref="AJ2193:AJ2194"/>
    <mergeCell ref="AK2193:AK2194"/>
    <mergeCell ref="AL2193:AL2194"/>
    <mergeCell ref="AM2193:AM2194"/>
    <mergeCell ref="AN2193:AN2194"/>
    <mergeCell ref="AY2191:AY2192"/>
    <mergeCell ref="AZ2191:AZ2192"/>
    <mergeCell ref="BA2191:BA2192"/>
    <mergeCell ref="BB2191:BB2192"/>
    <mergeCell ref="BC2191:BC2192"/>
    <mergeCell ref="A2193:A2194"/>
    <mergeCell ref="B2193:B2194"/>
    <mergeCell ref="C2193:C2194"/>
    <mergeCell ref="D2193:D2194"/>
    <mergeCell ref="E2193:E2194"/>
    <mergeCell ref="AS2191:AS2192"/>
    <mergeCell ref="AT2191:AT2192"/>
    <mergeCell ref="AU2191:AU2192"/>
    <mergeCell ref="AV2191:AV2192"/>
    <mergeCell ref="AW2191:AW2192"/>
    <mergeCell ref="AX2191:AX2192"/>
    <mergeCell ref="AM2191:AM2192"/>
    <mergeCell ref="AN2191:AN2192"/>
    <mergeCell ref="AO2191:AO2192"/>
    <mergeCell ref="AP2191:AP2192"/>
    <mergeCell ref="AQ2191:AQ2192"/>
    <mergeCell ref="AR2191:AR2192"/>
    <mergeCell ref="BC2189:BC2190"/>
    <mergeCell ref="A2191:A2192"/>
    <mergeCell ref="B2191:B2192"/>
    <mergeCell ref="C2191:C2192"/>
    <mergeCell ref="D2191:D2192"/>
    <mergeCell ref="E2191:E2192"/>
    <mergeCell ref="F2191:F2192"/>
    <mergeCell ref="AJ2191:AJ2192"/>
    <mergeCell ref="AK2191:AK2192"/>
    <mergeCell ref="AL2191:AL2192"/>
    <mergeCell ref="AW2189:AW2190"/>
    <mergeCell ref="AX2189:AX2190"/>
    <mergeCell ref="AY2189:AY2190"/>
    <mergeCell ref="AZ2189:AZ2190"/>
    <mergeCell ref="BA2189:BA2190"/>
    <mergeCell ref="BB2189:BB2190"/>
    <mergeCell ref="AQ2189:AQ2190"/>
    <mergeCell ref="AR2189:AR2190"/>
    <mergeCell ref="AS2189:AS2190"/>
    <mergeCell ref="AT2189:AT2190"/>
    <mergeCell ref="AU2189:AU2190"/>
    <mergeCell ref="AV2189:AV2190"/>
    <mergeCell ref="AK2189:AK2190"/>
    <mergeCell ref="AL2189:AL2190"/>
    <mergeCell ref="AM2189:AM2190"/>
    <mergeCell ref="AN2189:AN2190"/>
    <mergeCell ref="AO2189:AO2190"/>
    <mergeCell ref="AP2189:AP2190"/>
    <mergeCell ref="BA2187:BA2188"/>
    <mergeCell ref="BB2187:BB2188"/>
    <mergeCell ref="BC2187:BC2188"/>
    <mergeCell ref="A2189:A2190"/>
    <mergeCell ref="B2189:B2190"/>
    <mergeCell ref="C2189:C2190"/>
    <mergeCell ref="D2189:D2190"/>
    <mergeCell ref="E2189:E2190"/>
    <mergeCell ref="F2189:F2190"/>
    <mergeCell ref="AJ2189:AJ2190"/>
    <mergeCell ref="AU2187:AU2188"/>
    <mergeCell ref="AV2187:AV2188"/>
    <mergeCell ref="AW2187:AW2188"/>
    <mergeCell ref="AX2187:AX2188"/>
    <mergeCell ref="AY2187:AY2188"/>
    <mergeCell ref="AZ2187:AZ2188"/>
    <mergeCell ref="AO2187:AO2188"/>
    <mergeCell ref="AP2187:AP2188"/>
    <mergeCell ref="AQ2187:AQ2188"/>
    <mergeCell ref="AR2187:AR2188"/>
    <mergeCell ref="AS2187:AS2188"/>
    <mergeCell ref="AT2187:AT2188"/>
    <mergeCell ref="F2187:F2188"/>
    <mergeCell ref="AJ2187:AJ2188"/>
    <mergeCell ref="AK2187:AK2188"/>
    <mergeCell ref="AL2187:AL2188"/>
    <mergeCell ref="AM2187:AM2188"/>
    <mergeCell ref="AN2187:AN2188"/>
    <mergeCell ref="AY2185:AY2186"/>
    <mergeCell ref="AZ2185:AZ2186"/>
    <mergeCell ref="BA2185:BA2186"/>
    <mergeCell ref="BB2185:BB2186"/>
    <mergeCell ref="BC2185:BC2186"/>
    <mergeCell ref="A2187:A2188"/>
    <mergeCell ref="B2187:B2188"/>
    <mergeCell ref="C2187:C2188"/>
    <mergeCell ref="D2187:D2188"/>
    <mergeCell ref="E2187:E2188"/>
    <mergeCell ref="AS2185:AS2186"/>
    <mergeCell ref="AT2185:AT2186"/>
    <mergeCell ref="AU2185:AU2186"/>
    <mergeCell ref="AV2185:AV2186"/>
    <mergeCell ref="AW2185:AW2186"/>
    <mergeCell ref="AX2185:AX2186"/>
    <mergeCell ref="AM2185:AM2186"/>
    <mergeCell ref="AN2185:AN2186"/>
    <mergeCell ref="AO2185:AO2186"/>
    <mergeCell ref="AP2185:AP2186"/>
    <mergeCell ref="AQ2185:AQ2186"/>
    <mergeCell ref="AR2185:AR2186"/>
    <mergeCell ref="BC2183:BC2184"/>
    <mergeCell ref="A2185:A2186"/>
    <mergeCell ref="B2185:B2186"/>
    <mergeCell ref="C2185:C2186"/>
    <mergeCell ref="D2185:D2186"/>
    <mergeCell ref="E2185:E2186"/>
    <mergeCell ref="F2185:F2186"/>
    <mergeCell ref="AJ2185:AJ2186"/>
    <mergeCell ref="AK2185:AK2186"/>
    <mergeCell ref="AL2185:AL2186"/>
    <mergeCell ref="AW2183:AW2184"/>
    <mergeCell ref="AX2183:AX2184"/>
    <mergeCell ref="AY2183:AY2184"/>
    <mergeCell ref="AZ2183:AZ2184"/>
    <mergeCell ref="BA2183:BA2184"/>
    <mergeCell ref="BB2183:BB2184"/>
    <mergeCell ref="AQ2183:AQ2184"/>
    <mergeCell ref="AR2183:AR2184"/>
    <mergeCell ref="AS2183:AS2184"/>
    <mergeCell ref="AT2183:AT2184"/>
    <mergeCell ref="AU2183:AU2184"/>
    <mergeCell ref="AV2183:AV2184"/>
    <mergeCell ref="AK2183:AK2184"/>
    <mergeCell ref="AL2183:AL2184"/>
    <mergeCell ref="AM2183:AM2184"/>
    <mergeCell ref="AN2183:AN2184"/>
    <mergeCell ref="AO2183:AO2184"/>
    <mergeCell ref="AP2183:AP2184"/>
    <mergeCell ref="BA2181:BA2182"/>
    <mergeCell ref="BB2181:BB2182"/>
    <mergeCell ref="BC2181:BC2182"/>
    <mergeCell ref="A2183:A2184"/>
    <mergeCell ref="B2183:B2184"/>
    <mergeCell ref="C2183:C2184"/>
    <mergeCell ref="D2183:D2184"/>
    <mergeCell ref="E2183:E2184"/>
    <mergeCell ref="F2183:F2184"/>
    <mergeCell ref="AJ2183:AJ2184"/>
    <mergeCell ref="AU2181:AU2182"/>
    <mergeCell ref="AV2181:AV2182"/>
    <mergeCell ref="AW2181:AW2182"/>
    <mergeCell ref="AX2181:AX2182"/>
    <mergeCell ref="AY2181:AY2182"/>
    <mergeCell ref="AZ2181:AZ2182"/>
    <mergeCell ref="AO2181:AO2182"/>
    <mergeCell ref="AP2181:AP2182"/>
    <mergeCell ref="AQ2181:AQ2182"/>
    <mergeCell ref="AR2181:AR2182"/>
    <mergeCell ref="AS2181:AS2182"/>
    <mergeCell ref="AT2181:AT2182"/>
    <mergeCell ref="F2181:F2182"/>
    <mergeCell ref="AJ2181:AJ2182"/>
    <mergeCell ref="AK2181:AK2182"/>
    <mergeCell ref="AL2181:AL2182"/>
    <mergeCell ref="AM2181:AM2182"/>
    <mergeCell ref="AN2181:AN2182"/>
    <mergeCell ref="AY2179:AY2180"/>
    <mergeCell ref="AZ2179:AZ2180"/>
    <mergeCell ref="BA2179:BA2180"/>
    <mergeCell ref="BB2179:BB2180"/>
    <mergeCell ref="BC2179:BC2180"/>
    <mergeCell ref="A2181:A2182"/>
    <mergeCell ref="B2181:B2182"/>
    <mergeCell ref="C2181:C2182"/>
    <mergeCell ref="D2181:D2182"/>
    <mergeCell ref="E2181:E2182"/>
    <mergeCell ref="AS2179:AS2180"/>
    <mergeCell ref="AT2179:AT2180"/>
    <mergeCell ref="AU2179:AU2180"/>
    <mergeCell ref="AV2179:AV2180"/>
    <mergeCell ref="AW2179:AW2180"/>
    <mergeCell ref="AX2179:AX2180"/>
    <mergeCell ref="AM2179:AM2180"/>
    <mergeCell ref="AN2179:AN2180"/>
    <mergeCell ref="AO2179:AO2180"/>
    <mergeCell ref="AP2179:AP2180"/>
    <mergeCell ref="AQ2179:AQ2180"/>
    <mergeCell ref="AR2179:AR2180"/>
    <mergeCell ref="BC2177:BC2178"/>
    <mergeCell ref="A2179:A2180"/>
    <mergeCell ref="B2179:B2180"/>
    <mergeCell ref="C2179:C2180"/>
    <mergeCell ref="D2179:D2180"/>
    <mergeCell ref="E2179:E2180"/>
    <mergeCell ref="F2179:F2180"/>
    <mergeCell ref="AJ2179:AJ2180"/>
    <mergeCell ref="AK2179:AK2180"/>
    <mergeCell ref="AL2179:AL2180"/>
    <mergeCell ref="AW2177:AW2178"/>
    <mergeCell ref="AX2177:AX2178"/>
    <mergeCell ref="AY2177:AY2178"/>
    <mergeCell ref="AZ2177:AZ2178"/>
    <mergeCell ref="BA2177:BA2178"/>
    <mergeCell ref="BB2177:BB2178"/>
    <mergeCell ref="AQ2177:AQ2178"/>
    <mergeCell ref="AR2177:AR2178"/>
    <mergeCell ref="AS2177:AS2178"/>
    <mergeCell ref="AT2177:AT2178"/>
    <mergeCell ref="AU2177:AU2178"/>
    <mergeCell ref="AV2177:AV2178"/>
    <mergeCell ref="AK2177:AK2178"/>
    <mergeCell ref="AL2177:AL2178"/>
    <mergeCell ref="AM2177:AM2178"/>
    <mergeCell ref="AN2177:AN2178"/>
    <mergeCell ref="AO2177:AO2178"/>
    <mergeCell ref="AP2177:AP2178"/>
    <mergeCell ref="BA2175:BA2176"/>
    <mergeCell ref="BB2175:BB2176"/>
    <mergeCell ref="BC2175:BC2176"/>
    <mergeCell ref="A2177:A2178"/>
    <mergeCell ref="B2177:B2178"/>
    <mergeCell ref="C2177:C2178"/>
    <mergeCell ref="D2177:D2178"/>
    <mergeCell ref="E2177:E2178"/>
    <mergeCell ref="F2177:F2178"/>
    <mergeCell ref="AJ2177:AJ2178"/>
    <mergeCell ref="AU2175:AU2176"/>
    <mergeCell ref="AV2175:AV2176"/>
    <mergeCell ref="AW2175:AW2176"/>
    <mergeCell ref="AX2175:AX2176"/>
    <mergeCell ref="AY2175:AY2176"/>
    <mergeCell ref="AZ2175:AZ2176"/>
    <mergeCell ref="AO2175:AO2176"/>
    <mergeCell ref="AP2175:AP2176"/>
    <mergeCell ref="AQ2175:AQ2176"/>
    <mergeCell ref="AR2175:AR2176"/>
    <mergeCell ref="AS2175:AS2176"/>
    <mergeCell ref="AT2175:AT2176"/>
    <mergeCell ref="F2175:F2176"/>
    <mergeCell ref="AJ2175:AJ2176"/>
    <mergeCell ref="AK2175:AK2176"/>
    <mergeCell ref="AL2175:AL2176"/>
    <mergeCell ref="AM2175:AM2176"/>
    <mergeCell ref="AN2175:AN2176"/>
    <mergeCell ref="AY2173:AY2174"/>
    <mergeCell ref="AZ2173:AZ2174"/>
    <mergeCell ref="BA2173:BA2174"/>
    <mergeCell ref="BB2173:BB2174"/>
    <mergeCell ref="BC2173:BC2174"/>
    <mergeCell ref="A2175:A2176"/>
    <mergeCell ref="B2175:B2176"/>
    <mergeCell ref="C2175:C2176"/>
    <mergeCell ref="D2175:D2176"/>
    <mergeCell ref="E2175:E2176"/>
    <mergeCell ref="AS2173:AS2174"/>
    <mergeCell ref="AT2173:AT2174"/>
    <mergeCell ref="AU2173:AU2174"/>
    <mergeCell ref="AV2173:AV2174"/>
    <mergeCell ref="AW2173:AW2174"/>
    <mergeCell ref="AX2173:AX2174"/>
    <mergeCell ref="AM2173:AM2174"/>
    <mergeCell ref="AN2173:AN2174"/>
    <mergeCell ref="AO2173:AO2174"/>
    <mergeCell ref="AP2173:AP2174"/>
    <mergeCell ref="AQ2173:AQ2174"/>
    <mergeCell ref="AR2173:AR2174"/>
    <mergeCell ref="BC2171:BC2172"/>
    <mergeCell ref="A2173:A2174"/>
    <mergeCell ref="B2173:B2174"/>
    <mergeCell ref="C2173:C2174"/>
    <mergeCell ref="D2173:D2174"/>
    <mergeCell ref="E2173:E2174"/>
    <mergeCell ref="F2173:F2174"/>
    <mergeCell ref="AJ2173:AJ2174"/>
    <mergeCell ref="AK2173:AK2174"/>
    <mergeCell ref="AL2173:AL2174"/>
    <mergeCell ref="AW2171:AW2172"/>
    <mergeCell ref="AX2171:AX2172"/>
    <mergeCell ref="AY2171:AY2172"/>
    <mergeCell ref="AZ2171:AZ2172"/>
    <mergeCell ref="BA2171:BA2172"/>
    <mergeCell ref="BB2171:BB2172"/>
    <mergeCell ref="AQ2171:AQ2172"/>
    <mergeCell ref="AR2171:AR2172"/>
    <mergeCell ref="AS2171:AS2172"/>
    <mergeCell ref="AT2171:AT2172"/>
    <mergeCell ref="AU2171:AU2172"/>
    <mergeCell ref="AV2171:AV2172"/>
    <mergeCell ref="AK2171:AK2172"/>
    <mergeCell ref="AL2171:AL2172"/>
    <mergeCell ref="AM2171:AM2172"/>
    <mergeCell ref="AN2171:AN2172"/>
    <mergeCell ref="AO2171:AO2172"/>
    <mergeCell ref="AP2171:AP2172"/>
    <mergeCell ref="BA2169:BA2170"/>
    <mergeCell ref="BB2169:BB2170"/>
    <mergeCell ref="BC2169:BC2170"/>
    <mergeCell ref="A2171:A2172"/>
    <mergeCell ref="B2171:B2172"/>
    <mergeCell ref="C2171:C2172"/>
    <mergeCell ref="D2171:D2172"/>
    <mergeCell ref="E2171:E2172"/>
    <mergeCell ref="F2171:F2172"/>
    <mergeCell ref="AJ2171:AJ2172"/>
    <mergeCell ref="AU2169:AU2170"/>
    <mergeCell ref="AV2169:AV2170"/>
    <mergeCell ref="AW2169:AW2170"/>
    <mergeCell ref="AX2169:AX2170"/>
    <mergeCell ref="AY2169:AY2170"/>
    <mergeCell ref="AZ2169:AZ2170"/>
    <mergeCell ref="AO2169:AO2170"/>
    <mergeCell ref="AP2169:AP2170"/>
    <mergeCell ref="AQ2169:AQ2170"/>
    <mergeCell ref="AR2169:AR2170"/>
    <mergeCell ref="AS2169:AS2170"/>
    <mergeCell ref="AT2169:AT2170"/>
    <mergeCell ref="F2169:F2170"/>
    <mergeCell ref="AJ2169:AJ2170"/>
    <mergeCell ref="AK2169:AK2170"/>
    <mergeCell ref="AL2169:AL2170"/>
    <mergeCell ref="AM2169:AM2170"/>
    <mergeCell ref="AN2169:AN2170"/>
    <mergeCell ref="AY2167:AY2168"/>
    <mergeCell ref="AZ2167:AZ2168"/>
    <mergeCell ref="BA2167:BA2168"/>
    <mergeCell ref="BB2167:BB2168"/>
    <mergeCell ref="BC2167:BC2168"/>
    <mergeCell ref="A2169:A2170"/>
    <mergeCell ref="B2169:B2170"/>
    <mergeCell ref="C2169:C2170"/>
    <mergeCell ref="D2169:D2170"/>
    <mergeCell ref="E2169:E2170"/>
    <mergeCell ref="AS2167:AS2168"/>
    <mergeCell ref="AT2167:AT2168"/>
    <mergeCell ref="AU2167:AU2168"/>
    <mergeCell ref="AV2167:AV2168"/>
    <mergeCell ref="AW2167:AW2168"/>
    <mergeCell ref="AX2167:AX2168"/>
    <mergeCell ref="AM2167:AM2168"/>
    <mergeCell ref="AN2167:AN2168"/>
    <mergeCell ref="AO2167:AO2168"/>
    <mergeCell ref="AP2167:AP2168"/>
    <mergeCell ref="AQ2167:AQ2168"/>
    <mergeCell ref="AR2167:AR2168"/>
    <mergeCell ref="BC2165:BC2166"/>
    <mergeCell ref="A2167:A2168"/>
    <mergeCell ref="B2167:B2168"/>
    <mergeCell ref="C2167:C2168"/>
    <mergeCell ref="D2167:D2168"/>
    <mergeCell ref="E2167:E2168"/>
    <mergeCell ref="F2167:F2168"/>
    <mergeCell ref="AJ2167:AJ2168"/>
    <mergeCell ref="AK2167:AK2168"/>
    <mergeCell ref="AL2167:AL2168"/>
    <mergeCell ref="AW2165:AW2166"/>
    <mergeCell ref="AX2165:AX2166"/>
    <mergeCell ref="AY2165:AY2166"/>
    <mergeCell ref="AZ2165:AZ2166"/>
    <mergeCell ref="BA2165:BA2166"/>
    <mergeCell ref="BB2165:BB2166"/>
    <mergeCell ref="AQ2165:AQ2166"/>
    <mergeCell ref="AR2165:AR2166"/>
    <mergeCell ref="AS2165:AS2166"/>
    <mergeCell ref="AT2165:AT2166"/>
    <mergeCell ref="AU2165:AU2166"/>
    <mergeCell ref="AV2165:AV2166"/>
    <mergeCell ref="AK2165:AK2166"/>
    <mergeCell ref="AL2165:AL2166"/>
    <mergeCell ref="AM2165:AM2166"/>
    <mergeCell ref="AN2165:AN2166"/>
    <mergeCell ref="AO2165:AO2166"/>
    <mergeCell ref="AP2165:AP2166"/>
    <mergeCell ref="BA2163:BA2164"/>
    <mergeCell ref="BB2163:BB2164"/>
    <mergeCell ref="BC2163:BC2164"/>
    <mergeCell ref="A2165:A2166"/>
    <mergeCell ref="B2165:B2166"/>
    <mergeCell ref="C2165:C2166"/>
    <mergeCell ref="D2165:D2166"/>
    <mergeCell ref="E2165:E2166"/>
    <mergeCell ref="F2165:F2166"/>
    <mergeCell ref="AJ2165:AJ2166"/>
    <mergeCell ref="AU2163:AU2164"/>
    <mergeCell ref="AV2163:AV2164"/>
    <mergeCell ref="AW2163:AW2164"/>
    <mergeCell ref="AX2163:AX2164"/>
    <mergeCell ref="AY2163:AY2164"/>
    <mergeCell ref="AZ2163:AZ2164"/>
    <mergeCell ref="AO2163:AO2164"/>
    <mergeCell ref="AP2163:AP2164"/>
    <mergeCell ref="AQ2163:AQ2164"/>
    <mergeCell ref="AR2163:AR2164"/>
    <mergeCell ref="AS2163:AS2164"/>
    <mergeCell ref="AT2163:AT2164"/>
    <mergeCell ref="F2163:F2164"/>
    <mergeCell ref="AJ2163:AJ2164"/>
    <mergeCell ref="AK2163:AK2164"/>
    <mergeCell ref="AL2163:AL2164"/>
    <mergeCell ref="AM2163:AM2164"/>
    <mergeCell ref="AN2163:AN2164"/>
    <mergeCell ref="AY2161:AY2162"/>
    <mergeCell ref="AZ2161:AZ2162"/>
    <mergeCell ref="BA2161:BA2162"/>
    <mergeCell ref="BB2161:BB2162"/>
    <mergeCell ref="BC2161:BC2162"/>
    <mergeCell ref="A2163:A2164"/>
    <mergeCell ref="B2163:B2164"/>
    <mergeCell ref="C2163:C2164"/>
    <mergeCell ref="D2163:D2164"/>
    <mergeCell ref="E2163:E2164"/>
    <mergeCell ref="AS2161:AS2162"/>
    <mergeCell ref="AT2161:AT2162"/>
    <mergeCell ref="AU2161:AU2162"/>
    <mergeCell ref="AV2161:AV2162"/>
    <mergeCell ref="AW2161:AW2162"/>
    <mergeCell ref="AX2161:AX2162"/>
    <mergeCell ref="AM2161:AM2162"/>
    <mergeCell ref="AN2161:AN2162"/>
    <mergeCell ref="AO2161:AO2162"/>
    <mergeCell ref="AP2161:AP2162"/>
    <mergeCell ref="AQ2161:AQ2162"/>
    <mergeCell ref="AR2161:AR2162"/>
    <mergeCell ref="BC2159:BC2160"/>
    <mergeCell ref="A2161:A2162"/>
    <mergeCell ref="B2161:B2162"/>
    <mergeCell ref="C2161:C2162"/>
    <mergeCell ref="D2161:D2162"/>
    <mergeCell ref="E2161:E2162"/>
    <mergeCell ref="F2161:F2162"/>
    <mergeCell ref="AJ2161:AJ2162"/>
    <mergeCell ref="AK2161:AK2162"/>
    <mergeCell ref="AL2161:AL2162"/>
    <mergeCell ref="AW2159:AW2160"/>
    <mergeCell ref="AX2159:AX2160"/>
    <mergeCell ref="AY2159:AY2160"/>
    <mergeCell ref="AZ2159:AZ2160"/>
    <mergeCell ref="BA2159:BA2160"/>
    <mergeCell ref="BB2159:BB2160"/>
    <mergeCell ref="AQ2159:AQ2160"/>
    <mergeCell ref="AR2159:AR2160"/>
    <mergeCell ref="AS2159:AS2160"/>
    <mergeCell ref="AT2159:AT2160"/>
    <mergeCell ref="AU2159:AU2160"/>
    <mergeCell ref="AV2159:AV2160"/>
    <mergeCell ref="AK2159:AK2160"/>
    <mergeCell ref="AL2159:AL2160"/>
    <mergeCell ref="AM2159:AM2160"/>
    <mergeCell ref="AN2159:AN2160"/>
    <mergeCell ref="AO2159:AO2160"/>
    <mergeCell ref="AP2159:AP2160"/>
    <mergeCell ref="BA2157:BA2158"/>
    <mergeCell ref="BB2157:BB2158"/>
    <mergeCell ref="BC2157:BC2158"/>
    <mergeCell ref="A2159:A2160"/>
    <mergeCell ref="B2159:B2160"/>
    <mergeCell ref="C2159:C2160"/>
    <mergeCell ref="D2159:D2160"/>
    <mergeCell ref="E2159:E2160"/>
    <mergeCell ref="F2159:F2160"/>
    <mergeCell ref="AJ2159:AJ2160"/>
    <mergeCell ref="AU2157:AU2158"/>
    <mergeCell ref="AV2157:AV2158"/>
    <mergeCell ref="AW2157:AW2158"/>
    <mergeCell ref="AX2157:AX2158"/>
    <mergeCell ref="AY2157:AY2158"/>
    <mergeCell ref="AZ2157:AZ2158"/>
    <mergeCell ref="AO2157:AO2158"/>
    <mergeCell ref="AP2157:AP2158"/>
    <mergeCell ref="AQ2157:AQ2158"/>
    <mergeCell ref="AR2157:AR2158"/>
    <mergeCell ref="AS2157:AS2158"/>
    <mergeCell ref="AT2157:AT2158"/>
    <mergeCell ref="F2157:F2158"/>
    <mergeCell ref="AJ2157:AJ2158"/>
    <mergeCell ref="AK2157:AK2158"/>
    <mergeCell ref="AL2157:AL2158"/>
    <mergeCell ref="AM2157:AM2158"/>
    <mergeCell ref="AN2157:AN2158"/>
    <mergeCell ref="AY2155:AY2156"/>
    <mergeCell ref="AZ2155:AZ2156"/>
    <mergeCell ref="BA2155:BA2156"/>
    <mergeCell ref="BB2155:BB2156"/>
    <mergeCell ref="BC2155:BC2156"/>
    <mergeCell ref="A2157:A2158"/>
    <mergeCell ref="B2157:B2158"/>
    <mergeCell ref="C2157:C2158"/>
    <mergeCell ref="D2157:D2158"/>
    <mergeCell ref="E2157:E2158"/>
    <mergeCell ref="AS2155:AS2156"/>
    <mergeCell ref="AT2155:AT2156"/>
    <mergeCell ref="AU2155:AU2156"/>
    <mergeCell ref="AV2155:AV2156"/>
    <mergeCell ref="AW2155:AW2156"/>
    <mergeCell ref="AX2155:AX2156"/>
    <mergeCell ref="AM2155:AM2156"/>
    <mergeCell ref="AN2155:AN2156"/>
    <mergeCell ref="AO2155:AO2156"/>
    <mergeCell ref="AP2155:AP2156"/>
    <mergeCell ref="AQ2155:AQ2156"/>
    <mergeCell ref="AR2155:AR2156"/>
    <mergeCell ref="BC2153:BC2154"/>
    <mergeCell ref="A2155:A2156"/>
    <mergeCell ref="B2155:B2156"/>
    <mergeCell ref="C2155:C2156"/>
    <mergeCell ref="D2155:D2156"/>
    <mergeCell ref="E2155:E2156"/>
    <mergeCell ref="F2155:F2156"/>
    <mergeCell ref="AJ2155:AJ2156"/>
    <mergeCell ref="AK2155:AK2156"/>
    <mergeCell ref="AL2155:AL2156"/>
    <mergeCell ref="AW2153:AW2154"/>
    <mergeCell ref="AX2153:AX2154"/>
    <mergeCell ref="AY2153:AY2154"/>
    <mergeCell ref="AZ2153:AZ2154"/>
    <mergeCell ref="BA2153:BA2154"/>
    <mergeCell ref="BB2153:BB2154"/>
    <mergeCell ref="AQ2153:AQ2154"/>
    <mergeCell ref="AR2153:AR2154"/>
    <mergeCell ref="AS2153:AS2154"/>
    <mergeCell ref="AT2153:AT2154"/>
    <mergeCell ref="AU2153:AU2154"/>
    <mergeCell ref="AV2153:AV2154"/>
    <mergeCell ref="AK2153:AK2154"/>
    <mergeCell ref="AL2153:AL2154"/>
    <mergeCell ref="AM2153:AM2154"/>
    <mergeCell ref="AN2153:AN2154"/>
    <mergeCell ref="AO2153:AO2154"/>
    <mergeCell ref="AP2153:AP2154"/>
    <mergeCell ref="BA2151:BA2152"/>
    <mergeCell ref="BB2151:BB2152"/>
    <mergeCell ref="BC2151:BC2152"/>
    <mergeCell ref="A2153:A2154"/>
    <mergeCell ref="B2153:B2154"/>
    <mergeCell ref="C2153:C2154"/>
    <mergeCell ref="D2153:D2154"/>
    <mergeCell ref="E2153:E2154"/>
    <mergeCell ref="F2153:F2154"/>
    <mergeCell ref="AJ2153:AJ2154"/>
    <mergeCell ref="AU2151:AU2152"/>
    <mergeCell ref="AV2151:AV2152"/>
    <mergeCell ref="AW2151:AW2152"/>
    <mergeCell ref="AX2151:AX2152"/>
    <mergeCell ref="AY2151:AY2152"/>
    <mergeCell ref="AZ2151:AZ2152"/>
    <mergeCell ref="AO2151:AO2152"/>
    <mergeCell ref="AP2151:AP2152"/>
    <mergeCell ref="AQ2151:AQ2152"/>
    <mergeCell ref="AR2151:AR2152"/>
    <mergeCell ref="AS2151:AS2152"/>
    <mergeCell ref="AT2151:AT2152"/>
    <mergeCell ref="F2151:F2152"/>
    <mergeCell ref="AJ2151:AJ2152"/>
    <mergeCell ref="AK2151:AK2152"/>
    <mergeCell ref="AL2151:AL2152"/>
    <mergeCell ref="AM2151:AM2152"/>
    <mergeCell ref="AN2151:AN2152"/>
    <mergeCell ref="AY2149:AY2150"/>
    <mergeCell ref="AZ2149:AZ2150"/>
    <mergeCell ref="BA2149:BA2150"/>
    <mergeCell ref="BB2149:BB2150"/>
    <mergeCell ref="BC2149:BC2150"/>
    <mergeCell ref="A2151:A2152"/>
    <mergeCell ref="B2151:B2152"/>
    <mergeCell ref="C2151:C2152"/>
    <mergeCell ref="D2151:D2152"/>
    <mergeCell ref="E2151:E2152"/>
    <mergeCell ref="AS2149:AS2150"/>
    <mergeCell ref="AT2149:AT2150"/>
    <mergeCell ref="AU2149:AU2150"/>
    <mergeCell ref="AV2149:AV2150"/>
    <mergeCell ref="AW2149:AW2150"/>
    <mergeCell ref="AX2149:AX2150"/>
    <mergeCell ref="AM2149:AM2150"/>
    <mergeCell ref="AN2149:AN2150"/>
    <mergeCell ref="AO2149:AO2150"/>
    <mergeCell ref="AP2149:AP2150"/>
    <mergeCell ref="AQ2149:AQ2150"/>
    <mergeCell ref="AR2149:AR2150"/>
    <mergeCell ref="BC2147:BC2148"/>
    <mergeCell ref="A2149:A2150"/>
    <mergeCell ref="B2149:B2150"/>
    <mergeCell ref="C2149:C2150"/>
    <mergeCell ref="D2149:D2150"/>
    <mergeCell ref="E2149:E2150"/>
    <mergeCell ref="F2149:F2150"/>
    <mergeCell ref="AJ2149:AJ2150"/>
    <mergeCell ref="AK2149:AK2150"/>
    <mergeCell ref="AL2149:AL2150"/>
    <mergeCell ref="AW2147:AW2148"/>
    <mergeCell ref="AX2147:AX2148"/>
    <mergeCell ref="AY2147:AY2148"/>
    <mergeCell ref="AZ2147:AZ2148"/>
    <mergeCell ref="BA2147:BA2148"/>
    <mergeCell ref="BB2147:BB2148"/>
    <mergeCell ref="AQ2147:AQ2148"/>
    <mergeCell ref="AR2147:AR2148"/>
    <mergeCell ref="AS2147:AS2148"/>
    <mergeCell ref="AT2147:AT2148"/>
    <mergeCell ref="AU2147:AU2148"/>
    <mergeCell ref="AV2147:AV2148"/>
    <mergeCell ref="AK2147:AK2148"/>
    <mergeCell ref="AL2147:AL2148"/>
    <mergeCell ref="AM2147:AM2148"/>
    <mergeCell ref="AN2147:AN2148"/>
    <mergeCell ref="AO2147:AO2148"/>
    <mergeCell ref="AP2147:AP2148"/>
    <mergeCell ref="BA2145:BA2146"/>
    <mergeCell ref="BB2145:BB2146"/>
    <mergeCell ref="BC2145:BC2146"/>
    <mergeCell ref="A2147:A2148"/>
    <mergeCell ref="B2147:B2148"/>
    <mergeCell ref="C2147:C2148"/>
    <mergeCell ref="D2147:D2148"/>
    <mergeCell ref="E2147:E2148"/>
    <mergeCell ref="F2147:F2148"/>
    <mergeCell ref="AJ2147:AJ2148"/>
    <mergeCell ref="AU2145:AU2146"/>
    <mergeCell ref="AV2145:AV2146"/>
    <mergeCell ref="AW2145:AW2146"/>
    <mergeCell ref="AX2145:AX2146"/>
    <mergeCell ref="AY2145:AY2146"/>
    <mergeCell ref="AZ2145:AZ2146"/>
    <mergeCell ref="AO2145:AO2146"/>
    <mergeCell ref="AP2145:AP2146"/>
    <mergeCell ref="AQ2145:AQ2146"/>
    <mergeCell ref="AR2145:AR2146"/>
    <mergeCell ref="AS2145:AS2146"/>
    <mergeCell ref="AT2145:AT2146"/>
    <mergeCell ref="F2145:F2146"/>
    <mergeCell ref="AJ2145:AJ2146"/>
    <mergeCell ref="AK2145:AK2146"/>
    <mergeCell ref="AL2145:AL2146"/>
    <mergeCell ref="AM2145:AM2146"/>
    <mergeCell ref="AN2145:AN2146"/>
    <mergeCell ref="AY2143:AY2144"/>
    <mergeCell ref="AZ2143:AZ2144"/>
    <mergeCell ref="BA2143:BA2144"/>
    <mergeCell ref="BB2143:BB2144"/>
    <mergeCell ref="BC2143:BC2144"/>
    <mergeCell ref="A2145:A2146"/>
    <mergeCell ref="B2145:B2146"/>
    <mergeCell ref="C2145:C2146"/>
    <mergeCell ref="D2145:D2146"/>
    <mergeCell ref="E2145:E2146"/>
    <mergeCell ref="AS2143:AS2144"/>
    <mergeCell ref="AT2143:AT2144"/>
    <mergeCell ref="AU2143:AU2144"/>
    <mergeCell ref="AV2143:AV2144"/>
    <mergeCell ref="AW2143:AW2144"/>
    <mergeCell ref="AX2143:AX2144"/>
    <mergeCell ref="AM2143:AM2144"/>
    <mergeCell ref="AN2143:AN2144"/>
    <mergeCell ref="AO2143:AO2144"/>
    <mergeCell ref="AP2143:AP2144"/>
    <mergeCell ref="AQ2143:AQ2144"/>
    <mergeCell ref="AR2143:AR2144"/>
    <mergeCell ref="BC2141:BC2142"/>
    <mergeCell ref="A2143:A2144"/>
    <mergeCell ref="B2143:B2144"/>
    <mergeCell ref="C2143:C2144"/>
    <mergeCell ref="D2143:D2144"/>
    <mergeCell ref="E2143:E2144"/>
    <mergeCell ref="F2143:F2144"/>
    <mergeCell ref="AJ2143:AJ2144"/>
    <mergeCell ref="AK2143:AK2144"/>
    <mergeCell ref="AL2143:AL2144"/>
    <mergeCell ref="AW2141:AW2142"/>
    <mergeCell ref="AX2141:AX2142"/>
    <mergeCell ref="AY2141:AY2142"/>
    <mergeCell ref="AZ2141:AZ2142"/>
    <mergeCell ref="BA2141:BA2142"/>
    <mergeCell ref="BB2141:BB2142"/>
    <mergeCell ref="AQ2141:AQ2142"/>
    <mergeCell ref="AR2141:AR2142"/>
    <mergeCell ref="AS2141:AS2142"/>
    <mergeCell ref="AT2141:AT2142"/>
    <mergeCell ref="AU2141:AU2142"/>
    <mergeCell ref="AV2141:AV2142"/>
    <mergeCell ref="AK2141:AK2142"/>
    <mergeCell ref="AL2141:AL2142"/>
    <mergeCell ref="AM2141:AM2142"/>
    <mergeCell ref="AN2141:AN2142"/>
    <mergeCell ref="AO2141:AO2142"/>
    <mergeCell ref="AP2141:AP2142"/>
    <mergeCell ref="BA2139:BA2140"/>
    <mergeCell ref="BB2139:BB2140"/>
    <mergeCell ref="BC2139:BC2140"/>
    <mergeCell ref="A2141:A2142"/>
    <mergeCell ref="B2141:B2142"/>
    <mergeCell ref="C2141:C2142"/>
    <mergeCell ref="D2141:D2142"/>
    <mergeCell ref="E2141:E2142"/>
    <mergeCell ref="F2141:F2142"/>
    <mergeCell ref="AJ2141:AJ2142"/>
    <mergeCell ref="AU2139:AU2140"/>
    <mergeCell ref="AV2139:AV2140"/>
    <mergeCell ref="AW2139:AW2140"/>
    <mergeCell ref="AX2139:AX2140"/>
    <mergeCell ref="AY2139:AY2140"/>
    <mergeCell ref="AZ2139:AZ2140"/>
    <mergeCell ref="AO2139:AO2140"/>
    <mergeCell ref="AP2139:AP2140"/>
    <mergeCell ref="AQ2139:AQ2140"/>
    <mergeCell ref="AR2139:AR2140"/>
    <mergeCell ref="AS2139:AS2140"/>
    <mergeCell ref="AT2139:AT2140"/>
    <mergeCell ref="F2139:F2140"/>
    <mergeCell ref="AJ2139:AJ2140"/>
    <mergeCell ref="AK2139:AK2140"/>
    <mergeCell ref="AL2139:AL2140"/>
    <mergeCell ref="AM2139:AM2140"/>
    <mergeCell ref="AN2139:AN2140"/>
    <mergeCell ref="AY2137:AY2138"/>
    <mergeCell ref="AZ2137:AZ2138"/>
    <mergeCell ref="BA2137:BA2138"/>
    <mergeCell ref="BB2137:BB2138"/>
    <mergeCell ref="BC2137:BC2138"/>
    <mergeCell ref="A2139:A2140"/>
    <mergeCell ref="B2139:B2140"/>
    <mergeCell ref="C2139:C2140"/>
    <mergeCell ref="D2139:D2140"/>
    <mergeCell ref="E2139:E2140"/>
    <mergeCell ref="AS2137:AS2138"/>
    <mergeCell ref="AT2137:AT2138"/>
    <mergeCell ref="AU2137:AU2138"/>
    <mergeCell ref="AV2137:AV2138"/>
    <mergeCell ref="AW2137:AW2138"/>
    <mergeCell ref="AX2137:AX2138"/>
    <mergeCell ref="AM2137:AM2138"/>
    <mergeCell ref="AN2137:AN2138"/>
    <mergeCell ref="AO2137:AO2138"/>
    <mergeCell ref="AP2137:AP2138"/>
    <mergeCell ref="AQ2137:AQ2138"/>
    <mergeCell ref="AR2137:AR2138"/>
    <mergeCell ref="BC2135:BC2136"/>
    <mergeCell ref="A2137:A2138"/>
    <mergeCell ref="B2137:B2138"/>
    <mergeCell ref="C2137:C2138"/>
    <mergeCell ref="D2137:D2138"/>
    <mergeCell ref="E2137:E2138"/>
    <mergeCell ref="F2137:F2138"/>
    <mergeCell ref="AJ2137:AJ2138"/>
    <mergeCell ref="AK2137:AK2138"/>
    <mergeCell ref="AL2137:AL2138"/>
    <mergeCell ref="AW2135:AW2136"/>
    <mergeCell ref="AX2135:AX2136"/>
    <mergeCell ref="AY2135:AY2136"/>
    <mergeCell ref="AZ2135:AZ2136"/>
    <mergeCell ref="BA2135:BA2136"/>
    <mergeCell ref="BB2135:BB2136"/>
    <mergeCell ref="AQ2135:AQ2136"/>
    <mergeCell ref="AR2135:AR2136"/>
    <mergeCell ref="AS2135:AS2136"/>
    <mergeCell ref="AT2135:AT2136"/>
    <mergeCell ref="AU2135:AU2136"/>
    <mergeCell ref="AV2135:AV2136"/>
    <mergeCell ref="AK2135:AK2136"/>
    <mergeCell ref="AL2135:AL2136"/>
    <mergeCell ref="AM2135:AM2136"/>
    <mergeCell ref="AN2135:AN2136"/>
    <mergeCell ref="AO2135:AO2136"/>
    <mergeCell ref="AP2135:AP2136"/>
    <mergeCell ref="BA2133:BA2134"/>
    <mergeCell ref="BB2133:BB2134"/>
    <mergeCell ref="BC2133:BC2134"/>
    <mergeCell ref="A2135:A2136"/>
    <mergeCell ref="B2135:B2136"/>
    <mergeCell ref="C2135:C2136"/>
    <mergeCell ref="D2135:D2136"/>
    <mergeCell ref="E2135:E2136"/>
    <mergeCell ref="F2135:F2136"/>
    <mergeCell ref="AJ2135:AJ2136"/>
    <mergeCell ref="AU2133:AU2134"/>
    <mergeCell ref="AV2133:AV2134"/>
    <mergeCell ref="AW2133:AW2134"/>
    <mergeCell ref="AX2133:AX2134"/>
    <mergeCell ref="AY2133:AY2134"/>
    <mergeCell ref="AZ2133:AZ2134"/>
    <mergeCell ref="AO2133:AO2134"/>
    <mergeCell ref="AP2133:AP2134"/>
    <mergeCell ref="AQ2133:AQ2134"/>
    <mergeCell ref="AR2133:AR2134"/>
    <mergeCell ref="AS2133:AS2134"/>
    <mergeCell ref="AT2133:AT2134"/>
    <mergeCell ref="F2133:F2134"/>
    <mergeCell ref="AJ2133:AJ2134"/>
    <mergeCell ref="AK2133:AK2134"/>
    <mergeCell ref="AL2133:AL2134"/>
    <mergeCell ref="AM2133:AM2134"/>
    <mergeCell ref="AN2133:AN2134"/>
    <mergeCell ref="AY2131:AY2132"/>
    <mergeCell ref="AZ2131:AZ2132"/>
    <mergeCell ref="BA2131:BA2132"/>
    <mergeCell ref="BB2131:BB2132"/>
    <mergeCell ref="BC2131:BC2132"/>
    <mergeCell ref="A2133:A2134"/>
    <mergeCell ref="B2133:B2134"/>
    <mergeCell ref="C2133:C2134"/>
    <mergeCell ref="D2133:D2134"/>
    <mergeCell ref="E2133:E2134"/>
    <mergeCell ref="AS2131:AS2132"/>
    <mergeCell ref="AT2131:AT2132"/>
    <mergeCell ref="AU2131:AU2132"/>
    <mergeCell ref="AV2131:AV2132"/>
    <mergeCell ref="AW2131:AW2132"/>
    <mergeCell ref="AX2131:AX2132"/>
    <mergeCell ref="AM2131:AM2132"/>
    <mergeCell ref="AN2131:AN2132"/>
    <mergeCell ref="AO2131:AO2132"/>
    <mergeCell ref="AP2131:AP2132"/>
    <mergeCell ref="AQ2131:AQ2132"/>
    <mergeCell ref="AR2131:AR2132"/>
    <mergeCell ref="BC2129:BC2130"/>
    <mergeCell ref="A2131:A2132"/>
    <mergeCell ref="B2131:B2132"/>
    <mergeCell ref="C2131:C2132"/>
    <mergeCell ref="D2131:D2132"/>
    <mergeCell ref="E2131:E2132"/>
    <mergeCell ref="F2131:F2132"/>
    <mergeCell ref="AJ2131:AJ2132"/>
    <mergeCell ref="AK2131:AK2132"/>
    <mergeCell ref="AL2131:AL2132"/>
    <mergeCell ref="AW2129:AW2130"/>
    <mergeCell ref="AX2129:AX2130"/>
    <mergeCell ref="AY2129:AY2130"/>
    <mergeCell ref="AZ2129:AZ2130"/>
    <mergeCell ref="BA2129:BA2130"/>
    <mergeCell ref="BB2129:BB2130"/>
    <mergeCell ref="AQ2129:AQ2130"/>
    <mergeCell ref="AR2129:AR2130"/>
    <mergeCell ref="AS2129:AS2130"/>
    <mergeCell ref="AT2129:AT2130"/>
    <mergeCell ref="AU2129:AU2130"/>
    <mergeCell ref="AV2129:AV2130"/>
    <mergeCell ref="AK2129:AK2130"/>
    <mergeCell ref="AL2129:AL2130"/>
    <mergeCell ref="AM2129:AM2130"/>
    <mergeCell ref="AN2129:AN2130"/>
    <mergeCell ref="AO2129:AO2130"/>
    <mergeCell ref="AP2129:AP2130"/>
    <mergeCell ref="BA2127:BA2128"/>
    <mergeCell ref="BB2127:BB2128"/>
    <mergeCell ref="BC2127:BC2128"/>
    <mergeCell ref="A2129:A2130"/>
    <mergeCell ref="B2129:B2130"/>
    <mergeCell ref="C2129:C2130"/>
    <mergeCell ref="D2129:D2130"/>
    <mergeCell ref="E2129:E2130"/>
    <mergeCell ref="F2129:F2130"/>
    <mergeCell ref="AJ2129:AJ2130"/>
    <mergeCell ref="AU2127:AU2128"/>
    <mergeCell ref="AV2127:AV2128"/>
    <mergeCell ref="AW2127:AW2128"/>
    <mergeCell ref="AX2127:AX2128"/>
    <mergeCell ref="AY2127:AY2128"/>
    <mergeCell ref="AZ2127:AZ2128"/>
    <mergeCell ref="AO2127:AO2128"/>
    <mergeCell ref="AP2127:AP2128"/>
    <mergeCell ref="AQ2127:AQ2128"/>
    <mergeCell ref="AR2127:AR2128"/>
    <mergeCell ref="AS2127:AS2128"/>
    <mergeCell ref="AT2127:AT2128"/>
    <mergeCell ref="F2127:F2128"/>
    <mergeCell ref="AJ2127:AJ2128"/>
    <mergeCell ref="AK2127:AK2128"/>
    <mergeCell ref="AL2127:AL2128"/>
    <mergeCell ref="AM2127:AM2128"/>
    <mergeCell ref="AN2127:AN2128"/>
    <mergeCell ref="AY2125:AY2126"/>
    <mergeCell ref="AZ2125:AZ2126"/>
    <mergeCell ref="BA2125:BA2126"/>
    <mergeCell ref="BB2125:BB2126"/>
    <mergeCell ref="BC2125:BC2126"/>
    <mergeCell ref="A2127:A2128"/>
    <mergeCell ref="B2127:B2128"/>
    <mergeCell ref="C2127:C2128"/>
    <mergeCell ref="D2127:D2128"/>
    <mergeCell ref="E2127:E2128"/>
    <mergeCell ref="AS2125:AS2126"/>
    <mergeCell ref="AT2125:AT2126"/>
    <mergeCell ref="AU2125:AU2126"/>
    <mergeCell ref="AV2125:AV2126"/>
    <mergeCell ref="AW2125:AW2126"/>
    <mergeCell ref="AX2125:AX2126"/>
    <mergeCell ref="AM2125:AM2126"/>
    <mergeCell ref="AN2125:AN2126"/>
    <mergeCell ref="AO2125:AO2126"/>
    <mergeCell ref="AP2125:AP2126"/>
    <mergeCell ref="AQ2125:AQ2126"/>
    <mergeCell ref="AR2125:AR2126"/>
    <mergeCell ref="BC2123:BC2124"/>
    <mergeCell ref="A2125:A2126"/>
    <mergeCell ref="B2125:B2126"/>
    <mergeCell ref="C2125:C2126"/>
    <mergeCell ref="D2125:D2126"/>
    <mergeCell ref="E2125:E2126"/>
    <mergeCell ref="F2125:F2126"/>
    <mergeCell ref="AJ2125:AJ2126"/>
    <mergeCell ref="AK2125:AK2126"/>
    <mergeCell ref="AL2125:AL2126"/>
    <mergeCell ref="AW2123:AW2124"/>
    <mergeCell ref="AX2123:AX2124"/>
    <mergeCell ref="AY2123:AY2124"/>
    <mergeCell ref="AZ2123:AZ2124"/>
    <mergeCell ref="BA2123:BA2124"/>
    <mergeCell ref="BB2123:BB2124"/>
    <mergeCell ref="AQ2123:AQ2124"/>
    <mergeCell ref="AR2123:AR2124"/>
    <mergeCell ref="AS2123:AS2124"/>
    <mergeCell ref="AT2123:AT2124"/>
    <mergeCell ref="AU2123:AU2124"/>
    <mergeCell ref="AV2123:AV2124"/>
    <mergeCell ref="AK2123:AK2124"/>
    <mergeCell ref="AL2123:AL2124"/>
    <mergeCell ref="AM2123:AM2124"/>
    <mergeCell ref="AN2123:AN2124"/>
    <mergeCell ref="AO2123:AO2124"/>
    <mergeCell ref="AP2123:AP2124"/>
    <mergeCell ref="BA2121:BA2122"/>
    <mergeCell ref="BB2121:BB2122"/>
    <mergeCell ref="BC2121:BC2122"/>
    <mergeCell ref="A2123:A2124"/>
    <mergeCell ref="B2123:B2124"/>
    <mergeCell ref="C2123:C2124"/>
    <mergeCell ref="D2123:D2124"/>
    <mergeCell ref="E2123:E2124"/>
    <mergeCell ref="F2123:F2124"/>
    <mergeCell ref="AJ2123:AJ2124"/>
    <mergeCell ref="AU2121:AU2122"/>
    <mergeCell ref="AV2121:AV2122"/>
    <mergeCell ref="AW2121:AW2122"/>
    <mergeCell ref="AX2121:AX2122"/>
    <mergeCell ref="AY2121:AY2122"/>
    <mergeCell ref="AZ2121:AZ2122"/>
    <mergeCell ref="AO2121:AO2122"/>
    <mergeCell ref="AP2121:AP2122"/>
    <mergeCell ref="AQ2121:AQ2122"/>
    <mergeCell ref="AR2121:AR2122"/>
    <mergeCell ref="AS2121:AS2122"/>
    <mergeCell ref="AT2121:AT2122"/>
    <mergeCell ref="F2121:F2122"/>
    <mergeCell ref="AJ2121:AJ2122"/>
    <mergeCell ref="AK2121:AK2122"/>
    <mergeCell ref="AL2121:AL2122"/>
    <mergeCell ref="AM2121:AM2122"/>
    <mergeCell ref="AN2121:AN2122"/>
    <mergeCell ref="AY2119:AY2120"/>
    <mergeCell ref="AZ2119:AZ2120"/>
    <mergeCell ref="BA2119:BA2120"/>
    <mergeCell ref="BB2119:BB2120"/>
    <mergeCell ref="BC2119:BC2120"/>
    <mergeCell ref="A2121:A2122"/>
    <mergeCell ref="B2121:B2122"/>
    <mergeCell ref="C2121:C2122"/>
    <mergeCell ref="D2121:D2122"/>
    <mergeCell ref="E2121:E2122"/>
    <mergeCell ref="AS2119:AS2120"/>
    <mergeCell ref="AT2119:AT2120"/>
    <mergeCell ref="AU2119:AU2120"/>
    <mergeCell ref="AV2119:AV2120"/>
    <mergeCell ref="AW2119:AW2120"/>
    <mergeCell ref="AX2119:AX2120"/>
    <mergeCell ref="AM2119:AM2120"/>
    <mergeCell ref="AN2119:AN2120"/>
    <mergeCell ref="AO2119:AO2120"/>
    <mergeCell ref="AP2119:AP2120"/>
    <mergeCell ref="AQ2119:AQ2120"/>
    <mergeCell ref="AR2119:AR2120"/>
    <mergeCell ref="BC2117:BC2118"/>
    <mergeCell ref="A2119:A2120"/>
    <mergeCell ref="B2119:B2120"/>
    <mergeCell ref="C2119:C2120"/>
    <mergeCell ref="D2119:D2120"/>
    <mergeCell ref="E2119:E2120"/>
    <mergeCell ref="F2119:F2120"/>
    <mergeCell ref="AJ2119:AJ2120"/>
    <mergeCell ref="AK2119:AK2120"/>
    <mergeCell ref="AL2119:AL2120"/>
    <mergeCell ref="AW2117:AW2118"/>
    <mergeCell ref="AX2117:AX2118"/>
    <mergeCell ref="AY2117:AY2118"/>
    <mergeCell ref="AZ2117:AZ2118"/>
    <mergeCell ref="BA2117:BA2118"/>
    <mergeCell ref="BB2117:BB2118"/>
    <mergeCell ref="AQ2117:AQ2118"/>
    <mergeCell ref="AR2117:AR2118"/>
    <mergeCell ref="AS2117:AS2118"/>
    <mergeCell ref="AT2117:AT2118"/>
    <mergeCell ref="AU2117:AU2118"/>
    <mergeCell ref="AV2117:AV2118"/>
    <mergeCell ref="AK2117:AK2118"/>
    <mergeCell ref="AL2117:AL2118"/>
    <mergeCell ref="AM2117:AM2118"/>
    <mergeCell ref="AN2117:AN2118"/>
    <mergeCell ref="AO2117:AO2118"/>
    <mergeCell ref="AP2117:AP2118"/>
    <mergeCell ref="BA2115:BA2116"/>
    <mergeCell ref="BB2115:BB2116"/>
    <mergeCell ref="BC2115:BC2116"/>
    <mergeCell ref="A2117:A2118"/>
    <mergeCell ref="B2117:B2118"/>
    <mergeCell ref="C2117:C2118"/>
    <mergeCell ref="D2117:D2118"/>
    <mergeCell ref="E2117:E2118"/>
    <mergeCell ref="F2117:F2118"/>
    <mergeCell ref="AJ2117:AJ2118"/>
    <mergeCell ref="AU2115:AU2116"/>
    <mergeCell ref="AV2115:AV2116"/>
    <mergeCell ref="AW2115:AW2116"/>
    <mergeCell ref="AX2115:AX2116"/>
    <mergeCell ref="AY2115:AY2116"/>
    <mergeCell ref="AZ2115:AZ2116"/>
    <mergeCell ref="AO2115:AO2116"/>
    <mergeCell ref="AP2115:AP2116"/>
    <mergeCell ref="AQ2115:AQ2116"/>
    <mergeCell ref="AR2115:AR2116"/>
    <mergeCell ref="AS2115:AS2116"/>
    <mergeCell ref="AT2115:AT2116"/>
    <mergeCell ref="F2115:F2116"/>
    <mergeCell ref="AJ2115:AJ2116"/>
    <mergeCell ref="AK2115:AK2116"/>
    <mergeCell ref="AL2115:AL2116"/>
    <mergeCell ref="AM2115:AM2116"/>
    <mergeCell ref="AN2115:AN2116"/>
    <mergeCell ref="AY2113:AY2114"/>
    <mergeCell ref="AZ2113:AZ2114"/>
    <mergeCell ref="BA2113:BA2114"/>
    <mergeCell ref="BB2113:BB2114"/>
    <mergeCell ref="BC2113:BC2114"/>
    <mergeCell ref="A2115:A2116"/>
    <mergeCell ref="B2115:B2116"/>
    <mergeCell ref="C2115:C2116"/>
    <mergeCell ref="D2115:D2116"/>
    <mergeCell ref="E2115:E2116"/>
    <mergeCell ref="AS2113:AS2114"/>
    <mergeCell ref="AT2113:AT2114"/>
    <mergeCell ref="AU2113:AU2114"/>
    <mergeCell ref="AV2113:AV2114"/>
    <mergeCell ref="AW2113:AW2114"/>
    <mergeCell ref="AX2113:AX2114"/>
    <mergeCell ref="AM2113:AM2114"/>
    <mergeCell ref="AN2113:AN2114"/>
    <mergeCell ref="AO2113:AO2114"/>
    <mergeCell ref="AP2113:AP2114"/>
    <mergeCell ref="AQ2113:AQ2114"/>
    <mergeCell ref="AR2113:AR2114"/>
    <mergeCell ref="BC2111:BC2112"/>
    <mergeCell ref="A2113:A2114"/>
    <mergeCell ref="B2113:B2114"/>
    <mergeCell ref="C2113:C2114"/>
    <mergeCell ref="D2113:D2114"/>
    <mergeCell ref="E2113:E2114"/>
    <mergeCell ref="F2113:F2114"/>
    <mergeCell ref="AJ2113:AJ2114"/>
    <mergeCell ref="AK2113:AK2114"/>
    <mergeCell ref="AL2113:AL2114"/>
    <mergeCell ref="AW2111:AW2112"/>
    <mergeCell ref="AX2111:AX2112"/>
    <mergeCell ref="AY2111:AY2112"/>
    <mergeCell ref="AZ2111:AZ2112"/>
    <mergeCell ref="BA2111:BA2112"/>
    <mergeCell ref="BB2111:BB2112"/>
    <mergeCell ref="AQ2111:AQ2112"/>
    <mergeCell ref="AR2111:AR2112"/>
    <mergeCell ref="AS2111:AS2112"/>
    <mergeCell ref="AT2111:AT2112"/>
    <mergeCell ref="AU2111:AU2112"/>
    <mergeCell ref="AV2111:AV2112"/>
    <mergeCell ref="AK2111:AK2112"/>
    <mergeCell ref="AL2111:AL2112"/>
    <mergeCell ref="AM2111:AM2112"/>
    <mergeCell ref="AN2111:AN2112"/>
    <mergeCell ref="AO2111:AO2112"/>
    <mergeCell ref="AP2111:AP2112"/>
    <mergeCell ref="BA2109:BA2110"/>
    <mergeCell ref="BB2109:BB2110"/>
    <mergeCell ref="BC2109:BC2110"/>
    <mergeCell ref="A2111:A2112"/>
    <mergeCell ref="B2111:B2112"/>
    <mergeCell ref="C2111:C2112"/>
    <mergeCell ref="D2111:D2112"/>
    <mergeCell ref="E2111:E2112"/>
    <mergeCell ref="F2111:F2112"/>
    <mergeCell ref="AJ2111:AJ2112"/>
    <mergeCell ref="AU2109:AU2110"/>
    <mergeCell ref="AV2109:AV2110"/>
    <mergeCell ref="AW2109:AW2110"/>
    <mergeCell ref="AX2109:AX2110"/>
    <mergeCell ref="AY2109:AY2110"/>
    <mergeCell ref="AZ2109:AZ2110"/>
    <mergeCell ref="AO2109:AO2110"/>
    <mergeCell ref="AP2109:AP2110"/>
    <mergeCell ref="AQ2109:AQ2110"/>
    <mergeCell ref="AR2109:AR2110"/>
    <mergeCell ref="AS2109:AS2110"/>
    <mergeCell ref="AT2109:AT2110"/>
    <mergeCell ref="F2109:F2110"/>
    <mergeCell ref="AJ2109:AJ2110"/>
    <mergeCell ref="AK2109:AK2110"/>
    <mergeCell ref="AL2109:AL2110"/>
    <mergeCell ref="AM2109:AM2110"/>
    <mergeCell ref="AN2109:AN2110"/>
    <mergeCell ref="AY2107:AY2108"/>
    <mergeCell ref="AZ2107:AZ2108"/>
    <mergeCell ref="BA2107:BA2108"/>
    <mergeCell ref="BB2107:BB2108"/>
    <mergeCell ref="BC2107:BC2108"/>
    <mergeCell ref="A2109:A2110"/>
    <mergeCell ref="B2109:B2110"/>
    <mergeCell ref="C2109:C2110"/>
    <mergeCell ref="D2109:D2110"/>
    <mergeCell ref="E2109:E2110"/>
    <mergeCell ref="AS2107:AS2108"/>
    <mergeCell ref="AT2107:AT2108"/>
    <mergeCell ref="AU2107:AU2108"/>
    <mergeCell ref="AV2107:AV2108"/>
    <mergeCell ref="AW2107:AW2108"/>
    <mergeCell ref="AX2107:AX2108"/>
    <mergeCell ref="AM2107:AM2108"/>
    <mergeCell ref="AN2107:AN2108"/>
    <mergeCell ref="AO2107:AO2108"/>
    <mergeCell ref="AP2107:AP2108"/>
    <mergeCell ref="AQ2107:AQ2108"/>
    <mergeCell ref="AR2107:AR2108"/>
    <mergeCell ref="BC2105:BC2106"/>
    <mergeCell ref="A2107:A2108"/>
    <mergeCell ref="B2107:B2108"/>
    <mergeCell ref="C2107:C2108"/>
    <mergeCell ref="D2107:D2108"/>
    <mergeCell ref="E2107:E2108"/>
    <mergeCell ref="F2107:F2108"/>
    <mergeCell ref="AJ2107:AJ2108"/>
    <mergeCell ref="AK2107:AK2108"/>
    <mergeCell ref="AL2107:AL2108"/>
    <mergeCell ref="AW2105:AW2106"/>
    <mergeCell ref="AX2105:AX2106"/>
    <mergeCell ref="AY2105:AY2106"/>
    <mergeCell ref="AZ2105:AZ2106"/>
    <mergeCell ref="BA2105:BA2106"/>
    <mergeCell ref="BB2105:BB2106"/>
    <mergeCell ref="AQ2105:AQ2106"/>
    <mergeCell ref="AR2105:AR2106"/>
    <mergeCell ref="AS2105:AS2106"/>
    <mergeCell ref="AT2105:AT2106"/>
    <mergeCell ref="AU2105:AU2106"/>
    <mergeCell ref="AV2105:AV2106"/>
    <mergeCell ref="AK2105:AK2106"/>
    <mergeCell ref="AL2105:AL2106"/>
    <mergeCell ref="AM2105:AM2106"/>
    <mergeCell ref="AN2105:AN2106"/>
    <mergeCell ref="AO2105:AO2106"/>
    <mergeCell ref="AP2105:AP2106"/>
    <mergeCell ref="BA2103:BA2104"/>
    <mergeCell ref="BB2103:BB2104"/>
    <mergeCell ref="BC2103:BC2104"/>
    <mergeCell ref="A2105:A2106"/>
    <mergeCell ref="B2105:B2106"/>
    <mergeCell ref="C2105:C2106"/>
    <mergeCell ref="D2105:D2106"/>
    <mergeCell ref="E2105:E2106"/>
    <mergeCell ref="F2105:F2106"/>
    <mergeCell ref="AJ2105:AJ2106"/>
    <mergeCell ref="AU2103:AU2104"/>
    <mergeCell ref="AV2103:AV2104"/>
    <mergeCell ref="AW2103:AW2104"/>
    <mergeCell ref="AX2103:AX2104"/>
    <mergeCell ref="AY2103:AY2104"/>
    <mergeCell ref="AZ2103:AZ2104"/>
    <mergeCell ref="AO2103:AO2104"/>
    <mergeCell ref="AP2103:AP2104"/>
    <mergeCell ref="AQ2103:AQ2104"/>
    <mergeCell ref="AR2103:AR2104"/>
    <mergeCell ref="AS2103:AS2104"/>
    <mergeCell ref="AT2103:AT2104"/>
    <mergeCell ref="F2103:F2104"/>
    <mergeCell ref="AJ2103:AJ2104"/>
    <mergeCell ref="AK2103:AK2104"/>
    <mergeCell ref="AL2103:AL2104"/>
    <mergeCell ref="AM2103:AM2104"/>
    <mergeCell ref="AN2103:AN2104"/>
    <mergeCell ref="AY2101:AY2102"/>
    <mergeCell ref="AZ2101:AZ2102"/>
    <mergeCell ref="BA2101:BA2102"/>
    <mergeCell ref="BB2101:BB2102"/>
    <mergeCell ref="BC2101:BC2102"/>
    <mergeCell ref="A2103:A2104"/>
    <mergeCell ref="B2103:B2104"/>
    <mergeCell ref="C2103:C2104"/>
    <mergeCell ref="D2103:D2104"/>
    <mergeCell ref="E2103:E2104"/>
    <mergeCell ref="AS2101:AS2102"/>
    <mergeCell ref="AT2101:AT2102"/>
    <mergeCell ref="AU2101:AU2102"/>
    <mergeCell ref="AV2101:AV2102"/>
    <mergeCell ref="AW2101:AW2102"/>
    <mergeCell ref="AX2101:AX2102"/>
    <mergeCell ref="AM2101:AM2102"/>
    <mergeCell ref="AN2101:AN2102"/>
    <mergeCell ref="AO2101:AO2102"/>
    <mergeCell ref="AP2101:AP2102"/>
    <mergeCell ref="AQ2101:AQ2102"/>
    <mergeCell ref="AR2101:AR2102"/>
    <mergeCell ref="BC2099:BC2100"/>
    <mergeCell ref="A2101:A2102"/>
    <mergeCell ref="B2101:B2102"/>
    <mergeCell ref="C2101:C2102"/>
    <mergeCell ref="D2101:D2102"/>
    <mergeCell ref="E2101:E2102"/>
    <mergeCell ref="F2101:F2102"/>
    <mergeCell ref="AJ2101:AJ2102"/>
    <mergeCell ref="AK2101:AK2102"/>
    <mergeCell ref="AL2101:AL2102"/>
    <mergeCell ref="AW2099:AW2100"/>
    <mergeCell ref="AX2099:AX2100"/>
    <mergeCell ref="AY2099:AY2100"/>
    <mergeCell ref="AZ2099:AZ2100"/>
    <mergeCell ref="BA2099:BA2100"/>
    <mergeCell ref="BB2099:BB2100"/>
    <mergeCell ref="AQ2099:AQ2100"/>
    <mergeCell ref="AR2099:AR2100"/>
    <mergeCell ref="AS2099:AS2100"/>
    <mergeCell ref="AT2099:AT2100"/>
    <mergeCell ref="AU2099:AU2100"/>
    <mergeCell ref="AV2099:AV2100"/>
    <mergeCell ref="AK2099:AK2100"/>
    <mergeCell ref="AL2099:AL2100"/>
    <mergeCell ref="AM2099:AM2100"/>
    <mergeCell ref="AN2099:AN2100"/>
    <mergeCell ref="AO2099:AO2100"/>
    <mergeCell ref="AP2099:AP2100"/>
    <mergeCell ref="BA2097:BA2098"/>
    <mergeCell ref="BB2097:BB2098"/>
    <mergeCell ref="BC2097:BC2098"/>
    <mergeCell ref="A2099:A2100"/>
    <mergeCell ref="B2099:B2100"/>
    <mergeCell ref="C2099:C2100"/>
    <mergeCell ref="D2099:D2100"/>
    <mergeCell ref="E2099:E2100"/>
    <mergeCell ref="F2099:F2100"/>
    <mergeCell ref="AJ2099:AJ2100"/>
    <mergeCell ref="AU2097:AU2098"/>
    <mergeCell ref="AV2097:AV2098"/>
    <mergeCell ref="AW2097:AW2098"/>
    <mergeCell ref="AX2097:AX2098"/>
    <mergeCell ref="AY2097:AY2098"/>
    <mergeCell ref="AZ2097:AZ2098"/>
    <mergeCell ref="AO2097:AO2098"/>
    <mergeCell ref="AP2097:AP2098"/>
    <mergeCell ref="AQ2097:AQ2098"/>
    <mergeCell ref="AR2097:AR2098"/>
    <mergeCell ref="AS2097:AS2098"/>
    <mergeCell ref="AT2097:AT2098"/>
    <mergeCell ref="F2097:F2098"/>
    <mergeCell ref="AJ2097:AJ2098"/>
    <mergeCell ref="AK2097:AK2098"/>
    <mergeCell ref="AL2097:AL2098"/>
    <mergeCell ref="AM2097:AM2098"/>
    <mergeCell ref="AN2097:AN2098"/>
    <mergeCell ref="AY2095:AY2096"/>
    <mergeCell ref="AZ2095:AZ2096"/>
    <mergeCell ref="BA2095:BA2096"/>
    <mergeCell ref="BB2095:BB2096"/>
    <mergeCell ref="BC2095:BC2096"/>
    <mergeCell ref="A2097:A2098"/>
    <mergeCell ref="B2097:B2098"/>
    <mergeCell ref="C2097:C2098"/>
    <mergeCell ref="D2097:D2098"/>
    <mergeCell ref="E2097:E2098"/>
    <mergeCell ref="AS2095:AS2096"/>
    <mergeCell ref="AT2095:AT2096"/>
    <mergeCell ref="AU2095:AU2096"/>
    <mergeCell ref="AV2095:AV2096"/>
    <mergeCell ref="AW2095:AW2096"/>
    <mergeCell ref="AX2095:AX2096"/>
    <mergeCell ref="AM2095:AM2096"/>
    <mergeCell ref="AN2095:AN2096"/>
    <mergeCell ref="AO2095:AO2096"/>
    <mergeCell ref="AP2095:AP2096"/>
    <mergeCell ref="AQ2095:AQ2096"/>
    <mergeCell ref="AR2095:AR2096"/>
    <mergeCell ref="BC2093:BC2094"/>
    <mergeCell ref="A2095:A2096"/>
    <mergeCell ref="B2095:B2096"/>
    <mergeCell ref="C2095:C2096"/>
    <mergeCell ref="D2095:D2096"/>
    <mergeCell ref="E2095:E2096"/>
    <mergeCell ref="F2095:F2096"/>
    <mergeCell ref="AJ2095:AJ2096"/>
    <mergeCell ref="AK2095:AK2096"/>
    <mergeCell ref="AL2095:AL2096"/>
    <mergeCell ref="AW2093:AW2094"/>
    <mergeCell ref="AX2093:AX2094"/>
    <mergeCell ref="AY2093:AY2094"/>
    <mergeCell ref="AZ2093:AZ2094"/>
    <mergeCell ref="BA2093:BA2094"/>
    <mergeCell ref="BB2093:BB2094"/>
    <mergeCell ref="AQ2093:AQ2094"/>
    <mergeCell ref="AR2093:AR2094"/>
    <mergeCell ref="AS2093:AS2094"/>
    <mergeCell ref="AT2093:AT2094"/>
    <mergeCell ref="AU2093:AU2094"/>
    <mergeCell ref="AV2093:AV2094"/>
    <mergeCell ref="AK2093:AK2094"/>
    <mergeCell ref="AL2093:AL2094"/>
    <mergeCell ref="AM2093:AM2094"/>
    <mergeCell ref="AN2093:AN2094"/>
    <mergeCell ref="AO2093:AO2094"/>
    <mergeCell ref="AP2093:AP2094"/>
    <mergeCell ref="BA2091:BA2092"/>
    <mergeCell ref="BB2091:BB2092"/>
    <mergeCell ref="BC2091:BC2092"/>
    <mergeCell ref="A2093:A2094"/>
    <mergeCell ref="B2093:B2094"/>
    <mergeCell ref="C2093:C2094"/>
    <mergeCell ref="D2093:D2094"/>
    <mergeCell ref="E2093:E2094"/>
    <mergeCell ref="F2093:F2094"/>
    <mergeCell ref="AJ2093:AJ2094"/>
    <mergeCell ref="AU2091:AU2092"/>
    <mergeCell ref="AV2091:AV2092"/>
    <mergeCell ref="AW2091:AW2092"/>
    <mergeCell ref="AX2091:AX2092"/>
    <mergeCell ref="AY2091:AY2092"/>
    <mergeCell ref="AZ2091:AZ2092"/>
    <mergeCell ref="AO2091:AO2092"/>
    <mergeCell ref="AP2091:AP2092"/>
    <mergeCell ref="AQ2091:AQ2092"/>
    <mergeCell ref="AR2091:AR2092"/>
    <mergeCell ref="AS2091:AS2092"/>
    <mergeCell ref="AT2091:AT2092"/>
    <mergeCell ref="F2091:F2092"/>
    <mergeCell ref="AJ2091:AJ2092"/>
    <mergeCell ref="AK2091:AK2092"/>
    <mergeCell ref="AL2091:AL2092"/>
    <mergeCell ref="AM2091:AM2092"/>
    <mergeCell ref="AN2091:AN2092"/>
    <mergeCell ref="AY2089:AY2090"/>
    <mergeCell ref="AZ2089:AZ2090"/>
    <mergeCell ref="BA2089:BA2090"/>
    <mergeCell ref="BB2089:BB2090"/>
    <mergeCell ref="BC2089:BC2090"/>
    <mergeCell ref="A2091:A2092"/>
    <mergeCell ref="B2091:B2092"/>
    <mergeCell ref="C2091:C2092"/>
    <mergeCell ref="D2091:D2092"/>
    <mergeCell ref="E2091:E2092"/>
    <mergeCell ref="AS2089:AS2090"/>
    <mergeCell ref="AT2089:AT2090"/>
    <mergeCell ref="AU2089:AU2090"/>
    <mergeCell ref="AV2089:AV2090"/>
    <mergeCell ref="AW2089:AW2090"/>
    <mergeCell ref="AX2089:AX2090"/>
    <mergeCell ref="AM2089:AM2090"/>
    <mergeCell ref="AN2089:AN2090"/>
    <mergeCell ref="AO2089:AO2090"/>
    <mergeCell ref="AP2089:AP2090"/>
    <mergeCell ref="AQ2089:AQ2090"/>
    <mergeCell ref="AR2089:AR2090"/>
    <mergeCell ref="BC2087:BC2088"/>
    <mergeCell ref="A2089:A2090"/>
    <mergeCell ref="B2089:B2090"/>
    <mergeCell ref="C2089:C2090"/>
    <mergeCell ref="D2089:D2090"/>
    <mergeCell ref="E2089:E2090"/>
    <mergeCell ref="F2089:F2090"/>
    <mergeCell ref="AJ2089:AJ2090"/>
    <mergeCell ref="AK2089:AK2090"/>
    <mergeCell ref="AL2089:AL2090"/>
    <mergeCell ref="AW2087:AW2088"/>
    <mergeCell ref="AX2087:AX2088"/>
    <mergeCell ref="AY2087:AY2088"/>
    <mergeCell ref="AZ2087:AZ2088"/>
    <mergeCell ref="BA2087:BA2088"/>
    <mergeCell ref="BB2087:BB2088"/>
    <mergeCell ref="AQ2087:AQ2088"/>
    <mergeCell ref="AR2087:AR2088"/>
    <mergeCell ref="AS2087:AS2088"/>
    <mergeCell ref="AT2087:AT2088"/>
    <mergeCell ref="AU2087:AU2088"/>
    <mergeCell ref="AV2087:AV2088"/>
    <mergeCell ref="AK2087:AK2088"/>
    <mergeCell ref="AL2087:AL2088"/>
    <mergeCell ref="AM2087:AM2088"/>
    <mergeCell ref="AN2087:AN2088"/>
    <mergeCell ref="AO2087:AO2088"/>
    <mergeCell ref="AP2087:AP2088"/>
    <mergeCell ref="BA2085:BA2086"/>
    <mergeCell ref="BB2085:BB2086"/>
    <mergeCell ref="BC2085:BC2086"/>
    <mergeCell ref="A2087:A2088"/>
    <mergeCell ref="B2087:B2088"/>
    <mergeCell ref="C2087:C2088"/>
    <mergeCell ref="D2087:D2088"/>
    <mergeCell ref="E2087:E2088"/>
    <mergeCell ref="F2087:F2088"/>
    <mergeCell ref="AJ2087:AJ2088"/>
    <mergeCell ref="AU2085:AU2086"/>
    <mergeCell ref="AV2085:AV2086"/>
    <mergeCell ref="AW2085:AW2086"/>
    <mergeCell ref="AX2085:AX2086"/>
    <mergeCell ref="AY2085:AY2086"/>
    <mergeCell ref="AZ2085:AZ2086"/>
    <mergeCell ref="AO2085:AO2086"/>
    <mergeCell ref="AP2085:AP2086"/>
    <mergeCell ref="AQ2085:AQ2086"/>
    <mergeCell ref="AR2085:AR2086"/>
    <mergeCell ref="AS2085:AS2086"/>
    <mergeCell ref="AT2085:AT2086"/>
    <mergeCell ref="F2085:F2086"/>
    <mergeCell ref="AJ2085:AJ2086"/>
    <mergeCell ref="AK2085:AK2086"/>
    <mergeCell ref="AL2085:AL2086"/>
    <mergeCell ref="AM2085:AM2086"/>
    <mergeCell ref="AN2085:AN2086"/>
    <mergeCell ref="AY2083:AY2084"/>
    <mergeCell ref="AZ2083:AZ2084"/>
    <mergeCell ref="BA2083:BA2084"/>
    <mergeCell ref="BB2083:BB2084"/>
    <mergeCell ref="BC2083:BC2084"/>
    <mergeCell ref="A2085:A2086"/>
    <mergeCell ref="B2085:B2086"/>
    <mergeCell ref="C2085:C2086"/>
    <mergeCell ref="D2085:D2086"/>
    <mergeCell ref="E2085:E2086"/>
    <mergeCell ref="AS2083:AS2084"/>
    <mergeCell ref="AT2083:AT2084"/>
    <mergeCell ref="AU2083:AU2084"/>
    <mergeCell ref="AV2083:AV2084"/>
    <mergeCell ref="AW2083:AW2084"/>
    <mergeCell ref="AX2083:AX2084"/>
    <mergeCell ref="AM2083:AM2084"/>
    <mergeCell ref="AN2083:AN2084"/>
    <mergeCell ref="AO2083:AO2084"/>
    <mergeCell ref="AP2083:AP2084"/>
    <mergeCell ref="AQ2083:AQ2084"/>
    <mergeCell ref="AR2083:AR2084"/>
    <mergeCell ref="BC2081:BC2082"/>
    <mergeCell ref="A2083:A2084"/>
    <mergeCell ref="B2083:B2084"/>
    <mergeCell ref="C2083:C2084"/>
    <mergeCell ref="D2083:D2084"/>
    <mergeCell ref="E2083:E2084"/>
    <mergeCell ref="F2083:F2084"/>
    <mergeCell ref="AJ2083:AJ2084"/>
    <mergeCell ref="AK2083:AK2084"/>
    <mergeCell ref="AL2083:AL2084"/>
    <mergeCell ref="AW2081:AW2082"/>
    <mergeCell ref="AX2081:AX2082"/>
    <mergeCell ref="AY2081:AY2082"/>
    <mergeCell ref="AZ2081:AZ2082"/>
    <mergeCell ref="BA2081:BA2082"/>
    <mergeCell ref="BB2081:BB2082"/>
    <mergeCell ref="AQ2081:AQ2082"/>
    <mergeCell ref="AR2081:AR2082"/>
    <mergeCell ref="AS2081:AS2082"/>
    <mergeCell ref="AT2081:AT2082"/>
    <mergeCell ref="AU2081:AU2082"/>
    <mergeCell ref="AV2081:AV2082"/>
    <mergeCell ref="AK2081:AK2082"/>
    <mergeCell ref="AL2081:AL2082"/>
    <mergeCell ref="AM2081:AM2082"/>
    <mergeCell ref="AN2081:AN2082"/>
    <mergeCell ref="AO2081:AO2082"/>
    <mergeCell ref="AP2081:AP2082"/>
    <mergeCell ref="BA2079:BA2080"/>
    <mergeCell ref="BB2079:BB2080"/>
    <mergeCell ref="BC2079:BC2080"/>
    <mergeCell ref="A2081:A2082"/>
    <mergeCell ref="B2081:B2082"/>
    <mergeCell ref="C2081:C2082"/>
    <mergeCell ref="D2081:D2082"/>
    <mergeCell ref="E2081:E2082"/>
    <mergeCell ref="F2081:F2082"/>
    <mergeCell ref="AJ2081:AJ2082"/>
    <mergeCell ref="AU2079:AU2080"/>
    <mergeCell ref="AV2079:AV2080"/>
    <mergeCell ref="AW2079:AW2080"/>
    <mergeCell ref="AX2079:AX2080"/>
    <mergeCell ref="AY2079:AY2080"/>
    <mergeCell ref="AZ2079:AZ2080"/>
    <mergeCell ref="AO2079:AO2080"/>
    <mergeCell ref="AP2079:AP2080"/>
    <mergeCell ref="AQ2079:AQ2080"/>
    <mergeCell ref="AR2079:AR2080"/>
    <mergeCell ref="AS2079:AS2080"/>
    <mergeCell ref="AT2079:AT2080"/>
    <mergeCell ref="F2079:F2080"/>
    <mergeCell ref="AJ2079:AJ2080"/>
    <mergeCell ref="AK2079:AK2080"/>
    <mergeCell ref="AL2079:AL2080"/>
    <mergeCell ref="AM2079:AM2080"/>
    <mergeCell ref="AN2079:AN2080"/>
    <mergeCell ref="AY2077:AY2078"/>
    <mergeCell ref="AZ2077:AZ2078"/>
    <mergeCell ref="BA2077:BA2078"/>
    <mergeCell ref="BB2077:BB2078"/>
    <mergeCell ref="BC2077:BC2078"/>
    <mergeCell ref="A2079:A2080"/>
    <mergeCell ref="B2079:B2080"/>
    <mergeCell ref="C2079:C2080"/>
    <mergeCell ref="D2079:D2080"/>
    <mergeCell ref="E2079:E2080"/>
    <mergeCell ref="AS2077:AS2078"/>
    <mergeCell ref="AT2077:AT2078"/>
    <mergeCell ref="AU2077:AU2078"/>
    <mergeCell ref="AV2077:AV2078"/>
    <mergeCell ref="AW2077:AW2078"/>
    <mergeCell ref="AX2077:AX2078"/>
    <mergeCell ref="AM2077:AM2078"/>
    <mergeCell ref="AN2077:AN2078"/>
    <mergeCell ref="AO2077:AO2078"/>
    <mergeCell ref="AP2077:AP2078"/>
    <mergeCell ref="AQ2077:AQ2078"/>
    <mergeCell ref="AR2077:AR2078"/>
    <mergeCell ref="BC2075:BC2076"/>
    <mergeCell ref="A2077:A2078"/>
    <mergeCell ref="B2077:B2078"/>
    <mergeCell ref="C2077:C2078"/>
    <mergeCell ref="D2077:D2078"/>
    <mergeCell ref="E2077:E2078"/>
    <mergeCell ref="F2077:F2078"/>
    <mergeCell ref="AJ2077:AJ2078"/>
    <mergeCell ref="AK2077:AK2078"/>
    <mergeCell ref="AL2077:AL2078"/>
    <mergeCell ref="AW2075:AW2076"/>
    <mergeCell ref="AX2075:AX2076"/>
    <mergeCell ref="AY2075:AY2076"/>
    <mergeCell ref="AZ2075:AZ2076"/>
    <mergeCell ref="BA2075:BA2076"/>
    <mergeCell ref="BB2075:BB2076"/>
    <mergeCell ref="AQ2075:AQ2076"/>
    <mergeCell ref="AR2075:AR2076"/>
    <mergeCell ref="AS2075:AS2076"/>
    <mergeCell ref="AT2075:AT2076"/>
    <mergeCell ref="AU2075:AU2076"/>
    <mergeCell ref="AV2075:AV2076"/>
    <mergeCell ref="AK2075:AK2076"/>
    <mergeCell ref="AL2075:AL2076"/>
    <mergeCell ref="AM2075:AM2076"/>
    <mergeCell ref="AN2075:AN2076"/>
    <mergeCell ref="AO2075:AO2076"/>
    <mergeCell ref="AP2075:AP2076"/>
    <mergeCell ref="BA2073:BA2074"/>
    <mergeCell ref="BB2073:BB2074"/>
    <mergeCell ref="BC2073:BC2074"/>
    <mergeCell ref="A2075:A2076"/>
    <mergeCell ref="B2075:B2076"/>
    <mergeCell ref="C2075:C2076"/>
    <mergeCell ref="D2075:D2076"/>
    <mergeCell ref="E2075:E2076"/>
    <mergeCell ref="F2075:F2076"/>
    <mergeCell ref="AJ2075:AJ2076"/>
    <mergeCell ref="AU2073:AU2074"/>
    <mergeCell ref="AV2073:AV2074"/>
    <mergeCell ref="AW2073:AW2074"/>
    <mergeCell ref="AX2073:AX2074"/>
    <mergeCell ref="AY2073:AY2074"/>
    <mergeCell ref="AZ2073:AZ2074"/>
    <mergeCell ref="AO2073:AO2074"/>
    <mergeCell ref="AP2073:AP2074"/>
    <mergeCell ref="AQ2073:AQ2074"/>
    <mergeCell ref="AR2073:AR2074"/>
    <mergeCell ref="AS2073:AS2074"/>
    <mergeCell ref="AT2073:AT2074"/>
    <mergeCell ref="F2073:F2074"/>
    <mergeCell ref="AJ2073:AJ2074"/>
    <mergeCell ref="AK2073:AK2074"/>
    <mergeCell ref="AL2073:AL2074"/>
    <mergeCell ref="AM2073:AM2074"/>
    <mergeCell ref="AN2073:AN2074"/>
    <mergeCell ref="AY2071:AY2072"/>
    <mergeCell ref="AZ2071:AZ2072"/>
    <mergeCell ref="BA2071:BA2072"/>
    <mergeCell ref="BB2071:BB2072"/>
    <mergeCell ref="BC2071:BC2072"/>
    <mergeCell ref="A2073:A2074"/>
    <mergeCell ref="B2073:B2074"/>
    <mergeCell ref="C2073:C2074"/>
    <mergeCell ref="D2073:D2074"/>
    <mergeCell ref="E2073:E2074"/>
    <mergeCell ref="AS2071:AS2072"/>
    <mergeCell ref="AT2071:AT2072"/>
    <mergeCell ref="AU2071:AU2072"/>
    <mergeCell ref="AV2071:AV2072"/>
    <mergeCell ref="AW2071:AW2072"/>
    <mergeCell ref="AX2071:AX2072"/>
    <mergeCell ref="AM2071:AM2072"/>
    <mergeCell ref="AN2071:AN2072"/>
    <mergeCell ref="AO2071:AO2072"/>
    <mergeCell ref="AP2071:AP2072"/>
    <mergeCell ref="AQ2071:AQ2072"/>
    <mergeCell ref="AR2071:AR2072"/>
    <mergeCell ref="BC2069:BC2070"/>
    <mergeCell ref="A2071:A2072"/>
    <mergeCell ref="B2071:B2072"/>
    <mergeCell ref="C2071:C2072"/>
    <mergeCell ref="D2071:D2072"/>
    <mergeCell ref="E2071:E2072"/>
    <mergeCell ref="F2071:F2072"/>
    <mergeCell ref="AJ2071:AJ2072"/>
    <mergeCell ref="AK2071:AK2072"/>
    <mergeCell ref="AL2071:AL2072"/>
    <mergeCell ref="AW2069:AW2070"/>
    <mergeCell ref="AX2069:AX2070"/>
    <mergeCell ref="AY2069:AY2070"/>
    <mergeCell ref="AZ2069:AZ2070"/>
    <mergeCell ref="BA2069:BA2070"/>
    <mergeCell ref="BB2069:BB2070"/>
    <mergeCell ref="AQ2069:AQ2070"/>
    <mergeCell ref="AR2069:AR2070"/>
    <mergeCell ref="AS2069:AS2070"/>
    <mergeCell ref="AT2069:AT2070"/>
    <mergeCell ref="AU2069:AU2070"/>
    <mergeCell ref="AV2069:AV2070"/>
    <mergeCell ref="AK2069:AK2070"/>
    <mergeCell ref="AL2069:AL2070"/>
    <mergeCell ref="AM2069:AM2070"/>
    <mergeCell ref="AN2069:AN2070"/>
    <mergeCell ref="AO2069:AO2070"/>
    <mergeCell ref="AP2069:AP2070"/>
    <mergeCell ref="BA2067:BA2068"/>
    <mergeCell ref="BB2067:BB2068"/>
    <mergeCell ref="BC2067:BC2068"/>
    <mergeCell ref="A2069:A2070"/>
    <mergeCell ref="B2069:B2070"/>
    <mergeCell ref="C2069:C2070"/>
    <mergeCell ref="D2069:D2070"/>
    <mergeCell ref="E2069:E2070"/>
    <mergeCell ref="F2069:F2070"/>
    <mergeCell ref="AJ2069:AJ2070"/>
    <mergeCell ref="AU2067:AU2068"/>
    <mergeCell ref="AV2067:AV2068"/>
    <mergeCell ref="AW2067:AW2068"/>
    <mergeCell ref="AX2067:AX2068"/>
    <mergeCell ref="AY2067:AY2068"/>
    <mergeCell ref="AZ2067:AZ2068"/>
    <mergeCell ref="AO2067:AO2068"/>
    <mergeCell ref="AP2067:AP2068"/>
    <mergeCell ref="AQ2067:AQ2068"/>
    <mergeCell ref="AR2067:AR2068"/>
    <mergeCell ref="AS2067:AS2068"/>
    <mergeCell ref="AT2067:AT2068"/>
    <mergeCell ref="F2067:F2068"/>
    <mergeCell ref="AJ2067:AJ2068"/>
    <mergeCell ref="AK2067:AK2068"/>
    <mergeCell ref="AL2067:AL2068"/>
    <mergeCell ref="AM2067:AM2068"/>
    <mergeCell ref="AN2067:AN2068"/>
    <mergeCell ref="AY2065:AY2066"/>
    <mergeCell ref="AZ2065:AZ2066"/>
    <mergeCell ref="BA2065:BA2066"/>
    <mergeCell ref="BB2065:BB2066"/>
    <mergeCell ref="BC2065:BC2066"/>
    <mergeCell ref="A2067:A2068"/>
    <mergeCell ref="B2067:B2068"/>
    <mergeCell ref="C2067:C2068"/>
    <mergeCell ref="D2067:D2068"/>
    <mergeCell ref="E2067:E2068"/>
    <mergeCell ref="AS2065:AS2066"/>
    <mergeCell ref="AT2065:AT2066"/>
    <mergeCell ref="AU2065:AU2066"/>
    <mergeCell ref="AV2065:AV2066"/>
    <mergeCell ref="AW2065:AW2066"/>
    <mergeCell ref="AX2065:AX2066"/>
    <mergeCell ref="AM2065:AM2066"/>
    <mergeCell ref="AN2065:AN2066"/>
    <mergeCell ref="AO2065:AO2066"/>
    <mergeCell ref="AP2065:AP2066"/>
    <mergeCell ref="AQ2065:AQ2066"/>
    <mergeCell ref="AR2065:AR2066"/>
    <mergeCell ref="BC2063:BC2064"/>
    <mergeCell ref="A2065:A2066"/>
    <mergeCell ref="B2065:B2066"/>
    <mergeCell ref="C2065:C2066"/>
    <mergeCell ref="D2065:D2066"/>
    <mergeCell ref="E2065:E2066"/>
    <mergeCell ref="F2065:F2066"/>
    <mergeCell ref="AJ2065:AJ2066"/>
    <mergeCell ref="AK2065:AK2066"/>
    <mergeCell ref="AL2065:AL2066"/>
    <mergeCell ref="AW2063:AW2064"/>
    <mergeCell ref="AX2063:AX2064"/>
    <mergeCell ref="AY2063:AY2064"/>
    <mergeCell ref="AZ2063:AZ2064"/>
    <mergeCell ref="BA2063:BA2064"/>
    <mergeCell ref="BB2063:BB2064"/>
    <mergeCell ref="AQ2063:AQ2064"/>
    <mergeCell ref="AR2063:AR2064"/>
    <mergeCell ref="AS2063:AS2064"/>
    <mergeCell ref="AT2063:AT2064"/>
    <mergeCell ref="AU2063:AU2064"/>
    <mergeCell ref="AV2063:AV2064"/>
    <mergeCell ref="AK2063:AK2064"/>
    <mergeCell ref="AL2063:AL2064"/>
    <mergeCell ref="AM2063:AM2064"/>
    <mergeCell ref="AN2063:AN2064"/>
    <mergeCell ref="AO2063:AO2064"/>
    <mergeCell ref="AP2063:AP2064"/>
    <mergeCell ref="BA2061:BA2062"/>
    <mergeCell ref="BB2061:BB2062"/>
    <mergeCell ref="BC2061:BC2062"/>
    <mergeCell ref="A2063:A2064"/>
    <mergeCell ref="B2063:B2064"/>
    <mergeCell ref="C2063:C2064"/>
    <mergeCell ref="D2063:D2064"/>
    <mergeCell ref="E2063:E2064"/>
    <mergeCell ref="F2063:F2064"/>
    <mergeCell ref="AJ2063:AJ2064"/>
    <mergeCell ref="AU2061:AU2062"/>
    <mergeCell ref="AV2061:AV2062"/>
    <mergeCell ref="AW2061:AW2062"/>
    <mergeCell ref="AX2061:AX2062"/>
    <mergeCell ref="AY2061:AY2062"/>
    <mergeCell ref="AZ2061:AZ2062"/>
    <mergeCell ref="AO2061:AO2062"/>
    <mergeCell ref="AP2061:AP2062"/>
    <mergeCell ref="AQ2061:AQ2062"/>
    <mergeCell ref="AR2061:AR2062"/>
    <mergeCell ref="AS2061:AS2062"/>
    <mergeCell ref="AT2061:AT2062"/>
    <mergeCell ref="F2061:F2062"/>
    <mergeCell ref="AJ2061:AJ2062"/>
    <mergeCell ref="AK2061:AK2062"/>
    <mergeCell ref="AL2061:AL2062"/>
    <mergeCell ref="AM2061:AM2062"/>
    <mergeCell ref="AN2061:AN2062"/>
    <mergeCell ref="AY2059:AY2060"/>
    <mergeCell ref="AZ2059:AZ2060"/>
    <mergeCell ref="BA2059:BA2060"/>
    <mergeCell ref="BB2059:BB2060"/>
    <mergeCell ref="BC2059:BC2060"/>
    <mergeCell ref="A2061:A2062"/>
    <mergeCell ref="B2061:B2062"/>
    <mergeCell ref="C2061:C2062"/>
    <mergeCell ref="D2061:D2062"/>
    <mergeCell ref="E2061:E2062"/>
    <mergeCell ref="AS2059:AS2060"/>
    <mergeCell ref="AT2059:AT2060"/>
    <mergeCell ref="AU2059:AU2060"/>
    <mergeCell ref="AV2059:AV2060"/>
    <mergeCell ref="AW2059:AW2060"/>
    <mergeCell ref="AX2059:AX2060"/>
    <mergeCell ref="AM2059:AM2060"/>
    <mergeCell ref="AN2059:AN2060"/>
    <mergeCell ref="AO2059:AO2060"/>
    <mergeCell ref="AP2059:AP2060"/>
    <mergeCell ref="AQ2059:AQ2060"/>
    <mergeCell ref="AR2059:AR2060"/>
    <mergeCell ref="BC2057:BC2058"/>
    <mergeCell ref="A2059:A2060"/>
    <mergeCell ref="B2059:B2060"/>
    <mergeCell ref="C2059:C2060"/>
    <mergeCell ref="D2059:D2060"/>
    <mergeCell ref="E2059:E2060"/>
    <mergeCell ref="F2059:F2060"/>
    <mergeCell ref="AJ2059:AJ2060"/>
    <mergeCell ref="AK2059:AK2060"/>
    <mergeCell ref="AL2059:AL2060"/>
    <mergeCell ref="AW2057:AW2058"/>
    <mergeCell ref="AX2057:AX2058"/>
    <mergeCell ref="AY2057:AY2058"/>
    <mergeCell ref="AZ2057:AZ2058"/>
    <mergeCell ref="BA2057:BA2058"/>
    <mergeCell ref="BB2057:BB2058"/>
    <mergeCell ref="AQ2057:AQ2058"/>
    <mergeCell ref="AR2057:AR2058"/>
    <mergeCell ref="AS2057:AS2058"/>
    <mergeCell ref="AT2057:AT2058"/>
    <mergeCell ref="AU2057:AU2058"/>
    <mergeCell ref="AV2057:AV2058"/>
    <mergeCell ref="AK2057:AK2058"/>
    <mergeCell ref="AL2057:AL2058"/>
    <mergeCell ref="AM2057:AM2058"/>
    <mergeCell ref="AN2057:AN2058"/>
    <mergeCell ref="AO2057:AO2058"/>
    <mergeCell ref="AP2057:AP2058"/>
    <mergeCell ref="BA2055:BA2056"/>
    <mergeCell ref="BB2055:BB2056"/>
    <mergeCell ref="BC2055:BC2056"/>
    <mergeCell ref="A2057:A2058"/>
    <mergeCell ref="B2057:B2058"/>
    <mergeCell ref="C2057:C2058"/>
    <mergeCell ref="D2057:D2058"/>
    <mergeCell ref="E2057:E2058"/>
    <mergeCell ref="F2057:F2058"/>
    <mergeCell ref="AJ2057:AJ2058"/>
    <mergeCell ref="AU2055:AU2056"/>
    <mergeCell ref="AV2055:AV2056"/>
    <mergeCell ref="AW2055:AW2056"/>
    <mergeCell ref="AX2055:AX2056"/>
    <mergeCell ref="AY2055:AY2056"/>
    <mergeCell ref="AZ2055:AZ2056"/>
    <mergeCell ref="AO2055:AO2056"/>
    <mergeCell ref="AP2055:AP2056"/>
    <mergeCell ref="AQ2055:AQ2056"/>
    <mergeCell ref="AR2055:AR2056"/>
    <mergeCell ref="AS2055:AS2056"/>
    <mergeCell ref="AT2055:AT2056"/>
    <mergeCell ref="F2055:F2056"/>
    <mergeCell ref="AJ2055:AJ2056"/>
    <mergeCell ref="AK2055:AK2056"/>
    <mergeCell ref="AL2055:AL2056"/>
    <mergeCell ref="AM2055:AM2056"/>
    <mergeCell ref="AN2055:AN2056"/>
    <mergeCell ref="AY2053:AY2054"/>
    <mergeCell ref="AZ2053:AZ2054"/>
    <mergeCell ref="BA2053:BA2054"/>
    <mergeCell ref="BB2053:BB2054"/>
    <mergeCell ref="BC2053:BC2054"/>
    <mergeCell ref="A2055:A2056"/>
    <mergeCell ref="B2055:B2056"/>
    <mergeCell ref="C2055:C2056"/>
    <mergeCell ref="D2055:D2056"/>
    <mergeCell ref="E2055:E2056"/>
    <mergeCell ref="AS2053:AS2054"/>
    <mergeCell ref="AT2053:AT2054"/>
    <mergeCell ref="AU2053:AU2054"/>
    <mergeCell ref="AV2053:AV2054"/>
    <mergeCell ref="AW2053:AW2054"/>
    <mergeCell ref="AX2053:AX2054"/>
    <mergeCell ref="AM2053:AM2054"/>
    <mergeCell ref="AN2053:AN2054"/>
    <mergeCell ref="AO2053:AO2054"/>
    <mergeCell ref="AP2053:AP2054"/>
    <mergeCell ref="AQ2053:AQ2054"/>
    <mergeCell ref="AR2053:AR2054"/>
    <mergeCell ref="BC2051:BC2052"/>
    <mergeCell ref="A2053:A2054"/>
    <mergeCell ref="B2053:B2054"/>
    <mergeCell ref="C2053:C2054"/>
    <mergeCell ref="D2053:D2054"/>
    <mergeCell ref="E2053:E2054"/>
    <mergeCell ref="F2053:F2054"/>
    <mergeCell ref="AJ2053:AJ2054"/>
    <mergeCell ref="AK2053:AK2054"/>
    <mergeCell ref="AL2053:AL2054"/>
    <mergeCell ref="AW2051:AW2052"/>
    <mergeCell ref="AX2051:AX2052"/>
    <mergeCell ref="AY2051:AY2052"/>
    <mergeCell ref="AZ2051:AZ2052"/>
    <mergeCell ref="BA2051:BA2052"/>
    <mergeCell ref="BB2051:BB2052"/>
    <mergeCell ref="AQ2051:AQ2052"/>
    <mergeCell ref="AR2051:AR2052"/>
    <mergeCell ref="AS2051:AS2052"/>
    <mergeCell ref="AT2051:AT2052"/>
    <mergeCell ref="AU2051:AU2052"/>
    <mergeCell ref="AV2051:AV2052"/>
    <mergeCell ref="AK2051:AK2052"/>
    <mergeCell ref="AL2051:AL2052"/>
    <mergeCell ref="AM2051:AM2052"/>
    <mergeCell ref="AN2051:AN2052"/>
    <mergeCell ref="AO2051:AO2052"/>
    <mergeCell ref="AP2051:AP2052"/>
    <mergeCell ref="BA2049:BA2050"/>
    <mergeCell ref="BB2049:BB2050"/>
    <mergeCell ref="BC2049:BC2050"/>
    <mergeCell ref="A2051:A2052"/>
    <mergeCell ref="B2051:B2052"/>
    <mergeCell ref="C2051:C2052"/>
    <mergeCell ref="D2051:D2052"/>
    <mergeCell ref="E2051:E2052"/>
    <mergeCell ref="F2051:F2052"/>
    <mergeCell ref="AJ2051:AJ2052"/>
    <mergeCell ref="AU2049:AU2050"/>
    <mergeCell ref="AV2049:AV2050"/>
    <mergeCell ref="AW2049:AW2050"/>
    <mergeCell ref="AX2049:AX2050"/>
    <mergeCell ref="AY2049:AY2050"/>
    <mergeCell ref="AZ2049:AZ2050"/>
    <mergeCell ref="AO2049:AO2050"/>
    <mergeCell ref="AP2049:AP2050"/>
    <mergeCell ref="AQ2049:AQ2050"/>
    <mergeCell ref="AR2049:AR2050"/>
    <mergeCell ref="AS2049:AS2050"/>
    <mergeCell ref="AT2049:AT2050"/>
    <mergeCell ref="F2049:F2050"/>
    <mergeCell ref="AJ2049:AJ2050"/>
    <mergeCell ref="AK2049:AK2050"/>
    <mergeCell ref="AL2049:AL2050"/>
    <mergeCell ref="AM2049:AM2050"/>
    <mergeCell ref="AN2049:AN2050"/>
    <mergeCell ref="AY2047:AY2048"/>
    <mergeCell ref="AZ2047:AZ2048"/>
    <mergeCell ref="BA2047:BA2048"/>
    <mergeCell ref="BB2047:BB2048"/>
    <mergeCell ref="BC2047:BC2048"/>
    <mergeCell ref="A2049:A2050"/>
    <mergeCell ref="B2049:B2050"/>
    <mergeCell ref="C2049:C2050"/>
    <mergeCell ref="D2049:D2050"/>
    <mergeCell ref="E2049:E2050"/>
    <mergeCell ref="AS2047:AS2048"/>
    <mergeCell ref="AT2047:AT2048"/>
    <mergeCell ref="AU2047:AU2048"/>
    <mergeCell ref="AV2047:AV2048"/>
    <mergeCell ref="AW2047:AW2048"/>
    <mergeCell ref="AX2047:AX2048"/>
    <mergeCell ref="AM2047:AM2048"/>
    <mergeCell ref="AN2047:AN2048"/>
    <mergeCell ref="AO2047:AO2048"/>
    <mergeCell ref="AP2047:AP2048"/>
    <mergeCell ref="AQ2047:AQ2048"/>
    <mergeCell ref="AR2047:AR2048"/>
    <mergeCell ref="BC2045:BC2046"/>
    <mergeCell ref="A2047:A2048"/>
    <mergeCell ref="B2047:B2048"/>
    <mergeCell ref="C2047:C2048"/>
    <mergeCell ref="D2047:D2048"/>
    <mergeCell ref="E2047:E2048"/>
    <mergeCell ref="F2047:F2048"/>
    <mergeCell ref="AJ2047:AJ2048"/>
    <mergeCell ref="AK2047:AK2048"/>
    <mergeCell ref="AL2047:AL2048"/>
    <mergeCell ref="AW2045:AW2046"/>
    <mergeCell ref="AX2045:AX2046"/>
    <mergeCell ref="AY2045:AY2046"/>
    <mergeCell ref="AZ2045:AZ2046"/>
    <mergeCell ref="BA2045:BA2046"/>
    <mergeCell ref="BB2045:BB2046"/>
    <mergeCell ref="AQ2045:AQ2046"/>
    <mergeCell ref="AR2045:AR2046"/>
    <mergeCell ref="AS2045:AS2046"/>
    <mergeCell ref="AT2045:AT2046"/>
    <mergeCell ref="AU2045:AU2046"/>
    <mergeCell ref="AV2045:AV2046"/>
    <mergeCell ref="AK2045:AK2046"/>
    <mergeCell ref="AL2045:AL2046"/>
    <mergeCell ref="AM2045:AM2046"/>
    <mergeCell ref="AN2045:AN2046"/>
    <mergeCell ref="AO2045:AO2046"/>
    <mergeCell ref="AP2045:AP2046"/>
    <mergeCell ref="BA2043:BA2044"/>
    <mergeCell ref="BB2043:BB2044"/>
    <mergeCell ref="BC2043:BC2044"/>
    <mergeCell ref="A2045:A2046"/>
    <mergeCell ref="B2045:B2046"/>
    <mergeCell ref="C2045:C2046"/>
    <mergeCell ref="D2045:D2046"/>
    <mergeCell ref="E2045:E2046"/>
    <mergeCell ref="F2045:F2046"/>
    <mergeCell ref="AJ2045:AJ2046"/>
    <mergeCell ref="AU2043:AU2044"/>
    <mergeCell ref="AV2043:AV2044"/>
    <mergeCell ref="AW2043:AW2044"/>
    <mergeCell ref="AX2043:AX2044"/>
    <mergeCell ref="AY2043:AY2044"/>
    <mergeCell ref="AZ2043:AZ2044"/>
    <mergeCell ref="AO2043:AO2044"/>
    <mergeCell ref="AP2043:AP2044"/>
    <mergeCell ref="AQ2043:AQ2044"/>
    <mergeCell ref="AR2043:AR2044"/>
    <mergeCell ref="AS2043:AS2044"/>
    <mergeCell ref="AT2043:AT2044"/>
    <mergeCell ref="F2043:F2044"/>
    <mergeCell ref="AJ2043:AJ2044"/>
    <mergeCell ref="AK2043:AK2044"/>
    <mergeCell ref="AL2043:AL2044"/>
    <mergeCell ref="AM2043:AM2044"/>
    <mergeCell ref="AN2043:AN2044"/>
    <mergeCell ref="AY2041:AY2042"/>
    <mergeCell ref="AZ2041:AZ2042"/>
    <mergeCell ref="BA2041:BA2042"/>
    <mergeCell ref="BB2041:BB2042"/>
    <mergeCell ref="BC2041:BC2042"/>
    <mergeCell ref="A2043:A2044"/>
    <mergeCell ref="B2043:B2044"/>
    <mergeCell ref="C2043:C2044"/>
    <mergeCell ref="D2043:D2044"/>
    <mergeCell ref="E2043:E2044"/>
    <mergeCell ref="AS2041:AS2042"/>
    <mergeCell ref="AT2041:AT2042"/>
    <mergeCell ref="AU2041:AU2042"/>
    <mergeCell ref="AV2041:AV2042"/>
    <mergeCell ref="AW2041:AW2042"/>
    <mergeCell ref="AX2041:AX2042"/>
    <mergeCell ref="AM2041:AM2042"/>
    <mergeCell ref="AN2041:AN2042"/>
    <mergeCell ref="AO2041:AO2042"/>
    <mergeCell ref="AP2041:AP2042"/>
    <mergeCell ref="AQ2041:AQ2042"/>
    <mergeCell ref="AR2041:AR2042"/>
    <mergeCell ref="BC2039:BC2040"/>
    <mergeCell ref="A2041:A2042"/>
    <mergeCell ref="B2041:B2042"/>
    <mergeCell ref="C2041:C2042"/>
    <mergeCell ref="D2041:D2042"/>
    <mergeCell ref="E2041:E2042"/>
    <mergeCell ref="F2041:F2042"/>
    <mergeCell ref="AJ2041:AJ2042"/>
    <mergeCell ref="AK2041:AK2042"/>
    <mergeCell ref="AL2041:AL2042"/>
    <mergeCell ref="AW2039:AW2040"/>
    <mergeCell ref="AX2039:AX2040"/>
    <mergeCell ref="AY2039:AY2040"/>
    <mergeCell ref="AZ2039:AZ2040"/>
    <mergeCell ref="BA2039:BA2040"/>
    <mergeCell ref="BB2039:BB2040"/>
    <mergeCell ref="AQ2039:AQ2040"/>
    <mergeCell ref="AR2039:AR2040"/>
    <mergeCell ref="AS2039:AS2040"/>
    <mergeCell ref="AT2039:AT2040"/>
    <mergeCell ref="AU2039:AU2040"/>
    <mergeCell ref="AV2039:AV2040"/>
    <mergeCell ref="AK2039:AK2040"/>
    <mergeCell ref="AL2039:AL2040"/>
    <mergeCell ref="AM2039:AM2040"/>
    <mergeCell ref="AN2039:AN2040"/>
    <mergeCell ref="AO2039:AO2040"/>
    <mergeCell ref="AP2039:AP2040"/>
    <mergeCell ref="BA2037:BA2038"/>
    <mergeCell ref="BB2037:BB2038"/>
    <mergeCell ref="BC2037:BC2038"/>
    <mergeCell ref="A2039:A2040"/>
    <mergeCell ref="B2039:B2040"/>
    <mergeCell ref="C2039:C2040"/>
    <mergeCell ref="D2039:D2040"/>
    <mergeCell ref="E2039:E2040"/>
    <mergeCell ref="F2039:F2040"/>
    <mergeCell ref="AJ2039:AJ2040"/>
    <mergeCell ref="AU2037:AU2038"/>
    <mergeCell ref="AV2037:AV2038"/>
    <mergeCell ref="AW2037:AW2038"/>
    <mergeCell ref="AX2037:AX2038"/>
    <mergeCell ref="AY2037:AY2038"/>
    <mergeCell ref="AZ2037:AZ2038"/>
    <mergeCell ref="AO2037:AO2038"/>
    <mergeCell ref="AP2037:AP2038"/>
    <mergeCell ref="AQ2037:AQ2038"/>
    <mergeCell ref="AR2037:AR2038"/>
    <mergeCell ref="AS2037:AS2038"/>
    <mergeCell ref="AT2037:AT2038"/>
    <mergeCell ref="F2037:F2038"/>
    <mergeCell ref="AJ2037:AJ2038"/>
    <mergeCell ref="AK2037:AK2038"/>
    <mergeCell ref="AL2037:AL2038"/>
    <mergeCell ref="AM2037:AM2038"/>
    <mergeCell ref="AN2037:AN2038"/>
    <mergeCell ref="AY2035:AY2036"/>
    <mergeCell ref="AZ2035:AZ2036"/>
    <mergeCell ref="BA2035:BA2036"/>
    <mergeCell ref="BB2035:BB2036"/>
    <mergeCell ref="BC2035:BC2036"/>
    <mergeCell ref="A2037:A2038"/>
    <mergeCell ref="B2037:B2038"/>
    <mergeCell ref="C2037:C2038"/>
    <mergeCell ref="D2037:D2038"/>
    <mergeCell ref="E2037:E2038"/>
    <mergeCell ref="AS2035:AS2036"/>
    <mergeCell ref="AT2035:AT2036"/>
    <mergeCell ref="AU2035:AU2036"/>
    <mergeCell ref="AV2035:AV2036"/>
    <mergeCell ref="AW2035:AW2036"/>
    <mergeCell ref="AX2035:AX2036"/>
    <mergeCell ref="AM2035:AM2036"/>
    <mergeCell ref="AN2035:AN2036"/>
    <mergeCell ref="AO2035:AO2036"/>
    <mergeCell ref="AP2035:AP2036"/>
    <mergeCell ref="AQ2035:AQ2036"/>
    <mergeCell ref="AR2035:AR2036"/>
    <mergeCell ref="BC2033:BC2034"/>
    <mergeCell ref="A2035:A2036"/>
    <mergeCell ref="B2035:B2036"/>
    <mergeCell ref="C2035:C2036"/>
    <mergeCell ref="D2035:D2036"/>
    <mergeCell ref="E2035:E2036"/>
    <mergeCell ref="F2035:F2036"/>
    <mergeCell ref="AJ2035:AJ2036"/>
    <mergeCell ref="AK2035:AK2036"/>
    <mergeCell ref="AL2035:AL2036"/>
    <mergeCell ref="AW2033:AW2034"/>
    <mergeCell ref="AX2033:AX2034"/>
    <mergeCell ref="AY2033:AY2034"/>
    <mergeCell ref="AZ2033:AZ2034"/>
    <mergeCell ref="BA2033:BA2034"/>
    <mergeCell ref="BB2033:BB2034"/>
    <mergeCell ref="AQ2033:AQ2034"/>
    <mergeCell ref="AR2033:AR2034"/>
    <mergeCell ref="AS2033:AS2034"/>
    <mergeCell ref="AT2033:AT2034"/>
    <mergeCell ref="AU2033:AU2034"/>
    <mergeCell ref="AV2033:AV2034"/>
    <mergeCell ref="AK2033:AK2034"/>
    <mergeCell ref="AL2033:AL2034"/>
    <mergeCell ref="AM2033:AM2034"/>
    <mergeCell ref="AN2033:AN2034"/>
    <mergeCell ref="AO2033:AO2034"/>
    <mergeCell ref="AP2033:AP2034"/>
    <mergeCell ref="BA2031:BA2032"/>
    <mergeCell ref="BB2031:BB2032"/>
    <mergeCell ref="BC2031:BC2032"/>
    <mergeCell ref="A2033:A2034"/>
    <mergeCell ref="B2033:B2034"/>
    <mergeCell ref="C2033:C2034"/>
    <mergeCell ref="D2033:D2034"/>
    <mergeCell ref="E2033:E2034"/>
    <mergeCell ref="F2033:F2034"/>
    <mergeCell ref="AJ2033:AJ2034"/>
    <mergeCell ref="AU2031:AU2032"/>
    <mergeCell ref="AV2031:AV2032"/>
    <mergeCell ref="AW2031:AW2032"/>
    <mergeCell ref="AX2031:AX2032"/>
    <mergeCell ref="AY2031:AY2032"/>
    <mergeCell ref="AZ2031:AZ2032"/>
    <mergeCell ref="AO2031:AO2032"/>
    <mergeCell ref="AP2031:AP2032"/>
    <mergeCell ref="AQ2031:AQ2032"/>
    <mergeCell ref="AR2031:AR2032"/>
    <mergeCell ref="AS2031:AS2032"/>
    <mergeCell ref="AT2031:AT2032"/>
    <mergeCell ref="F2031:F2032"/>
    <mergeCell ref="AJ2031:AJ2032"/>
    <mergeCell ref="AK2031:AK2032"/>
    <mergeCell ref="AL2031:AL2032"/>
    <mergeCell ref="AM2031:AM2032"/>
    <mergeCell ref="AN2031:AN2032"/>
    <mergeCell ref="AY2029:AY2030"/>
    <mergeCell ref="AZ2029:AZ2030"/>
    <mergeCell ref="BA2029:BA2030"/>
    <mergeCell ref="BB2029:BB2030"/>
    <mergeCell ref="BC2029:BC2030"/>
    <mergeCell ref="A2031:A2032"/>
    <mergeCell ref="B2031:B2032"/>
    <mergeCell ref="C2031:C2032"/>
    <mergeCell ref="D2031:D2032"/>
    <mergeCell ref="E2031:E2032"/>
    <mergeCell ref="AS2029:AS2030"/>
    <mergeCell ref="AT2029:AT2030"/>
    <mergeCell ref="AU2029:AU2030"/>
    <mergeCell ref="AV2029:AV2030"/>
    <mergeCell ref="AW2029:AW2030"/>
    <mergeCell ref="AX2029:AX2030"/>
    <mergeCell ref="AM2029:AM2030"/>
    <mergeCell ref="AN2029:AN2030"/>
    <mergeCell ref="AO2029:AO2030"/>
    <mergeCell ref="AP2029:AP2030"/>
    <mergeCell ref="AQ2029:AQ2030"/>
    <mergeCell ref="AR2029:AR2030"/>
    <mergeCell ref="BC2027:BC2028"/>
    <mergeCell ref="A2029:A2030"/>
    <mergeCell ref="B2029:B2030"/>
    <mergeCell ref="C2029:C2030"/>
    <mergeCell ref="D2029:D2030"/>
    <mergeCell ref="E2029:E2030"/>
    <mergeCell ref="F2029:F2030"/>
    <mergeCell ref="AJ2029:AJ2030"/>
    <mergeCell ref="AK2029:AK2030"/>
    <mergeCell ref="AL2029:AL2030"/>
    <mergeCell ref="AW2027:AW2028"/>
    <mergeCell ref="AX2027:AX2028"/>
    <mergeCell ref="AY2027:AY2028"/>
    <mergeCell ref="AZ2027:AZ2028"/>
    <mergeCell ref="BA2027:BA2028"/>
    <mergeCell ref="BB2027:BB2028"/>
    <mergeCell ref="AQ2027:AQ2028"/>
    <mergeCell ref="AR2027:AR2028"/>
    <mergeCell ref="AS2027:AS2028"/>
    <mergeCell ref="AT2027:AT2028"/>
    <mergeCell ref="AU2027:AU2028"/>
    <mergeCell ref="AV2027:AV2028"/>
    <mergeCell ref="AK2027:AK2028"/>
    <mergeCell ref="AL2027:AL2028"/>
    <mergeCell ref="AM2027:AM2028"/>
    <mergeCell ref="AN2027:AN2028"/>
    <mergeCell ref="AO2027:AO2028"/>
    <mergeCell ref="AP2027:AP2028"/>
    <mergeCell ref="BA2025:BA2026"/>
    <mergeCell ref="BB2025:BB2026"/>
    <mergeCell ref="BC2025:BC2026"/>
    <mergeCell ref="A2027:A2028"/>
    <mergeCell ref="B2027:B2028"/>
    <mergeCell ref="C2027:C2028"/>
    <mergeCell ref="D2027:D2028"/>
    <mergeCell ref="E2027:E2028"/>
    <mergeCell ref="F2027:F2028"/>
    <mergeCell ref="AJ2027:AJ2028"/>
    <mergeCell ref="AU2025:AU2026"/>
    <mergeCell ref="AV2025:AV2026"/>
    <mergeCell ref="AW2025:AW2026"/>
    <mergeCell ref="AX2025:AX2026"/>
    <mergeCell ref="AY2025:AY2026"/>
    <mergeCell ref="AZ2025:AZ2026"/>
    <mergeCell ref="AO2025:AO2026"/>
    <mergeCell ref="AP2025:AP2026"/>
    <mergeCell ref="AQ2025:AQ2026"/>
    <mergeCell ref="AR2025:AR2026"/>
    <mergeCell ref="AS2025:AS2026"/>
    <mergeCell ref="AT2025:AT2026"/>
    <mergeCell ref="F2025:F2026"/>
    <mergeCell ref="AJ2025:AJ2026"/>
    <mergeCell ref="AK2025:AK2026"/>
    <mergeCell ref="AL2025:AL2026"/>
    <mergeCell ref="AM2025:AM2026"/>
    <mergeCell ref="AN2025:AN2026"/>
    <mergeCell ref="AY2023:AY2024"/>
    <mergeCell ref="AZ2023:AZ2024"/>
    <mergeCell ref="BA2023:BA2024"/>
    <mergeCell ref="BB2023:BB2024"/>
    <mergeCell ref="BC2023:BC2024"/>
    <mergeCell ref="A2025:A2026"/>
    <mergeCell ref="B2025:B2026"/>
    <mergeCell ref="C2025:C2026"/>
    <mergeCell ref="D2025:D2026"/>
    <mergeCell ref="E2025:E2026"/>
    <mergeCell ref="AS2023:AS2024"/>
    <mergeCell ref="AT2023:AT2024"/>
    <mergeCell ref="AU2023:AU2024"/>
    <mergeCell ref="AV2023:AV2024"/>
    <mergeCell ref="AW2023:AW2024"/>
    <mergeCell ref="AX2023:AX2024"/>
    <mergeCell ref="AM2023:AM2024"/>
    <mergeCell ref="AN2023:AN2024"/>
    <mergeCell ref="AO2023:AO2024"/>
    <mergeCell ref="AP2023:AP2024"/>
    <mergeCell ref="AQ2023:AQ2024"/>
    <mergeCell ref="AR2023:AR2024"/>
    <mergeCell ref="BC2021:BC2022"/>
    <mergeCell ref="A2023:A2024"/>
    <mergeCell ref="B2023:B2024"/>
    <mergeCell ref="C2023:C2024"/>
    <mergeCell ref="D2023:D2024"/>
    <mergeCell ref="E2023:E2024"/>
    <mergeCell ref="F2023:F2024"/>
    <mergeCell ref="AJ2023:AJ2024"/>
    <mergeCell ref="AK2023:AK2024"/>
    <mergeCell ref="AL2023:AL2024"/>
    <mergeCell ref="AW2021:AW2022"/>
    <mergeCell ref="AX2021:AX2022"/>
    <mergeCell ref="AY2021:AY2022"/>
    <mergeCell ref="AZ2021:AZ2022"/>
    <mergeCell ref="BA2021:BA2022"/>
    <mergeCell ref="BB2021:BB2022"/>
    <mergeCell ref="AQ2021:AQ2022"/>
    <mergeCell ref="AR2021:AR2022"/>
    <mergeCell ref="AS2021:AS2022"/>
    <mergeCell ref="AT2021:AT2022"/>
    <mergeCell ref="AU2021:AU2022"/>
    <mergeCell ref="AV2021:AV2022"/>
    <mergeCell ref="AK2021:AK2022"/>
    <mergeCell ref="AL2021:AL2022"/>
    <mergeCell ref="AM2021:AM2022"/>
    <mergeCell ref="AN2021:AN2022"/>
    <mergeCell ref="AO2021:AO2022"/>
    <mergeCell ref="AP2021:AP2022"/>
    <mergeCell ref="BA2019:BA2020"/>
    <mergeCell ref="BB2019:BB2020"/>
    <mergeCell ref="BC2019:BC2020"/>
    <mergeCell ref="A2021:A2022"/>
    <mergeCell ref="B2021:B2022"/>
    <mergeCell ref="C2021:C2022"/>
    <mergeCell ref="D2021:D2022"/>
    <mergeCell ref="E2021:E2022"/>
    <mergeCell ref="F2021:F2022"/>
    <mergeCell ref="AJ2021:AJ2022"/>
    <mergeCell ref="AU2019:AU2020"/>
    <mergeCell ref="AV2019:AV2020"/>
    <mergeCell ref="AW2019:AW2020"/>
    <mergeCell ref="AX2019:AX2020"/>
    <mergeCell ref="AY2019:AY2020"/>
    <mergeCell ref="AZ2019:AZ2020"/>
    <mergeCell ref="AO2019:AO2020"/>
    <mergeCell ref="AP2019:AP2020"/>
    <mergeCell ref="AQ2019:AQ2020"/>
    <mergeCell ref="AR2019:AR2020"/>
    <mergeCell ref="AS2019:AS2020"/>
    <mergeCell ref="AT2019:AT2020"/>
    <mergeCell ref="F2019:F2020"/>
    <mergeCell ref="AJ2019:AJ2020"/>
    <mergeCell ref="AK2019:AK2020"/>
    <mergeCell ref="AL2019:AL2020"/>
    <mergeCell ref="AM2019:AM2020"/>
    <mergeCell ref="AN2019:AN2020"/>
    <mergeCell ref="AY2017:AY2018"/>
    <mergeCell ref="AZ2017:AZ2018"/>
    <mergeCell ref="BA2017:BA2018"/>
    <mergeCell ref="BB2017:BB2018"/>
    <mergeCell ref="BC2017:BC2018"/>
    <mergeCell ref="A2019:A2020"/>
    <mergeCell ref="B2019:B2020"/>
    <mergeCell ref="C2019:C2020"/>
    <mergeCell ref="D2019:D2020"/>
    <mergeCell ref="E2019:E2020"/>
    <mergeCell ref="AS2017:AS2018"/>
    <mergeCell ref="AT2017:AT2018"/>
    <mergeCell ref="AU2017:AU2018"/>
    <mergeCell ref="AV2017:AV2018"/>
    <mergeCell ref="AW2017:AW2018"/>
    <mergeCell ref="AX2017:AX2018"/>
    <mergeCell ref="AM2017:AM2018"/>
    <mergeCell ref="AN2017:AN2018"/>
    <mergeCell ref="AO2017:AO2018"/>
    <mergeCell ref="AP2017:AP2018"/>
    <mergeCell ref="AQ2017:AQ2018"/>
    <mergeCell ref="AR2017:AR2018"/>
    <mergeCell ref="BC2015:BC2016"/>
    <mergeCell ref="A2017:A2018"/>
    <mergeCell ref="B2017:B2018"/>
    <mergeCell ref="C2017:C2018"/>
    <mergeCell ref="D2017:D2018"/>
    <mergeCell ref="E2017:E2018"/>
    <mergeCell ref="F2017:F2018"/>
    <mergeCell ref="AJ2017:AJ2018"/>
    <mergeCell ref="AK2017:AK2018"/>
    <mergeCell ref="AL2017:AL2018"/>
    <mergeCell ref="AW2015:AW2016"/>
    <mergeCell ref="AX2015:AX2016"/>
    <mergeCell ref="AY2015:AY2016"/>
    <mergeCell ref="AZ2015:AZ2016"/>
    <mergeCell ref="BA2015:BA2016"/>
    <mergeCell ref="BB2015:BB2016"/>
    <mergeCell ref="AQ2015:AQ2016"/>
    <mergeCell ref="AR2015:AR2016"/>
    <mergeCell ref="AS2015:AS2016"/>
    <mergeCell ref="AT2015:AT2016"/>
    <mergeCell ref="AU2015:AU2016"/>
    <mergeCell ref="AV2015:AV2016"/>
    <mergeCell ref="AK2015:AK2016"/>
    <mergeCell ref="AL2015:AL2016"/>
    <mergeCell ref="AM2015:AM2016"/>
    <mergeCell ref="AN2015:AN2016"/>
    <mergeCell ref="AO2015:AO2016"/>
    <mergeCell ref="AP2015:AP2016"/>
    <mergeCell ref="BA2013:BA2014"/>
    <mergeCell ref="BB2013:BB2014"/>
    <mergeCell ref="BC2013:BC2014"/>
    <mergeCell ref="A2015:A2016"/>
    <mergeCell ref="B2015:B2016"/>
    <mergeCell ref="C2015:C2016"/>
    <mergeCell ref="D2015:D2016"/>
    <mergeCell ref="E2015:E2016"/>
    <mergeCell ref="F2015:F2016"/>
    <mergeCell ref="AJ2015:AJ2016"/>
    <mergeCell ref="AU2013:AU2014"/>
    <mergeCell ref="AV2013:AV2014"/>
    <mergeCell ref="AW2013:AW2014"/>
    <mergeCell ref="AX2013:AX2014"/>
    <mergeCell ref="AY2013:AY2014"/>
    <mergeCell ref="AZ2013:AZ2014"/>
    <mergeCell ref="AO2013:AO2014"/>
    <mergeCell ref="AP2013:AP2014"/>
    <mergeCell ref="AQ2013:AQ2014"/>
    <mergeCell ref="AR2013:AR2014"/>
    <mergeCell ref="AS2013:AS2014"/>
    <mergeCell ref="AT2013:AT2014"/>
    <mergeCell ref="F2013:F2014"/>
    <mergeCell ref="AJ2013:AJ2014"/>
    <mergeCell ref="AK2013:AK2014"/>
    <mergeCell ref="AL2013:AL2014"/>
    <mergeCell ref="AM2013:AM2014"/>
    <mergeCell ref="AN2013:AN2014"/>
    <mergeCell ref="AY2011:AY2012"/>
    <mergeCell ref="AZ2011:AZ2012"/>
    <mergeCell ref="BA2011:BA2012"/>
    <mergeCell ref="BB2011:BB2012"/>
    <mergeCell ref="BC2011:BC2012"/>
    <mergeCell ref="A2013:A2014"/>
    <mergeCell ref="B2013:B2014"/>
    <mergeCell ref="C2013:C2014"/>
    <mergeCell ref="D2013:D2014"/>
    <mergeCell ref="E2013:E2014"/>
    <mergeCell ref="AS2011:AS2012"/>
    <mergeCell ref="AT2011:AT2012"/>
    <mergeCell ref="AU2011:AU2012"/>
    <mergeCell ref="AV2011:AV2012"/>
    <mergeCell ref="AW2011:AW2012"/>
    <mergeCell ref="AX2011:AX2012"/>
    <mergeCell ref="AM2011:AM2012"/>
    <mergeCell ref="AN2011:AN2012"/>
    <mergeCell ref="AO2011:AO2012"/>
    <mergeCell ref="AP2011:AP2012"/>
    <mergeCell ref="AQ2011:AQ2012"/>
    <mergeCell ref="AR2011:AR2012"/>
    <mergeCell ref="BC2009:BC2010"/>
    <mergeCell ref="A2011:A2012"/>
    <mergeCell ref="B2011:B2012"/>
    <mergeCell ref="C2011:C2012"/>
    <mergeCell ref="D2011:D2012"/>
    <mergeCell ref="E2011:E2012"/>
    <mergeCell ref="F2011:F2012"/>
    <mergeCell ref="AJ2011:AJ2012"/>
    <mergeCell ref="AK2011:AK2012"/>
    <mergeCell ref="AL2011:AL2012"/>
    <mergeCell ref="AW2009:AW2010"/>
    <mergeCell ref="AX2009:AX2010"/>
    <mergeCell ref="AY2009:AY2010"/>
    <mergeCell ref="AZ2009:AZ2010"/>
    <mergeCell ref="BA2009:BA2010"/>
    <mergeCell ref="BB2009:BB2010"/>
    <mergeCell ref="AQ2009:AQ2010"/>
    <mergeCell ref="AR2009:AR2010"/>
    <mergeCell ref="AS2009:AS2010"/>
    <mergeCell ref="AT2009:AT2010"/>
    <mergeCell ref="AU2009:AU2010"/>
    <mergeCell ref="AV2009:AV2010"/>
    <mergeCell ref="AK2009:AK2010"/>
    <mergeCell ref="AL2009:AL2010"/>
    <mergeCell ref="AM2009:AM2010"/>
    <mergeCell ref="AN2009:AN2010"/>
    <mergeCell ref="AO2009:AO2010"/>
    <mergeCell ref="AP2009:AP2010"/>
    <mergeCell ref="BA2007:BA2008"/>
    <mergeCell ref="BB2007:BB2008"/>
    <mergeCell ref="BC2007:BC2008"/>
    <mergeCell ref="A2009:A2010"/>
    <mergeCell ref="B2009:B2010"/>
    <mergeCell ref="C2009:C2010"/>
    <mergeCell ref="D2009:D2010"/>
    <mergeCell ref="E2009:E2010"/>
    <mergeCell ref="F2009:F2010"/>
    <mergeCell ref="AJ2009:AJ2010"/>
    <mergeCell ref="AU2007:AU2008"/>
    <mergeCell ref="AV2007:AV2008"/>
    <mergeCell ref="AW2007:AW2008"/>
    <mergeCell ref="AX2007:AX2008"/>
    <mergeCell ref="AY2007:AY2008"/>
    <mergeCell ref="AZ2007:AZ2008"/>
    <mergeCell ref="AO2007:AO2008"/>
    <mergeCell ref="AP2007:AP2008"/>
    <mergeCell ref="AQ2007:AQ2008"/>
    <mergeCell ref="AR2007:AR2008"/>
    <mergeCell ref="AS2007:AS2008"/>
    <mergeCell ref="AT2007:AT2008"/>
    <mergeCell ref="F2007:F2008"/>
    <mergeCell ref="AJ2007:AJ2008"/>
    <mergeCell ref="AK2007:AK2008"/>
    <mergeCell ref="AL2007:AL2008"/>
    <mergeCell ref="AM2007:AM2008"/>
    <mergeCell ref="AN2007:AN2008"/>
    <mergeCell ref="AY2005:AY2006"/>
    <mergeCell ref="AZ2005:AZ2006"/>
    <mergeCell ref="BA2005:BA2006"/>
    <mergeCell ref="BB2005:BB2006"/>
    <mergeCell ref="BC2005:BC2006"/>
    <mergeCell ref="A2007:A2008"/>
    <mergeCell ref="B2007:B2008"/>
    <mergeCell ref="C2007:C2008"/>
    <mergeCell ref="D2007:D2008"/>
    <mergeCell ref="E2007:E2008"/>
    <mergeCell ref="AS2005:AS2006"/>
    <mergeCell ref="AT2005:AT2006"/>
    <mergeCell ref="AU2005:AU2006"/>
    <mergeCell ref="AV2005:AV2006"/>
    <mergeCell ref="AW2005:AW2006"/>
    <mergeCell ref="AX2005:AX2006"/>
    <mergeCell ref="AM2005:AM2006"/>
    <mergeCell ref="AN2005:AN2006"/>
    <mergeCell ref="AO2005:AO2006"/>
    <mergeCell ref="AP2005:AP2006"/>
    <mergeCell ref="AQ2005:AQ2006"/>
    <mergeCell ref="AR2005:AR2006"/>
    <mergeCell ref="BC2003:BC2004"/>
    <mergeCell ref="A2005:A2006"/>
    <mergeCell ref="B2005:B2006"/>
    <mergeCell ref="C2005:C2006"/>
    <mergeCell ref="D2005:D2006"/>
    <mergeCell ref="E2005:E2006"/>
    <mergeCell ref="F2005:F2006"/>
    <mergeCell ref="AJ2005:AJ2006"/>
    <mergeCell ref="AK2005:AK2006"/>
    <mergeCell ref="AL2005:AL2006"/>
    <mergeCell ref="AW2003:AW2004"/>
    <mergeCell ref="AX2003:AX2004"/>
    <mergeCell ref="AY2003:AY2004"/>
    <mergeCell ref="AZ2003:AZ2004"/>
    <mergeCell ref="BA2003:BA2004"/>
    <mergeCell ref="BB2003:BB2004"/>
    <mergeCell ref="AQ2003:AQ2004"/>
    <mergeCell ref="AR2003:AR2004"/>
    <mergeCell ref="AS2003:AS2004"/>
    <mergeCell ref="AT2003:AT2004"/>
    <mergeCell ref="AU2003:AU2004"/>
    <mergeCell ref="AV2003:AV2004"/>
    <mergeCell ref="AK2003:AK2004"/>
    <mergeCell ref="AL2003:AL2004"/>
    <mergeCell ref="AM2003:AM2004"/>
    <mergeCell ref="AN2003:AN2004"/>
    <mergeCell ref="AO2003:AO2004"/>
    <mergeCell ref="AP2003:AP2004"/>
    <mergeCell ref="BA2001:BA2002"/>
    <mergeCell ref="BB2001:BB2002"/>
    <mergeCell ref="BC2001:BC2002"/>
    <mergeCell ref="A2003:A2004"/>
    <mergeCell ref="B2003:B2004"/>
    <mergeCell ref="C2003:C2004"/>
    <mergeCell ref="D2003:D2004"/>
    <mergeCell ref="E2003:E2004"/>
    <mergeCell ref="F2003:F2004"/>
    <mergeCell ref="AJ2003:AJ2004"/>
    <mergeCell ref="AU2001:AU2002"/>
    <mergeCell ref="AV2001:AV2002"/>
    <mergeCell ref="AW2001:AW2002"/>
    <mergeCell ref="AX2001:AX2002"/>
    <mergeCell ref="AY2001:AY2002"/>
    <mergeCell ref="AZ2001:AZ2002"/>
    <mergeCell ref="AO2001:AO2002"/>
    <mergeCell ref="AP2001:AP2002"/>
    <mergeCell ref="AQ2001:AQ2002"/>
    <mergeCell ref="AR2001:AR2002"/>
    <mergeCell ref="AS2001:AS2002"/>
    <mergeCell ref="AT2001:AT2002"/>
    <mergeCell ref="F2001:F2002"/>
    <mergeCell ref="AJ2001:AJ2002"/>
    <mergeCell ref="AK2001:AK2002"/>
    <mergeCell ref="AL2001:AL2002"/>
    <mergeCell ref="AM2001:AM2002"/>
    <mergeCell ref="AN2001:AN2002"/>
    <mergeCell ref="AY1999:AY2000"/>
    <mergeCell ref="AZ1999:AZ2000"/>
    <mergeCell ref="BA1999:BA2000"/>
    <mergeCell ref="BB1999:BB2000"/>
    <mergeCell ref="BC1999:BC2000"/>
    <mergeCell ref="A2001:A2002"/>
    <mergeCell ref="B2001:B2002"/>
    <mergeCell ref="C2001:C2002"/>
    <mergeCell ref="D2001:D2002"/>
    <mergeCell ref="E2001:E2002"/>
    <mergeCell ref="AS1999:AS2000"/>
    <mergeCell ref="AT1999:AT2000"/>
    <mergeCell ref="AU1999:AU2000"/>
    <mergeCell ref="AV1999:AV2000"/>
    <mergeCell ref="AW1999:AW2000"/>
    <mergeCell ref="AX1999:AX2000"/>
    <mergeCell ref="AM1999:AM2000"/>
    <mergeCell ref="AN1999:AN2000"/>
    <mergeCell ref="AO1999:AO2000"/>
    <mergeCell ref="AP1999:AP2000"/>
    <mergeCell ref="AQ1999:AQ2000"/>
    <mergeCell ref="AR1999:AR2000"/>
    <mergeCell ref="BC1997:BC1998"/>
    <mergeCell ref="A1999:A2000"/>
    <mergeCell ref="B1999:B2000"/>
    <mergeCell ref="C1999:C2000"/>
    <mergeCell ref="D1999:D2000"/>
    <mergeCell ref="E1999:E2000"/>
    <mergeCell ref="F1999:F2000"/>
    <mergeCell ref="AJ1999:AJ2000"/>
    <mergeCell ref="AK1999:AK2000"/>
    <mergeCell ref="AL1999:AL2000"/>
    <mergeCell ref="AW1997:AW1998"/>
    <mergeCell ref="AX1997:AX1998"/>
    <mergeCell ref="AY1997:AY1998"/>
    <mergeCell ref="AZ1997:AZ1998"/>
    <mergeCell ref="BA1997:BA1998"/>
    <mergeCell ref="BB1997:BB1998"/>
    <mergeCell ref="AQ1997:AQ1998"/>
    <mergeCell ref="AR1997:AR1998"/>
    <mergeCell ref="AS1997:AS1998"/>
    <mergeCell ref="AT1997:AT1998"/>
    <mergeCell ref="AU1997:AU1998"/>
    <mergeCell ref="AV1997:AV1998"/>
    <mergeCell ref="AK1997:AK1998"/>
    <mergeCell ref="AL1997:AL1998"/>
    <mergeCell ref="AM1997:AM1998"/>
    <mergeCell ref="AN1997:AN1998"/>
    <mergeCell ref="AO1997:AO1998"/>
    <mergeCell ref="AP1997:AP1998"/>
    <mergeCell ref="BA1995:BA1996"/>
    <mergeCell ref="BB1995:BB1996"/>
    <mergeCell ref="BC1995:BC1996"/>
    <mergeCell ref="A1997:A1998"/>
    <mergeCell ref="B1997:B1998"/>
    <mergeCell ref="C1997:C1998"/>
    <mergeCell ref="D1997:D1998"/>
    <mergeCell ref="E1997:E1998"/>
    <mergeCell ref="F1997:F1998"/>
    <mergeCell ref="AJ1997:AJ1998"/>
    <mergeCell ref="AU1995:AU1996"/>
    <mergeCell ref="AV1995:AV1996"/>
    <mergeCell ref="AW1995:AW1996"/>
    <mergeCell ref="AX1995:AX1996"/>
    <mergeCell ref="AY1995:AY1996"/>
    <mergeCell ref="AZ1995:AZ1996"/>
    <mergeCell ref="AO1995:AO1996"/>
    <mergeCell ref="AP1995:AP1996"/>
    <mergeCell ref="AQ1995:AQ1996"/>
    <mergeCell ref="AR1995:AR1996"/>
    <mergeCell ref="AS1995:AS1996"/>
    <mergeCell ref="AT1995:AT1996"/>
    <mergeCell ref="F1995:F1996"/>
    <mergeCell ref="AJ1995:AJ1996"/>
    <mergeCell ref="AK1995:AK1996"/>
    <mergeCell ref="AL1995:AL1996"/>
    <mergeCell ref="AM1995:AM1996"/>
    <mergeCell ref="AN1995:AN1996"/>
    <mergeCell ref="AY1993:AY1994"/>
    <mergeCell ref="AZ1993:AZ1994"/>
    <mergeCell ref="BA1993:BA1994"/>
    <mergeCell ref="BB1993:BB1994"/>
    <mergeCell ref="BC1993:BC1994"/>
    <mergeCell ref="A1995:A1996"/>
    <mergeCell ref="B1995:B1996"/>
    <mergeCell ref="C1995:C1996"/>
    <mergeCell ref="D1995:D1996"/>
    <mergeCell ref="E1995:E1996"/>
    <mergeCell ref="AS1993:AS1994"/>
    <mergeCell ref="AT1993:AT1994"/>
    <mergeCell ref="AU1993:AU1994"/>
    <mergeCell ref="AV1993:AV1994"/>
    <mergeCell ref="AW1993:AW1994"/>
    <mergeCell ref="AX1993:AX1994"/>
    <mergeCell ref="AM1993:AM1994"/>
    <mergeCell ref="AN1993:AN1994"/>
    <mergeCell ref="AO1993:AO1994"/>
    <mergeCell ref="AP1993:AP1994"/>
    <mergeCell ref="AQ1993:AQ1994"/>
    <mergeCell ref="AR1993:AR1994"/>
    <mergeCell ref="BC1991:BC1992"/>
    <mergeCell ref="A1993:A1994"/>
    <mergeCell ref="B1993:B1994"/>
    <mergeCell ref="C1993:C1994"/>
    <mergeCell ref="D1993:D1994"/>
    <mergeCell ref="E1993:E1994"/>
    <mergeCell ref="F1993:F1994"/>
    <mergeCell ref="AJ1993:AJ1994"/>
    <mergeCell ref="AK1993:AK1994"/>
    <mergeCell ref="AL1993:AL1994"/>
    <mergeCell ref="AW1991:AW1992"/>
    <mergeCell ref="AX1991:AX1992"/>
    <mergeCell ref="AY1991:AY1992"/>
    <mergeCell ref="AZ1991:AZ1992"/>
    <mergeCell ref="BA1991:BA1992"/>
    <mergeCell ref="BB1991:BB1992"/>
    <mergeCell ref="AQ1991:AQ1992"/>
    <mergeCell ref="AR1991:AR1992"/>
    <mergeCell ref="AS1991:AS1992"/>
    <mergeCell ref="AT1991:AT1992"/>
    <mergeCell ref="AU1991:AU1992"/>
    <mergeCell ref="AV1991:AV1992"/>
    <mergeCell ref="AK1991:AK1992"/>
    <mergeCell ref="AL1991:AL1992"/>
    <mergeCell ref="AM1991:AM1992"/>
    <mergeCell ref="AN1991:AN1992"/>
    <mergeCell ref="AO1991:AO1992"/>
    <mergeCell ref="AP1991:AP1992"/>
    <mergeCell ref="BA1989:BA1990"/>
    <mergeCell ref="BB1989:BB1990"/>
    <mergeCell ref="BC1989:BC1990"/>
    <mergeCell ref="A1991:A1992"/>
    <mergeCell ref="B1991:B1992"/>
    <mergeCell ref="C1991:C1992"/>
    <mergeCell ref="D1991:D1992"/>
    <mergeCell ref="E1991:E1992"/>
    <mergeCell ref="F1991:F1992"/>
    <mergeCell ref="AJ1991:AJ1992"/>
    <mergeCell ref="AU1989:AU1990"/>
    <mergeCell ref="AV1989:AV1990"/>
    <mergeCell ref="AW1989:AW1990"/>
    <mergeCell ref="AX1989:AX1990"/>
    <mergeCell ref="AY1989:AY1990"/>
    <mergeCell ref="AZ1989:AZ1990"/>
    <mergeCell ref="AO1989:AO1990"/>
    <mergeCell ref="AP1989:AP1990"/>
    <mergeCell ref="AQ1989:AQ1990"/>
    <mergeCell ref="AR1989:AR1990"/>
    <mergeCell ref="AS1989:AS1990"/>
    <mergeCell ref="AT1989:AT1990"/>
    <mergeCell ref="F1989:F1990"/>
    <mergeCell ref="AJ1989:AJ1990"/>
    <mergeCell ref="AK1989:AK1990"/>
    <mergeCell ref="AL1989:AL1990"/>
    <mergeCell ref="AM1989:AM1990"/>
    <mergeCell ref="AN1989:AN1990"/>
    <mergeCell ref="AY1987:AY1988"/>
    <mergeCell ref="AZ1987:AZ1988"/>
    <mergeCell ref="BA1987:BA1988"/>
    <mergeCell ref="BB1987:BB1988"/>
    <mergeCell ref="BC1987:BC1988"/>
    <mergeCell ref="A1989:A1990"/>
    <mergeCell ref="B1989:B1990"/>
    <mergeCell ref="C1989:C1990"/>
    <mergeCell ref="D1989:D1990"/>
    <mergeCell ref="E1989:E1990"/>
    <mergeCell ref="AS1987:AS1988"/>
    <mergeCell ref="AT1987:AT1988"/>
    <mergeCell ref="AU1987:AU1988"/>
    <mergeCell ref="AV1987:AV1988"/>
    <mergeCell ref="AW1987:AW1988"/>
    <mergeCell ref="AX1987:AX1988"/>
    <mergeCell ref="AM1987:AM1988"/>
    <mergeCell ref="AN1987:AN1988"/>
    <mergeCell ref="AO1987:AO1988"/>
    <mergeCell ref="AP1987:AP1988"/>
    <mergeCell ref="AQ1987:AQ1988"/>
    <mergeCell ref="AR1987:AR1988"/>
    <mergeCell ref="BC1985:BC1986"/>
    <mergeCell ref="A1987:A1988"/>
    <mergeCell ref="B1987:B1988"/>
    <mergeCell ref="C1987:C1988"/>
    <mergeCell ref="D1987:D1988"/>
    <mergeCell ref="E1987:E1988"/>
    <mergeCell ref="F1987:F1988"/>
    <mergeCell ref="AJ1987:AJ1988"/>
    <mergeCell ref="AK1987:AK1988"/>
    <mergeCell ref="AL1987:AL1988"/>
    <mergeCell ref="AW1985:AW1986"/>
    <mergeCell ref="AX1985:AX1986"/>
    <mergeCell ref="AY1985:AY1986"/>
    <mergeCell ref="AZ1985:AZ1986"/>
    <mergeCell ref="BA1985:BA1986"/>
    <mergeCell ref="BB1985:BB1986"/>
    <mergeCell ref="AQ1985:AQ1986"/>
    <mergeCell ref="AR1985:AR1986"/>
    <mergeCell ref="AS1985:AS1986"/>
    <mergeCell ref="AT1985:AT1986"/>
    <mergeCell ref="AU1985:AU1986"/>
    <mergeCell ref="AV1985:AV1986"/>
    <mergeCell ref="AK1985:AK1986"/>
    <mergeCell ref="AL1985:AL1986"/>
    <mergeCell ref="AM1985:AM1986"/>
    <mergeCell ref="AN1985:AN1986"/>
    <mergeCell ref="AO1985:AO1986"/>
    <mergeCell ref="AP1985:AP1986"/>
    <mergeCell ref="BA1983:BA1984"/>
    <mergeCell ref="BB1983:BB1984"/>
    <mergeCell ref="BC1983:BC1984"/>
    <mergeCell ref="A1985:A1986"/>
    <mergeCell ref="B1985:B1986"/>
    <mergeCell ref="C1985:C1986"/>
    <mergeCell ref="D1985:D1986"/>
    <mergeCell ref="E1985:E1986"/>
    <mergeCell ref="F1985:F1986"/>
    <mergeCell ref="AJ1985:AJ1986"/>
    <mergeCell ref="AU1983:AU1984"/>
    <mergeCell ref="AV1983:AV1984"/>
    <mergeCell ref="AW1983:AW1984"/>
    <mergeCell ref="AX1983:AX1984"/>
    <mergeCell ref="AY1983:AY1984"/>
    <mergeCell ref="AZ1983:AZ1984"/>
    <mergeCell ref="AO1983:AO1984"/>
    <mergeCell ref="AP1983:AP1984"/>
    <mergeCell ref="AQ1983:AQ1984"/>
    <mergeCell ref="AR1983:AR1984"/>
    <mergeCell ref="AS1983:AS1984"/>
    <mergeCell ref="AT1983:AT1984"/>
    <mergeCell ref="F1983:F1984"/>
    <mergeCell ref="AJ1983:AJ1984"/>
    <mergeCell ref="AK1983:AK1984"/>
    <mergeCell ref="AL1983:AL1984"/>
    <mergeCell ref="AM1983:AM1984"/>
    <mergeCell ref="AN1983:AN1984"/>
    <mergeCell ref="AY1981:AY1982"/>
    <mergeCell ref="AZ1981:AZ1982"/>
    <mergeCell ref="BA1981:BA1982"/>
    <mergeCell ref="BB1981:BB1982"/>
    <mergeCell ref="BC1981:BC1982"/>
    <mergeCell ref="A1983:A1984"/>
    <mergeCell ref="B1983:B1984"/>
    <mergeCell ref="C1983:C1984"/>
    <mergeCell ref="D1983:D1984"/>
    <mergeCell ref="E1983:E1984"/>
    <mergeCell ref="AS1981:AS1982"/>
    <mergeCell ref="AT1981:AT1982"/>
    <mergeCell ref="AU1981:AU1982"/>
    <mergeCell ref="AV1981:AV1982"/>
    <mergeCell ref="AW1981:AW1982"/>
    <mergeCell ref="AX1981:AX1982"/>
    <mergeCell ref="AM1981:AM1982"/>
    <mergeCell ref="AN1981:AN1982"/>
    <mergeCell ref="AO1981:AO1982"/>
    <mergeCell ref="AP1981:AP1982"/>
    <mergeCell ref="AQ1981:AQ1982"/>
    <mergeCell ref="AR1981:AR1982"/>
    <mergeCell ref="BC1979:BC1980"/>
    <mergeCell ref="A1981:A1982"/>
    <mergeCell ref="B1981:B1982"/>
    <mergeCell ref="C1981:C1982"/>
    <mergeCell ref="D1981:D1982"/>
    <mergeCell ref="E1981:E1982"/>
    <mergeCell ref="F1981:F1982"/>
    <mergeCell ref="AJ1981:AJ1982"/>
    <mergeCell ref="AK1981:AK1982"/>
    <mergeCell ref="AL1981:AL1982"/>
    <mergeCell ref="AW1979:AW1980"/>
    <mergeCell ref="AX1979:AX1980"/>
    <mergeCell ref="AY1979:AY1980"/>
    <mergeCell ref="AZ1979:AZ1980"/>
    <mergeCell ref="BA1979:BA1980"/>
    <mergeCell ref="BB1979:BB1980"/>
    <mergeCell ref="AQ1979:AQ1980"/>
    <mergeCell ref="AR1979:AR1980"/>
    <mergeCell ref="AS1979:AS1980"/>
    <mergeCell ref="AT1979:AT1980"/>
    <mergeCell ref="AU1979:AU1980"/>
    <mergeCell ref="AV1979:AV1980"/>
    <mergeCell ref="AK1979:AK1980"/>
    <mergeCell ref="AL1979:AL1980"/>
    <mergeCell ref="AM1979:AM1980"/>
    <mergeCell ref="AN1979:AN1980"/>
    <mergeCell ref="AO1979:AO1980"/>
    <mergeCell ref="AP1979:AP1980"/>
    <mergeCell ref="BA1977:BA1978"/>
    <mergeCell ref="BB1977:BB1978"/>
    <mergeCell ref="BC1977:BC1978"/>
    <mergeCell ref="A1979:A1980"/>
    <mergeCell ref="B1979:B1980"/>
    <mergeCell ref="C1979:C1980"/>
    <mergeCell ref="D1979:D1980"/>
    <mergeCell ref="E1979:E1980"/>
    <mergeCell ref="F1979:F1980"/>
    <mergeCell ref="AJ1979:AJ1980"/>
    <mergeCell ref="AU1977:AU1978"/>
    <mergeCell ref="AV1977:AV1978"/>
    <mergeCell ref="AW1977:AW1978"/>
    <mergeCell ref="AX1977:AX1978"/>
    <mergeCell ref="AY1977:AY1978"/>
    <mergeCell ref="AZ1977:AZ1978"/>
    <mergeCell ref="AO1977:AO1978"/>
    <mergeCell ref="AP1977:AP1978"/>
    <mergeCell ref="AQ1977:AQ1978"/>
    <mergeCell ref="AR1977:AR1978"/>
    <mergeCell ref="AS1977:AS1978"/>
    <mergeCell ref="AT1977:AT1978"/>
    <mergeCell ref="F1977:F1978"/>
    <mergeCell ref="AJ1977:AJ1978"/>
    <mergeCell ref="AK1977:AK1978"/>
    <mergeCell ref="AL1977:AL1978"/>
    <mergeCell ref="AM1977:AM1978"/>
    <mergeCell ref="AN1977:AN1978"/>
    <mergeCell ref="AY1975:AY1976"/>
    <mergeCell ref="AZ1975:AZ1976"/>
    <mergeCell ref="BA1975:BA1976"/>
    <mergeCell ref="BB1975:BB1976"/>
    <mergeCell ref="BC1975:BC1976"/>
    <mergeCell ref="A1977:A1978"/>
    <mergeCell ref="B1977:B1978"/>
    <mergeCell ref="C1977:C1978"/>
    <mergeCell ref="D1977:D1978"/>
    <mergeCell ref="E1977:E1978"/>
    <mergeCell ref="AS1975:AS1976"/>
    <mergeCell ref="AT1975:AT1976"/>
    <mergeCell ref="AU1975:AU1976"/>
    <mergeCell ref="AV1975:AV1976"/>
    <mergeCell ref="AW1975:AW1976"/>
    <mergeCell ref="AX1975:AX1976"/>
    <mergeCell ref="AM1975:AM1976"/>
    <mergeCell ref="AN1975:AN1976"/>
    <mergeCell ref="AO1975:AO1976"/>
    <mergeCell ref="AP1975:AP1976"/>
    <mergeCell ref="AQ1975:AQ1976"/>
    <mergeCell ref="AR1975:AR1976"/>
    <mergeCell ref="BC1973:BC1974"/>
    <mergeCell ref="A1975:A1976"/>
    <mergeCell ref="B1975:B1976"/>
    <mergeCell ref="C1975:C1976"/>
    <mergeCell ref="D1975:D1976"/>
    <mergeCell ref="E1975:E1976"/>
    <mergeCell ref="F1975:F1976"/>
    <mergeCell ref="AJ1975:AJ1976"/>
    <mergeCell ref="AK1975:AK1976"/>
    <mergeCell ref="AL1975:AL1976"/>
    <mergeCell ref="AW1973:AW1974"/>
    <mergeCell ref="AX1973:AX1974"/>
    <mergeCell ref="AY1973:AY1974"/>
    <mergeCell ref="AZ1973:AZ1974"/>
    <mergeCell ref="BA1973:BA1974"/>
    <mergeCell ref="BB1973:BB1974"/>
    <mergeCell ref="AQ1973:AQ1974"/>
    <mergeCell ref="AR1973:AR1974"/>
    <mergeCell ref="AS1973:AS1974"/>
    <mergeCell ref="AT1973:AT1974"/>
    <mergeCell ref="AU1973:AU1974"/>
    <mergeCell ref="AV1973:AV1974"/>
    <mergeCell ref="AK1973:AK1974"/>
    <mergeCell ref="AL1973:AL1974"/>
    <mergeCell ref="AM1973:AM1974"/>
    <mergeCell ref="AN1973:AN1974"/>
    <mergeCell ref="AO1973:AO1974"/>
    <mergeCell ref="AP1973:AP1974"/>
    <mergeCell ref="BA1971:BA1972"/>
    <mergeCell ref="BB1971:BB1972"/>
    <mergeCell ref="BC1971:BC1972"/>
    <mergeCell ref="A1973:A1974"/>
    <mergeCell ref="B1973:B1974"/>
    <mergeCell ref="C1973:C1974"/>
    <mergeCell ref="D1973:D1974"/>
    <mergeCell ref="E1973:E1974"/>
    <mergeCell ref="F1973:F1974"/>
    <mergeCell ref="AJ1973:AJ1974"/>
    <mergeCell ref="AU1971:AU1972"/>
    <mergeCell ref="AV1971:AV1972"/>
    <mergeCell ref="AW1971:AW1972"/>
    <mergeCell ref="AX1971:AX1972"/>
    <mergeCell ref="AY1971:AY1972"/>
    <mergeCell ref="AZ1971:AZ1972"/>
    <mergeCell ref="AO1971:AO1972"/>
    <mergeCell ref="AP1971:AP1972"/>
    <mergeCell ref="AQ1971:AQ1972"/>
    <mergeCell ref="AR1971:AR1972"/>
    <mergeCell ref="AS1971:AS1972"/>
    <mergeCell ref="AT1971:AT1972"/>
    <mergeCell ref="F1971:F1972"/>
    <mergeCell ref="AJ1971:AJ1972"/>
    <mergeCell ref="AK1971:AK1972"/>
    <mergeCell ref="AL1971:AL1972"/>
    <mergeCell ref="AM1971:AM1972"/>
    <mergeCell ref="AN1971:AN1972"/>
    <mergeCell ref="AY1969:AY1970"/>
    <mergeCell ref="AZ1969:AZ1970"/>
    <mergeCell ref="BA1969:BA1970"/>
    <mergeCell ref="BB1969:BB1970"/>
    <mergeCell ref="BC1969:BC1970"/>
    <mergeCell ref="A1971:A1972"/>
    <mergeCell ref="B1971:B1972"/>
    <mergeCell ref="C1971:C1972"/>
    <mergeCell ref="D1971:D1972"/>
    <mergeCell ref="E1971:E1972"/>
    <mergeCell ref="AS1969:AS1970"/>
    <mergeCell ref="AT1969:AT1970"/>
    <mergeCell ref="AU1969:AU1970"/>
    <mergeCell ref="AV1969:AV1970"/>
    <mergeCell ref="AW1969:AW1970"/>
    <mergeCell ref="AX1969:AX1970"/>
    <mergeCell ref="AM1969:AM1970"/>
    <mergeCell ref="AN1969:AN1970"/>
    <mergeCell ref="AO1969:AO1970"/>
    <mergeCell ref="AP1969:AP1970"/>
    <mergeCell ref="AQ1969:AQ1970"/>
    <mergeCell ref="AR1969:AR1970"/>
    <mergeCell ref="BC1967:BC1968"/>
    <mergeCell ref="A1969:A1970"/>
    <mergeCell ref="B1969:B1970"/>
    <mergeCell ref="C1969:C1970"/>
    <mergeCell ref="D1969:D1970"/>
    <mergeCell ref="E1969:E1970"/>
    <mergeCell ref="F1969:F1970"/>
    <mergeCell ref="AJ1969:AJ1970"/>
    <mergeCell ref="AK1969:AK1970"/>
    <mergeCell ref="AL1969:AL1970"/>
    <mergeCell ref="AW1967:AW1968"/>
    <mergeCell ref="AX1967:AX1968"/>
    <mergeCell ref="AY1967:AY1968"/>
    <mergeCell ref="AZ1967:AZ1968"/>
    <mergeCell ref="BA1967:BA1968"/>
    <mergeCell ref="BB1967:BB1968"/>
    <mergeCell ref="AQ1967:AQ1968"/>
    <mergeCell ref="AR1967:AR1968"/>
    <mergeCell ref="AS1967:AS1968"/>
    <mergeCell ref="AT1967:AT1968"/>
    <mergeCell ref="AU1967:AU1968"/>
    <mergeCell ref="AV1967:AV1968"/>
    <mergeCell ref="AK1967:AK1968"/>
    <mergeCell ref="AL1967:AL1968"/>
    <mergeCell ref="AM1967:AM1968"/>
    <mergeCell ref="AN1967:AN1968"/>
    <mergeCell ref="AO1967:AO1968"/>
    <mergeCell ref="AP1967:AP1968"/>
    <mergeCell ref="BA1965:BA1966"/>
    <mergeCell ref="BB1965:BB1966"/>
    <mergeCell ref="BC1965:BC1966"/>
    <mergeCell ref="A1967:A1968"/>
    <mergeCell ref="B1967:B1968"/>
    <mergeCell ref="C1967:C1968"/>
    <mergeCell ref="D1967:D1968"/>
    <mergeCell ref="E1967:E1968"/>
    <mergeCell ref="F1967:F1968"/>
    <mergeCell ref="AJ1967:AJ1968"/>
    <mergeCell ref="AU1965:AU1966"/>
    <mergeCell ref="AV1965:AV1966"/>
    <mergeCell ref="AW1965:AW1966"/>
    <mergeCell ref="AX1965:AX1966"/>
    <mergeCell ref="AY1965:AY1966"/>
    <mergeCell ref="AZ1965:AZ1966"/>
    <mergeCell ref="AO1965:AO1966"/>
    <mergeCell ref="AP1965:AP1966"/>
    <mergeCell ref="AQ1965:AQ1966"/>
    <mergeCell ref="AR1965:AR1966"/>
    <mergeCell ref="AS1965:AS1966"/>
    <mergeCell ref="AT1965:AT1966"/>
    <mergeCell ref="F1965:F1966"/>
    <mergeCell ref="AJ1965:AJ1966"/>
    <mergeCell ref="AK1965:AK1966"/>
    <mergeCell ref="AL1965:AL1966"/>
    <mergeCell ref="AM1965:AM1966"/>
    <mergeCell ref="AN1965:AN1966"/>
    <mergeCell ref="AY1963:AY1964"/>
    <mergeCell ref="AZ1963:AZ1964"/>
    <mergeCell ref="BA1963:BA1964"/>
    <mergeCell ref="BB1963:BB1964"/>
    <mergeCell ref="BC1963:BC1964"/>
    <mergeCell ref="A1965:A1966"/>
    <mergeCell ref="B1965:B1966"/>
    <mergeCell ref="C1965:C1966"/>
    <mergeCell ref="D1965:D1966"/>
    <mergeCell ref="E1965:E1966"/>
    <mergeCell ref="AS1963:AS1964"/>
    <mergeCell ref="AT1963:AT1964"/>
    <mergeCell ref="AU1963:AU1964"/>
    <mergeCell ref="AV1963:AV1964"/>
    <mergeCell ref="AW1963:AW1964"/>
    <mergeCell ref="AX1963:AX1964"/>
    <mergeCell ref="AM1963:AM1964"/>
    <mergeCell ref="AN1963:AN1964"/>
    <mergeCell ref="AO1963:AO1964"/>
    <mergeCell ref="AP1963:AP1964"/>
    <mergeCell ref="AQ1963:AQ1964"/>
    <mergeCell ref="AR1963:AR1964"/>
    <mergeCell ref="BC1961:BC1962"/>
    <mergeCell ref="A1963:A1964"/>
    <mergeCell ref="B1963:B1964"/>
    <mergeCell ref="C1963:C1964"/>
    <mergeCell ref="D1963:D1964"/>
    <mergeCell ref="E1963:E1964"/>
    <mergeCell ref="F1963:F1964"/>
    <mergeCell ref="AJ1963:AJ1964"/>
    <mergeCell ref="AK1963:AK1964"/>
    <mergeCell ref="AL1963:AL1964"/>
    <mergeCell ref="AW1961:AW1962"/>
    <mergeCell ref="AX1961:AX1962"/>
    <mergeCell ref="AY1961:AY1962"/>
    <mergeCell ref="AZ1961:AZ1962"/>
    <mergeCell ref="BA1961:BA1962"/>
    <mergeCell ref="BB1961:BB1962"/>
    <mergeCell ref="AQ1961:AQ1962"/>
    <mergeCell ref="AR1961:AR1962"/>
    <mergeCell ref="AS1961:AS1962"/>
    <mergeCell ref="AT1961:AT1962"/>
    <mergeCell ref="AU1961:AU1962"/>
    <mergeCell ref="AV1961:AV1962"/>
    <mergeCell ref="AK1961:AK1962"/>
    <mergeCell ref="AL1961:AL1962"/>
    <mergeCell ref="AM1961:AM1962"/>
    <mergeCell ref="AN1961:AN1962"/>
    <mergeCell ref="AO1961:AO1962"/>
    <mergeCell ref="AP1961:AP1962"/>
    <mergeCell ref="BA1959:BA1960"/>
    <mergeCell ref="BB1959:BB1960"/>
    <mergeCell ref="BC1959:BC1960"/>
    <mergeCell ref="A1961:A1962"/>
    <mergeCell ref="B1961:B1962"/>
    <mergeCell ref="C1961:C1962"/>
    <mergeCell ref="D1961:D1962"/>
    <mergeCell ref="E1961:E1962"/>
    <mergeCell ref="F1961:F1962"/>
    <mergeCell ref="AJ1961:AJ1962"/>
    <mergeCell ref="AU1959:AU1960"/>
    <mergeCell ref="AV1959:AV1960"/>
    <mergeCell ref="AW1959:AW1960"/>
    <mergeCell ref="AX1959:AX1960"/>
    <mergeCell ref="AY1959:AY1960"/>
    <mergeCell ref="AZ1959:AZ1960"/>
    <mergeCell ref="AO1959:AO1960"/>
    <mergeCell ref="AP1959:AP1960"/>
    <mergeCell ref="AQ1959:AQ1960"/>
    <mergeCell ref="AR1959:AR1960"/>
    <mergeCell ref="AS1959:AS1960"/>
    <mergeCell ref="AT1959:AT1960"/>
    <mergeCell ref="F1959:F1960"/>
    <mergeCell ref="AJ1959:AJ1960"/>
    <mergeCell ref="AK1959:AK1960"/>
    <mergeCell ref="AL1959:AL1960"/>
    <mergeCell ref="AM1959:AM1960"/>
    <mergeCell ref="AN1959:AN1960"/>
    <mergeCell ref="AY1957:AY1958"/>
    <mergeCell ref="AZ1957:AZ1958"/>
    <mergeCell ref="BA1957:BA1958"/>
    <mergeCell ref="BB1957:BB1958"/>
    <mergeCell ref="BC1957:BC1958"/>
    <mergeCell ref="A1959:A1960"/>
    <mergeCell ref="B1959:B1960"/>
    <mergeCell ref="C1959:C1960"/>
    <mergeCell ref="D1959:D1960"/>
    <mergeCell ref="E1959:E1960"/>
    <mergeCell ref="AS1957:AS1958"/>
    <mergeCell ref="AT1957:AT1958"/>
    <mergeCell ref="AU1957:AU1958"/>
    <mergeCell ref="AV1957:AV1958"/>
    <mergeCell ref="AW1957:AW1958"/>
    <mergeCell ref="AX1957:AX1958"/>
    <mergeCell ref="AM1957:AM1958"/>
    <mergeCell ref="AN1957:AN1958"/>
    <mergeCell ref="AO1957:AO1958"/>
    <mergeCell ref="AP1957:AP1958"/>
    <mergeCell ref="AQ1957:AQ1958"/>
    <mergeCell ref="AR1957:AR1958"/>
    <mergeCell ref="BC1955:BC1956"/>
    <mergeCell ref="A1957:A1958"/>
    <mergeCell ref="B1957:B1958"/>
    <mergeCell ref="C1957:C1958"/>
    <mergeCell ref="D1957:D1958"/>
    <mergeCell ref="E1957:E1958"/>
    <mergeCell ref="F1957:F1958"/>
    <mergeCell ref="AJ1957:AJ1958"/>
    <mergeCell ref="AK1957:AK1958"/>
    <mergeCell ref="AL1957:AL1958"/>
    <mergeCell ref="AW1955:AW1956"/>
    <mergeCell ref="AX1955:AX1956"/>
    <mergeCell ref="AY1955:AY1956"/>
    <mergeCell ref="AZ1955:AZ1956"/>
    <mergeCell ref="BA1955:BA1956"/>
    <mergeCell ref="BB1955:BB1956"/>
    <mergeCell ref="AQ1955:AQ1956"/>
    <mergeCell ref="AR1955:AR1956"/>
    <mergeCell ref="AS1955:AS1956"/>
    <mergeCell ref="AT1955:AT1956"/>
    <mergeCell ref="AU1955:AU1956"/>
    <mergeCell ref="AV1955:AV1956"/>
    <mergeCell ref="AK1955:AK1956"/>
    <mergeCell ref="AL1955:AL1956"/>
    <mergeCell ref="AM1955:AM1956"/>
    <mergeCell ref="AN1955:AN1956"/>
    <mergeCell ref="AO1955:AO1956"/>
    <mergeCell ref="AP1955:AP1956"/>
    <mergeCell ref="BA1953:BA1954"/>
    <mergeCell ref="BB1953:BB1954"/>
    <mergeCell ref="BC1953:BC1954"/>
    <mergeCell ref="A1955:A1956"/>
    <mergeCell ref="B1955:B1956"/>
    <mergeCell ref="C1955:C1956"/>
    <mergeCell ref="D1955:D1956"/>
    <mergeCell ref="E1955:E1956"/>
    <mergeCell ref="F1955:F1956"/>
    <mergeCell ref="AJ1955:AJ1956"/>
    <mergeCell ref="AU1953:AU1954"/>
    <mergeCell ref="AV1953:AV1954"/>
    <mergeCell ref="AW1953:AW1954"/>
    <mergeCell ref="AX1953:AX1954"/>
    <mergeCell ref="AY1953:AY1954"/>
    <mergeCell ref="AZ1953:AZ1954"/>
    <mergeCell ref="AO1953:AO1954"/>
    <mergeCell ref="AP1953:AP1954"/>
    <mergeCell ref="AQ1953:AQ1954"/>
    <mergeCell ref="AR1953:AR1954"/>
    <mergeCell ref="AS1953:AS1954"/>
    <mergeCell ref="AT1953:AT1954"/>
    <mergeCell ref="F1953:F1954"/>
    <mergeCell ref="AJ1953:AJ1954"/>
    <mergeCell ref="AK1953:AK1954"/>
    <mergeCell ref="AL1953:AL1954"/>
    <mergeCell ref="AM1953:AM1954"/>
    <mergeCell ref="AN1953:AN1954"/>
    <mergeCell ref="AY1951:AY1952"/>
    <mergeCell ref="AZ1951:AZ1952"/>
    <mergeCell ref="BA1951:BA1952"/>
    <mergeCell ref="BB1951:BB1952"/>
    <mergeCell ref="BC1951:BC1952"/>
    <mergeCell ref="A1953:A1954"/>
    <mergeCell ref="B1953:B1954"/>
    <mergeCell ref="C1953:C1954"/>
    <mergeCell ref="D1953:D1954"/>
    <mergeCell ref="E1953:E1954"/>
    <mergeCell ref="AS1951:AS1952"/>
    <mergeCell ref="AT1951:AT1952"/>
    <mergeCell ref="AU1951:AU1952"/>
    <mergeCell ref="AV1951:AV1952"/>
    <mergeCell ref="AW1951:AW1952"/>
    <mergeCell ref="AX1951:AX1952"/>
    <mergeCell ref="AM1951:AM1952"/>
    <mergeCell ref="AN1951:AN1952"/>
    <mergeCell ref="AO1951:AO1952"/>
    <mergeCell ref="AP1951:AP1952"/>
    <mergeCell ref="AQ1951:AQ1952"/>
    <mergeCell ref="AR1951:AR1952"/>
    <mergeCell ref="BC1949:BC1950"/>
    <mergeCell ref="A1951:A1952"/>
    <mergeCell ref="B1951:B1952"/>
    <mergeCell ref="C1951:C1952"/>
    <mergeCell ref="D1951:D1952"/>
    <mergeCell ref="E1951:E1952"/>
    <mergeCell ref="F1951:F1952"/>
    <mergeCell ref="AJ1951:AJ1952"/>
    <mergeCell ref="AK1951:AK1952"/>
    <mergeCell ref="AL1951:AL1952"/>
    <mergeCell ref="AW1949:AW1950"/>
    <mergeCell ref="AX1949:AX1950"/>
    <mergeCell ref="AY1949:AY1950"/>
    <mergeCell ref="AZ1949:AZ1950"/>
    <mergeCell ref="BA1949:BA1950"/>
    <mergeCell ref="BB1949:BB1950"/>
    <mergeCell ref="AQ1949:AQ1950"/>
    <mergeCell ref="AR1949:AR1950"/>
    <mergeCell ref="AS1949:AS1950"/>
    <mergeCell ref="AT1949:AT1950"/>
    <mergeCell ref="AU1949:AU1950"/>
    <mergeCell ref="AV1949:AV1950"/>
    <mergeCell ref="AK1949:AK1950"/>
    <mergeCell ref="AL1949:AL1950"/>
    <mergeCell ref="AM1949:AM1950"/>
    <mergeCell ref="AN1949:AN1950"/>
    <mergeCell ref="AO1949:AO1950"/>
    <mergeCell ref="AP1949:AP1950"/>
    <mergeCell ref="BA1947:BA1948"/>
    <mergeCell ref="BB1947:BB1948"/>
    <mergeCell ref="BC1947:BC1948"/>
    <mergeCell ref="A1949:A1950"/>
    <mergeCell ref="B1949:B1950"/>
    <mergeCell ref="C1949:C1950"/>
    <mergeCell ref="D1949:D1950"/>
    <mergeCell ref="E1949:E1950"/>
    <mergeCell ref="F1949:F1950"/>
    <mergeCell ref="AJ1949:AJ1950"/>
    <mergeCell ref="AU1947:AU1948"/>
    <mergeCell ref="AV1947:AV1948"/>
    <mergeCell ref="AW1947:AW1948"/>
    <mergeCell ref="AX1947:AX1948"/>
    <mergeCell ref="AY1947:AY1948"/>
    <mergeCell ref="AZ1947:AZ1948"/>
    <mergeCell ref="AO1947:AO1948"/>
    <mergeCell ref="AP1947:AP1948"/>
    <mergeCell ref="AQ1947:AQ1948"/>
    <mergeCell ref="AR1947:AR1948"/>
    <mergeCell ref="AS1947:AS1948"/>
    <mergeCell ref="AT1947:AT1948"/>
    <mergeCell ref="F1947:F1948"/>
    <mergeCell ref="AJ1947:AJ1948"/>
    <mergeCell ref="AK1947:AK1948"/>
    <mergeCell ref="AL1947:AL1948"/>
    <mergeCell ref="AM1947:AM1948"/>
    <mergeCell ref="AN1947:AN1948"/>
    <mergeCell ref="AY1945:AY1946"/>
    <mergeCell ref="AZ1945:AZ1946"/>
    <mergeCell ref="BA1945:BA1946"/>
    <mergeCell ref="BB1945:BB1946"/>
    <mergeCell ref="BC1945:BC1946"/>
    <mergeCell ref="A1947:A1948"/>
    <mergeCell ref="B1947:B1948"/>
    <mergeCell ref="C1947:C1948"/>
    <mergeCell ref="D1947:D1948"/>
    <mergeCell ref="E1947:E1948"/>
    <mergeCell ref="AS1945:AS1946"/>
    <mergeCell ref="AT1945:AT1946"/>
    <mergeCell ref="AU1945:AU1946"/>
    <mergeCell ref="AV1945:AV1946"/>
    <mergeCell ref="AW1945:AW1946"/>
    <mergeCell ref="AX1945:AX1946"/>
    <mergeCell ref="AM1945:AM1946"/>
    <mergeCell ref="AN1945:AN1946"/>
    <mergeCell ref="AO1945:AO1946"/>
    <mergeCell ref="AP1945:AP1946"/>
    <mergeCell ref="AQ1945:AQ1946"/>
    <mergeCell ref="AR1945:AR1946"/>
    <mergeCell ref="BC1943:BC1944"/>
    <mergeCell ref="A1945:A1946"/>
    <mergeCell ref="B1945:B1946"/>
    <mergeCell ref="C1945:C1946"/>
    <mergeCell ref="D1945:D1946"/>
    <mergeCell ref="E1945:E1946"/>
    <mergeCell ref="F1945:F1946"/>
    <mergeCell ref="AJ1945:AJ1946"/>
    <mergeCell ref="AK1945:AK1946"/>
    <mergeCell ref="AL1945:AL1946"/>
    <mergeCell ref="AW1943:AW1944"/>
    <mergeCell ref="AX1943:AX1944"/>
    <mergeCell ref="AY1943:AY1944"/>
    <mergeCell ref="AZ1943:AZ1944"/>
    <mergeCell ref="BA1943:BA1944"/>
    <mergeCell ref="BB1943:BB1944"/>
    <mergeCell ref="AQ1943:AQ1944"/>
    <mergeCell ref="AR1943:AR1944"/>
    <mergeCell ref="AS1943:AS1944"/>
    <mergeCell ref="AT1943:AT1944"/>
    <mergeCell ref="AU1943:AU1944"/>
    <mergeCell ref="AV1943:AV1944"/>
    <mergeCell ref="AK1943:AK1944"/>
    <mergeCell ref="AL1943:AL1944"/>
    <mergeCell ref="AM1943:AM1944"/>
    <mergeCell ref="AN1943:AN1944"/>
    <mergeCell ref="AO1943:AO1944"/>
    <mergeCell ref="AP1943:AP1944"/>
    <mergeCell ref="BA1941:BA1942"/>
    <mergeCell ref="BB1941:BB1942"/>
    <mergeCell ref="BC1941:BC1942"/>
    <mergeCell ref="A1943:A1944"/>
    <mergeCell ref="B1943:B1944"/>
    <mergeCell ref="C1943:C1944"/>
    <mergeCell ref="D1943:D1944"/>
    <mergeCell ref="E1943:E1944"/>
    <mergeCell ref="F1943:F1944"/>
    <mergeCell ref="AJ1943:AJ1944"/>
    <mergeCell ref="AU1941:AU1942"/>
    <mergeCell ref="AV1941:AV1942"/>
    <mergeCell ref="AW1941:AW1942"/>
    <mergeCell ref="AX1941:AX1942"/>
    <mergeCell ref="AY1941:AY1942"/>
    <mergeCell ref="AZ1941:AZ1942"/>
    <mergeCell ref="AO1941:AO1942"/>
    <mergeCell ref="AP1941:AP1942"/>
    <mergeCell ref="AQ1941:AQ1942"/>
    <mergeCell ref="AR1941:AR1942"/>
    <mergeCell ref="AS1941:AS1942"/>
    <mergeCell ref="AT1941:AT1942"/>
    <mergeCell ref="F1941:F1942"/>
    <mergeCell ref="AJ1941:AJ1942"/>
    <mergeCell ref="AK1941:AK1942"/>
    <mergeCell ref="AL1941:AL1942"/>
    <mergeCell ref="AM1941:AM1942"/>
    <mergeCell ref="AN1941:AN1942"/>
    <mergeCell ref="AY1939:AY1940"/>
    <mergeCell ref="AZ1939:AZ1940"/>
    <mergeCell ref="BA1939:BA1940"/>
    <mergeCell ref="BB1939:BB1940"/>
    <mergeCell ref="BC1939:BC1940"/>
    <mergeCell ref="A1941:A1942"/>
    <mergeCell ref="B1941:B1942"/>
    <mergeCell ref="C1941:C1942"/>
    <mergeCell ref="D1941:D1942"/>
    <mergeCell ref="E1941:E1942"/>
    <mergeCell ref="AS1939:AS1940"/>
    <mergeCell ref="AT1939:AT1940"/>
    <mergeCell ref="AU1939:AU1940"/>
    <mergeCell ref="AV1939:AV1940"/>
    <mergeCell ref="AW1939:AW1940"/>
    <mergeCell ref="AX1939:AX1940"/>
    <mergeCell ref="AM1939:AM1940"/>
    <mergeCell ref="AN1939:AN1940"/>
    <mergeCell ref="AO1939:AO1940"/>
    <mergeCell ref="AP1939:AP1940"/>
    <mergeCell ref="AQ1939:AQ1940"/>
    <mergeCell ref="AR1939:AR1940"/>
    <mergeCell ref="BC1937:BC1938"/>
    <mergeCell ref="A1939:A1940"/>
    <mergeCell ref="B1939:B1940"/>
    <mergeCell ref="C1939:C1940"/>
    <mergeCell ref="D1939:D1940"/>
    <mergeCell ref="E1939:E1940"/>
    <mergeCell ref="F1939:F1940"/>
    <mergeCell ref="AJ1939:AJ1940"/>
    <mergeCell ref="AK1939:AK1940"/>
    <mergeCell ref="AL1939:AL1940"/>
    <mergeCell ref="AW1937:AW1938"/>
    <mergeCell ref="AX1937:AX1938"/>
    <mergeCell ref="AY1937:AY1938"/>
    <mergeCell ref="AZ1937:AZ1938"/>
    <mergeCell ref="BA1937:BA1938"/>
    <mergeCell ref="BB1937:BB1938"/>
    <mergeCell ref="AQ1937:AQ1938"/>
    <mergeCell ref="AR1937:AR1938"/>
    <mergeCell ref="AS1937:AS1938"/>
    <mergeCell ref="AT1937:AT1938"/>
    <mergeCell ref="AU1937:AU1938"/>
    <mergeCell ref="AV1937:AV1938"/>
    <mergeCell ref="AK1937:AK1938"/>
    <mergeCell ref="AL1937:AL1938"/>
    <mergeCell ref="AM1937:AM1938"/>
    <mergeCell ref="AN1937:AN1938"/>
    <mergeCell ref="AO1937:AO1938"/>
    <mergeCell ref="AP1937:AP1938"/>
    <mergeCell ref="BA1935:BA1936"/>
    <mergeCell ref="BB1935:BB1936"/>
    <mergeCell ref="BC1935:BC1936"/>
    <mergeCell ref="A1937:A1938"/>
    <mergeCell ref="B1937:B1938"/>
    <mergeCell ref="C1937:C1938"/>
    <mergeCell ref="D1937:D1938"/>
    <mergeCell ref="E1937:E1938"/>
    <mergeCell ref="F1937:F1938"/>
    <mergeCell ref="AJ1937:AJ1938"/>
    <mergeCell ref="AU1935:AU1936"/>
    <mergeCell ref="AV1935:AV1936"/>
    <mergeCell ref="AW1935:AW1936"/>
    <mergeCell ref="AX1935:AX1936"/>
    <mergeCell ref="AY1935:AY1936"/>
    <mergeCell ref="AZ1935:AZ1936"/>
    <mergeCell ref="AO1935:AO1936"/>
    <mergeCell ref="AP1935:AP1936"/>
    <mergeCell ref="AQ1935:AQ1936"/>
    <mergeCell ref="AR1935:AR1936"/>
    <mergeCell ref="AS1935:AS1936"/>
    <mergeCell ref="AT1935:AT1936"/>
    <mergeCell ref="F1935:F1936"/>
    <mergeCell ref="AJ1935:AJ1936"/>
    <mergeCell ref="AK1935:AK1936"/>
    <mergeCell ref="AL1935:AL1936"/>
    <mergeCell ref="AM1935:AM1936"/>
    <mergeCell ref="AN1935:AN1936"/>
    <mergeCell ref="AY1933:AY1934"/>
    <mergeCell ref="AZ1933:AZ1934"/>
    <mergeCell ref="BA1933:BA1934"/>
    <mergeCell ref="BB1933:BB1934"/>
    <mergeCell ref="BC1933:BC1934"/>
    <mergeCell ref="A1935:A1936"/>
    <mergeCell ref="B1935:B1936"/>
    <mergeCell ref="C1935:C1936"/>
    <mergeCell ref="D1935:D1936"/>
    <mergeCell ref="E1935:E1936"/>
    <mergeCell ref="AS1933:AS1934"/>
    <mergeCell ref="AT1933:AT1934"/>
    <mergeCell ref="AU1933:AU1934"/>
    <mergeCell ref="AV1933:AV1934"/>
    <mergeCell ref="AW1933:AW1934"/>
    <mergeCell ref="AX1933:AX1934"/>
    <mergeCell ref="AM1933:AM1934"/>
    <mergeCell ref="AN1933:AN1934"/>
    <mergeCell ref="AO1933:AO1934"/>
    <mergeCell ref="AP1933:AP1934"/>
    <mergeCell ref="AQ1933:AQ1934"/>
    <mergeCell ref="AR1933:AR1934"/>
    <mergeCell ref="BC1931:BC1932"/>
    <mergeCell ref="A1933:A1934"/>
    <mergeCell ref="B1933:B1934"/>
    <mergeCell ref="C1933:C1934"/>
    <mergeCell ref="D1933:D1934"/>
    <mergeCell ref="E1933:E1934"/>
    <mergeCell ref="F1933:F1934"/>
    <mergeCell ref="AJ1933:AJ1934"/>
    <mergeCell ref="AK1933:AK1934"/>
    <mergeCell ref="AL1933:AL1934"/>
    <mergeCell ref="AW1931:AW1932"/>
    <mergeCell ref="AX1931:AX1932"/>
    <mergeCell ref="AY1931:AY1932"/>
    <mergeCell ref="AZ1931:AZ1932"/>
    <mergeCell ref="BA1931:BA1932"/>
    <mergeCell ref="BB1931:BB1932"/>
    <mergeCell ref="AQ1931:AQ1932"/>
    <mergeCell ref="AR1931:AR1932"/>
    <mergeCell ref="AS1931:AS1932"/>
    <mergeCell ref="AT1931:AT1932"/>
    <mergeCell ref="AU1931:AU1932"/>
    <mergeCell ref="AV1931:AV1932"/>
    <mergeCell ref="AK1931:AK1932"/>
    <mergeCell ref="AL1931:AL1932"/>
    <mergeCell ref="AM1931:AM1932"/>
    <mergeCell ref="AN1931:AN1932"/>
    <mergeCell ref="AO1931:AO1932"/>
    <mergeCell ref="AP1931:AP1932"/>
    <mergeCell ref="BA1929:BA1930"/>
    <mergeCell ref="BB1929:BB1930"/>
    <mergeCell ref="BC1929:BC1930"/>
    <mergeCell ref="A1931:A1932"/>
    <mergeCell ref="B1931:B1932"/>
    <mergeCell ref="C1931:C1932"/>
    <mergeCell ref="D1931:D1932"/>
    <mergeCell ref="E1931:E1932"/>
    <mergeCell ref="F1931:F1932"/>
    <mergeCell ref="AJ1931:AJ1932"/>
    <mergeCell ref="AU1929:AU1930"/>
    <mergeCell ref="AV1929:AV1930"/>
    <mergeCell ref="AW1929:AW1930"/>
    <mergeCell ref="AX1929:AX1930"/>
    <mergeCell ref="AY1929:AY1930"/>
    <mergeCell ref="AZ1929:AZ1930"/>
    <mergeCell ref="AO1929:AO1930"/>
    <mergeCell ref="AP1929:AP1930"/>
    <mergeCell ref="AQ1929:AQ1930"/>
    <mergeCell ref="AR1929:AR1930"/>
    <mergeCell ref="AS1929:AS1930"/>
    <mergeCell ref="AT1929:AT1930"/>
    <mergeCell ref="F1929:F1930"/>
    <mergeCell ref="AJ1929:AJ1930"/>
    <mergeCell ref="AK1929:AK1930"/>
    <mergeCell ref="AL1929:AL1930"/>
    <mergeCell ref="AM1929:AM1930"/>
    <mergeCell ref="AN1929:AN1930"/>
    <mergeCell ref="AY1927:AY1928"/>
    <mergeCell ref="AZ1927:AZ1928"/>
    <mergeCell ref="BA1927:BA1928"/>
    <mergeCell ref="BB1927:BB1928"/>
    <mergeCell ref="BC1927:BC1928"/>
    <mergeCell ref="A1929:A1930"/>
    <mergeCell ref="B1929:B1930"/>
    <mergeCell ref="C1929:C1930"/>
    <mergeCell ref="D1929:D1930"/>
    <mergeCell ref="E1929:E1930"/>
    <mergeCell ref="AS1927:AS1928"/>
    <mergeCell ref="AT1927:AT1928"/>
    <mergeCell ref="AU1927:AU1928"/>
    <mergeCell ref="AV1927:AV1928"/>
    <mergeCell ref="AW1927:AW1928"/>
    <mergeCell ref="AX1927:AX1928"/>
    <mergeCell ref="AM1927:AM1928"/>
    <mergeCell ref="AN1927:AN1928"/>
    <mergeCell ref="AO1927:AO1928"/>
    <mergeCell ref="AP1927:AP1928"/>
    <mergeCell ref="AQ1927:AQ1928"/>
    <mergeCell ref="AR1927:AR1928"/>
    <mergeCell ref="BC1925:BC1926"/>
    <mergeCell ref="A1927:A1928"/>
    <mergeCell ref="B1927:B1928"/>
    <mergeCell ref="C1927:C1928"/>
    <mergeCell ref="D1927:D1928"/>
    <mergeCell ref="E1927:E1928"/>
    <mergeCell ref="F1927:F1928"/>
    <mergeCell ref="AJ1927:AJ1928"/>
    <mergeCell ref="AK1927:AK1928"/>
    <mergeCell ref="AL1927:AL1928"/>
    <mergeCell ref="AW1925:AW1926"/>
    <mergeCell ref="AX1925:AX1926"/>
    <mergeCell ref="AY1925:AY1926"/>
    <mergeCell ref="AZ1925:AZ1926"/>
    <mergeCell ref="BA1925:BA1926"/>
    <mergeCell ref="BB1925:BB1926"/>
    <mergeCell ref="AQ1925:AQ1926"/>
    <mergeCell ref="AR1925:AR1926"/>
    <mergeCell ref="AS1925:AS1926"/>
    <mergeCell ref="AT1925:AT1926"/>
    <mergeCell ref="AU1925:AU1926"/>
    <mergeCell ref="AV1925:AV1926"/>
    <mergeCell ref="AK1925:AK1926"/>
    <mergeCell ref="AL1925:AL1926"/>
    <mergeCell ref="AM1925:AM1926"/>
    <mergeCell ref="AN1925:AN1926"/>
    <mergeCell ref="AO1925:AO1926"/>
    <mergeCell ref="AP1925:AP1926"/>
    <mergeCell ref="BA1923:BA1924"/>
    <mergeCell ref="BB1923:BB1924"/>
    <mergeCell ref="BC1923:BC1924"/>
    <mergeCell ref="A1925:A1926"/>
    <mergeCell ref="B1925:B1926"/>
    <mergeCell ref="C1925:C1926"/>
    <mergeCell ref="D1925:D1926"/>
    <mergeCell ref="E1925:E1926"/>
    <mergeCell ref="F1925:F1926"/>
    <mergeCell ref="AJ1925:AJ1926"/>
    <mergeCell ref="AU1923:AU1924"/>
    <mergeCell ref="AV1923:AV1924"/>
    <mergeCell ref="AW1923:AW1924"/>
    <mergeCell ref="AX1923:AX1924"/>
    <mergeCell ref="AY1923:AY1924"/>
    <mergeCell ref="AZ1923:AZ1924"/>
    <mergeCell ref="AO1923:AO1924"/>
    <mergeCell ref="AP1923:AP1924"/>
    <mergeCell ref="AQ1923:AQ1924"/>
    <mergeCell ref="AR1923:AR1924"/>
    <mergeCell ref="AS1923:AS1924"/>
    <mergeCell ref="AT1923:AT1924"/>
    <mergeCell ref="F1923:F1924"/>
    <mergeCell ref="AJ1923:AJ1924"/>
    <mergeCell ref="AK1923:AK1924"/>
    <mergeCell ref="AL1923:AL1924"/>
    <mergeCell ref="AM1923:AM1924"/>
    <mergeCell ref="AN1923:AN1924"/>
    <mergeCell ref="AY1921:AY1922"/>
    <mergeCell ref="AZ1921:AZ1922"/>
    <mergeCell ref="BA1921:BA1922"/>
    <mergeCell ref="BB1921:BB1922"/>
    <mergeCell ref="BC1921:BC1922"/>
    <mergeCell ref="A1923:A1924"/>
    <mergeCell ref="B1923:B1924"/>
    <mergeCell ref="C1923:C1924"/>
    <mergeCell ref="D1923:D1924"/>
    <mergeCell ref="E1923:E1924"/>
    <mergeCell ref="AS1921:AS1922"/>
    <mergeCell ref="AT1921:AT1922"/>
    <mergeCell ref="AU1921:AU1922"/>
    <mergeCell ref="AV1921:AV1922"/>
    <mergeCell ref="AW1921:AW1922"/>
    <mergeCell ref="AX1921:AX1922"/>
    <mergeCell ref="AM1921:AM1922"/>
    <mergeCell ref="AN1921:AN1922"/>
    <mergeCell ref="AO1921:AO1922"/>
    <mergeCell ref="AP1921:AP1922"/>
    <mergeCell ref="AQ1921:AQ1922"/>
    <mergeCell ref="AR1921:AR1922"/>
    <mergeCell ref="BC1919:BC1920"/>
    <mergeCell ref="A1921:A1922"/>
    <mergeCell ref="B1921:B1922"/>
    <mergeCell ref="C1921:C1922"/>
    <mergeCell ref="D1921:D1922"/>
    <mergeCell ref="E1921:E1922"/>
    <mergeCell ref="F1921:F1922"/>
    <mergeCell ref="AJ1921:AJ1922"/>
    <mergeCell ref="AK1921:AK1922"/>
    <mergeCell ref="AL1921:AL1922"/>
    <mergeCell ref="AW1919:AW1920"/>
    <mergeCell ref="AX1919:AX1920"/>
    <mergeCell ref="AY1919:AY1920"/>
    <mergeCell ref="AZ1919:AZ1920"/>
    <mergeCell ref="BA1919:BA1920"/>
    <mergeCell ref="BB1919:BB1920"/>
    <mergeCell ref="AQ1919:AQ1920"/>
    <mergeCell ref="AR1919:AR1920"/>
    <mergeCell ref="AS1919:AS1920"/>
    <mergeCell ref="AT1919:AT1920"/>
    <mergeCell ref="AU1919:AU1920"/>
    <mergeCell ref="AV1919:AV1920"/>
    <mergeCell ref="AK1919:AK1920"/>
    <mergeCell ref="AL1919:AL1920"/>
    <mergeCell ref="AM1919:AM1920"/>
    <mergeCell ref="AN1919:AN1920"/>
    <mergeCell ref="AO1919:AO1920"/>
    <mergeCell ref="AP1919:AP1920"/>
    <mergeCell ref="BA1917:BA1918"/>
    <mergeCell ref="BB1917:BB1918"/>
    <mergeCell ref="BC1917:BC1918"/>
    <mergeCell ref="A1919:A1920"/>
    <mergeCell ref="B1919:B1920"/>
    <mergeCell ref="C1919:C1920"/>
    <mergeCell ref="D1919:D1920"/>
    <mergeCell ref="E1919:E1920"/>
    <mergeCell ref="F1919:F1920"/>
    <mergeCell ref="AJ1919:AJ1920"/>
    <mergeCell ref="AU1917:AU1918"/>
    <mergeCell ref="AV1917:AV1918"/>
    <mergeCell ref="AW1917:AW1918"/>
    <mergeCell ref="AX1917:AX1918"/>
    <mergeCell ref="AY1917:AY1918"/>
    <mergeCell ref="AZ1917:AZ1918"/>
    <mergeCell ref="AO1917:AO1918"/>
    <mergeCell ref="AP1917:AP1918"/>
    <mergeCell ref="AQ1917:AQ1918"/>
    <mergeCell ref="AR1917:AR1918"/>
    <mergeCell ref="AS1917:AS1918"/>
    <mergeCell ref="AT1917:AT1918"/>
    <mergeCell ref="F1917:F1918"/>
    <mergeCell ref="AJ1917:AJ1918"/>
    <mergeCell ref="AK1917:AK1918"/>
    <mergeCell ref="AL1917:AL1918"/>
    <mergeCell ref="AM1917:AM1918"/>
    <mergeCell ref="AN1917:AN1918"/>
    <mergeCell ref="AY1915:AY1916"/>
    <mergeCell ref="AZ1915:AZ1916"/>
    <mergeCell ref="BA1915:BA1916"/>
    <mergeCell ref="BB1915:BB1916"/>
    <mergeCell ref="BC1915:BC1916"/>
    <mergeCell ref="A1917:A1918"/>
    <mergeCell ref="B1917:B1918"/>
    <mergeCell ref="C1917:C1918"/>
    <mergeCell ref="D1917:D1918"/>
    <mergeCell ref="E1917:E1918"/>
    <mergeCell ref="AS1915:AS1916"/>
    <mergeCell ref="AT1915:AT1916"/>
    <mergeCell ref="AU1915:AU1916"/>
    <mergeCell ref="AV1915:AV1916"/>
    <mergeCell ref="AW1915:AW1916"/>
    <mergeCell ref="AX1915:AX1916"/>
    <mergeCell ref="AM1915:AM1916"/>
    <mergeCell ref="AN1915:AN1916"/>
    <mergeCell ref="AO1915:AO1916"/>
    <mergeCell ref="AP1915:AP1916"/>
    <mergeCell ref="AQ1915:AQ1916"/>
    <mergeCell ref="AR1915:AR1916"/>
    <mergeCell ref="BC1913:BC1914"/>
    <mergeCell ref="A1915:A1916"/>
    <mergeCell ref="B1915:B1916"/>
    <mergeCell ref="C1915:C1916"/>
    <mergeCell ref="D1915:D1916"/>
    <mergeCell ref="E1915:E1916"/>
    <mergeCell ref="F1915:F1916"/>
    <mergeCell ref="AJ1915:AJ1916"/>
    <mergeCell ref="AK1915:AK1916"/>
    <mergeCell ref="AL1915:AL1916"/>
    <mergeCell ref="AW1913:AW1914"/>
    <mergeCell ref="AX1913:AX1914"/>
    <mergeCell ref="AY1913:AY1914"/>
    <mergeCell ref="AZ1913:AZ1914"/>
    <mergeCell ref="BA1913:BA1914"/>
    <mergeCell ref="BB1913:BB1914"/>
    <mergeCell ref="AQ1913:AQ1914"/>
    <mergeCell ref="AR1913:AR1914"/>
    <mergeCell ref="AS1913:AS1914"/>
    <mergeCell ref="AT1913:AT1914"/>
    <mergeCell ref="AU1913:AU1914"/>
    <mergeCell ref="AV1913:AV1914"/>
    <mergeCell ref="AK1913:AK1914"/>
    <mergeCell ref="AL1913:AL1914"/>
    <mergeCell ref="AM1913:AM1914"/>
    <mergeCell ref="AN1913:AN1914"/>
    <mergeCell ref="AO1913:AO1914"/>
    <mergeCell ref="AP1913:AP1914"/>
    <mergeCell ref="BA1911:BA1912"/>
    <mergeCell ref="BB1911:BB1912"/>
    <mergeCell ref="BC1911:BC1912"/>
    <mergeCell ref="A1913:A1914"/>
    <mergeCell ref="B1913:B1914"/>
    <mergeCell ref="C1913:C1914"/>
    <mergeCell ref="D1913:D1914"/>
    <mergeCell ref="E1913:E1914"/>
    <mergeCell ref="F1913:F1914"/>
    <mergeCell ref="AJ1913:AJ1914"/>
    <mergeCell ref="AU1911:AU1912"/>
    <mergeCell ref="AV1911:AV1912"/>
    <mergeCell ref="AW1911:AW1912"/>
    <mergeCell ref="AX1911:AX1912"/>
    <mergeCell ref="AY1911:AY1912"/>
    <mergeCell ref="AZ1911:AZ1912"/>
    <mergeCell ref="AO1911:AO1912"/>
    <mergeCell ref="AP1911:AP1912"/>
    <mergeCell ref="AQ1911:AQ1912"/>
    <mergeCell ref="AR1911:AR1912"/>
    <mergeCell ref="AS1911:AS1912"/>
    <mergeCell ref="AT1911:AT1912"/>
    <mergeCell ref="F1911:F1912"/>
    <mergeCell ref="AJ1911:AJ1912"/>
    <mergeCell ref="AK1911:AK1912"/>
    <mergeCell ref="AL1911:AL1912"/>
    <mergeCell ref="AM1911:AM1912"/>
    <mergeCell ref="AN1911:AN1912"/>
    <mergeCell ref="AY1909:AY1910"/>
    <mergeCell ref="AZ1909:AZ1910"/>
    <mergeCell ref="BA1909:BA1910"/>
    <mergeCell ref="BB1909:BB1910"/>
    <mergeCell ref="BC1909:BC1910"/>
    <mergeCell ref="A1911:A1912"/>
    <mergeCell ref="B1911:B1912"/>
    <mergeCell ref="C1911:C1912"/>
    <mergeCell ref="D1911:D1912"/>
    <mergeCell ref="E1911:E1912"/>
    <mergeCell ref="AS1909:AS1910"/>
    <mergeCell ref="AT1909:AT1910"/>
    <mergeCell ref="AU1909:AU1910"/>
    <mergeCell ref="AV1909:AV1910"/>
    <mergeCell ref="AW1909:AW1910"/>
    <mergeCell ref="AX1909:AX1910"/>
    <mergeCell ref="AM1909:AM1910"/>
    <mergeCell ref="AN1909:AN1910"/>
    <mergeCell ref="AO1909:AO1910"/>
    <mergeCell ref="AP1909:AP1910"/>
    <mergeCell ref="AQ1909:AQ1910"/>
    <mergeCell ref="AR1909:AR1910"/>
    <mergeCell ref="BC1907:BC1908"/>
    <mergeCell ref="A1909:A1910"/>
    <mergeCell ref="B1909:B1910"/>
    <mergeCell ref="C1909:C1910"/>
    <mergeCell ref="D1909:D1910"/>
    <mergeCell ref="E1909:E1910"/>
    <mergeCell ref="F1909:F1910"/>
    <mergeCell ref="AJ1909:AJ1910"/>
    <mergeCell ref="AK1909:AK1910"/>
    <mergeCell ref="AL1909:AL1910"/>
    <mergeCell ref="AW1907:AW1908"/>
    <mergeCell ref="AX1907:AX1908"/>
    <mergeCell ref="AY1907:AY1908"/>
    <mergeCell ref="AZ1907:AZ1908"/>
    <mergeCell ref="BA1907:BA1908"/>
    <mergeCell ref="BB1907:BB1908"/>
    <mergeCell ref="AQ1907:AQ1908"/>
    <mergeCell ref="AR1907:AR1908"/>
    <mergeCell ref="AS1907:AS1908"/>
    <mergeCell ref="AT1907:AT1908"/>
    <mergeCell ref="AU1907:AU1908"/>
    <mergeCell ref="AV1907:AV1908"/>
    <mergeCell ref="AK1907:AK1908"/>
    <mergeCell ref="AL1907:AL1908"/>
    <mergeCell ref="AM1907:AM1908"/>
    <mergeCell ref="AN1907:AN1908"/>
    <mergeCell ref="AO1907:AO1908"/>
    <mergeCell ref="AP1907:AP1908"/>
    <mergeCell ref="BA1905:BA1906"/>
    <mergeCell ref="BB1905:BB1906"/>
    <mergeCell ref="BC1905:BC1906"/>
    <mergeCell ref="A1907:A1908"/>
    <mergeCell ref="B1907:B1908"/>
    <mergeCell ref="C1907:C1908"/>
    <mergeCell ref="D1907:D1908"/>
    <mergeCell ref="E1907:E1908"/>
    <mergeCell ref="F1907:F1908"/>
    <mergeCell ref="AJ1907:AJ1908"/>
    <mergeCell ref="AU1905:AU1906"/>
    <mergeCell ref="AV1905:AV1906"/>
    <mergeCell ref="AW1905:AW1906"/>
    <mergeCell ref="AX1905:AX1906"/>
    <mergeCell ref="AY1905:AY1906"/>
    <mergeCell ref="AZ1905:AZ1906"/>
    <mergeCell ref="AO1905:AO1906"/>
    <mergeCell ref="AP1905:AP1906"/>
    <mergeCell ref="AQ1905:AQ1906"/>
    <mergeCell ref="AR1905:AR1906"/>
    <mergeCell ref="AS1905:AS1906"/>
    <mergeCell ref="AT1905:AT1906"/>
    <mergeCell ref="F1905:F1906"/>
    <mergeCell ref="AJ1905:AJ1906"/>
    <mergeCell ref="AK1905:AK1906"/>
    <mergeCell ref="AL1905:AL1906"/>
    <mergeCell ref="AM1905:AM1906"/>
    <mergeCell ref="AN1905:AN1906"/>
    <mergeCell ref="AY1903:AY1904"/>
    <mergeCell ref="AZ1903:AZ1904"/>
    <mergeCell ref="BA1903:BA1904"/>
    <mergeCell ref="BB1903:BB1904"/>
    <mergeCell ref="BC1903:BC1904"/>
    <mergeCell ref="A1905:A1906"/>
    <mergeCell ref="B1905:B1906"/>
    <mergeCell ref="C1905:C1906"/>
    <mergeCell ref="D1905:D1906"/>
    <mergeCell ref="E1905:E1906"/>
    <mergeCell ref="AS1903:AS1904"/>
    <mergeCell ref="AT1903:AT1904"/>
    <mergeCell ref="AU1903:AU1904"/>
    <mergeCell ref="AV1903:AV1904"/>
    <mergeCell ref="AW1903:AW1904"/>
    <mergeCell ref="AX1903:AX1904"/>
    <mergeCell ref="AM1903:AM1904"/>
    <mergeCell ref="AN1903:AN1904"/>
    <mergeCell ref="AO1903:AO1904"/>
    <mergeCell ref="AP1903:AP1904"/>
    <mergeCell ref="AQ1903:AQ1904"/>
    <mergeCell ref="AR1903:AR1904"/>
    <mergeCell ref="BC1901:BC1902"/>
    <mergeCell ref="A1903:A1904"/>
    <mergeCell ref="B1903:B1904"/>
    <mergeCell ref="C1903:C1904"/>
    <mergeCell ref="D1903:D1904"/>
    <mergeCell ref="E1903:E1904"/>
    <mergeCell ref="F1903:F1904"/>
    <mergeCell ref="AJ1903:AJ1904"/>
    <mergeCell ref="AK1903:AK1904"/>
    <mergeCell ref="AL1903:AL1904"/>
    <mergeCell ref="AW1901:AW1902"/>
    <mergeCell ref="AX1901:AX1902"/>
    <mergeCell ref="AY1901:AY1902"/>
    <mergeCell ref="AZ1901:AZ1902"/>
    <mergeCell ref="BA1901:BA1902"/>
    <mergeCell ref="BB1901:BB1902"/>
    <mergeCell ref="AQ1901:AQ1902"/>
    <mergeCell ref="AR1901:AR1902"/>
    <mergeCell ref="AS1901:AS1902"/>
    <mergeCell ref="AT1901:AT1902"/>
    <mergeCell ref="AU1901:AU1902"/>
    <mergeCell ref="AV1901:AV1902"/>
    <mergeCell ref="AK1901:AK1902"/>
    <mergeCell ref="AL1901:AL1902"/>
    <mergeCell ref="AM1901:AM1902"/>
    <mergeCell ref="AN1901:AN1902"/>
    <mergeCell ref="AO1901:AO1902"/>
    <mergeCell ref="AP1901:AP1902"/>
    <mergeCell ref="BA1899:BA1900"/>
    <mergeCell ref="BB1899:BB1900"/>
    <mergeCell ref="BC1899:BC1900"/>
    <mergeCell ref="A1901:A1902"/>
    <mergeCell ref="B1901:B1902"/>
    <mergeCell ref="C1901:C1902"/>
    <mergeCell ref="D1901:D1902"/>
    <mergeCell ref="E1901:E1902"/>
    <mergeCell ref="F1901:F1902"/>
    <mergeCell ref="AJ1901:AJ1902"/>
    <mergeCell ref="AU1899:AU1900"/>
    <mergeCell ref="AV1899:AV1900"/>
    <mergeCell ref="AW1899:AW1900"/>
    <mergeCell ref="AX1899:AX1900"/>
    <mergeCell ref="AY1899:AY1900"/>
    <mergeCell ref="AZ1899:AZ1900"/>
    <mergeCell ref="AO1899:AO1900"/>
    <mergeCell ref="AP1899:AP1900"/>
    <mergeCell ref="AQ1899:AQ1900"/>
    <mergeCell ref="AR1899:AR1900"/>
    <mergeCell ref="AS1899:AS1900"/>
    <mergeCell ref="AT1899:AT1900"/>
    <mergeCell ref="F1899:F1900"/>
    <mergeCell ref="AJ1899:AJ1900"/>
    <mergeCell ref="AK1899:AK1900"/>
    <mergeCell ref="AL1899:AL1900"/>
    <mergeCell ref="AM1899:AM1900"/>
    <mergeCell ref="AN1899:AN1900"/>
    <mergeCell ref="AY1897:AY1898"/>
    <mergeCell ref="AZ1897:AZ1898"/>
    <mergeCell ref="BA1897:BA1898"/>
    <mergeCell ref="BB1897:BB1898"/>
    <mergeCell ref="BC1897:BC1898"/>
    <mergeCell ref="A1899:A1900"/>
    <mergeCell ref="B1899:B1900"/>
    <mergeCell ref="C1899:C1900"/>
    <mergeCell ref="D1899:D1900"/>
    <mergeCell ref="E1899:E1900"/>
    <mergeCell ref="AS1897:AS1898"/>
    <mergeCell ref="AT1897:AT1898"/>
    <mergeCell ref="AU1897:AU1898"/>
    <mergeCell ref="AV1897:AV1898"/>
    <mergeCell ref="AW1897:AW1898"/>
    <mergeCell ref="AX1897:AX1898"/>
    <mergeCell ref="AM1897:AM1898"/>
    <mergeCell ref="AN1897:AN1898"/>
    <mergeCell ref="AO1897:AO1898"/>
    <mergeCell ref="AP1897:AP1898"/>
    <mergeCell ref="AQ1897:AQ1898"/>
    <mergeCell ref="AR1897:AR1898"/>
    <mergeCell ref="BC1895:BC1896"/>
    <mergeCell ref="A1897:A1898"/>
    <mergeCell ref="B1897:B1898"/>
    <mergeCell ref="C1897:C1898"/>
    <mergeCell ref="D1897:D1898"/>
    <mergeCell ref="E1897:E1898"/>
    <mergeCell ref="F1897:F1898"/>
    <mergeCell ref="AJ1897:AJ1898"/>
    <mergeCell ref="AK1897:AK1898"/>
    <mergeCell ref="AL1897:AL1898"/>
    <mergeCell ref="AW1895:AW1896"/>
    <mergeCell ref="AX1895:AX1896"/>
    <mergeCell ref="AY1895:AY1896"/>
    <mergeCell ref="AZ1895:AZ1896"/>
    <mergeCell ref="BA1895:BA1896"/>
    <mergeCell ref="BB1895:BB1896"/>
    <mergeCell ref="AQ1895:AQ1896"/>
    <mergeCell ref="AR1895:AR1896"/>
    <mergeCell ref="AS1895:AS1896"/>
    <mergeCell ref="AT1895:AT1896"/>
    <mergeCell ref="AU1895:AU1896"/>
    <mergeCell ref="AV1895:AV1896"/>
    <mergeCell ref="AK1895:AK1896"/>
    <mergeCell ref="AL1895:AL1896"/>
    <mergeCell ref="AM1895:AM1896"/>
    <mergeCell ref="AN1895:AN1896"/>
    <mergeCell ref="AO1895:AO1896"/>
    <mergeCell ref="AP1895:AP1896"/>
    <mergeCell ref="BA1893:BA1894"/>
    <mergeCell ref="BB1893:BB1894"/>
    <mergeCell ref="BC1893:BC1894"/>
    <mergeCell ref="A1895:A1896"/>
    <mergeCell ref="B1895:B1896"/>
    <mergeCell ref="C1895:C1896"/>
    <mergeCell ref="D1895:D1896"/>
    <mergeCell ref="E1895:E1896"/>
    <mergeCell ref="F1895:F1896"/>
    <mergeCell ref="AJ1895:AJ1896"/>
    <mergeCell ref="AU1893:AU1894"/>
    <mergeCell ref="AV1893:AV1894"/>
    <mergeCell ref="AW1893:AW1894"/>
    <mergeCell ref="AX1893:AX1894"/>
    <mergeCell ref="AY1893:AY1894"/>
    <mergeCell ref="AZ1893:AZ1894"/>
    <mergeCell ref="AO1893:AO1894"/>
    <mergeCell ref="AP1893:AP1894"/>
    <mergeCell ref="AQ1893:AQ1894"/>
    <mergeCell ref="AR1893:AR1894"/>
    <mergeCell ref="AS1893:AS1894"/>
    <mergeCell ref="AT1893:AT1894"/>
    <mergeCell ref="F1893:F1894"/>
    <mergeCell ref="AJ1893:AJ1894"/>
    <mergeCell ref="AK1893:AK1894"/>
    <mergeCell ref="AL1893:AL1894"/>
    <mergeCell ref="AM1893:AM1894"/>
    <mergeCell ref="AN1893:AN1894"/>
    <mergeCell ref="AY1891:AY1892"/>
    <mergeCell ref="AZ1891:AZ1892"/>
    <mergeCell ref="BA1891:BA1892"/>
    <mergeCell ref="BB1891:BB1892"/>
    <mergeCell ref="BC1891:BC1892"/>
    <mergeCell ref="A1893:A1894"/>
    <mergeCell ref="B1893:B1894"/>
    <mergeCell ref="C1893:C1894"/>
    <mergeCell ref="D1893:D1894"/>
    <mergeCell ref="E1893:E1894"/>
    <mergeCell ref="AS1891:AS1892"/>
    <mergeCell ref="AT1891:AT1892"/>
    <mergeCell ref="AU1891:AU1892"/>
    <mergeCell ref="AV1891:AV1892"/>
    <mergeCell ref="AW1891:AW1892"/>
    <mergeCell ref="AX1891:AX1892"/>
    <mergeCell ref="AM1891:AM1892"/>
    <mergeCell ref="AN1891:AN1892"/>
    <mergeCell ref="AO1891:AO1892"/>
    <mergeCell ref="AP1891:AP1892"/>
    <mergeCell ref="AQ1891:AQ1892"/>
    <mergeCell ref="AR1891:AR1892"/>
    <mergeCell ref="BC1889:BC1890"/>
    <mergeCell ref="A1891:A1892"/>
    <mergeCell ref="B1891:B1892"/>
    <mergeCell ref="C1891:C1892"/>
    <mergeCell ref="D1891:D1892"/>
    <mergeCell ref="E1891:E1892"/>
    <mergeCell ref="F1891:F1892"/>
    <mergeCell ref="AJ1891:AJ1892"/>
    <mergeCell ref="AK1891:AK1892"/>
    <mergeCell ref="AL1891:AL1892"/>
    <mergeCell ref="AW1889:AW1890"/>
    <mergeCell ref="AX1889:AX1890"/>
    <mergeCell ref="AY1889:AY1890"/>
    <mergeCell ref="AZ1889:AZ1890"/>
    <mergeCell ref="BA1889:BA1890"/>
    <mergeCell ref="BB1889:BB1890"/>
    <mergeCell ref="AQ1889:AQ1890"/>
    <mergeCell ref="AR1889:AR1890"/>
    <mergeCell ref="AS1889:AS1890"/>
    <mergeCell ref="AT1889:AT1890"/>
    <mergeCell ref="AU1889:AU1890"/>
    <mergeCell ref="AV1889:AV1890"/>
    <mergeCell ref="AK1889:AK1890"/>
    <mergeCell ref="AL1889:AL1890"/>
    <mergeCell ref="AM1889:AM1890"/>
    <mergeCell ref="AN1889:AN1890"/>
    <mergeCell ref="AO1889:AO1890"/>
    <mergeCell ref="AP1889:AP1890"/>
    <mergeCell ref="BA1887:BA1888"/>
    <mergeCell ref="BB1887:BB1888"/>
    <mergeCell ref="BC1887:BC1888"/>
    <mergeCell ref="A1889:A1890"/>
    <mergeCell ref="B1889:B1890"/>
    <mergeCell ref="C1889:C1890"/>
    <mergeCell ref="D1889:D1890"/>
    <mergeCell ref="E1889:E1890"/>
    <mergeCell ref="F1889:F1890"/>
    <mergeCell ref="AJ1889:AJ1890"/>
    <mergeCell ref="AU1887:AU1888"/>
    <mergeCell ref="AV1887:AV1888"/>
    <mergeCell ref="AW1887:AW1888"/>
    <mergeCell ref="AX1887:AX1888"/>
    <mergeCell ref="AY1887:AY1888"/>
    <mergeCell ref="AZ1887:AZ1888"/>
    <mergeCell ref="AO1887:AO1888"/>
    <mergeCell ref="AP1887:AP1888"/>
    <mergeCell ref="AQ1887:AQ1888"/>
    <mergeCell ref="AR1887:AR1888"/>
    <mergeCell ref="AS1887:AS1888"/>
    <mergeCell ref="AT1887:AT1888"/>
    <mergeCell ref="F1887:F1888"/>
    <mergeCell ref="AJ1887:AJ1888"/>
    <mergeCell ref="AK1887:AK1888"/>
    <mergeCell ref="AL1887:AL1888"/>
    <mergeCell ref="AM1887:AM1888"/>
    <mergeCell ref="AN1887:AN1888"/>
    <mergeCell ref="AY1885:AY1886"/>
    <mergeCell ref="AZ1885:AZ1886"/>
    <mergeCell ref="BA1885:BA1886"/>
    <mergeCell ref="BB1885:BB1886"/>
    <mergeCell ref="BC1885:BC1886"/>
    <mergeCell ref="A1887:A1888"/>
    <mergeCell ref="B1887:B1888"/>
    <mergeCell ref="C1887:C1888"/>
    <mergeCell ref="D1887:D1888"/>
    <mergeCell ref="E1887:E1888"/>
    <mergeCell ref="AS1885:AS1886"/>
    <mergeCell ref="AT1885:AT1886"/>
    <mergeCell ref="AU1885:AU1886"/>
    <mergeCell ref="AV1885:AV1886"/>
    <mergeCell ref="AW1885:AW1886"/>
    <mergeCell ref="AX1885:AX1886"/>
    <mergeCell ref="AM1885:AM1886"/>
    <mergeCell ref="AN1885:AN1886"/>
    <mergeCell ref="AO1885:AO1886"/>
    <mergeCell ref="AP1885:AP1886"/>
    <mergeCell ref="AQ1885:AQ1886"/>
    <mergeCell ref="AR1885:AR1886"/>
    <mergeCell ref="BC1883:BC1884"/>
    <mergeCell ref="A1885:A1886"/>
    <mergeCell ref="B1885:B1886"/>
    <mergeCell ref="C1885:C1886"/>
    <mergeCell ref="D1885:D1886"/>
    <mergeCell ref="E1885:E1886"/>
    <mergeCell ref="F1885:F1886"/>
    <mergeCell ref="AJ1885:AJ1886"/>
    <mergeCell ref="AK1885:AK1886"/>
    <mergeCell ref="AL1885:AL1886"/>
    <mergeCell ref="AW1883:AW1884"/>
    <mergeCell ref="AX1883:AX1884"/>
    <mergeCell ref="AY1883:AY1884"/>
    <mergeCell ref="AZ1883:AZ1884"/>
    <mergeCell ref="BA1883:BA1884"/>
    <mergeCell ref="BB1883:BB1884"/>
    <mergeCell ref="AQ1883:AQ1884"/>
    <mergeCell ref="AR1883:AR1884"/>
    <mergeCell ref="AS1883:AS1884"/>
    <mergeCell ref="AT1883:AT1884"/>
    <mergeCell ref="AU1883:AU1884"/>
    <mergeCell ref="AV1883:AV1884"/>
    <mergeCell ref="AK1883:AK1884"/>
    <mergeCell ref="AL1883:AL1884"/>
    <mergeCell ref="AM1883:AM1884"/>
    <mergeCell ref="AN1883:AN1884"/>
    <mergeCell ref="AO1883:AO1884"/>
    <mergeCell ref="AP1883:AP1884"/>
    <mergeCell ref="BA1881:BA1882"/>
    <mergeCell ref="BB1881:BB1882"/>
    <mergeCell ref="BC1881:BC1882"/>
    <mergeCell ref="A1883:A1884"/>
    <mergeCell ref="B1883:B1884"/>
    <mergeCell ref="C1883:C1884"/>
    <mergeCell ref="D1883:D1884"/>
    <mergeCell ref="E1883:E1884"/>
    <mergeCell ref="F1883:F1884"/>
    <mergeCell ref="AJ1883:AJ1884"/>
    <mergeCell ref="AU1881:AU1882"/>
    <mergeCell ref="AV1881:AV1882"/>
    <mergeCell ref="AW1881:AW1882"/>
    <mergeCell ref="AX1881:AX1882"/>
    <mergeCell ref="AY1881:AY1882"/>
    <mergeCell ref="AZ1881:AZ1882"/>
    <mergeCell ref="AO1881:AO1882"/>
    <mergeCell ref="AP1881:AP1882"/>
    <mergeCell ref="AQ1881:AQ1882"/>
    <mergeCell ref="AR1881:AR1882"/>
    <mergeCell ref="AS1881:AS1882"/>
    <mergeCell ref="AT1881:AT1882"/>
    <mergeCell ref="F1881:F1882"/>
    <mergeCell ref="AJ1881:AJ1882"/>
    <mergeCell ref="AK1881:AK1882"/>
    <mergeCell ref="AL1881:AL1882"/>
    <mergeCell ref="AM1881:AM1882"/>
    <mergeCell ref="AN1881:AN1882"/>
    <mergeCell ref="AY1879:AY1880"/>
    <mergeCell ref="AZ1879:AZ1880"/>
    <mergeCell ref="BA1879:BA1880"/>
    <mergeCell ref="BB1879:BB1880"/>
    <mergeCell ref="BC1879:BC1880"/>
    <mergeCell ref="A1881:A1882"/>
    <mergeCell ref="B1881:B1882"/>
    <mergeCell ref="C1881:C1882"/>
    <mergeCell ref="D1881:D1882"/>
    <mergeCell ref="E1881:E1882"/>
    <mergeCell ref="AS1879:AS1880"/>
    <mergeCell ref="AT1879:AT1880"/>
    <mergeCell ref="AU1879:AU1880"/>
    <mergeCell ref="AV1879:AV1880"/>
    <mergeCell ref="AW1879:AW1880"/>
    <mergeCell ref="AX1879:AX1880"/>
    <mergeCell ref="AM1879:AM1880"/>
    <mergeCell ref="AN1879:AN1880"/>
    <mergeCell ref="AO1879:AO1880"/>
    <mergeCell ref="AP1879:AP1880"/>
    <mergeCell ref="AQ1879:AQ1880"/>
    <mergeCell ref="AR1879:AR1880"/>
    <mergeCell ref="BC1877:BC1878"/>
    <mergeCell ref="A1879:A1880"/>
    <mergeCell ref="B1879:B1880"/>
    <mergeCell ref="C1879:C1880"/>
    <mergeCell ref="D1879:D1880"/>
    <mergeCell ref="E1879:E1880"/>
    <mergeCell ref="F1879:F1880"/>
    <mergeCell ref="AJ1879:AJ1880"/>
    <mergeCell ref="AK1879:AK1880"/>
    <mergeCell ref="AL1879:AL1880"/>
    <mergeCell ref="AW1877:AW1878"/>
    <mergeCell ref="AX1877:AX1878"/>
    <mergeCell ref="AY1877:AY1878"/>
    <mergeCell ref="AZ1877:AZ1878"/>
    <mergeCell ref="BA1877:BA1878"/>
    <mergeCell ref="BB1877:BB1878"/>
    <mergeCell ref="AQ1877:AQ1878"/>
    <mergeCell ref="AR1877:AR1878"/>
    <mergeCell ref="AS1877:AS1878"/>
    <mergeCell ref="AT1877:AT1878"/>
    <mergeCell ref="AU1877:AU1878"/>
    <mergeCell ref="AV1877:AV1878"/>
    <mergeCell ref="AK1877:AK1878"/>
    <mergeCell ref="AL1877:AL1878"/>
    <mergeCell ref="AM1877:AM1878"/>
    <mergeCell ref="AN1877:AN1878"/>
    <mergeCell ref="AO1877:AO1878"/>
    <mergeCell ref="AP1877:AP1878"/>
    <mergeCell ref="BA1875:BA1876"/>
    <mergeCell ref="BB1875:BB1876"/>
    <mergeCell ref="BC1875:BC1876"/>
    <mergeCell ref="A1877:A1878"/>
    <mergeCell ref="B1877:B1878"/>
    <mergeCell ref="C1877:C1878"/>
    <mergeCell ref="D1877:D1878"/>
    <mergeCell ref="E1877:E1878"/>
    <mergeCell ref="F1877:F1878"/>
    <mergeCell ref="AJ1877:AJ1878"/>
    <mergeCell ref="AU1875:AU1876"/>
    <mergeCell ref="AV1875:AV1876"/>
    <mergeCell ref="AW1875:AW1876"/>
    <mergeCell ref="AX1875:AX1876"/>
    <mergeCell ref="AY1875:AY1876"/>
    <mergeCell ref="AZ1875:AZ1876"/>
    <mergeCell ref="AO1875:AO1876"/>
    <mergeCell ref="AP1875:AP1876"/>
    <mergeCell ref="AQ1875:AQ1876"/>
    <mergeCell ref="AR1875:AR1876"/>
    <mergeCell ref="AS1875:AS1876"/>
    <mergeCell ref="AT1875:AT1876"/>
    <mergeCell ref="F1875:F1876"/>
    <mergeCell ref="AJ1875:AJ1876"/>
    <mergeCell ref="AK1875:AK1876"/>
    <mergeCell ref="AL1875:AL1876"/>
    <mergeCell ref="AM1875:AM1876"/>
    <mergeCell ref="AN1875:AN1876"/>
    <mergeCell ref="AY1873:AY1874"/>
    <mergeCell ref="AZ1873:AZ1874"/>
    <mergeCell ref="BA1873:BA1874"/>
    <mergeCell ref="BB1873:BB1874"/>
    <mergeCell ref="BC1873:BC1874"/>
    <mergeCell ref="A1875:A1876"/>
    <mergeCell ref="B1875:B1876"/>
    <mergeCell ref="C1875:C1876"/>
    <mergeCell ref="D1875:D1876"/>
    <mergeCell ref="E1875:E1876"/>
    <mergeCell ref="AS1873:AS1874"/>
    <mergeCell ref="AT1873:AT1874"/>
    <mergeCell ref="AU1873:AU1874"/>
    <mergeCell ref="AV1873:AV1874"/>
    <mergeCell ref="AW1873:AW1874"/>
    <mergeCell ref="AX1873:AX1874"/>
    <mergeCell ref="AM1873:AM1874"/>
    <mergeCell ref="AN1873:AN1874"/>
    <mergeCell ref="AO1873:AO1874"/>
    <mergeCell ref="AP1873:AP1874"/>
    <mergeCell ref="AQ1873:AQ1874"/>
    <mergeCell ref="AR1873:AR1874"/>
    <mergeCell ref="BC1871:BC1872"/>
    <mergeCell ref="A1873:A1874"/>
    <mergeCell ref="B1873:B1874"/>
    <mergeCell ref="C1873:C1874"/>
    <mergeCell ref="D1873:D1874"/>
    <mergeCell ref="E1873:E1874"/>
    <mergeCell ref="F1873:F1874"/>
    <mergeCell ref="AJ1873:AJ1874"/>
    <mergeCell ref="AK1873:AK1874"/>
    <mergeCell ref="AL1873:AL1874"/>
    <mergeCell ref="AW1871:AW1872"/>
    <mergeCell ref="AX1871:AX1872"/>
    <mergeCell ref="AY1871:AY1872"/>
    <mergeCell ref="AZ1871:AZ1872"/>
    <mergeCell ref="BA1871:BA1872"/>
    <mergeCell ref="BB1871:BB1872"/>
    <mergeCell ref="AQ1871:AQ1872"/>
    <mergeCell ref="AR1871:AR1872"/>
    <mergeCell ref="AS1871:AS1872"/>
    <mergeCell ref="AT1871:AT1872"/>
    <mergeCell ref="AU1871:AU1872"/>
    <mergeCell ref="AV1871:AV1872"/>
    <mergeCell ref="AK1871:AK1872"/>
    <mergeCell ref="AL1871:AL1872"/>
    <mergeCell ref="AM1871:AM1872"/>
    <mergeCell ref="AN1871:AN1872"/>
    <mergeCell ref="AO1871:AO1872"/>
    <mergeCell ref="AP1871:AP1872"/>
    <mergeCell ref="BA1869:BA1870"/>
    <mergeCell ref="BB1869:BB1870"/>
    <mergeCell ref="BC1869:BC1870"/>
    <mergeCell ref="A1871:A1872"/>
    <mergeCell ref="B1871:B1872"/>
    <mergeCell ref="C1871:C1872"/>
    <mergeCell ref="D1871:D1872"/>
    <mergeCell ref="E1871:E1872"/>
    <mergeCell ref="F1871:F1872"/>
    <mergeCell ref="AJ1871:AJ1872"/>
    <mergeCell ref="AU1869:AU1870"/>
    <mergeCell ref="AV1869:AV1870"/>
    <mergeCell ref="AW1869:AW1870"/>
    <mergeCell ref="AX1869:AX1870"/>
    <mergeCell ref="AY1869:AY1870"/>
    <mergeCell ref="AZ1869:AZ1870"/>
    <mergeCell ref="AO1869:AO1870"/>
    <mergeCell ref="AP1869:AP1870"/>
    <mergeCell ref="AQ1869:AQ1870"/>
    <mergeCell ref="AR1869:AR1870"/>
    <mergeCell ref="AS1869:AS1870"/>
    <mergeCell ref="AT1869:AT1870"/>
    <mergeCell ref="F1869:F1870"/>
    <mergeCell ref="AJ1869:AJ1870"/>
    <mergeCell ref="AK1869:AK1870"/>
    <mergeCell ref="AL1869:AL1870"/>
    <mergeCell ref="AM1869:AM1870"/>
    <mergeCell ref="AN1869:AN1870"/>
    <mergeCell ref="AY1867:AY1868"/>
    <mergeCell ref="AZ1867:AZ1868"/>
    <mergeCell ref="BA1867:BA1868"/>
    <mergeCell ref="BB1867:BB1868"/>
    <mergeCell ref="BC1867:BC1868"/>
    <mergeCell ref="A1869:A1870"/>
    <mergeCell ref="B1869:B1870"/>
    <mergeCell ref="C1869:C1870"/>
    <mergeCell ref="D1869:D1870"/>
    <mergeCell ref="E1869:E1870"/>
    <mergeCell ref="AS1867:AS1868"/>
    <mergeCell ref="AT1867:AT1868"/>
    <mergeCell ref="AU1867:AU1868"/>
    <mergeCell ref="AV1867:AV1868"/>
    <mergeCell ref="AW1867:AW1868"/>
    <mergeCell ref="AX1867:AX1868"/>
    <mergeCell ref="AM1867:AM1868"/>
    <mergeCell ref="AN1867:AN1868"/>
    <mergeCell ref="AO1867:AO1868"/>
    <mergeCell ref="AP1867:AP1868"/>
    <mergeCell ref="AQ1867:AQ1868"/>
    <mergeCell ref="AR1867:AR1868"/>
    <mergeCell ref="BC1865:BC1866"/>
    <mergeCell ref="A1867:A1868"/>
    <mergeCell ref="B1867:B1868"/>
    <mergeCell ref="C1867:C1868"/>
    <mergeCell ref="D1867:D1868"/>
    <mergeCell ref="E1867:E1868"/>
    <mergeCell ref="F1867:F1868"/>
    <mergeCell ref="AJ1867:AJ1868"/>
    <mergeCell ref="AK1867:AK1868"/>
    <mergeCell ref="AL1867:AL1868"/>
    <mergeCell ref="AW1865:AW1866"/>
    <mergeCell ref="AX1865:AX1866"/>
    <mergeCell ref="AY1865:AY1866"/>
    <mergeCell ref="AZ1865:AZ1866"/>
    <mergeCell ref="BA1865:BA1866"/>
    <mergeCell ref="BB1865:BB1866"/>
    <mergeCell ref="AQ1865:AQ1866"/>
    <mergeCell ref="AR1865:AR1866"/>
    <mergeCell ref="AS1865:AS1866"/>
    <mergeCell ref="AT1865:AT1866"/>
    <mergeCell ref="AU1865:AU1866"/>
    <mergeCell ref="AV1865:AV1866"/>
    <mergeCell ref="AK1865:AK1866"/>
    <mergeCell ref="AL1865:AL1866"/>
    <mergeCell ref="AM1865:AM1866"/>
    <mergeCell ref="AN1865:AN1866"/>
    <mergeCell ref="AO1865:AO1866"/>
    <mergeCell ref="AP1865:AP1866"/>
    <mergeCell ref="BA1863:BA1864"/>
    <mergeCell ref="BB1863:BB1864"/>
    <mergeCell ref="BC1863:BC1864"/>
    <mergeCell ref="A1865:A1866"/>
    <mergeCell ref="B1865:B1866"/>
    <mergeCell ref="C1865:C1866"/>
    <mergeCell ref="D1865:D1866"/>
    <mergeCell ref="E1865:E1866"/>
    <mergeCell ref="F1865:F1866"/>
    <mergeCell ref="AJ1865:AJ1866"/>
    <mergeCell ref="AU1863:AU1864"/>
    <mergeCell ref="AV1863:AV1864"/>
    <mergeCell ref="AW1863:AW1864"/>
    <mergeCell ref="AX1863:AX1864"/>
    <mergeCell ref="AY1863:AY1864"/>
    <mergeCell ref="AZ1863:AZ1864"/>
    <mergeCell ref="AO1863:AO1864"/>
    <mergeCell ref="AP1863:AP1864"/>
    <mergeCell ref="AQ1863:AQ1864"/>
    <mergeCell ref="AR1863:AR1864"/>
    <mergeCell ref="AS1863:AS1864"/>
    <mergeCell ref="AT1863:AT1864"/>
    <mergeCell ref="F1863:F1864"/>
    <mergeCell ref="AJ1863:AJ1864"/>
    <mergeCell ref="AK1863:AK1864"/>
    <mergeCell ref="AL1863:AL1864"/>
    <mergeCell ref="AM1863:AM1864"/>
    <mergeCell ref="AN1863:AN1864"/>
    <mergeCell ref="AY1861:AY1862"/>
    <mergeCell ref="AZ1861:AZ1862"/>
    <mergeCell ref="BA1861:BA1862"/>
    <mergeCell ref="BB1861:BB1862"/>
    <mergeCell ref="BC1861:BC1862"/>
    <mergeCell ref="A1863:A1864"/>
    <mergeCell ref="B1863:B1864"/>
    <mergeCell ref="C1863:C1864"/>
    <mergeCell ref="D1863:D1864"/>
    <mergeCell ref="E1863:E1864"/>
    <mergeCell ref="AS1861:AS1862"/>
    <mergeCell ref="AT1861:AT1862"/>
    <mergeCell ref="AU1861:AU1862"/>
    <mergeCell ref="AV1861:AV1862"/>
    <mergeCell ref="AW1861:AW1862"/>
    <mergeCell ref="AX1861:AX1862"/>
    <mergeCell ref="AM1861:AM1862"/>
    <mergeCell ref="AN1861:AN1862"/>
    <mergeCell ref="AO1861:AO1862"/>
    <mergeCell ref="AP1861:AP1862"/>
    <mergeCell ref="AQ1861:AQ1862"/>
    <mergeCell ref="AR1861:AR1862"/>
    <mergeCell ref="BC1859:BC1860"/>
    <mergeCell ref="A1861:A1862"/>
    <mergeCell ref="B1861:B1862"/>
    <mergeCell ref="C1861:C1862"/>
    <mergeCell ref="D1861:D1862"/>
    <mergeCell ref="E1861:E1862"/>
    <mergeCell ref="F1861:F1862"/>
    <mergeCell ref="AJ1861:AJ1862"/>
    <mergeCell ref="AK1861:AK1862"/>
    <mergeCell ref="AL1861:AL1862"/>
    <mergeCell ref="AW1859:AW1860"/>
    <mergeCell ref="AX1859:AX1860"/>
    <mergeCell ref="AY1859:AY1860"/>
    <mergeCell ref="AZ1859:AZ1860"/>
    <mergeCell ref="BA1859:BA1860"/>
    <mergeCell ref="BB1859:BB1860"/>
    <mergeCell ref="AQ1859:AQ1860"/>
    <mergeCell ref="AR1859:AR1860"/>
    <mergeCell ref="AS1859:AS1860"/>
    <mergeCell ref="AT1859:AT1860"/>
    <mergeCell ref="AU1859:AU1860"/>
    <mergeCell ref="AV1859:AV1860"/>
    <mergeCell ref="AK1859:AK1860"/>
    <mergeCell ref="AL1859:AL1860"/>
    <mergeCell ref="AM1859:AM1860"/>
    <mergeCell ref="AN1859:AN1860"/>
    <mergeCell ref="AO1859:AO1860"/>
    <mergeCell ref="AP1859:AP1860"/>
    <mergeCell ref="BA1857:BA1858"/>
    <mergeCell ref="BB1857:BB1858"/>
    <mergeCell ref="BC1857:BC1858"/>
    <mergeCell ref="A1859:A1860"/>
    <mergeCell ref="B1859:B1860"/>
    <mergeCell ref="C1859:C1860"/>
    <mergeCell ref="D1859:D1860"/>
    <mergeCell ref="E1859:E1860"/>
    <mergeCell ref="F1859:F1860"/>
    <mergeCell ref="AJ1859:AJ1860"/>
    <mergeCell ref="AU1857:AU1858"/>
    <mergeCell ref="AV1857:AV1858"/>
    <mergeCell ref="AW1857:AW1858"/>
    <mergeCell ref="AX1857:AX1858"/>
    <mergeCell ref="AY1857:AY1858"/>
    <mergeCell ref="AZ1857:AZ1858"/>
    <mergeCell ref="AO1857:AO1858"/>
    <mergeCell ref="AP1857:AP1858"/>
    <mergeCell ref="AQ1857:AQ1858"/>
    <mergeCell ref="AR1857:AR1858"/>
    <mergeCell ref="AS1857:AS1858"/>
    <mergeCell ref="AT1857:AT1858"/>
    <mergeCell ref="F1857:F1858"/>
    <mergeCell ref="AJ1857:AJ1858"/>
    <mergeCell ref="AK1857:AK1858"/>
    <mergeCell ref="AL1857:AL1858"/>
    <mergeCell ref="AM1857:AM1858"/>
    <mergeCell ref="AN1857:AN1858"/>
    <mergeCell ref="AY1855:AY1856"/>
    <mergeCell ref="AZ1855:AZ1856"/>
    <mergeCell ref="BA1855:BA1856"/>
    <mergeCell ref="BB1855:BB1856"/>
    <mergeCell ref="BC1855:BC1856"/>
    <mergeCell ref="A1857:A1858"/>
    <mergeCell ref="B1857:B1858"/>
    <mergeCell ref="C1857:C1858"/>
    <mergeCell ref="D1857:D1858"/>
    <mergeCell ref="E1857:E1858"/>
    <mergeCell ref="AS1855:AS1856"/>
    <mergeCell ref="AT1855:AT1856"/>
    <mergeCell ref="AU1855:AU1856"/>
    <mergeCell ref="AV1855:AV1856"/>
    <mergeCell ref="AW1855:AW1856"/>
    <mergeCell ref="AX1855:AX1856"/>
    <mergeCell ref="AM1855:AM1856"/>
    <mergeCell ref="AN1855:AN1856"/>
    <mergeCell ref="AO1855:AO1856"/>
    <mergeCell ref="AP1855:AP1856"/>
    <mergeCell ref="AQ1855:AQ1856"/>
    <mergeCell ref="AR1855:AR1856"/>
    <mergeCell ref="BC1853:BC1854"/>
    <mergeCell ref="A1855:A1856"/>
    <mergeCell ref="B1855:B1856"/>
    <mergeCell ref="C1855:C1856"/>
    <mergeCell ref="D1855:D1856"/>
    <mergeCell ref="E1855:E1856"/>
    <mergeCell ref="F1855:F1856"/>
    <mergeCell ref="AJ1855:AJ1856"/>
    <mergeCell ref="AK1855:AK1856"/>
    <mergeCell ref="AL1855:AL1856"/>
    <mergeCell ref="AW1853:AW1854"/>
    <mergeCell ref="AX1853:AX1854"/>
    <mergeCell ref="AY1853:AY1854"/>
    <mergeCell ref="AZ1853:AZ1854"/>
    <mergeCell ref="BA1853:BA1854"/>
    <mergeCell ref="BB1853:BB1854"/>
    <mergeCell ref="AQ1853:AQ1854"/>
    <mergeCell ref="AR1853:AR1854"/>
    <mergeCell ref="AS1853:AS1854"/>
    <mergeCell ref="AT1853:AT1854"/>
    <mergeCell ref="AU1853:AU1854"/>
    <mergeCell ref="AV1853:AV1854"/>
    <mergeCell ref="AK1853:AK1854"/>
    <mergeCell ref="AL1853:AL1854"/>
    <mergeCell ref="AM1853:AM1854"/>
    <mergeCell ref="AN1853:AN1854"/>
    <mergeCell ref="AO1853:AO1854"/>
    <mergeCell ref="AP1853:AP1854"/>
    <mergeCell ref="BA1851:BA1852"/>
    <mergeCell ref="BB1851:BB1852"/>
    <mergeCell ref="BC1851:BC1852"/>
    <mergeCell ref="A1853:A1854"/>
    <mergeCell ref="B1853:B1854"/>
    <mergeCell ref="C1853:C1854"/>
    <mergeCell ref="D1853:D1854"/>
    <mergeCell ref="E1853:E1854"/>
    <mergeCell ref="F1853:F1854"/>
    <mergeCell ref="AJ1853:AJ1854"/>
    <mergeCell ref="AU1851:AU1852"/>
    <mergeCell ref="AV1851:AV1852"/>
    <mergeCell ref="AW1851:AW1852"/>
    <mergeCell ref="AX1851:AX1852"/>
    <mergeCell ref="AY1851:AY1852"/>
    <mergeCell ref="AZ1851:AZ1852"/>
    <mergeCell ref="AO1851:AO1852"/>
    <mergeCell ref="AP1851:AP1852"/>
    <mergeCell ref="AQ1851:AQ1852"/>
    <mergeCell ref="AR1851:AR1852"/>
    <mergeCell ref="AS1851:AS1852"/>
    <mergeCell ref="AT1851:AT1852"/>
    <mergeCell ref="F1851:F1852"/>
    <mergeCell ref="AJ1851:AJ1852"/>
    <mergeCell ref="AK1851:AK1852"/>
    <mergeCell ref="AL1851:AL1852"/>
    <mergeCell ref="AM1851:AM1852"/>
    <mergeCell ref="AN1851:AN1852"/>
    <mergeCell ref="AY1849:AY1850"/>
    <mergeCell ref="AZ1849:AZ1850"/>
    <mergeCell ref="BA1849:BA1850"/>
    <mergeCell ref="BB1849:BB1850"/>
    <mergeCell ref="BC1849:BC1850"/>
    <mergeCell ref="A1851:A1852"/>
    <mergeCell ref="B1851:B1852"/>
    <mergeCell ref="C1851:C1852"/>
    <mergeCell ref="D1851:D1852"/>
    <mergeCell ref="E1851:E1852"/>
    <mergeCell ref="AS1849:AS1850"/>
    <mergeCell ref="AT1849:AT1850"/>
    <mergeCell ref="AU1849:AU1850"/>
    <mergeCell ref="AV1849:AV1850"/>
    <mergeCell ref="AW1849:AW1850"/>
    <mergeCell ref="AX1849:AX1850"/>
    <mergeCell ref="AM1849:AM1850"/>
    <mergeCell ref="AN1849:AN1850"/>
    <mergeCell ref="AO1849:AO1850"/>
    <mergeCell ref="AP1849:AP1850"/>
    <mergeCell ref="AQ1849:AQ1850"/>
    <mergeCell ref="AR1849:AR1850"/>
    <mergeCell ref="BC1847:BC1848"/>
    <mergeCell ref="A1849:A1850"/>
    <mergeCell ref="B1849:B1850"/>
    <mergeCell ref="C1849:C1850"/>
    <mergeCell ref="D1849:D1850"/>
    <mergeCell ref="E1849:E1850"/>
    <mergeCell ref="F1849:F1850"/>
    <mergeCell ref="AJ1849:AJ1850"/>
    <mergeCell ref="AK1849:AK1850"/>
    <mergeCell ref="AL1849:AL1850"/>
    <mergeCell ref="AW1847:AW1848"/>
    <mergeCell ref="AX1847:AX1848"/>
    <mergeCell ref="AY1847:AY1848"/>
    <mergeCell ref="AZ1847:AZ1848"/>
    <mergeCell ref="BA1847:BA1848"/>
    <mergeCell ref="BB1847:BB1848"/>
    <mergeCell ref="AQ1847:AQ1848"/>
    <mergeCell ref="AR1847:AR1848"/>
    <mergeCell ref="AS1847:AS1848"/>
    <mergeCell ref="AT1847:AT1848"/>
    <mergeCell ref="AU1847:AU1848"/>
    <mergeCell ref="AV1847:AV1848"/>
    <mergeCell ref="AK1847:AK1848"/>
    <mergeCell ref="AL1847:AL1848"/>
    <mergeCell ref="AM1847:AM1848"/>
    <mergeCell ref="AN1847:AN1848"/>
    <mergeCell ref="AO1847:AO1848"/>
    <mergeCell ref="AP1847:AP1848"/>
    <mergeCell ref="BA1845:BA1846"/>
    <mergeCell ref="BB1845:BB1846"/>
    <mergeCell ref="BC1845:BC1846"/>
    <mergeCell ref="A1847:A1848"/>
    <mergeCell ref="B1847:B1848"/>
    <mergeCell ref="C1847:C1848"/>
    <mergeCell ref="D1847:D1848"/>
    <mergeCell ref="E1847:E1848"/>
    <mergeCell ref="F1847:F1848"/>
    <mergeCell ref="AJ1847:AJ1848"/>
    <mergeCell ref="AU1845:AU1846"/>
    <mergeCell ref="AV1845:AV1846"/>
    <mergeCell ref="AW1845:AW1846"/>
    <mergeCell ref="AX1845:AX1846"/>
    <mergeCell ref="AY1845:AY1846"/>
    <mergeCell ref="AZ1845:AZ1846"/>
    <mergeCell ref="AO1845:AO1846"/>
    <mergeCell ref="AP1845:AP1846"/>
    <mergeCell ref="AQ1845:AQ1846"/>
    <mergeCell ref="AR1845:AR1846"/>
    <mergeCell ref="AS1845:AS1846"/>
    <mergeCell ref="AT1845:AT1846"/>
    <mergeCell ref="F1845:F1846"/>
    <mergeCell ref="AJ1845:AJ1846"/>
    <mergeCell ref="AK1845:AK1846"/>
    <mergeCell ref="AL1845:AL1846"/>
    <mergeCell ref="AM1845:AM1846"/>
    <mergeCell ref="AN1845:AN1846"/>
    <mergeCell ref="AY1843:AY1844"/>
    <mergeCell ref="AZ1843:AZ1844"/>
    <mergeCell ref="BA1843:BA1844"/>
    <mergeCell ref="BB1843:BB1844"/>
    <mergeCell ref="BC1843:BC1844"/>
    <mergeCell ref="A1845:A1846"/>
    <mergeCell ref="B1845:B1846"/>
    <mergeCell ref="C1845:C1846"/>
    <mergeCell ref="D1845:D1846"/>
    <mergeCell ref="E1845:E1846"/>
    <mergeCell ref="AS1843:AS1844"/>
    <mergeCell ref="AT1843:AT1844"/>
    <mergeCell ref="AU1843:AU1844"/>
    <mergeCell ref="AV1843:AV1844"/>
    <mergeCell ref="AW1843:AW1844"/>
    <mergeCell ref="AX1843:AX1844"/>
    <mergeCell ref="AM1843:AM1844"/>
    <mergeCell ref="AN1843:AN1844"/>
    <mergeCell ref="AO1843:AO1844"/>
    <mergeCell ref="AP1843:AP1844"/>
    <mergeCell ref="AQ1843:AQ1844"/>
    <mergeCell ref="AR1843:AR1844"/>
    <mergeCell ref="BC1841:BC1842"/>
    <mergeCell ref="A1843:A1844"/>
    <mergeCell ref="B1843:B1844"/>
    <mergeCell ref="C1843:C1844"/>
    <mergeCell ref="D1843:D1844"/>
    <mergeCell ref="E1843:E1844"/>
    <mergeCell ref="F1843:F1844"/>
    <mergeCell ref="AJ1843:AJ1844"/>
    <mergeCell ref="AK1843:AK1844"/>
    <mergeCell ref="AL1843:AL1844"/>
    <mergeCell ref="AW1841:AW1842"/>
    <mergeCell ref="AX1841:AX1842"/>
    <mergeCell ref="AY1841:AY1842"/>
    <mergeCell ref="AZ1841:AZ1842"/>
    <mergeCell ref="BA1841:BA1842"/>
    <mergeCell ref="BB1841:BB1842"/>
    <mergeCell ref="AQ1841:AQ1842"/>
    <mergeCell ref="AR1841:AR1842"/>
    <mergeCell ref="AS1841:AS1842"/>
    <mergeCell ref="AT1841:AT1842"/>
    <mergeCell ref="AU1841:AU1842"/>
    <mergeCell ref="AV1841:AV1842"/>
    <mergeCell ref="AK1841:AK1842"/>
    <mergeCell ref="AL1841:AL1842"/>
    <mergeCell ref="AM1841:AM1842"/>
    <mergeCell ref="AN1841:AN1842"/>
    <mergeCell ref="AO1841:AO1842"/>
    <mergeCell ref="AP1841:AP1842"/>
    <mergeCell ref="BA1839:BA1840"/>
    <mergeCell ref="BB1839:BB1840"/>
    <mergeCell ref="BC1839:BC1840"/>
    <mergeCell ref="A1841:A1842"/>
    <mergeCell ref="B1841:B1842"/>
    <mergeCell ref="C1841:C1842"/>
    <mergeCell ref="D1841:D1842"/>
    <mergeCell ref="E1841:E1842"/>
    <mergeCell ref="F1841:F1842"/>
    <mergeCell ref="AJ1841:AJ1842"/>
    <mergeCell ref="AU1839:AU1840"/>
    <mergeCell ref="AV1839:AV1840"/>
    <mergeCell ref="AW1839:AW1840"/>
    <mergeCell ref="AX1839:AX1840"/>
    <mergeCell ref="AY1839:AY1840"/>
    <mergeCell ref="AZ1839:AZ1840"/>
    <mergeCell ref="AO1839:AO1840"/>
    <mergeCell ref="AP1839:AP1840"/>
    <mergeCell ref="AQ1839:AQ1840"/>
    <mergeCell ref="AR1839:AR1840"/>
    <mergeCell ref="AS1839:AS1840"/>
    <mergeCell ref="AT1839:AT1840"/>
    <mergeCell ref="F1839:F1840"/>
    <mergeCell ref="AJ1839:AJ1840"/>
    <mergeCell ref="AK1839:AK1840"/>
    <mergeCell ref="AL1839:AL1840"/>
    <mergeCell ref="AM1839:AM1840"/>
    <mergeCell ref="AN1839:AN1840"/>
    <mergeCell ref="AY1837:AY1838"/>
    <mergeCell ref="AZ1837:AZ1838"/>
    <mergeCell ref="BA1837:BA1838"/>
    <mergeCell ref="BB1837:BB1838"/>
    <mergeCell ref="BC1837:BC1838"/>
    <mergeCell ref="A1839:A1840"/>
    <mergeCell ref="B1839:B1840"/>
    <mergeCell ref="C1839:C1840"/>
    <mergeCell ref="D1839:D1840"/>
    <mergeCell ref="E1839:E1840"/>
    <mergeCell ref="AS1837:AS1838"/>
    <mergeCell ref="AT1837:AT1838"/>
    <mergeCell ref="AU1837:AU1838"/>
    <mergeCell ref="AV1837:AV1838"/>
    <mergeCell ref="AW1837:AW1838"/>
    <mergeCell ref="AX1837:AX1838"/>
    <mergeCell ref="AM1837:AM1838"/>
    <mergeCell ref="AN1837:AN1838"/>
    <mergeCell ref="AO1837:AO1838"/>
    <mergeCell ref="AP1837:AP1838"/>
    <mergeCell ref="AQ1837:AQ1838"/>
    <mergeCell ref="AR1837:AR1838"/>
    <mergeCell ref="BC1835:BC1836"/>
    <mergeCell ref="A1837:A1838"/>
    <mergeCell ref="B1837:B1838"/>
    <mergeCell ref="C1837:C1838"/>
    <mergeCell ref="D1837:D1838"/>
    <mergeCell ref="E1837:E1838"/>
    <mergeCell ref="F1837:F1838"/>
    <mergeCell ref="AJ1837:AJ1838"/>
    <mergeCell ref="AK1837:AK1838"/>
    <mergeCell ref="AL1837:AL1838"/>
    <mergeCell ref="AW1835:AW1836"/>
    <mergeCell ref="AX1835:AX1836"/>
    <mergeCell ref="AY1835:AY1836"/>
    <mergeCell ref="AZ1835:AZ1836"/>
    <mergeCell ref="BA1835:BA1836"/>
    <mergeCell ref="BB1835:BB1836"/>
    <mergeCell ref="AQ1835:AQ1836"/>
    <mergeCell ref="AR1835:AR1836"/>
    <mergeCell ref="AS1835:AS1836"/>
    <mergeCell ref="AT1835:AT1836"/>
    <mergeCell ref="AU1835:AU1836"/>
    <mergeCell ref="AV1835:AV1836"/>
    <mergeCell ref="AK1835:AK1836"/>
    <mergeCell ref="AL1835:AL1836"/>
    <mergeCell ref="AM1835:AM1836"/>
    <mergeCell ref="AN1835:AN1836"/>
    <mergeCell ref="AO1835:AO1836"/>
    <mergeCell ref="AP1835:AP1836"/>
    <mergeCell ref="BA1833:BA1834"/>
    <mergeCell ref="BB1833:BB1834"/>
    <mergeCell ref="BC1833:BC1834"/>
    <mergeCell ref="A1835:A1836"/>
    <mergeCell ref="B1835:B1836"/>
    <mergeCell ref="C1835:C1836"/>
    <mergeCell ref="D1835:D1836"/>
    <mergeCell ref="E1835:E1836"/>
    <mergeCell ref="F1835:F1836"/>
    <mergeCell ref="AJ1835:AJ1836"/>
    <mergeCell ref="AU1833:AU1834"/>
    <mergeCell ref="AV1833:AV1834"/>
    <mergeCell ref="AW1833:AW1834"/>
    <mergeCell ref="AX1833:AX1834"/>
    <mergeCell ref="AY1833:AY1834"/>
    <mergeCell ref="AZ1833:AZ1834"/>
    <mergeCell ref="AO1833:AO1834"/>
    <mergeCell ref="AP1833:AP1834"/>
    <mergeCell ref="AQ1833:AQ1834"/>
    <mergeCell ref="AR1833:AR1834"/>
    <mergeCell ref="AS1833:AS1834"/>
    <mergeCell ref="AT1833:AT1834"/>
    <mergeCell ref="F1833:F1834"/>
    <mergeCell ref="AJ1833:AJ1834"/>
    <mergeCell ref="AK1833:AK1834"/>
    <mergeCell ref="AL1833:AL1834"/>
    <mergeCell ref="AM1833:AM1834"/>
    <mergeCell ref="AN1833:AN1834"/>
    <mergeCell ref="AY1831:AY1832"/>
    <mergeCell ref="AZ1831:AZ1832"/>
    <mergeCell ref="BA1831:BA1832"/>
    <mergeCell ref="BB1831:BB1832"/>
    <mergeCell ref="BC1831:BC1832"/>
    <mergeCell ref="A1833:A1834"/>
    <mergeCell ref="B1833:B1834"/>
    <mergeCell ref="C1833:C1834"/>
    <mergeCell ref="D1833:D1834"/>
    <mergeCell ref="E1833:E1834"/>
    <mergeCell ref="AS1831:AS1832"/>
    <mergeCell ref="AT1831:AT1832"/>
    <mergeCell ref="AU1831:AU1832"/>
    <mergeCell ref="AV1831:AV1832"/>
    <mergeCell ref="AW1831:AW1832"/>
    <mergeCell ref="AX1831:AX1832"/>
    <mergeCell ref="AM1831:AM1832"/>
    <mergeCell ref="AN1831:AN1832"/>
    <mergeCell ref="AO1831:AO1832"/>
    <mergeCell ref="AP1831:AP1832"/>
    <mergeCell ref="AQ1831:AQ1832"/>
    <mergeCell ref="AR1831:AR1832"/>
    <mergeCell ref="BC1829:BC1830"/>
    <mergeCell ref="A1831:A1832"/>
    <mergeCell ref="B1831:B1832"/>
    <mergeCell ref="C1831:C1832"/>
    <mergeCell ref="D1831:D1832"/>
    <mergeCell ref="E1831:E1832"/>
    <mergeCell ref="F1831:F1832"/>
    <mergeCell ref="AJ1831:AJ1832"/>
    <mergeCell ref="AK1831:AK1832"/>
    <mergeCell ref="AL1831:AL1832"/>
    <mergeCell ref="AW1829:AW1830"/>
    <mergeCell ref="AX1829:AX1830"/>
    <mergeCell ref="AY1829:AY1830"/>
    <mergeCell ref="AZ1829:AZ1830"/>
    <mergeCell ref="BA1829:BA1830"/>
    <mergeCell ref="BB1829:BB1830"/>
    <mergeCell ref="AQ1829:AQ1830"/>
    <mergeCell ref="AR1829:AR1830"/>
    <mergeCell ref="AS1829:AS1830"/>
    <mergeCell ref="AT1829:AT1830"/>
    <mergeCell ref="AU1829:AU1830"/>
    <mergeCell ref="AV1829:AV1830"/>
    <mergeCell ref="AK1829:AK1830"/>
    <mergeCell ref="AL1829:AL1830"/>
    <mergeCell ref="AM1829:AM1830"/>
    <mergeCell ref="AN1829:AN1830"/>
    <mergeCell ref="AO1829:AO1830"/>
    <mergeCell ref="AP1829:AP1830"/>
    <mergeCell ref="BA1827:BA1828"/>
    <mergeCell ref="BB1827:BB1828"/>
    <mergeCell ref="BC1827:BC1828"/>
    <mergeCell ref="A1829:A1830"/>
    <mergeCell ref="B1829:B1830"/>
    <mergeCell ref="C1829:C1830"/>
    <mergeCell ref="D1829:D1830"/>
    <mergeCell ref="E1829:E1830"/>
    <mergeCell ref="F1829:F1830"/>
    <mergeCell ref="AJ1829:AJ1830"/>
    <mergeCell ref="AU1827:AU1828"/>
    <mergeCell ref="AV1827:AV1828"/>
    <mergeCell ref="AW1827:AW1828"/>
    <mergeCell ref="AX1827:AX1828"/>
    <mergeCell ref="AY1827:AY1828"/>
    <mergeCell ref="AZ1827:AZ1828"/>
    <mergeCell ref="AO1827:AO1828"/>
    <mergeCell ref="AP1827:AP1828"/>
    <mergeCell ref="AQ1827:AQ1828"/>
    <mergeCell ref="AR1827:AR1828"/>
    <mergeCell ref="AS1827:AS1828"/>
    <mergeCell ref="AT1827:AT1828"/>
    <mergeCell ref="F1827:F1828"/>
    <mergeCell ref="AJ1827:AJ1828"/>
    <mergeCell ref="AK1827:AK1828"/>
    <mergeCell ref="AL1827:AL1828"/>
    <mergeCell ref="AM1827:AM1828"/>
    <mergeCell ref="AN1827:AN1828"/>
    <mergeCell ref="AY1825:AY1826"/>
    <mergeCell ref="AZ1825:AZ1826"/>
    <mergeCell ref="BA1825:BA1826"/>
    <mergeCell ref="BB1825:BB1826"/>
    <mergeCell ref="BC1825:BC1826"/>
    <mergeCell ref="A1827:A1828"/>
    <mergeCell ref="B1827:B1828"/>
    <mergeCell ref="C1827:C1828"/>
    <mergeCell ref="D1827:D1828"/>
    <mergeCell ref="E1827:E1828"/>
    <mergeCell ref="AS1825:AS1826"/>
    <mergeCell ref="AT1825:AT1826"/>
    <mergeCell ref="AU1825:AU1826"/>
    <mergeCell ref="AV1825:AV1826"/>
    <mergeCell ref="AW1825:AW1826"/>
    <mergeCell ref="AX1825:AX1826"/>
    <mergeCell ref="AM1825:AM1826"/>
    <mergeCell ref="AN1825:AN1826"/>
    <mergeCell ref="AO1825:AO1826"/>
    <mergeCell ref="AP1825:AP1826"/>
    <mergeCell ref="AQ1825:AQ1826"/>
    <mergeCell ref="AR1825:AR1826"/>
    <mergeCell ref="BC1823:BC1824"/>
    <mergeCell ref="A1825:A1826"/>
    <mergeCell ref="B1825:B1826"/>
    <mergeCell ref="C1825:C1826"/>
    <mergeCell ref="D1825:D1826"/>
    <mergeCell ref="E1825:E1826"/>
    <mergeCell ref="F1825:F1826"/>
    <mergeCell ref="AJ1825:AJ1826"/>
    <mergeCell ref="AK1825:AK1826"/>
    <mergeCell ref="AL1825:AL1826"/>
    <mergeCell ref="AW1823:AW1824"/>
    <mergeCell ref="AX1823:AX1824"/>
    <mergeCell ref="AY1823:AY1824"/>
    <mergeCell ref="AZ1823:AZ1824"/>
    <mergeCell ref="BA1823:BA1824"/>
    <mergeCell ref="BB1823:BB1824"/>
    <mergeCell ref="AQ1823:AQ1824"/>
    <mergeCell ref="AR1823:AR1824"/>
    <mergeCell ref="AS1823:AS1824"/>
    <mergeCell ref="AT1823:AT1824"/>
    <mergeCell ref="AU1823:AU1824"/>
    <mergeCell ref="AV1823:AV1824"/>
    <mergeCell ref="AK1823:AK1824"/>
    <mergeCell ref="AL1823:AL1824"/>
    <mergeCell ref="AM1823:AM1824"/>
    <mergeCell ref="AN1823:AN1824"/>
    <mergeCell ref="AO1823:AO1824"/>
    <mergeCell ref="AP1823:AP1824"/>
    <mergeCell ref="BA1821:BA1822"/>
    <mergeCell ref="BB1821:BB1822"/>
    <mergeCell ref="BC1821:BC1822"/>
    <mergeCell ref="A1823:A1824"/>
    <mergeCell ref="B1823:B1824"/>
    <mergeCell ref="C1823:C1824"/>
    <mergeCell ref="D1823:D1824"/>
    <mergeCell ref="E1823:E1824"/>
    <mergeCell ref="F1823:F1824"/>
    <mergeCell ref="AJ1823:AJ1824"/>
    <mergeCell ref="AU1821:AU1822"/>
    <mergeCell ref="AV1821:AV1822"/>
    <mergeCell ref="AW1821:AW1822"/>
    <mergeCell ref="AX1821:AX1822"/>
    <mergeCell ref="AY1821:AY1822"/>
    <mergeCell ref="AZ1821:AZ1822"/>
    <mergeCell ref="AO1821:AO1822"/>
    <mergeCell ref="AP1821:AP1822"/>
    <mergeCell ref="AQ1821:AQ1822"/>
    <mergeCell ref="AR1821:AR1822"/>
    <mergeCell ref="AS1821:AS1822"/>
    <mergeCell ref="AT1821:AT1822"/>
    <mergeCell ref="F1821:F1822"/>
    <mergeCell ref="AJ1821:AJ1822"/>
    <mergeCell ref="AK1821:AK1822"/>
    <mergeCell ref="AL1821:AL1822"/>
    <mergeCell ref="AM1821:AM1822"/>
    <mergeCell ref="AN1821:AN1822"/>
    <mergeCell ref="AY1819:AY1820"/>
    <mergeCell ref="AZ1819:AZ1820"/>
    <mergeCell ref="BA1819:BA1820"/>
    <mergeCell ref="BB1819:BB1820"/>
    <mergeCell ref="BC1819:BC1820"/>
    <mergeCell ref="A1821:A1822"/>
    <mergeCell ref="B1821:B1822"/>
    <mergeCell ref="C1821:C1822"/>
    <mergeCell ref="D1821:D1822"/>
    <mergeCell ref="E1821:E1822"/>
    <mergeCell ref="AS1819:AS1820"/>
    <mergeCell ref="AT1819:AT1820"/>
    <mergeCell ref="AU1819:AU1820"/>
    <mergeCell ref="AV1819:AV1820"/>
    <mergeCell ref="AW1819:AW1820"/>
    <mergeCell ref="AX1819:AX1820"/>
    <mergeCell ref="AM1819:AM1820"/>
    <mergeCell ref="AN1819:AN1820"/>
    <mergeCell ref="AO1819:AO1820"/>
    <mergeCell ref="AP1819:AP1820"/>
    <mergeCell ref="AQ1819:AQ1820"/>
    <mergeCell ref="AR1819:AR1820"/>
    <mergeCell ref="BC1817:BC1818"/>
    <mergeCell ref="A1819:A1820"/>
    <mergeCell ref="B1819:B1820"/>
    <mergeCell ref="C1819:C1820"/>
    <mergeCell ref="D1819:D1820"/>
    <mergeCell ref="E1819:E1820"/>
    <mergeCell ref="F1819:F1820"/>
    <mergeCell ref="AJ1819:AJ1820"/>
    <mergeCell ref="AK1819:AK1820"/>
    <mergeCell ref="AL1819:AL1820"/>
    <mergeCell ref="AW1817:AW1818"/>
    <mergeCell ref="AX1817:AX1818"/>
    <mergeCell ref="AY1817:AY1818"/>
    <mergeCell ref="AZ1817:AZ1818"/>
    <mergeCell ref="BA1817:BA1818"/>
    <mergeCell ref="BB1817:BB1818"/>
    <mergeCell ref="AQ1817:AQ1818"/>
    <mergeCell ref="AR1817:AR1818"/>
    <mergeCell ref="AS1817:AS1818"/>
    <mergeCell ref="AT1817:AT1818"/>
    <mergeCell ref="AU1817:AU1818"/>
    <mergeCell ref="AV1817:AV1818"/>
    <mergeCell ref="AK1817:AK1818"/>
    <mergeCell ref="AL1817:AL1818"/>
    <mergeCell ref="AM1817:AM1818"/>
    <mergeCell ref="AN1817:AN1818"/>
    <mergeCell ref="AO1817:AO1818"/>
    <mergeCell ref="AP1817:AP1818"/>
    <mergeCell ref="BA1815:BA1816"/>
    <mergeCell ref="BB1815:BB1816"/>
    <mergeCell ref="BC1815:BC1816"/>
    <mergeCell ref="A1817:A1818"/>
    <mergeCell ref="B1817:B1818"/>
    <mergeCell ref="C1817:C1818"/>
    <mergeCell ref="D1817:D1818"/>
    <mergeCell ref="E1817:E1818"/>
    <mergeCell ref="F1817:F1818"/>
    <mergeCell ref="AJ1817:AJ1818"/>
    <mergeCell ref="AU1815:AU1816"/>
    <mergeCell ref="AV1815:AV1816"/>
    <mergeCell ref="AW1815:AW1816"/>
    <mergeCell ref="AX1815:AX1816"/>
    <mergeCell ref="AY1815:AY1816"/>
    <mergeCell ref="AZ1815:AZ1816"/>
    <mergeCell ref="AO1815:AO1816"/>
    <mergeCell ref="AP1815:AP1816"/>
    <mergeCell ref="AQ1815:AQ1816"/>
    <mergeCell ref="AR1815:AR1816"/>
    <mergeCell ref="AS1815:AS1816"/>
    <mergeCell ref="AT1815:AT1816"/>
    <mergeCell ref="F1815:F1816"/>
    <mergeCell ref="AJ1815:AJ1816"/>
    <mergeCell ref="AK1815:AK1816"/>
    <mergeCell ref="AL1815:AL1816"/>
    <mergeCell ref="AM1815:AM1816"/>
    <mergeCell ref="AN1815:AN1816"/>
    <mergeCell ref="AY1813:AY1814"/>
    <mergeCell ref="AZ1813:AZ1814"/>
    <mergeCell ref="BA1813:BA1814"/>
    <mergeCell ref="BB1813:BB1814"/>
    <mergeCell ref="BC1813:BC1814"/>
    <mergeCell ref="A1815:A1816"/>
    <mergeCell ref="B1815:B1816"/>
    <mergeCell ref="C1815:C1816"/>
    <mergeCell ref="D1815:D1816"/>
    <mergeCell ref="E1815:E1816"/>
    <mergeCell ref="AS1813:AS1814"/>
    <mergeCell ref="AT1813:AT1814"/>
    <mergeCell ref="AU1813:AU1814"/>
    <mergeCell ref="AV1813:AV1814"/>
    <mergeCell ref="AW1813:AW1814"/>
    <mergeCell ref="AX1813:AX1814"/>
    <mergeCell ref="AM1813:AM1814"/>
    <mergeCell ref="AN1813:AN1814"/>
    <mergeCell ref="AO1813:AO1814"/>
    <mergeCell ref="AP1813:AP1814"/>
    <mergeCell ref="AQ1813:AQ1814"/>
    <mergeCell ref="AR1813:AR1814"/>
    <mergeCell ref="BC1811:BC1812"/>
    <mergeCell ref="A1813:A1814"/>
    <mergeCell ref="B1813:B1814"/>
    <mergeCell ref="C1813:C1814"/>
    <mergeCell ref="D1813:D1814"/>
    <mergeCell ref="E1813:E1814"/>
    <mergeCell ref="F1813:F1814"/>
    <mergeCell ref="AJ1813:AJ1814"/>
    <mergeCell ref="AK1813:AK1814"/>
    <mergeCell ref="AL1813:AL1814"/>
    <mergeCell ref="AW1811:AW1812"/>
    <mergeCell ref="AX1811:AX1812"/>
    <mergeCell ref="AY1811:AY1812"/>
    <mergeCell ref="AZ1811:AZ1812"/>
    <mergeCell ref="BA1811:BA1812"/>
    <mergeCell ref="BB1811:BB1812"/>
    <mergeCell ref="AQ1811:AQ1812"/>
    <mergeCell ref="AR1811:AR1812"/>
    <mergeCell ref="AS1811:AS1812"/>
    <mergeCell ref="AT1811:AT1812"/>
    <mergeCell ref="AU1811:AU1812"/>
    <mergeCell ref="AV1811:AV1812"/>
    <mergeCell ref="AK1811:AK1812"/>
    <mergeCell ref="AL1811:AL1812"/>
    <mergeCell ref="AM1811:AM1812"/>
    <mergeCell ref="AN1811:AN1812"/>
    <mergeCell ref="AO1811:AO1812"/>
    <mergeCell ref="AP1811:AP1812"/>
    <mergeCell ref="BA1809:BA1810"/>
    <mergeCell ref="BB1809:BB1810"/>
    <mergeCell ref="BC1809:BC1810"/>
    <mergeCell ref="A1811:A1812"/>
    <mergeCell ref="B1811:B1812"/>
    <mergeCell ref="C1811:C1812"/>
    <mergeCell ref="D1811:D1812"/>
    <mergeCell ref="E1811:E1812"/>
    <mergeCell ref="F1811:F1812"/>
    <mergeCell ref="AJ1811:AJ1812"/>
    <mergeCell ref="AU1809:AU1810"/>
    <mergeCell ref="AV1809:AV1810"/>
    <mergeCell ref="AW1809:AW1810"/>
    <mergeCell ref="AX1809:AX1810"/>
    <mergeCell ref="AY1809:AY1810"/>
    <mergeCell ref="AZ1809:AZ1810"/>
    <mergeCell ref="AO1809:AO1810"/>
    <mergeCell ref="AP1809:AP1810"/>
    <mergeCell ref="AQ1809:AQ1810"/>
    <mergeCell ref="AR1809:AR1810"/>
    <mergeCell ref="AS1809:AS1810"/>
    <mergeCell ref="AT1809:AT1810"/>
    <mergeCell ref="F1809:F1810"/>
    <mergeCell ref="AJ1809:AJ1810"/>
    <mergeCell ref="AK1809:AK1810"/>
    <mergeCell ref="AL1809:AL1810"/>
    <mergeCell ref="AM1809:AM1810"/>
    <mergeCell ref="AN1809:AN1810"/>
    <mergeCell ref="AY1807:AY1808"/>
    <mergeCell ref="AZ1807:AZ1808"/>
    <mergeCell ref="BA1807:BA1808"/>
    <mergeCell ref="BB1807:BB1808"/>
    <mergeCell ref="BC1807:BC1808"/>
    <mergeCell ref="A1809:A1810"/>
    <mergeCell ref="B1809:B1810"/>
    <mergeCell ref="C1809:C1810"/>
    <mergeCell ref="D1809:D1810"/>
    <mergeCell ref="E1809:E1810"/>
    <mergeCell ref="AS1807:AS1808"/>
    <mergeCell ref="AT1807:AT1808"/>
    <mergeCell ref="AU1807:AU1808"/>
    <mergeCell ref="AV1807:AV1808"/>
    <mergeCell ref="AW1807:AW1808"/>
    <mergeCell ref="AX1807:AX1808"/>
    <mergeCell ref="AM1807:AM1808"/>
    <mergeCell ref="AN1807:AN1808"/>
    <mergeCell ref="AO1807:AO1808"/>
    <mergeCell ref="AP1807:AP1808"/>
    <mergeCell ref="AQ1807:AQ1808"/>
    <mergeCell ref="AR1807:AR1808"/>
    <mergeCell ref="BC1805:BC1806"/>
    <mergeCell ref="A1807:A1808"/>
    <mergeCell ref="B1807:B1808"/>
    <mergeCell ref="C1807:C1808"/>
    <mergeCell ref="D1807:D1808"/>
    <mergeCell ref="E1807:E1808"/>
    <mergeCell ref="F1807:F1808"/>
    <mergeCell ref="AJ1807:AJ1808"/>
    <mergeCell ref="AK1807:AK1808"/>
    <mergeCell ref="AL1807:AL1808"/>
    <mergeCell ref="AW1805:AW1806"/>
    <mergeCell ref="AX1805:AX1806"/>
    <mergeCell ref="AY1805:AY1806"/>
    <mergeCell ref="AZ1805:AZ1806"/>
    <mergeCell ref="BA1805:BA1806"/>
    <mergeCell ref="BB1805:BB1806"/>
    <mergeCell ref="AQ1805:AQ1806"/>
    <mergeCell ref="AR1805:AR1806"/>
    <mergeCell ref="AS1805:AS1806"/>
    <mergeCell ref="AT1805:AT1806"/>
    <mergeCell ref="AU1805:AU1806"/>
    <mergeCell ref="AV1805:AV1806"/>
    <mergeCell ref="AK1805:AK1806"/>
    <mergeCell ref="AL1805:AL1806"/>
    <mergeCell ref="AM1805:AM1806"/>
    <mergeCell ref="AN1805:AN1806"/>
    <mergeCell ref="AO1805:AO1806"/>
    <mergeCell ref="AP1805:AP1806"/>
    <mergeCell ref="BA1803:BA1804"/>
    <mergeCell ref="BB1803:BB1804"/>
    <mergeCell ref="BC1803:BC1804"/>
    <mergeCell ref="A1805:A1806"/>
    <mergeCell ref="B1805:B1806"/>
    <mergeCell ref="C1805:C1806"/>
    <mergeCell ref="D1805:D1806"/>
    <mergeCell ref="E1805:E1806"/>
    <mergeCell ref="F1805:F1806"/>
    <mergeCell ref="AJ1805:AJ1806"/>
    <mergeCell ref="AU1803:AU1804"/>
    <mergeCell ref="AV1803:AV1804"/>
    <mergeCell ref="AW1803:AW1804"/>
    <mergeCell ref="AX1803:AX1804"/>
    <mergeCell ref="AY1803:AY1804"/>
    <mergeCell ref="AZ1803:AZ1804"/>
    <mergeCell ref="AO1803:AO1804"/>
    <mergeCell ref="AP1803:AP1804"/>
    <mergeCell ref="AQ1803:AQ1804"/>
    <mergeCell ref="AR1803:AR1804"/>
    <mergeCell ref="AS1803:AS1804"/>
    <mergeCell ref="AT1803:AT1804"/>
    <mergeCell ref="F1803:F1804"/>
    <mergeCell ref="AJ1803:AJ1804"/>
    <mergeCell ref="AK1803:AK1804"/>
    <mergeCell ref="AL1803:AL1804"/>
    <mergeCell ref="AM1803:AM1804"/>
    <mergeCell ref="AN1803:AN1804"/>
    <mergeCell ref="AY1801:AY1802"/>
    <mergeCell ref="AZ1801:AZ1802"/>
    <mergeCell ref="BA1801:BA1802"/>
    <mergeCell ref="BB1801:BB1802"/>
    <mergeCell ref="BC1801:BC1802"/>
    <mergeCell ref="A1803:A1804"/>
    <mergeCell ref="B1803:B1804"/>
    <mergeCell ref="C1803:C1804"/>
    <mergeCell ref="D1803:D1804"/>
    <mergeCell ref="E1803:E1804"/>
    <mergeCell ref="AS1801:AS1802"/>
    <mergeCell ref="AT1801:AT1802"/>
    <mergeCell ref="AU1801:AU1802"/>
    <mergeCell ref="AV1801:AV1802"/>
    <mergeCell ref="AW1801:AW1802"/>
    <mergeCell ref="AX1801:AX1802"/>
    <mergeCell ref="AM1801:AM1802"/>
    <mergeCell ref="AN1801:AN1802"/>
    <mergeCell ref="AO1801:AO1802"/>
    <mergeCell ref="AP1801:AP1802"/>
    <mergeCell ref="AQ1801:AQ1802"/>
    <mergeCell ref="AR1801:AR1802"/>
    <mergeCell ref="BC1799:BC1800"/>
    <mergeCell ref="A1801:A1802"/>
    <mergeCell ref="B1801:B1802"/>
    <mergeCell ref="C1801:C1802"/>
    <mergeCell ref="D1801:D1802"/>
    <mergeCell ref="E1801:E1802"/>
    <mergeCell ref="F1801:F1802"/>
    <mergeCell ref="AJ1801:AJ1802"/>
    <mergeCell ref="AK1801:AK1802"/>
    <mergeCell ref="AL1801:AL1802"/>
    <mergeCell ref="AW1799:AW1800"/>
    <mergeCell ref="AX1799:AX1800"/>
    <mergeCell ref="AY1799:AY1800"/>
    <mergeCell ref="AZ1799:AZ1800"/>
    <mergeCell ref="BA1799:BA1800"/>
    <mergeCell ref="BB1799:BB1800"/>
    <mergeCell ref="AQ1799:AQ1800"/>
    <mergeCell ref="AR1799:AR1800"/>
    <mergeCell ref="AS1799:AS1800"/>
    <mergeCell ref="AT1799:AT1800"/>
    <mergeCell ref="AU1799:AU1800"/>
    <mergeCell ref="AV1799:AV1800"/>
    <mergeCell ref="AK1799:AK1800"/>
    <mergeCell ref="AL1799:AL1800"/>
    <mergeCell ref="AM1799:AM1800"/>
    <mergeCell ref="AN1799:AN1800"/>
    <mergeCell ref="AO1799:AO1800"/>
    <mergeCell ref="AP1799:AP1800"/>
    <mergeCell ref="BA1797:BA1798"/>
    <mergeCell ref="BB1797:BB1798"/>
    <mergeCell ref="BC1797:BC1798"/>
    <mergeCell ref="A1799:A1800"/>
    <mergeCell ref="B1799:B1800"/>
    <mergeCell ref="C1799:C1800"/>
    <mergeCell ref="D1799:D1800"/>
    <mergeCell ref="E1799:E1800"/>
    <mergeCell ref="F1799:F1800"/>
    <mergeCell ref="AJ1799:AJ1800"/>
    <mergeCell ref="AU1797:AU1798"/>
    <mergeCell ref="AV1797:AV1798"/>
    <mergeCell ref="AW1797:AW1798"/>
    <mergeCell ref="AX1797:AX1798"/>
    <mergeCell ref="AY1797:AY1798"/>
    <mergeCell ref="AZ1797:AZ1798"/>
    <mergeCell ref="AO1797:AO1798"/>
    <mergeCell ref="AP1797:AP1798"/>
    <mergeCell ref="AQ1797:AQ1798"/>
    <mergeCell ref="AR1797:AR1798"/>
    <mergeCell ref="AS1797:AS1798"/>
    <mergeCell ref="AT1797:AT1798"/>
    <mergeCell ref="F1797:F1798"/>
    <mergeCell ref="AJ1797:AJ1798"/>
    <mergeCell ref="AK1797:AK1798"/>
    <mergeCell ref="AL1797:AL1798"/>
    <mergeCell ref="AM1797:AM1798"/>
    <mergeCell ref="AN1797:AN1798"/>
    <mergeCell ref="AY1795:AY1796"/>
    <mergeCell ref="AZ1795:AZ1796"/>
    <mergeCell ref="BA1795:BA1796"/>
    <mergeCell ref="BB1795:BB1796"/>
    <mergeCell ref="BC1795:BC1796"/>
    <mergeCell ref="A1797:A1798"/>
    <mergeCell ref="B1797:B1798"/>
    <mergeCell ref="C1797:C1798"/>
    <mergeCell ref="D1797:D1798"/>
    <mergeCell ref="E1797:E1798"/>
    <mergeCell ref="AS1795:AS1796"/>
    <mergeCell ref="AT1795:AT1796"/>
    <mergeCell ref="AU1795:AU1796"/>
    <mergeCell ref="AV1795:AV1796"/>
    <mergeCell ref="AW1795:AW1796"/>
    <mergeCell ref="AX1795:AX1796"/>
    <mergeCell ref="AM1795:AM1796"/>
    <mergeCell ref="AN1795:AN1796"/>
    <mergeCell ref="AO1795:AO1796"/>
    <mergeCell ref="AP1795:AP1796"/>
    <mergeCell ref="AQ1795:AQ1796"/>
    <mergeCell ref="AR1795:AR1796"/>
    <mergeCell ref="BC1793:BC1794"/>
    <mergeCell ref="A1795:A1796"/>
    <mergeCell ref="B1795:B1796"/>
    <mergeCell ref="C1795:C1796"/>
    <mergeCell ref="D1795:D1796"/>
    <mergeCell ref="E1795:E1796"/>
    <mergeCell ref="F1795:F1796"/>
    <mergeCell ref="AJ1795:AJ1796"/>
    <mergeCell ref="AK1795:AK1796"/>
    <mergeCell ref="AL1795:AL1796"/>
    <mergeCell ref="AW1793:AW1794"/>
    <mergeCell ref="AX1793:AX1794"/>
    <mergeCell ref="AY1793:AY1794"/>
    <mergeCell ref="AZ1793:AZ1794"/>
    <mergeCell ref="BA1793:BA1794"/>
    <mergeCell ref="BB1793:BB1794"/>
    <mergeCell ref="AQ1793:AQ1794"/>
    <mergeCell ref="AR1793:AR1794"/>
    <mergeCell ref="AS1793:AS1794"/>
    <mergeCell ref="AT1793:AT1794"/>
    <mergeCell ref="AU1793:AU1794"/>
    <mergeCell ref="AV1793:AV1794"/>
    <mergeCell ref="AK1793:AK1794"/>
    <mergeCell ref="AL1793:AL1794"/>
    <mergeCell ref="AM1793:AM1794"/>
    <mergeCell ref="AN1793:AN1794"/>
    <mergeCell ref="AO1793:AO1794"/>
    <mergeCell ref="AP1793:AP1794"/>
    <mergeCell ref="BA1791:BA1792"/>
    <mergeCell ref="BB1791:BB1792"/>
    <mergeCell ref="BC1791:BC1792"/>
    <mergeCell ref="A1793:A1794"/>
    <mergeCell ref="B1793:B1794"/>
    <mergeCell ref="C1793:C1794"/>
    <mergeCell ref="D1793:D1794"/>
    <mergeCell ref="E1793:E1794"/>
    <mergeCell ref="F1793:F1794"/>
    <mergeCell ref="AJ1793:AJ1794"/>
    <mergeCell ref="AU1791:AU1792"/>
    <mergeCell ref="AV1791:AV1792"/>
    <mergeCell ref="AW1791:AW1792"/>
    <mergeCell ref="AX1791:AX1792"/>
    <mergeCell ref="AY1791:AY1792"/>
    <mergeCell ref="AZ1791:AZ1792"/>
    <mergeCell ref="AO1791:AO1792"/>
    <mergeCell ref="AP1791:AP1792"/>
    <mergeCell ref="AQ1791:AQ1792"/>
    <mergeCell ref="AR1791:AR1792"/>
    <mergeCell ref="AS1791:AS1792"/>
    <mergeCell ref="AT1791:AT1792"/>
    <mergeCell ref="F1791:F1792"/>
    <mergeCell ref="AJ1791:AJ1792"/>
    <mergeCell ref="AK1791:AK1792"/>
    <mergeCell ref="AL1791:AL1792"/>
    <mergeCell ref="AM1791:AM1792"/>
    <mergeCell ref="AN1791:AN1792"/>
    <mergeCell ref="AY1789:AY1790"/>
    <mergeCell ref="AZ1789:AZ1790"/>
    <mergeCell ref="BA1789:BA1790"/>
    <mergeCell ref="BB1789:BB1790"/>
    <mergeCell ref="BC1789:BC1790"/>
    <mergeCell ref="A1791:A1792"/>
    <mergeCell ref="B1791:B1792"/>
    <mergeCell ref="C1791:C1792"/>
    <mergeCell ref="D1791:D1792"/>
    <mergeCell ref="E1791:E1792"/>
    <mergeCell ref="AS1789:AS1790"/>
    <mergeCell ref="AT1789:AT1790"/>
    <mergeCell ref="AU1789:AU1790"/>
    <mergeCell ref="AV1789:AV1790"/>
    <mergeCell ref="AW1789:AW1790"/>
    <mergeCell ref="AX1789:AX1790"/>
    <mergeCell ref="AM1789:AM1790"/>
    <mergeCell ref="AN1789:AN1790"/>
    <mergeCell ref="AO1789:AO1790"/>
    <mergeCell ref="AP1789:AP1790"/>
    <mergeCell ref="AQ1789:AQ1790"/>
    <mergeCell ref="AR1789:AR1790"/>
    <mergeCell ref="BC1787:BC1788"/>
    <mergeCell ref="A1789:A1790"/>
    <mergeCell ref="B1789:B1790"/>
    <mergeCell ref="C1789:C1790"/>
    <mergeCell ref="D1789:D1790"/>
    <mergeCell ref="E1789:E1790"/>
    <mergeCell ref="F1789:F1790"/>
    <mergeCell ref="AJ1789:AJ1790"/>
    <mergeCell ref="AK1789:AK1790"/>
    <mergeCell ref="AL1789:AL1790"/>
    <mergeCell ref="AW1787:AW1788"/>
    <mergeCell ref="AX1787:AX1788"/>
    <mergeCell ref="AY1787:AY1788"/>
    <mergeCell ref="AZ1787:AZ1788"/>
    <mergeCell ref="BA1787:BA1788"/>
    <mergeCell ref="BB1787:BB1788"/>
    <mergeCell ref="AQ1787:AQ1788"/>
    <mergeCell ref="AR1787:AR1788"/>
    <mergeCell ref="AS1787:AS1788"/>
    <mergeCell ref="AT1787:AT1788"/>
    <mergeCell ref="AU1787:AU1788"/>
    <mergeCell ref="AV1787:AV1788"/>
    <mergeCell ref="AK1787:AK1788"/>
    <mergeCell ref="AL1787:AL1788"/>
    <mergeCell ref="AM1787:AM1788"/>
    <mergeCell ref="AN1787:AN1788"/>
    <mergeCell ref="AO1787:AO1788"/>
    <mergeCell ref="AP1787:AP1788"/>
    <mergeCell ref="BA1785:BA1786"/>
    <mergeCell ref="BB1785:BB1786"/>
    <mergeCell ref="BC1785:BC1786"/>
    <mergeCell ref="A1787:A1788"/>
    <mergeCell ref="B1787:B1788"/>
    <mergeCell ref="C1787:C1788"/>
    <mergeCell ref="D1787:D1788"/>
    <mergeCell ref="E1787:E1788"/>
    <mergeCell ref="F1787:F1788"/>
    <mergeCell ref="AJ1787:AJ1788"/>
    <mergeCell ref="AU1785:AU1786"/>
    <mergeCell ref="AV1785:AV1786"/>
    <mergeCell ref="AW1785:AW1786"/>
    <mergeCell ref="AX1785:AX1786"/>
    <mergeCell ref="AY1785:AY1786"/>
    <mergeCell ref="AZ1785:AZ1786"/>
    <mergeCell ref="AO1785:AO1786"/>
    <mergeCell ref="AP1785:AP1786"/>
    <mergeCell ref="AQ1785:AQ1786"/>
    <mergeCell ref="AR1785:AR1786"/>
    <mergeCell ref="AS1785:AS1786"/>
    <mergeCell ref="AT1785:AT1786"/>
    <mergeCell ref="F1785:F1786"/>
    <mergeCell ref="AJ1785:AJ1786"/>
    <mergeCell ref="AK1785:AK1786"/>
    <mergeCell ref="AL1785:AL1786"/>
    <mergeCell ref="AM1785:AM1786"/>
    <mergeCell ref="AN1785:AN1786"/>
    <mergeCell ref="AY1783:AY1784"/>
    <mergeCell ref="AZ1783:AZ1784"/>
    <mergeCell ref="BA1783:BA1784"/>
    <mergeCell ref="BB1783:BB1784"/>
    <mergeCell ref="BC1783:BC1784"/>
    <mergeCell ref="A1785:A1786"/>
    <mergeCell ref="B1785:B1786"/>
    <mergeCell ref="C1785:C1786"/>
    <mergeCell ref="D1785:D1786"/>
    <mergeCell ref="E1785:E1786"/>
    <mergeCell ref="AS1783:AS1784"/>
    <mergeCell ref="AT1783:AT1784"/>
    <mergeCell ref="AU1783:AU1784"/>
    <mergeCell ref="AV1783:AV1784"/>
    <mergeCell ref="AW1783:AW1784"/>
    <mergeCell ref="AX1783:AX1784"/>
    <mergeCell ref="AM1783:AM1784"/>
    <mergeCell ref="AN1783:AN1784"/>
    <mergeCell ref="AO1783:AO1784"/>
    <mergeCell ref="AP1783:AP1784"/>
    <mergeCell ref="AQ1783:AQ1784"/>
    <mergeCell ref="AR1783:AR1784"/>
    <mergeCell ref="BC1781:BC1782"/>
    <mergeCell ref="A1783:A1784"/>
    <mergeCell ref="B1783:B1784"/>
    <mergeCell ref="C1783:C1784"/>
    <mergeCell ref="D1783:D1784"/>
    <mergeCell ref="E1783:E1784"/>
    <mergeCell ref="F1783:F1784"/>
    <mergeCell ref="AJ1783:AJ1784"/>
    <mergeCell ref="AK1783:AK1784"/>
    <mergeCell ref="AL1783:AL1784"/>
    <mergeCell ref="AW1781:AW1782"/>
    <mergeCell ref="AX1781:AX1782"/>
    <mergeCell ref="AY1781:AY1782"/>
    <mergeCell ref="AZ1781:AZ1782"/>
    <mergeCell ref="BA1781:BA1782"/>
    <mergeCell ref="BB1781:BB1782"/>
    <mergeCell ref="AQ1781:AQ1782"/>
    <mergeCell ref="AR1781:AR1782"/>
    <mergeCell ref="AS1781:AS1782"/>
    <mergeCell ref="AT1781:AT1782"/>
    <mergeCell ref="AU1781:AU1782"/>
    <mergeCell ref="AV1781:AV1782"/>
    <mergeCell ref="AK1781:AK1782"/>
    <mergeCell ref="AL1781:AL1782"/>
    <mergeCell ref="AM1781:AM1782"/>
    <mergeCell ref="AN1781:AN1782"/>
    <mergeCell ref="AO1781:AO1782"/>
    <mergeCell ref="AP1781:AP1782"/>
    <mergeCell ref="BA1779:BA1780"/>
    <mergeCell ref="BB1779:BB1780"/>
    <mergeCell ref="BC1779:BC1780"/>
    <mergeCell ref="A1781:A1782"/>
    <mergeCell ref="B1781:B1782"/>
    <mergeCell ref="C1781:C1782"/>
    <mergeCell ref="D1781:D1782"/>
    <mergeCell ref="E1781:E1782"/>
    <mergeCell ref="F1781:F1782"/>
    <mergeCell ref="AJ1781:AJ1782"/>
    <mergeCell ref="AU1779:AU1780"/>
    <mergeCell ref="AV1779:AV1780"/>
    <mergeCell ref="AW1779:AW1780"/>
    <mergeCell ref="AX1779:AX1780"/>
    <mergeCell ref="AY1779:AY1780"/>
    <mergeCell ref="AZ1779:AZ1780"/>
    <mergeCell ref="AO1779:AO1780"/>
    <mergeCell ref="AP1779:AP1780"/>
    <mergeCell ref="AQ1779:AQ1780"/>
    <mergeCell ref="AR1779:AR1780"/>
    <mergeCell ref="AS1779:AS1780"/>
    <mergeCell ref="AT1779:AT1780"/>
    <mergeCell ref="F1779:F1780"/>
    <mergeCell ref="AJ1779:AJ1780"/>
    <mergeCell ref="AK1779:AK1780"/>
    <mergeCell ref="AL1779:AL1780"/>
    <mergeCell ref="AM1779:AM1780"/>
    <mergeCell ref="AN1779:AN1780"/>
    <mergeCell ref="AY1777:AY1778"/>
    <mergeCell ref="AZ1777:AZ1778"/>
    <mergeCell ref="BA1777:BA1778"/>
    <mergeCell ref="BB1777:BB1778"/>
    <mergeCell ref="BC1777:BC1778"/>
    <mergeCell ref="A1779:A1780"/>
    <mergeCell ref="B1779:B1780"/>
    <mergeCell ref="C1779:C1780"/>
    <mergeCell ref="D1779:D1780"/>
    <mergeCell ref="E1779:E1780"/>
    <mergeCell ref="AS1777:AS1778"/>
    <mergeCell ref="AT1777:AT1778"/>
    <mergeCell ref="AU1777:AU1778"/>
    <mergeCell ref="AV1777:AV1778"/>
    <mergeCell ref="AW1777:AW1778"/>
    <mergeCell ref="AX1777:AX1778"/>
    <mergeCell ref="AM1777:AM1778"/>
    <mergeCell ref="AN1777:AN1778"/>
    <mergeCell ref="AO1777:AO1778"/>
    <mergeCell ref="AP1777:AP1778"/>
    <mergeCell ref="AQ1777:AQ1778"/>
    <mergeCell ref="AR1777:AR1778"/>
    <mergeCell ref="BC1775:BC1776"/>
    <mergeCell ref="A1777:A1778"/>
    <mergeCell ref="B1777:B1778"/>
    <mergeCell ref="C1777:C1778"/>
    <mergeCell ref="D1777:D1778"/>
    <mergeCell ref="E1777:E1778"/>
    <mergeCell ref="F1777:F1778"/>
    <mergeCell ref="AJ1777:AJ1778"/>
    <mergeCell ref="AK1777:AK1778"/>
    <mergeCell ref="AL1777:AL1778"/>
    <mergeCell ref="AW1775:AW1776"/>
    <mergeCell ref="AX1775:AX1776"/>
    <mergeCell ref="AY1775:AY1776"/>
    <mergeCell ref="AZ1775:AZ1776"/>
    <mergeCell ref="BA1775:BA1776"/>
    <mergeCell ref="BB1775:BB1776"/>
    <mergeCell ref="AQ1775:AQ1776"/>
    <mergeCell ref="AR1775:AR1776"/>
    <mergeCell ref="AS1775:AS1776"/>
    <mergeCell ref="AT1775:AT1776"/>
    <mergeCell ref="AU1775:AU1776"/>
    <mergeCell ref="AV1775:AV1776"/>
    <mergeCell ref="AK1775:AK1776"/>
    <mergeCell ref="AL1775:AL1776"/>
    <mergeCell ref="AM1775:AM1776"/>
    <mergeCell ref="AN1775:AN1776"/>
    <mergeCell ref="AO1775:AO1776"/>
    <mergeCell ref="AP1775:AP1776"/>
    <mergeCell ref="BA1773:BA1774"/>
    <mergeCell ref="BB1773:BB1774"/>
    <mergeCell ref="BC1773:BC1774"/>
    <mergeCell ref="A1775:A1776"/>
    <mergeCell ref="B1775:B1776"/>
    <mergeCell ref="C1775:C1776"/>
    <mergeCell ref="D1775:D1776"/>
    <mergeCell ref="E1775:E1776"/>
    <mergeCell ref="F1775:F1776"/>
    <mergeCell ref="AJ1775:AJ1776"/>
    <mergeCell ref="AU1773:AU1774"/>
    <mergeCell ref="AV1773:AV1774"/>
    <mergeCell ref="AW1773:AW1774"/>
    <mergeCell ref="AX1773:AX1774"/>
    <mergeCell ref="AY1773:AY1774"/>
    <mergeCell ref="AZ1773:AZ1774"/>
    <mergeCell ref="AO1773:AO1774"/>
    <mergeCell ref="AP1773:AP1774"/>
    <mergeCell ref="AQ1773:AQ1774"/>
    <mergeCell ref="AR1773:AR1774"/>
    <mergeCell ref="AS1773:AS1774"/>
    <mergeCell ref="AT1773:AT1774"/>
    <mergeCell ref="F1773:F1774"/>
    <mergeCell ref="AJ1773:AJ1774"/>
    <mergeCell ref="AK1773:AK1774"/>
    <mergeCell ref="AL1773:AL1774"/>
    <mergeCell ref="AM1773:AM1774"/>
    <mergeCell ref="AN1773:AN1774"/>
    <mergeCell ref="AY1771:AY1772"/>
    <mergeCell ref="AZ1771:AZ1772"/>
    <mergeCell ref="BA1771:BA1772"/>
    <mergeCell ref="BB1771:BB1772"/>
    <mergeCell ref="BC1771:BC1772"/>
    <mergeCell ref="A1773:A1774"/>
    <mergeCell ref="B1773:B1774"/>
    <mergeCell ref="C1773:C1774"/>
    <mergeCell ref="D1773:D1774"/>
    <mergeCell ref="E1773:E1774"/>
    <mergeCell ref="AS1771:AS1772"/>
    <mergeCell ref="AT1771:AT1772"/>
    <mergeCell ref="AU1771:AU1772"/>
    <mergeCell ref="AV1771:AV1772"/>
    <mergeCell ref="AW1771:AW1772"/>
    <mergeCell ref="AX1771:AX1772"/>
    <mergeCell ref="AM1771:AM1772"/>
    <mergeCell ref="AN1771:AN1772"/>
    <mergeCell ref="AO1771:AO1772"/>
    <mergeCell ref="AP1771:AP1772"/>
    <mergeCell ref="AQ1771:AQ1772"/>
    <mergeCell ref="AR1771:AR1772"/>
    <mergeCell ref="BC1769:BC1770"/>
    <mergeCell ref="A1771:A1772"/>
    <mergeCell ref="B1771:B1772"/>
    <mergeCell ref="C1771:C1772"/>
    <mergeCell ref="D1771:D1772"/>
    <mergeCell ref="E1771:E1772"/>
    <mergeCell ref="F1771:F1772"/>
    <mergeCell ref="AJ1771:AJ1772"/>
    <mergeCell ref="AK1771:AK1772"/>
    <mergeCell ref="AL1771:AL1772"/>
    <mergeCell ref="AW1769:AW1770"/>
    <mergeCell ref="AX1769:AX1770"/>
    <mergeCell ref="AY1769:AY1770"/>
    <mergeCell ref="AZ1769:AZ1770"/>
    <mergeCell ref="BA1769:BA1770"/>
    <mergeCell ref="BB1769:BB1770"/>
    <mergeCell ref="AQ1769:AQ1770"/>
    <mergeCell ref="AR1769:AR1770"/>
    <mergeCell ref="AS1769:AS1770"/>
    <mergeCell ref="AT1769:AT1770"/>
    <mergeCell ref="AU1769:AU1770"/>
    <mergeCell ref="AV1769:AV1770"/>
    <mergeCell ref="AK1769:AK1770"/>
    <mergeCell ref="AL1769:AL1770"/>
    <mergeCell ref="AM1769:AM1770"/>
    <mergeCell ref="AN1769:AN1770"/>
    <mergeCell ref="AO1769:AO1770"/>
    <mergeCell ref="AP1769:AP1770"/>
    <mergeCell ref="BA1767:BA1768"/>
    <mergeCell ref="BB1767:BB1768"/>
    <mergeCell ref="BC1767:BC1768"/>
    <mergeCell ref="A1769:A1770"/>
    <mergeCell ref="B1769:B1770"/>
    <mergeCell ref="C1769:C1770"/>
    <mergeCell ref="D1769:D1770"/>
    <mergeCell ref="E1769:E1770"/>
    <mergeCell ref="F1769:F1770"/>
    <mergeCell ref="AJ1769:AJ1770"/>
    <mergeCell ref="AU1767:AU1768"/>
    <mergeCell ref="AV1767:AV1768"/>
    <mergeCell ref="AW1767:AW1768"/>
    <mergeCell ref="AX1767:AX1768"/>
    <mergeCell ref="AY1767:AY1768"/>
    <mergeCell ref="AZ1767:AZ1768"/>
    <mergeCell ref="AO1767:AO1768"/>
    <mergeCell ref="AP1767:AP1768"/>
    <mergeCell ref="AQ1767:AQ1768"/>
    <mergeCell ref="AR1767:AR1768"/>
    <mergeCell ref="AS1767:AS1768"/>
    <mergeCell ref="AT1767:AT1768"/>
    <mergeCell ref="F1767:F1768"/>
    <mergeCell ref="AJ1767:AJ1768"/>
    <mergeCell ref="AK1767:AK1768"/>
    <mergeCell ref="AL1767:AL1768"/>
    <mergeCell ref="AM1767:AM1768"/>
    <mergeCell ref="AN1767:AN1768"/>
    <mergeCell ref="AY1765:AY1766"/>
    <mergeCell ref="AZ1765:AZ1766"/>
    <mergeCell ref="BA1765:BA1766"/>
    <mergeCell ref="BB1765:BB1766"/>
    <mergeCell ref="BC1765:BC1766"/>
    <mergeCell ref="A1767:A1768"/>
    <mergeCell ref="B1767:B1768"/>
    <mergeCell ref="C1767:C1768"/>
    <mergeCell ref="D1767:D1768"/>
    <mergeCell ref="E1767:E1768"/>
    <mergeCell ref="AS1765:AS1766"/>
    <mergeCell ref="AT1765:AT1766"/>
    <mergeCell ref="AU1765:AU1766"/>
    <mergeCell ref="AV1765:AV1766"/>
    <mergeCell ref="AW1765:AW1766"/>
    <mergeCell ref="AX1765:AX1766"/>
    <mergeCell ref="AM1765:AM1766"/>
    <mergeCell ref="AN1765:AN1766"/>
    <mergeCell ref="AO1765:AO1766"/>
    <mergeCell ref="AP1765:AP1766"/>
    <mergeCell ref="AQ1765:AQ1766"/>
    <mergeCell ref="AR1765:AR1766"/>
    <mergeCell ref="BC1763:BC1764"/>
    <mergeCell ref="A1765:A1766"/>
    <mergeCell ref="B1765:B1766"/>
    <mergeCell ref="C1765:C1766"/>
    <mergeCell ref="D1765:D1766"/>
    <mergeCell ref="E1765:E1766"/>
    <mergeCell ref="F1765:F1766"/>
    <mergeCell ref="AJ1765:AJ1766"/>
    <mergeCell ref="AK1765:AK1766"/>
    <mergeCell ref="AL1765:AL1766"/>
    <mergeCell ref="AW1763:AW1764"/>
    <mergeCell ref="AX1763:AX1764"/>
    <mergeCell ref="AY1763:AY1764"/>
    <mergeCell ref="AZ1763:AZ1764"/>
    <mergeCell ref="BA1763:BA1764"/>
    <mergeCell ref="BB1763:BB1764"/>
    <mergeCell ref="AQ1763:AQ1764"/>
    <mergeCell ref="AR1763:AR1764"/>
    <mergeCell ref="AS1763:AS1764"/>
    <mergeCell ref="AT1763:AT1764"/>
    <mergeCell ref="AU1763:AU1764"/>
    <mergeCell ref="AV1763:AV1764"/>
    <mergeCell ref="AK1763:AK1764"/>
    <mergeCell ref="AL1763:AL1764"/>
    <mergeCell ref="AM1763:AM1764"/>
    <mergeCell ref="AN1763:AN1764"/>
    <mergeCell ref="AO1763:AO1764"/>
    <mergeCell ref="AP1763:AP1764"/>
    <mergeCell ref="BA1761:BA1762"/>
    <mergeCell ref="BB1761:BB1762"/>
    <mergeCell ref="BC1761:BC1762"/>
    <mergeCell ref="A1763:A1764"/>
    <mergeCell ref="B1763:B1764"/>
    <mergeCell ref="C1763:C1764"/>
    <mergeCell ref="D1763:D1764"/>
    <mergeCell ref="E1763:E1764"/>
    <mergeCell ref="F1763:F1764"/>
    <mergeCell ref="AJ1763:AJ1764"/>
    <mergeCell ref="AU1761:AU1762"/>
    <mergeCell ref="AV1761:AV1762"/>
    <mergeCell ref="AW1761:AW1762"/>
    <mergeCell ref="AX1761:AX1762"/>
    <mergeCell ref="AY1761:AY1762"/>
    <mergeCell ref="AZ1761:AZ1762"/>
    <mergeCell ref="AO1761:AO1762"/>
    <mergeCell ref="AP1761:AP1762"/>
    <mergeCell ref="AQ1761:AQ1762"/>
    <mergeCell ref="AR1761:AR1762"/>
    <mergeCell ref="AS1761:AS1762"/>
    <mergeCell ref="AT1761:AT1762"/>
    <mergeCell ref="F1761:F1762"/>
    <mergeCell ref="AJ1761:AJ1762"/>
    <mergeCell ref="AK1761:AK1762"/>
    <mergeCell ref="AL1761:AL1762"/>
    <mergeCell ref="AM1761:AM1762"/>
    <mergeCell ref="AN1761:AN1762"/>
    <mergeCell ref="AY1759:AY1760"/>
    <mergeCell ref="AZ1759:AZ1760"/>
    <mergeCell ref="BA1759:BA1760"/>
    <mergeCell ref="BB1759:BB1760"/>
    <mergeCell ref="BC1759:BC1760"/>
    <mergeCell ref="A1761:A1762"/>
    <mergeCell ref="B1761:B1762"/>
    <mergeCell ref="C1761:C1762"/>
    <mergeCell ref="D1761:D1762"/>
    <mergeCell ref="E1761:E1762"/>
    <mergeCell ref="AS1759:AS1760"/>
    <mergeCell ref="AT1759:AT1760"/>
    <mergeCell ref="AU1759:AU1760"/>
    <mergeCell ref="AV1759:AV1760"/>
    <mergeCell ref="AW1759:AW1760"/>
    <mergeCell ref="AX1759:AX1760"/>
    <mergeCell ref="AM1759:AM1760"/>
    <mergeCell ref="AN1759:AN1760"/>
    <mergeCell ref="AO1759:AO1760"/>
    <mergeCell ref="AP1759:AP1760"/>
    <mergeCell ref="AQ1759:AQ1760"/>
    <mergeCell ref="AR1759:AR1760"/>
    <mergeCell ref="BC1757:BC1758"/>
    <mergeCell ref="A1759:A1760"/>
    <mergeCell ref="B1759:B1760"/>
    <mergeCell ref="C1759:C1760"/>
    <mergeCell ref="D1759:D1760"/>
    <mergeCell ref="E1759:E1760"/>
    <mergeCell ref="F1759:F1760"/>
    <mergeCell ref="AJ1759:AJ1760"/>
    <mergeCell ref="AK1759:AK1760"/>
    <mergeCell ref="AL1759:AL1760"/>
    <mergeCell ref="AW1757:AW1758"/>
    <mergeCell ref="AX1757:AX1758"/>
    <mergeCell ref="AY1757:AY1758"/>
    <mergeCell ref="AZ1757:AZ1758"/>
    <mergeCell ref="BA1757:BA1758"/>
    <mergeCell ref="BB1757:BB1758"/>
    <mergeCell ref="AQ1757:AQ1758"/>
    <mergeCell ref="AR1757:AR1758"/>
    <mergeCell ref="AS1757:AS1758"/>
    <mergeCell ref="AT1757:AT1758"/>
    <mergeCell ref="AU1757:AU1758"/>
    <mergeCell ref="AV1757:AV1758"/>
    <mergeCell ref="AK1757:AK1758"/>
    <mergeCell ref="AL1757:AL1758"/>
    <mergeCell ref="AM1757:AM1758"/>
    <mergeCell ref="AN1757:AN1758"/>
    <mergeCell ref="AO1757:AO1758"/>
    <mergeCell ref="AP1757:AP1758"/>
    <mergeCell ref="BA1755:BA1756"/>
    <mergeCell ref="BB1755:BB1756"/>
    <mergeCell ref="BC1755:BC1756"/>
    <mergeCell ref="A1757:A1758"/>
    <mergeCell ref="B1757:B1758"/>
    <mergeCell ref="C1757:C1758"/>
    <mergeCell ref="D1757:D1758"/>
    <mergeCell ref="E1757:E1758"/>
    <mergeCell ref="F1757:F1758"/>
    <mergeCell ref="AJ1757:AJ1758"/>
    <mergeCell ref="AU1755:AU1756"/>
    <mergeCell ref="AV1755:AV1756"/>
    <mergeCell ref="AW1755:AW1756"/>
    <mergeCell ref="AX1755:AX1756"/>
    <mergeCell ref="AY1755:AY1756"/>
    <mergeCell ref="AZ1755:AZ1756"/>
    <mergeCell ref="AO1755:AO1756"/>
    <mergeCell ref="AP1755:AP1756"/>
    <mergeCell ref="AQ1755:AQ1756"/>
    <mergeCell ref="AR1755:AR1756"/>
    <mergeCell ref="AS1755:AS1756"/>
    <mergeCell ref="AT1755:AT1756"/>
    <mergeCell ref="F1755:F1756"/>
    <mergeCell ref="AJ1755:AJ1756"/>
    <mergeCell ref="AK1755:AK1756"/>
    <mergeCell ref="AL1755:AL1756"/>
    <mergeCell ref="AM1755:AM1756"/>
    <mergeCell ref="AN1755:AN1756"/>
    <mergeCell ref="AY1753:AY1754"/>
    <mergeCell ref="AZ1753:AZ1754"/>
    <mergeCell ref="BA1753:BA1754"/>
    <mergeCell ref="BB1753:BB1754"/>
    <mergeCell ref="BC1753:BC1754"/>
    <mergeCell ref="A1755:A1756"/>
    <mergeCell ref="B1755:B1756"/>
    <mergeCell ref="C1755:C1756"/>
    <mergeCell ref="D1755:D1756"/>
    <mergeCell ref="E1755:E1756"/>
    <mergeCell ref="AS1753:AS1754"/>
    <mergeCell ref="AT1753:AT1754"/>
    <mergeCell ref="AU1753:AU1754"/>
    <mergeCell ref="AV1753:AV1754"/>
    <mergeCell ref="AW1753:AW1754"/>
    <mergeCell ref="AX1753:AX1754"/>
    <mergeCell ref="AM1753:AM1754"/>
    <mergeCell ref="AN1753:AN1754"/>
    <mergeCell ref="AO1753:AO1754"/>
    <mergeCell ref="AP1753:AP1754"/>
    <mergeCell ref="AQ1753:AQ1754"/>
    <mergeCell ref="AR1753:AR1754"/>
    <mergeCell ref="BC1751:BC1752"/>
    <mergeCell ref="A1753:A1754"/>
    <mergeCell ref="B1753:B1754"/>
    <mergeCell ref="C1753:C1754"/>
    <mergeCell ref="D1753:D1754"/>
    <mergeCell ref="E1753:E1754"/>
    <mergeCell ref="F1753:F1754"/>
    <mergeCell ref="AJ1753:AJ1754"/>
    <mergeCell ref="AK1753:AK1754"/>
    <mergeCell ref="AL1753:AL1754"/>
    <mergeCell ref="AW1751:AW1752"/>
    <mergeCell ref="AX1751:AX1752"/>
    <mergeCell ref="AY1751:AY1752"/>
    <mergeCell ref="AZ1751:AZ1752"/>
    <mergeCell ref="BA1751:BA1752"/>
    <mergeCell ref="BB1751:BB1752"/>
    <mergeCell ref="AQ1751:AQ1752"/>
    <mergeCell ref="AR1751:AR1752"/>
    <mergeCell ref="AS1751:AS1752"/>
    <mergeCell ref="AT1751:AT1752"/>
    <mergeCell ref="AU1751:AU1752"/>
    <mergeCell ref="AV1751:AV1752"/>
    <mergeCell ref="AK1751:AK1752"/>
    <mergeCell ref="AL1751:AL1752"/>
    <mergeCell ref="AM1751:AM1752"/>
    <mergeCell ref="AN1751:AN1752"/>
    <mergeCell ref="AO1751:AO1752"/>
    <mergeCell ref="AP1751:AP1752"/>
    <mergeCell ref="BA1749:BA1750"/>
    <mergeCell ref="BB1749:BB1750"/>
    <mergeCell ref="BC1749:BC1750"/>
    <mergeCell ref="A1751:A1752"/>
    <mergeCell ref="B1751:B1752"/>
    <mergeCell ref="C1751:C1752"/>
    <mergeCell ref="D1751:D1752"/>
    <mergeCell ref="E1751:E1752"/>
    <mergeCell ref="F1751:F1752"/>
    <mergeCell ref="AJ1751:AJ1752"/>
    <mergeCell ref="AU1749:AU1750"/>
    <mergeCell ref="AV1749:AV1750"/>
    <mergeCell ref="AW1749:AW1750"/>
    <mergeCell ref="AX1749:AX1750"/>
    <mergeCell ref="AY1749:AY1750"/>
    <mergeCell ref="AZ1749:AZ1750"/>
    <mergeCell ref="AO1749:AO1750"/>
    <mergeCell ref="AP1749:AP1750"/>
    <mergeCell ref="AQ1749:AQ1750"/>
    <mergeCell ref="AR1749:AR1750"/>
    <mergeCell ref="AS1749:AS1750"/>
    <mergeCell ref="AT1749:AT1750"/>
    <mergeCell ref="F1749:F1750"/>
    <mergeCell ref="AJ1749:AJ1750"/>
    <mergeCell ref="AK1749:AK1750"/>
    <mergeCell ref="AL1749:AL1750"/>
    <mergeCell ref="AM1749:AM1750"/>
    <mergeCell ref="AN1749:AN1750"/>
    <mergeCell ref="AY1747:AY1748"/>
    <mergeCell ref="AZ1747:AZ1748"/>
    <mergeCell ref="BA1747:BA1748"/>
    <mergeCell ref="BB1747:BB1748"/>
    <mergeCell ref="BC1747:BC1748"/>
    <mergeCell ref="A1749:A1750"/>
    <mergeCell ref="B1749:B1750"/>
    <mergeCell ref="C1749:C1750"/>
    <mergeCell ref="D1749:D1750"/>
    <mergeCell ref="E1749:E1750"/>
    <mergeCell ref="AS1747:AS1748"/>
    <mergeCell ref="AT1747:AT1748"/>
    <mergeCell ref="AU1747:AU1748"/>
    <mergeCell ref="AV1747:AV1748"/>
    <mergeCell ref="AW1747:AW1748"/>
    <mergeCell ref="AX1747:AX1748"/>
    <mergeCell ref="AM1747:AM1748"/>
    <mergeCell ref="AN1747:AN1748"/>
    <mergeCell ref="AO1747:AO1748"/>
    <mergeCell ref="AP1747:AP1748"/>
    <mergeCell ref="AQ1747:AQ1748"/>
    <mergeCell ref="AR1747:AR1748"/>
    <mergeCell ref="BC1745:BC1746"/>
    <mergeCell ref="A1747:A1748"/>
    <mergeCell ref="B1747:B1748"/>
    <mergeCell ref="C1747:C1748"/>
    <mergeCell ref="D1747:D1748"/>
    <mergeCell ref="E1747:E1748"/>
    <mergeCell ref="F1747:F1748"/>
    <mergeCell ref="AJ1747:AJ1748"/>
    <mergeCell ref="AK1747:AK1748"/>
    <mergeCell ref="AL1747:AL1748"/>
    <mergeCell ref="AW1745:AW1746"/>
    <mergeCell ref="AX1745:AX1746"/>
    <mergeCell ref="AY1745:AY1746"/>
    <mergeCell ref="AZ1745:AZ1746"/>
    <mergeCell ref="BA1745:BA1746"/>
    <mergeCell ref="BB1745:BB1746"/>
    <mergeCell ref="AQ1745:AQ1746"/>
    <mergeCell ref="AR1745:AR1746"/>
    <mergeCell ref="AS1745:AS1746"/>
    <mergeCell ref="AT1745:AT1746"/>
    <mergeCell ref="AU1745:AU1746"/>
    <mergeCell ref="AV1745:AV1746"/>
    <mergeCell ref="AK1745:AK1746"/>
    <mergeCell ref="AL1745:AL1746"/>
    <mergeCell ref="AM1745:AM1746"/>
    <mergeCell ref="AN1745:AN1746"/>
    <mergeCell ref="AO1745:AO1746"/>
    <mergeCell ref="AP1745:AP1746"/>
    <mergeCell ref="BA1743:BA1744"/>
    <mergeCell ref="BB1743:BB1744"/>
    <mergeCell ref="BC1743:BC1744"/>
    <mergeCell ref="A1745:A1746"/>
    <mergeCell ref="B1745:B1746"/>
    <mergeCell ref="C1745:C1746"/>
    <mergeCell ref="D1745:D1746"/>
    <mergeCell ref="E1745:E1746"/>
    <mergeCell ref="F1745:F1746"/>
    <mergeCell ref="AJ1745:AJ1746"/>
    <mergeCell ref="AU1743:AU1744"/>
    <mergeCell ref="AV1743:AV1744"/>
    <mergeCell ref="AW1743:AW1744"/>
    <mergeCell ref="AX1743:AX1744"/>
    <mergeCell ref="AY1743:AY1744"/>
    <mergeCell ref="AZ1743:AZ1744"/>
    <mergeCell ref="AO1743:AO1744"/>
    <mergeCell ref="AP1743:AP1744"/>
    <mergeCell ref="AQ1743:AQ1744"/>
    <mergeCell ref="AR1743:AR1744"/>
    <mergeCell ref="AS1743:AS1744"/>
    <mergeCell ref="AT1743:AT1744"/>
    <mergeCell ref="F1743:F1744"/>
    <mergeCell ref="AJ1743:AJ1744"/>
    <mergeCell ref="AK1743:AK1744"/>
    <mergeCell ref="AL1743:AL1744"/>
    <mergeCell ref="AM1743:AM1744"/>
    <mergeCell ref="AN1743:AN1744"/>
    <mergeCell ref="AY1741:AY1742"/>
    <mergeCell ref="AZ1741:AZ1742"/>
    <mergeCell ref="BA1741:BA1742"/>
    <mergeCell ref="BB1741:BB1742"/>
    <mergeCell ref="BC1741:BC1742"/>
    <mergeCell ref="A1743:A1744"/>
    <mergeCell ref="B1743:B1744"/>
    <mergeCell ref="C1743:C1744"/>
    <mergeCell ref="D1743:D1744"/>
    <mergeCell ref="E1743:E1744"/>
    <mergeCell ref="AS1741:AS1742"/>
    <mergeCell ref="AT1741:AT1742"/>
    <mergeCell ref="AU1741:AU1742"/>
    <mergeCell ref="AV1741:AV1742"/>
    <mergeCell ref="AW1741:AW1742"/>
    <mergeCell ref="AX1741:AX1742"/>
    <mergeCell ref="AM1741:AM1742"/>
    <mergeCell ref="AN1741:AN1742"/>
    <mergeCell ref="AO1741:AO1742"/>
    <mergeCell ref="AP1741:AP1742"/>
    <mergeCell ref="AQ1741:AQ1742"/>
    <mergeCell ref="AR1741:AR1742"/>
    <mergeCell ref="BC1739:BC1740"/>
    <mergeCell ref="A1741:A1742"/>
    <mergeCell ref="B1741:B1742"/>
    <mergeCell ref="C1741:C1742"/>
    <mergeCell ref="D1741:D1742"/>
    <mergeCell ref="E1741:E1742"/>
    <mergeCell ref="F1741:F1742"/>
    <mergeCell ref="AJ1741:AJ1742"/>
    <mergeCell ref="AK1741:AK1742"/>
    <mergeCell ref="AL1741:AL1742"/>
    <mergeCell ref="AW1739:AW1740"/>
    <mergeCell ref="AX1739:AX1740"/>
    <mergeCell ref="AY1739:AY1740"/>
    <mergeCell ref="AZ1739:AZ1740"/>
    <mergeCell ref="BA1739:BA1740"/>
    <mergeCell ref="BB1739:BB1740"/>
    <mergeCell ref="AQ1739:AQ1740"/>
    <mergeCell ref="AR1739:AR1740"/>
    <mergeCell ref="AS1739:AS1740"/>
    <mergeCell ref="AT1739:AT1740"/>
    <mergeCell ref="AU1739:AU1740"/>
    <mergeCell ref="AV1739:AV1740"/>
    <mergeCell ref="AK1739:AK1740"/>
    <mergeCell ref="AL1739:AL1740"/>
    <mergeCell ref="AM1739:AM1740"/>
    <mergeCell ref="AN1739:AN1740"/>
    <mergeCell ref="AO1739:AO1740"/>
    <mergeCell ref="AP1739:AP1740"/>
    <mergeCell ref="BA1737:BA1738"/>
    <mergeCell ref="BB1737:BB1738"/>
    <mergeCell ref="BC1737:BC1738"/>
    <mergeCell ref="A1739:A1740"/>
    <mergeCell ref="B1739:B1740"/>
    <mergeCell ref="C1739:C1740"/>
    <mergeCell ref="D1739:D1740"/>
    <mergeCell ref="E1739:E1740"/>
    <mergeCell ref="F1739:F1740"/>
    <mergeCell ref="AJ1739:AJ1740"/>
    <mergeCell ref="AU1737:AU1738"/>
    <mergeCell ref="AV1737:AV1738"/>
    <mergeCell ref="AW1737:AW1738"/>
    <mergeCell ref="AX1737:AX1738"/>
    <mergeCell ref="AY1737:AY1738"/>
    <mergeCell ref="AZ1737:AZ1738"/>
    <mergeCell ref="AO1737:AO1738"/>
    <mergeCell ref="AP1737:AP1738"/>
    <mergeCell ref="AQ1737:AQ1738"/>
    <mergeCell ref="AR1737:AR1738"/>
    <mergeCell ref="AS1737:AS1738"/>
    <mergeCell ref="AT1737:AT1738"/>
    <mergeCell ref="F1737:F1738"/>
    <mergeCell ref="AJ1737:AJ1738"/>
    <mergeCell ref="AK1737:AK1738"/>
    <mergeCell ref="AL1737:AL1738"/>
    <mergeCell ref="AM1737:AM1738"/>
    <mergeCell ref="AN1737:AN1738"/>
    <mergeCell ref="AY1735:AY1736"/>
    <mergeCell ref="AZ1735:AZ1736"/>
    <mergeCell ref="BA1735:BA1736"/>
    <mergeCell ref="BB1735:BB1736"/>
    <mergeCell ref="BC1735:BC1736"/>
    <mergeCell ref="A1737:A1738"/>
    <mergeCell ref="B1737:B1738"/>
    <mergeCell ref="C1737:C1738"/>
    <mergeCell ref="D1737:D1738"/>
    <mergeCell ref="E1737:E1738"/>
    <mergeCell ref="AS1735:AS1736"/>
    <mergeCell ref="AT1735:AT1736"/>
    <mergeCell ref="AU1735:AU1736"/>
    <mergeCell ref="AV1735:AV1736"/>
    <mergeCell ref="AW1735:AW1736"/>
    <mergeCell ref="AX1735:AX1736"/>
    <mergeCell ref="AM1735:AM1736"/>
    <mergeCell ref="AN1735:AN1736"/>
    <mergeCell ref="AO1735:AO1736"/>
    <mergeCell ref="AP1735:AP1736"/>
    <mergeCell ref="AQ1735:AQ1736"/>
    <mergeCell ref="AR1735:AR1736"/>
    <mergeCell ref="BC1733:BC1734"/>
    <mergeCell ref="A1735:A1736"/>
    <mergeCell ref="B1735:B1736"/>
    <mergeCell ref="C1735:C1736"/>
    <mergeCell ref="D1735:D1736"/>
    <mergeCell ref="E1735:E1736"/>
    <mergeCell ref="F1735:F1736"/>
    <mergeCell ref="AJ1735:AJ1736"/>
    <mergeCell ref="AK1735:AK1736"/>
    <mergeCell ref="AL1735:AL1736"/>
    <mergeCell ref="AW1733:AW1734"/>
    <mergeCell ref="AX1733:AX1734"/>
    <mergeCell ref="AY1733:AY1734"/>
    <mergeCell ref="AZ1733:AZ1734"/>
    <mergeCell ref="BA1733:BA1734"/>
    <mergeCell ref="BB1733:BB1734"/>
    <mergeCell ref="AQ1733:AQ1734"/>
    <mergeCell ref="AR1733:AR1734"/>
    <mergeCell ref="AS1733:AS1734"/>
    <mergeCell ref="AT1733:AT1734"/>
    <mergeCell ref="AU1733:AU1734"/>
    <mergeCell ref="AV1733:AV1734"/>
    <mergeCell ref="AK1733:AK1734"/>
    <mergeCell ref="AL1733:AL1734"/>
    <mergeCell ref="AM1733:AM1734"/>
    <mergeCell ref="AN1733:AN1734"/>
    <mergeCell ref="AO1733:AO1734"/>
    <mergeCell ref="AP1733:AP1734"/>
    <mergeCell ref="BA1731:BA1732"/>
    <mergeCell ref="BB1731:BB1732"/>
    <mergeCell ref="BC1731:BC1732"/>
    <mergeCell ref="A1733:A1734"/>
    <mergeCell ref="B1733:B1734"/>
    <mergeCell ref="C1733:C1734"/>
    <mergeCell ref="D1733:D1734"/>
    <mergeCell ref="E1733:E1734"/>
    <mergeCell ref="F1733:F1734"/>
    <mergeCell ref="AJ1733:AJ1734"/>
    <mergeCell ref="AU1731:AU1732"/>
    <mergeCell ref="AV1731:AV1732"/>
    <mergeCell ref="AW1731:AW1732"/>
    <mergeCell ref="AX1731:AX1732"/>
    <mergeCell ref="AY1731:AY1732"/>
    <mergeCell ref="AZ1731:AZ1732"/>
    <mergeCell ref="AO1731:AO1732"/>
    <mergeCell ref="AP1731:AP1732"/>
    <mergeCell ref="AQ1731:AQ1732"/>
    <mergeCell ref="AR1731:AR1732"/>
    <mergeCell ref="AS1731:AS1732"/>
    <mergeCell ref="AT1731:AT1732"/>
    <mergeCell ref="F1731:F1732"/>
    <mergeCell ref="AJ1731:AJ1732"/>
    <mergeCell ref="AK1731:AK1732"/>
    <mergeCell ref="AL1731:AL1732"/>
    <mergeCell ref="AM1731:AM1732"/>
    <mergeCell ref="AN1731:AN1732"/>
    <mergeCell ref="AY1729:AY1730"/>
    <mergeCell ref="AZ1729:AZ1730"/>
    <mergeCell ref="BA1729:BA1730"/>
    <mergeCell ref="BB1729:BB1730"/>
    <mergeCell ref="BC1729:BC1730"/>
    <mergeCell ref="A1731:A1732"/>
    <mergeCell ref="B1731:B1732"/>
    <mergeCell ref="C1731:C1732"/>
    <mergeCell ref="D1731:D1732"/>
    <mergeCell ref="E1731:E1732"/>
    <mergeCell ref="AS1729:AS1730"/>
    <mergeCell ref="AT1729:AT1730"/>
    <mergeCell ref="AU1729:AU1730"/>
    <mergeCell ref="AV1729:AV1730"/>
    <mergeCell ref="AW1729:AW1730"/>
    <mergeCell ref="AX1729:AX1730"/>
    <mergeCell ref="AM1729:AM1730"/>
    <mergeCell ref="AN1729:AN1730"/>
    <mergeCell ref="AO1729:AO1730"/>
    <mergeCell ref="AP1729:AP1730"/>
    <mergeCell ref="AQ1729:AQ1730"/>
    <mergeCell ref="AR1729:AR1730"/>
    <mergeCell ref="BC1727:BC1728"/>
    <mergeCell ref="A1729:A1730"/>
    <mergeCell ref="B1729:B1730"/>
    <mergeCell ref="C1729:C1730"/>
    <mergeCell ref="D1729:D1730"/>
    <mergeCell ref="E1729:E1730"/>
    <mergeCell ref="F1729:F1730"/>
    <mergeCell ref="AJ1729:AJ1730"/>
    <mergeCell ref="AK1729:AK1730"/>
    <mergeCell ref="AL1729:AL1730"/>
    <mergeCell ref="AW1727:AW1728"/>
    <mergeCell ref="AX1727:AX1728"/>
    <mergeCell ref="AY1727:AY1728"/>
    <mergeCell ref="AZ1727:AZ1728"/>
    <mergeCell ref="BA1727:BA1728"/>
    <mergeCell ref="BB1727:BB1728"/>
    <mergeCell ref="AQ1727:AQ1728"/>
    <mergeCell ref="AR1727:AR1728"/>
    <mergeCell ref="AS1727:AS1728"/>
    <mergeCell ref="AT1727:AT1728"/>
    <mergeCell ref="AU1727:AU1728"/>
    <mergeCell ref="AV1727:AV1728"/>
    <mergeCell ref="AK1727:AK1728"/>
    <mergeCell ref="AL1727:AL1728"/>
    <mergeCell ref="AM1727:AM1728"/>
    <mergeCell ref="AN1727:AN1728"/>
    <mergeCell ref="AO1727:AO1728"/>
    <mergeCell ref="AP1727:AP1728"/>
    <mergeCell ref="BA1725:BA1726"/>
    <mergeCell ref="BB1725:BB1726"/>
    <mergeCell ref="BC1725:BC1726"/>
    <mergeCell ref="A1727:A1728"/>
    <mergeCell ref="B1727:B1728"/>
    <mergeCell ref="C1727:C1728"/>
    <mergeCell ref="D1727:D1728"/>
    <mergeCell ref="E1727:E1728"/>
    <mergeCell ref="F1727:F1728"/>
    <mergeCell ref="AJ1727:AJ1728"/>
    <mergeCell ref="AU1725:AU1726"/>
    <mergeCell ref="AV1725:AV1726"/>
    <mergeCell ref="AW1725:AW1726"/>
    <mergeCell ref="AX1725:AX1726"/>
    <mergeCell ref="AY1725:AY1726"/>
    <mergeCell ref="AZ1725:AZ1726"/>
    <mergeCell ref="AO1725:AO1726"/>
    <mergeCell ref="AP1725:AP1726"/>
    <mergeCell ref="AQ1725:AQ1726"/>
    <mergeCell ref="AR1725:AR1726"/>
    <mergeCell ref="AS1725:AS1726"/>
    <mergeCell ref="AT1725:AT1726"/>
    <mergeCell ref="F1725:F1726"/>
    <mergeCell ref="AJ1725:AJ1726"/>
    <mergeCell ref="AK1725:AK1726"/>
    <mergeCell ref="AL1725:AL1726"/>
    <mergeCell ref="AM1725:AM1726"/>
    <mergeCell ref="AN1725:AN1726"/>
    <mergeCell ref="AY1723:AY1724"/>
    <mergeCell ref="AZ1723:AZ1724"/>
    <mergeCell ref="BA1723:BA1724"/>
    <mergeCell ref="BB1723:BB1724"/>
    <mergeCell ref="BC1723:BC1724"/>
    <mergeCell ref="A1725:A1726"/>
    <mergeCell ref="B1725:B1726"/>
    <mergeCell ref="C1725:C1726"/>
    <mergeCell ref="D1725:D1726"/>
    <mergeCell ref="E1725:E1726"/>
    <mergeCell ref="AS1723:AS1724"/>
    <mergeCell ref="AT1723:AT1724"/>
    <mergeCell ref="AU1723:AU1724"/>
    <mergeCell ref="AV1723:AV1724"/>
    <mergeCell ref="AW1723:AW1724"/>
    <mergeCell ref="AX1723:AX1724"/>
    <mergeCell ref="AM1723:AM1724"/>
    <mergeCell ref="AN1723:AN1724"/>
    <mergeCell ref="AO1723:AO1724"/>
    <mergeCell ref="AP1723:AP1724"/>
    <mergeCell ref="AQ1723:AQ1724"/>
    <mergeCell ref="AR1723:AR1724"/>
    <mergeCell ref="BC1721:BC1722"/>
    <mergeCell ref="A1723:A1724"/>
    <mergeCell ref="B1723:B1724"/>
    <mergeCell ref="C1723:C1724"/>
    <mergeCell ref="D1723:D1724"/>
    <mergeCell ref="E1723:E1724"/>
    <mergeCell ref="F1723:F1724"/>
    <mergeCell ref="AJ1723:AJ1724"/>
    <mergeCell ref="AK1723:AK1724"/>
    <mergeCell ref="AL1723:AL1724"/>
    <mergeCell ref="AW1721:AW1722"/>
    <mergeCell ref="AX1721:AX1722"/>
    <mergeCell ref="AY1721:AY1722"/>
    <mergeCell ref="AZ1721:AZ1722"/>
    <mergeCell ref="BA1721:BA1722"/>
    <mergeCell ref="BB1721:BB1722"/>
    <mergeCell ref="AQ1721:AQ1722"/>
    <mergeCell ref="AR1721:AR1722"/>
    <mergeCell ref="AS1721:AS1722"/>
    <mergeCell ref="AT1721:AT1722"/>
    <mergeCell ref="AU1721:AU1722"/>
    <mergeCell ref="AV1721:AV1722"/>
    <mergeCell ref="AK1721:AK1722"/>
    <mergeCell ref="AL1721:AL1722"/>
    <mergeCell ref="AM1721:AM1722"/>
    <mergeCell ref="AN1721:AN1722"/>
    <mergeCell ref="AO1721:AO1722"/>
    <mergeCell ref="AP1721:AP1722"/>
    <mergeCell ref="BA1719:BA1720"/>
    <mergeCell ref="BB1719:BB1720"/>
    <mergeCell ref="BC1719:BC1720"/>
    <mergeCell ref="A1721:A1722"/>
    <mergeCell ref="B1721:B1722"/>
    <mergeCell ref="C1721:C1722"/>
    <mergeCell ref="D1721:D1722"/>
    <mergeCell ref="E1721:E1722"/>
    <mergeCell ref="F1721:F1722"/>
    <mergeCell ref="AJ1721:AJ1722"/>
    <mergeCell ref="AU1719:AU1720"/>
    <mergeCell ref="AV1719:AV1720"/>
    <mergeCell ref="AW1719:AW1720"/>
    <mergeCell ref="AX1719:AX1720"/>
    <mergeCell ref="AY1719:AY1720"/>
    <mergeCell ref="AZ1719:AZ1720"/>
    <mergeCell ref="AO1719:AO1720"/>
    <mergeCell ref="AP1719:AP1720"/>
    <mergeCell ref="AQ1719:AQ1720"/>
    <mergeCell ref="AR1719:AR1720"/>
    <mergeCell ref="AS1719:AS1720"/>
    <mergeCell ref="AT1719:AT1720"/>
    <mergeCell ref="F1719:F1720"/>
    <mergeCell ref="AJ1719:AJ1720"/>
    <mergeCell ref="AK1719:AK1720"/>
    <mergeCell ref="AL1719:AL1720"/>
    <mergeCell ref="AM1719:AM1720"/>
    <mergeCell ref="AN1719:AN1720"/>
    <mergeCell ref="AY1717:AY1718"/>
    <mergeCell ref="AZ1717:AZ1718"/>
    <mergeCell ref="BA1717:BA1718"/>
    <mergeCell ref="BB1717:BB1718"/>
    <mergeCell ref="BC1717:BC1718"/>
    <mergeCell ref="A1719:A1720"/>
    <mergeCell ref="B1719:B1720"/>
    <mergeCell ref="C1719:C1720"/>
    <mergeCell ref="D1719:D1720"/>
    <mergeCell ref="E1719:E1720"/>
    <mergeCell ref="AS1717:AS1718"/>
    <mergeCell ref="AT1717:AT1718"/>
    <mergeCell ref="AU1717:AU1718"/>
    <mergeCell ref="AV1717:AV1718"/>
    <mergeCell ref="AW1717:AW1718"/>
    <mergeCell ref="AX1717:AX1718"/>
    <mergeCell ref="AM1717:AM1718"/>
    <mergeCell ref="AN1717:AN1718"/>
    <mergeCell ref="AO1717:AO1718"/>
    <mergeCell ref="AP1717:AP1718"/>
    <mergeCell ref="AQ1717:AQ1718"/>
    <mergeCell ref="AR1717:AR1718"/>
    <mergeCell ref="BC1715:BC1716"/>
    <mergeCell ref="A1717:A1718"/>
    <mergeCell ref="B1717:B1718"/>
    <mergeCell ref="C1717:C1718"/>
    <mergeCell ref="D1717:D1718"/>
    <mergeCell ref="E1717:E1718"/>
    <mergeCell ref="F1717:F1718"/>
    <mergeCell ref="AJ1717:AJ1718"/>
    <mergeCell ref="AK1717:AK1718"/>
    <mergeCell ref="AL1717:AL1718"/>
    <mergeCell ref="AW1715:AW1716"/>
    <mergeCell ref="AX1715:AX1716"/>
    <mergeCell ref="AY1715:AY1716"/>
    <mergeCell ref="AZ1715:AZ1716"/>
    <mergeCell ref="BA1715:BA1716"/>
    <mergeCell ref="BB1715:BB1716"/>
    <mergeCell ref="AQ1715:AQ1716"/>
    <mergeCell ref="AR1715:AR1716"/>
    <mergeCell ref="AS1715:AS1716"/>
    <mergeCell ref="AT1715:AT1716"/>
    <mergeCell ref="AU1715:AU1716"/>
    <mergeCell ref="AV1715:AV1716"/>
    <mergeCell ref="AK1715:AK1716"/>
    <mergeCell ref="AL1715:AL1716"/>
    <mergeCell ref="AM1715:AM1716"/>
    <mergeCell ref="AN1715:AN1716"/>
    <mergeCell ref="AO1715:AO1716"/>
    <mergeCell ref="AP1715:AP1716"/>
    <mergeCell ref="BA1713:BA1714"/>
    <mergeCell ref="BB1713:BB1714"/>
    <mergeCell ref="BC1713:BC1714"/>
    <mergeCell ref="A1715:A1716"/>
    <mergeCell ref="B1715:B1716"/>
    <mergeCell ref="C1715:C1716"/>
    <mergeCell ref="D1715:D1716"/>
    <mergeCell ref="E1715:E1716"/>
    <mergeCell ref="F1715:F1716"/>
    <mergeCell ref="AJ1715:AJ1716"/>
    <mergeCell ref="AU1713:AU1714"/>
    <mergeCell ref="AV1713:AV1714"/>
    <mergeCell ref="AW1713:AW1714"/>
    <mergeCell ref="AX1713:AX1714"/>
    <mergeCell ref="AY1713:AY1714"/>
    <mergeCell ref="AZ1713:AZ1714"/>
    <mergeCell ref="AO1713:AO1714"/>
    <mergeCell ref="AP1713:AP1714"/>
    <mergeCell ref="AQ1713:AQ1714"/>
    <mergeCell ref="AR1713:AR1714"/>
    <mergeCell ref="AS1713:AS1714"/>
    <mergeCell ref="AT1713:AT1714"/>
    <mergeCell ref="F1713:F1714"/>
    <mergeCell ref="AJ1713:AJ1714"/>
    <mergeCell ref="AK1713:AK1714"/>
    <mergeCell ref="AL1713:AL1714"/>
    <mergeCell ref="AM1713:AM1714"/>
    <mergeCell ref="AN1713:AN1714"/>
    <mergeCell ref="AY1711:AY1712"/>
    <mergeCell ref="AZ1711:AZ1712"/>
    <mergeCell ref="BA1711:BA1712"/>
    <mergeCell ref="BB1711:BB1712"/>
    <mergeCell ref="BC1711:BC1712"/>
    <mergeCell ref="A1713:A1714"/>
    <mergeCell ref="B1713:B1714"/>
    <mergeCell ref="C1713:C1714"/>
    <mergeCell ref="D1713:D1714"/>
    <mergeCell ref="E1713:E1714"/>
    <mergeCell ref="AS1711:AS1712"/>
    <mergeCell ref="AT1711:AT1712"/>
    <mergeCell ref="AU1711:AU1712"/>
    <mergeCell ref="AV1711:AV1712"/>
    <mergeCell ref="AW1711:AW1712"/>
    <mergeCell ref="AX1711:AX1712"/>
    <mergeCell ref="AM1711:AM1712"/>
    <mergeCell ref="AN1711:AN1712"/>
    <mergeCell ref="AO1711:AO1712"/>
    <mergeCell ref="AP1711:AP1712"/>
    <mergeCell ref="AQ1711:AQ1712"/>
    <mergeCell ref="AR1711:AR1712"/>
    <mergeCell ref="BC1709:BC1710"/>
    <mergeCell ref="A1711:A1712"/>
    <mergeCell ref="B1711:B1712"/>
    <mergeCell ref="C1711:C1712"/>
    <mergeCell ref="D1711:D1712"/>
    <mergeCell ref="E1711:E1712"/>
    <mergeCell ref="F1711:F1712"/>
    <mergeCell ref="AJ1711:AJ1712"/>
    <mergeCell ref="AK1711:AK1712"/>
    <mergeCell ref="AL1711:AL1712"/>
    <mergeCell ref="AW1709:AW1710"/>
    <mergeCell ref="AX1709:AX1710"/>
    <mergeCell ref="AY1709:AY1710"/>
    <mergeCell ref="AZ1709:AZ1710"/>
    <mergeCell ref="BA1709:BA1710"/>
    <mergeCell ref="BB1709:BB1710"/>
    <mergeCell ref="AQ1709:AQ1710"/>
    <mergeCell ref="AR1709:AR1710"/>
    <mergeCell ref="AS1709:AS1710"/>
    <mergeCell ref="AT1709:AT1710"/>
    <mergeCell ref="AU1709:AU1710"/>
    <mergeCell ref="AV1709:AV1710"/>
    <mergeCell ref="AK1709:AK1710"/>
    <mergeCell ref="AL1709:AL1710"/>
    <mergeCell ref="AM1709:AM1710"/>
    <mergeCell ref="AN1709:AN1710"/>
    <mergeCell ref="AO1709:AO1710"/>
    <mergeCell ref="AP1709:AP1710"/>
    <mergeCell ref="BA1707:BA1708"/>
    <mergeCell ref="BB1707:BB1708"/>
    <mergeCell ref="BC1707:BC1708"/>
    <mergeCell ref="A1709:A1710"/>
    <mergeCell ref="B1709:B1710"/>
    <mergeCell ref="C1709:C1710"/>
    <mergeCell ref="D1709:D1710"/>
    <mergeCell ref="E1709:E1710"/>
    <mergeCell ref="F1709:F1710"/>
    <mergeCell ref="AJ1709:AJ1710"/>
    <mergeCell ref="AU1707:AU1708"/>
    <mergeCell ref="AV1707:AV1708"/>
    <mergeCell ref="AW1707:AW1708"/>
    <mergeCell ref="AX1707:AX1708"/>
    <mergeCell ref="AY1707:AY1708"/>
    <mergeCell ref="AZ1707:AZ1708"/>
    <mergeCell ref="AO1707:AO1708"/>
    <mergeCell ref="AP1707:AP1708"/>
    <mergeCell ref="AQ1707:AQ1708"/>
    <mergeCell ref="AR1707:AR1708"/>
    <mergeCell ref="AS1707:AS1708"/>
    <mergeCell ref="AT1707:AT1708"/>
    <mergeCell ref="F1707:F1708"/>
    <mergeCell ref="AJ1707:AJ1708"/>
    <mergeCell ref="AK1707:AK1708"/>
    <mergeCell ref="AL1707:AL1708"/>
    <mergeCell ref="AM1707:AM1708"/>
    <mergeCell ref="AN1707:AN1708"/>
    <mergeCell ref="AY1705:AY1706"/>
    <mergeCell ref="AZ1705:AZ1706"/>
    <mergeCell ref="BA1705:BA1706"/>
    <mergeCell ref="BB1705:BB1706"/>
    <mergeCell ref="BC1705:BC1706"/>
    <mergeCell ref="A1707:A1708"/>
    <mergeCell ref="B1707:B1708"/>
    <mergeCell ref="C1707:C1708"/>
    <mergeCell ref="D1707:D1708"/>
    <mergeCell ref="E1707:E1708"/>
    <mergeCell ref="AS1705:AS1706"/>
    <mergeCell ref="AT1705:AT1706"/>
    <mergeCell ref="AU1705:AU1706"/>
    <mergeCell ref="AV1705:AV1706"/>
    <mergeCell ref="AW1705:AW1706"/>
    <mergeCell ref="AX1705:AX1706"/>
    <mergeCell ref="AM1705:AM1706"/>
    <mergeCell ref="AN1705:AN1706"/>
    <mergeCell ref="AO1705:AO1706"/>
    <mergeCell ref="AP1705:AP1706"/>
    <mergeCell ref="AQ1705:AQ1706"/>
    <mergeCell ref="AR1705:AR1706"/>
    <mergeCell ref="BC1703:BC1704"/>
    <mergeCell ref="A1705:A1706"/>
    <mergeCell ref="B1705:B1706"/>
    <mergeCell ref="C1705:C1706"/>
    <mergeCell ref="D1705:D1706"/>
    <mergeCell ref="E1705:E1706"/>
    <mergeCell ref="F1705:F1706"/>
    <mergeCell ref="AJ1705:AJ1706"/>
    <mergeCell ref="AK1705:AK1706"/>
    <mergeCell ref="AL1705:AL1706"/>
    <mergeCell ref="AW1703:AW1704"/>
    <mergeCell ref="AX1703:AX1704"/>
    <mergeCell ref="AY1703:AY1704"/>
    <mergeCell ref="AZ1703:AZ1704"/>
    <mergeCell ref="BA1703:BA1704"/>
    <mergeCell ref="BB1703:BB1704"/>
    <mergeCell ref="AQ1703:AQ1704"/>
    <mergeCell ref="AR1703:AR1704"/>
    <mergeCell ref="AS1703:AS1704"/>
    <mergeCell ref="AT1703:AT1704"/>
    <mergeCell ref="AU1703:AU1704"/>
    <mergeCell ref="AV1703:AV1704"/>
    <mergeCell ref="AK1703:AK1704"/>
    <mergeCell ref="AL1703:AL1704"/>
    <mergeCell ref="AM1703:AM1704"/>
    <mergeCell ref="AN1703:AN1704"/>
    <mergeCell ref="AO1703:AO1704"/>
    <mergeCell ref="AP1703:AP1704"/>
    <mergeCell ref="BA1701:BA1702"/>
    <mergeCell ref="BB1701:BB1702"/>
    <mergeCell ref="BC1701:BC1702"/>
    <mergeCell ref="A1703:A1704"/>
    <mergeCell ref="B1703:B1704"/>
    <mergeCell ref="C1703:C1704"/>
    <mergeCell ref="D1703:D1704"/>
    <mergeCell ref="E1703:E1704"/>
    <mergeCell ref="F1703:F1704"/>
    <mergeCell ref="AJ1703:AJ1704"/>
    <mergeCell ref="AU1701:AU1702"/>
    <mergeCell ref="AV1701:AV1702"/>
    <mergeCell ref="AW1701:AW1702"/>
    <mergeCell ref="AX1701:AX1702"/>
    <mergeCell ref="AY1701:AY1702"/>
    <mergeCell ref="AZ1701:AZ1702"/>
    <mergeCell ref="AO1701:AO1702"/>
    <mergeCell ref="AP1701:AP1702"/>
    <mergeCell ref="AQ1701:AQ1702"/>
    <mergeCell ref="AR1701:AR1702"/>
    <mergeCell ref="AS1701:AS1702"/>
    <mergeCell ref="AT1701:AT1702"/>
    <mergeCell ref="F1701:F1702"/>
    <mergeCell ref="AJ1701:AJ1702"/>
    <mergeCell ref="AK1701:AK1702"/>
    <mergeCell ref="AL1701:AL1702"/>
    <mergeCell ref="AM1701:AM1702"/>
    <mergeCell ref="AN1701:AN1702"/>
    <mergeCell ref="AY1699:AY1700"/>
    <mergeCell ref="AZ1699:AZ1700"/>
    <mergeCell ref="BA1699:BA1700"/>
    <mergeCell ref="BB1699:BB1700"/>
    <mergeCell ref="BC1699:BC1700"/>
    <mergeCell ref="A1701:A1702"/>
    <mergeCell ref="B1701:B1702"/>
    <mergeCell ref="C1701:C1702"/>
    <mergeCell ref="D1701:D1702"/>
    <mergeCell ref="E1701:E1702"/>
    <mergeCell ref="AS1699:AS1700"/>
    <mergeCell ref="AT1699:AT1700"/>
    <mergeCell ref="AU1699:AU1700"/>
    <mergeCell ref="AV1699:AV1700"/>
    <mergeCell ref="AW1699:AW1700"/>
    <mergeCell ref="AX1699:AX1700"/>
    <mergeCell ref="AM1699:AM1700"/>
    <mergeCell ref="AN1699:AN1700"/>
    <mergeCell ref="AO1699:AO1700"/>
    <mergeCell ref="AP1699:AP1700"/>
    <mergeCell ref="AQ1699:AQ1700"/>
    <mergeCell ref="AR1699:AR1700"/>
    <mergeCell ref="BC1697:BC1698"/>
    <mergeCell ref="A1699:A1700"/>
    <mergeCell ref="B1699:B1700"/>
    <mergeCell ref="C1699:C1700"/>
    <mergeCell ref="D1699:D1700"/>
    <mergeCell ref="E1699:E1700"/>
    <mergeCell ref="F1699:F1700"/>
    <mergeCell ref="AJ1699:AJ1700"/>
    <mergeCell ref="AK1699:AK1700"/>
    <mergeCell ref="AL1699:AL1700"/>
    <mergeCell ref="AW1697:AW1698"/>
    <mergeCell ref="AX1697:AX1698"/>
    <mergeCell ref="AY1697:AY1698"/>
    <mergeCell ref="AZ1697:AZ1698"/>
    <mergeCell ref="BA1697:BA1698"/>
    <mergeCell ref="BB1697:BB1698"/>
    <mergeCell ref="AQ1697:AQ1698"/>
    <mergeCell ref="AR1697:AR1698"/>
    <mergeCell ref="AS1697:AS1698"/>
    <mergeCell ref="AT1697:AT1698"/>
    <mergeCell ref="AU1697:AU1698"/>
    <mergeCell ref="AV1697:AV1698"/>
    <mergeCell ref="AK1697:AK1698"/>
    <mergeCell ref="AL1697:AL1698"/>
    <mergeCell ref="AM1697:AM1698"/>
    <mergeCell ref="AN1697:AN1698"/>
    <mergeCell ref="AO1697:AO1698"/>
    <mergeCell ref="AP1697:AP1698"/>
    <mergeCell ref="BA1695:BA1696"/>
    <mergeCell ref="BB1695:BB1696"/>
    <mergeCell ref="BC1695:BC1696"/>
    <mergeCell ref="A1697:A1698"/>
    <mergeCell ref="B1697:B1698"/>
    <mergeCell ref="C1697:C1698"/>
    <mergeCell ref="D1697:D1698"/>
    <mergeCell ref="E1697:E1698"/>
    <mergeCell ref="F1697:F1698"/>
    <mergeCell ref="AJ1697:AJ1698"/>
    <mergeCell ref="AU1695:AU1696"/>
    <mergeCell ref="AV1695:AV1696"/>
    <mergeCell ref="AW1695:AW1696"/>
    <mergeCell ref="AX1695:AX1696"/>
    <mergeCell ref="AY1695:AY1696"/>
    <mergeCell ref="AZ1695:AZ1696"/>
    <mergeCell ref="AO1695:AO1696"/>
    <mergeCell ref="AP1695:AP1696"/>
    <mergeCell ref="AQ1695:AQ1696"/>
    <mergeCell ref="AR1695:AR1696"/>
    <mergeCell ref="AS1695:AS1696"/>
    <mergeCell ref="AT1695:AT1696"/>
    <mergeCell ref="F1695:F1696"/>
    <mergeCell ref="AJ1695:AJ1696"/>
    <mergeCell ref="AK1695:AK1696"/>
    <mergeCell ref="AL1695:AL1696"/>
    <mergeCell ref="AM1695:AM1696"/>
    <mergeCell ref="AN1695:AN1696"/>
    <mergeCell ref="AY1693:AY1694"/>
    <mergeCell ref="AZ1693:AZ1694"/>
    <mergeCell ref="BA1693:BA1694"/>
    <mergeCell ref="BB1693:BB1694"/>
    <mergeCell ref="BC1693:BC1694"/>
    <mergeCell ref="A1695:A1696"/>
    <mergeCell ref="B1695:B1696"/>
    <mergeCell ref="C1695:C1696"/>
    <mergeCell ref="D1695:D1696"/>
    <mergeCell ref="E1695:E1696"/>
    <mergeCell ref="AS1693:AS1694"/>
    <mergeCell ref="AT1693:AT1694"/>
    <mergeCell ref="AU1693:AU1694"/>
    <mergeCell ref="AV1693:AV1694"/>
    <mergeCell ref="AW1693:AW1694"/>
    <mergeCell ref="AX1693:AX1694"/>
    <mergeCell ref="AM1693:AM1694"/>
    <mergeCell ref="AN1693:AN1694"/>
    <mergeCell ref="AO1693:AO1694"/>
    <mergeCell ref="AP1693:AP1694"/>
    <mergeCell ref="AQ1693:AQ1694"/>
    <mergeCell ref="AR1693:AR1694"/>
    <mergeCell ref="BC1691:BC1692"/>
    <mergeCell ref="A1693:A1694"/>
    <mergeCell ref="B1693:B1694"/>
    <mergeCell ref="C1693:C1694"/>
    <mergeCell ref="D1693:D1694"/>
    <mergeCell ref="E1693:E1694"/>
    <mergeCell ref="F1693:F1694"/>
    <mergeCell ref="AJ1693:AJ1694"/>
    <mergeCell ref="AK1693:AK1694"/>
    <mergeCell ref="AL1693:AL1694"/>
    <mergeCell ref="AW1691:AW1692"/>
    <mergeCell ref="AX1691:AX1692"/>
    <mergeCell ref="AY1691:AY1692"/>
    <mergeCell ref="AZ1691:AZ1692"/>
    <mergeCell ref="BA1691:BA1692"/>
    <mergeCell ref="BB1691:BB1692"/>
    <mergeCell ref="AQ1691:AQ1692"/>
    <mergeCell ref="AR1691:AR1692"/>
    <mergeCell ref="AS1691:AS1692"/>
    <mergeCell ref="AT1691:AT1692"/>
    <mergeCell ref="AU1691:AU1692"/>
    <mergeCell ref="AV1691:AV1692"/>
    <mergeCell ref="AK1691:AK1692"/>
    <mergeCell ref="AL1691:AL1692"/>
    <mergeCell ref="AM1691:AM1692"/>
    <mergeCell ref="AN1691:AN1692"/>
    <mergeCell ref="AO1691:AO1692"/>
    <mergeCell ref="AP1691:AP1692"/>
    <mergeCell ref="BA1689:BA1690"/>
    <mergeCell ref="BB1689:BB1690"/>
    <mergeCell ref="BC1689:BC1690"/>
    <mergeCell ref="A1691:A1692"/>
    <mergeCell ref="B1691:B1692"/>
    <mergeCell ref="C1691:C1692"/>
    <mergeCell ref="D1691:D1692"/>
    <mergeCell ref="E1691:E1692"/>
    <mergeCell ref="F1691:F1692"/>
    <mergeCell ref="AJ1691:AJ1692"/>
    <mergeCell ref="AU1689:AU1690"/>
    <mergeCell ref="AV1689:AV1690"/>
    <mergeCell ref="AW1689:AW1690"/>
    <mergeCell ref="AX1689:AX1690"/>
    <mergeCell ref="AY1689:AY1690"/>
    <mergeCell ref="AZ1689:AZ1690"/>
    <mergeCell ref="AO1689:AO1690"/>
    <mergeCell ref="AP1689:AP1690"/>
    <mergeCell ref="AQ1689:AQ1690"/>
    <mergeCell ref="AR1689:AR1690"/>
    <mergeCell ref="AS1689:AS1690"/>
    <mergeCell ref="AT1689:AT1690"/>
    <mergeCell ref="F1689:F1690"/>
    <mergeCell ref="AJ1689:AJ1690"/>
    <mergeCell ref="AK1689:AK1690"/>
    <mergeCell ref="AL1689:AL1690"/>
    <mergeCell ref="AM1689:AM1690"/>
    <mergeCell ref="AN1689:AN1690"/>
    <mergeCell ref="AY1687:AY1688"/>
    <mergeCell ref="AZ1687:AZ1688"/>
    <mergeCell ref="BA1687:BA1688"/>
    <mergeCell ref="BB1687:BB1688"/>
    <mergeCell ref="BC1687:BC1688"/>
    <mergeCell ref="A1689:A1690"/>
    <mergeCell ref="B1689:B1690"/>
    <mergeCell ref="C1689:C1690"/>
    <mergeCell ref="D1689:D1690"/>
    <mergeCell ref="E1689:E1690"/>
    <mergeCell ref="AS1687:AS1688"/>
    <mergeCell ref="AT1687:AT1688"/>
    <mergeCell ref="AU1687:AU1688"/>
    <mergeCell ref="AV1687:AV1688"/>
    <mergeCell ref="AW1687:AW1688"/>
    <mergeCell ref="AX1687:AX1688"/>
    <mergeCell ref="AM1687:AM1688"/>
    <mergeCell ref="AN1687:AN1688"/>
    <mergeCell ref="AO1687:AO1688"/>
    <mergeCell ref="AP1687:AP1688"/>
    <mergeCell ref="AQ1687:AQ1688"/>
    <mergeCell ref="AR1687:AR1688"/>
    <mergeCell ref="BC1685:BC1686"/>
    <mergeCell ref="A1687:A1688"/>
    <mergeCell ref="B1687:B1688"/>
    <mergeCell ref="C1687:C1688"/>
    <mergeCell ref="D1687:D1688"/>
    <mergeCell ref="E1687:E1688"/>
    <mergeCell ref="F1687:F1688"/>
    <mergeCell ref="AJ1687:AJ1688"/>
    <mergeCell ref="AK1687:AK1688"/>
    <mergeCell ref="AL1687:AL1688"/>
    <mergeCell ref="AW1685:AW1686"/>
    <mergeCell ref="AX1685:AX1686"/>
    <mergeCell ref="AY1685:AY1686"/>
    <mergeCell ref="AZ1685:AZ1686"/>
    <mergeCell ref="BA1685:BA1686"/>
    <mergeCell ref="BB1685:BB1686"/>
    <mergeCell ref="AQ1685:AQ1686"/>
    <mergeCell ref="AR1685:AR1686"/>
    <mergeCell ref="AS1685:AS1686"/>
    <mergeCell ref="AT1685:AT1686"/>
    <mergeCell ref="AU1685:AU1686"/>
    <mergeCell ref="AV1685:AV1686"/>
    <mergeCell ref="AK1685:AK1686"/>
    <mergeCell ref="AL1685:AL1686"/>
    <mergeCell ref="AM1685:AM1686"/>
    <mergeCell ref="AN1685:AN1686"/>
    <mergeCell ref="AO1685:AO1686"/>
    <mergeCell ref="AP1685:AP1686"/>
    <mergeCell ref="BA1683:BA1684"/>
    <mergeCell ref="BB1683:BB1684"/>
    <mergeCell ref="BC1683:BC1684"/>
    <mergeCell ref="A1685:A1686"/>
    <mergeCell ref="B1685:B1686"/>
    <mergeCell ref="C1685:C1686"/>
    <mergeCell ref="D1685:D1686"/>
    <mergeCell ref="E1685:E1686"/>
    <mergeCell ref="F1685:F1686"/>
    <mergeCell ref="AJ1685:AJ1686"/>
    <mergeCell ref="AU1683:AU1684"/>
    <mergeCell ref="AV1683:AV1684"/>
    <mergeCell ref="AW1683:AW1684"/>
    <mergeCell ref="AX1683:AX1684"/>
    <mergeCell ref="AY1683:AY1684"/>
    <mergeCell ref="AZ1683:AZ1684"/>
    <mergeCell ref="AO1683:AO1684"/>
    <mergeCell ref="AP1683:AP1684"/>
    <mergeCell ref="AQ1683:AQ1684"/>
    <mergeCell ref="AR1683:AR1684"/>
    <mergeCell ref="AS1683:AS1684"/>
    <mergeCell ref="AT1683:AT1684"/>
    <mergeCell ref="F1683:F1684"/>
    <mergeCell ref="AJ1683:AJ1684"/>
    <mergeCell ref="AK1683:AK1684"/>
    <mergeCell ref="AL1683:AL1684"/>
    <mergeCell ref="AM1683:AM1684"/>
    <mergeCell ref="AN1683:AN1684"/>
    <mergeCell ref="AY1681:AY1682"/>
    <mergeCell ref="AZ1681:AZ1682"/>
    <mergeCell ref="BA1681:BA1682"/>
    <mergeCell ref="BB1681:BB1682"/>
    <mergeCell ref="BC1681:BC1682"/>
    <mergeCell ref="A1683:A1684"/>
    <mergeCell ref="B1683:B1684"/>
    <mergeCell ref="C1683:C1684"/>
    <mergeCell ref="D1683:D1684"/>
    <mergeCell ref="E1683:E1684"/>
    <mergeCell ref="AS1681:AS1682"/>
    <mergeCell ref="AT1681:AT1682"/>
    <mergeCell ref="AU1681:AU1682"/>
    <mergeCell ref="AV1681:AV1682"/>
    <mergeCell ref="AW1681:AW1682"/>
    <mergeCell ref="AX1681:AX1682"/>
    <mergeCell ref="AM1681:AM1682"/>
    <mergeCell ref="AN1681:AN1682"/>
    <mergeCell ref="AO1681:AO1682"/>
    <mergeCell ref="AP1681:AP1682"/>
    <mergeCell ref="AQ1681:AQ1682"/>
    <mergeCell ref="AR1681:AR1682"/>
    <mergeCell ref="BC1679:BC1680"/>
    <mergeCell ref="A1681:A1682"/>
    <mergeCell ref="B1681:B1682"/>
    <mergeCell ref="C1681:C1682"/>
    <mergeCell ref="D1681:D1682"/>
    <mergeCell ref="E1681:E1682"/>
    <mergeCell ref="F1681:F1682"/>
    <mergeCell ref="AJ1681:AJ1682"/>
    <mergeCell ref="AK1681:AK1682"/>
    <mergeCell ref="AL1681:AL1682"/>
    <mergeCell ref="AW1679:AW1680"/>
    <mergeCell ref="AX1679:AX1680"/>
    <mergeCell ref="AY1679:AY1680"/>
    <mergeCell ref="AZ1679:AZ1680"/>
    <mergeCell ref="BA1679:BA1680"/>
    <mergeCell ref="BB1679:BB1680"/>
    <mergeCell ref="AQ1679:AQ1680"/>
    <mergeCell ref="AR1679:AR1680"/>
    <mergeCell ref="AS1679:AS1680"/>
    <mergeCell ref="AT1679:AT1680"/>
    <mergeCell ref="AU1679:AU1680"/>
    <mergeCell ref="AV1679:AV1680"/>
    <mergeCell ref="AK1679:AK1680"/>
    <mergeCell ref="AL1679:AL1680"/>
    <mergeCell ref="AM1679:AM1680"/>
    <mergeCell ref="AN1679:AN1680"/>
    <mergeCell ref="AO1679:AO1680"/>
    <mergeCell ref="AP1679:AP1680"/>
    <mergeCell ref="BA1677:BA1678"/>
    <mergeCell ref="BB1677:BB1678"/>
    <mergeCell ref="BC1677:BC1678"/>
    <mergeCell ref="A1679:A1680"/>
    <mergeCell ref="B1679:B1680"/>
    <mergeCell ref="C1679:C1680"/>
    <mergeCell ref="D1679:D1680"/>
    <mergeCell ref="E1679:E1680"/>
    <mergeCell ref="F1679:F1680"/>
    <mergeCell ref="AJ1679:AJ1680"/>
    <mergeCell ref="AU1677:AU1678"/>
    <mergeCell ref="AV1677:AV1678"/>
    <mergeCell ref="AW1677:AW1678"/>
    <mergeCell ref="AX1677:AX1678"/>
    <mergeCell ref="AY1677:AY1678"/>
    <mergeCell ref="AZ1677:AZ1678"/>
    <mergeCell ref="AO1677:AO1678"/>
    <mergeCell ref="AP1677:AP1678"/>
    <mergeCell ref="AQ1677:AQ1678"/>
    <mergeCell ref="AR1677:AR1678"/>
    <mergeCell ref="AS1677:AS1678"/>
    <mergeCell ref="AT1677:AT1678"/>
    <mergeCell ref="F1677:F1678"/>
    <mergeCell ref="AJ1677:AJ1678"/>
    <mergeCell ref="AK1677:AK1678"/>
    <mergeCell ref="AL1677:AL1678"/>
    <mergeCell ref="AM1677:AM1678"/>
    <mergeCell ref="AN1677:AN1678"/>
    <mergeCell ref="AY1675:AY1676"/>
    <mergeCell ref="AZ1675:AZ1676"/>
    <mergeCell ref="BA1675:BA1676"/>
    <mergeCell ref="BB1675:BB1676"/>
    <mergeCell ref="BC1675:BC1676"/>
    <mergeCell ref="A1677:A1678"/>
    <mergeCell ref="B1677:B1678"/>
    <mergeCell ref="C1677:C1678"/>
    <mergeCell ref="D1677:D1678"/>
    <mergeCell ref="E1677:E1678"/>
    <mergeCell ref="AS1675:AS1676"/>
    <mergeCell ref="AT1675:AT1676"/>
    <mergeCell ref="AU1675:AU1676"/>
    <mergeCell ref="AV1675:AV1676"/>
    <mergeCell ref="AW1675:AW1676"/>
    <mergeCell ref="AX1675:AX1676"/>
    <mergeCell ref="AM1675:AM1676"/>
    <mergeCell ref="AN1675:AN1676"/>
    <mergeCell ref="AO1675:AO1676"/>
    <mergeCell ref="AP1675:AP1676"/>
    <mergeCell ref="AQ1675:AQ1676"/>
    <mergeCell ref="AR1675:AR1676"/>
    <mergeCell ref="BC1673:BC1674"/>
    <mergeCell ref="A1675:A1676"/>
    <mergeCell ref="B1675:B1676"/>
    <mergeCell ref="C1675:C1676"/>
    <mergeCell ref="D1675:D1676"/>
    <mergeCell ref="E1675:E1676"/>
    <mergeCell ref="F1675:F1676"/>
    <mergeCell ref="AJ1675:AJ1676"/>
    <mergeCell ref="AK1675:AK1676"/>
    <mergeCell ref="AL1675:AL1676"/>
    <mergeCell ref="AW1673:AW1674"/>
    <mergeCell ref="AX1673:AX1674"/>
    <mergeCell ref="AY1673:AY1674"/>
    <mergeCell ref="AZ1673:AZ1674"/>
    <mergeCell ref="BA1673:BA1674"/>
    <mergeCell ref="BB1673:BB1674"/>
    <mergeCell ref="AQ1673:AQ1674"/>
    <mergeCell ref="AR1673:AR1674"/>
    <mergeCell ref="AS1673:AS1674"/>
    <mergeCell ref="AT1673:AT1674"/>
    <mergeCell ref="AU1673:AU1674"/>
    <mergeCell ref="AV1673:AV1674"/>
    <mergeCell ref="AK1673:AK1674"/>
    <mergeCell ref="AL1673:AL1674"/>
    <mergeCell ref="AM1673:AM1674"/>
    <mergeCell ref="AN1673:AN1674"/>
    <mergeCell ref="AO1673:AO1674"/>
    <mergeCell ref="AP1673:AP1674"/>
    <mergeCell ref="BA1671:BA1672"/>
    <mergeCell ref="BB1671:BB1672"/>
    <mergeCell ref="BC1671:BC1672"/>
    <mergeCell ref="A1673:A1674"/>
    <mergeCell ref="B1673:B1674"/>
    <mergeCell ref="C1673:C1674"/>
    <mergeCell ref="D1673:D1674"/>
    <mergeCell ref="E1673:E1674"/>
    <mergeCell ref="F1673:F1674"/>
    <mergeCell ref="AJ1673:AJ1674"/>
    <mergeCell ref="AU1671:AU1672"/>
    <mergeCell ref="AV1671:AV1672"/>
    <mergeCell ref="AW1671:AW1672"/>
    <mergeCell ref="AX1671:AX1672"/>
    <mergeCell ref="AY1671:AY1672"/>
    <mergeCell ref="AZ1671:AZ1672"/>
    <mergeCell ref="AO1671:AO1672"/>
    <mergeCell ref="AP1671:AP1672"/>
    <mergeCell ref="AQ1671:AQ1672"/>
    <mergeCell ref="AR1671:AR1672"/>
    <mergeCell ref="AS1671:AS1672"/>
    <mergeCell ref="AT1671:AT1672"/>
    <mergeCell ref="F1671:F1672"/>
    <mergeCell ref="AJ1671:AJ1672"/>
    <mergeCell ref="AK1671:AK1672"/>
    <mergeCell ref="AL1671:AL1672"/>
    <mergeCell ref="AM1671:AM1672"/>
    <mergeCell ref="AN1671:AN1672"/>
    <mergeCell ref="AY1669:AY1670"/>
    <mergeCell ref="AZ1669:AZ1670"/>
    <mergeCell ref="BA1669:BA1670"/>
    <mergeCell ref="BB1669:BB1670"/>
    <mergeCell ref="BC1669:BC1670"/>
    <mergeCell ref="A1671:A1672"/>
    <mergeCell ref="B1671:B1672"/>
    <mergeCell ref="C1671:C1672"/>
    <mergeCell ref="D1671:D1672"/>
    <mergeCell ref="E1671:E1672"/>
    <mergeCell ref="AS1669:AS1670"/>
    <mergeCell ref="AT1669:AT1670"/>
    <mergeCell ref="AU1669:AU1670"/>
    <mergeCell ref="AV1669:AV1670"/>
    <mergeCell ref="AW1669:AW1670"/>
    <mergeCell ref="AX1669:AX1670"/>
    <mergeCell ref="AM1669:AM1670"/>
    <mergeCell ref="AN1669:AN1670"/>
    <mergeCell ref="AO1669:AO1670"/>
    <mergeCell ref="AP1669:AP1670"/>
    <mergeCell ref="AQ1669:AQ1670"/>
    <mergeCell ref="AR1669:AR1670"/>
    <mergeCell ref="BC1667:BC1668"/>
    <mergeCell ref="A1669:A1670"/>
    <mergeCell ref="B1669:B1670"/>
    <mergeCell ref="C1669:C1670"/>
    <mergeCell ref="D1669:D1670"/>
    <mergeCell ref="E1669:E1670"/>
    <mergeCell ref="F1669:F1670"/>
    <mergeCell ref="AJ1669:AJ1670"/>
    <mergeCell ref="AK1669:AK1670"/>
    <mergeCell ref="AL1669:AL1670"/>
    <mergeCell ref="AW1667:AW1668"/>
    <mergeCell ref="AX1667:AX1668"/>
    <mergeCell ref="AY1667:AY1668"/>
    <mergeCell ref="AZ1667:AZ1668"/>
    <mergeCell ref="BA1667:BA1668"/>
    <mergeCell ref="BB1667:BB1668"/>
    <mergeCell ref="AQ1667:AQ1668"/>
    <mergeCell ref="AR1667:AR1668"/>
    <mergeCell ref="AS1667:AS1668"/>
    <mergeCell ref="AT1667:AT1668"/>
    <mergeCell ref="AU1667:AU1668"/>
    <mergeCell ref="AV1667:AV1668"/>
    <mergeCell ref="AK1667:AK1668"/>
    <mergeCell ref="AL1667:AL1668"/>
    <mergeCell ref="AM1667:AM1668"/>
    <mergeCell ref="AN1667:AN1668"/>
    <mergeCell ref="AO1667:AO1668"/>
    <mergeCell ref="AP1667:AP1668"/>
    <mergeCell ref="BA1665:BA1666"/>
    <mergeCell ref="BB1665:BB1666"/>
    <mergeCell ref="BC1665:BC1666"/>
    <mergeCell ref="A1667:A1668"/>
    <mergeCell ref="B1667:B1668"/>
    <mergeCell ref="C1667:C1668"/>
    <mergeCell ref="D1667:D1668"/>
    <mergeCell ref="E1667:E1668"/>
    <mergeCell ref="F1667:F1668"/>
    <mergeCell ref="AJ1667:AJ1668"/>
    <mergeCell ref="AU1665:AU1666"/>
    <mergeCell ref="AV1665:AV1666"/>
    <mergeCell ref="AW1665:AW1666"/>
    <mergeCell ref="AX1665:AX1666"/>
    <mergeCell ref="AY1665:AY1666"/>
    <mergeCell ref="AZ1665:AZ1666"/>
    <mergeCell ref="AO1665:AO1666"/>
    <mergeCell ref="AP1665:AP1666"/>
    <mergeCell ref="AQ1665:AQ1666"/>
    <mergeCell ref="AR1665:AR1666"/>
    <mergeCell ref="AS1665:AS1666"/>
    <mergeCell ref="AT1665:AT1666"/>
    <mergeCell ref="F1665:F1666"/>
    <mergeCell ref="AJ1665:AJ1666"/>
    <mergeCell ref="AK1665:AK1666"/>
    <mergeCell ref="AL1665:AL1666"/>
    <mergeCell ref="AM1665:AM1666"/>
    <mergeCell ref="AN1665:AN1666"/>
    <mergeCell ref="AY1663:AY1664"/>
    <mergeCell ref="AZ1663:AZ1664"/>
    <mergeCell ref="BA1663:BA1664"/>
    <mergeCell ref="BB1663:BB1664"/>
    <mergeCell ref="BC1663:BC1664"/>
    <mergeCell ref="A1665:A1666"/>
    <mergeCell ref="B1665:B1666"/>
    <mergeCell ref="C1665:C1666"/>
    <mergeCell ref="D1665:D1666"/>
    <mergeCell ref="E1665:E1666"/>
    <mergeCell ref="AS1663:AS1664"/>
    <mergeCell ref="AT1663:AT1664"/>
    <mergeCell ref="AU1663:AU1664"/>
    <mergeCell ref="AV1663:AV1664"/>
    <mergeCell ref="AW1663:AW1664"/>
    <mergeCell ref="AX1663:AX1664"/>
    <mergeCell ref="AM1663:AM1664"/>
    <mergeCell ref="AN1663:AN1664"/>
    <mergeCell ref="AO1663:AO1664"/>
    <mergeCell ref="AP1663:AP1664"/>
    <mergeCell ref="AQ1663:AQ1664"/>
    <mergeCell ref="AR1663:AR1664"/>
    <mergeCell ref="BC1661:BC1662"/>
    <mergeCell ref="A1663:A1664"/>
    <mergeCell ref="B1663:B1664"/>
    <mergeCell ref="C1663:C1664"/>
    <mergeCell ref="D1663:D1664"/>
    <mergeCell ref="E1663:E1664"/>
    <mergeCell ref="F1663:F1664"/>
    <mergeCell ref="AJ1663:AJ1664"/>
    <mergeCell ref="AK1663:AK1664"/>
    <mergeCell ref="AL1663:AL1664"/>
    <mergeCell ref="AW1661:AW1662"/>
    <mergeCell ref="AX1661:AX1662"/>
    <mergeCell ref="AY1661:AY1662"/>
    <mergeCell ref="AZ1661:AZ1662"/>
    <mergeCell ref="BA1661:BA1662"/>
    <mergeCell ref="BB1661:BB1662"/>
    <mergeCell ref="AQ1661:AQ1662"/>
    <mergeCell ref="AR1661:AR1662"/>
    <mergeCell ref="AS1661:AS1662"/>
    <mergeCell ref="AT1661:AT1662"/>
    <mergeCell ref="AU1661:AU1662"/>
    <mergeCell ref="AV1661:AV1662"/>
    <mergeCell ref="AK1661:AK1662"/>
    <mergeCell ref="AL1661:AL1662"/>
    <mergeCell ref="AM1661:AM1662"/>
    <mergeCell ref="AN1661:AN1662"/>
    <mergeCell ref="AO1661:AO1662"/>
    <mergeCell ref="AP1661:AP1662"/>
    <mergeCell ref="BA1659:BA1660"/>
    <mergeCell ref="BB1659:BB1660"/>
    <mergeCell ref="BC1659:BC1660"/>
    <mergeCell ref="A1661:A1662"/>
    <mergeCell ref="B1661:B1662"/>
    <mergeCell ref="C1661:C1662"/>
    <mergeCell ref="D1661:D1662"/>
    <mergeCell ref="E1661:E1662"/>
    <mergeCell ref="F1661:F1662"/>
    <mergeCell ref="AJ1661:AJ1662"/>
    <mergeCell ref="AU1659:AU1660"/>
    <mergeCell ref="AV1659:AV1660"/>
    <mergeCell ref="AW1659:AW1660"/>
    <mergeCell ref="AX1659:AX1660"/>
    <mergeCell ref="AY1659:AY1660"/>
    <mergeCell ref="AZ1659:AZ1660"/>
    <mergeCell ref="AO1659:AO1660"/>
    <mergeCell ref="AP1659:AP1660"/>
    <mergeCell ref="AQ1659:AQ1660"/>
    <mergeCell ref="AR1659:AR1660"/>
    <mergeCell ref="AS1659:AS1660"/>
    <mergeCell ref="AT1659:AT1660"/>
    <mergeCell ref="F1659:F1660"/>
    <mergeCell ref="AJ1659:AJ1660"/>
    <mergeCell ref="AK1659:AK1660"/>
    <mergeCell ref="AL1659:AL1660"/>
    <mergeCell ref="AM1659:AM1660"/>
    <mergeCell ref="AN1659:AN1660"/>
    <mergeCell ref="AY1657:AY1658"/>
    <mergeCell ref="AZ1657:AZ1658"/>
    <mergeCell ref="BA1657:BA1658"/>
    <mergeCell ref="BB1657:BB1658"/>
    <mergeCell ref="BC1657:BC1658"/>
    <mergeCell ref="A1659:A1660"/>
    <mergeCell ref="B1659:B1660"/>
    <mergeCell ref="C1659:C1660"/>
    <mergeCell ref="D1659:D1660"/>
    <mergeCell ref="E1659:E1660"/>
    <mergeCell ref="AS1657:AS1658"/>
    <mergeCell ref="AT1657:AT1658"/>
    <mergeCell ref="AU1657:AU1658"/>
    <mergeCell ref="AV1657:AV1658"/>
    <mergeCell ref="AW1657:AW1658"/>
    <mergeCell ref="AX1657:AX1658"/>
    <mergeCell ref="AM1657:AM1658"/>
    <mergeCell ref="AN1657:AN1658"/>
    <mergeCell ref="AO1657:AO1658"/>
    <mergeCell ref="AP1657:AP1658"/>
    <mergeCell ref="AQ1657:AQ1658"/>
    <mergeCell ref="AR1657:AR1658"/>
    <mergeCell ref="BC1655:BC1656"/>
    <mergeCell ref="A1657:A1658"/>
    <mergeCell ref="B1657:B1658"/>
    <mergeCell ref="C1657:C1658"/>
    <mergeCell ref="D1657:D1658"/>
    <mergeCell ref="E1657:E1658"/>
    <mergeCell ref="F1657:F1658"/>
    <mergeCell ref="AJ1657:AJ1658"/>
    <mergeCell ref="AK1657:AK1658"/>
    <mergeCell ref="AL1657:AL1658"/>
    <mergeCell ref="AW1655:AW1656"/>
    <mergeCell ref="AX1655:AX1656"/>
    <mergeCell ref="AY1655:AY1656"/>
    <mergeCell ref="AZ1655:AZ1656"/>
    <mergeCell ref="BA1655:BA1656"/>
    <mergeCell ref="BB1655:BB1656"/>
    <mergeCell ref="AQ1655:AQ1656"/>
    <mergeCell ref="AR1655:AR1656"/>
    <mergeCell ref="AS1655:AS1656"/>
    <mergeCell ref="AT1655:AT1656"/>
    <mergeCell ref="AU1655:AU1656"/>
    <mergeCell ref="AV1655:AV1656"/>
    <mergeCell ref="AK1655:AK1656"/>
    <mergeCell ref="AL1655:AL1656"/>
    <mergeCell ref="AM1655:AM1656"/>
    <mergeCell ref="AN1655:AN1656"/>
    <mergeCell ref="AO1655:AO1656"/>
    <mergeCell ref="AP1655:AP1656"/>
    <mergeCell ref="BA1653:BA1654"/>
    <mergeCell ref="BB1653:BB1654"/>
    <mergeCell ref="BC1653:BC1654"/>
    <mergeCell ref="A1655:A1656"/>
    <mergeCell ref="B1655:B1656"/>
    <mergeCell ref="C1655:C1656"/>
    <mergeCell ref="D1655:D1656"/>
    <mergeCell ref="E1655:E1656"/>
    <mergeCell ref="F1655:F1656"/>
    <mergeCell ref="AJ1655:AJ1656"/>
    <mergeCell ref="AU1653:AU1654"/>
    <mergeCell ref="AV1653:AV1654"/>
    <mergeCell ref="AW1653:AW1654"/>
    <mergeCell ref="AX1653:AX1654"/>
    <mergeCell ref="AY1653:AY1654"/>
    <mergeCell ref="AZ1653:AZ1654"/>
    <mergeCell ref="AO1653:AO1654"/>
    <mergeCell ref="AP1653:AP1654"/>
    <mergeCell ref="AQ1653:AQ1654"/>
    <mergeCell ref="AR1653:AR1654"/>
    <mergeCell ref="AS1653:AS1654"/>
    <mergeCell ref="AT1653:AT1654"/>
    <mergeCell ref="F1653:F1654"/>
    <mergeCell ref="AJ1653:AJ1654"/>
    <mergeCell ref="AK1653:AK1654"/>
    <mergeCell ref="AL1653:AL1654"/>
    <mergeCell ref="AM1653:AM1654"/>
    <mergeCell ref="AN1653:AN1654"/>
    <mergeCell ref="AY1651:AY1652"/>
    <mergeCell ref="AZ1651:AZ1652"/>
    <mergeCell ref="BA1651:BA1652"/>
    <mergeCell ref="BB1651:BB1652"/>
    <mergeCell ref="BC1651:BC1652"/>
    <mergeCell ref="A1653:A1654"/>
    <mergeCell ref="B1653:B1654"/>
    <mergeCell ref="C1653:C1654"/>
    <mergeCell ref="D1653:D1654"/>
    <mergeCell ref="E1653:E1654"/>
    <mergeCell ref="AS1651:AS1652"/>
    <mergeCell ref="AT1651:AT1652"/>
    <mergeCell ref="AU1651:AU1652"/>
    <mergeCell ref="AV1651:AV1652"/>
    <mergeCell ref="AW1651:AW1652"/>
    <mergeCell ref="AX1651:AX1652"/>
    <mergeCell ref="AM1651:AM1652"/>
    <mergeCell ref="AN1651:AN1652"/>
    <mergeCell ref="AO1651:AO1652"/>
    <mergeCell ref="AP1651:AP1652"/>
    <mergeCell ref="AQ1651:AQ1652"/>
    <mergeCell ref="AR1651:AR1652"/>
    <mergeCell ref="BC1649:BC1650"/>
    <mergeCell ref="A1651:A1652"/>
    <mergeCell ref="B1651:B1652"/>
    <mergeCell ref="C1651:C1652"/>
    <mergeCell ref="D1651:D1652"/>
    <mergeCell ref="E1651:E1652"/>
    <mergeCell ref="F1651:F1652"/>
    <mergeCell ref="AJ1651:AJ1652"/>
    <mergeCell ref="AK1651:AK1652"/>
    <mergeCell ref="AL1651:AL1652"/>
    <mergeCell ref="AW1649:AW1650"/>
    <mergeCell ref="AX1649:AX1650"/>
    <mergeCell ref="AY1649:AY1650"/>
    <mergeCell ref="AZ1649:AZ1650"/>
    <mergeCell ref="BA1649:BA1650"/>
    <mergeCell ref="BB1649:BB1650"/>
    <mergeCell ref="AQ1649:AQ1650"/>
    <mergeCell ref="AR1649:AR1650"/>
    <mergeCell ref="AS1649:AS1650"/>
    <mergeCell ref="AT1649:AT1650"/>
    <mergeCell ref="AU1649:AU1650"/>
    <mergeCell ref="AV1649:AV1650"/>
    <mergeCell ref="AK1649:AK1650"/>
    <mergeCell ref="AL1649:AL1650"/>
    <mergeCell ref="AM1649:AM1650"/>
    <mergeCell ref="AN1649:AN1650"/>
    <mergeCell ref="AO1649:AO1650"/>
    <mergeCell ref="AP1649:AP1650"/>
    <mergeCell ref="BA1647:BA1648"/>
    <mergeCell ref="BB1647:BB1648"/>
    <mergeCell ref="BC1647:BC1648"/>
    <mergeCell ref="A1649:A1650"/>
    <mergeCell ref="B1649:B1650"/>
    <mergeCell ref="C1649:C1650"/>
    <mergeCell ref="D1649:D1650"/>
    <mergeCell ref="E1649:E1650"/>
    <mergeCell ref="F1649:F1650"/>
    <mergeCell ref="AJ1649:AJ1650"/>
    <mergeCell ref="AU1647:AU1648"/>
    <mergeCell ref="AV1647:AV1648"/>
    <mergeCell ref="AW1647:AW1648"/>
    <mergeCell ref="AX1647:AX1648"/>
    <mergeCell ref="AY1647:AY1648"/>
    <mergeCell ref="AZ1647:AZ1648"/>
    <mergeCell ref="AO1647:AO1648"/>
    <mergeCell ref="AP1647:AP1648"/>
    <mergeCell ref="AQ1647:AQ1648"/>
    <mergeCell ref="AR1647:AR1648"/>
    <mergeCell ref="AS1647:AS1648"/>
    <mergeCell ref="AT1647:AT1648"/>
    <mergeCell ref="F1647:F1648"/>
    <mergeCell ref="AJ1647:AJ1648"/>
    <mergeCell ref="AK1647:AK1648"/>
    <mergeCell ref="AL1647:AL1648"/>
    <mergeCell ref="AM1647:AM1648"/>
    <mergeCell ref="AN1647:AN1648"/>
    <mergeCell ref="AY1645:AY1646"/>
    <mergeCell ref="AZ1645:AZ1646"/>
    <mergeCell ref="BA1645:BA1646"/>
    <mergeCell ref="BB1645:BB1646"/>
    <mergeCell ref="BC1645:BC1646"/>
    <mergeCell ref="A1647:A1648"/>
    <mergeCell ref="B1647:B1648"/>
    <mergeCell ref="C1647:C1648"/>
    <mergeCell ref="D1647:D1648"/>
    <mergeCell ref="E1647:E1648"/>
    <mergeCell ref="AS1645:AS1646"/>
    <mergeCell ref="AT1645:AT1646"/>
    <mergeCell ref="AU1645:AU1646"/>
    <mergeCell ref="AV1645:AV1646"/>
    <mergeCell ref="AW1645:AW1646"/>
    <mergeCell ref="AX1645:AX1646"/>
    <mergeCell ref="AM1645:AM1646"/>
    <mergeCell ref="AN1645:AN1646"/>
    <mergeCell ref="AO1645:AO1646"/>
    <mergeCell ref="AP1645:AP1646"/>
    <mergeCell ref="AQ1645:AQ1646"/>
    <mergeCell ref="AR1645:AR1646"/>
    <mergeCell ref="BC1643:BC1644"/>
    <mergeCell ref="A1645:A1646"/>
    <mergeCell ref="B1645:B1646"/>
    <mergeCell ref="C1645:C1646"/>
    <mergeCell ref="D1645:D1646"/>
    <mergeCell ref="E1645:E1646"/>
    <mergeCell ref="F1645:F1646"/>
    <mergeCell ref="AJ1645:AJ1646"/>
    <mergeCell ref="AK1645:AK1646"/>
    <mergeCell ref="AL1645:AL1646"/>
    <mergeCell ref="AW1643:AW1644"/>
    <mergeCell ref="AX1643:AX1644"/>
    <mergeCell ref="AY1643:AY1644"/>
    <mergeCell ref="AZ1643:AZ1644"/>
    <mergeCell ref="BA1643:BA1644"/>
    <mergeCell ref="BB1643:BB1644"/>
    <mergeCell ref="AQ1643:AQ1644"/>
    <mergeCell ref="AR1643:AR1644"/>
    <mergeCell ref="AS1643:AS1644"/>
    <mergeCell ref="AT1643:AT1644"/>
    <mergeCell ref="AU1643:AU1644"/>
    <mergeCell ref="AV1643:AV1644"/>
    <mergeCell ref="AK1643:AK1644"/>
    <mergeCell ref="AL1643:AL1644"/>
    <mergeCell ref="AM1643:AM1644"/>
    <mergeCell ref="AN1643:AN1644"/>
    <mergeCell ref="AO1643:AO1644"/>
    <mergeCell ref="AP1643:AP1644"/>
    <mergeCell ref="BA1641:BA1642"/>
    <mergeCell ref="BB1641:BB1642"/>
    <mergeCell ref="BC1641:BC1642"/>
    <mergeCell ref="A1643:A1644"/>
    <mergeCell ref="B1643:B1644"/>
    <mergeCell ref="C1643:C1644"/>
    <mergeCell ref="D1643:D1644"/>
    <mergeCell ref="E1643:E1644"/>
    <mergeCell ref="F1643:F1644"/>
    <mergeCell ref="AJ1643:AJ1644"/>
    <mergeCell ref="AU1641:AU1642"/>
    <mergeCell ref="AV1641:AV1642"/>
    <mergeCell ref="AW1641:AW1642"/>
    <mergeCell ref="AX1641:AX1642"/>
    <mergeCell ref="AY1641:AY1642"/>
    <mergeCell ref="AZ1641:AZ1642"/>
    <mergeCell ref="AO1641:AO1642"/>
    <mergeCell ref="AP1641:AP1642"/>
    <mergeCell ref="AQ1641:AQ1642"/>
    <mergeCell ref="AR1641:AR1642"/>
    <mergeCell ref="AS1641:AS1642"/>
    <mergeCell ref="AT1641:AT1642"/>
    <mergeCell ref="F1641:F1642"/>
    <mergeCell ref="AJ1641:AJ1642"/>
    <mergeCell ref="AK1641:AK1642"/>
    <mergeCell ref="AL1641:AL1642"/>
    <mergeCell ref="AM1641:AM1642"/>
    <mergeCell ref="AN1641:AN1642"/>
    <mergeCell ref="AY1639:AY1640"/>
    <mergeCell ref="AZ1639:AZ1640"/>
    <mergeCell ref="BA1639:BA1640"/>
    <mergeCell ref="BB1639:BB1640"/>
    <mergeCell ref="BC1639:BC1640"/>
    <mergeCell ref="A1641:A1642"/>
    <mergeCell ref="B1641:B1642"/>
    <mergeCell ref="C1641:C1642"/>
    <mergeCell ref="D1641:D1642"/>
    <mergeCell ref="E1641:E1642"/>
    <mergeCell ref="AS1639:AS1640"/>
    <mergeCell ref="AT1639:AT1640"/>
    <mergeCell ref="AU1639:AU1640"/>
    <mergeCell ref="AV1639:AV1640"/>
    <mergeCell ref="AW1639:AW1640"/>
    <mergeCell ref="AX1639:AX1640"/>
    <mergeCell ref="AM1639:AM1640"/>
    <mergeCell ref="AN1639:AN1640"/>
    <mergeCell ref="AO1639:AO1640"/>
    <mergeCell ref="AP1639:AP1640"/>
    <mergeCell ref="AQ1639:AQ1640"/>
    <mergeCell ref="AR1639:AR1640"/>
    <mergeCell ref="BC1637:BC1638"/>
    <mergeCell ref="A1639:A1640"/>
    <mergeCell ref="B1639:B1640"/>
    <mergeCell ref="C1639:C1640"/>
    <mergeCell ref="D1639:D1640"/>
    <mergeCell ref="E1639:E1640"/>
    <mergeCell ref="F1639:F1640"/>
    <mergeCell ref="AJ1639:AJ1640"/>
    <mergeCell ref="AK1639:AK1640"/>
    <mergeCell ref="AL1639:AL1640"/>
    <mergeCell ref="AW1637:AW1638"/>
    <mergeCell ref="AX1637:AX1638"/>
    <mergeCell ref="AY1637:AY1638"/>
    <mergeCell ref="AZ1637:AZ1638"/>
    <mergeCell ref="BA1637:BA1638"/>
    <mergeCell ref="BB1637:BB1638"/>
    <mergeCell ref="AQ1637:AQ1638"/>
    <mergeCell ref="AR1637:AR1638"/>
    <mergeCell ref="AS1637:AS1638"/>
    <mergeCell ref="AT1637:AT1638"/>
    <mergeCell ref="AU1637:AU1638"/>
    <mergeCell ref="AV1637:AV1638"/>
    <mergeCell ref="AK1637:AK1638"/>
    <mergeCell ref="AL1637:AL1638"/>
    <mergeCell ref="AM1637:AM1638"/>
    <mergeCell ref="AN1637:AN1638"/>
    <mergeCell ref="AO1637:AO1638"/>
    <mergeCell ref="AP1637:AP1638"/>
    <mergeCell ref="BA1635:BA1636"/>
    <mergeCell ref="BB1635:BB1636"/>
    <mergeCell ref="BC1635:BC1636"/>
    <mergeCell ref="A1637:A1638"/>
    <mergeCell ref="B1637:B1638"/>
    <mergeCell ref="C1637:C1638"/>
    <mergeCell ref="D1637:D1638"/>
    <mergeCell ref="E1637:E1638"/>
    <mergeCell ref="F1637:F1638"/>
    <mergeCell ref="AJ1637:AJ1638"/>
    <mergeCell ref="AU1635:AU1636"/>
    <mergeCell ref="AV1635:AV1636"/>
    <mergeCell ref="AW1635:AW1636"/>
    <mergeCell ref="AX1635:AX1636"/>
    <mergeCell ref="AY1635:AY1636"/>
    <mergeCell ref="AZ1635:AZ1636"/>
    <mergeCell ref="AO1635:AO1636"/>
    <mergeCell ref="AP1635:AP1636"/>
    <mergeCell ref="AQ1635:AQ1636"/>
    <mergeCell ref="AR1635:AR1636"/>
    <mergeCell ref="AS1635:AS1636"/>
    <mergeCell ref="AT1635:AT1636"/>
    <mergeCell ref="F1635:F1636"/>
    <mergeCell ref="AJ1635:AJ1636"/>
    <mergeCell ref="AK1635:AK1636"/>
    <mergeCell ref="AL1635:AL1636"/>
    <mergeCell ref="AM1635:AM1636"/>
    <mergeCell ref="AN1635:AN1636"/>
    <mergeCell ref="AY1633:AY1634"/>
    <mergeCell ref="AZ1633:AZ1634"/>
    <mergeCell ref="BA1633:BA1634"/>
    <mergeCell ref="BB1633:BB1634"/>
    <mergeCell ref="BC1633:BC1634"/>
    <mergeCell ref="A1635:A1636"/>
    <mergeCell ref="B1635:B1636"/>
    <mergeCell ref="C1635:C1636"/>
    <mergeCell ref="D1635:D1636"/>
    <mergeCell ref="E1635:E1636"/>
    <mergeCell ref="AS1633:AS1634"/>
    <mergeCell ref="AT1633:AT1634"/>
    <mergeCell ref="AU1633:AU1634"/>
    <mergeCell ref="AV1633:AV1634"/>
    <mergeCell ref="AW1633:AW1634"/>
    <mergeCell ref="AX1633:AX1634"/>
    <mergeCell ref="AM1633:AM1634"/>
    <mergeCell ref="AN1633:AN1634"/>
    <mergeCell ref="AO1633:AO1634"/>
    <mergeCell ref="AP1633:AP1634"/>
    <mergeCell ref="AQ1633:AQ1634"/>
    <mergeCell ref="AR1633:AR1634"/>
    <mergeCell ref="BC1631:BC1632"/>
    <mergeCell ref="A1633:A1634"/>
    <mergeCell ref="B1633:B1634"/>
    <mergeCell ref="C1633:C1634"/>
    <mergeCell ref="D1633:D1634"/>
    <mergeCell ref="E1633:E1634"/>
    <mergeCell ref="F1633:F1634"/>
    <mergeCell ref="AJ1633:AJ1634"/>
    <mergeCell ref="AK1633:AK1634"/>
    <mergeCell ref="AL1633:AL1634"/>
    <mergeCell ref="AW1631:AW1632"/>
    <mergeCell ref="AX1631:AX1632"/>
    <mergeCell ref="AY1631:AY1632"/>
    <mergeCell ref="AZ1631:AZ1632"/>
    <mergeCell ref="BA1631:BA1632"/>
    <mergeCell ref="BB1631:BB1632"/>
    <mergeCell ref="AQ1631:AQ1632"/>
    <mergeCell ref="AR1631:AR1632"/>
    <mergeCell ref="AS1631:AS1632"/>
    <mergeCell ref="AT1631:AT1632"/>
    <mergeCell ref="AU1631:AU1632"/>
    <mergeCell ref="AV1631:AV1632"/>
    <mergeCell ref="AK1631:AK1632"/>
    <mergeCell ref="AL1631:AL1632"/>
    <mergeCell ref="AM1631:AM1632"/>
    <mergeCell ref="AN1631:AN1632"/>
    <mergeCell ref="AO1631:AO1632"/>
    <mergeCell ref="AP1631:AP1632"/>
    <mergeCell ref="BA1629:BA1630"/>
    <mergeCell ref="BB1629:BB1630"/>
    <mergeCell ref="BC1629:BC1630"/>
    <mergeCell ref="A1631:A1632"/>
    <mergeCell ref="B1631:B1632"/>
    <mergeCell ref="C1631:C1632"/>
    <mergeCell ref="D1631:D1632"/>
    <mergeCell ref="E1631:E1632"/>
    <mergeCell ref="F1631:F1632"/>
    <mergeCell ref="AJ1631:AJ1632"/>
    <mergeCell ref="AU1629:AU1630"/>
    <mergeCell ref="AV1629:AV1630"/>
    <mergeCell ref="AW1629:AW1630"/>
    <mergeCell ref="AX1629:AX1630"/>
    <mergeCell ref="AY1629:AY1630"/>
    <mergeCell ref="AZ1629:AZ1630"/>
    <mergeCell ref="AO1629:AO1630"/>
    <mergeCell ref="AP1629:AP1630"/>
    <mergeCell ref="AQ1629:AQ1630"/>
    <mergeCell ref="AR1629:AR1630"/>
    <mergeCell ref="AS1629:AS1630"/>
    <mergeCell ref="AT1629:AT1630"/>
    <mergeCell ref="F1629:F1630"/>
    <mergeCell ref="AJ1629:AJ1630"/>
    <mergeCell ref="AK1629:AK1630"/>
    <mergeCell ref="AL1629:AL1630"/>
    <mergeCell ref="AM1629:AM1630"/>
    <mergeCell ref="AN1629:AN1630"/>
    <mergeCell ref="AY1627:AY1628"/>
    <mergeCell ref="AZ1627:AZ1628"/>
    <mergeCell ref="BA1627:BA1628"/>
    <mergeCell ref="BB1627:BB1628"/>
    <mergeCell ref="BC1627:BC1628"/>
    <mergeCell ref="A1629:A1630"/>
    <mergeCell ref="B1629:B1630"/>
    <mergeCell ref="C1629:C1630"/>
    <mergeCell ref="D1629:D1630"/>
    <mergeCell ref="E1629:E1630"/>
    <mergeCell ref="AS1627:AS1628"/>
    <mergeCell ref="AT1627:AT1628"/>
    <mergeCell ref="AU1627:AU1628"/>
    <mergeCell ref="AV1627:AV1628"/>
    <mergeCell ref="AW1627:AW1628"/>
    <mergeCell ref="AX1627:AX1628"/>
    <mergeCell ref="AM1627:AM1628"/>
    <mergeCell ref="AN1627:AN1628"/>
    <mergeCell ref="AO1627:AO1628"/>
    <mergeCell ref="AP1627:AP1628"/>
    <mergeCell ref="AQ1627:AQ1628"/>
    <mergeCell ref="AR1627:AR1628"/>
    <mergeCell ref="BC1625:BC1626"/>
    <mergeCell ref="A1627:A1628"/>
    <mergeCell ref="B1627:B1628"/>
    <mergeCell ref="C1627:C1628"/>
    <mergeCell ref="D1627:D1628"/>
    <mergeCell ref="E1627:E1628"/>
    <mergeCell ref="F1627:F1628"/>
    <mergeCell ref="AJ1627:AJ1628"/>
    <mergeCell ref="AK1627:AK1628"/>
    <mergeCell ref="AL1627:AL1628"/>
    <mergeCell ref="AW1625:AW1626"/>
    <mergeCell ref="AX1625:AX1626"/>
    <mergeCell ref="AY1625:AY1626"/>
    <mergeCell ref="AZ1625:AZ1626"/>
    <mergeCell ref="BA1625:BA1626"/>
    <mergeCell ref="BB1625:BB1626"/>
    <mergeCell ref="AQ1625:AQ1626"/>
    <mergeCell ref="AR1625:AR1626"/>
    <mergeCell ref="AS1625:AS1626"/>
    <mergeCell ref="AT1625:AT1626"/>
    <mergeCell ref="AU1625:AU1626"/>
    <mergeCell ref="AV1625:AV1626"/>
    <mergeCell ref="AK1625:AK1626"/>
    <mergeCell ref="AL1625:AL1626"/>
    <mergeCell ref="AM1625:AM1626"/>
    <mergeCell ref="AN1625:AN1626"/>
    <mergeCell ref="AO1625:AO1626"/>
    <mergeCell ref="AP1625:AP1626"/>
    <mergeCell ref="BA1623:BA1624"/>
    <mergeCell ref="BB1623:BB1624"/>
    <mergeCell ref="BC1623:BC1624"/>
    <mergeCell ref="A1625:A1626"/>
    <mergeCell ref="B1625:B1626"/>
    <mergeCell ref="C1625:C1626"/>
    <mergeCell ref="D1625:D1626"/>
    <mergeCell ref="E1625:E1626"/>
    <mergeCell ref="F1625:F1626"/>
    <mergeCell ref="AJ1625:AJ1626"/>
    <mergeCell ref="AU1623:AU1624"/>
    <mergeCell ref="AV1623:AV1624"/>
    <mergeCell ref="AW1623:AW1624"/>
    <mergeCell ref="AX1623:AX1624"/>
    <mergeCell ref="AY1623:AY1624"/>
    <mergeCell ref="AZ1623:AZ1624"/>
    <mergeCell ref="AO1623:AO1624"/>
    <mergeCell ref="AP1623:AP1624"/>
    <mergeCell ref="AQ1623:AQ1624"/>
    <mergeCell ref="AR1623:AR1624"/>
    <mergeCell ref="AS1623:AS1624"/>
    <mergeCell ref="AT1623:AT1624"/>
    <mergeCell ref="F1623:F1624"/>
    <mergeCell ref="AJ1623:AJ1624"/>
    <mergeCell ref="AK1623:AK1624"/>
    <mergeCell ref="AL1623:AL1624"/>
    <mergeCell ref="AM1623:AM1624"/>
    <mergeCell ref="AN1623:AN1624"/>
    <mergeCell ref="AY1621:AY1622"/>
    <mergeCell ref="AZ1621:AZ1622"/>
    <mergeCell ref="BA1621:BA1622"/>
    <mergeCell ref="BB1621:BB1622"/>
    <mergeCell ref="BC1621:BC1622"/>
    <mergeCell ref="A1623:A1624"/>
    <mergeCell ref="B1623:B1624"/>
    <mergeCell ref="C1623:C1624"/>
    <mergeCell ref="D1623:D1624"/>
    <mergeCell ref="E1623:E1624"/>
    <mergeCell ref="AS1621:AS1622"/>
    <mergeCell ref="AT1621:AT1622"/>
    <mergeCell ref="AU1621:AU1622"/>
    <mergeCell ref="AV1621:AV1622"/>
    <mergeCell ref="AW1621:AW1622"/>
    <mergeCell ref="AX1621:AX1622"/>
    <mergeCell ref="AM1621:AM1622"/>
    <mergeCell ref="AN1621:AN1622"/>
    <mergeCell ref="AO1621:AO1622"/>
    <mergeCell ref="AP1621:AP1622"/>
    <mergeCell ref="AQ1621:AQ1622"/>
    <mergeCell ref="AR1621:AR1622"/>
    <mergeCell ref="BC1619:BC1620"/>
    <mergeCell ref="A1621:A1622"/>
    <mergeCell ref="B1621:B1622"/>
    <mergeCell ref="C1621:C1622"/>
    <mergeCell ref="D1621:D1622"/>
    <mergeCell ref="E1621:E1622"/>
    <mergeCell ref="F1621:F1622"/>
    <mergeCell ref="AJ1621:AJ1622"/>
    <mergeCell ref="AK1621:AK1622"/>
    <mergeCell ref="AL1621:AL1622"/>
    <mergeCell ref="AW1619:AW1620"/>
    <mergeCell ref="AX1619:AX1620"/>
    <mergeCell ref="AY1619:AY1620"/>
    <mergeCell ref="AZ1619:AZ1620"/>
    <mergeCell ref="BA1619:BA1620"/>
    <mergeCell ref="BB1619:BB1620"/>
    <mergeCell ref="AQ1619:AQ1620"/>
    <mergeCell ref="AR1619:AR1620"/>
    <mergeCell ref="AS1619:AS1620"/>
    <mergeCell ref="AT1619:AT1620"/>
    <mergeCell ref="AU1619:AU1620"/>
    <mergeCell ref="AV1619:AV1620"/>
    <mergeCell ref="AK1619:AK1620"/>
    <mergeCell ref="AL1619:AL1620"/>
    <mergeCell ref="AM1619:AM1620"/>
    <mergeCell ref="AN1619:AN1620"/>
    <mergeCell ref="AO1619:AO1620"/>
    <mergeCell ref="AP1619:AP1620"/>
    <mergeCell ref="BA1617:BA1618"/>
    <mergeCell ref="BB1617:BB1618"/>
    <mergeCell ref="BC1617:BC1618"/>
    <mergeCell ref="A1619:A1620"/>
    <mergeCell ref="B1619:B1620"/>
    <mergeCell ref="C1619:C1620"/>
    <mergeCell ref="D1619:D1620"/>
    <mergeCell ref="E1619:E1620"/>
    <mergeCell ref="F1619:F1620"/>
    <mergeCell ref="AJ1619:AJ1620"/>
    <mergeCell ref="AU1617:AU1618"/>
    <mergeCell ref="AV1617:AV1618"/>
    <mergeCell ref="AW1617:AW1618"/>
    <mergeCell ref="AX1617:AX1618"/>
    <mergeCell ref="AY1617:AY1618"/>
    <mergeCell ref="AZ1617:AZ1618"/>
    <mergeCell ref="AO1617:AO1618"/>
    <mergeCell ref="AP1617:AP1618"/>
    <mergeCell ref="AQ1617:AQ1618"/>
    <mergeCell ref="AR1617:AR1618"/>
    <mergeCell ref="AS1617:AS1618"/>
    <mergeCell ref="AT1617:AT1618"/>
    <mergeCell ref="F1617:F1618"/>
    <mergeCell ref="AJ1617:AJ1618"/>
    <mergeCell ref="AK1617:AK1618"/>
    <mergeCell ref="AL1617:AL1618"/>
    <mergeCell ref="AM1617:AM1618"/>
    <mergeCell ref="AN1617:AN1618"/>
    <mergeCell ref="AY1615:AY1616"/>
    <mergeCell ref="AZ1615:AZ1616"/>
    <mergeCell ref="BA1615:BA1616"/>
    <mergeCell ref="BB1615:BB1616"/>
    <mergeCell ref="BC1615:BC1616"/>
    <mergeCell ref="A1617:A1618"/>
    <mergeCell ref="B1617:B1618"/>
    <mergeCell ref="C1617:C1618"/>
    <mergeCell ref="D1617:D1618"/>
    <mergeCell ref="E1617:E1618"/>
    <mergeCell ref="AS1615:AS1616"/>
    <mergeCell ref="AT1615:AT1616"/>
    <mergeCell ref="AU1615:AU1616"/>
    <mergeCell ref="AV1615:AV1616"/>
    <mergeCell ref="AW1615:AW1616"/>
    <mergeCell ref="AX1615:AX1616"/>
    <mergeCell ref="AM1615:AM1616"/>
    <mergeCell ref="AN1615:AN1616"/>
    <mergeCell ref="AO1615:AO1616"/>
    <mergeCell ref="AP1615:AP1616"/>
    <mergeCell ref="AQ1615:AQ1616"/>
    <mergeCell ref="AR1615:AR1616"/>
    <mergeCell ref="BC1613:BC1614"/>
    <mergeCell ref="A1615:A1616"/>
    <mergeCell ref="B1615:B1616"/>
    <mergeCell ref="C1615:C1616"/>
    <mergeCell ref="D1615:D1616"/>
    <mergeCell ref="E1615:E1616"/>
    <mergeCell ref="F1615:F1616"/>
    <mergeCell ref="AJ1615:AJ1616"/>
    <mergeCell ref="AK1615:AK1616"/>
    <mergeCell ref="AL1615:AL1616"/>
    <mergeCell ref="AW1613:AW1614"/>
    <mergeCell ref="AX1613:AX1614"/>
    <mergeCell ref="AY1613:AY1614"/>
    <mergeCell ref="AZ1613:AZ1614"/>
    <mergeCell ref="BA1613:BA1614"/>
    <mergeCell ref="BB1613:BB1614"/>
    <mergeCell ref="AQ1613:AQ1614"/>
    <mergeCell ref="AR1613:AR1614"/>
    <mergeCell ref="AS1613:AS1614"/>
    <mergeCell ref="AT1613:AT1614"/>
    <mergeCell ref="AU1613:AU1614"/>
    <mergeCell ref="AV1613:AV1614"/>
    <mergeCell ref="AK1613:AK1614"/>
    <mergeCell ref="AL1613:AL1614"/>
    <mergeCell ref="AM1613:AM1614"/>
    <mergeCell ref="AN1613:AN1614"/>
    <mergeCell ref="AO1613:AO1614"/>
    <mergeCell ref="AP1613:AP1614"/>
    <mergeCell ref="BA1611:BA1612"/>
    <mergeCell ref="BB1611:BB1612"/>
    <mergeCell ref="BC1611:BC1612"/>
    <mergeCell ref="A1613:A1614"/>
    <mergeCell ref="B1613:B1614"/>
    <mergeCell ref="C1613:C1614"/>
    <mergeCell ref="D1613:D1614"/>
    <mergeCell ref="E1613:E1614"/>
    <mergeCell ref="F1613:F1614"/>
    <mergeCell ref="AJ1613:AJ1614"/>
    <mergeCell ref="AU1611:AU1612"/>
    <mergeCell ref="AV1611:AV1612"/>
    <mergeCell ref="AW1611:AW1612"/>
    <mergeCell ref="AX1611:AX1612"/>
    <mergeCell ref="AY1611:AY1612"/>
    <mergeCell ref="AZ1611:AZ1612"/>
    <mergeCell ref="AO1611:AO1612"/>
    <mergeCell ref="AP1611:AP1612"/>
    <mergeCell ref="AQ1611:AQ1612"/>
    <mergeCell ref="AR1611:AR1612"/>
    <mergeCell ref="AS1611:AS1612"/>
    <mergeCell ref="AT1611:AT1612"/>
    <mergeCell ref="F1611:F1612"/>
    <mergeCell ref="AJ1611:AJ1612"/>
    <mergeCell ref="AK1611:AK1612"/>
    <mergeCell ref="AL1611:AL1612"/>
    <mergeCell ref="AM1611:AM1612"/>
    <mergeCell ref="AN1611:AN1612"/>
    <mergeCell ref="AY1609:AY1610"/>
    <mergeCell ref="AZ1609:AZ1610"/>
    <mergeCell ref="BA1609:BA1610"/>
    <mergeCell ref="BB1609:BB1610"/>
    <mergeCell ref="BC1609:BC1610"/>
    <mergeCell ref="A1611:A1612"/>
    <mergeCell ref="B1611:B1612"/>
    <mergeCell ref="C1611:C1612"/>
    <mergeCell ref="D1611:D1612"/>
    <mergeCell ref="E1611:E1612"/>
    <mergeCell ref="AS1609:AS1610"/>
    <mergeCell ref="AT1609:AT1610"/>
    <mergeCell ref="AU1609:AU1610"/>
    <mergeCell ref="AV1609:AV1610"/>
    <mergeCell ref="AW1609:AW1610"/>
    <mergeCell ref="AX1609:AX1610"/>
    <mergeCell ref="AM1609:AM1610"/>
    <mergeCell ref="AN1609:AN1610"/>
    <mergeCell ref="AO1609:AO1610"/>
    <mergeCell ref="AP1609:AP1610"/>
    <mergeCell ref="AQ1609:AQ1610"/>
    <mergeCell ref="AR1609:AR1610"/>
    <mergeCell ref="BC1607:BC1608"/>
    <mergeCell ref="A1609:A1610"/>
    <mergeCell ref="B1609:B1610"/>
    <mergeCell ref="C1609:C1610"/>
    <mergeCell ref="D1609:D1610"/>
    <mergeCell ref="E1609:E1610"/>
    <mergeCell ref="F1609:F1610"/>
    <mergeCell ref="AJ1609:AJ1610"/>
    <mergeCell ref="AK1609:AK1610"/>
    <mergeCell ref="AL1609:AL1610"/>
    <mergeCell ref="AW1607:AW1608"/>
    <mergeCell ref="AX1607:AX1608"/>
    <mergeCell ref="AY1607:AY1608"/>
    <mergeCell ref="AZ1607:AZ1608"/>
    <mergeCell ref="BA1607:BA1608"/>
    <mergeCell ref="BB1607:BB1608"/>
    <mergeCell ref="AQ1607:AQ1608"/>
    <mergeCell ref="AR1607:AR1608"/>
    <mergeCell ref="AS1607:AS1608"/>
    <mergeCell ref="AT1607:AT1608"/>
    <mergeCell ref="AU1607:AU1608"/>
    <mergeCell ref="AV1607:AV1608"/>
    <mergeCell ref="AK1607:AK1608"/>
    <mergeCell ref="AL1607:AL1608"/>
    <mergeCell ref="AM1607:AM1608"/>
    <mergeCell ref="AN1607:AN1608"/>
    <mergeCell ref="AO1607:AO1608"/>
    <mergeCell ref="AP1607:AP1608"/>
    <mergeCell ref="BA1605:BA1606"/>
    <mergeCell ref="BB1605:BB1606"/>
    <mergeCell ref="BC1605:BC1606"/>
    <mergeCell ref="A1607:A1608"/>
    <mergeCell ref="B1607:B1608"/>
    <mergeCell ref="C1607:C1608"/>
    <mergeCell ref="D1607:D1608"/>
    <mergeCell ref="E1607:E1608"/>
    <mergeCell ref="F1607:F1608"/>
    <mergeCell ref="AJ1607:AJ1608"/>
    <mergeCell ref="AU1605:AU1606"/>
    <mergeCell ref="AV1605:AV1606"/>
    <mergeCell ref="AW1605:AW1606"/>
    <mergeCell ref="AX1605:AX1606"/>
    <mergeCell ref="AY1605:AY1606"/>
    <mergeCell ref="AZ1605:AZ1606"/>
    <mergeCell ref="AO1605:AO1606"/>
    <mergeCell ref="AP1605:AP1606"/>
    <mergeCell ref="AQ1605:AQ1606"/>
    <mergeCell ref="AR1605:AR1606"/>
    <mergeCell ref="AS1605:AS1606"/>
    <mergeCell ref="AT1605:AT1606"/>
    <mergeCell ref="F1605:F1606"/>
    <mergeCell ref="AJ1605:AJ1606"/>
    <mergeCell ref="AK1605:AK1606"/>
    <mergeCell ref="AL1605:AL1606"/>
    <mergeCell ref="AM1605:AM1606"/>
    <mergeCell ref="AN1605:AN1606"/>
    <mergeCell ref="AY1603:AY1604"/>
    <mergeCell ref="AZ1603:AZ1604"/>
    <mergeCell ref="BA1603:BA1604"/>
    <mergeCell ref="BB1603:BB1604"/>
    <mergeCell ref="BC1603:BC1604"/>
    <mergeCell ref="A1605:A1606"/>
    <mergeCell ref="B1605:B1606"/>
    <mergeCell ref="C1605:C1606"/>
    <mergeCell ref="D1605:D1606"/>
    <mergeCell ref="E1605:E1606"/>
    <mergeCell ref="AS1603:AS1604"/>
    <mergeCell ref="AT1603:AT1604"/>
    <mergeCell ref="AU1603:AU1604"/>
    <mergeCell ref="AV1603:AV1604"/>
    <mergeCell ref="AW1603:AW1604"/>
    <mergeCell ref="AX1603:AX1604"/>
    <mergeCell ref="AM1603:AM1604"/>
    <mergeCell ref="AN1603:AN1604"/>
    <mergeCell ref="AO1603:AO1604"/>
    <mergeCell ref="AP1603:AP1604"/>
    <mergeCell ref="AQ1603:AQ1604"/>
    <mergeCell ref="AR1603:AR1604"/>
    <mergeCell ref="BC1601:BC1602"/>
    <mergeCell ref="A1603:A1604"/>
    <mergeCell ref="B1603:B1604"/>
    <mergeCell ref="C1603:C1604"/>
    <mergeCell ref="D1603:D1604"/>
    <mergeCell ref="E1603:E1604"/>
    <mergeCell ref="F1603:F1604"/>
    <mergeCell ref="AJ1603:AJ1604"/>
    <mergeCell ref="AK1603:AK1604"/>
    <mergeCell ref="AL1603:AL1604"/>
    <mergeCell ref="AW1601:AW1602"/>
    <mergeCell ref="AX1601:AX1602"/>
    <mergeCell ref="AY1601:AY1602"/>
    <mergeCell ref="AZ1601:AZ1602"/>
    <mergeCell ref="BA1601:BA1602"/>
    <mergeCell ref="BB1601:BB1602"/>
    <mergeCell ref="AQ1601:AQ1602"/>
    <mergeCell ref="AR1601:AR1602"/>
    <mergeCell ref="AS1601:AS1602"/>
    <mergeCell ref="AT1601:AT1602"/>
    <mergeCell ref="AU1601:AU1602"/>
    <mergeCell ref="AV1601:AV1602"/>
    <mergeCell ref="AK1601:AK1602"/>
    <mergeCell ref="AL1601:AL1602"/>
    <mergeCell ref="AM1601:AM1602"/>
    <mergeCell ref="AN1601:AN1602"/>
    <mergeCell ref="AO1601:AO1602"/>
    <mergeCell ref="AP1601:AP1602"/>
    <mergeCell ref="BA1599:BA1600"/>
    <mergeCell ref="BB1599:BB1600"/>
    <mergeCell ref="BC1599:BC1600"/>
    <mergeCell ref="A1601:A1602"/>
    <mergeCell ref="B1601:B1602"/>
    <mergeCell ref="C1601:C1602"/>
    <mergeCell ref="D1601:D1602"/>
    <mergeCell ref="E1601:E1602"/>
    <mergeCell ref="F1601:F1602"/>
    <mergeCell ref="AJ1601:AJ1602"/>
    <mergeCell ref="AU1599:AU1600"/>
    <mergeCell ref="AV1599:AV1600"/>
    <mergeCell ref="AW1599:AW1600"/>
    <mergeCell ref="AX1599:AX1600"/>
    <mergeCell ref="AY1599:AY1600"/>
    <mergeCell ref="AZ1599:AZ1600"/>
    <mergeCell ref="AO1599:AO1600"/>
    <mergeCell ref="AP1599:AP1600"/>
    <mergeCell ref="AQ1599:AQ1600"/>
    <mergeCell ref="AR1599:AR1600"/>
    <mergeCell ref="AS1599:AS1600"/>
    <mergeCell ref="AT1599:AT1600"/>
    <mergeCell ref="F1599:F1600"/>
    <mergeCell ref="AJ1599:AJ1600"/>
    <mergeCell ref="AK1599:AK1600"/>
    <mergeCell ref="AL1599:AL1600"/>
    <mergeCell ref="AM1599:AM1600"/>
    <mergeCell ref="AN1599:AN1600"/>
    <mergeCell ref="AY1597:AY1598"/>
    <mergeCell ref="AZ1597:AZ1598"/>
    <mergeCell ref="BA1597:BA1598"/>
    <mergeCell ref="BB1597:BB1598"/>
    <mergeCell ref="BC1597:BC1598"/>
    <mergeCell ref="A1599:A1600"/>
    <mergeCell ref="B1599:B1600"/>
    <mergeCell ref="C1599:C1600"/>
    <mergeCell ref="D1599:D1600"/>
    <mergeCell ref="E1599:E1600"/>
    <mergeCell ref="AS1597:AS1598"/>
    <mergeCell ref="AT1597:AT1598"/>
    <mergeCell ref="AU1597:AU1598"/>
    <mergeCell ref="AV1597:AV1598"/>
    <mergeCell ref="AW1597:AW1598"/>
    <mergeCell ref="AX1597:AX1598"/>
    <mergeCell ref="AM1597:AM1598"/>
    <mergeCell ref="AN1597:AN1598"/>
    <mergeCell ref="AO1597:AO1598"/>
    <mergeCell ref="AP1597:AP1598"/>
    <mergeCell ref="AQ1597:AQ1598"/>
    <mergeCell ref="AR1597:AR1598"/>
    <mergeCell ref="BC1595:BC1596"/>
    <mergeCell ref="A1597:A1598"/>
    <mergeCell ref="B1597:B1598"/>
    <mergeCell ref="C1597:C1598"/>
    <mergeCell ref="D1597:D1598"/>
    <mergeCell ref="E1597:E1598"/>
    <mergeCell ref="F1597:F1598"/>
    <mergeCell ref="AJ1597:AJ1598"/>
    <mergeCell ref="AK1597:AK1598"/>
    <mergeCell ref="AL1597:AL1598"/>
    <mergeCell ref="AW1595:AW1596"/>
    <mergeCell ref="AX1595:AX1596"/>
    <mergeCell ref="AY1595:AY1596"/>
    <mergeCell ref="AZ1595:AZ1596"/>
    <mergeCell ref="BA1595:BA1596"/>
    <mergeCell ref="BB1595:BB1596"/>
    <mergeCell ref="AQ1595:AQ1596"/>
    <mergeCell ref="AR1595:AR1596"/>
    <mergeCell ref="AS1595:AS1596"/>
    <mergeCell ref="AT1595:AT1596"/>
    <mergeCell ref="AU1595:AU1596"/>
    <mergeCell ref="AV1595:AV1596"/>
    <mergeCell ref="AK1595:AK1596"/>
    <mergeCell ref="AL1595:AL1596"/>
    <mergeCell ref="AM1595:AM1596"/>
    <mergeCell ref="AN1595:AN1596"/>
    <mergeCell ref="AO1595:AO1596"/>
    <mergeCell ref="AP1595:AP1596"/>
    <mergeCell ref="BA1593:BA1594"/>
    <mergeCell ref="BB1593:BB1594"/>
    <mergeCell ref="BC1593:BC1594"/>
    <mergeCell ref="A1595:A1596"/>
    <mergeCell ref="B1595:B1596"/>
    <mergeCell ref="C1595:C1596"/>
    <mergeCell ref="D1595:D1596"/>
    <mergeCell ref="E1595:E1596"/>
    <mergeCell ref="F1595:F1596"/>
    <mergeCell ref="AJ1595:AJ1596"/>
    <mergeCell ref="AU1593:AU1594"/>
    <mergeCell ref="AV1593:AV1594"/>
    <mergeCell ref="AW1593:AW1594"/>
    <mergeCell ref="AX1593:AX1594"/>
    <mergeCell ref="AY1593:AY1594"/>
    <mergeCell ref="AZ1593:AZ1594"/>
    <mergeCell ref="AO1593:AO1594"/>
    <mergeCell ref="AP1593:AP1594"/>
    <mergeCell ref="AQ1593:AQ1594"/>
    <mergeCell ref="AR1593:AR1594"/>
    <mergeCell ref="AS1593:AS1594"/>
    <mergeCell ref="AT1593:AT1594"/>
    <mergeCell ref="F1593:F1594"/>
    <mergeCell ref="AJ1593:AJ1594"/>
    <mergeCell ref="AK1593:AK1594"/>
    <mergeCell ref="AL1593:AL1594"/>
    <mergeCell ref="AM1593:AM1594"/>
    <mergeCell ref="AN1593:AN1594"/>
    <mergeCell ref="AY1591:AY1592"/>
    <mergeCell ref="AZ1591:AZ1592"/>
    <mergeCell ref="BA1591:BA1592"/>
    <mergeCell ref="BB1591:BB1592"/>
    <mergeCell ref="BC1591:BC1592"/>
    <mergeCell ref="A1593:A1594"/>
    <mergeCell ref="B1593:B1594"/>
    <mergeCell ref="C1593:C1594"/>
    <mergeCell ref="D1593:D1594"/>
    <mergeCell ref="E1593:E1594"/>
    <mergeCell ref="AS1591:AS1592"/>
    <mergeCell ref="AT1591:AT1592"/>
    <mergeCell ref="AU1591:AU1592"/>
    <mergeCell ref="AV1591:AV1592"/>
    <mergeCell ref="AW1591:AW1592"/>
    <mergeCell ref="AX1591:AX1592"/>
    <mergeCell ref="AM1591:AM1592"/>
    <mergeCell ref="AN1591:AN1592"/>
    <mergeCell ref="AO1591:AO1592"/>
    <mergeCell ref="AP1591:AP1592"/>
    <mergeCell ref="AQ1591:AQ1592"/>
    <mergeCell ref="AR1591:AR1592"/>
    <mergeCell ref="BC1589:BC1590"/>
    <mergeCell ref="A1591:A1592"/>
    <mergeCell ref="B1591:B1592"/>
    <mergeCell ref="C1591:C1592"/>
    <mergeCell ref="D1591:D1592"/>
    <mergeCell ref="E1591:E1592"/>
    <mergeCell ref="F1591:F1592"/>
    <mergeCell ref="AJ1591:AJ1592"/>
    <mergeCell ref="AK1591:AK1592"/>
    <mergeCell ref="AL1591:AL1592"/>
    <mergeCell ref="AW1589:AW1590"/>
    <mergeCell ref="AX1589:AX1590"/>
    <mergeCell ref="AY1589:AY1590"/>
    <mergeCell ref="AZ1589:AZ1590"/>
    <mergeCell ref="BA1589:BA1590"/>
    <mergeCell ref="BB1589:BB1590"/>
    <mergeCell ref="AQ1589:AQ1590"/>
    <mergeCell ref="AR1589:AR1590"/>
    <mergeCell ref="AS1589:AS1590"/>
    <mergeCell ref="AT1589:AT1590"/>
    <mergeCell ref="AU1589:AU1590"/>
    <mergeCell ref="AV1589:AV1590"/>
    <mergeCell ref="AK1589:AK1590"/>
    <mergeCell ref="AL1589:AL1590"/>
    <mergeCell ref="AM1589:AM1590"/>
    <mergeCell ref="AN1589:AN1590"/>
    <mergeCell ref="AO1589:AO1590"/>
    <mergeCell ref="AP1589:AP1590"/>
    <mergeCell ref="BA1587:BA1588"/>
    <mergeCell ref="BB1587:BB1588"/>
    <mergeCell ref="BC1587:BC1588"/>
    <mergeCell ref="A1589:A1590"/>
    <mergeCell ref="B1589:B1590"/>
    <mergeCell ref="C1589:C1590"/>
    <mergeCell ref="D1589:D1590"/>
    <mergeCell ref="E1589:E1590"/>
    <mergeCell ref="F1589:F1590"/>
    <mergeCell ref="AJ1589:AJ1590"/>
    <mergeCell ref="AU1587:AU1588"/>
    <mergeCell ref="AV1587:AV1588"/>
    <mergeCell ref="AW1587:AW1588"/>
    <mergeCell ref="AX1587:AX1588"/>
    <mergeCell ref="AY1587:AY1588"/>
    <mergeCell ref="AZ1587:AZ1588"/>
    <mergeCell ref="AO1587:AO1588"/>
    <mergeCell ref="AP1587:AP1588"/>
    <mergeCell ref="AQ1587:AQ1588"/>
    <mergeCell ref="AR1587:AR1588"/>
    <mergeCell ref="AS1587:AS1588"/>
    <mergeCell ref="AT1587:AT1588"/>
    <mergeCell ref="F1587:F1588"/>
    <mergeCell ref="AJ1587:AJ1588"/>
    <mergeCell ref="AK1587:AK1588"/>
    <mergeCell ref="AL1587:AL1588"/>
    <mergeCell ref="AM1587:AM1588"/>
    <mergeCell ref="AN1587:AN1588"/>
    <mergeCell ref="AY1585:AY1586"/>
    <mergeCell ref="AZ1585:AZ1586"/>
    <mergeCell ref="BA1585:BA1586"/>
    <mergeCell ref="BB1585:BB1586"/>
    <mergeCell ref="BC1585:BC1586"/>
    <mergeCell ref="A1587:A1588"/>
    <mergeCell ref="B1587:B1588"/>
    <mergeCell ref="C1587:C1588"/>
    <mergeCell ref="D1587:D1588"/>
    <mergeCell ref="E1587:E1588"/>
    <mergeCell ref="AS1585:AS1586"/>
    <mergeCell ref="AT1585:AT1586"/>
    <mergeCell ref="AU1585:AU1586"/>
    <mergeCell ref="AV1585:AV1586"/>
    <mergeCell ref="AW1585:AW1586"/>
    <mergeCell ref="AX1585:AX1586"/>
    <mergeCell ref="AM1585:AM1586"/>
    <mergeCell ref="AN1585:AN1586"/>
    <mergeCell ref="AO1585:AO1586"/>
    <mergeCell ref="AP1585:AP1586"/>
    <mergeCell ref="AQ1585:AQ1586"/>
    <mergeCell ref="AR1585:AR1586"/>
    <mergeCell ref="BC1583:BC1584"/>
    <mergeCell ref="A1585:A1586"/>
    <mergeCell ref="B1585:B1586"/>
    <mergeCell ref="C1585:C1586"/>
    <mergeCell ref="D1585:D1586"/>
    <mergeCell ref="E1585:E1586"/>
    <mergeCell ref="F1585:F1586"/>
    <mergeCell ref="AJ1585:AJ1586"/>
    <mergeCell ref="AK1585:AK1586"/>
    <mergeCell ref="AL1585:AL1586"/>
    <mergeCell ref="AW1583:AW1584"/>
    <mergeCell ref="AX1583:AX1584"/>
    <mergeCell ref="AY1583:AY1584"/>
    <mergeCell ref="AZ1583:AZ1584"/>
    <mergeCell ref="BA1583:BA1584"/>
    <mergeCell ref="BB1583:BB1584"/>
    <mergeCell ref="AQ1583:AQ1584"/>
    <mergeCell ref="AR1583:AR1584"/>
    <mergeCell ref="AS1583:AS1584"/>
    <mergeCell ref="AT1583:AT1584"/>
    <mergeCell ref="AU1583:AU1584"/>
    <mergeCell ref="AV1583:AV1584"/>
    <mergeCell ref="AK1583:AK1584"/>
    <mergeCell ref="AL1583:AL1584"/>
    <mergeCell ref="AM1583:AM1584"/>
    <mergeCell ref="AN1583:AN1584"/>
    <mergeCell ref="AO1583:AO1584"/>
    <mergeCell ref="AP1583:AP1584"/>
    <mergeCell ref="BA1581:BA1582"/>
    <mergeCell ref="BB1581:BB1582"/>
    <mergeCell ref="BC1581:BC1582"/>
    <mergeCell ref="A1583:A1584"/>
    <mergeCell ref="B1583:B1584"/>
    <mergeCell ref="C1583:C1584"/>
    <mergeCell ref="D1583:D1584"/>
    <mergeCell ref="E1583:E1584"/>
    <mergeCell ref="F1583:F1584"/>
    <mergeCell ref="AJ1583:AJ1584"/>
    <mergeCell ref="AU1581:AU1582"/>
    <mergeCell ref="AV1581:AV1582"/>
    <mergeCell ref="AW1581:AW1582"/>
    <mergeCell ref="AX1581:AX1582"/>
    <mergeCell ref="AY1581:AY1582"/>
    <mergeCell ref="AZ1581:AZ1582"/>
    <mergeCell ref="AO1581:AO1582"/>
    <mergeCell ref="AP1581:AP1582"/>
    <mergeCell ref="AQ1581:AQ1582"/>
    <mergeCell ref="AR1581:AR1582"/>
    <mergeCell ref="AS1581:AS1582"/>
    <mergeCell ref="AT1581:AT1582"/>
    <mergeCell ref="F1581:F1582"/>
    <mergeCell ref="AJ1581:AJ1582"/>
    <mergeCell ref="AK1581:AK1582"/>
    <mergeCell ref="AL1581:AL1582"/>
    <mergeCell ref="AM1581:AM1582"/>
    <mergeCell ref="AN1581:AN1582"/>
    <mergeCell ref="AY1579:AY1580"/>
    <mergeCell ref="AZ1579:AZ1580"/>
    <mergeCell ref="BA1579:BA1580"/>
    <mergeCell ref="BB1579:BB1580"/>
    <mergeCell ref="BC1579:BC1580"/>
    <mergeCell ref="A1581:A1582"/>
    <mergeCell ref="B1581:B1582"/>
    <mergeCell ref="C1581:C1582"/>
    <mergeCell ref="D1581:D1582"/>
    <mergeCell ref="E1581:E1582"/>
    <mergeCell ref="AS1579:AS1580"/>
    <mergeCell ref="AT1579:AT1580"/>
    <mergeCell ref="AU1579:AU1580"/>
    <mergeCell ref="AV1579:AV1580"/>
    <mergeCell ref="AW1579:AW1580"/>
    <mergeCell ref="AX1579:AX1580"/>
    <mergeCell ref="AM1579:AM1580"/>
    <mergeCell ref="AN1579:AN1580"/>
    <mergeCell ref="AO1579:AO1580"/>
    <mergeCell ref="AP1579:AP1580"/>
    <mergeCell ref="AQ1579:AQ1580"/>
    <mergeCell ref="AR1579:AR1580"/>
    <mergeCell ref="BC1577:BC1578"/>
    <mergeCell ref="A1579:A1580"/>
    <mergeCell ref="B1579:B1580"/>
    <mergeCell ref="C1579:C1580"/>
    <mergeCell ref="D1579:D1580"/>
    <mergeCell ref="E1579:E1580"/>
    <mergeCell ref="F1579:F1580"/>
    <mergeCell ref="AJ1579:AJ1580"/>
    <mergeCell ref="AK1579:AK1580"/>
    <mergeCell ref="AL1579:AL1580"/>
    <mergeCell ref="AW1577:AW1578"/>
    <mergeCell ref="AX1577:AX1578"/>
    <mergeCell ref="AY1577:AY1578"/>
    <mergeCell ref="AZ1577:AZ1578"/>
    <mergeCell ref="BA1577:BA1578"/>
    <mergeCell ref="BB1577:BB1578"/>
    <mergeCell ref="AQ1577:AQ1578"/>
    <mergeCell ref="AR1577:AR1578"/>
    <mergeCell ref="AS1577:AS1578"/>
    <mergeCell ref="AT1577:AT1578"/>
    <mergeCell ref="AU1577:AU1578"/>
    <mergeCell ref="AV1577:AV1578"/>
    <mergeCell ref="AK1577:AK1578"/>
    <mergeCell ref="AL1577:AL1578"/>
    <mergeCell ref="AM1577:AM1578"/>
    <mergeCell ref="AN1577:AN1578"/>
    <mergeCell ref="AO1577:AO1578"/>
    <mergeCell ref="AP1577:AP1578"/>
    <mergeCell ref="BA1575:BA1576"/>
    <mergeCell ref="BB1575:BB1576"/>
    <mergeCell ref="BC1575:BC1576"/>
    <mergeCell ref="A1577:A1578"/>
    <mergeCell ref="B1577:B1578"/>
    <mergeCell ref="C1577:C1578"/>
    <mergeCell ref="D1577:D1578"/>
    <mergeCell ref="E1577:E1578"/>
    <mergeCell ref="F1577:F1578"/>
    <mergeCell ref="AJ1577:AJ1578"/>
    <mergeCell ref="AU1575:AU1576"/>
    <mergeCell ref="AV1575:AV1576"/>
    <mergeCell ref="AW1575:AW1576"/>
    <mergeCell ref="AX1575:AX1576"/>
    <mergeCell ref="AY1575:AY1576"/>
    <mergeCell ref="AZ1575:AZ1576"/>
    <mergeCell ref="AO1575:AO1576"/>
    <mergeCell ref="AP1575:AP1576"/>
    <mergeCell ref="AQ1575:AQ1576"/>
    <mergeCell ref="AR1575:AR1576"/>
    <mergeCell ref="AS1575:AS1576"/>
    <mergeCell ref="AT1575:AT1576"/>
    <mergeCell ref="F1575:F1576"/>
    <mergeCell ref="AJ1575:AJ1576"/>
    <mergeCell ref="AK1575:AK1576"/>
    <mergeCell ref="AL1575:AL1576"/>
    <mergeCell ref="AM1575:AM1576"/>
    <mergeCell ref="AN1575:AN1576"/>
    <mergeCell ref="AY1573:AY1574"/>
    <mergeCell ref="AZ1573:AZ1574"/>
    <mergeCell ref="BA1573:BA1574"/>
    <mergeCell ref="BB1573:BB1574"/>
    <mergeCell ref="BC1573:BC1574"/>
    <mergeCell ref="A1575:A1576"/>
    <mergeCell ref="B1575:B1576"/>
    <mergeCell ref="C1575:C1576"/>
    <mergeCell ref="D1575:D1576"/>
    <mergeCell ref="E1575:E1576"/>
    <mergeCell ref="AS1573:AS1574"/>
    <mergeCell ref="AT1573:AT1574"/>
    <mergeCell ref="AU1573:AU1574"/>
    <mergeCell ref="AV1573:AV1574"/>
    <mergeCell ref="AW1573:AW1574"/>
    <mergeCell ref="AX1573:AX1574"/>
    <mergeCell ref="AM1573:AM1574"/>
    <mergeCell ref="AN1573:AN1574"/>
    <mergeCell ref="AO1573:AO1574"/>
    <mergeCell ref="AP1573:AP1574"/>
    <mergeCell ref="AQ1573:AQ1574"/>
    <mergeCell ref="AR1573:AR1574"/>
    <mergeCell ref="BC1571:BC1572"/>
    <mergeCell ref="A1573:A1574"/>
    <mergeCell ref="B1573:B1574"/>
    <mergeCell ref="C1573:C1574"/>
    <mergeCell ref="D1573:D1574"/>
    <mergeCell ref="E1573:E1574"/>
    <mergeCell ref="F1573:F1574"/>
    <mergeCell ref="AJ1573:AJ1574"/>
    <mergeCell ref="AK1573:AK1574"/>
    <mergeCell ref="AL1573:AL1574"/>
    <mergeCell ref="AW1571:AW1572"/>
    <mergeCell ref="AX1571:AX1572"/>
    <mergeCell ref="AY1571:AY1572"/>
    <mergeCell ref="AZ1571:AZ1572"/>
    <mergeCell ref="BA1571:BA1572"/>
    <mergeCell ref="BB1571:BB1572"/>
    <mergeCell ref="AQ1571:AQ1572"/>
    <mergeCell ref="AR1571:AR1572"/>
    <mergeCell ref="AS1571:AS1572"/>
    <mergeCell ref="AT1571:AT1572"/>
    <mergeCell ref="AU1571:AU1572"/>
    <mergeCell ref="AV1571:AV1572"/>
    <mergeCell ref="AK1571:AK1572"/>
    <mergeCell ref="AL1571:AL1572"/>
    <mergeCell ref="AM1571:AM1572"/>
    <mergeCell ref="AN1571:AN1572"/>
    <mergeCell ref="AO1571:AO1572"/>
    <mergeCell ref="AP1571:AP1572"/>
    <mergeCell ref="BA1569:BA1570"/>
    <mergeCell ref="BB1569:BB1570"/>
    <mergeCell ref="BC1569:BC1570"/>
    <mergeCell ref="A1571:A1572"/>
    <mergeCell ref="B1571:B1572"/>
    <mergeCell ref="C1571:C1572"/>
    <mergeCell ref="D1571:D1572"/>
    <mergeCell ref="E1571:E1572"/>
    <mergeCell ref="F1571:F1572"/>
    <mergeCell ref="AJ1571:AJ1572"/>
    <mergeCell ref="AU1569:AU1570"/>
    <mergeCell ref="AV1569:AV1570"/>
    <mergeCell ref="AW1569:AW1570"/>
    <mergeCell ref="AX1569:AX1570"/>
    <mergeCell ref="AY1569:AY1570"/>
    <mergeCell ref="AZ1569:AZ1570"/>
    <mergeCell ref="AO1569:AO1570"/>
    <mergeCell ref="AP1569:AP1570"/>
    <mergeCell ref="AQ1569:AQ1570"/>
    <mergeCell ref="AR1569:AR1570"/>
    <mergeCell ref="AS1569:AS1570"/>
    <mergeCell ref="AT1569:AT1570"/>
    <mergeCell ref="F1569:F1570"/>
    <mergeCell ref="AJ1569:AJ1570"/>
    <mergeCell ref="AK1569:AK1570"/>
    <mergeCell ref="AL1569:AL1570"/>
    <mergeCell ref="AM1569:AM1570"/>
    <mergeCell ref="AN1569:AN1570"/>
    <mergeCell ref="AY1567:AY1568"/>
    <mergeCell ref="AZ1567:AZ1568"/>
    <mergeCell ref="BA1567:BA1568"/>
    <mergeCell ref="BB1567:BB1568"/>
    <mergeCell ref="BC1567:BC1568"/>
    <mergeCell ref="A1569:A1570"/>
    <mergeCell ref="B1569:B1570"/>
    <mergeCell ref="C1569:C1570"/>
    <mergeCell ref="D1569:D1570"/>
    <mergeCell ref="E1569:E1570"/>
    <mergeCell ref="AS1567:AS1568"/>
    <mergeCell ref="AT1567:AT1568"/>
    <mergeCell ref="AU1567:AU1568"/>
    <mergeCell ref="AV1567:AV1568"/>
    <mergeCell ref="AW1567:AW1568"/>
    <mergeCell ref="AX1567:AX1568"/>
    <mergeCell ref="AM1567:AM1568"/>
    <mergeCell ref="AN1567:AN1568"/>
    <mergeCell ref="AO1567:AO1568"/>
    <mergeCell ref="AP1567:AP1568"/>
    <mergeCell ref="AQ1567:AQ1568"/>
    <mergeCell ref="AR1567:AR1568"/>
    <mergeCell ref="BC1565:BC1566"/>
    <mergeCell ref="A1567:A1568"/>
    <mergeCell ref="B1567:B1568"/>
    <mergeCell ref="C1567:C1568"/>
    <mergeCell ref="D1567:D1568"/>
    <mergeCell ref="E1567:E1568"/>
    <mergeCell ref="F1567:F1568"/>
    <mergeCell ref="AJ1567:AJ1568"/>
    <mergeCell ref="AK1567:AK1568"/>
    <mergeCell ref="AL1567:AL1568"/>
    <mergeCell ref="AW1565:AW1566"/>
    <mergeCell ref="AX1565:AX1566"/>
    <mergeCell ref="AY1565:AY1566"/>
    <mergeCell ref="AZ1565:AZ1566"/>
    <mergeCell ref="BA1565:BA1566"/>
    <mergeCell ref="BB1565:BB1566"/>
    <mergeCell ref="AQ1565:AQ1566"/>
    <mergeCell ref="AR1565:AR1566"/>
    <mergeCell ref="AS1565:AS1566"/>
    <mergeCell ref="AT1565:AT1566"/>
    <mergeCell ref="AU1565:AU1566"/>
    <mergeCell ref="AV1565:AV1566"/>
    <mergeCell ref="AK1565:AK1566"/>
    <mergeCell ref="AL1565:AL1566"/>
    <mergeCell ref="AM1565:AM1566"/>
    <mergeCell ref="AN1565:AN1566"/>
    <mergeCell ref="AO1565:AO1566"/>
    <mergeCell ref="AP1565:AP1566"/>
    <mergeCell ref="BA1563:BA1564"/>
    <mergeCell ref="BB1563:BB1564"/>
    <mergeCell ref="BC1563:BC1564"/>
    <mergeCell ref="A1565:A1566"/>
    <mergeCell ref="B1565:B1566"/>
    <mergeCell ref="C1565:C1566"/>
    <mergeCell ref="D1565:D1566"/>
    <mergeCell ref="E1565:E1566"/>
    <mergeCell ref="F1565:F1566"/>
    <mergeCell ref="AJ1565:AJ1566"/>
    <mergeCell ref="AU1563:AU1564"/>
    <mergeCell ref="AV1563:AV1564"/>
    <mergeCell ref="AW1563:AW1564"/>
    <mergeCell ref="AX1563:AX1564"/>
    <mergeCell ref="AY1563:AY1564"/>
    <mergeCell ref="AZ1563:AZ1564"/>
    <mergeCell ref="AO1563:AO1564"/>
    <mergeCell ref="AP1563:AP1564"/>
    <mergeCell ref="AQ1563:AQ1564"/>
    <mergeCell ref="AR1563:AR1564"/>
    <mergeCell ref="AS1563:AS1564"/>
    <mergeCell ref="AT1563:AT1564"/>
    <mergeCell ref="F1563:F1564"/>
    <mergeCell ref="AJ1563:AJ1564"/>
    <mergeCell ref="AK1563:AK1564"/>
    <mergeCell ref="AL1563:AL1564"/>
    <mergeCell ref="AM1563:AM1564"/>
    <mergeCell ref="AN1563:AN1564"/>
    <mergeCell ref="AY1561:AY1562"/>
    <mergeCell ref="AZ1561:AZ1562"/>
    <mergeCell ref="BA1561:BA1562"/>
    <mergeCell ref="BB1561:BB1562"/>
    <mergeCell ref="BC1561:BC1562"/>
    <mergeCell ref="A1563:A1564"/>
    <mergeCell ref="B1563:B1564"/>
    <mergeCell ref="C1563:C1564"/>
    <mergeCell ref="D1563:D1564"/>
    <mergeCell ref="E1563:E1564"/>
    <mergeCell ref="AS1561:AS1562"/>
    <mergeCell ref="AT1561:AT1562"/>
    <mergeCell ref="AU1561:AU1562"/>
    <mergeCell ref="AV1561:AV1562"/>
    <mergeCell ref="AW1561:AW1562"/>
    <mergeCell ref="AX1561:AX1562"/>
    <mergeCell ref="AM1561:AM1562"/>
    <mergeCell ref="AN1561:AN1562"/>
    <mergeCell ref="AO1561:AO1562"/>
    <mergeCell ref="AP1561:AP1562"/>
    <mergeCell ref="AQ1561:AQ1562"/>
    <mergeCell ref="AR1561:AR1562"/>
    <mergeCell ref="BC1559:BC1560"/>
    <mergeCell ref="A1561:A1562"/>
    <mergeCell ref="B1561:B1562"/>
    <mergeCell ref="C1561:C1562"/>
    <mergeCell ref="D1561:D1562"/>
    <mergeCell ref="E1561:E1562"/>
    <mergeCell ref="F1561:F1562"/>
    <mergeCell ref="AJ1561:AJ1562"/>
    <mergeCell ref="AK1561:AK1562"/>
    <mergeCell ref="AL1561:AL1562"/>
    <mergeCell ref="AW1559:AW1560"/>
    <mergeCell ref="AX1559:AX1560"/>
    <mergeCell ref="AY1559:AY1560"/>
    <mergeCell ref="AZ1559:AZ1560"/>
    <mergeCell ref="BA1559:BA1560"/>
    <mergeCell ref="BB1559:BB1560"/>
    <mergeCell ref="AQ1559:AQ1560"/>
    <mergeCell ref="AR1559:AR1560"/>
    <mergeCell ref="AS1559:AS1560"/>
    <mergeCell ref="AT1559:AT1560"/>
    <mergeCell ref="AU1559:AU1560"/>
    <mergeCell ref="AV1559:AV1560"/>
    <mergeCell ref="AK1559:AK1560"/>
    <mergeCell ref="AL1559:AL1560"/>
    <mergeCell ref="AM1559:AM1560"/>
    <mergeCell ref="AN1559:AN1560"/>
    <mergeCell ref="AO1559:AO1560"/>
    <mergeCell ref="AP1559:AP1560"/>
    <mergeCell ref="BA1557:BA1558"/>
    <mergeCell ref="BB1557:BB1558"/>
    <mergeCell ref="BC1557:BC1558"/>
    <mergeCell ref="A1559:A1560"/>
    <mergeCell ref="B1559:B1560"/>
    <mergeCell ref="C1559:C1560"/>
    <mergeCell ref="D1559:D1560"/>
    <mergeCell ref="E1559:E1560"/>
    <mergeCell ref="F1559:F1560"/>
    <mergeCell ref="AJ1559:AJ1560"/>
    <mergeCell ref="AU1557:AU1558"/>
    <mergeCell ref="AV1557:AV1558"/>
    <mergeCell ref="AW1557:AW1558"/>
    <mergeCell ref="AX1557:AX1558"/>
    <mergeCell ref="AY1557:AY1558"/>
    <mergeCell ref="AZ1557:AZ1558"/>
    <mergeCell ref="AO1557:AO1558"/>
    <mergeCell ref="AP1557:AP1558"/>
    <mergeCell ref="AQ1557:AQ1558"/>
    <mergeCell ref="AR1557:AR1558"/>
    <mergeCell ref="AS1557:AS1558"/>
    <mergeCell ref="AT1557:AT1558"/>
    <mergeCell ref="F1557:F1558"/>
    <mergeCell ref="AJ1557:AJ1558"/>
    <mergeCell ref="AK1557:AK1558"/>
    <mergeCell ref="AL1557:AL1558"/>
    <mergeCell ref="AM1557:AM1558"/>
    <mergeCell ref="AN1557:AN1558"/>
    <mergeCell ref="AY1555:AY1556"/>
    <mergeCell ref="AZ1555:AZ1556"/>
    <mergeCell ref="BA1555:BA1556"/>
    <mergeCell ref="BB1555:BB1556"/>
    <mergeCell ref="BC1555:BC1556"/>
    <mergeCell ref="A1557:A1558"/>
    <mergeCell ref="B1557:B1558"/>
    <mergeCell ref="C1557:C1558"/>
    <mergeCell ref="D1557:D1558"/>
    <mergeCell ref="E1557:E1558"/>
    <mergeCell ref="AS1555:AS1556"/>
    <mergeCell ref="AT1555:AT1556"/>
    <mergeCell ref="AU1555:AU1556"/>
    <mergeCell ref="AV1555:AV1556"/>
    <mergeCell ref="AW1555:AW1556"/>
    <mergeCell ref="AX1555:AX1556"/>
    <mergeCell ref="AM1555:AM1556"/>
    <mergeCell ref="AN1555:AN1556"/>
    <mergeCell ref="AO1555:AO1556"/>
    <mergeCell ref="AP1555:AP1556"/>
    <mergeCell ref="AQ1555:AQ1556"/>
    <mergeCell ref="AR1555:AR1556"/>
    <mergeCell ref="BC1553:BC1554"/>
    <mergeCell ref="A1555:A1556"/>
    <mergeCell ref="B1555:B1556"/>
    <mergeCell ref="C1555:C1556"/>
    <mergeCell ref="D1555:D1556"/>
    <mergeCell ref="E1555:E1556"/>
    <mergeCell ref="F1555:F1556"/>
    <mergeCell ref="AJ1555:AJ1556"/>
    <mergeCell ref="AK1555:AK1556"/>
    <mergeCell ref="AL1555:AL1556"/>
    <mergeCell ref="AW1553:AW1554"/>
    <mergeCell ref="AX1553:AX1554"/>
    <mergeCell ref="AY1553:AY1554"/>
    <mergeCell ref="AZ1553:AZ1554"/>
    <mergeCell ref="BA1553:BA1554"/>
    <mergeCell ref="BB1553:BB1554"/>
    <mergeCell ref="AQ1553:AQ1554"/>
    <mergeCell ref="AR1553:AR1554"/>
    <mergeCell ref="AS1553:AS1554"/>
    <mergeCell ref="AT1553:AT1554"/>
    <mergeCell ref="AU1553:AU1554"/>
    <mergeCell ref="AV1553:AV1554"/>
    <mergeCell ref="AK1553:AK1554"/>
    <mergeCell ref="AL1553:AL1554"/>
    <mergeCell ref="AM1553:AM1554"/>
    <mergeCell ref="AN1553:AN1554"/>
    <mergeCell ref="AO1553:AO1554"/>
    <mergeCell ref="AP1553:AP1554"/>
    <mergeCell ref="BA1551:BA1552"/>
    <mergeCell ref="BB1551:BB1552"/>
    <mergeCell ref="BC1551:BC1552"/>
    <mergeCell ref="A1553:A1554"/>
    <mergeCell ref="B1553:B1554"/>
    <mergeCell ref="C1553:C1554"/>
    <mergeCell ref="D1553:D1554"/>
    <mergeCell ref="E1553:E1554"/>
    <mergeCell ref="F1553:F1554"/>
    <mergeCell ref="AJ1553:AJ1554"/>
    <mergeCell ref="AU1551:AU1552"/>
    <mergeCell ref="AV1551:AV1552"/>
    <mergeCell ref="AW1551:AW1552"/>
    <mergeCell ref="AX1551:AX1552"/>
    <mergeCell ref="AY1551:AY1552"/>
    <mergeCell ref="AZ1551:AZ1552"/>
    <mergeCell ref="AO1551:AO1552"/>
    <mergeCell ref="AP1551:AP1552"/>
    <mergeCell ref="AQ1551:AQ1552"/>
    <mergeCell ref="AR1551:AR1552"/>
    <mergeCell ref="AS1551:AS1552"/>
    <mergeCell ref="AT1551:AT1552"/>
    <mergeCell ref="F1551:F1552"/>
    <mergeCell ref="AJ1551:AJ1552"/>
    <mergeCell ref="AK1551:AK1552"/>
    <mergeCell ref="AL1551:AL1552"/>
    <mergeCell ref="AM1551:AM1552"/>
    <mergeCell ref="AN1551:AN1552"/>
    <mergeCell ref="AY1549:AY1550"/>
    <mergeCell ref="AZ1549:AZ1550"/>
    <mergeCell ref="BA1549:BA1550"/>
    <mergeCell ref="BB1549:BB1550"/>
    <mergeCell ref="BC1549:BC1550"/>
    <mergeCell ref="A1551:A1552"/>
    <mergeCell ref="B1551:B1552"/>
    <mergeCell ref="C1551:C1552"/>
    <mergeCell ref="D1551:D1552"/>
    <mergeCell ref="E1551:E1552"/>
    <mergeCell ref="AS1549:AS1550"/>
    <mergeCell ref="AT1549:AT1550"/>
    <mergeCell ref="AU1549:AU1550"/>
    <mergeCell ref="AV1549:AV1550"/>
    <mergeCell ref="AW1549:AW1550"/>
    <mergeCell ref="AX1549:AX1550"/>
    <mergeCell ref="AM1549:AM1550"/>
    <mergeCell ref="AN1549:AN1550"/>
    <mergeCell ref="AO1549:AO1550"/>
    <mergeCell ref="AP1549:AP1550"/>
    <mergeCell ref="AQ1549:AQ1550"/>
    <mergeCell ref="AR1549:AR1550"/>
    <mergeCell ref="BC1547:BC1548"/>
    <mergeCell ref="A1549:A1550"/>
    <mergeCell ref="B1549:B1550"/>
    <mergeCell ref="C1549:C1550"/>
    <mergeCell ref="D1549:D1550"/>
    <mergeCell ref="E1549:E1550"/>
    <mergeCell ref="F1549:F1550"/>
    <mergeCell ref="AJ1549:AJ1550"/>
    <mergeCell ref="AK1549:AK1550"/>
    <mergeCell ref="AL1549:AL1550"/>
    <mergeCell ref="AW1547:AW1548"/>
    <mergeCell ref="AX1547:AX1548"/>
    <mergeCell ref="AY1547:AY1548"/>
    <mergeCell ref="AZ1547:AZ1548"/>
    <mergeCell ref="BA1547:BA1548"/>
    <mergeCell ref="BB1547:BB1548"/>
    <mergeCell ref="AQ1547:AQ1548"/>
    <mergeCell ref="AR1547:AR1548"/>
    <mergeCell ref="AS1547:AS1548"/>
    <mergeCell ref="AT1547:AT1548"/>
    <mergeCell ref="AU1547:AU1548"/>
    <mergeCell ref="AV1547:AV1548"/>
    <mergeCell ref="AK1547:AK1548"/>
    <mergeCell ref="AL1547:AL1548"/>
    <mergeCell ref="AM1547:AM1548"/>
    <mergeCell ref="AN1547:AN1548"/>
    <mergeCell ref="AO1547:AO1548"/>
    <mergeCell ref="AP1547:AP1548"/>
    <mergeCell ref="BA1545:BA1546"/>
    <mergeCell ref="BB1545:BB1546"/>
    <mergeCell ref="BC1545:BC1546"/>
    <mergeCell ref="A1547:A1548"/>
    <mergeCell ref="B1547:B1548"/>
    <mergeCell ref="C1547:C1548"/>
    <mergeCell ref="D1547:D1548"/>
    <mergeCell ref="E1547:E1548"/>
    <mergeCell ref="F1547:F1548"/>
    <mergeCell ref="AJ1547:AJ1548"/>
    <mergeCell ref="AU1545:AU1546"/>
    <mergeCell ref="AV1545:AV1546"/>
    <mergeCell ref="AW1545:AW1546"/>
    <mergeCell ref="AX1545:AX1546"/>
    <mergeCell ref="AY1545:AY1546"/>
    <mergeCell ref="AZ1545:AZ1546"/>
    <mergeCell ref="AO1545:AO1546"/>
    <mergeCell ref="AP1545:AP1546"/>
    <mergeCell ref="AQ1545:AQ1546"/>
    <mergeCell ref="AR1545:AR1546"/>
    <mergeCell ref="AS1545:AS1546"/>
    <mergeCell ref="AT1545:AT1546"/>
    <mergeCell ref="F1545:F1546"/>
    <mergeCell ref="AJ1545:AJ1546"/>
    <mergeCell ref="AK1545:AK1546"/>
    <mergeCell ref="AL1545:AL1546"/>
    <mergeCell ref="AM1545:AM1546"/>
    <mergeCell ref="AN1545:AN1546"/>
    <mergeCell ref="AY1543:AY1544"/>
    <mergeCell ref="AZ1543:AZ1544"/>
    <mergeCell ref="BA1543:BA1544"/>
    <mergeCell ref="BB1543:BB1544"/>
    <mergeCell ref="BC1543:BC1544"/>
    <mergeCell ref="A1545:A1546"/>
    <mergeCell ref="B1545:B1546"/>
    <mergeCell ref="C1545:C1546"/>
    <mergeCell ref="D1545:D1546"/>
    <mergeCell ref="E1545:E1546"/>
    <mergeCell ref="AS1543:AS1544"/>
    <mergeCell ref="AT1543:AT1544"/>
    <mergeCell ref="AU1543:AU1544"/>
    <mergeCell ref="AV1543:AV1544"/>
    <mergeCell ref="AW1543:AW1544"/>
    <mergeCell ref="AX1543:AX1544"/>
    <mergeCell ref="AM1543:AM1544"/>
    <mergeCell ref="AN1543:AN1544"/>
    <mergeCell ref="AO1543:AO1544"/>
    <mergeCell ref="AP1543:AP1544"/>
    <mergeCell ref="AQ1543:AQ1544"/>
    <mergeCell ref="AR1543:AR1544"/>
    <mergeCell ref="BC1541:BC1542"/>
    <mergeCell ref="A1543:A1544"/>
    <mergeCell ref="B1543:B1544"/>
    <mergeCell ref="C1543:C1544"/>
    <mergeCell ref="D1543:D1544"/>
    <mergeCell ref="E1543:E1544"/>
    <mergeCell ref="F1543:F1544"/>
    <mergeCell ref="AJ1543:AJ1544"/>
    <mergeCell ref="AK1543:AK1544"/>
    <mergeCell ref="AL1543:AL1544"/>
    <mergeCell ref="AW1541:AW1542"/>
    <mergeCell ref="AX1541:AX1542"/>
    <mergeCell ref="AY1541:AY1542"/>
    <mergeCell ref="AZ1541:AZ1542"/>
    <mergeCell ref="BA1541:BA1542"/>
    <mergeCell ref="BB1541:BB1542"/>
    <mergeCell ref="AQ1541:AQ1542"/>
    <mergeCell ref="AR1541:AR1542"/>
    <mergeCell ref="AS1541:AS1542"/>
    <mergeCell ref="AT1541:AT1542"/>
    <mergeCell ref="AU1541:AU1542"/>
    <mergeCell ref="AV1541:AV1542"/>
    <mergeCell ref="AK1541:AK1542"/>
    <mergeCell ref="AL1541:AL1542"/>
    <mergeCell ref="AM1541:AM1542"/>
    <mergeCell ref="AN1541:AN1542"/>
    <mergeCell ref="AO1541:AO1542"/>
    <mergeCell ref="AP1541:AP1542"/>
    <mergeCell ref="BA1539:BA1540"/>
    <mergeCell ref="BB1539:BB1540"/>
    <mergeCell ref="BC1539:BC1540"/>
    <mergeCell ref="A1541:A1542"/>
    <mergeCell ref="B1541:B1542"/>
    <mergeCell ref="C1541:C1542"/>
    <mergeCell ref="D1541:D1542"/>
    <mergeCell ref="E1541:E1542"/>
    <mergeCell ref="F1541:F1542"/>
    <mergeCell ref="AJ1541:AJ1542"/>
    <mergeCell ref="AU1539:AU1540"/>
    <mergeCell ref="AV1539:AV1540"/>
    <mergeCell ref="AW1539:AW1540"/>
    <mergeCell ref="AX1539:AX1540"/>
    <mergeCell ref="AY1539:AY1540"/>
    <mergeCell ref="AZ1539:AZ1540"/>
    <mergeCell ref="AO1539:AO1540"/>
    <mergeCell ref="AP1539:AP1540"/>
    <mergeCell ref="AQ1539:AQ1540"/>
    <mergeCell ref="AR1539:AR1540"/>
    <mergeCell ref="AS1539:AS1540"/>
    <mergeCell ref="AT1539:AT1540"/>
    <mergeCell ref="F1539:F1540"/>
    <mergeCell ref="AJ1539:AJ1540"/>
    <mergeCell ref="AK1539:AK1540"/>
    <mergeCell ref="AL1539:AL1540"/>
    <mergeCell ref="AM1539:AM1540"/>
    <mergeCell ref="AN1539:AN1540"/>
    <mergeCell ref="AY1537:AY1538"/>
    <mergeCell ref="AZ1537:AZ1538"/>
    <mergeCell ref="BA1537:BA1538"/>
    <mergeCell ref="BB1537:BB1538"/>
    <mergeCell ref="BC1537:BC1538"/>
    <mergeCell ref="A1539:A1540"/>
    <mergeCell ref="B1539:B1540"/>
    <mergeCell ref="C1539:C1540"/>
    <mergeCell ref="D1539:D1540"/>
    <mergeCell ref="E1539:E1540"/>
    <mergeCell ref="AS1537:AS1538"/>
    <mergeCell ref="AT1537:AT1538"/>
    <mergeCell ref="AU1537:AU1538"/>
    <mergeCell ref="AV1537:AV1538"/>
    <mergeCell ref="AW1537:AW1538"/>
    <mergeCell ref="AX1537:AX1538"/>
    <mergeCell ref="AM1537:AM1538"/>
    <mergeCell ref="AN1537:AN1538"/>
    <mergeCell ref="AO1537:AO1538"/>
    <mergeCell ref="AP1537:AP1538"/>
    <mergeCell ref="AQ1537:AQ1538"/>
    <mergeCell ref="AR1537:AR1538"/>
    <mergeCell ref="BC1535:BC1536"/>
    <mergeCell ref="A1537:A1538"/>
    <mergeCell ref="B1537:B1538"/>
    <mergeCell ref="C1537:C1538"/>
    <mergeCell ref="D1537:D1538"/>
    <mergeCell ref="E1537:E1538"/>
    <mergeCell ref="F1537:F1538"/>
    <mergeCell ref="AJ1537:AJ1538"/>
    <mergeCell ref="AK1537:AK1538"/>
    <mergeCell ref="AL1537:AL1538"/>
    <mergeCell ref="AW1535:AW1536"/>
    <mergeCell ref="AX1535:AX1536"/>
    <mergeCell ref="AY1535:AY1536"/>
    <mergeCell ref="AZ1535:AZ1536"/>
    <mergeCell ref="BA1535:BA1536"/>
    <mergeCell ref="BB1535:BB1536"/>
    <mergeCell ref="AQ1535:AQ1536"/>
    <mergeCell ref="AR1535:AR1536"/>
    <mergeCell ref="AS1535:AS1536"/>
    <mergeCell ref="AT1535:AT1536"/>
    <mergeCell ref="AU1535:AU1536"/>
    <mergeCell ref="AV1535:AV1536"/>
    <mergeCell ref="AK1535:AK1536"/>
    <mergeCell ref="AL1535:AL1536"/>
    <mergeCell ref="AM1535:AM1536"/>
    <mergeCell ref="AN1535:AN1536"/>
    <mergeCell ref="AO1535:AO1536"/>
    <mergeCell ref="AP1535:AP1536"/>
    <mergeCell ref="BA1533:BA1534"/>
    <mergeCell ref="BB1533:BB1534"/>
    <mergeCell ref="BC1533:BC1534"/>
    <mergeCell ref="A1535:A1536"/>
    <mergeCell ref="B1535:B1536"/>
    <mergeCell ref="C1535:C1536"/>
    <mergeCell ref="D1535:D1536"/>
    <mergeCell ref="E1535:E1536"/>
    <mergeCell ref="F1535:F1536"/>
    <mergeCell ref="AJ1535:AJ1536"/>
    <mergeCell ref="AU1533:AU1534"/>
    <mergeCell ref="AV1533:AV1534"/>
    <mergeCell ref="AW1533:AW1534"/>
    <mergeCell ref="AX1533:AX1534"/>
    <mergeCell ref="AY1533:AY1534"/>
    <mergeCell ref="AZ1533:AZ1534"/>
    <mergeCell ref="AO1533:AO1534"/>
    <mergeCell ref="AP1533:AP1534"/>
    <mergeCell ref="AQ1533:AQ1534"/>
    <mergeCell ref="AR1533:AR1534"/>
    <mergeCell ref="AS1533:AS1534"/>
    <mergeCell ref="AT1533:AT1534"/>
    <mergeCell ref="F1533:F1534"/>
    <mergeCell ref="AJ1533:AJ1534"/>
    <mergeCell ref="AK1533:AK1534"/>
    <mergeCell ref="AL1533:AL1534"/>
    <mergeCell ref="AM1533:AM1534"/>
    <mergeCell ref="AN1533:AN1534"/>
    <mergeCell ref="AY1531:AY1532"/>
    <mergeCell ref="AZ1531:AZ1532"/>
    <mergeCell ref="BA1531:BA1532"/>
    <mergeCell ref="BB1531:BB1532"/>
    <mergeCell ref="BC1531:BC1532"/>
    <mergeCell ref="A1533:A1534"/>
    <mergeCell ref="B1533:B1534"/>
    <mergeCell ref="C1533:C1534"/>
    <mergeCell ref="D1533:D1534"/>
    <mergeCell ref="E1533:E1534"/>
    <mergeCell ref="AS1531:AS1532"/>
    <mergeCell ref="AT1531:AT1532"/>
    <mergeCell ref="AU1531:AU1532"/>
    <mergeCell ref="AV1531:AV1532"/>
    <mergeCell ref="AW1531:AW1532"/>
    <mergeCell ref="AX1531:AX1532"/>
    <mergeCell ref="AM1531:AM1532"/>
    <mergeCell ref="AN1531:AN1532"/>
    <mergeCell ref="AO1531:AO1532"/>
    <mergeCell ref="AP1531:AP1532"/>
    <mergeCell ref="AQ1531:AQ1532"/>
    <mergeCell ref="AR1531:AR1532"/>
    <mergeCell ref="BC1529:BC1530"/>
    <mergeCell ref="A1531:A1532"/>
    <mergeCell ref="B1531:B1532"/>
    <mergeCell ref="C1531:C1532"/>
    <mergeCell ref="D1531:D1532"/>
    <mergeCell ref="E1531:E1532"/>
    <mergeCell ref="F1531:F1532"/>
    <mergeCell ref="AJ1531:AJ1532"/>
    <mergeCell ref="AK1531:AK1532"/>
    <mergeCell ref="AL1531:AL1532"/>
    <mergeCell ref="AW1529:AW1530"/>
    <mergeCell ref="AX1529:AX1530"/>
    <mergeCell ref="AY1529:AY1530"/>
    <mergeCell ref="AZ1529:AZ1530"/>
    <mergeCell ref="BA1529:BA1530"/>
    <mergeCell ref="BB1529:BB1530"/>
    <mergeCell ref="AQ1529:AQ1530"/>
    <mergeCell ref="AR1529:AR1530"/>
    <mergeCell ref="AS1529:AS1530"/>
    <mergeCell ref="AT1529:AT1530"/>
    <mergeCell ref="AU1529:AU1530"/>
    <mergeCell ref="AV1529:AV1530"/>
    <mergeCell ref="AK1529:AK1530"/>
    <mergeCell ref="AL1529:AL1530"/>
    <mergeCell ref="AM1529:AM1530"/>
    <mergeCell ref="AN1529:AN1530"/>
    <mergeCell ref="AO1529:AO1530"/>
    <mergeCell ref="AP1529:AP1530"/>
    <mergeCell ref="BA1527:BA1528"/>
    <mergeCell ref="BB1527:BB1528"/>
    <mergeCell ref="BC1527:BC1528"/>
    <mergeCell ref="A1529:A1530"/>
    <mergeCell ref="B1529:B1530"/>
    <mergeCell ref="C1529:C1530"/>
    <mergeCell ref="D1529:D1530"/>
    <mergeCell ref="E1529:E1530"/>
    <mergeCell ref="F1529:F1530"/>
    <mergeCell ref="AJ1529:AJ1530"/>
    <mergeCell ref="AU1527:AU1528"/>
    <mergeCell ref="AV1527:AV1528"/>
    <mergeCell ref="AW1527:AW1528"/>
    <mergeCell ref="AX1527:AX1528"/>
    <mergeCell ref="AY1527:AY1528"/>
    <mergeCell ref="AZ1527:AZ1528"/>
    <mergeCell ref="AO1527:AO1528"/>
    <mergeCell ref="AP1527:AP1528"/>
    <mergeCell ref="AQ1527:AQ1528"/>
    <mergeCell ref="AR1527:AR1528"/>
    <mergeCell ref="AS1527:AS1528"/>
    <mergeCell ref="AT1527:AT1528"/>
    <mergeCell ref="F1527:F1528"/>
    <mergeCell ref="AJ1527:AJ1528"/>
    <mergeCell ref="AK1527:AK1528"/>
    <mergeCell ref="AL1527:AL1528"/>
    <mergeCell ref="AM1527:AM1528"/>
    <mergeCell ref="AN1527:AN1528"/>
    <mergeCell ref="AY1525:AY1526"/>
    <mergeCell ref="AZ1525:AZ1526"/>
    <mergeCell ref="BA1525:BA1526"/>
    <mergeCell ref="BB1525:BB1526"/>
    <mergeCell ref="BC1525:BC1526"/>
    <mergeCell ref="A1527:A1528"/>
    <mergeCell ref="B1527:B1528"/>
    <mergeCell ref="C1527:C1528"/>
    <mergeCell ref="D1527:D1528"/>
    <mergeCell ref="E1527:E1528"/>
    <mergeCell ref="AS1525:AS1526"/>
    <mergeCell ref="AT1525:AT1526"/>
    <mergeCell ref="AU1525:AU1526"/>
    <mergeCell ref="AV1525:AV1526"/>
    <mergeCell ref="AW1525:AW1526"/>
    <mergeCell ref="AX1525:AX1526"/>
    <mergeCell ref="AM1525:AM1526"/>
    <mergeCell ref="AN1525:AN1526"/>
    <mergeCell ref="AO1525:AO1526"/>
    <mergeCell ref="AP1525:AP1526"/>
    <mergeCell ref="AQ1525:AQ1526"/>
    <mergeCell ref="AR1525:AR1526"/>
    <mergeCell ref="BC1523:BC1524"/>
    <mergeCell ref="A1525:A1526"/>
    <mergeCell ref="B1525:B1526"/>
    <mergeCell ref="C1525:C1526"/>
    <mergeCell ref="D1525:D1526"/>
    <mergeCell ref="E1525:E1526"/>
    <mergeCell ref="F1525:F1526"/>
    <mergeCell ref="AJ1525:AJ1526"/>
    <mergeCell ref="AK1525:AK1526"/>
    <mergeCell ref="AL1525:AL1526"/>
    <mergeCell ref="AW1523:AW1524"/>
    <mergeCell ref="AX1523:AX1524"/>
    <mergeCell ref="AY1523:AY1524"/>
    <mergeCell ref="AZ1523:AZ1524"/>
    <mergeCell ref="BA1523:BA1524"/>
    <mergeCell ref="BB1523:BB1524"/>
    <mergeCell ref="AQ1523:AQ1524"/>
    <mergeCell ref="AR1523:AR1524"/>
    <mergeCell ref="AS1523:AS1524"/>
    <mergeCell ref="AT1523:AT1524"/>
    <mergeCell ref="AU1523:AU1524"/>
    <mergeCell ref="AV1523:AV1524"/>
    <mergeCell ref="AK1523:AK1524"/>
    <mergeCell ref="AL1523:AL1524"/>
    <mergeCell ref="AM1523:AM1524"/>
    <mergeCell ref="AN1523:AN1524"/>
    <mergeCell ref="AO1523:AO1524"/>
    <mergeCell ref="AP1523:AP1524"/>
    <mergeCell ref="BA1521:BA1522"/>
    <mergeCell ref="BB1521:BB1522"/>
    <mergeCell ref="BC1521:BC1522"/>
    <mergeCell ref="A1523:A1524"/>
    <mergeCell ref="B1523:B1524"/>
    <mergeCell ref="C1523:C1524"/>
    <mergeCell ref="D1523:D1524"/>
    <mergeCell ref="E1523:E1524"/>
    <mergeCell ref="F1523:F1524"/>
    <mergeCell ref="AJ1523:AJ1524"/>
    <mergeCell ref="AU1521:AU1522"/>
    <mergeCell ref="AV1521:AV1522"/>
    <mergeCell ref="AW1521:AW1522"/>
    <mergeCell ref="AX1521:AX1522"/>
    <mergeCell ref="AY1521:AY1522"/>
    <mergeCell ref="AZ1521:AZ1522"/>
    <mergeCell ref="AO1521:AO1522"/>
    <mergeCell ref="AP1521:AP1522"/>
    <mergeCell ref="AQ1521:AQ1522"/>
    <mergeCell ref="AR1521:AR1522"/>
    <mergeCell ref="AS1521:AS1522"/>
    <mergeCell ref="AT1521:AT1522"/>
    <mergeCell ref="F1521:F1522"/>
    <mergeCell ref="AJ1521:AJ1522"/>
    <mergeCell ref="AK1521:AK1522"/>
    <mergeCell ref="AL1521:AL1522"/>
    <mergeCell ref="AM1521:AM1522"/>
    <mergeCell ref="AN1521:AN1522"/>
    <mergeCell ref="AY1519:AY1520"/>
    <mergeCell ref="AZ1519:AZ1520"/>
    <mergeCell ref="BA1519:BA1520"/>
    <mergeCell ref="BB1519:BB1520"/>
    <mergeCell ref="BC1519:BC1520"/>
    <mergeCell ref="A1521:A1522"/>
    <mergeCell ref="B1521:B1522"/>
    <mergeCell ref="C1521:C1522"/>
    <mergeCell ref="D1521:D1522"/>
    <mergeCell ref="E1521:E1522"/>
    <mergeCell ref="AS1519:AS1520"/>
    <mergeCell ref="AT1519:AT1520"/>
    <mergeCell ref="AU1519:AU1520"/>
    <mergeCell ref="AV1519:AV1520"/>
    <mergeCell ref="AW1519:AW1520"/>
    <mergeCell ref="AX1519:AX1520"/>
    <mergeCell ref="AM1519:AM1520"/>
    <mergeCell ref="AN1519:AN1520"/>
    <mergeCell ref="AO1519:AO1520"/>
    <mergeCell ref="AP1519:AP1520"/>
    <mergeCell ref="AQ1519:AQ1520"/>
    <mergeCell ref="AR1519:AR1520"/>
    <mergeCell ref="BC1517:BC1518"/>
    <mergeCell ref="A1519:A1520"/>
    <mergeCell ref="B1519:B1520"/>
    <mergeCell ref="C1519:C1520"/>
    <mergeCell ref="D1519:D1520"/>
    <mergeCell ref="E1519:E1520"/>
    <mergeCell ref="F1519:F1520"/>
    <mergeCell ref="AJ1519:AJ1520"/>
    <mergeCell ref="AK1519:AK1520"/>
    <mergeCell ref="AL1519:AL1520"/>
    <mergeCell ref="AW1517:AW1518"/>
    <mergeCell ref="AX1517:AX1518"/>
    <mergeCell ref="AY1517:AY1518"/>
    <mergeCell ref="AZ1517:AZ1518"/>
    <mergeCell ref="BA1517:BA1518"/>
    <mergeCell ref="BB1517:BB1518"/>
    <mergeCell ref="AQ1517:AQ1518"/>
    <mergeCell ref="AR1517:AR1518"/>
    <mergeCell ref="AS1517:AS1518"/>
    <mergeCell ref="AT1517:AT1518"/>
    <mergeCell ref="AU1517:AU1518"/>
    <mergeCell ref="AV1517:AV1518"/>
    <mergeCell ref="AK1517:AK1518"/>
    <mergeCell ref="AL1517:AL1518"/>
    <mergeCell ref="AM1517:AM1518"/>
    <mergeCell ref="AN1517:AN1518"/>
    <mergeCell ref="AO1517:AO1518"/>
    <mergeCell ref="AP1517:AP1518"/>
    <mergeCell ref="BA1515:BA1516"/>
    <mergeCell ref="BB1515:BB1516"/>
    <mergeCell ref="BC1515:BC1516"/>
    <mergeCell ref="A1517:A1518"/>
    <mergeCell ref="B1517:B1518"/>
    <mergeCell ref="C1517:C1518"/>
    <mergeCell ref="D1517:D1518"/>
    <mergeCell ref="E1517:E1518"/>
    <mergeCell ref="F1517:F1518"/>
    <mergeCell ref="AJ1517:AJ1518"/>
    <mergeCell ref="AU1515:AU1516"/>
    <mergeCell ref="AV1515:AV1516"/>
    <mergeCell ref="AW1515:AW1516"/>
    <mergeCell ref="AX1515:AX1516"/>
    <mergeCell ref="AY1515:AY1516"/>
    <mergeCell ref="AZ1515:AZ1516"/>
    <mergeCell ref="AO1515:AO1516"/>
    <mergeCell ref="AP1515:AP1516"/>
    <mergeCell ref="AQ1515:AQ1516"/>
    <mergeCell ref="AR1515:AR1516"/>
    <mergeCell ref="AS1515:AS1516"/>
    <mergeCell ref="AT1515:AT1516"/>
    <mergeCell ref="F1515:F1516"/>
    <mergeCell ref="AJ1515:AJ1516"/>
    <mergeCell ref="AK1515:AK1516"/>
    <mergeCell ref="AL1515:AL1516"/>
    <mergeCell ref="AM1515:AM1516"/>
    <mergeCell ref="AN1515:AN1516"/>
    <mergeCell ref="AY1513:AY1514"/>
    <mergeCell ref="AZ1513:AZ1514"/>
    <mergeCell ref="BA1513:BA1514"/>
    <mergeCell ref="BB1513:BB1514"/>
    <mergeCell ref="BC1513:BC1514"/>
    <mergeCell ref="A1515:A1516"/>
    <mergeCell ref="B1515:B1516"/>
    <mergeCell ref="C1515:C1516"/>
    <mergeCell ref="D1515:D1516"/>
    <mergeCell ref="E1515:E1516"/>
    <mergeCell ref="AS1513:AS1514"/>
    <mergeCell ref="AT1513:AT1514"/>
    <mergeCell ref="AU1513:AU1514"/>
    <mergeCell ref="AV1513:AV1514"/>
    <mergeCell ref="AW1513:AW1514"/>
    <mergeCell ref="AX1513:AX1514"/>
    <mergeCell ref="AM1513:AM1514"/>
    <mergeCell ref="AN1513:AN1514"/>
    <mergeCell ref="AO1513:AO1514"/>
    <mergeCell ref="AP1513:AP1514"/>
    <mergeCell ref="AQ1513:AQ1514"/>
    <mergeCell ref="AR1513:AR1514"/>
    <mergeCell ref="BC1511:BC1512"/>
    <mergeCell ref="A1513:A1514"/>
    <mergeCell ref="B1513:B1514"/>
    <mergeCell ref="C1513:C1514"/>
    <mergeCell ref="D1513:D1514"/>
    <mergeCell ref="E1513:E1514"/>
    <mergeCell ref="F1513:F1514"/>
    <mergeCell ref="AJ1513:AJ1514"/>
    <mergeCell ref="AK1513:AK1514"/>
    <mergeCell ref="AL1513:AL1514"/>
    <mergeCell ref="AW1511:AW1512"/>
    <mergeCell ref="AX1511:AX1512"/>
    <mergeCell ref="AY1511:AY1512"/>
    <mergeCell ref="AZ1511:AZ1512"/>
    <mergeCell ref="BA1511:BA1512"/>
    <mergeCell ref="BB1511:BB1512"/>
    <mergeCell ref="AQ1511:AQ1512"/>
    <mergeCell ref="AR1511:AR1512"/>
    <mergeCell ref="AS1511:AS1512"/>
    <mergeCell ref="AT1511:AT1512"/>
    <mergeCell ref="AU1511:AU1512"/>
    <mergeCell ref="AV1511:AV1512"/>
    <mergeCell ref="AK1511:AK1512"/>
    <mergeCell ref="AL1511:AL1512"/>
    <mergeCell ref="AM1511:AM1512"/>
    <mergeCell ref="AN1511:AN1512"/>
    <mergeCell ref="AO1511:AO1512"/>
    <mergeCell ref="AP1511:AP1512"/>
    <mergeCell ref="BA1509:BA1510"/>
    <mergeCell ref="BB1509:BB1510"/>
    <mergeCell ref="BC1509:BC1510"/>
    <mergeCell ref="A1511:A1512"/>
    <mergeCell ref="B1511:B1512"/>
    <mergeCell ref="C1511:C1512"/>
    <mergeCell ref="D1511:D1512"/>
    <mergeCell ref="E1511:E1512"/>
    <mergeCell ref="F1511:F1512"/>
    <mergeCell ref="AJ1511:AJ1512"/>
    <mergeCell ref="AU1509:AU1510"/>
    <mergeCell ref="AV1509:AV1510"/>
    <mergeCell ref="AW1509:AW1510"/>
    <mergeCell ref="AX1509:AX1510"/>
    <mergeCell ref="AY1509:AY1510"/>
    <mergeCell ref="AZ1509:AZ1510"/>
    <mergeCell ref="AO1509:AO1510"/>
    <mergeCell ref="AP1509:AP1510"/>
    <mergeCell ref="AQ1509:AQ1510"/>
    <mergeCell ref="AR1509:AR1510"/>
    <mergeCell ref="AS1509:AS1510"/>
    <mergeCell ref="AT1509:AT1510"/>
    <mergeCell ref="F1509:F1510"/>
    <mergeCell ref="AJ1509:AJ1510"/>
    <mergeCell ref="AK1509:AK1510"/>
    <mergeCell ref="AL1509:AL1510"/>
    <mergeCell ref="AM1509:AM1510"/>
    <mergeCell ref="AN1509:AN1510"/>
    <mergeCell ref="AY1507:AY1508"/>
    <mergeCell ref="AZ1507:AZ1508"/>
    <mergeCell ref="BA1507:BA1508"/>
    <mergeCell ref="BB1507:BB1508"/>
    <mergeCell ref="BC1507:BC1508"/>
    <mergeCell ref="A1509:A1510"/>
    <mergeCell ref="B1509:B1510"/>
    <mergeCell ref="C1509:C1510"/>
    <mergeCell ref="D1509:D1510"/>
    <mergeCell ref="E1509:E1510"/>
    <mergeCell ref="AS1507:AS1508"/>
    <mergeCell ref="AT1507:AT1508"/>
    <mergeCell ref="AU1507:AU1508"/>
    <mergeCell ref="AV1507:AV1508"/>
    <mergeCell ref="AW1507:AW1508"/>
    <mergeCell ref="AX1507:AX1508"/>
    <mergeCell ref="AM1507:AM1508"/>
    <mergeCell ref="AN1507:AN1508"/>
    <mergeCell ref="AO1507:AO1508"/>
    <mergeCell ref="AP1507:AP1508"/>
    <mergeCell ref="AQ1507:AQ1508"/>
    <mergeCell ref="AR1507:AR1508"/>
    <mergeCell ref="BC1505:BC1506"/>
    <mergeCell ref="A1507:A1508"/>
    <mergeCell ref="B1507:B1508"/>
    <mergeCell ref="C1507:C1508"/>
    <mergeCell ref="D1507:D1508"/>
    <mergeCell ref="E1507:E1508"/>
    <mergeCell ref="F1507:F1508"/>
    <mergeCell ref="AJ1507:AJ1508"/>
    <mergeCell ref="AK1507:AK1508"/>
    <mergeCell ref="AL1507:AL1508"/>
    <mergeCell ref="AW1505:AW1506"/>
    <mergeCell ref="AX1505:AX1506"/>
    <mergeCell ref="AY1505:AY1506"/>
    <mergeCell ref="AZ1505:AZ1506"/>
    <mergeCell ref="BA1505:BA1506"/>
    <mergeCell ref="BB1505:BB1506"/>
    <mergeCell ref="AQ1505:AQ1506"/>
    <mergeCell ref="AR1505:AR1506"/>
    <mergeCell ref="AS1505:AS1506"/>
    <mergeCell ref="AT1505:AT1506"/>
    <mergeCell ref="AU1505:AU1506"/>
    <mergeCell ref="AV1505:AV1506"/>
    <mergeCell ref="AK1505:AK1506"/>
    <mergeCell ref="AL1505:AL1506"/>
    <mergeCell ref="AM1505:AM1506"/>
    <mergeCell ref="AN1505:AN1506"/>
    <mergeCell ref="AO1505:AO1506"/>
    <mergeCell ref="AP1505:AP1506"/>
    <mergeCell ref="BA1503:BA1504"/>
    <mergeCell ref="BB1503:BB1504"/>
    <mergeCell ref="BC1503:BC1504"/>
    <mergeCell ref="A1505:A1506"/>
    <mergeCell ref="B1505:B1506"/>
    <mergeCell ref="C1505:C1506"/>
    <mergeCell ref="D1505:D1506"/>
    <mergeCell ref="E1505:E1506"/>
    <mergeCell ref="F1505:F1506"/>
    <mergeCell ref="AJ1505:AJ1506"/>
    <mergeCell ref="AU1503:AU1504"/>
    <mergeCell ref="AV1503:AV1504"/>
    <mergeCell ref="AW1503:AW1504"/>
    <mergeCell ref="AX1503:AX1504"/>
    <mergeCell ref="AY1503:AY1504"/>
    <mergeCell ref="AZ1503:AZ1504"/>
    <mergeCell ref="AO1503:AO1504"/>
    <mergeCell ref="AP1503:AP1504"/>
    <mergeCell ref="AQ1503:AQ1504"/>
    <mergeCell ref="AR1503:AR1504"/>
    <mergeCell ref="AS1503:AS1504"/>
    <mergeCell ref="AT1503:AT1504"/>
    <mergeCell ref="F1503:F1504"/>
    <mergeCell ref="AJ1503:AJ1504"/>
    <mergeCell ref="AK1503:AK1504"/>
    <mergeCell ref="AL1503:AL1504"/>
    <mergeCell ref="AM1503:AM1504"/>
    <mergeCell ref="AN1503:AN1504"/>
    <mergeCell ref="AY1501:AY1502"/>
    <mergeCell ref="AZ1501:AZ1502"/>
    <mergeCell ref="BA1501:BA1502"/>
    <mergeCell ref="BB1501:BB1502"/>
    <mergeCell ref="BC1501:BC1502"/>
    <mergeCell ref="A1503:A1504"/>
    <mergeCell ref="B1503:B1504"/>
    <mergeCell ref="C1503:C1504"/>
    <mergeCell ref="D1503:D1504"/>
    <mergeCell ref="E1503:E1504"/>
    <mergeCell ref="AS1501:AS1502"/>
    <mergeCell ref="AT1501:AT1502"/>
    <mergeCell ref="AU1501:AU1502"/>
    <mergeCell ref="AV1501:AV1502"/>
    <mergeCell ref="AW1501:AW1502"/>
    <mergeCell ref="AX1501:AX1502"/>
    <mergeCell ref="AM1501:AM1502"/>
    <mergeCell ref="AN1501:AN1502"/>
    <mergeCell ref="AO1501:AO1502"/>
    <mergeCell ref="AP1501:AP1502"/>
    <mergeCell ref="AQ1501:AQ1502"/>
    <mergeCell ref="AR1501:AR1502"/>
    <mergeCell ref="BC1499:BC1500"/>
    <mergeCell ref="A1501:A1502"/>
    <mergeCell ref="B1501:B1502"/>
    <mergeCell ref="C1501:C1502"/>
    <mergeCell ref="D1501:D1502"/>
    <mergeCell ref="E1501:E1502"/>
    <mergeCell ref="F1501:F1502"/>
    <mergeCell ref="AJ1501:AJ1502"/>
    <mergeCell ref="AK1501:AK1502"/>
    <mergeCell ref="AL1501:AL1502"/>
    <mergeCell ref="AW1499:AW1500"/>
    <mergeCell ref="AX1499:AX1500"/>
    <mergeCell ref="AY1499:AY1500"/>
    <mergeCell ref="AZ1499:AZ1500"/>
    <mergeCell ref="BA1499:BA1500"/>
    <mergeCell ref="BB1499:BB1500"/>
    <mergeCell ref="AQ1499:AQ1500"/>
    <mergeCell ref="AR1499:AR1500"/>
    <mergeCell ref="AS1499:AS1500"/>
    <mergeCell ref="AT1499:AT1500"/>
    <mergeCell ref="AU1499:AU1500"/>
    <mergeCell ref="AV1499:AV1500"/>
    <mergeCell ref="AK1499:AK1500"/>
    <mergeCell ref="AL1499:AL1500"/>
    <mergeCell ref="AM1499:AM1500"/>
    <mergeCell ref="AN1499:AN1500"/>
    <mergeCell ref="AO1499:AO1500"/>
    <mergeCell ref="AP1499:AP1500"/>
    <mergeCell ref="BA1497:BA1498"/>
    <mergeCell ref="BB1497:BB1498"/>
    <mergeCell ref="BC1497:BC1498"/>
    <mergeCell ref="A1499:A1500"/>
    <mergeCell ref="B1499:B1500"/>
    <mergeCell ref="C1499:C1500"/>
    <mergeCell ref="D1499:D1500"/>
    <mergeCell ref="E1499:E1500"/>
    <mergeCell ref="F1499:F1500"/>
    <mergeCell ref="AJ1499:AJ1500"/>
    <mergeCell ref="AU1497:AU1498"/>
    <mergeCell ref="AV1497:AV1498"/>
    <mergeCell ref="AW1497:AW1498"/>
    <mergeCell ref="AX1497:AX1498"/>
    <mergeCell ref="AY1497:AY1498"/>
    <mergeCell ref="AZ1497:AZ1498"/>
    <mergeCell ref="AO1497:AO1498"/>
    <mergeCell ref="AP1497:AP1498"/>
    <mergeCell ref="AQ1497:AQ1498"/>
    <mergeCell ref="AR1497:AR1498"/>
    <mergeCell ref="AS1497:AS1498"/>
    <mergeCell ref="AT1497:AT1498"/>
    <mergeCell ref="F1497:F1498"/>
    <mergeCell ref="AJ1497:AJ1498"/>
    <mergeCell ref="AK1497:AK1498"/>
    <mergeCell ref="AL1497:AL1498"/>
    <mergeCell ref="AM1497:AM1498"/>
    <mergeCell ref="AN1497:AN1498"/>
    <mergeCell ref="AY1495:AY1496"/>
    <mergeCell ref="AZ1495:AZ1496"/>
    <mergeCell ref="BA1495:BA1496"/>
    <mergeCell ref="BB1495:BB1496"/>
    <mergeCell ref="BC1495:BC1496"/>
    <mergeCell ref="A1497:A1498"/>
    <mergeCell ref="B1497:B1498"/>
    <mergeCell ref="C1497:C1498"/>
    <mergeCell ref="D1497:D1498"/>
    <mergeCell ref="E1497:E1498"/>
    <mergeCell ref="AS1495:AS1496"/>
    <mergeCell ref="AT1495:AT1496"/>
    <mergeCell ref="AU1495:AU1496"/>
    <mergeCell ref="AV1495:AV1496"/>
    <mergeCell ref="AW1495:AW1496"/>
    <mergeCell ref="AX1495:AX1496"/>
    <mergeCell ref="AM1495:AM1496"/>
    <mergeCell ref="AN1495:AN1496"/>
    <mergeCell ref="AO1495:AO1496"/>
    <mergeCell ref="AP1495:AP1496"/>
    <mergeCell ref="AQ1495:AQ1496"/>
    <mergeCell ref="AR1495:AR1496"/>
    <mergeCell ref="BC1493:BC1494"/>
    <mergeCell ref="A1495:A1496"/>
    <mergeCell ref="B1495:B1496"/>
    <mergeCell ref="C1495:C1496"/>
    <mergeCell ref="D1495:D1496"/>
    <mergeCell ref="E1495:E1496"/>
    <mergeCell ref="F1495:F1496"/>
    <mergeCell ref="AJ1495:AJ1496"/>
    <mergeCell ref="AK1495:AK1496"/>
    <mergeCell ref="AL1495:AL1496"/>
    <mergeCell ref="AW1493:AW1494"/>
    <mergeCell ref="AX1493:AX1494"/>
    <mergeCell ref="AY1493:AY1494"/>
    <mergeCell ref="AZ1493:AZ1494"/>
    <mergeCell ref="BA1493:BA1494"/>
    <mergeCell ref="BB1493:BB1494"/>
    <mergeCell ref="AQ1493:AQ1494"/>
    <mergeCell ref="AR1493:AR1494"/>
    <mergeCell ref="AS1493:AS1494"/>
    <mergeCell ref="AT1493:AT1494"/>
    <mergeCell ref="AU1493:AU1494"/>
    <mergeCell ref="AV1493:AV1494"/>
    <mergeCell ref="AK1493:AK1494"/>
    <mergeCell ref="AL1493:AL1494"/>
    <mergeCell ref="AM1493:AM1494"/>
    <mergeCell ref="AN1493:AN1494"/>
    <mergeCell ref="AO1493:AO1494"/>
    <mergeCell ref="AP1493:AP1494"/>
    <mergeCell ref="BA1491:BA1492"/>
    <mergeCell ref="BB1491:BB1492"/>
    <mergeCell ref="BC1491:BC1492"/>
    <mergeCell ref="A1493:A1494"/>
    <mergeCell ref="B1493:B1494"/>
    <mergeCell ref="C1493:C1494"/>
    <mergeCell ref="D1493:D1494"/>
    <mergeCell ref="E1493:E1494"/>
    <mergeCell ref="F1493:F1494"/>
    <mergeCell ref="AJ1493:AJ1494"/>
    <mergeCell ref="AU1491:AU1492"/>
    <mergeCell ref="AV1491:AV1492"/>
    <mergeCell ref="AW1491:AW1492"/>
    <mergeCell ref="AX1491:AX1492"/>
    <mergeCell ref="AY1491:AY1492"/>
    <mergeCell ref="AZ1491:AZ1492"/>
    <mergeCell ref="AO1491:AO1492"/>
    <mergeCell ref="AP1491:AP1492"/>
    <mergeCell ref="AQ1491:AQ1492"/>
    <mergeCell ref="AR1491:AR1492"/>
    <mergeCell ref="AS1491:AS1492"/>
    <mergeCell ref="AT1491:AT1492"/>
    <mergeCell ref="F1491:F1492"/>
    <mergeCell ref="AJ1491:AJ1492"/>
    <mergeCell ref="AK1491:AK1492"/>
    <mergeCell ref="AL1491:AL1492"/>
    <mergeCell ref="AM1491:AM1492"/>
    <mergeCell ref="AN1491:AN1492"/>
    <mergeCell ref="AY1489:AY1490"/>
    <mergeCell ref="AZ1489:AZ1490"/>
    <mergeCell ref="BA1489:BA1490"/>
    <mergeCell ref="BB1489:BB1490"/>
    <mergeCell ref="BC1489:BC1490"/>
    <mergeCell ref="A1491:A1492"/>
    <mergeCell ref="B1491:B1492"/>
    <mergeCell ref="C1491:C1492"/>
    <mergeCell ref="D1491:D1492"/>
    <mergeCell ref="E1491:E1492"/>
    <mergeCell ref="AS1489:AS1490"/>
    <mergeCell ref="AT1489:AT1490"/>
    <mergeCell ref="AU1489:AU1490"/>
    <mergeCell ref="AV1489:AV1490"/>
    <mergeCell ref="AW1489:AW1490"/>
    <mergeCell ref="AX1489:AX1490"/>
    <mergeCell ref="AM1489:AM1490"/>
    <mergeCell ref="AN1489:AN1490"/>
    <mergeCell ref="AO1489:AO1490"/>
    <mergeCell ref="AP1489:AP1490"/>
    <mergeCell ref="AQ1489:AQ1490"/>
    <mergeCell ref="AR1489:AR1490"/>
    <mergeCell ref="BC1487:BC1488"/>
    <mergeCell ref="A1489:A1490"/>
    <mergeCell ref="B1489:B1490"/>
    <mergeCell ref="C1489:C1490"/>
    <mergeCell ref="D1489:D1490"/>
    <mergeCell ref="E1489:E1490"/>
    <mergeCell ref="F1489:F1490"/>
    <mergeCell ref="AJ1489:AJ1490"/>
    <mergeCell ref="AK1489:AK1490"/>
    <mergeCell ref="AL1489:AL1490"/>
    <mergeCell ref="AW1487:AW1488"/>
    <mergeCell ref="AX1487:AX1488"/>
    <mergeCell ref="AY1487:AY1488"/>
    <mergeCell ref="AZ1487:AZ1488"/>
    <mergeCell ref="BA1487:BA1488"/>
    <mergeCell ref="BB1487:BB1488"/>
    <mergeCell ref="AQ1487:AQ1488"/>
    <mergeCell ref="AR1487:AR1488"/>
    <mergeCell ref="AS1487:AS1488"/>
    <mergeCell ref="AT1487:AT1488"/>
    <mergeCell ref="AU1487:AU1488"/>
    <mergeCell ref="AV1487:AV1488"/>
    <mergeCell ref="AK1487:AK1488"/>
    <mergeCell ref="AL1487:AL1488"/>
    <mergeCell ref="AM1487:AM1488"/>
    <mergeCell ref="AN1487:AN1488"/>
    <mergeCell ref="AO1487:AO1488"/>
    <mergeCell ref="AP1487:AP1488"/>
    <mergeCell ref="BA1485:BA1486"/>
    <mergeCell ref="BB1485:BB1486"/>
    <mergeCell ref="BC1485:BC1486"/>
    <mergeCell ref="A1487:A1488"/>
    <mergeCell ref="B1487:B1488"/>
    <mergeCell ref="C1487:C1488"/>
    <mergeCell ref="D1487:D1488"/>
    <mergeCell ref="E1487:E1488"/>
    <mergeCell ref="F1487:F1488"/>
    <mergeCell ref="AJ1487:AJ1488"/>
    <mergeCell ref="AU1485:AU1486"/>
    <mergeCell ref="AV1485:AV1486"/>
    <mergeCell ref="AW1485:AW1486"/>
    <mergeCell ref="AX1485:AX1486"/>
    <mergeCell ref="AY1485:AY1486"/>
    <mergeCell ref="AZ1485:AZ1486"/>
    <mergeCell ref="AO1485:AO1486"/>
    <mergeCell ref="AP1485:AP1486"/>
    <mergeCell ref="AQ1485:AQ1486"/>
    <mergeCell ref="AR1485:AR1486"/>
    <mergeCell ref="AS1485:AS1486"/>
    <mergeCell ref="AT1485:AT1486"/>
    <mergeCell ref="F1485:F1486"/>
    <mergeCell ref="AJ1485:AJ1486"/>
    <mergeCell ref="AK1485:AK1486"/>
    <mergeCell ref="AL1485:AL1486"/>
    <mergeCell ref="AM1485:AM1486"/>
    <mergeCell ref="AN1485:AN1486"/>
    <mergeCell ref="AY1483:AY1484"/>
    <mergeCell ref="AZ1483:AZ1484"/>
    <mergeCell ref="BA1483:BA1484"/>
    <mergeCell ref="BB1483:BB1484"/>
    <mergeCell ref="BC1483:BC1484"/>
    <mergeCell ref="A1485:A1486"/>
    <mergeCell ref="B1485:B1486"/>
    <mergeCell ref="C1485:C1486"/>
    <mergeCell ref="D1485:D1486"/>
    <mergeCell ref="E1485:E1486"/>
    <mergeCell ref="AS1483:AS1484"/>
    <mergeCell ref="AT1483:AT1484"/>
    <mergeCell ref="AU1483:AU1484"/>
    <mergeCell ref="AV1483:AV1484"/>
    <mergeCell ref="AW1483:AW1484"/>
    <mergeCell ref="AX1483:AX1484"/>
    <mergeCell ref="AM1483:AM1484"/>
    <mergeCell ref="AN1483:AN1484"/>
    <mergeCell ref="AO1483:AO1484"/>
    <mergeCell ref="AP1483:AP1484"/>
    <mergeCell ref="AQ1483:AQ1484"/>
    <mergeCell ref="AR1483:AR1484"/>
    <mergeCell ref="BC1481:BC1482"/>
    <mergeCell ref="A1483:A1484"/>
    <mergeCell ref="B1483:B1484"/>
    <mergeCell ref="C1483:C1484"/>
    <mergeCell ref="D1483:D1484"/>
    <mergeCell ref="E1483:E1484"/>
    <mergeCell ref="F1483:F1484"/>
    <mergeCell ref="AJ1483:AJ1484"/>
    <mergeCell ref="AK1483:AK1484"/>
    <mergeCell ref="AL1483:AL1484"/>
    <mergeCell ref="AW1481:AW1482"/>
    <mergeCell ref="AX1481:AX1482"/>
    <mergeCell ref="AY1481:AY1482"/>
    <mergeCell ref="AZ1481:AZ1482"/>
    <mergeCell ref="BA1481:BA1482"/>
    <mergeCell ref="BB1481:BB1482"/>
    <mergeCell ref="AQ1481:AQ1482"/>
    <mergeCell ref="AR1481:AR1482"/>
    <mergeCell ref="AS1481:AS1482"/>
    <mergeCell ref="AT1481:AT1482"/>
    <mergeCell ref="AU1481:AU1482"/>
    <mergeCell ref="AV1481:AV1482"/>
    <mergeCell ref="AK1481:AK1482"/>
    <mergeCell ref="AL1481:AL1482"/>
    <mergeCell ref="AM1481:AM1482"/>
    <mergeCell ref="AN1481:AN1482"/>
    <mergeCell ref="AO1481:AO1482"/>
    <mergeCell ref="AP1481:AP1482"/>
    <mergeCell ref="BA1479:BA1480"/>
    <mergeCell ref="BB1479:BB1480"/>
    <mergeCell ref="BC1479:BC1480"/>
    <mergeCell ref="A1481:A1482"/>
    <mergeCell ref="B1481:B1482"/>
    <mergeCell ref="C1481:C1482"/>
    <mergeCell ref="D1481:D1482"/>
    <mergeCell ref="E1481:E1482"/>
    <mergeCell ref="F1481:F1482"/>
    <mergeCell ref="AJ1481:AJ1482"/>
    <mergeCell ref="AU1479:AU1480"/>
    <mergeCell ref="AV1479:AV1480"/>
    <mergeCell ref="AW1479:AW1480"/>
    <mergeCell ref="AX1479:AX1480"/>
    <mergeCell ref="AY1479:AY1480"/>
    <mergeCell ref="AZ1479:AZ1480"/>
    <mergeCell ref="AO1479:AO1480"/>
    <mergeCell ref="AP1479:AP1480"/>
    <mergeCell ref="AQ1479:AQ1480"/>
    <mergeCell ref="AR1479:AR1480"/>
    <mergeCell ref="AS1479:AS1480"/>
    <mergeCell ref="AT1479:AT1480"/>
    <mergeCell ref="F1479:F1480"/>
    <mergeCell ref="AJ1479:AJ1480"/>
    <mergeCell ref="AK1479:AK1480"/>
    <mergeCell ref="AL1479:AL1480"/>
    <mergeCell ref="AM1479:AM1480"/>
    <mergeCell ref="AN1479:AN1480"/>
    <mergeCell ref="AY1477:AY1478"/>
    <mergeCell ref="AZ1477:AZ1478"/>
    <mergeCell ref="BA1477:BA1478"/>
    <mergeCell ref="BB1477:BB1478"/>
    <mergeCell ref="BC1477:BC1478"/>
    <mergeCell ref="A1479:A1480"/>
    <mergeCell ref="B1479:B1480"/>
    <mergeCell ref="C1479:C1480"/>
    <mergeCell ref="D1479:D1480"/>
    <mergeCell ref="E1479:E1480"/>
    <mergeCell ref="AS1477:AS1478"/>
    <mergeCell ref="AT1477:AT1478"/>
    <mergeCell ref="AU1477:AU1478"/>
    <mergeCell ref="AV1477:AV1478"/>
    <mergeCell ref="AW1477:AW1478"/>
    <mergeCell ref="AX1477:AX1478"/>
    <mergeCell ref="AM1477:AM1478"/>
    <mergeCell ref="AN1477:AN1478"/>
    <mergeCell ref="AO1477:AO1478"/>
    <mergeCell ref="AP1477:AP1478"/>
    <mergeCell ref="AQ1477:AQ1478"/>
    <mergeCell ref="AR1477:AR1478"/>
    <mergeCell ref="BC1475:BC1476"/>
    <mergeCell ref="A1477:A1478"/>
    <mergeCell ref="B1477:B1478"/>
    <mergeCell ref="C1477:C1478"/>
    <mergeCell ref="D1477:D1478"/>
    <mergeCell ref="E1477:E1478"/>
    <mergeCell ref="F1477:F1478"/>
    <mergeCell ref="AJ1477:AJ1478"/>
    <mergeCell ref="AK1477:AK1478"/>
    <mergeCell ref="AL1477:AL1478"/>
    <mergeCell ref="AW1475:AW1476"/>
    <mergeCell ref="AX1475:AX1476"/>
    <mergeCell ref="AY1475:AY1476"/>
    <mergeCell ref="AZ1475:AZ1476"/>
    <mergeCell ref="BA1475:BA1476"/>
    <mergeCell ref="BB1475:BB1476"/>
    <mergeCell ref="AQ1475:AQ1476"/>
    <mergeCell ref="AR1475:AR1476"/>
    <mergeCell ref="AS1475:AS1476"/>
    <mergeCell ref="AT1475:AT1476"/>
    <mergeCell ref="AU1475:AU1476"/>
    <mergeCell ref="AV1475:AV1476"/>
    <mergeCell ref="AK1475:AK1476"/>
    <mergeCell ref="AL1475:AL1476"/>
    <mergeCell ref="AM1475:AM1476"/>
    <mergeCell ref="AN1475:AN1476"/>
    <mergeCell ref="AO1475:AO1476"/>
    <mergeCell ref="AP1475:AP1476"/>
    <mergeCell ref="BA1473:BA1474"/>
    <mergeCell ref="BB1473:BB1474"/>
    <mergeCell ref="BC1473:BC1474"/>
    <mergeCell ref="A1475:A1476"/>
    <mergeCell ref="B1475:B1476"/>
    <mergeCell ref="C1475:C1476"/>
    <mergeCell ref="D1475:D1476"/>
    <mergeCell ref="E1475:E1476"/>
    <mergeCell ref="F1475:F1476"/>
    <mergeCell ref="AJ1475:AJ1476"/>
    <mergeCell ref="AU1473:AU1474"/>
    <mergeCell ref="AV1473:AV1474"/>
    <mergeCell ref="AW1473:AW1474"/>
    <mergeCell ref="AX1473:AX1474"/>
    <mergeCell ref="AY1473:AY1474"/>
    <mergeCell ref="AZ1473:AZ1474"/>
    <mergeCell ref="AO1473:AO1474"/>
    <mergeCell ref="AP1473:AP1474"/>
    <mergeCell ref="AQ1473:AQ1474"/>
    <mergeCell ref="AR1473:AR1474"/>
    <mergeCell ref="AS1473:AS1474"/>
    <mergeCell ref="AT1473:AT1474"/>
    <mergeCell ref="F1473:F1474"/>
    <mergeCell ref="AJ1473:AJ1474"/>
    <mergeCell ref="AK1473:AK1474"/>
    <mergeCell ref="AL1473:AL1474"/>
    <mergeCell ref="AM1473:AM1474"/>
    <mergeCell ref="AN1473:AN1474"/>
    <mergeCell ref="AY1471:AY1472"/>
    <mergeCell ref="AZ1471:AZ1472"/>
    <mergeCell ref="BA1471:BA1472"/>
    <mergeCell ref="BB1471:BB1472"/>
    <mergeCell ref="BC1471:BC1472"/>
    <mergeCell ref="A1473:A1474"/>
    <mergeCell ref="B1473:B1474"/>
    <mergeCell ref="C1473:C1474"/>
    <mergeCell ref="D1473:D1474"/>
    <mergeCell ref="E1473:E1474"/>
    <mergeCell ref="AS1471:AS1472"/>
    <mergeCell ref="AT1471:AT1472"/>
    <mergeCell ref="AU1471:AU1472"/>
    <mergeCell ref="AV1471:AV1472"/>
    <mergeCell ref="AW1471:AW1472"/>
    <mergeCell ref="AX1471:AX1472"/>
    <mergeCell ref="AM1471:AM1472"/>
    <mergeCell ref="AN1471:AN1472"/>
    <mergeCell ref="AO1471:AO1472"/>
    <mergeCell ref="AP1471:AP1472"/>
    <mergeCell ref="AQ1471:AQ1472"/>
    <mergeCell ref="AR1471:AR1472"/>
    <mergeCell ref="BC1469:BC1470"/>
    <mergeCell ref="A1471:A1472"/>
    <mergeCell ref="B1471:B1472"/>
    <mergeCell ref="C1471:C1472"/>
    <mergeCell ref="D1471:D1472"/>
    <mergeCell ref="E1471:E1472"/>
    <mergeCell ref="F1471:F1472"/>
    <mergeCell ref="AJ1471:AJ1472"/>
    <mergeCell ref="AK1471:AK1472"/>
    <mergeCell ref="AL1471:AL1472"/>
    <mergeCell ref="AW1469:AW1470"/>
    <mergeCell ref="AX1469:AX1470"/>
    <mergeCell ref="AY1469:AY1470"/>
    <mergeCell ref="AZ1469:AZ1470"/>
    <mergeCell ref="BA1469:BA1470"/>
    <mergeCell ref="BB1469:BB1470"/>
    <mergeCell ref="AQ1469:AQ1470"/>
    <mergeCell ref="AR1469:AR1470"/>
    <mergeCell ref="AS1469:AS1470"/>
    <mergeCell ref="AT1469:AT1470"/>
    <mergeCell ref="AU1469:AU1470"/>
    <mergeCell ref="AV1469:AV1470"/>
    <mergeCell ref="AK1469:AK1470"/>
    <mergeCell ref="AL1469:AL1470"/>
    <mergeCell ref="AM1469:AM1470"/>
    <mergeCell ref="AN1469:AN1470"/>
    <mergeCell ref="AO1469:AO1470"/>
    <mergeCell ref="AP1469:AP1470"/>
    <mergeCell ref="BA1467:BA1468"/>
    <mergeCell ref="BB1467:BB1468"/>
    <mergeCell ref="BC1467:BC1468"/>
    <mergeCell ref="A1469:A1470"/>
    <mergeCell ref="B1469:B1470"/>
    <mergeCell ref="C1469:C1470"/>
    <mergeCell ref="D1469:D1470"/>
    <mergeCell ref="E1469:E1470"/>
    <mergeCell ref="F1469:F1470"/>
    <mergeCell ref="AJ1469:AJ1470"/>
    <mergeCell ref="AU1467:AU1468"/>
    <mergeCell ref="AV1467:AV1468"/>
    <mergeCell ref="AW1467:AW1468"/>
    <mergeCell ref="AX1467:AX1468"/>
    <mergeCell ref="AY1467:AY1468"/>
    <mergeCell ref="AZ1467:AZ1468"/>
    <mergeCell ref="AO1467:AO1468"/>
    <mergeCell ref="AP1467:AP1468"/>
    <mergeCell ref="AQ1467:AQ1468"/>
    <mergeCell ref="AR1467:AR1468"/>
    <mergeCell ref="AS1467:AS1468"/>
    <mergeCell ref="AT1467:AT1468"/>
    <mergeCell ref="F1467:F1468"/>
    <mergeCell ref="AJ1467:AJ1468"/>
    <mergeCell ref="AK1467:AK1468"/>
    <mergeCell ref="AL1467:AL1468"/>
    <mergeCell ref="AM1467:AM1468"/>
    <mergeCell ref="AN1467:AN1468"/>
    <mergeCell ref="AY1465:AY1466"/>
    <mergeCell ref="AZ1465:AZ1466"/>
    <mergeCell ref="BA1465:BA1466"/>
    <mergeCell ref="BB1465:BB1466"/>
    <mergeCell ref="BC1465:BC1466"/>
    <mergeCell ref="A1467:A1468"/>
    <mergeCell ref="B1467:B1468"/>
    <mergeCell ref="C1467:C1468"/>
    <mergeCell ref="D1467:D1468"/>
    <mergeCell ref="E1467:E1468"/>
    <mergeCell ref="AS1465:AS1466"/>
    <mergeCell ref="AT1465:AT1466"/>
    <mergeCell ref="AU1465:AU1466"/>
    <mergeCell ref="AV1465:AV1466"/>
    <mergeCell ref="AW1465:AW1466"/>
    <mergeCell ref="AX1465:AX1466"/>
    <mergeCell ref="AM1465:AM1466"/>
    <mergeCell ref="AN1465:AN1466"/>
    <mergeCell ref="AO1465:AO1466"/>
    <mergeCell ref="AP1465:AP1466"/>
    <mergeCell ref="AQ1465:AQ1466"/>
    <mergeCell ref="AR1465:AR1466"/>
    <mergeCell ref="BC1463:BC1464"/>
    <mergeCell ref="A1465:A1466"/>
    <mergeCell ref="B1465:B1466"/>
    <mergeCell ref="C1465:C1466"/>
    <mergeCell ref="D1465:D1466"/>
    <mergeCell ref="E1465:E1466"/>
    <mergeCell ref="F1465:F1466"/>
    <mergeCell ref="AJ1465:AJ1466"/>
    <mergeCell ref="AK1465:AK1466"/>
    <mergeCell ref="AL1465:AL1466"/>
    <mergeCell ref="AW1463:AW1464"/>
    <mergeCell ref="AX1463:AX1464"/>
    <mergeCell ref="AY1463:AY1464"/>
    <mergeCell ref="AZ1463:AZ1464"/>
    <mergeCell ref="BA1463:BA1464"/>
    <mergeCell ref="BB1463:BB1464"/>
    <mergeCell ref="AQ1463:AQ1464"/>
    <mergeCell ref="AR1463:AR1464"/>
    <mergeCell ref="AS1463:AS1464"/>
    <mergeCell ref="AT1463:AT1464"/>
    <mergeCell ref="AU1463:AU1464"/>
    <mergeCell ref="AV1463:AV1464"/>
    <mergeCell ref="AK1463:AK1464"/>
    <mergeCell ref="AL1463:AL1464"/>
    <mergeCell ref="AM1463:AM1464"/>
    <mergeCell ref="AN1463:AN1464"/>
    <mergeCell ref="AO1463:AO1464"/>
    <mergeCell ref="AP1463:AP1464"/>
    <mergeCell ref="BA1461:BA1462"/>
    <mergeCell ref="BB1461:BB1462"/>
    <mergeCell ref="BC1461:BC1462"/>
    <mergeCell ref="A1463:A1464"/>
    <mergeCell ref="B1463:B1464"/>
    <mergeCell ref="C1463:C1464"/>
    <mergeCell ref="D1463:D1464"/>
    <mergeCell ref="E1463:E1464"/>
    <mergeCell ref="F1463:F1464"/>
    <mergeCell ref="AJ1463:AJ1464"/>
    <mergeCell ref="AU1461:AU1462"/>
    <mergeCell ref="AV1461:AV1462"/>
    <mergeCell ref="AW1461:AW1462"/>
    <mergeCell ref="AX1461:AX1462"/>
    <mergeCell ref="AY1461:AY1462"/>
    <mergeCell ref="AZ1461:AZ1462"/>
    <mergeCell ref="AO1461:AO1462"/>
    <mergeCell ref="AP1461:AP1462"/>
    <mergeCell ref="AQ1461:AQ1462"/>
    <mergeCell ref="AR1461:AR1462"/>
    <mergeCell ref="AS1461:AS1462"/>
    <mergeCell ref="AT1461:AT1462"/>
    <mergeCell ref="F1461:F1462"/>
    <mergeCell ref="AJ1461:AJ1462"/>
    <mergeCell ref="AK1461:AK1462"/>
    <mergeCell ref="AL1461:AL1462"/>
    <mergeCell ref="AM1461:AM1462"/>
    <mergeCell ref="AN1461:AN1462"/>
    <mergeCell ref="AY1459:AY1460"/>
    <mergeCell ref="AZ1459:AZ1460"/>
    <mergeCell ref="BA1459:BA1460"/>
    <mergeCell ref="BB1459:BB1460"/>
    <mergeCell ref="BC1459:BC1460"/>
    <mergeCell ref="A1461:A1462"/>
    <mergeCell ref="B1461:B1462"/>
    <mergeCell ref="C1461:C1462"/>
    <mergeCell ref="D1461:D1462"/>
    <mergeCell ref="E1461:E1462"/>
    <mergeCell ref="AS1459:AS1460"/>
    <mergeCell ref="AT1459:AT1460"/>
    <mergeCell ref="AU1459:AU1460"/>
    <mergeCell ref="AV1459:AV1460"/>
    <mergeCell ref="AW1459:AW1460"/>
    <mergeCell ref="AX1459:AX1460"/>
    <mergeCell ref="AM1459:AM1460"/>
    <mergeCell ref="AN1459:AN1460"/>
    <mergeCell ref="AO1459:AO1460"/>
    <mergeCell ref="AP1459:AP1460"/>
    <mergeCell ref="AQ1459:AQ1460"/>
    <mergeCell ref="AR1459:AR1460"/>
    <mergeCell ref="BC1457:BC1458"/>
    <mergeCell ref="A1459:A1460"/>
    <mergeCell ref="B1459:B1460"/>
    <mergeCell ref="C1459:C1460"/>
    <mergeCell ref="D1459:D1460"/>
    <mergeCell ref="E1459:E1460"/>
    <mergeCell ref="F1459:F1460"/>
    <mergeCell ref="AJ1459:AJ1460"/>
    <mergeCell ref="AK1459:AK1460"/>
    <mergeCell ref="AL1459:AL1460"/>
    <mergeCell ref="AW1457:AW1458"/>
    <mergeCell ref="AX1457:AX1458"/>
    <mergeCell ref="AY1457:AY1458"/>
    <mergeCell ref="AZ1457:AZ1458"/>
    <mergeCell ref="BA1457:BA1458"/>
    <mergeCell ref="BB1457:BB1458"/>
    <mergeCell ref="AQ1457:AQ1458"/>
    <mergeCell ref="AR1457:AR1458"/>
    <mergeCell ref="AS1457:AS1458"/>
    <mergeCell ref="AT1457:AT1458"/>
    <mergeCell ref="AU1457:AU1458"/>
    <mergeCell ref="AV1457:AV1458"/>
    <mergeCell ref="AK1457:AK1458"/>
    <mergeCell ref="AL1457:AL1458"/>
    <mergeCell ref="AM1457:AM1458"/>
    <mergeCell ref="AN1457:AN1458"/>
    <mergeCell ref="AO1457:AO1458"/>
    <mergeCell ref="AP1457:AP1458"/>
    <mergeCell ref="BA1455:BA1456"/>
    <mergeCell ref="BB1455:BB1456"/>
    <mergeCell ref="BC1455:BC1456"/>
    <mergeCell ref="A1457:A1458"/>
    <mergeCell ref="B1457:B1458"/>
    <mergeCell ref="C1457:C1458"/>
    <mergeCell ref="D1457:D1458"/>
    <mergeCell ref="E1457:E1458"/>
    <mergeCell ref="F1457:F1458"/>
    <mergeCell ref="AJ1457:AJ1458"/>
    <mergeCell ref="AU1455:AU1456"/>
    <mergeCell ref="AV1455:AV1456"/>
    <mergeCell ref="AW1455:AW1456"/>
    <mergeCell ref="AX1455:AX1456"/>
    <mergeCell ref="AY1455:AY1456"/>
    <mergeCell ref="AZ1455:AZ1456"/>
    <mergeCell ref="AO1455:AO1456"/>
    <mergeCell ref="AP1455:AP1456"/>
    <mergeCell ref="AQ1455:AQ1456"/>
    <mergeCell ref="AR1455:AR1456"/>
    <mergeCell ref="AS1455:AS1456"/>
    <mergeCell ref="AT1455:AT1456"/>
    <mergeCell ref="F1455:F1456"/>
    <mergeCell ref="AJ1455:AJ1456"/>
    <mergeCell ref="AK1455:AK1456"/>
    <mergeCell ref="AL1455:AL1456"/>
    <mergeCell ref="AM1455:AM1456"/>
    <mergeCell ref="AN1455:AN1456"/>
    <mergeCell ref="AY1453:AY1454"/>
    <mergeCell ref="AZ1453:AZ1454"/>
    <mergeCell ref="BA1453:BA1454"/>
    <mergeCell ref="BB1453:BB1454"/>
    <mergeCell ref="BC1453:BC1454"/>
    <mergeCell ref="A1455:A1456"/>
    <mergeCell ref="B1455:B1456"/>
    <mergeCell ref="C1455:C1456"/>
    <mergeCell ref="D1455:D1456"/>
    <mergeCell ref="E1455:E1456"/>
    <mergeCell ref="AS1453:AS1454"/>
    <mergeCell ref="AT1453:AT1454"/>
    <mergeCell ref="AU1453:AU1454"/>
    <mergeCell ref="AV1453:AV1454"/>
    <mergeCell ref="AW1453:AW1454"/>
    <mergeCell ref="AX1453:AX1454"/>
    <mergeCell ref="AM1453:AM1454"/>
    <mergeCell ref="AN1453:AN1454"/>
    <mergeCell ref="AO1453:AO1454"/>
    <mergeCell ref="AP1453:AP1454"/>
    <mergeCell ref="AQ1453:AQ1454"/>
    <mergeCell ref="AR1453:AR1454"/>
    <mergeCell ref="BC1451:BC1452"/>
    <mergeCell ref="A1453:A1454"/>
    <mergeCell ref="B1453:B1454"/>
    <mergeCell ref="C1453:C1454"/>
    <mergeCell ref="D1453:D1454"/>
    <mergeCell ref="E1453:E1454"/>
    <mergeCell ref="F1453:F1454"/>
    <mergeCell ref="AJ1453:AJ1454"/>
    <mergeCell ref="AK1453:AK1454"/>
    <mergeCell ref="AL1453:AL1454"/>
    <mergeCell ref="AW1451:AW1452"/>
    <mergeCell ref="AX1451:AX1452"/>
    <mergeCell ref="AY1451:AY1452"/>
    <mergeCell ref="AZ1451:AZ1452"/>
    <mergeCell ref="BA1451:BA1452"/>
    <mergeCell ref="BB1451:BB1452"/>
    <mergeCell ref="AQ1451:AQ1452"/>
    <mergeCell ref="AR1451:AR1452"/>
    <mergeCell ref="AS1451:AS1452"/>
    <mergeCell ref="AT1451:AT1452"/>
    <mergeCell ref="AU1451:AU1452"/>
    <mergeCell ref="AV1451:AV1452"/>
    <mergeCell ref="AK1451:AK1452"/>
    <mergeCell ref="AL1451:AL1452"/>
    <mergeCell ref="AM1451:AM1452"/>
    <mergeCell ref="AN1451:AN1452"/>
    <mergeCell ref="AO1451:AO1452"/>
    <mergeCell ref="AP1451:AP1452"/>
    <mergeCell ref="BA1449:BA1450"/>
    <mergeCell ref="BB1449:BB1450"/>
    <mergeCell ref="BC1449:BC1450"/>
    <mergeCell ref="A1451:A1452"/>
    <mergeCell ref="B1451:B1452"/>
    <mergeCell ref="C1451:C1452"/>
    <mergeCell ref="D1451:D1452"/>
    <mergeCell ref="E1451:E1452"/>
    <mergeCell ref="F1451:F1452"/>
    <mergeCell ref="AJ1451:AJ1452"/>
    <mergeCell ref="AU1449:AU1450"/>
    <mergeCell ref="AV1449:AV1450"/>
    <mergeCell ref="AW1449:AW1450"/>
    <mergeCell ref="AX1449:AX1450"/>
    <mergeCell ref="AY1449:AY1450"/>
    <mergeCell ref="AZ1449:AZ1450"/>
    <mergeCell ref="AO1449:AO1450"/>
    <mergeCell ref="AP1449:AP1450"/>
    <mergeCell ref="AQ1449:AQ1450"/>
    <mergeCell ref="AR1449:AR1450"/>
    <mergeCell ref="AS1449:AS1450"/>
    <mergeCell ref="AT1449:AT1450"/>
    <mergeCell ref="F1449:F1450"/>
    <mergeCell ref="AJ1449:AJ1450"/>
    <mergeCell ref="AK1449:AK1450"/>
    <mergeCell ref="AL1449:AL1450"/>
    <mergeCell ref="AM1449:AM1450"/>
    <mergeCell ref="AN1449:AN1450"/>
    <mergeCell ref="AY1447:AY1448"/>
    <mergeCell ref="AZ1447:AZ1448"/>
    <mergeCell ref="BA1447:BA1448"/>
    <mergeCell ref="BB1447:BB1448"/>
    <mergeCell ref="BC1447:BC1448"/>
    <mergeCell ref="A1449:A1450"/>
    <mergeCell ref="B1449:B1450"/>
    <mergeCell ref="C1449:C1450"/>
    <mergeCell ref="D1449:D1450"/>
    <mergeCell ref="E1449:E1450"/>
    <mergeCell ref="AS1447:AS1448"/>
    <mergeCell ref="AT1447:AT1448"/>
    <mergeCell ref="AU1447:AU1448"/>
    <mergeCell ref="AV1447:AV1448"/>
    <mergeCell ref="AW1447:AW1448"/>
    <mergeCell ref="AX1447:AX1448"/>
    <mergeCell ref="AM1447:AM1448"/>
    <mergeCell ref="AN1447:AN1448"/>
    <mergeCell ref="AO1447:AO1448"/>
    <mergeCell ref="AP1447:AP1448"/>
    <mergeCell ref="AQ1447:AQ1448"/>
    <mergeCell ref="AR1447:AR1448"/>
    <mergeCell ref="BC1445:BC1446"/>
    <mergeCell ref="A1447:A1448"/>
    <mergeCell ref="B1447:B1448"/>
    <mergeCell ref="C1447:C1448"/>
    <mergeCell ref="D1447:D1448"/>
    <mergeCell ref="E1447:E1448"/>
    <mergeCell ref="F1447:F1448"/>
    <mergeCell ref="AJ1447:AJ1448"/>
    <mergeCell ref="AK1447:AK1448"/>
    <mergeCell ref="AL1447:AL1448"/>
    <mergeCell ref="AW1445:AW1446"/>
    <mergeCell ref="AX1445:AX1446"/>
    <mergeCell ref="AY1445:AY1446"/>
    <mergeCell ref="AZ1445:AZ1446"/>
    <mergeCell ref="BA1445:BA1446"/>
    <mergeCell ref="BB1445:BB1446"/>
    <mergeCell ref="AQ1445:AQ1446"/>
    <mergeCell ref="AR1445:AR1446"/>
    <mergeCell ref="AS1445:AS1446"/>
    <mergeCell ref="AT1445:AT1446"/>
    <mergeCell ref="AU1445:AU1446"/>
    <mergeCell ref="AV1445:AV1446"/>
    <mergeCell ref="AK1445:AK1446"/>
    <mergeCell ref="AL1445:AL1446"/>
    <mergeCell ref="AM1445:AM1446"/>
    <mergeCell ref="AN1445:AN1446"/>
    <mergeCell ref="AO1445:AO1446"/>
    <mergeCell ref="AP1445:AP1446"/>
    <mergeCell ref="BA1443:BA1444"/>
    <mergeCell ref="BB1443:BB1444"/>
    <mergeCell ref="BC1443:BC1444"/>
    <mergeCell ref="A1445:A1446"/>
    <mergeCell ref="B1445:B1446"/>
    <mergeCell ref="C1445:C1446"/>
    <mergeCell ref="D1445:D1446"/>
    <mergeCell ref="E1445:E1446"/>
    <mergeCell ref="F1445:F1446"/>
    <mergeCell ref="AJ1445:AJ1446"/>
    <mergeCell ref="AU1443:AU1444"/>
    <mergeCell ref="AV1443:AV1444"/>
    <mergeCell ref="AW1443:AW1444"/>
    <mergeCell ref="AX1443:AX1444"/>
    <mergeCell ref="AY1443:AY1444"/>
    <mergeCell ref="AZ1443:AZ1444"/>
    <mergeCell ref="AO1443:AO1444"/>
    <mergeCell ref="AP1443:AP1444"/>
    <mergeCell ref="AQ1443:AQ1444"/>
    <mergeCell ref="AR1443:AR1444"/>
    <mergeCell ref="AS1443:AS1444"/>
    <mergeCell ref="AT1443:AT1444"/>
    <mergeCell ref="F1443:F1444"/>
    <mergeCell ref="AJ1443:AJ1444"/>
    <mergeCell ref="AK1443:AK1444"/>
    <mergeCell ref="AL1443:AL1444"/>
    <mergeCell ref="AM1443:AM1444"/>
    <mergeCell ref="AN1443:AN1444"/>
    <mergeCell ref="AY1441:AY1442"/>
    <mergeCell ref="AZ1441:AZ1442"/>
    <mergeCell ref="BA1441:BA1442"/>
    <mergeCell ref="BB1441:BB1442"/>
    <mergeCell ref="BC1441:BC1442"/>
    <mergeCell ref="A1443:A1444"/>
    <mergeCell ref="B1443:B1444"/>
    <mergeCell ref="C1443:C1444"/>
    <mergeCell ref="D1443:D1444"/>
    <mergeCell ref="E1443:E1444"/>
    <mergeCell ref="AS1441:AS1442"/>
    <mergeCell ref="AT1441:AT1442"/>
    <mergeCell ref="AU1441:AU1442"/>
    <mergeCell ref="AV1441:AV1442"/>
    <mergeCell ref="AW1441:AW1442"/>
    <mergeCell ref="AX1441:AX1442"/>
    <mergeCell ref="AM1441:AM1442"/>
    <mergeCell ref="AN1441:AN1442"/>
    <mergeCell ref="AO1441:AO1442"/>
    <mergeCell ref="AP1441:AP1442"/>
    <mergeCell ref="AQ1441:AQ1442"/>
    <mergeCell ref="AR1441:AR1442"/>
    <mergeCell ref="BC1439:BC1440"/>
    <mergeCell ref="A1441:A1442"/>
    <mergeCell ref="B1441:B1442"/>
    <mergeCell ref="C1441:C1442"/>
    <mergeCell ref="D1441:D1442"/>
    <mergeCell ref="E1441:E1442"/>
    <mergeCell ref="F1441:F1442"/>
    <mergeCell ref="AJ1441:AJ1442"/>
    <mergeCell ref="AK1441:AK1442"/>
    <mergeCell ref="AL1441:AL1442"/>
    <mergeCell ref="AW1439:AW1440"/>
    <mergeCell ref="AX1439:AX1440"/>
    <mergeCell ref="AY1439:AY1440"/>
    <mergeCell ref="AZ1439:AZ1440"/>
    <mergeCell ref="BA1439:BA1440"/>
    <mergeCell ref="BB1439:BB1440"/>
    <mergeCell ref="AQ1439:AQ1440"/>
    <mergeCell ref="AR1439:AR1440"/>
    <mergeCell ref="AS1439:AS1440"/>
    <mergeCell ref="AT1439:AT1440"/>
    <mergeCell ref="AU1439:AU1440"/>
    <mergeCell ref="AV1439:AV1440"/>
    <mergeCell ref="AK1439:AK1440"/>
    <mergeCell ref="AL1439:AL1440"/>
    <mergeCell ref="AM1439:AM1440"/>
    <mergeCell ref="AN1439:AN1440"/>
    <mergeCell ref="AO1439:AO1440"/>
    <mergeCell ref="AP1439:AP1440"/>
    <mergeCell ref="BA1437:BA1438"/>
    <mergeCell ref="BB1437:BB1438"/>
    <mergeCell ref="BC1437:BC1438"/>
    <mergeCell ref="A1439:A1440"/>
    <mergeCell ref="B1439:B1440"/>
    <mergeCell ref="C1439:C1440"/>
    <mergeCell ref="D1439:D1440"/>
    <mergeCell ref="E1439:E1440"/>
    <mergeCell ref="F1439:F1440"/>
    <mergeCell ref="AJ1439:AJ1440"/>
    <mergeCell ref="AU1437:AU1438"/>
    <mergeCell ref="AV1437:AV1438"/>
    <mergeCell ref="AW1437:AW1438"/>
    <mergeCell ref="AX1437:AX1438"/>
    <mergeCell ref="AY1437:AY1438"/>
    <mergeCell ref="AZ1437:AZ1438"/>
    <mergeCell ref="AO1437:AO1438"/>
    <mergeCell ref="AP1437:AP1438"/>
    <mergeCell ref="AQ1437:AQ1438"/>
    <mergeCell ref="AR1437:AR1438"/>
    <mergeCell ref="AS1437:AS1438"/>
    <mergeCell ref="AT1437:AT1438"/>
    <mergeCell ref="F1437:F1438"/>
    <mergeCell ref="AJ1437:AJ1438"/>
    <mergeCell ref="AK1437:AK1438"/>
    <mergeCell ref="AL1437:AL1438"/>
    <mergeCell ref="AM1437:AM1438"/>
    <mergeCell ref="AN1437:AN1438"/>
    <mergeCell ref="AY1435:AY1436"/>
    <mergeCell ref="AZ1435:AZ1436"/>
    <mergeCell ref="BA1435:BA1436"/>
    <mergeCell ref="BB1435:BB1436"/>
    <mergeCell ref="BC1435:BC1436"/>
    <mergeCell ref="A1437:A1438"/>
    <mergeCell ref="B1437:B1438"/>
    <mergeCell ref="C1437:C1438"/>
    <mergeCell ref="D1437:D1438"/>
    <mergeCell ref="E1437:E1438"/>
    <mergeCell ref="AS1435:AS1436"/>
    <mergeCell ref="AT1435:AT1436"/>
    <mergeCell ref="AU1435:AU1436"/>
    <mergeCell ref="AV1435:AV1436"/>
    <mergeCell ref="AW1435:AW1436"/>
    <mergeCell ref="AX1435:AX1436"/>
    <mergeCell ref="AM1435:AM1436"/>
    <mergeCell ref="AN1435:AN1436"/>
    <mergeCell ref="AO1435:AO1436"/>
    <mergeCell ref="AP1435:AP1436"/>
    <mergeCell ref="AQ1435:AQ1436"/>
    <mergeCell ref="AR1435:AR1436"/>
    <mergeCell ref="BC1433:BC1434"/>
    <mergeCell ref="A1435:A1436"/>
    <mergeCell ref="B1435:B1436"/>
    <mergeCell ref="C1435:C1436"/>
    <mergeCell ref="D1435:D1436"/>
    <mergeCell ref="E1435:E1436"/>
    <mergeCell ref="F1435:F1436"/>
    <mergeCell ref="AJ1435:AJ1436"/>
    <mergeCell ref="AK1435:AK1436"/>
    <mergeCell ref="AL1435:AL1436"/>
    <mergeCell ref="AW1433:AW1434"/>
    <mergeCell ref="AX1433:AX1434"/>
    <mergeCell ref="AY1433:AY1434"/>
    <mergeCell ref="AZ1433:AZ1434"/>
    <mergeCell ref="BA1433:BA1434"/>
    <mergeCell ref="BB1433:BB1434"/>
    <mergeCell ref="AQ1433:AQ1434"/>
    <mergeCell ref="AR1433:AR1434"/>
    <mergeCell ref="AS1433:AS1434"/>
    <mergeCell ref="AT1433:AT1434"/>
    <mergeCell ref="AU1433:AU1434"/>
    <mergeCell ref="AV1433:AV1434"/>
    <mergeCell ref="AK1433:AK1434"/>
    <mergeCell ref="AL1433:AL1434"/>
    <mergeCell ref="AM1433:AM1434"/>
    <mergeCell ref="AN1433:AN1434"/>
    <mergeCell ref="AO1433:AO1434"/>
    <mergeCell ref="AP1433:AP1434"/>
    <mergeCell ref="BA1431:BA1432"/>
    <mergeCell ref="BB1431:BB1432"/>
    <mergeCell ref="BC1431:BC1432"/>
    <mergeCell ref="A1433:A1434"/>
    <mergeCell ref="B1433:B1434"/>
    <mergeCell ref="C1433:C1434"/>
    <mergeCell ref="D1433:D1434"/>
    <mergeCell ref="E1433:E1434"/>
    <mergeCell ref="F1433:F1434"/>
    <mergeCell ref="AJ1433:AJ1434"/>
    <mergeCell ref="AU1431:AU1432"/>
    <mergeCell ref="AV1431:AV1432"/>
    <mergeCell ref="AW1431:AW1432"/>
    <mergeCell ref="AX1431:AX1432"/>
    <mergeCell ref="AY1431:AY1432"/>
    <mergeCell ref="AZ1431:AZ1432"/>
    <mergeCell ref="AO1431:AO1432"/>
    <mergeCell ref="AP1431:AP1432"/>
    <mergeCell ref="AQ1431:AQ1432"/>
    <mergeCell ref="AR1431:AR1432"/>
    <mergeCell ref="AS1431:AS1432"/>
    <mergeCell ref="AT1431:AT1432"/>
    <mergeCell ref="F1431:F1432"/>
    <mergeCell ref="AJ1431:AJ1432"/>
    <mergeCell ref="AK1431:AK1432"/>
    <mergeCell ref="AL1431:AL1432"/>
    <mergeCell ref="AM1431:AM1432"/>
    <mergeCell ref="AN1431:AN1432"/>
    <mergeCell ref="AY1429:AY1430"/>
    <mergeCell ref="AZ1429:AZ1430"/>
    <mergeCell ref="BA1429:BA1430"/>
    <mergeCell ref="BB1429:BB1430"/>
    <mergeCell ref="BC1429:BC1430"/>
    <mergeCell ref="A1431:A1432"/>
    <mergeCell ref="B1431:B1432"/>
    <mergeCell ref="C1431:C1432"/>
    <mergeCell ref="D1431:D1432"/>
    <mergeCell ref="E1431:E1432"/>
    <mergeCell ref="AS1429:AS1430"/>
    <mergeCell ref="AT1429:AT1430"/>
    <mergeCell ref="AU1429:AU1430"/>
    <mergeCell ref="AV1429:AV1430"/>
    <mergeCell ref="AW1429:AW1430"/>
    <mergeCell ref="AX1429:AX1430"/>
    <mergeCell ref="AM1429:AM1430"/>
    <mergeCell ref="AN1429:AN1430"/>
    <mergeCell ref="AO1429:AO1430"/>
    <mergeCell ref="AP1429:AP1430"/>
    <mergeCell ref="AQ1429:AQ1430"/>
    <mergeCell ref="AR1429:AR1430"/>
    <mergeCell ref="BC1427:BC1428"/>
    <mergeCell ref="A1429:A1430"/>
    <mergeCell ref="B1429:B1430"/>
    <mergeCell ref="C1429:C1430"/>
    <mergeCell ref="D1429:D1430"/>
    <mergeCell ref="E1429:E1430"/>
    <mergeCell ref="F1429:F1430"/>
    <mergeCell ref="AJ1429:AJ1430"/>
    <mergeCell ref="AK1429:AK1430"/>
    <mergeCell ref="AL1429:AL1430"/>
    <mergeCell ref="AW1427:AW1428"/>
    <mergeCell ref="AX1427:AX1428"/>
    <mergeCell ref="AY1427:AY1428"/>
    <mergeCell ref="AZ1427:AZ1428"/>
    <mergeCell ref="BA1427:BA1428"/>
    <mergeCell ref="BB1427:BB1428"/>
    <mergeCell ref="AQ1427:AQ1428"/>
    <mergeCell ref="AR1427:AR1428"/>
    <mergeCell ref="AS1427:AS1428"/>
    <mergeCell ref="AT1427:AT1428"/>
    <mergeCell ref="AU1427:AU1428"/>
    <mergeCell ref="AV1427:AV1428"/>
    <mergeCell ref="AK1427:AK1428"/>
    <mergeCell ref="AL1427:AL1428"/>
    <mergeCell ref="AM1427:AM1428"/>
    <mergeCell ref="AN1427:AN1428"/>
    <mergeCell ref="AO1427:AO1428"/>
    <mergeCell ref="AP1427:AP1428"/>
    <mergeCell ref="BA1425:BA1426"/>
    <mergeCell ref="BB1425:BB1426"/>
    <mergeCell ref="BC1425:BC1426"/>
    <mergeCell ref="A1427:A1428"/>
    <mergeCell ref="B1427:B1428"/>
    <mergeCell ref="C1427:C1428"/>
    <mergeCell ref="D1427:D1428"/>
    <mergeCell ref="E1427:E1428"/>
    <mergeCell ref="F1427:F1428"/>
    <mergeCell ref="AJ1427:AJ1428"/>
    <mergeCell ref="AU1425:AU1426"/>
    <mergeCell ref="AV1425:AV1426"/>
    <mergeCell ref="AW1425:AW1426"/>
    <mergeCell ref="AX1425:AX1426"/>
    <mergeCell ref="AY1425:AY1426"/>
    <mergeCell ref="AZ1425:AZ1426"/>
    <mergeCell ref="AO1425:AO1426"/>
    <mergeCell ref="AP1425:AP1426"/>
    <mergeCell ref="AQ1425:AQ1426"/>
    <mergeCell ref="AR1425:AR1426"/>
    <mergeCell ref="AS1425:AS1426"/>
    <mergeCell ref="AT1425:AT1426"/>
    <mergeCell ref="F1425:F1426"/>
    <mergeCell ref="AJ1425:AJ1426"/>
    <mergeCell ref="AK1425:AK1426"/>
    <mergeCell ref="AL1425:AL1426"/>
    <mergeCell ref="AM1425:AM1426"/>
    <mergeCell ref="AN1425:AN1426"/>
    <mergeCell ref="AY1423:AY1424"/>
    <mergeCell ref="AZ1423:AZ1424"/>
    <mergeCell ref="BA1423:BA1424"/>
    <mergeCell ref="BB1423:BB1424"/>
    <mergeCell ref="BC1423:BC1424"/>
    <mergeCell ref="A1425:A1426"/>
    <mergeCell ref="B1425:B1426"/>
    <mergeCell ref="C1425:C1426"/>
    <mergeCell ref="D1425:D1426"/>
    <mergeCell ref="E1425:E1426"/>
    <mergeCell ref="AS1423:AS1424"/>
    <mergeCell ref="AT1423:AT1424"/>
    <mergeCell ref="AU1423:AU1424"/>
    <mergeCell ref="AV1423:AV1424"/>
    <mergeCell ref="AW1423:AW1424"/>
    <mergeCell ref="AX1423:AX1424"/>
    <mergeCell ref="AM1423:AM1424"/>
    <mergeCell ref="AN1423:AN1424"/>
    <mergeCell ref="AO1423:AO1424"/>
    <mergeCell ref="AP1423:AP1424"/>
    <mergeCell ref="AQ1423:AQ1424"/>
    <mergeCell ref="AR1423:AR1424"/>
    <mergeCell ref="BC1421:BC1422"/>
    <mergeCell ref="A1423:A1424"/>
    <mergeCell ref="B1423:B1424"/>
    <mergeCell ref="C1423:C1424"/>
    <mergeCell ref="D1423:D1424"/>
    <mergeCell ref="E1423:E1424"/>
    <mergeCell ref="F1423:F1424"/>
    <mergeCell ref="AJ1423:AJ1424"/>
    <mergeCell ref="AK1423:AK1424"/>
    <mergeCell ref="AL1423:AL1424"/>
    <mergeCell ref="AW1421:AW1422"/>
    <mergeCell ref="AX1421:AX1422"/>
    <mergeCell ref="AY1421:AY1422"/>
    <mergeCell ref="AZ1421:AZ1422"/>
    <mergeCell ref="BA1421:BA1422"/>
    <mergeCell ref="BB1421:BB1422"/>
    <mergeCell ref="AQ1421:AQ1422"/>
    <mergeCell ref="AR1421:AR1422"/>
    <mergeCell ref="AS1421:AS1422"/>
    <mergeCell ref="AT1421:AT1422"/>
    <mergeCell ref="AU1421:AU1422"/>
    <mergeCell ref="AV1421:AV1422"/>
    <mergeCell ref="AK1421:AK1422"/>
    <mergeCell ref="AL1421:AL1422"/>
    <mergeCell ref="AM1421:AM1422"/>
    <mergeCell ref="AN1421:AN1422"/>
    <mergeCell ref="AO1421:AO1422"/>
    <mergeCell ref="AP1421:AP1422"/>
    <mergeCell ref="BA1419:BA1420"/>
    <mergeCell ref="BB1419:BB1420"/>
    <mergeCell ref="BC1419:BC1420"/>
    <mergeCell ref="A1421:A1422"/>
    <mergeCell ref="B1421:B1422"/>
    <mergeCell ref="C1421:C1422"/>
    <mergeCell ref="D1421:D1422"/>
    <mergeCell ref="E1421:E1422"/>
    <mergeCell ref="F1421:F1422"/>
    <mergeCell ref="AJ1421:AJ1422"/>
    <mergeCell ref="AU1419:AU1420"/>
    <mergeCell ref="AV1419:AV1420"/>
    <mergeCell ref="AW1419:AW1420"/>
    <mergeCell ref="AX1419:AX1420"/>
    <mergeCell ref="AY1419:AY1420"/>
    <mergeCell ref="AZ1419:AZ1420"/>
    <mergeCell ref="AO1419:AO1420"/>
    <mergeCell ref="AP1419:AP1420"/>
    <mergeCell ref="AQ1419:AQ1420"/>
    <mergeCell ref="AR1419:AR1420"/>
    <mergeCell ref="AS1419:AS1420"/>
    <mergeCell ref="AT1419:AT1420"/>
    <mergeCell ref="F1419:F1420"/>
    <mergeCell ref="AJ1419:AJ1420"/>
    <mergeCell ref="AK1419:AK1420"/>
    <mergeCell ref="AL1419:AL1420"/>
    <mergeCell ref="AM1419:AM1420"/>
    <mergeCell ref="AN1419:AN1420"/>
    <mergeCell ref="AY1417:AY1418"/>
    <mergeCell ref="AZ1417:AZ1418"/>
    <mergeCell ref="BA1417:BA1418"/>
    <mergeCell ref="BB1417:BB1418"/>
    <mergeCell ref="BC1417:BC1418"/>
    <mergeCell ref="A1419:A1420"/>
    <mergeCell ref="B1419:B1420"/>
    <mergeCell ref="C1419:C1420"/>
    <mergeCell ref="D1419:D1420"/>
    <mergeCell ref="E1419:E1420"/>
    <mergeCell ref="AS1417:AS1418"/>
    <mergeCell ref="AT1417:AT1418"/>
    <mergeCell ref="AU1417:AU1418"/>
    <mergeCell ref="AV1417:AV1418"/>
    <mergeCell ref="AW1417:AW1418"/>
    <mergeCell ref="AX1417:AX1418"/>
    <mergeCell ref="AM1417:AM1418"/>
    <mergeCell ref="AN1417:AN1418"/>
    <mergeCell ref="AO1417:AO1418"/>
    <mergeCell ref="AP1417:AP1418"/>
    <mergeCell ref="AQ1417:AQ1418"/>
    <mergeCell ref="AR1417:AR1418"/>
    <mergeCell ref="BC1415:BC1416"/>
    <mergeCell ref="A1417:A1418"/>
    <mergeCell ref="B1417:B1418"/>
    <mergeCell ref="C1417:C1418"/>
    <mergeCell ref="D1417:D1418"/>
    <mergeCell ref="E1417:E1418"/>
    <mergeCell ref="F1417:F1418"/>
    <mergeCell ref="AJ1417:AJ1418"/>
    <mergeCell ref="AK1417:AK1418"/>
    <mergeCell ref="AL1417:AL1418"/>
    <mergeCell ref="AW1415:AW1416"/>
    <mergeCell ref="AX1415:AX1416"/>
    <mergeCell ref="AY1415:AY1416"/>
    <mergeCell ref="AZ1415:AZ1416"/>
    <mergeCell ref="BA1415:BA1416"/>
    <mergeCell ref="BB1415:BB1416"/>
    <mergeCell ref="AQ1415:AQ1416"/>
    <mergeCell ref="AR1415:AR1416"/>
    <mergeCell ref="AS1415:AS1416"/>
    <mergeCell ref="AT1415:AT1416"/>
    <mergeCell ref="AU1415:AU1416"/>
    <mergeCell ref="AV1415:AV1416"/>
    <mergeCell ref="AK1415:AK1416"/>
    <mergeCell ref="AL1415:AL1416"/>
    <mergeCell ref="AM1415:AM1416"/>
    <mergeCell ref="AN1415:AN1416"/>
    <mergeCell ref="AO1415:AO1416"/>
    <mergeCell ref="AP1415:AP1416"/>
    <mergeCell ref="BA1413:BA1414"/>
    <mergeCell ref="BB1413:BB1414"/>
    <mergeCell ref="BC1413:BC1414"/>
    <mergeCell ref="A1415:A1416"/>
    <mergeCell ref="B1415:B1416"/>
    <mergeCell ref="C1415:C1416"/>
    <mergeCell ref="D1415:D1416"/>
    <mergeCell ref="E1415:E1416"/>
    <mergeCell ref="F1415:F1416"/>
    <mergeCell ref="AJ1415:AJ1416"/>
    <mergeCell ref="AU1413:AU1414"/>
    <mergeCell ref="AV1413:AV1414"/>
    <mergeCell ref="AW1413:AW1414"/>
    <mergeCell ref="AX1413:AX1414"/>
    <mergeCell ref="AY1413:AY1414"/>
    <mergeCell ref="AZ1413:AZ1414"/>
    <mergeCell ref="AO1413:AO1414"/>
    <mergeCell ref="AP1413:AP1414"/>
    <mergeCell ref="AQ1413:AQ1414"/>
    <mergeCell ref="AR1413:AR1414"/>
    <mergeCell ref="AS1413:AS1414"/>
    <mergeCell ref="AT1413:AT1414"/>
    <mergeCell ref="F1413:F1414"/>
    <mergeCell ref="AJ1413:AJ1414"/>
    <mergeCell ref="AK1413:AK1414"/>
    <mergeCell ref="AL1413:AL1414"/>
    <mergeCell ref="AM1413:AM1414"/>
    <mergeCell ref="AN1413:AN1414"/>
    <mergeCell ref="AY1411:AY1412"/>
    <mergeCell ref="AZ1411:AZ1412"/>
    <mergeCell ref="BA1411:BA1412"/>
    <mergeCell ref="BB1411:BB1412"/>
    <mergeCell ref="BC1411:BC1412"/>
    <mergeCell ref="A1413:A1414"/>
    <mergeCell ref="B1413:B1414"/>
    <mergeCell ref="C1413:C1414"/>
    <mergeCell ref="D1413:D1414"/>
    <mergeCell ref="E1413:E1414"/>
    <mergeCell ref="AS1411:AS1412"/>
    <mergeCell ref="AT1411:AT1412"/>
    <mergeCell ref="AU1411:AU1412"/>
    <mergeCell ref="AV1411:AV1412"/>
    <mergeCell ref="AW1411:AW1412"/>
    <mergeCell ref="AX1411:AX1412"/>
    <mergeCell ref="AM1411:AM1412"/>
    <mergeCell ref="AN1411:AN1412"/>
    <mergeCell ref="AO1411:AO1412"/>
    <mergeCell ref="AP1411:AP1412"/>
    <mergeCell ref="AQ1411:AQ1412"/>
    <mergeCell ref="AR1411:AR1412"/>
    <mergeCell ref="BC1409:BC1410"/>
    <mergeCell ref="A1411:A1412"/>
    <mergeCell ref="B1411:B1412"/>
    <mergeCell ref="C1411:C1412"/>
    <mergeCell ref="D1411:D1412"/>
    <mergeCell ref="E1411:E1412"/>
    <mergeCell ref="F1411:F1412"/>
    <mergeCell ref="AJ1411:AJ1412"/>
    <mergeCell ref="AK1411:AK1412"/>
    <mergeCell ref="AL1411:AL1412"/>
    <mergeCell ref="AW1409:AW1410"/>
    <mergeCell ref="AX1409:AX1410"/>
    <mergeCell ref="AY1409:AY1410"/>
    <mergeCell ref="AZ1409:AZ1410"/>
    <mergeCell ref="BA1409:BA1410"/>
    <mergeCell ref="BB1409:BB1410"/>
    <mergeCell ref="AQ1409:AQ1410"/>
    <mergeCell ref="AR1409:AR1410"/>
    <mergeCell ref="AS1409:AS1410"/>
    <mergeCell ref="AT1409:AT1410"/>
    <mergeCell ref="AU1409:AU1410"/>
    <mergeCell ref="AV1409:AV1410"/>
    <mergeCell ref="AK1409:AK1410"/>
    <mergeCell ref="AL1409:AL1410"/>
    <mergeCell ref="AM1409:AM1410"/>
    <mergeCell ref="AN1409:AN1410"/>
    <mergeCell ref="AO1409:AO1410"/>
    <mergeCell ref="AP1409:AP1410"/>
    <mergeCell ref="BA1407:BA1408"/>
    <mergeCell ref="BB1407:BB1408"/>
    <mergeCell ref="BC1407:BC1408"/>
    <mergeCell ref="A1409:A1410"/>
    <mergeCell ref="B1409:B1410"/>
    <mergeCell ref="C1409:C1410"/>
    <mergeCell ref="D1409:D1410"/>
    <mergeCell ref="E1409:E1410"/>
    <mergeCell ref="F1409:F1410"/>
    <mergeCell ref="AJ1409:AJ1410"/>
    <mergeCell ref="AU1407:AU1408"/>
    <mergeCell ref="AV1407:AV1408"/>
    <mergeCell ref="AW1407:AW1408"/>
    <mergeCell ref="AX1407:AX1408"/>
    <mergeCell ref="AY1407:AY1408"/>
    <mergeCell ref="AZ1407:AZ1408"/>
    <mergeCell ref="AO1407:AO1408"/>
    <mergeCell ref="AP1407:AP1408"/>
    <mergeCell ref="AQ1407:AQ1408"/>
    <mergeCell ref="AR1407:AR1408"/>
    <mergeCell ref="AS1407:AS1408"/>
    <mergeCell ref="AT1407:AT1408"/>
    <mergeCell ref="F1407:F1408"/>
    <mergeCell ref="AJ1407:AJ1408"/>
    <mergeCell ref="AK1407:AK1408"/>
    <mergeCell ref="AL1407:AL1408"/>
    <mergeCell ref="AM1407:AM1408"/>
    <mergeCell ref="AN1407:AN1408"/>
    <mergeCell ref="AY1405:AY1406"/>
    <mergeCell ref="AZ1405:AZ1406"/>
    <mergeCell ref="BA1405:BA1406"/>
    <mergeCell ref="BB1405:BB1406"/>
    <mergeCell ref="BC1405:BC1406"/>
    <mergeCell ref="A1407:A1408"/>
    <mergeCell ref="B1407:B1408"/>
    <mergeCell ref="C1407:C1408"/>
    <mergeCell ref="D1407:D1408"/>
    <mergeCell ref="E1407:E1408"/>
    <mergeCell ref="AS1405:AS1406"/>
    <mergeCell ref="AT1405:AT1406"/>
    <mergeCell ref="AU1405:AU1406"/>
    <mergeCell ref="AV1405:AV1406"/>
    <mergeCell ref="AW1405:AW1406"/>
    <mergeCell ref="AX1405:AX1406"/>
    <mergeCell ref="AM1405:AM1406"/>
    <mergeCell ref="AN1405:AN1406"/>
    <mergeCell ref="AO1405:AO1406"/>
    <mergeCell ref="AP1405:AP1406"/>
    <mergeCell ref="AQ1405:AQ1406"/>
    <mergeCell ref="AR1405:AR1406"/>
    <mergeCell ref="BC1403:BC1404"/>
    <mergeCell ref="A1405:A1406"/>
    <mergeCell ref="B1405:B1406"/>
    <mergeCell ref="C1405:C1406"/>
    <mergeCell ref="D1405:D1406"/>
    <mergeCell ref="E1405:E1406"/>
    <mergeCell ref="F1405:F1406"/>
    <mergeCell ref="AJ1405:AJ1406"/>
    <mergeCell ref="AK1405:AK1406"/>
    <mergeCell ref="AL1405:AL1406"/>
    <mergeCell ref="AW1403:AW1404"/>
    <mergeCell ref="AX1403:AX1404"/>
    <mergeCell ref="AY1403:AY1404"/>
    <mergeCell ref="AZ1403:AZ1404"/>
    <mergeCell ref="BA1403:BA1404"/>
    <mergeCell ref="BB1403:BB1404"/>
    <mergeCell ref="AQ1403:AQ1404"/>
    <mergeCell ref="AR1403:AR1404"/>
    <mergeCell ref="AS1403:AS1404"/>
    <mergeCell ref="AT1403:AT1404"/>
    <mergeCell ref="AU1403:AU1404"/>
    <mergeCell ref="AV1403:AV1404"/>
    <mergeCell ref="AK1403:AK1404"/>
    <mergeCell ref="AL1403:AL1404"/>
    <mergeCell ref="AM1403:AM1404"/>
    <mergeCell ref="AN1403:AN1404"/>
    <mergeCell ref="AO1403:AO1404"/>
    <mergeCell ref="AP1403:AP1404"/>
    <mergeCell ref="BA1401:BA1402"/>
    <mergeCell ref="BB1401:BB1402"/>
    <mergeCell ref="BC1401:BC1402"/>
    <mergeCell ref="A1403:A1404"/>
    <mergeCell ref="B1403:B1404"/>
    <mergeCell ref="C1403:C1404"/>
    <mergeCell ref="D1403:D1404"/>
    <mergeCell ref="E1403:E1404"/>
    <mergeCell ref="F1403:F1404"/>
    <mergeCell ref="AJ1403:AJ1404"/>
    <mergeCell ref="AU1401:AU1402"/>
    <mergeCell ref="AV1401:AV1402"/>
    <mergeCell ref="AW1401:AW1402"/>
    <mergeCell ref="AX1401:AX1402"/>
    <mergeCell ref="AY1401:AY1402"/>
    <mergeCell ref="AZ1401:AZ1402"/>
    <mergeCell ref="AO1401:AO1402"/>
    <mergeCell ref="AP1401:AP1402"/>
    <mergeCell ref="AQ1401:AQ1402"/>
    <mergeCell ref="AR1401:AR1402"/>
    <mergeCell ref="AS1401:AS1402"/>
    <mergeCell ref="AT1401:AT1402"/>
    <mergeCell ref="F1401:F1402"/>
    <mergeCell ref="AJ1401:AJ1402"/>
    <mergeCell ref="AK1401:AK1402"/>
    <mergeCell ref="AL1401:AL1402"/>
    <mergeCell ref="AM1401:AM1402"/>
    <mergeCell ref="AN1401:AN1402"/>
    <mergeCell ref="AY1399:AY1400"/>
    <mergeCell ref="AZ1399:AZ1400"/>
    <mergeCell ref="BA1399:BA1400"/>
    <mergeCell ref="BB1399:BB1400"/>
    <mergeCell ref="BC1399:BC1400"/>
    <mergeCell ref="A1401:A1402"/>
    <mergeCell ref="B1401:B1402"/>
    <mergeCell ref="C1401:C1402"/>
    <mergeCell ref="D1401:D1402"/>
    <mergeCell ref="E1401:E1402"/>
    <mergeCell ref="AS1399:AS1400"/>
    <mergeCell ref="AT1399:AT1400"/>
    <mergeCell ref="AU1399:AU1400"/>
    <mergeCell ref="AV1399:AV1400"/>
    <mergeCell ref="AW1399:AW1400"/>
    <mergeCell ref="AX1399:AX1400"/>
    <mergeCell ref="AM1399:AM1400"/>
    <mergeCell ref="AN1399:AN1400"/>
    <mergeCell ref="AO1399:AO1400"/>
    <mergeCell ref="AP1399:AP1400"/>
    <mergeCell ref="AQ1399:AQ1400"/>
    <mergeCell ref="AR1399:AR1400"/>
    <mergeCell ref="BC1397:BC1398"/>
    <mergeCell ref="A1399:A1400"/>
    <mergeCell ref="B1399:B1400"/>
    <mergeCell ref="C1399:C1400"/>
    <mergeCell ref="D1399:D1400"/>
    <mergeCell ref="E1399:E1400"/>
    <mergeCell ref="F1399:F1400"/>
    <mergeCell ref="AJ1399:AJ1400"/>
    <mergeCell ref="AK1399:AK1400"/>
    <mergeCell ref="AL1399:AL1400"/>
    <mergeCell ref="AW1397:AW1398"/>
    <mergeCell ref="AX1397:AX1398"/>
    <mergeCell ref="AY1397:AY1398"/>
    <mergeCell ref="AZ1397:AZ1398"/>
    <mergeCell ref="BA1397:BA1398"/>
    <mergeCell ref="BB1397:BB1398"/>
    <mergeCell ref="AQ1397:AQ1398"/>
    <mergeCell ref="AR1397:AR1398"/>
    <mergeCell ref="AS1397:AS1398"/>
    <mergeCell ref="AT1397:AT1398"/>
    <mergeCell ref="AU1397:AU1398"/>
    <mergeCell ref="AV1397:AV1398"/>
    <mergeCell ref="AK1397:AK1398"/>
    <mergeCell ref="AL1397:AL1398"/>
    <mergeCell ref="AM1397:AM1398"/>
    <mergeCell ref="AN1397:AN1398"/>
    <mergeCell ref="AO1397:AO1398"/>
    <mergeCell ref="AP1397:AP1398"/>
    <mergeCell ref="BA1395:BA1396"/>
    <mergeCell ref="BB1395:BB1396"/>
    <mergeCell ref="BC1395:BC1396"/>
    <mergeCell ref="A1397:A1398"/>
    <mergeCell ref="B1397:B1398"/>
    <mergeCell ref="C1397:C1398"/>
    <mergeCell ref="D1397:D1398"/>
    <mergeCell ref="E1397:E1398"/>
    <mergeCell ref="F1397:F1398"/>
    <mergeCell ref="AJ1397:AJ1398"/>
    <mergeCell ref="AU1395:AU1396"/>
    <mergeCell ref="AV1395:AV1396"/>
    <mergeCell ref="AW1395:AW1396"/>
    <mergeCell ref="AX1395:AX1396"/>
    <mergeCell ref="AY1395:AY1396"/>
    <mergeCell ref="AZ1395:AZ1396"/>
    <mergeCell ref="AO1395:AO1396"/>
    <mergeCell ref="AP1395:AP1396"/>
    <mergeCell ref="AQ1395:AQ1396"/>
    <mergeCell ref="AR1395:AR1396"/>
    <mergeCell ref="AS1395:AS1396"/>
    <mergeCell ref="AT1395:AT1396"/>
    <mergeCell ref="F1395:F1396"/>
    <mergeCell ref="AJ1395:AJ1396"/>
    <mergeCell ref="AK1395:AK1396"/>
    <mergeCell ref="AL1395:AL1396"/>
    <mergeCell ref="AM1395:AM1396"/>
    <mergeCell ref="AN1395:AN1396"/>
    <mergeCell ref="AY1393:AY1394"/>
    <mergeCell ref="AZ1393:AZ1394"/>
    <mergeCell ref="BA1393:BA1394"/>
    <mergeCell ref="BB1393:BB1394"/>
    <mergeCell ref="BC1393:BC1394"/>
    <mergeCell ref="A1395:A1396"/>
    <mergeCell ref="B1395:B1396"/>
    <mergeCell ref="C1395:C1396"/>
    <mergeCell ref="D1395:D1396"/>
    <mergeCell ref="E1395:E1396"/>
    <mergeCell ref="AS1393:AS1394"/>
    <mergeCell ref="AT1393:AT1394"/>
    <mergeCell ref="AU1393:AU1394"/>
    <mergeCell ref="AV1393:AV1394"/>
    <mergeCell ref="AW1393:AW1394"/>
    <mergeCell ref="AX1393:AX1394"/>
    <mergeCell ref="AM1393:AM1394"/>
    <mergeCell ref="AN1393:AN1394"/>
    <mergeCell ref="AO1393:AO1394"/>
    <mergeCell ref="AP1393:AP1394"/>
    <mergeCell ref="AQ1393:AQ1394"/>
    <mergeCell ref="AR1393:AR1394"/>
    <mergeCell ref="BC1391:BC1392"/>
    <mergeCell ref="A1393:A1394"/>
    <mergeCell ref="B1393:B1394"/>
    <mergeCell ref="C1393:C1394"/>
    <mergeCell ref="D1393:D1394"/>
    <mergeCell ref="E1393:E1394"/>
    <mergeCell ref="F1393:F1394"/>
    <mergeCell ref="AJ1393:AJ1394"/>
    <mergeCell ref="AK1393:AK1394"/>
    <mergeCell ref="AL1393:AL1394"/>
    <mergeCell ref="AW1391:AW1392"/>
    <mergeCell ref="AX1391:AX1392"/>
    <mergeCell ref="AY1391:AY1392"/>
    <mergeCell ref="AZ1391:AZ1392"/>
    <mergeCell ref="BA1391:BA1392"/>
    <mergeCell ref="BB1391:BB1392"/>
    <mergeCell ref="AQ1391:AQ1392"/>
    <mergeCell ref="AR1391:AR1392"/>
    <mergeCell ref="AS1391:AS1392"/>
    <mergeCell ref="AT1391:AT1392"/>
    <mergeCell ref="AU1391:AU1392"/>
    <mergeCell ref="AV1391:AV1392"/>
    <mergeCell ref="AK1391:AK1392"/>
    <mergeCell ref="AL1391:AL1392"/>
    <mergeCell ref="AM1391:AM1392"/>
    <mergeCell ref="AN1391:AN1392"/>
    <mergeCell ref="AO1391:AO1392"/>
    <mergeCell ref="AP1391:AP1392"/>
    <mergeCell ref="BA1389:BA1390"/>
    <mergeCell ref="BB1389:BB1390"/>
    <mergeCell ref="BC1389:BC1390"/>
    <mergeCell ref="A1391:A1392"/>
    <mergeCell ref="B1391:B1392"/>
    <mergeCell ref="C1391:C1392"/>
    <mergeCell ref="D1391:D1392"/>
    <mergeCell ref="E1391:E1392"/>
    <mergeCell ref="F1391:F1392"/>
    <mergeCell ref="AJ1391:AJ1392"/>
    <mergeCell ref="AU1389:AU1390"/>
    <mergeCell ref="AV1389:AV1390"/>
    <mergeCell ref="AW1389:AW1390"/>
    <mergeCell ref="AX1389:AX1390"/>
    <mergeCell ref="AY1389:AY1390"/>
    <mergeCell ref="AZ1389:AZ1390"/>
    <mergeCell ref="AO1389:AO1390"/>
    <mergeCell ref="AP1389:AP1390"/>
    <mergeCell ref="AQ1389:AQ1390"/>
    <mergeCell ref="AR1389:AR1390"/>
    <mergeCell ref="AS1389:AS1390"/>
    <mergeCell ref="AT1389:AT1390"/>
    <mergeCell ref="F1389:F1390"/>
    <mergeCell ref="AJ1389:AJ1390"/>
    <mergeCell ref="AK1389:AK1390"/>
    <mergeCell ref="AL1389:AL1390"/>
    <mergeCell ref="AM1389:AM1390"/>
    <mergeCell ref="AN1389:AN1390"/>
    <mergeCell ref="AY1387:AY1388"/>
    <mergeCell ref="AZ1387:AZ1388"/>
    <mergeCell ref="BA1387:BA1388"/>
    <mergeCell ref="BB1387:BB1388"/>
    <mergeCell ref="BC1387:BC1388"/>
    <mergeCell ref="A1389:A1390"/>
    <mergeCell ref="B1389:B1390"/>
    <mergeCell ref="C1389:C1390"/>
    <mergeCell ref="D1389:D1390"/>
    <mergeCell ref="E1389:E1390"/>
    <mergeCell ref="AS1387:AS1388"/>
    <mergeCell ref="AT1387:AT1388"/>
    <mergeCell ref="AU1387:AU1388"/>
    <mergeCell ref="AV1387:AV1388"/>
    <mergeCell ref="AW1387:AW1388"/>
    <mergeCell ref="AX1387:AX1388"/>
    <mergeCell ref="AM1387:AM1388"/>
    <mergeCell ref="AN1387:AN1388"/>
    <mergeCell ref="AO1387:AO1388"/>
    <mergeCell ref="AP1387:AP1388"/>
    <mergeCell ref="AQ1387:AQ1388"/>
    <mergeCell ref="AR1387:AR1388"/>
    <mergeCell ref="BC1385:BC1386"/>
    <mergeCell ref="A1387:A1388"/>
    <mergeCell ref="B1387:B1388"/>
    <mergeCell ref="C1387:C1388"/>
    <mergeCell ref="D1387:D1388"/>
    <mergeCell ref="E1387:E1388"/>
    <mergeCell ref="F1387:F1388"/>
    <mergeCell ref="AJ1387:AJ1388"/>
    <mergeCell ref="AK1387:AK1388"/>
    <mergeCell ref="AL1387:AL1388"/>
    <mergeCell ref="AW1385:AW1386"/>
    <mergeCell ref="AX1385:AX1386"/>
    <mergeCell ref="AY1385:AY1386"/>
    <mergeCell ref="AZ1385:AZ1386"/>
    <mergeCell ref="BA1385:BA1386"/>
    <mergeCell ref="BB1385:BB1386"/>
    <mergeCell ref="AQ1385:AQ1386"/>
    <mergeCell ref="AR1385:AR1386"/>
    <mergeCell ref="AS1385:AS1386"/>
    <mergeCell ref="AT1385:AT1386"/>
    <mergeCell ref="AU1385:AU1386"/>
    <mergeCell ref="AV1385:AV1386"/>
    <mergeCell ref="AK1385:AK1386"/>
    <mergeCell ref="AL1385:AL1386"/>
    <mergeCell ref="AM1385:AM1386"/>
    <mergeCell ref="AN1385:AN1386"/>
    <mergeCell ref="AO1385:AO1386"/>
    <mergeCell ref="AP1385:AP1386"/>
    <mergeCell ref="BA1383:BA1384"/>
    <mergeCell ref="BB1383:BB1384"/>
    <mergeCell ref="BC1383:BC1384"/>
    <mergeCell ref="A1385:A1386"/>
    <mergeCell ref="B1385:B1386"/>
    <mergeCell ref="C1385:C1386"/>
    <mergeCell ref="D1385:D1386"/>
    <mergeCell ref="E1385:E1386"/>
    <mergeCell ref="F1385:F1386"/>
    <mergeCell ref="AJ1385:AJ1386"/>
    <mergeCell ref="AU1383:AU1384"/>
    <mergeCell ref="AV1383:AV1384"/>
    <mergeCell ref="AW1383:AW1384"/>
    <mergeCell ref="AX1383:AX1384"/>
    <mergeCell ref="AY1383:AY1384"/>
    <mergeCell ref="AZ1383:AZ1384"/>
    <mergeCell ref="AO1383:AO1384"/>
    <mergeCell ref="AP1383:AP1384"/>
    <mergeCell ref="AQ1383:AQ1384"/>
    <mergeCell ref="AR1383:AR1384"/>
    <mergeCell ref="AS1383:AS1384"/>
    <mergeCell ref="AT1383:AT1384"/>
    <mergeCell ref="F1383:F1384"/>
    <mergeCell ref="AJ1383:AJ1384"/>
    <mergeCell ref="AK1383:AK1384"/>
    <mergeCell ref="AL1383:AL1384"/>
    <mergeCell ref="AM1383:AM1384"/>
    <mergeCell ref="AN1383:AN1384"/>
    <mergeCell ref="AY1381:AY1382"/>
    <mergeCell ref="AZ1381:AZ1382"/>
    <mergeCell ref="BA1381:BA1382"/>
    <mergeCell ref="BB1381:BB1382"/>
    <mergeCell ref="BC1381:BC1382"/>
    <mergeCell ref="A1383:A1384"/>
    <mergeCell ref="B1383:B1384"/>
    <mergeCell ref="C1383:C1384"/>
    <mergeCell ref="D1383:D1384"/>
    <mergeCell ref="E1383:E1384"/>
    <mergeCell ref="AS1381:AS1382"/>
    <mergeCell ref="AT1381:AT1382"/>
    <mergeCell ref="AU1381:AU1382"/>
    <mergeCell ref="AV1381:AV1382"/>
    <mergeCell ref="AW1381:AW1382"/>
    <mergeCell ref="AX1381:AX1382"/>
    <mergeCell ref="AM1381:AM1382"/>
    <mergeCell ref="AN1381:AN1382"/>
    <mergeCell ref="AO1381:AO1382"/>
    <mergeCell ref="AP1381:AP1382"/>
    <mergeCell ref="AQ1381:AQ1382"/>
    <mergeCell ref="AR1381:AR1382"/>
    <mergeCell ref="BC1379:BC1380"/>
    <mergeCell ref="A1381:A1382"/>
    <mergeCell ref="B1381:B1382"/>
    <mergeCell ref="C1381:C1382"/>
    <mergeCell ref="D1381:D1382"/>
    <mergeCell ref="E1381:E1382"/>
    <mergeCell ref="F1381:F1382"/>
    <mergeCell ref="AJ1381:AJ1382"/>
    <mergeCell ref="AK1381:AK1382"/>
    <mergeCell ref="AL1381:AL1382"/>
    <mergeCell ref="AW1379:AW1380"/>
    <mergeCell ref="AX1379:AX1380"/>
    <mergeCell ref="AY1379:AY1380"/>
    <mergeCell ref="AZ1379:AZ1380"/>
    <mergeCell ref="BA1379:BA1380"/>
    <mergeCell ref="BB1379:BB1380"/>
    <mergeCell ref="AQ1379:AQ1380"/>
    <mergeCell ref="AR1379:AR1380"/>
    <mergeCell ref="AS1379:AS1380"/>
    <mergeCell ref="AT1379:AT1380"/>
    <mergeCell ref="AU1379:AU1380"/>
    <mergeCell ref="AV1379:AV1380"/>
    <mergeCell ref="AK1379:AK1380"/>
    <mergeCell ref="AL1379:AL1380"/>
    <mergeCell ref="AM1379:AM1380"/>
    <mergeCell ref="AN1379:AN1380"/>
    <mergeCell ref="AO1379:AO1380"/>
    <mergeCell ref="AP1379:AP1380"/>
    <mergeCell ref="BA1377:BA1378"/>
    <mergeCell ref="BB1377:BB1378"/>
    <mergeCell ref="BC1377:BC1378"/>
    <mergeCell ref="A1379:A1380"/>
    <mergeCell ref="B1379:B1380"/>
    <mergeCell ref="C1379:C1380"/>
    <mergeCell ref="D1379:D1380"/>
    <mergeCell ref="E1379:E1380"/>
    <mergeCell ref="F1379:F1380"/>
    <mergeCell ref="AJ1379:AJ1380"/>
    <mergeCell ref="AU1377:AU1378"/>
    <mergeCell ref="AV1377:AV1378"/>
    <mergeCell ref="AW1377:AW1378"/>
    <mergeCell ref="AX1377:AX1378"/>
    <mergeCell ref="AY1377:AY1378"/>
    <mergeCell ref="AZ1377:AZ1378"/>
    <mergeCell ref="AO1377:AO1378"/>
    <mergeCell ref="AP1377:AP1378"/>
    <mergeCell ref="AQ1377:AQ1378"/>
    <mergeCell ref="AR1377:AR1378"/>
    <mergeCell ref="AS1377:AS1378"/>
    <mergeCell ref="AT1377:AT1378"/>
    <mergeCell ref="F1377:F1378"/>
    <mergeCell ref="AJ1377:AJ1378"/>
    <mergeCell ref="AK1377:AK1378"/>
    <mergeCell ref="AL1377:AL1378"/>
    <mergeCell ref="AM1377:AM1378"/>
    <mergeCell ref="AN1377:AN1378"/>
    <mergeCell ref="AY1375:AY1376"/>
    <mergeCell ref="AZ1375:AZ1376"/>
    <mergeCell ref="BA1375:BA1376"/>
    <mergeCell ref="BB1375:BB1376"/>
    <mergeCell ref="BC1375:BC1376"/>
    <mergeCell ref="A1377:A1378"/>
    <mergeCell ref="B1377:B1378"/>
    <mergeCell ref="C1377:C1378"/>
    <mergeCell ref="D1377:D1378"/>
    <mergeCell ref="E1377:E1378"/>
    <mergeCell ref="AS1375:AS1376"/>
    <mergeCell ref="AT1375:AT1376"/>
    <mergeCell ref="AU1375:AU1376"/>
    <mergeCell ref="AV1375:AV1376"/>
    <mergeCell ref="AW1375:AW1376"/>
    <mergeCell ref="AX1375:AX1376"/>
    <mergeCell ref="AM1375:AM1376"/>
    <mergeCell ref="AN1375:AN1376"/>
    <mergeCell ref="AO1375:AO1376"/>
    <mergeCell ref="AP1375:AP1376"/>
    <mergeCell ref="AQ1375:AQ1376"/>
    <mergeCell ref="AR1375:AR1376"/>
    <mergeCell ref="BC1373:BC1374"/>
    <mergeCell ref="A1375:A1376"/>
    <mergeCell ref="B1375:B1376"/>
    <mergeCell ref="C1375:C1376"/>
    <mergeCell ref="D1375:D1376"/>
    <mergeCell ref="E1375:E1376"/>
    <mergeCell ref="F1375:F1376"/>
    <mergeCell ref="AJ1375:AJ1376"/>
    <mergeCell ref="AK1375:AK1376"/>
    <mergeCell ref="AL1375:AL1376"/>
    <mergeCell ref="AW1373:AW1374"/>
    <mergeCell ref="AX1373:AX1374"/>
    <mergeCell ref="AY1373:AY1374"/>
    <mergeCell ref="AZ1373:AZ1374"/>
    <mergeCell ref="BA1373:BA1374"/>
    <mergeCell ref="BB1373:BB1374"/>
    <mergeCell ref="AQ1373:AQ1374"/>
    <mergeCell ref="AR1373:AR1374"/>
    <mergeCell ref="AS1373:AS1374"/>
    <mergeCell ref="AT1373:AT1374"/>
    <mergeCell ref="AU1373:AU1374"/>
    <mergeCell ref="AV1373:AV1374"/>
    <mergeCell ref="AK1373:AK1374"/>
    <mergeCell ref="AL1373:AL1374"/>
    <mergeCell ref="AM1373:AM1374"/>
    <mergeCell ref="AN1373:AN1374"/>
    <mergeCell ref="AO1373:AO1374"/>
    <mergeCell ref="AP1373:AP1374"/>
    <mergeCell ref="BA1371:BA1372"/>
    <mergeCell ref="BB1371:BB1372"/>
    <mergeCell ref="BC1371:BC1372"/>
    <mergeCell ref="A1373:A1374"/>
    <mergeCell ref="B1373:B1374"/>
    <mergeCell ref="C1373:C1374"/>
    <mergeCell ref="D1373:D1374"/>
    <mergeCell ref="E1373:E1374"/>
    <mergeCell ref="F1373:F1374"/>
    <mergeCell ref="AJ1373:AJ1374"/>
    <mergeCell ref="AU1371:AU1372"/>
    <mergeCell ref="AV1371:AV1372"/>
    <mergeCell ref="AW1371:AW1372"/>
    <mergeCell ref="AX1371:AX1372"/>
    <mergeCell ref="AY1371:AY1372"/>
    <mergeCell ref="AZ1371:AZ1372"/>
    <mergeCell ref="AO1371:AO1372"/>
    <mergeCell ref="AP1371:AP1372"/>
    <mergeCell ref="AQ1371:AQ1372"/>
    <mergeCell ref="AR1371:AR1372"/>
    <mergeCell ref="AS1371:AS1372"/>
    <mergeCell ref="AT1371:AT1372"/>
    <mergeCell ref="F1371:F1372"/>
    <mergeCell ref="AJ1371:AJ1372"/>
    <mergeCell ref="AK1371:AK1372"/>
    <mergeCell ref="AL1371:AL1372"/>
    <mergeCell ref="AM1371:AM1372"/>
    <mergeCell ref="AN1371:AN1372"/>
    <mergeCell ref="AY1369:AY1370"/>
    <mergeCell ref="AZ1369:AZ1370"/>
    <mergeCell ref="BA1369:BA1370"/>
    <mergeCell ref="BB1369:BB1370"/>
    <mergeCell ref="BC1369:BC1370"/>
    <mergeCell ref="A1371:A1372"/>
    <mergeCell ref="B1371:B1372"/>
    <mergeCell ref="C1371:C1372"/>
    <mergeCell ref="D1371:D1372"/>
    <mergeCell ref="E1371:E1372"/>
    <mergeCell ref="AS1369:AS1370"/>
    <mergeCell ref="AT1369:AT1370"/>
    <mergeCell ref="AU1369:AU1370"/>
    <mergeCell ref="AV1369:AV1370"/>
    <mergeCell ref="AW1369:AW1370"/>
    <mergeCell ref="AX1369:AX1370"/>
    <mergeCell ref="AM1369:AM1370"/>
    <mergeCell ref="AN1369:AN1370"/>
    <mergeCell ref="AO1369:AO1370"/>
    <mergeCell ref="AP1369:AP1370"/>
    <mergeCell ref="AQ1369:AQ1370"/>
    <mergeCell ref="AR1369:AR1370"/>
    <mergeCell ref="BC1367:BC1368"/>
    <mergeCell ref="A1369:A1370"/>
    <mergeCell ref="B1369:B1370"/>
    <mergeCell ref="C1369:C1370"/>
    <mergeCell ref="D1369:D1370"/>
    <mergeCell ref="E1369:E1370"/>
    <mergeCell ref="F1369:F1370"/>
    <mergeCell ref="AJ1369:AJ1370"/>
    <mergeCell ref="AK1369:AK1370"/>
    <mergeCell ref="AL1369:AL1370"/>
    <mergeCell ref="AW1367:AW1368"/>
    <mergeCell ref="AX1367:AX1368"/>
    <mergeCell ref="AY1367:AY1368"/>
    <mergeCell ref="AZ1367:AZ1368"/>
    <mergeCell ref="BA1367:BA1368"/>
    <mergeCell ref="BB1367:BB1368"/>
    <mergeCell ref="AQ1367:AQ1368"/>
    <mergeCell ref="AR1367:AR1368"/>
    <mergeCell ref="AS1367:AS1368"/>
    <mergeCell ref="AT1367:AT1368"/>
    <mergeCell ref="AU1367:AU1368"/>
    <mergeCell ref="AV1367:AV1368"/>
    <mergeCell ref="AK1367:AK1368"/>
    <mergeCell ref="AL1367:AL1368"/>
    <mergeCell ref="AM1367:AM1368"/>
    <mergeCell ref="AN1367:AN1368"/>
    <mergeCell ref="AO1367:AO1368"/>
    <mergeCell ref="AP1367:AP1368"/>
    <mergeCell ref="BA1365:BA1366"/>
    <mergeCell ref="BB1365:BB1366"/>
    <mergeCell ref="BC1365:BC1366"/>
    <mergeCell ref="A1367:A1368"/>
    <mergeCell ref="B1367:B1368"/>
    <mergeCell ref="C1367:C1368"/>
    <mergeCell ref="D1367:D1368"/>
    <mergeCell ref="E1367:E1368"/>
    <mergeCell ref="F1367:F1368"/>
    <mergeCell ref="AJ1367:AJ1368"/>
    <mergeCell ref="AU1365:AU1366"/>
    <mergeCell ref="AV1365:AV1366"/>
    <mergeCell ref="AW1365:AW1366"/>
    <mergeCell ref="AX1365:AX1366"/>
    <mergeCell ref="AY1365:AY1366"/>
    <mergeCell ref="AZ1365:AZ1366"/>
    <mergeCell ref="AO1365:AO1366"/>
    <mergeCell ref="AP1365:AP1366"/>
    <mergeCell ref="AQ1365:AQ1366"/>
    <mergeCell ref="AR1365:AR1366"/>
    <mergeCell ref="AS1365:AS1366"/>
    <mergeCell ref="AT1365:AT1366"/>
    <mergeCell ref="F1365:F1366"/>
    <mergeCell ref="AJ1365:AJ1366"/>
    <mergeCell ref="AK1365:AK1366"/>
    <mergeCell ref="AL1365:AL1366"/>
    <mergeCell ref="AM1365:AM1366"/>
    <mergeCell ref="AN1365:AN1366"/>
    <mergeCell ref="AY1363:AY1364"/>
    <mergeCell ref="AZ1363:AZ1364"/>
    <mergeCell ref="BA1363:BA1364"/>
    <mergeCell ref="BB1363:BB1364"/>
    <mergeCell ref="BC1363:BC1364"/>
    <mergeCell ref="A1365:A1366"/>
    <mergeCell ref="B1365:B1366"/>
    <mergeCell ref="C1365:C1366"/>
    <mergeCell ref="D1365:D1366"/>
    <mergeCell ref="E1365:E1366"/>
    <mergeCell ref="AS1363:AS1364"/>
    <mergeCell ref="AT1363:AT1364"/>
    <mergeCell ref="AU1363:AU1364"/>
    <mergeCell ref="AV1363:AV1364"/>
    <mergeCell ref="AW1363:AW1364"/>
    <mergeCell ref="AX1363:AX1364"/>
    <mergeCell ref="AM1363:AM1364"/>
    <mergeCell ref="AN1363:AN1364"/>
    <mergeCell ref="AO1363:AO1364"/>
    <mergeCell ref="AP1363:AP1364"/>
    <mergeCell ref="AQ1363:AQ1364"/>
    <mergeCell ref="AR1363:AR1364"/>
    <mergeCell ref="BC1361:BC1362"/>
    <mergeCell ref="A1363:A1364"/>
    <mergeCell ref="B1363:B1364"/>
    <mergeCell ref="C1363:C1364"/>
    <mergeCell ref="D1363:D1364"/>
    <mergeCell ref="E1363:E1364"/>
    <mergeCell ref="F1363:F1364"/>
    <mergeCell ref="AJ1363:AJ1364"/>
    <mergeCell ref="AK1363:AK1364"/>
    <mergeCell ref="AL1363:AL1364"/>
    <mergeCell ref="AW1361:AW1362"/>
    <mergeCell ref="AX1361:AX1362"/>
    <mergeCell ref="AY1361:AY1362"/>
    <mergeCell ref="AZ1361:AZ1362"/>
    <mergeCell ref="BA1361:BA1362"/>
    <mergeCell ref="BB1361:BB1362"/>
    <mergeCell ref="AQ1361:AQ1362"/>
    <mergeCell ref="AR1361:AR1362"/>
    <mergeCell ref="AS1361:AS1362"/>
    <mergeCell ref="AT1361:AT1362"/>
    <mergeCell ref="AU1361:AU1362"/>
    <mergeCell ref="AV1361:AV1362"/>
    <mergeCell ref="AK1361:AK1362"/>
    <mergeCell ref="AL1361:AL1362"/>
    <mergeCell ref="AM1361:AM1362"/>
    <mergeCell ref="AN1361:AN1362"/>
    <mergeCell ref="AO1361:AO1362"/>
    <mergeCell ref="AP1361:AP1362"/>
    <mergeCell ref="BA1359:BA1360"/>
    <mergeCell ref="BB1359:BB1360"/>
    <mergeCell ref="BC1359:BC1360"/>
    <mergeCell ref="A1361:A1362"/>
    <mergeCell ref="B1361:B1362"/>
    <mergeCell ref="C1361:C1362"/>
    <mergeCell ref="D1361:D1362"/>
    <mergeCell ref="E1361:E1362"/>
    <mergeCell ref="F1361:F1362"/>
    <mergeCell ref="AJ1361:AJ1362"/>
    <mergeCell ref="AU1359:AU1360"/>
    <mergeCell ref="AV1359:AV1360"/>
    <mergeCell ref="AW1359:AW1360"/>
    <mergeCell ref="AX1359:AX1360"/>
    <mergeCell ref="AY1359:AY1360"/>
    <mergeCell ref="AZ1359:AZ1360"/>
    <mergeCell ref="AO1359:AO1360"/>
    <mergeCell ref="AP1359:AP1360"/>
    <mergeCell ref="AQ1359:AQ1360"/>
    <mergeCell ref="AR1359:AR1360"/>
    <mergeCell ref="AS1359:AS1360"/>
    <mergeCell ref="AT1359:AT1360"/>
    <mergeCell ref="F1359:F1360"/>
    <mergeCell ref="AJ1359:AJ1360"/>
    <mergeCell ref="AK1359:AK1360"/>
    <mergeCell ref="AL1359:AL1360"/>
    <mergeCell ref="AM1359:AM1360"/>
    <mergeCell ref="AN1359:AN1360"/>
    <mergeCell ref="AY1357:AY1358"/>
    <mergeCell ref="AZ1357:AZ1358"/>
    <mergeCell ref="BA1357:BA1358"/>
    <mergeCell ref="BB1357:BB1358"/>
    <mergeCell ref="BC1357:BC1358"/>
    <mergeCell ref="A1359:A1360"/>
    <mergeCell ref="B1359:B1360"/>
    <mergeCell ref="C1359:C1360"/>
    <mergeCell ref="D1359:D1360"/>
    <mergeCell ref="E1359:E1360"/>
    <mergeCell ref="AS1357:AS1358"/>
    <mergeCell ref="AT1357:AT1358"/>
    <mergeCell ref="AU1357:AU1358"/>
    <mergeCell ref="AV1357:AV1358"/>
    <mergeCell ref="AW1357:AW1358"/>
    <mergeCell ref="AX1357:AX1358"/>
    <mergeCell ref="AM1357:AM1358"/>
    <mergeCell ref="AN1357:AN1358"/>
    <mergeCell ref="AO1357:AO1358"/>
    <mergeCell ref="AP1357:AP1358"/>
    <mergeCell ref="AQ1357:AQ1358"/>
    <mergeCell ref="AR1357:AR1358"/>
    <mergeCell ref="BC1355:BC1356"/>
    <mergeCell ref="A1357:A1358"/>
    <mergeCell ref="B1357:B1358"/>
    <mergeCell ref="C1357:C1358"/>
    <mergeCell ref="D1357:D1358"/>
    <mergeCell ref="E1357:E1358"/>
    <mergeCell ref="F1357:F1358"/>
    <mergeCell ref="AJ1357:AJ1358"/>
    <mergeCell ref="AK1357:AK1358"/>
    <mergeCell ref="AL1357:AL1358"/>
    <mergeCell ref="AW1355:AW1356"/>
    <mergeCell ref="AX1355:AX1356"/>
    <mergeCell ref="AY1355:AY1356"/>
    <mergeCell ref="AZ1355:AZ1356"/>
    <mergeCell ref="BA1355:BA1356"/>
    <mergeCell ref="BB1355:BB1356"/>
    <mergeCell ref="AQ1355:AQ1356"/>
    <mergeCell ref="AR1355:AR1356"/>
    <mergeCell ref="AS1355:AS1356"/>
    <mergeCell ref="AT1355:AT1356"/>
    <mergeCell ref="AU1355:AU1356"/>
    <mergeCell ref="AV1355:AV1356"/>
    <mergeCell ref="AK1355:AK1356"/>
    <mergeCell ref="AL1355:AL1356"/>
    <mergeCell ref="AM1355:AM1356"/>
    <mergeCell ref="AN1355:AN1356"/>
    <mergeCell ref="AO1355:AO1356"/>
    <mergeCell ref="AP1355:AP1356"/>
    <mergeCell ref="BA1353:BA1354"/>
    <mergeCell ref="BB1353:BB1354"/>
    <mergeCell ref="BC1353:BC1354"/>
    <mergeCell ref="A1355:A1356"/>
    <mergeCell ref="B1355:B1356"/>
    <mergeCell ref="C1355:C1356"/>
    <mergeCell ref="D1355:D1356"/>
    <mergeCell ref="E1355:E1356"/>
    <mergeCell ref="F1355:F1356"/>
    <mergeCell ref="AJ1355:AJ1356"/>
    <mergeCell ref="AU1353:AU1354"/>
    <mergeCell ref="AV1353:AV1354"/>
    <mergeCell ref="AW1353:AW1354"/>
    <mergeCell ref="AX1353:AX1354"/>
    <mergeCell ref="AY1353:AY1354"/>
    <mergeCell ref="AZ1353:AZ1354"/>
    <mergeCell ref="AO1353:AO1354"/>
    <mergeCell ref="AP1353:AP1354"/>
    <mergeCell ref="AQ1353:AQ1354"/>
    <mergeCell ref="AR1353:AR1354"/>
    <mergeCell ref="AS1353:AS1354"/>
    <mergeCell ref="AT1353:AT1354"/>
    <mergeCell ref="F1353:F1354"/>
    <mergeCell ref="AJ1353:AJ1354"/>
    <mergeCell ref="AK1353:AK1354"/>
    <mergeCell ref="AL1353:AL1354"/>
    <mergeCell ref="AM1353:AM1354"/>
    <mergeCell ref="AN1353:AN1354"/>
    <mergeCell ref="AY1351:AY1352"/>
    <mergeCell ref="AZ1351:AZ1352"/>
    <mergeCell ref="BA1351:BA1352"/>
    <mergeCell ref="BB1351:BB1352"/>
    <mergeCell ref="BC1351:BC1352"/>
    <mergeCell ref="A1353:A1354"/>
    <mergeCell ref="B1353:B1354"/>
    <mergeCell ref="C1353:C1354"/>
    <mergeCell ref="D1353:D1354"/>
    <mergeCell ref="E1353:E1354"/>
    <mergeCell ref="AS1351:AS1352"/>
    <mergeCell ref="AT1351:AT1352"/>
    <mergeCell ref="AU1351:AU1352"/>
    <mergeCell ref="AV1351:AV1352"/>
    <mergeCell ref="AW1351:AW1352"/>
    <mergeCell ref="AX1351:AX1352"/>
    <mergeCell ref="AM1351:AM1352"/>
    <mergeCell ref="AN1351:AN1352"/>
    <mergeCell ref="AO1351:AO1352"/>
    <mergeCell ref="AP1351:AP1352"/>
    <mergeCell ref="AQ1351:AQ1352"/>
    <mergeCell ref="AR1351:AR1352"/>
    <mergeCell ref="BC1349:BC1350"/>
    <mergeCell ref="A1351:A1352"/>
    <mergeCell ref="B1351:B1352"/>
    <mergeCell ref="C1351:C1352"/>
    <mergeCell ref="D1351:D1352"/>
    <mergeCell ref="E1351:E1352"/>
    <mergeCell ref="F1351:F1352"/>
    <mergeCell ref="AJ1351:AJ1352"/>
    <mergeCell ref="AK1351:AK1352"/>
    <mergeCell ref="AL1351:AL1352"/>
    <mergeCell ref="AW1349:AW1350"/>
    <mergeCell ref="AX1349:AX1350"/>
    <mergeCell ref="AY1349:AY1350"/>
    <mergeCell ref="AZ1349:AZ1350"/>
    <mergeCell ref="BA1349:BA1350"/>
    <mergeCell ref="BB1349:BB1350"/>
    <mergeCell ref="AQ1349:AQ1350"/>
    <mergeCell ref="AR1349:AR1350"/>
    <mergeCell ref="AS1349:AS1350"/>
    <mergeCell ref="AT1349:AT1350"/>
    <mergeCell ref="AU1349:AU1350"/>
    <mergeCell ref="AV1349:AV1350"/>
    <mergeCell ref="AK1349:AK1350"/>
    <mergeCell ref="AL1349:AL1350"/>
    <mergeCell ref="AM1349:AM1350"/>
    <mergeCell ref="AN1349:AN1350"/>
    <mergeCell ref="AO1349:AO1350"/>
    <mergeCell ref="AP1349:AP1350"/>
    <mergeCell ref="BA1347:BA1348"/>
    <mergeCell ref="BB1347:BB1348"/>
    <mergeCell ref="BC1347:BC1348"/>
    <mergeCell ref="A1349:A1350"/>
    <mergeCell ref="B1349:B1350"/>
    <mergeCell ref="C1349:C1350"/>
    <mergeCell ref="D1349:D1350"/>
    <mergeCell ref="E1349:E1350"/>
    <mergeCell ref="F1349:F1350"/>
    <mergeCell ref="AJ1349:AJ1350"/>
    <mergeCell ref="AU1347:AU1348"/>
    <mergeCell ref="AV1347:AV1348"/>
    <mergeCell ref="AW1347:AW1348"/>
    <mergeCell ref="AX1347:AX1348"/>
    <mergeCell ref="AY1347:AY1348"/>
    <mergeCell ref="AZ1347:AZ1348"/>
    <mergeCell ref="AO1347:AO1348"/>
    <mergeCell ref="AP1347:AP1348"/>
    <mergeCell ref="AQ1347:AQ1348"/>
    <mergeCell ref="AR1347:AR1348"/>
    <mergeCell ref="AS1347:AS1348"/>
    <mergeCell ref="AT1347:AT1348"/>
    <mergeCell ref="F1347:F1348"/>
    <mergeCell ref="AJ1347:AJ1348"/>
    <mergeCell ref="AK1347:AK1348"/>
    <mergeCell ref="AL1347:AL1348"/>
    <mergeCell ref="AM1347:AM1348"/>
    <mergeCell ref="AN1347:AN1348"/>
    <mergeCell ref="AY1345:AY1346"/>
    <mergeCell ref="AZ1345:AZ1346"/>
    <mergeCell ref="BA1345:BA1346"/>
    <mergeCell ref="BB1345:BB1346"/>
    <mergeCell ref="BC1345:BC1346"/>
    <mergeCell ref="A1347:A1348"/>
    <mergeCell ref="B1347:B1348"/>
    <mergeCell ref="C1347:C1348"/>
    <mergeCell ref="D1347:D1348"/>
    <mergeCell ref="E1347:E1348"/>
    <mergeCell ref="AS1345:AS1346"/>
    <mergeCell ref="AT1345:AT1346"/>
    <mergeCell ref="AU1345:AU1346"/>
    <mergeCell ref="AV1345:AV1346"/>
    <mergeCell ref="AW1345:AW1346"/>
    <mergeCell ref="AX1345:AX1346"/>
    <mergeCell ref="AM1345:AM1346"/>
    <mergeCell ref="AN1345:AN1346"/>
    <mergeCell ref="AO1345:AO1346"/>
    <mergeCell ref="AP1345:AP1346"/>
    <mergeCell ref="AQ1345:AQ1346"/>
    <mergeCell ref="AR1345:AR1346"/>
    <mergeCell ref="BC1343:BC1344"/>
    <mergeCell ref="A1345:A1346"/>
    <mergeCell ref="B1345:B1346"/>
    <mergeCell ref="C1345:C1346"/>
    <mergeCell ref="D1345:D1346"/>
    <mergeCell ref="E1345:E1346"/>
    <mergeCell ref="F1345:F1346"/>
    <mergeCell ref="AJ1345:AJ1346"/>
    <mergeCell ref="AK1345:AK1346"/>
    <mergeCell ref="AL1345:AL1346"/>
    <mergeCell ref="AW1343:AW1344"/>
    <mergeCell ref="AX1343:AX1344"/>
    <mergeCell ref="AY1343:AY1344"/>
    <mergeCell ref="AZ1343:AZ1344"/>
    <mergeCell ref="BA1343:BA1344"/>
    <mergeCell ref="BB1343:BB1344"/>
    <mergeCell ref="AQ1343:AQ1344"/>
    <mergeCell ref="AR1343:AR1344"/>
    <mergeCell ref="AS1343:AS1344"/>
    <mergeCell ref="AT1343:AT1344"/>
    <mergeCell ref="AU1343:AU1344"/>
    <mergeCell ref="AV1343:AV1344"/>
    <mergeCell ref="AK1343:AK1344"/>
    <mergeCell ref="AL1343:AL1344"/>
    <mergeCell ref="AM1343:AM1344"/>
    <mergeCell ref="AN1343:AN1344"/>
    <mergeCell ref="AO1343:AO1344"/>
    <mergeCell ref="AP1343:AP1344"/>
    <mergeCell ref="BA1341:BA1342"/>
    <mergeCell ref="BB1341:BB1342"/>
    <mergeCell ref="BC1341:BC1342"/>
    <mergeCell ref="A1343:A1344"/>
    <mergeCell ref="B1343:B1344"/>
    <mergeCell ref="C1343:C1344"/>
    <mergeCell ref="D1343:D1344"/>
    <mergeCell ref="E1343:E1344"/>
    <mergeCell ref="F1343:F1344"/>
    <mergeCell ref="AJ1343:AJ1344"/>
    <mergeCell ref="AU1341:AU1342"/>
    <mergeCell ref="AV1341:AV1342"/>
    <mergeCell ref="AW1341:AW1342"/>
    <mergeCell ref="AX1341:AX1342"/>
    <mergeCell ref="AY1341:AY1342"/>
    <mergeCell ref="AZ1341:AZ1342"/>
    <mergeCell ref="AO1341:AO1342"/>
    <mergeCell ref="AP1341:AP1342"/>
    <mergeCell ref="AQ1341:AQ1342"/>
    <mergeCell ref="AR1341:AR1342"/>
    <mergeCell ref="AS1341:AS1342"/>
    <mergeCell ref="AT1341:AT1342"/>
    <mergeCell ref="F1341:F1342"/>
    <mergeCell ref="AJ1341:AJ1342"/>
    <mergeCell ref="AK1341:AK1342"/>
    <mergeCell ref="AL1341:AL1342"/>
    <mergeCell ref="AM1341:AM1342"/>
    <mergeCell ref="AN1341:AN1342"/>
    <mergeCell ref="AY1339:AY1340"/>
    <mergeCell ref="AZ1339:AZ1340"/>
    <mergeCell ref="BA1339:BA1340"/>
    <mergeCell ref="BB1339:BB1340"/>
    <mergeCell ref="BC1339:BC1340"/>
    <mergeCell ref="A1341:A1342"/>
    <mergeCell ref="B1341:B1342"/>
    <mergeCell ref="C1341:C1342"/>
    <mergeCell ref="D1341:D1342"/>
    <mergeCell ref="E1341:E1342"/>
    <mergeCell ref="AS1339:AS1340"/>
    <mergeCell ref="AT1339:AT1340"/>
    <mergeCell ref="AU1339:AU1340"/>
    <mergeCell ref="AV1339:AV1340"/>
    <mergeCell ref="AW1339:AW1340"/>
    <mergeCell ref="AX1339:AX1340"/>
    <mergeCell ref="AM1339:AM1340"/>
    <mergeCell ref="AN1339:AN1340"/>
    <mergeCell ref="AO1339:AO1340"/>
    <mergeCell ref="AP1339:AP1340"/>
    <mergeCell ref="AQ1339:AQ1340"/>
    <mergeCell ref="AR1339:AR1340"/>
    <mergeCell ref="BC1337:BC1338"/>
    <mergeCell ref="A1339:A1340"/>
    <mergeCell ref="B1339:B1340"/>
    <mergeCell ref="C1339:C1340"/>
    <mergeCell ref="D1339:D1340"/>
    <mergeCell ref="E1339:E1340"/>
    <mergeCell ref="F1339:F1340"/>
    <mergeCell ref="AJ1339:AJ1340"/>
    <mergeCell ref="AK1339:AK1340"/>
    <mergeCell ref="AL1339:AL1340"/>
    <mergeCell ref="AW1337:AW1338"/>
    <mergeCell ref="AX1337:AX1338"/>
    <mergeCell ref="AY1337:AY1338"/>
    <mergeCell ref="AZ1337:AZ1338"/>
    <mergeCell ref="BA1337:BA1338"/>
    <mergeCell ref="BB1337:BB1338"/>
    <mergeCell ref="AQ1337:AQ1338"/>
    <mergeCell ref="AR1337:AR1338"/>
    <mergeCell ref="AS1337:AS1338"/>
    <mergeCell ref="AT1337:AT1338"/>
    <mergeCell ref="AU1337:AU1338"/>
    <mergeCell ref="AV1337:AV1338"/>
    <mergeCell ref="AK1337:AK1338"/>
    <mergeCell ref="AL1337:AL1338"/>
    <mergeCell ref="AM1337:AM1338"/>
    <mergeCell ref="AN1337:AN1338"/>
    <mergeCell ref="AO1337:AO1338"/>
    <mergeCell ref="AP1337:AP1338"/>
    <mergeCell ref="BA1335:BA1336"/>
    <mergeCell ref="BB1335:BB1336"/>
    <mergeCell ref="BC1335:BC1336"/>
    <mergeCell ref="A1337:A1338"/>
    <mergeCell ref="B1337:B1338"/>
    <mergeCell ref="C1337:C1338"/>
    <mergeCell ref="D1337:D1338"/>
    <mergeCell ref="E1337:E1338"/>
    <mergeCell ref="F1337:F1338"/>
    <mergeCell ref="AJ1337:AJ1338"/>
    <mergeCell ref="AU1335:AU1336"/>
    <mergeCell ref="AV1335:AV1336"/>
    <mergeCell ref="AW1335:AW1336"/>
    <mergeCell ref="AX1335:AX1336"/>
    <mergeCell ref="AY1335:AY1336"/>
    <mergeCell ref="AZ1335:AZ1336"/>
    <mergeCell ref="AO1335:AO1336"/>
    <mergeCell ref="AP1335:AP1336"/>
    <mergeCell ref="AQ1335:AQ1336"/>
    <mergeCell ref="AR1335:AR1336"/>
    <mergeCell ref="AS1335:AS1336"/>
    <mergeCell ref="AT1335:AT1336"/>
    <mergeCell ref="F1335:F1336"/>
    <mergeCell ref="AJ1335:AJ1336"/>
    <mergeCell ref="AK1335:AK1336"/>
    <mergeCell ref="AL1335:AL1336"/>
    <mergeCell ref="AM1335:AM1336"/>
    <mergeCell ref="AN1335:AN1336"/>
    <mergeCell ref="AY1333:AY1334"/>
    <mergeCell ref="AZ1333:AZ1334"/>
    <mergeCell ref="BA1333:BA1334"/>
    <mergeCell ref="BB1333:BB1334"/>
    <mergeCell ref="BC1333:BC1334"/>
    <mergeCell ref="A1335:A1336"/>
    <mergeCell ref="B1335:B1336"/>
    <mergeCell ref="C1335:C1336"/>
    <mergeCell ref="D1335:D1336"/>
    <mergeCell ref="E1335:E1336"/>
    <mergeCell ref="AS1333:AS1334"/>
    <mergeCell ref="AT1333:AT1334"/>
    <mergeCell ref="AU1333:AU1334"/>
    <mergeCell ref="AV1333:AV1334"/>
    <mergeCell ref="AW1333:AW1334"/>
    <mergeCell ref="AX1333:AX1334"/>
    <mergeCell ref="AM1333:AM1334"/>
    <mergeCell ref="AN1333:AN1334"/>
    <mergeCell ref="AO1333:AO1334"/>
    <mergeCell ref="AP1333:AP1334"/>
    <mergeCell ref="AQ1333:AQ1334"/>
    <mergeCell ref="AR1333:AR1334"/>
    <mergeCell ref="BC1331:BC1332"/>
    <mergeCell ref="A1333:A1334"/>
    <mergeCell ref="B1333:B1334"/>
    <mergeCell ref="C1333:C1334"/>
    <mergeCell ref="D1333:D1334"/>
    <mergeCell ref="E1333:E1334"/>
    <mergeCell ref="F1333:F1334"/>
    <mergeCell ref="AJ1333:AJ1334"/>
    <mergeCell ref="AK1333:AK1334"/>
    <mergeCell ref="AL1333:AL1334"/>
    <mergeCell ref="AW1331:AW1332"/>
    <mergeCell ref="AX1331:AX1332"/>
    <mergeCell ref="AY1331:AY1332"/>
    <mergeCell ref="AZ1331:AZ1332"/>
    <mergeCell ref="BA1331:BA1332"/>
    <mergeCell ref="BB1331:BB1332"/>
    <mergeCell ref="AQ1331:AQ1332"/>
    <mergeCell ref="AR1331:AR1332"/>
    <mergeCell ref="AS1331:AS1332"/>
    <mergeCell ref="AT1331:AT1332"/>
    <mergeCell ref="AU1331:AU1332"/>
    <mergeCell ref="AV1331:AV1332"/>
    <mergeCell ref="AK1331:AK1332"/>
    <mergeCell ref="AL1331:AL1332"/>
    <mergeCell ref="AM1331:AM1332"/>
    <mergeCell ref="AN1331:AN1332"/>
    <mergeCell ref="AO1331:AO1332"/>
    <mergeCell ref="AP1331:AP1332"/>
    <mergeCell ref="BA1329:BA1330"/>
    <mergeCell ref="BB1329:BB1330"/>
    <mergeCell ref="BC1329:BC1330"/>
    <mergeCell ref="A1331:A1332"/>
    <mergeCell ref="B1331:B1332"/>
    <mergeCell ref="C1331:C1332"/>
    <mergeCell ref="D1331:D1332"/>
    <mergeCell ref="E1331:E1332"/>
    <mergeCell ref="F1331:F1332"/>
    <mergeCell ref="AJ1331:AJ1332"/>
    <mergeCell ref="AU1329:AU1330"/>
    <mergeCell ref="AV1329:AV1330"/>
    <mergeCell ref="AW1329:AW1330"/>
    <mergeCell ref="AX1329:AX1330"/>
    <mergeCell ref="AY1329:AY1330"/>
    <mergeCell ref="AZ1329:AZ1330"/>
    <mergeCell ref="AO1329:AO1330"/>
    <mergeCell ref="AP1329:AP1330"/>
    <mergeCell ref="AQ1329:AQ1330"/>
    <mergeCell ref="AR1329:AR1330"/>
    <mergeCell ref="AS1329:AS1330"/>
    <mergeCell ref="AT1329:AT1330"/>
    <mergeCell ref="F1329:F1330"/>
    <mergeCell ref="AJ1329:AJ1330"/>
    <mergeCell ref="AK1329:AK1330"/>
    <mergeCell ref="AL1329:AL1330"/>
    <mergeCell ref="AM1329:AM1330"/>
    <mergeCell ref="AN1329:AN1330"/>
    <mergeCell ref="AY1327:AY1328"/>
    <mergeCell ref="AZ1327:AZ1328"/>
    <mergeCell ref="BA1327:BA1328"/>
    <mergeCell ref="BB1327:BB1328"/>
    <mergeCell ref="BC1327:BC1328"/>
    <mergeCell ref="A1329:A1330"/>
    <mergeCell ref="B1329:B1330"/>
    <mergeCell ref="C1329:C1330"/>
    <mergeCell ref="D1329:D1330"/>
    <mergeCell ref="E1329:E1330"/>
    <mergeCell ref="AS1327:AS1328"/>
    <mergeCell ref="AT1327:AT1328"/>
    <mergeCell ref="AU1327:AU1328"/>
    <mergeCell ref="AV1327:AV1328"/>
    <mergeCell ref="AW1327:AW1328"/>
    <mergeCell ref="AX1327:AX1328"/>
    <mergeCell ref="AM1327:AM1328"/>
    <mergeCell ref="AN1327:AN1328"/>
    <mergeCell ref="AO1327:AO1328"/>
    <mergeCell ref="AP1327:AP1328"/>
    <mergeCell ref="AQ1327:AQ1328"/>
    <mergeCell ref="AR1327:AR1328"/>
    <mergeCell ref="BC1325:BC1326"/>
    <mergeCell ref="A1327:A1328"/>
    <mergeCell ref="B1327:B1328"/>
    <mergeCell ref="C1327:C1328"/>
    <mergeCell ref="D1327:D1328"/>
    <mergeCell ref="E1327:E1328"/>
    <mergeCell ref="F1327:F1328"/>
    <mergeCell ref="AJ1327:AJ1328"/>
    <mergeCell ref="AK1327:AK1328"/>
    <mergeCell ref="AL1327:AL1328"/>
    <mergeCell ref="AW1325:AW1326"/>
    <mergeCell ref="AX1325:AX1326"/>
    <mergeCell ref="AY1325:AY1326"/>
    <mergeCell ref="AZ1325:AZ1326"/>
    <mergeCell ref="BA1325:BA1326"/>
    <mergeCell ref="BB1325:BB1326"/>
    <mergeCell ref="AQ1325:AQ1326"/>
    <mergeCell ref="AR1325:AR1326"/>
    <mergeCell ref="AS1325:AS1326"/>
    <mergeCell ref="AT1325:AT1326"/>
    <mergeCell ref="AU1325:AU1326"/>
    <mergeCell ref="AV1325:AV1326"/>
    <mergeCell ref="AK1325:AK1326"/>
    <mergeCell ref="AL1325:AL1326"/>
    <mergeCell ref="AM1325:AM1326"/>
    <mergeCell ref="AN1325:AN1326"/>
    <mergeCell ref="AO1325:AO1326"/>
    <mergeCell ref="AP1325:AP1326"/>
    <mergeCell ref="BA1323:BA1324"/>
    <mergeCell ref="BB1323:BB1324"/>
    <mergeCell ref="BC1323:BC1324"/>
    <mergeCell ref="A1325:A1326"/>
    <mergeCell ref="B1325:B1326"/>
    <mergeCell ref="C1325:C1326"/>
    <mergeCell ref="D1325:D1326"/>
    <mergeCell ref="E1325:E1326"/>
    <mergeCell ref="F1325:F1326"/>
    <mergeCell ref="AJ1325:AJ1326"/>
    <mergeCell ref="AU1323:AU1324"/>
    <mergeCell ref="AV1323:AV1324"/>
    <mergeCell ref="AW1323:AW1324"/>
    <mergeCell ref="AX1323:AX1324"/>
    <mergeCell ref="AY1323:AY1324"/>
    <mergeCell ref="AZ1323:AZ1324"/>
    <mergeCell ref="AO1323:AO1324"/>
    <mergeCell ref="AP1323:AP1324"/>
    <mergeCell ref="AQ1323:AQ1324"/>
    <mergeCell ref="AR1323:AR1324"/>
    <mergeCell ref="AS1323:AS1324"/>
    <mergeCell ref="AT1323:AT1324"/>
    <mergeCell ref="F1323:F1324"/>
    <mergeCell ref="AJ1323:AJ1324"/>
    <mergeCell ref="AK1323:AK1324"/>
    <mergeCell ref="AL1323:AL1324"/>
    <mergeCell ref="AM1323:AM1324"/>
    <mergeCell ref="AN1323:AN1324"/>
    <mergeCell ref="AY1321:AY1322"/>
    <mergeCell ref="AZ1321:AZ1322"/>
    <mergeCell ref="BA1321:BA1322"/>
    <mergeCell ref="BB1321:BB1322"/>
    <mergeCell ref="BC1321:BC1322"/>
    <mergeCell ref="A1323:A1324"/>
    <mergeCell ref="B1323:B1324"/>
    <mergeCell ref="C1323:C1324"/>
    <mergeCell ref="D1323:D1324"/>
    <mergeCell ref="E1323:E1324"/>
    <mergeCell ref="AS1321:AS1322"/>
    <mergeCell ref="AT1321:AT1322"/>
    <mergeCell ref="AU1321:AU1322"/>
    <mergeCell ref="AV1321:AV1322"/>
    <mergeCell ref="AW1321:AW1322"/>
    <mergeCell ref="AX1321:AX1322"/>
    <mergeCell ref="AM1321:AM1322"/>
    <mergeCell ref="AN1321:AN1322"/>
    <mergeCell ref="AO1321:AO1322"/>
    <mergeCell ref="AP1321:AP1322"/>
    <mergeCell ref="AQ1321:AQ1322"/>
    <mergeCell ref="AR1321:AR1322"/>
    <mergeCell ref="BC1319:BC1320"/>
    <mergeCell ref="A1321:A1322"/>
    <mergeCell ref="B1321:B1322"/>
    <mergeCell ref="C1321:C1322"/>
    <mergeCell ref="D1321:D1322"/>
    <mergeCell ref="E1321:E1322"/>
    <mergeCell ref="F1321:F1322"/>
    <mergeCell ref="AJ1321:AJ1322"/>
    <mergeCell ref="AK1321:AK1322"/>
    <mergeCell ref="AL1321:AL1322"/>
    <mergeCell ref="AW1319:AW1320"/>
    <mergeCell ref="AX1319:AX1320"/>
    <mergeCell ref="AY1319:AY1320"/>
    <mergeCell ref="AZ1319:AZ1320"/>
    <mergeCell ref="BA1319:BA1320"/>
    <mergeCell ref="BB1319:BB1320"/>
    <mergeCell ref="AQ1319:AQ1320"/>
    <mergeCell ref="AR1319:AR1320"/>
    <mergeCell ref="AS1319:AS1320"/>
    <mergeCell ref="AT1319:AT1320"/>
    <mergeCell ref="AU1319:AU1320"/>
    <mergeCell ref="AV1319:AV1320"/>
    <mergeCell ref="AK1319:AK1320"/>
    <mergeCell ref="AL1319:AL1320"/>
    <mergeCell ref="AM1319:AM1320"/>
    <mergeCell ref="AN1319:AN1320"/>
    <mergeCell ref="AO1319:AO1320"/>
    <mergeCell ref="AP1319:AP1320"/>
    <mergeCell ref="BA1317:BA1318"/>
    <mergeCell ref="BB1317:BB1318"/>
    <mergeCell ref="BC1317:BC1318"/>
    <mergeCell ref="A1319:A1320"/>
    <mergeCell ref="B1319:B1320"/>
    <mergeCell ref="C1319:C1320"/>
    <mergeCell ref="D1319:D1320"/>
    <mergeCell ref="E1319:E1320"/>
    <mergeCell ref="F1319:F1320"/>
    <mergeCell ref="AJ1319:AJ1320"/>
    <mergeCell ref="AU1317:AU1318"/>
    <mergeCell ref="AV1317:AV1318"/>
    <mergeCell ref="AW1317:AW1318"/>
    <mergeCell ref="AX1317:AX1318"/>
    <mergeCell ref="AY1317:AY1318"/>
    <mergeCell ref="AZ1317:AZ1318"/>
    <mergeCell ref="AO1317:AO1318"/>
    <mergeCell ref="AP1317:AP1318"/>
    <mergeCell ref="AQ1317:AQ1318"/>
    <mergeCell ref="AR1317:AR1318"/>
    <mergeCell ref="AS1317:AS1318"/>
    <mergeCell ref="AT1317:AT1318"/>
    <mergeCell ref="F1317:F1318"/>
    <mergeCell ref="AJ1317:AJ1318"/>
    <mergeCell ref="AK1317:AK1318"/>
    <mergeCell ref="AL1317:AL1318"/>
    <mergeCell ref="AM1317:AM1318"/>
    <mergeCell ref="AN1317:AN1318"/>
    <mergeCell ref="AY1315:AY1316"/>
    <mergeCell ref="AZ1315:AZ1316"/>
    <mergeCell ref="BA1315:BA1316"/>
    <mergeCell ref="BB1315:BB1316"/>
    <mergeCell ref="BC1315:BC1316"/>
    <mergeCell ref="A1317:A1318"/>
    <mergeCell ref="B1317:B1318"/>
    <mergeCell ref="C1317:C1318"/>
    <mergeCell ref="D1317:D1318"/>
    <mergeCell ref="E1317:E1318"/>
    <mergeCell ref="AS1315:AS1316"/>
    <mergeCell ref="AT1315:AT1316"/>
    <mergeCell ref="AU1315:AU1316"/>
    <mergeCell ref="AV1315:AV1316"/>
    <mergeCell ref="AW1315:AW1316"/>
    <mergeCell ref="AX1315:AX1316"/>
    <mergeCell ref="AM1315:AM1316"/>
    <mergeCell ref="AN1315:AN1316"/>
    <mergeCell ref="AO1315:AO1316"/>
    <mergeCell ref="AP1315:AP1316"/>
    <mergeCell ref="AQ1315:AQ1316"/>
    <mergeCell ref="AR1315:AR1316"/>
    <mergeCell ref="BC1313:BC1314"/>
    <mergeCell ref="A1315:A1316"/>
    <mergeCell ref="B1315:B1316"/>
    <mergeCell ref="C1315:C1316"/>
    <mergeCell ref="D1315:D1316"/>
    <mergeCell ref="E1315:E1316"/>
    <mergeCell ref="F1315:F1316"/>
    <mergeCell ref="AJ1315:AJ1316"/>
    <mergeCell ref="AK1315:AK1316"/>
    <mergeCell ref="AL1315:AL1316"/>
    <mergeCell ref="AW1313:AW1314"/>
    <mergeCell ref="AX1313:AX1314"/>
    <mergeCell ref="AY1313:AY1314"/>
    <mergeCell ref="AZ1313:AZ1314"/>
    <mergeCell ref="BA1313:BA1314"/>
    <mergeCell ref="BB1313:BB1314"/>
    <mergeCell ref="AQ1313:AQ1314"/>
    <mergeCell ref="AR1313:AR1314"/>
    <mergeCell ref="AS1313:AS1314"/>
    <mergeCell ref="AT1313:AT1314"/>
    <mergeCell ref="AU1313:AU1314"/>
    <mergeCell ref="AV1313:AV1314"/>
    <mergeCell ref="AK1313:AK1314"/>
    <mergeCell ref="AL1313:AL1314"/>
    <mergeCell ref="AM1313:AM1314"/>
    <mergeCell ref="AN1313:AN1314"/>
    <mergeCell ref="AO1313:AO1314"/>
    <mergeCell ref="AP1313:AP1314"/>
    <mergeCell ref="BA1311:BA1312"/>
    <mergeCell ref="BB1311:BB1312"/>
    <mergeCell ref="BC1311:BC1312"/>
    <mergeCell ref="A1313:A1314"/>
    <mergeCell ref="B1313:B1314"/>
    <mergeCell ref="C1313:C1314"/>
    <mergeCell ref="D1313:D1314"/>
    <mergeCell ref="E1313:E1314"/>
    <mergeCell ref="F1313:F1314"/>
    <mergeCell ref="AJ1313:AJ1314"/>
    <mergeCell ref="AU1311:AU1312"/>
    <mergeCell ref="AV1311:AV1312"/>
    <mergeCell ref="AW1311:AW1312"/>
    <mergeCell ref="AX1311:AX1312"/>
    <mergeCell ref="AY1311:AY1312"/>
    <mergeCell ref="AZ1311:AZ1312"/>
    <mergeCell ref="AO1311:AO1312"/>
    <mergeCell ref="AP1311:AP1312"/>
    <mergeCell ref="AQ1311:AQ1312"/>
    <mergeCell ref="AR1311:AR1312"/>
    <mergeCell ref="AS1311:AS1312"/>
    <mergeCell ref="AT1311:AT1312"/>
    <mergeCell ref="F1311:F1312"/>
    <mergeCell ref="AJ1311:AJ1312"/>
    <mergeCell ref="AK1311:AK1312"/>
    <mergeCell ref="AL1311:AL1312"/>
    <mergeCell ref="AM1311:AM1312"/>
    <mergeCell ref="AN1311:AN1312"/>
    <mergeCell ref="AY1309:AY1310"/>
    <mergeCell ref="AZ1309:AZ1310"/>
    <mergeCell ref="BA1309:BA1310"/>
    <mergeCell ref="BB1309:BB1310"/>
    <mergeCell ref="BC1309:BC1310"/>
    <mergeCell ref="A1311:A1312"/>
    <mergeCell ref="B1311:B1312"/>
    <mergeCell ref="C1311:C1312"/>
    <mergeCell ref="D1311:D1312"/>
    <mergeCell ref="E1311:E1312"/>
    <mergeCell ref="AS1309:AS1310"/>
    <mergeCell ref="AT1309:AT1310"/>
    <mergeCell ref="AU1309:AU1310"/>
    <mergeCell ref="AV1309:AV1310"/>
    <mergeCell ref="AW1309:AW1310"/>
    <mergeCell ref="AX1309:AX1310"/>
    <mergeCell ref="AM1309:AM1310"/>
    <mergeCell ref="AN1309:AN1310"/>
    <mergeCell ref="AO1309:AO1310"/>
    <mergeCell ref="AP1309:AP1310"/>
    <mergeCell ref="AQ1309:AQ1310"/>
    <mergeCell ref="AR1309:AR1310"/>
    <mergeCell ref="BC1307:BC1308"/>
    <mergeCell ref="A1309:A1310"/>
    <mergeCell ref="B1309:B1310"/>
    <mergeCell ref="C1309:C1310"/>
    <mergeCell ref="D1309:D1310"/>
    <mergeCell ref="E1309:E1310"/>
    <mergeCell ref="F1309:F1310"/>
    <mergeCell ref="AJ1309:AJ1310"/>
    <mergeCell ref="AK1309:AK1310"/>
    <mergeCell ref="AL1309:AL1310"/>
    <mergeCell ref="AW1307:AW1308"/>
    <mergeCell ref="AX1307:AX1308"/>
    <mergeCell ref="AY1307:AY1308"/>
    <mergeCell ref="AZ1307:AZ1308"/>
    <mergeCell ref="BA1307:BA1308"/>
    <mergeCell ref="BB1307:BB1308"/>
    <mergeCell ref="AQ1307:AQ1308"/>
    <mergeCell ref="AR1307:AR1308"/>
    <mergeCell ref="AS1307:AS1308"/>
    <mergeCell ref="AT1307:AT1308"/>
    <mergeCell ref="AU1307:AU1308"/>
    <mergeCell ref="AV1307:AV1308"/>
    <mergeCell ref="AK1307:AK1308"/>
    <mergeCell ref="AL1307:AL1308"/>
    <mergeCell ref="AM1307:AM1308"/>
    <mergeCell ref="AN1307:AN1308"/>
    <mergeCell ref="AO1307:AO1308"/>
    <mergeCell ref="AP1307:AP1308"/>
    <mergeCell ref="BA1305:BA1306"/>
    <mergeCell ref="BB1305:BB1306"/>
    <mergeCell ref="BC1305:BC1306"/>
    <mergeCell ref="A1307:A1308"/>
    <mergeCell ref="B1307:B1308"/>
    <mergeCell ref="C1307:C1308"/>
    <mergeCell ref="D1307:D1308"/>
    <mergeCell ref="E1307:E1308"/>
    <mergeCell ref="F1307:F1308"/>
    <mergeCell ref="AJ1307:AJ1308"/>
    <mergeCell ref="AU1305:AU1306"/>
    <mergeCell ref="AV1305:AV1306"/>
    <mergeCell ref="AW1305:AW1306"/>
    <mergeCell ref="AX1305:AX1306"/>
    <mergeCell ref="AY1305:AY1306"/>
    <mergeCell ref="AZ1305:AZ1306"/>
    <mergeCell ref="AO1305:AO1306"/>
    <mergeCell ref="AP1305:AP1306"/>
    <mergeCell ref="AQ1305:AQ1306"/>
    <mergeCell ref="AR1305:AR1306"/>
    <mergeCell ref="AS1305:AS1306"/>
    <mergeCell ref="AT1305:AT1306"/>
    <mergeCell ref="F1305:F1306"/>
    <mergeCell ref="AJ1305:AJ1306"/>
    <mergeCell ref="AK1305:AK1306"/>
    <mergeCell ref="AL1305:AL1306"/>
    <mergeCell ref="AM1305:AM1306"/>
    <mergeCell ref="AN1305:AN1306"/>
    <mergeCell ref="AY1303:AY1304"/>
    <mergeCell ref="AZ1303:AZ1304"/>
    <mergeCell ref="BA1303:BA1304"/>
    <mergeCell ref="BB1303:BB1304"/>
    <mergeCell ref="BC1303:BC1304"/>
    <mergeCell ref="A1305:A1306"/>
    <mergeCell ref="B1305:B1306"/>
    <mergeCell ref="C1305:C1306"/>
    <mergeCell ref="D1305:D1306"/>
    <mergeCell ref="E1305:E1306"/>
    <mergeCell ref="AS1303:AS1304"/>
    <mergeCell ref="AT1303:AT1304"/>
    <mergeCell ref="AU1303:AU1304"/>
    <mergeCell ref="AV1303:AV1304"/>
    <mergeCell ref="AW1303:AW1304"/>
    <mergeCell ref="AX1303:AX1304"/>
    <mergeCell ref="AM1303:AM1304"/>
    <mergeCell ref="AN1303:AN1304"/>
    <mergeCell ref="AO1303:AO1304"/>
    <mergeCell ref="AP1303:AP1304"/>
    <mergeCell ref="AQ1303:AQ1304"/>
    <mergeCell ref="AR1303:AR1304"/>
    <mergeCell ref="BC1301:BC1302"/>
    <mergeCell ref="A1303:A1304"/>
    <mergeCell ref="B1303:B1304"/>
    <mergeCell ref="C1303:C1304"/>
    <mergeCell ref="D1303:D1304"/>
    <mergeCell ref="E1303:E1304"/>
    <mergeCell ref="F1303:F1304"/>
    <mergeCell ref="AJ1303:AJ1304"/>
    <mergeCell ref="AK1303:AK1304"/>
    <mergeCell ref="AL1303:AL1304"/>
    <mergeCell ref="AW1301:AW1302"/>
    <mergeCell ref="AX1301:AX1302"/>
    <mergeCell ref="AY1301:AY1302"/>
    <mergeCell ref="AZ1301:AZ1302"/>
    <mergeCell ref="BA1301:BA1302"/>
    <mergeCell ref="BB1301:BB1302"/>
    <mergeCell ref="AQ1301:AQ1302"/>
    <mergeCell ref="AR1301:AR1302"/>
    <mergeCell ref="AS1301:AS1302"/>
    <mergeCell ref="AT1301:AT1302"/>
    <mergeCell ref="AU1301:AU1302"/>
    <mergeCell ref="AV1301:AV1302"/>
    <mergeCell ref="AK1301:AK1302"/>
    <mergeCell ref="AL1301:AL1302"/>
    <mergeCell ref="AM1301:AM1302"/>
    <mergeCell ref="AN1301:AN1302"/>
    <mergeCell ref="AO1301:AO1302"/>
    <mergeCell ref="AP1301:AP1302"/>
    <mergeCell ref="BA1299:BA1300"/>
    <mergeCell ref="BB1299:BB1300"/>
    <mergeCell ref="BC1299:BC1300"/>
    <mergeCell ref="A1301:A1302"/>
    <mergeCell ref="B1301:B1302"/>
    <mergeCell ref="C1301:C1302"/>
    <mergeCell ref="D1301:D1302"/>
    <mergeCell ref="E1301:E1302"/>
    <mergeCell ref="F1301:F1302"/>
    <mergeCell ref="AJ1301:AJ1302"/>
    <mergeCell ref="AU1299:AU1300"/>
    <mergeCell ref="AV1299:AV1300"/>
    <mergeCell ref="AW1299:AW1300"/>
    <mergeCell ref="AX1299:AX1300"/>
    <mergeCell ref="AY1299:AY1300"/>
    <mergeCell ref="AZ1299:AZ1300"/>
    <mergeCell ref="AO1299:AO1300"/>
    <mergeCell ref="AP1299:AP1300"/>
    <mergeCell ref="AQ1299:AQ1300"/>
    <mergeCell ref="AR1299:AR1300"/>
    <mergeCell ref="AS1299:AS1300"/>
    <mergeCell ref="AT1299:AT1300"/>
    <mergeCell ref="F1299:F1300"/>
    <mergeCell ref="AJ1299:AJ1300"/>
    <mergeCell ref="AK1299:AK1300"/>
    <mergeCell ref="AL1299:AL1300"/>
    <mergeCell ref="AM1299:AM1300"/>
    <mergeCell ref="AN1299:AN1300"/>
    <mergeCell ref="AY1297:AY1298"/>
    <mergeCell ref="AZ1297:AZ1298"/>
    <mergeCell ref="BA1297:BA1298"/>
    <mergeCell ref="BB1297:BB1298"/>
    <mergeCell ref="BC1297:BC1298"/>
    <mergeCell ref="A1299:A1300"/>
    <mergeCell ref="B1299:B1300"/>
    <mergeCell ref="C1299:C1300"/>
    <mergeCell ref="D1299:D1300"/>
    <mergeCell ref="E1299:E1300"/>
    <mergeCell ref="AS1297:AS1298"/>
    <mergeCell ref="AT1297:AT1298"/>
    <mergeCell ref="AU1297:AU1298"/>
    <mergeCell ref="AV1297:AV1298"/>
    <mergeCell ref="AW1297:AW1298"/>
    <mergeCell ref="AX1297:AX1298"/>
    <mergeCell ref="AM1297:AM1298"/>
    <mergeCell ref="AN1297:AN1298"/>
    <mergeCell ref="AO1297:AO1298"/>
    <mergeCell ref="AP1297:AP1298"/>
    <mergeCell ref="AQ1297:AQ1298"/>
    <mergeCell ref="AR1297:AR1298"/>
    <mergeCell ref="BC1295:BC1296"/>
    <mergeCell ref="A1297:A1298"/>
    <mergeCell ref="B1297:B1298"/>
    <mergeCell ref="C1297:C1298"/>
    <mergeCell ref="D1297:D1298"/>
    <mergeCell ref="E1297:E1298"/>
    <mergeCell ref="F1297:F1298"/>
    <mergeCell ref="AJ1297:AJ1298"/>
    <mergeCell ref="AK1297:AK1298"/>
    <mergeCell ref="AL1297:AL1298"/>
    <mergeCell ref="AW1295:AW1296"/>
    <mergeCell ref="AX1295:AX1296"/>
    <mergeCell ref="AY1295:AY1296"/>
    <mergeCell ref="AZ1295:AZ1296"/>
    <mergeCell ref="BA1295:BA1296"/>
    <mergeCell ref="BB1295:BB1296"/>
    <mergeCell ref="AQ1295:AQ1296"/>
    <mergeCell ref="AR1295:AR1296"/>
    <mergeCell ref="AS1295:AS1296"/>
    <mergeCell ref="AT1295:AT1296"/>
    <mergeCell ref="AU1295:AU1296"/>
    <mergeCell ref="AV1295:AV1296"/>
    <mergeCell ref="AK1295:AK1296"/>
    <mergeCell ref="AL1295:AL1296"/>
    <mergeCell ref="AM1295:AM1296"/>
    <mergeCell ref="AN1295:AN1296"/>
    <mergeCell ref="AO1295:AO1296"/>
    <mergeCell ref="AP1295:AP1296"/>
    <mergeCell ref="BA1293:BA1294"/>
    <mergeCell ref="BB1293:BB1294"/>
    <mergeCell ref="BC1293:BC1294"/>
    <mergeCell ref="A1295:A1296"/>
    <mergeCell ref="B1295:B1296"/>
    <mergeCell ref="C1295:C1296"/>
    <mergeCell ref="D1295:D1296"/>
    <mergeCell ref="E1295:E1296"/>
    <mergeCell ref="F1295:F1296"/>
    <mergeCell ref="AJ1295:AJ1296"/>
    <mergeCell ref="AU1293:AU1294"/>
    <mergeCell ref="AV1293:AV1294"/>
    <mergeCell ref="AW1293:AW1294"/>
    <mergeCell ref="AX1293:AX1294"/>
    <mergeCell ref="AY1293:AY1294"/>
    <mergeCell ref="AZ1293:AZ1294"/>
    <mergeCell ref="AO1293:AO1294"/>
    <mergeCell ref="AP1293:AP1294"/>
    <mergeCell ref="AQ1293:AQ1294"/>
    <mergeCell ref="AR1293:AR1294"/>
    <mergeCell ref="AS1293:AS1294"/>
    <mergeCell ref="AT1293:AT1294"/>
    <mergeCell ref="F1293:F1294"/>
    <mergeCell ref="AJ1293:AJ1294"/>
    <mergeCell ref="AK1293:AK1294"/>
    <mergeCell ref="AL1293:AL1294"/>
    <mergeCell ref="AM1293:AM1294"/>
    <mergeCell ref="AN1293:AN1294"/>
    <mergeCell ref="AY1291:AY1292"/>
    <mergeCell ref="AZ1291:AZ1292"/>
    <mergeCell ref="BA1291:BA1292"/>
    <mergeCell ref="BB1291:BB1292"/>
    <mergeCell ref="BC1291:BC1292"/>
    <mergeCell ref="A1293:A1294"/>
    <mergeCell ref="B1293:B1294"/>
    <mergeCell ref="C1293:C1294"/>
    <mergeCell ref="D1293:D1294"/>
    <mergeCell ref="E1293:E1294"/>
    <mergeCell ref="AS1291:AS1292"/>
    <mergeCell ref="AT1291:AT1292"/>
    <mergeCell ref="AU1291:AU1292"/>
    <mergeCell ref="AV1291:AV1292"/>
    <mergeCell ref="AW1291:AW1292"/>
    <mergeCell ref="AX1291:AX1292"/>
    <mergeCell ref="AM1291:AM1292"/>
    <mergeCell ref="AN1291:AN1292"/>
    <mergeCell ref="AO1291:AO1292"/>
    <mergeCell ref="AP1291:AP1292"/>
    <mergeCell ref="AQ1291:AQ1292"/>
    <mergeCell ref="AR1291:AR1292"/>
    <mergeCell ref="BC1289:BC1290"/>
    <mergeCell ref="A1291:A1292"/>
    <mergeCell ref="B1291:B1292"/>
    <mergeCell ref="C1291:C1292"/>
    <mergeCell ref="D1291:D1292"/>
    <mergeCell ref="E1291:E1292"/>
    <mergeCell ref="F1291:F1292"/>
    <mergeCell ref="AJ1291:AJ1292"/>
    <mergeCell ref="AK1291:AK1292"/>
    <mergeCell ref="AL1291:AL1292"/>
    <mergeCell ref="AW1289:AW1290"/>
    <mergeCell ref="AX1289:AX1290"/>
    <mergeCell ref="AY1289:AY1290"/>
    <mergeCell ref="AZ1289:AZ1290"/>
    <mergeCell ref="BA1289:BA1290"/>
    <mergeCell ref="BB1289:BB1290"/>
    <mergeCell ref="AQ1289:AQ1290"/>
    <mergeCell ref="AR1289:AR1290"/>
    <mergeCell ref="AS1289:AS1290"/>
    <mergeCell ref="AT1289:AT1290"/>
    <mergeCell ref="AU1289:AU1290"/>
    <mergeCell ref="AV1289:AV1290"/>
    <mergeCell ref="AK1289:AK1290"/>
    <mergeCell ref="AL1289:AL1290"/>
    <mergeCell ref="AM1289:AM1290"/>
    <mergeCell ref="AN1289:AN1290"/>
    <mergeCell ref="AO1289:AO1290"/>
    <mergeCell ref="AP1289:AP1290"/>
    <mergeCell ref="BA1287:BA1288"/>
    <mergeCell ref="BB1287:BB1288"/>
    <mergeCell ref="BC1287:BC1288"/>
    <mergeCell ref="A1289:A1290"/>
    <mergeCell ref="B1289:B1290"/>
    <mergeCell ref="C1289:C1290"/>
    <mergeCell ref="D1289:D1290"/>
    <mergeCell ref="E1289:E1290"/>
    <mergeCell ref="F1289:F1290"/>
    <mergeCell ref="AJ1289:AJ1290"/>
    <mergeCell ref="AU1287:AU1288"/>
    <mergeCell ref="AV1287:AV1288"/>
    <mergeCell ref="AW1287:AW1288"/>
    <mergeCell ref="AX1287:AX1288"/>
    <mergeCell ref="AY1287:AY1288"/>
    <mergeCell ref="AZ1287:AZ1288"/>
    <mergeCell ref="AO1287:AO1288"/>
    <mergeCell ref="AP1287:AP1288"/>
    <mergeCell ref="AQ1287:AQ1288"/>
    <mergeCell ref="AR1287:AR1288"/>
    <mergeCell ref="AS1287:AS1288"/>
    <mergeCell ref="AT1287:AT1288"/>
    <mergeCell ref="F1287:F1288"/>
    <mergeCell ref="AJ1287:AJ1288"/>
    <mergeCell ref="AK1287:AK1288"/>
    <mergeCell ref="AL1287:AL1288"/>
    <mergeCell ref="AM1287:AM1288"/>
    <mergeCell ref="AN1287:AN1288"/>
    <mergeCell ref="AY1285:AY1286"/>
    <mergeCell ref="AZ1285:AZ1286"/>
    <mergeCell ref="BA1285:BA1286"/>
    <mergeCell ref="BB1285:BB1286"/>
    <mergeCell ref="BC1285:BC1286"/>
    <mergeCell ref="A1287:A1288"/>
    <mergeCell ref="B1287:B1288"/>
    <mergeCell ref="C1287:C1288"/>
    <mergeCell ref="D1287:D1288"/>
    <mergeCell ref="E1287:E1288"/>
    <mergeCell ref="AS1285:AS1286"/>
    <mergeCell ref="AT1285:AT1286"/>
    <mergeCell ref="AU1285:AU1286"/>
    <mergeCell ref="AV1285:AV1286"/>
    <mergeCell ref="AW1285:AW1286"/>
    <mergeCell ref="AX1285:AX1286"/>
    <mergeCell ref="AM1285:AM1286"/>
    <mergeCell ref="AN1285:AN1286"/>
    <mergeCell ref="AO1285:AO1286"/>
    <mergeCell ref="AP1285:AP1286"/>
    <mergeCell ref="AQ1285:AQ1286"/>
    <mergeCell ref="AR1285:AR1286"/>
    <mergeCell ref="BC1283:BC1284"/>
    <mergeCell ref="A1285:A1286"/>
    <mergeCell ref="B1285:B1286"/>
    <mergeCell ref="C1285:C1286"/>
    <mergeCell ref="D1285:D1286"/>
    <mergeCell ref="E1285:E1286"/>
    <mergeCell ref="F1285:F1286"/>
    <mergeCell ref="AJ1285:AJ1286"/>
    <mergeCell ref="AK1285:AK1286"/>
    <mergeCell ref="AL1285:AL1286"/>
    <mergeCell ref="AW1283:AW1284"/>
    <mergeCell ref="AX1283:AX1284"/>
    <mergeCell ref="AY1283:AY1284"/>
    <mergeCell ref="AZ1283:AZ1284"/>
    <mergeCell ref="BA1283:BA1284"/>
    <mergeCell ref="BB1283:BB1284"/>
    <mergeCell ref="AQ1283:AQ1284"/>
    <mergeCell ref="AR1283:AR1284"/>
    <mergeCell ref="AS1283:AS1284"/>
    <mergeCell ref="AT1283:AT1284"/>
    <mergeCell ref="AU1283:AU1284"/>
    <mergeCell ref="AV1283:AV1284"/>
    <mergeCell ref="AK1283:AK1284"/>
    <mergeCell ref="AL1283:AL1284"/>
    <mergeCell ref="AM1283:AM1284"/>
    <mergeCell ref="AN1283:AN1284"/>
    <mergeCell ref="AO1283:AO1284"/>
    <mergeCell ref="AP1283:AP1284"/>
    <mergeCell ref="BA1281:BA1282"/>
    <mergeCell ref="BB1281:BB1282"/>
    <mergeCell ref="BC1281:BC1282"/>
    <mergeCell ref="A1283:A1284"/>
    <mergeCell ref="B1283:B1284"/>
    <mergeCell ref="C1283:C1284"/>
    <mergeCell ref="D1283:D1284"/>
    <mergeCell ref="E1283:E1284"/>
    <mergeCell ref="F1283:F1284"/>
    <mergeCell ref="AJ1283:AJ1284"/>
    <mergeCell ref="AU1281:AU1282"/>
    <mergeCell ref="AV1281:AV1282"/>
    <mergeCell ref="AW1281:AW1282"/>
    <mergeCell ref="AX1281:AX1282"/>
    <mergeCell ref="AY1281:AY1282"/>
    <mergeCell ref="AZ1281:AZ1282"/>
    <mergeCell ref="AO1281:AO1282"/>
    <mergeCell ref="AP1281:AP1282"/>
    <mergeCell ref="AQ1281:AQ1282"/>
    <mergeCell ref="AR1281:AR1282"/>
    <mergeCell ref="AS1281:AS1282"/>
    <mergeCell ref="AT1281:AT1282"/>
    <mergeCell ref="F1281:F1282"/>
    <mergeCell ref="AJ1281:AJ1282"/>
    <mergeCell ref="AK1281:AK1282"/>
    <mergeCell ref="AL1281:AL1282"/>
    <mergeCell ref="AM1281:AM1282"/>
    <mergeCell ref="AN1281:AN1282"/>
    <mergeCell ref="AY1279:AY1280"/>
    <mergeCell ref="AZ1279:AZ1280"/>
    <mergeCell ref="BA1279:BA1280"/>
    <mergeCell ref="BB1279:BB1280"/>
    <mergeCell ref="BC1279:BC1280"/>
    <mergeCell ref="A1281:A1282"/>
    <mergeCell ref="B1281:B1282"/>
    <mergeCell ref="C1281:C1282"/>
    <mergeCell ref="D1281:D1282"/>
    <mergeCell ref="E1281:E1282"/>
    <mergeCell ref="AS1279:AS1280"/>
    <mergeCell ref="AT1279:AT1280"/>
    <mergeCell ref="AU1279:AU1280"/>
    <mergeCell ref="AV1279:AV1280"/>
    <mergeCell ref="AW1279:AW1280"/>
    <mergeCell ref="AX1279:AX1280"/>
    <mergeCell ref="AM1279:AM1280"/>
    <mergeCell ref="AN1279:AN1280"/>
    <mergeCell ref="AO1279:AO1280"/>
    <mergeCell ref="AP1279:AP1280"/>
    <mergeCell ref="AQ1279:AQ1280"/>
    <mergeCell ref="AR1279:AR1280"/>
    <mergeCell ref="BC1277:BC1278"/>
    <mergeCell ref="A1279:A1280"/>
    <mergeCell ref="B1279:B1280"/>
    <mergeCell ref="C1279:C1280"/>
    <mergeCell ref="D1279:D1280"/>
    <mergeCell ref="E1279:E1280"/>
    <mergeCell ref="F1279:F1280"/>
    <mergeCell ref="AJ1279:AJ1280"/>
    <mergeCell ref="AK1279:AK1280"/>
    <mergeCell ref="AL1279:AL1280"/>
    <mergeCell ref="AW1277:AW1278"/>
    <mergeCell ref="AX1277:AX1278"/>
    <mergeCell ref="AY1277:AY1278"/>
    <mergeCell ref="AZ1277:AZ1278"/>
    <mergeCell ref="BA1277:BA1278"/>
    <mergeCell ref="BB1277:BB1278"/>
    <mergeCell ref="AQ1277:AQ1278"/>
    <mergeCell ref="AR1277:AR1278"/>
    <mergeCell ref="AS1277:AS1278"/>
    <mergeCell ref="AT1277:AT1278"/>
    <mergeCell ref="AU1277:AU1278"/>
    <mergeCell ref="AV1277:AV1278"/>
    <mergeCell ref="AK1277:AK1278"/>
    <mergeCell ref="AL1277:AL1278"/>
    <mergeCell ref="AM1277:AM1278"/>
    <mergeCell ref="AN1277:AN1278"/>
    <mergeCell ref="AO1277:AO1278"/>
    <mergeCell ref="AP1277:AP1278"/>
    <mergeCell ref="BA1275:BA1276"/>
    <mergeCell ref="BB1275:BB1276"/>
    <mergeCell ref="BC1275:BC1276"/>
    <mergeCell ref="A1277:A1278"/>
    <mergeCell ref="B1277:B1278"/>
    <mergeCell ref="C1277:C1278"/>
    <mergeCell ref="D1277:D1278"/>
    <mergeCell ref="E1277:E1278"/>
    <mergeCell ref="F1277:F1278"/>
    <mergeCell ref="AJ1277:AJ1278"/>
    <mergeCell ref="AU1275:AU1276"/>
    <mergeCell ref="AV1275:AV1276"/>
    <mergeCell ref="AW1275:AW1276"/>
    <mergeCell ref="AX1275:AX1276"/>
    <mergeCell ref="AY1275:AY1276"/>
    <mergeCell ref="AZ1275:AZ1276"/>
    <mergeCell ref="AO1275:AO1276"/>
    <mergeCell ref="AP1275:AP1276"/>
    <mergeCell ref="AQ1275:AQ1276"/>
    <mergeCell ref="AR1275:AR1276"/>
    <mergeCell ref="AS1275:AS1276"/>
    <mergeCell ref="AT1275:AT1276"/>
    <mergeCell ref="F1275:F1276"/>
    <mergeCell ref="AJ1275:AJ1276"/>
    <mergeCell ref="AK1275:AK1276"/>
    <mergeCell ref="AL1275:AL1276"/>
    <mergeCell ref="AM1275:AM1276"/>
    <mergeCell ref="AN1275:AN1276"/>
    <mergeCell ref="AY1273:AY1274"/>
    <mergeCell ref="AZ1273:AZ1274"/>
    <mergeCell ref="BA1273:BA1274"/>
    <mergeCell ref="BB1273:BB1274"/>
    <mergeCell ref="BC1273:BC1274"/>
    <mergeCell ref="A1275:A1276"/>
    <mergeCell ref="B1275:B1276"/>
    <mergeCell ref="C1275:C1276"/>
    <mergeCell ref="D1275:D1276"/>
    <mergeCell ref="E1275:E1276"/>
    <mergeCell ref="AS1273:AS1274"/>
    <mergeCell ref="AT1273:AT1274"/>
    <mergeCell ref="AU1273:AU1274"/>
    <mergeCell ref="AV1273:AV1274"/>
    <mergeCell ref="AW1273:AW1274"/>
    <mergeCell ref="AX1273:AX1274"/>
    <mergeCell ref="AM1273:AM1274"/>
    <mergeCell ref="AN1273:AN1274"/>
    <mergeCell ref="AO1273:AO1274"/>
    <mergeCell ref="AP1273:AP1274"/>
    <mergeCell ref="AQ1273:AQ1274"/>
    <mergeCell ref="AR1273:AR1274"/>
    <mergeCell ref="BC1271:BC1272"/>
    <mergeCell ref="A1273:A1274"/>
    <mergeCell ref="B1273:B1274"/>
    <mergeCell ref="C1273:C1274"/>
    <mergeCell ref="D1273:D1274"/>
    <mergeCell ref="E1273:E1274"/>
    <mergeCell ref="F1273:F1274"/>
    <mergeCell ref="AJ1273:AJ1274"/>
    <mergeCell ref="AK1273:AK1274"/>
    <mergeCell ref="AL1273:AL1274"/>
    <mergeCell ref="AW1271:AW1272"/>
    <mergeCell ref="AX1271:AX1272"/>
    <mergeCell ref="AY1271:AY1272"/>
    <mergeCell ref="AZ1271:AZ1272"/>
    <mergeCell ref="BA1271:BA1272"/>
    <mergeCell ref="BB1271:BB1272"/>
    <mergeCell ref="AQ1271:AQ1272"/>
    <mergeCell ref="AR1271:AR1272"/>
    <mergeCell ref="AS1271:AS1272"/>
    <mergeCell ref="AT1271:AT1272"/>
    <mergeCell ref="AU1271:AU1272"/>
    <mergeCell ref="AV1271:AV1272"/>
    <mergeCell ref="AK1271:AK1272"/>
    <mergeCell ref="AL1271:AL1272"/>
    <mergeCell ref="AM1271:AM1272"/>
    <mergeCell ref="AN1271:AN1272"/>
    <mergeCell ref="AO1271:AO1272"/>
    <mergeCell ref="AP1271:AP1272"/>
    <mergeCell ref="BA1269:BA1270"/>
    <mergeCell ref="BB1269:BB1270"/>
    <mergeCell ref="BC1269:BC1270"/>
    <mergeCell ref="A1271:A1272"/>
    <mergeCell ref="B1271:B1272"/>
    <mergeCell ref="C1271:C1272"/>
    <mergeCell ref="D1271:D1272"/>
    <mergeCell ref="E1271:E1272"/>
    <mergeCell ref="F1271:F1272"/>
    <mergeCell ref="AJ1271:AJ1272"/>
    <mergeCell ref="AU1269:AU1270"/>
    <mergeCell ref="AV1269:AV1270"/>
    <mergeCell ref="AW1269:AW1270"/>
    <mergeCell ref="AX1269:AX1270"/>
    <mergeCell ref="AY1269:AY1270"/>
    <mergeCell ref="AZ1269:AZ1270"/>
    <mergeCell ref="AO1269:AO1270"/>
    <mergeCell ref="AP1269:AP1270"/>
    <mergeCell ref="AQ1269:AQ1270"/>
    <mergeCell ref="AR1269:AR1270"/>
    <mergeCell ref="AS1269:AS1270"/>
    <mergeCell ref="AT1269:AT1270"/>
    <mergeCell ref="F1269:F1270"/>
    <mergeCell ref="AJ1269:AJ1270"/>
    <mergeCell ref="AK1269:AK1270"/>
    <mergeCell ref="AL1269:AL1270"/>
    <mergeCell ref="AM1269:AM1270"/>
    <mergeCell ref="AN1269:AN1270"/>
    <mergeCell ref="AY1267:AY1268"/>
    <mergeCell ref="AZ1267:AZ1268"/>
    <mergeCell ref="BA1267:BA1268"/>
    <mergeCell ref="BB1267:BB1268"/>
    <mergeCell ref="BC1267:BC1268"/>
    <mergeCell ref="A1269:A1270"/>
    <mergeCell ref="B1269:B1270"/>
    <mergeCell ref="C1269:C1270"/>
    <mergeCell ref="D1269:D1270"/>
    <mergeCell ref="E1269:E1270"/>
    <mergeCell ref="AS1267:AS1268"/>
    <mergeCell ref="AT1267:AT1268"/>
    <mergeCell ref="AU1267:AU1268"/>
    <mergeCell ref="AV1267:AV1268"/>
    <mergeCell ref="AW1267:AW1268"/>
    <mergeCell ref="AX1267:AX1268"/>
    <mergeCell ref="AM1267:AM1268"/>
    <mergeCell ref="AN1267:AN1268"/>
    <mergeCell ref="AO1267:AO1268"/>
    <mergeCell ref="AP1267:AP1268"/>
    <mergeCell ref="AQ1267:AQ1268"/>
    <mergeCell ref="AR1267:AR1268"/>
    <mergeCell ref="BC1265:BC1266"/>
    <mergeCell ref="A1267:A1268"/>
    <mergeCell ref="B1267:B1268"/>
    <mergeCell ref="C1267:C1268"/>
    <mergeCell ref="D1267:D1268"/>
    <mergeCell ref="E1267:E1268"/>
    <mergeCell ref="F1267:F1268"/>
    <mergeCell ref="AJ1267:AJ1268"/>
    <mergeCell ref="AK1267:AK1268"/>
    <mergeCell ref="AL1267:AL1268"/>
    <mergeCell ref="AW1265:AW1266"/>
    <mergeCell ref="AX1265:AX1266"/>
    <mergeCell ref="AY1265:AY1266"/>
    <mergeCell ref="AZ1265:AZ1266"/>
    <mergeCell ref="BA1265:BA1266"/>
    <mergeCell ref="BB1265:BB1266"/>
    <mergeCell ref="AQ1265:AQ1266"/>
    <mergeCell ref="AR1265:AR1266"/>
    <mergeCell ref="AS1265:AS1266"/>
    <mergeCell ref="AT1265:AT1266"/>
    <mergeCell ref="AU1265:AU1266"/>
    <mergeCell ref="AV1265:AV1266"/>
    <mergeCell ref="AK1265:AK1266"/>
    <mergeCell ref="AL1265:AL1266"/>
    <mergeCell ref="AM1265:AM1266"/>
    <mergeCell ref="AN1265:AN1266"/>
    <mergeCell ref="AO1265:AO1266"/>
    <mergeCell ref="AP1265:AP1266"/>
    <mergeCell ref="BA1263:BA1264"/>
    <mergeCell ref="BB1263:BB1264"/>
    <mergeCell ref="BC1263:BC1264"/>
    <mergeCell ref="A1265:A1266"/>
    <mergeCell ref="B1265:B1266"/>
    <mergeCell ref="C1265:C1266"/>
    <mergeCell ref="D1265:D1266"/>
    <mergeCell ref="E1265:E1266"/>
    <mergeCell ref="F1265:F1266"/>
    <mergeCell ref="AJ1265:AJ1266"/>
    <mergeCell ref="AU1263:AU1264"/>
    <mergeCell ref="AV1263:AV1264"/>
    <mergeCell ref="AW1263:AW1264"/>
    <mergeCell ref="AX1263:AX1264"/>
    <mergeCell ref="AY1263:AY1264"/>
    <mergeCell ref="AZ1263:AZ1264"/>
    <mergeCell ref="AO1263:AO1264"/>
    <mergeCell ref="AP1263:AP1264"/>
    <mergeCell ref="AQ1263:AQ1264"/>
    <mergeCell ref="AR1263:AR1264"/>
    <mergeCell ref="AS1263:AS1264"/>
    <mergeCell ref="AT1263:AT1264"/>
    <mergeCell ref="F1263:F1264"/>
    <mergeCell ref="AJ1263:AJ1264"/>
    <mergeCell ref="AK1263:AK1264"/>
    <mergeCell ref="AL1263:AL1264"/>
    <mergeCell ref="AM1263:AM1264"/>
    <mergeCell ref="AN1263:AN1264"/>
    <mergeCell ref="AY1261:AY1262"/>
    <mergeCell ref="AZ1261:AZ1262"/>
    <mergeCell ref="BA1261:BA1262"/>
    <mergeCell ref="BB1261:BB1262"/>
    <mergeCell ref="BC1261:BC1262"/>
    <mergeCell ref="A1263:A1264"/>
    <mergeCell ref="B1263:B1264"/>
    <mergeCell ref="C1263:C1264"/>
    <mergeCell ref="D1263:D1264"/>
    <mergeCell ref="E1263:E1264"/>
    <mergeCell ref="AS1261:AS1262"/>
    <mergeCell ref="AT1261:AT1262"/>
    <mergeCell ref="AU1261:AU1262"/>
    <mergeCell ref="AV1261:AV1262"/>
    <mergeCell ref="AW1261:AW1262"/>
    <mergeCell ref="AX1261:AX1262"/>
    <mergeCell ref="AM1261:AM1262"/>
    <mergeCell ref="AN1261:AN1262"/>
    <mergeCell ref="AO1261:AO1262"/>
    <mergeCell ref="AP1261:AP1262"/>
    <mergeCell ref="AQ1261:AQ1262"/>
    <mergeCell ref="AR1261:AR1262"/>
    <mergeCell ref="BC1259:BC1260"/>
    <mergeCell ref="A1261:A1262"/>
    <mergeCell ref="B1261:B1262"/>
    <mergeCell ref="C1261:C1262"/>
    <mergeCell ref="D1261:D1262"/>
    <mergeCell ref="E1261:E1262"/>
    <mergeCell ref="F1261:F1262"/>
    <mergeCell ref="AJ1261:AJ1262"/>
    <mergeCell ref="AK1261:AK1262"/>
    <mergeCell ref="AL1261:AL1262"/>
    <mergeCell ref="AW1259:AW1260"/>
    <mergeCell ref="AX1259:AX1260"/>
    <mergeCell ref="AY1259:AY1260"/>
    <mergeCell ref="AZ1259:AZ1260"/>
    <mergeCell ref="BA1259:BA1260"/>
    <mergeCell ref="BB1259:BB1260"/>
    <mergeCell ref="AQ1259:AQ1260"/>
    <mergeCell ref="AR1259:AR1260"/>
    <mergeCell ref="AS1259:AS1260"/>
    <mergeCell ref="AT1259:AT1260"/>
    <mergeCell ref="AU1259:AU1260"/>
    <mergeCell ref="AV1259:AV1260"/>
    <mergeCell ref="AK1259:AK1260"/>
    <mergeCell ref="AL1259:AL1260"/>
    <mergeCell ref="AM1259:AM1260"/>
    <mergeCell ref="AN1259:AN1260"/>
    <mergeCell ref="AO1259:AO1260"/>
    <mergeCell ref="AP1259:AP1260"/>
    <mergeCell ref="BA1257:BA1258"/>
    <mergeCell ref="BB1257:BB1258"/>
    <mergeCell ref="BC1257:BC1258"/>
    <mergeCell ref="A1259:A1260"/>
    <mergeCell ref="B1259:B1260"/>
    <mergeCell ref="C1259:C1260"/>
    <mergeCell ref="D1259:D1260"/>
    <mergeCell ref="E1259:E1260"/>
    <mergeCell ref="F1259:F1260"/>
    <mergeCell ref="AJ1259:AJ1260"/>
    <mergeCell ref="AU1257:AU1258"/>
    <mergeCell ref="AV1257:AV1258"/>
    <mergeCell ref="AW1257:AW1258"/>
    <mergeCell ref="AX1257:AX1258"/>
    <mergeCell ref="AY1257:AY1258"/>
    <mergeCell ref="AZ1257:AZ1258"/>
    <mergeCell ref="AO1257:AO1258"/>
    <mergeCell ref="AP1257:AP1258"/>
    <mergeCell ref="AQ1257:AQ1258"/>
    <mergeCell ref="AR1257:AR1258"/>
    <mergeCell ref="AS1257:AS1258"/>
    <mergeCell ref="AT1257:AT1258"/>
    <mergeCell ref="F1257:F1258"/>
    <mergeCell ref="AJ1257:AJ1258"/>
    <mergeCell ref="AK1257:AK1258"/>
    <mergeCell ref="AL1257:AL1258"/>
    <mergeCell ref="AM1257:AM1258"/>
    <mergeCell ref="AN1257:AN1258"/>
    <mergeCell ref="AY1255:AY1256"/>
    <mergeCell ref="AZ1255:AZ1256"/>
    <mergeCell ref="BA1255:BA1256"/>
    <mergeCell ref="BB1255:BB1256"/>
    <mergeCell ref="BC1255:BC1256"/>
    <mergeCell ref="A1257:A1258"/>
    <mergeCell ref="B1257:B1258"/>
    <mergeCell ref="C1257:C1258"/>
    <mergeCell ref="D1257:D1258"/>
    <mergeCell ref="E1257:E1258"/>
    <mergeCell ref="AS1255:AS1256"/>
    <mergeCell ref="AT1255:AT1256"/>
    <mergeCell ref="AU1255:AU1256"/>
    <mergeCell ref="AV1255:AV1256"/>
    <mergeCell ref="AW1255:AW1256"/>
    <mergeCell ref="AX1255:AX1256"/>
    <mergeCell ref="AM1255:AM1256"/>
    <mergeCell ref="AN1255:AN1256"/>
    <mergeCell ref="AO1255:AO1256"/>
    <mergeCell ref="AP1255:AP1256"/>
    <mergeCell ref="AQ1255:AQ1256"/>
    <mergeCell ref="AR1255:AR1256"/>
    <mergeCell ref="BC1253:BC1254"/>
    <mergeCell ref="A1255:A1256"/>
    <mergeCell ref="B1255:B1256"/>
    <mergeCell ref="C1255:C1256"/>
    <mergeCell ref="D1255:D1256"/>
    <mergeCell ref="E1255:E1256"/>
    <mergeCell ref="F1255:F1256"/>
    <mergeCell ref="AJ1255:AJ1256"/>
    <mergeCell ref="AK1255:AK1256"/>
    <mergeCell ref="AL1255:AL1256"/>
    <mergeCell ref="AW1253:AW1254"/>
    <mergeCell ref="AX1253:AX1254"/>
    <mergeCell ref="AY1253:AY1254"/>
    <mergeCell ref="AZ1253:AZ1254"/>
    <mergeCell ref="BA1253:BA1254"/>
    <mergeCell ref="BB1253:BB1254"/>
    <mergeCell ref="AQ1253:AQ1254"/>
    <mergeCell ref="AR1253:AR1254"/>
    <mergeCell ref="AS1253:AS1254"/>
    <mergeCell ref="AT1253:AT1254"/>
    <mergeCell ref="AU1253:AU1254"/>
    <mergeCell ref="AV1253:AV1254"/>
    <mergeCell ref="AK1253:AK1254"/>
    <mergeCell ref="AL1253:AL1254"/>
    <mergeCell ref="AM1253:AM1254"/>
    <mergeCell ref="AN1253:AN1254"/>
    <mergeCell ref="AO1253:AO1254"/>
    <mergeCell ref="AP1253:AP1254"/>
    <mergeCell ref="BA1251:BA1252"/>
    <mergeCell ref="BB1251:BB1252"/>
    <mergeCell ref="BC1251:BC1252"/>
    <mergeCell ref="A1253:A1254"/>
    <mergeCell ref="B1253:B1254"/>
    <mergeCell ref="C1253:C1254"/>
    <mergeCell ref="D1253:D1254"/>
    <mergeCell ref="E1253:E1254"/>
    <mergeCell ref="F1253:F1254"/>
    <mergeCell ref="AJ1253:AJ1254"/>
    <mergeCell ref="AU1251:AU1252"/>
    <mergeCell ref="AV1251:AV1252"/>
    <mergeCell ref="AW1251:AW1252"/>
    <mergeCell ref="AX1251:AX1252"/>
    <mergeCell ref="AY1251:AY1252"/>
    <mergeCell ref="AZ1251:AZ1252"/>
    <mergeCell ref="AO1251:AO1252"/>
    <mergeCell ref="AP1251:AP1252"/>
    <mergeCell ref="AQ1251:AQ1252"/>
    <mergeCell ref="AR1251:AR1252"/>
    <mergeCell ref="AS1251:AS1252"/>
    <mergeCell ref="AT1251:AT1252"/>
    <mergeCell ref="F1251:F1252"/>
    <mergeCell ref="AJ1251:AJ1252"/>
    <mergeCell ref="AK1251:AK1252"/>
    <mergeCell ref="AL1251:AL1252"/>
    <mergeCell ref="AM1251:AM1252"/>
    <mergeCell ref="AN1251:AN1252"/>
    <mergeCell ref="AY1249:AY1250"/>
    <mergeCell ref="AZ1249:AZ1250"/>
    <mergeCell ref="BA1249:BA1250"/>
    <mergeCell ref="BB1249:BB1250"/>
    <mergeCell ref="BC1249:BC1250"/>
    <mergeCell ref="A1251:A1252"/>
    <mergeCell ref="B1251:B1252"/>
    <mergeCell ref="C1251:C1252"/>
    <mergeCell ref="D1251:D1252"/>
    <mergeCell ref="E1251:E1252"/>
    <mergeCell ref="AS1249:AS1250"/>
    <mergeCell ref="AT1249:AT1250"/>
    <mergeCell ref="AU1249:AU1250"/>
    <mergeCell ref="AV1249:AV1250"/>
    <mergeCell ref="AW1249:AW1250"/>
    <mergeCell ref="AX1249:AX1250"/>
    <mergeCell ref="AM1249:AM1250"/>
    <mergeCell ref="AN1249:AN1250"/>
    <mergeCell ref="AO1249:AO1250"/>
    <mergeCell ref="AP1249:AP1250"/>
    <mergeCell ref="AQ1249:AQ1250"/>
    <mergeCell ref="AR1249:AR1250"/>
    <mergeCell ref="BC1247:BC1248"/>
    <mergeCell ref="A1249:A1250"/>
    <mergeCell ref="B1249:B1250"/>
    <mergeCell ref="C1249:C1250"/>
    <mergeCell ref="D1249:D1250"/>
    <mergeCell ref="E1249:E1250"/>
    <mergeCell ref="F1249:F1250"/>
    <mergeCell ref="AJ1249:AJ1250"/>
    <mergeCell ref="AK1249:AK1250"/>
    <mergeCell ref="AL1249:AL1250"/>
    <mergeCell ref="AW1247:AW1248"/>
    <mergeCell ref="AX1247:AX1248"/>
    <mergeCell ref="AY1247:AY1248"/>
    <mergeCell ref="AZ1247:AZ1248"/>
    <mergeCell ref="BA1247:BA1248"/>
    <mergeCell ref="BB1247:BB1248"/>
    <mergeCell ref="AQ1247:AQ1248"/>
    <mergeCell ref="AR1247:AR1248"/>
    <mergeCell ref="AS1247:AS1248"/>
    <mergeCell ref="AT1247:AT1248"/>
    <mergeCell ref="AU1247:AU1248"/>
    <mergeCell ref="AV1247:AV1248"/>
    <mergeCell ref="AK1247:AK1248"/>
    <mergeCell ref="AL1247:AL1248"/>
    <mergeCell ref="AM1247:AM1248"/>
    <mergeCell ref="AN1247:AN1248"/>
    <mergeCell ref="AO1247:AO1248"/>
    <mergeCell ref="AP1247:AP1248"/>
    <mergeCell ref="BA1245:BA1246"/>
    <mergeCell ref="BB1245:BB1246"/>
    <mergeCell ref="BC1245:BC1246"/>
    <mergeCell ref="A1247:A1248"/>
    <mergeCell ref="B1247:B1248"/>
    <mergeCell ref="C1247:C1248"/>
    <mergeCell ref="D1247:D1248"/>
    <mergeCell ref="E1247:E1248"/>
    <mergeCell ref="F1247:F1248"/>
    <mergeCell ref="AJ1247:AJ1248"/>
    <mergeCell ref="AU1245:AU1246"/>
    <mergeCell ref="AV1245:AV1246"/>
    <mergeCell ref="AW1245:AW1246"/>
    <mergeCell ref="AX1245:AX1246"/>
    <mergeCell ref="AY1245:AY1246"/>
    <mergeCell ref="AZ1245:AZ1246"/>
    <mergeCell ref="AO1245:AO1246"/>
    <mergeCell ref="AP1245:AP1246"/>
    <mergeCell ref="AQ1245:AQ1246"/>
    <mergeCell ref="AR1245:AR1246"/>
    <mergeCell ref="AS1245:AS1246"/>
    <mergeCell ref="AT1245:AT1246"/>
    <mergeCell ref="F1245:F1246"/>
    <mergeCell ref="AJ1245:AJ1246"/>
    <mergeCell ref="AK1245:AK1246"/>
    <mergeCell ref="AL1245:AL1246"/>
    <mergeCell ref="AM1245:AM1246"/>
    <mergeCell ref="AN1245:AN1246"/>
    <mergeCell ref="AY1243:AY1244"/>
    <mergeCell ref="AZ1243:AZ1244"/>
    <mergeCell ref="BA1243:BA1244"/>
    <mergeCell ref="BB1243:BB1244"/>
    <mergeCell ref="BC1243:BC1244"/>
    <mergeCell ref="A1245:A1246"/>
    <mergeCell ref="B1245:B1246"/>
    <mergeCell ref="C1245:C1246"/>
    <mergeCell ref="D1245:D1246"/>
    <mergeCell ref="E1245:E1246"/>
    <mergeCell ref="AS1243:AS1244"/>
    <mergeCell ref="AT1243:AT1244"/>
    <mergeCell ref="AU1243:AU1244"/>
    <mergeCell ref="AV1243:AV1244"/>
    <mergeCell ref="AW1243:AW1244"/>
    <mergeCell ref="AX1243:AX1244"/>
    <mergeCell ref="AM1243:AM1244"/>
    <mergeCell ref="AN1243:AN1244"/>
    <mergeCell ref="AO1243:AO1244"/>
    <mergeCell ref="AP1243:AP1244"/>
    <mergeCell ref="AQ1243:AQ1244"/>
    <mergeCell ref="AR1243:AR1244"/>
    <mergeCell ref="BC1241:BC1242"/>
    <mergeCell ref="A1243:A1244"/>
    <mergeCell ref="B1243:B1244"/>
    <mergeCell ref="C1243:C1244"/>
    <mergeCell ref="D1243:D1244"/>
    <mergeCell ref="E1243:E1244"/>
    <mergeCell ref="F1243:F1244"/>
    <mergeCell ref="AJ1243:AJ1244"/>
    <mergeCell ref="AK1243:AK1244"/>
    <mergeCell ref="AL1243:AL1244"/>
    <mergeCell ref="AW1241:AW1242"/>
    <mergeCell ref="AX1241:AX1242"/>
    <mergeCell ref="AY1241:AY1242"/>
    <mergeCell ref="AZ1241:AZ1242"/>
    <mergeCell ref="BA1241:BA1242"/>
    <mergeCell ref="BB1241:BB1242"/>
    <mergeCell ref="AQ1241:AQ1242"/>
    <mergeCell ref="AR1241:AR1242"/>
    <mergeCell ref="AS1241:AS1242"/>
    <mergeCell ref="AT1241:AT1242"/>
    <mergeCell ref="AU1241:AU1242"/>
    <mergeCell ref="AV1241:AV1242"/>
    <mergeCell ref="AK1241:AK1242"/>
    <mergeCell ref="AL1241:AL1242"/>
    <mergeCell ref="AM1241:AM1242"/>
    <mergeCell ref="AN1241:AN1242"/>
    <mergeCell ref="AO1241:AO1242"/>
    <mergeCell ref="AP1241:AP1242"/>
    <mergeCell ref="BA1239:BA1240"/>
    <mergeCell ref="BB1239:BB1240"/>
    <mergeCell ref="BC1239:BC1240"/>
    <mergeCell ref="A1241:A1242"/>
    <mergeCell ref="B1241:B1242"/>
    <mergeCell ref="C1241:C1242"/>
    <mergeCell ref="D1241:D1242"/>
    <mergeCell ref="E1241:E1242"/>
    <mergeCell ref="F1241:F1242"/>
    <mergeCell ref="AJ1241:AJ1242"/>
    <mergeCell ref="AU1239:AU1240"/>
    <mergeCell ref="AV1239:AV1240"/>
    <mergeCell ref="AW1239:AW1240"/>
    <mergeCell ref="AX1239:AX1240"/>
    <mergeCell ref="AY1239:AY1240"/>
    <mergeCell ref="AZ1239:AZ1240"/>
    <mergeCell ref="AO1239:AO1240"/>
    <mergeCell ref="AP1239:AP1240"/>
    <mergeCell ref="AQ1239:AQ1240"/>
    <mergeCell ref="AR1239:AR1240"/>
    <mergeCell ref="AS1239:AS1240"/>
    <mergeCell ref="AT1239:AT1240"/>
    <mergeCell ref="F1239:F1240"/>
    <mergeCell ref="AJ1239:AJ1240"/>
    <mergeCell ref="AK1239:AK1240"/>
    <mergeCell ref="AL1239:AL1240"/>
    <mergeCell ref="AM1239:AM1240"/>
    <mergeCell ref="AN1239:AN1240"/>
    <mergeCell ref="AY1237:AY1238"/>
    <mergeCell ref="AZ1237:AZ1238"/>
    <mergeCell ref="BA1237:BA1238"/>
    <mergeCell ref="BB1237:BB1238"/>
    <mergeCell ref="BC1237:BC1238"/>
    <mergeCell ref="A1239:A1240"/>
    <mergeCell ref="B1239:B1240"/>
    <mergeCell ref="C1239:C1240"/>
    <mergeCell ref="D1239:D1240"/>
    <mergeCell ref="E1239:E1240"/>
    <mergeCell ref="AS1237:AS1238"/>
    <mergeCell ref="AT1237:AT1238"/>
    <mergeCell ref="AU1237:AU1238"/>
    <mergeCell ref="AV1237:AV1238"/>
    <mergeCell ref="AW1237:AW1238"/>
    <mergeCell ref="AX1237:AX1238"/>
    <mergeCell ref="AM1237:AM1238"/>
    <mergeCell ref="AN1237:AN1238"/>
    <mergeCell ref="AO1237:AO1238"/>
    <mergeCell ref="AP1237:AP1238"/>
    <mergeCell ref="AQ1237:AQ1238"/>
    <mergeCell ref="AR1237:AR1238"/>
    <mergeCell ref="BC1235:BC1236"/>
    <mergeCell ref="A1237:A1238"/>
    <mergeCell ref="B1237:B1238"/>
    <mergeCell ref="C1237:C1238"/>
    <mergeCell ref="D1237:D1238"/>
    <mergeCell ref="E1237:E1238"/>
    <mergeCell ref="F1237:F1238"/>
    <mergeCell ref="AJ1237:AJ1238"/>
    <mergeCell ref="AK1237:AK1238"/>
    <mergeCell ref="AL1237:AL1238"/>
    <mergeCell ref="AW1235:AW1236"/>
    <mergeCell ref="AX1235:AX1236"/>
    <mergeCell ref="AY1235:AY1236"/>
    <mergeCell ref="AZ1235:AZ1236"/>
    <mergeCell ref="BA1235:BA1236"/>
    <mergeCell ref="BB1235:BB1236"/>
    <mergeCell ref="AQ1235:AQ1236"/>
    <mergeCell ref="AR1235:AR1236"/>
    <mergeCell ref="AS1235:AS1236"/>
    <mergeCell ref="AT1235:AT1236"/>
    <mergeCell ref="AU1235:AU1236"/>
    <mergeCell ref="AV1235:AV1236"/>
    <mergeCell ref="AK1235:AK1236"/>
    <mergeCell ref="AL1235:AL1236"/>
    <mergeCell ref="AM1235:AM1236"/>
    <mergeCell ref="AN1235:AN1236"/>
    <mergeCell ref="AO1235:AO1236"/>
    <mergeCell ref="AP1235:AP1236"/>
    <mergeCell ref="BA1233:BA1234"/>
    <mergeCell ref="BB1233:BB1234"/>
    <mergeCell ref="BC1233:BC1234"/>
    <mergeCell ref="A1235:A1236"/>
    <mergeCell ref="B1235:B1236"/>
    <mergeCell ref="C1235:C1236"/>
    <mergeCell ref="D1235:D1236"/>
    <mergeCell ref="E1235:E1236"/>
    <mergeCell ref="F1235:F1236"/>
    <mergeCell ref="AJ1235:AJ1236"/>
    <mergeCell ref="AU1233:AU1234"/>
    <mergeCell ref="AV1233:AV1234"/>
    <mergeCell ref="AW1233:AW1234"/>
    <mergeCell ref="AX1233:AX1234"/>
    <mergeCell ref="AY1233:AY1234"/>
    <mergeCell ref="AZ1233:AZ1234"/>
    <mergeCell ref="AO1233:AO1234"/>
    <mergeCell ref="AP1233:AP1234"/>
    <mergeCell ref="AQ1233:AQ1234"/>
    <mergeCell ref="AR1233:AR1234"/>
    <mergeCell ref="AS1233:AS1234"/>
    <mergeCell ref="AT1233:AT1234"/>
    <mergeCell ref="F1233:F1234"/>
    <mergeCell ref="AJ1233:AJ1234"/>
    <mergeCell ref="AK1233:AK1234"/>
    <mergeCell ref="AL1233:AL1234"/>
    <mergeCell ref="AM1233:AM1234"/>
    <mergeCell ref="AN1233:AN1234"/>
    <mergeCell ref="AY1231:AY1232"/>
    <mergeCell ref="AZ1231:AZ1232"/>
    <mergeCell ref="BA1231:BA1232"/>
    <mergeCell ref="BB1231:BB1232"/>
    <mergeCell ref="BC1231:BC1232"/>
    <mergeCell ref="A1233:A1234"/>
    <mergeCell ref="B1233:B1234"/>
    <mergeCell ref="C1233:C1234"/>
    <mergeCell ref="D1233:D1234"/>
    <mergeCell ref="E1233:E1234"/>
    <mergeCell ref="AS1231:AS1232"/>
    <mergeCell ref="AT1231:AT1232"/>
    <mergeCell ref="AU1231:AU1232"/>
    <mergeCell ref="AV1231:AV1232"/>
    <mergeCell ref="AW1231:AW1232"/>
    <mergeCell ref="AX1231:AX1232"/>
    <mergeCell ref="AM1231:AM1232"/>
    <mergeCell ref="AN1231:AN1232"/>
    <mergeCell ref="AO1231:AO1232"/>
    <mergeCell ref="AP1231:AP1232"/>
    <mergeCell ref="AQ1231:AQ1232"/>
    <mergeCell ref="AR1231:AR1232"/>
    <mergeCell ref="BC1229:BC1230"/>
    <mergeCell ref="A1231:A1232"/>
    <mergeCell ref="B1231:B1232"/>
    <mergeCell ref="C1231:C1232"/>
    <mergeCell ref="D1231:D1232"/>
    <mergeCell ref="E1231:E1232"/>
    <mergeCell ref="F1231:F1232"/>
    <mergeCell ref="AJ1231:AJ1232"/>
    <mergeCell ref="AK1231:AK1232"/>
    <mergeCell ref="AL1231:AL1232"/>
    <mergeCell ref="AW1229:AW1230"/>
    <mergeCell ref="AX1229:AX1230"/>
    <mergeCell ref="AY1229:AY1230"/>
    <mergeCell ref="AZ1229:AZ1230"/>
    <mergeCell ref="BA1229:BA1230"/>
    <mergeCell ref="BB1229:BB1230"/>
    <mergeCell ref="AQ1229:AQ1230"/>
    <mergeCell ref="AR1229:AR1230"/>
    <mergeCell ref="AS1229:AS1230"/>
    <mergeCell ref="AT1229:AT1230"/>
    <mergeCell ref="AU1229:AU1230"/>
    <mergeCell ref="AV1229:AV1230"/>
    <mergeCell ref="AK1229:AK1230"/>
    <mergeCell ref="AL1229:AL1230"/>
    <mergeCell ref="AM1229:AM1230"/>
    <mergeCell ref="AN1229:AN1230"/>
    <mergeCell ref="AO1229:AO1230"/>
    <mergeCell ref="AP1229:AP1230"/>
    <mergeCell ref="BA1227:BA1228"/>
    <mergeCell ref="BB1227:BB1228"/>
    <mergeCell ref="BC1227:BC1228"/>
    <mergeCell ref="A1229:A1230"/>
    <mergeCell ref="B1229:B1230"/>
    <mergeCell ref="C1229:C1230"/>
    <mergeCell ref="D1229:D1230"/>
    <mergeCell ref="E1229:E1230"/>
    <mergeCell ref="F1229:F1230"/>
    <mergeCell ref="AJ1229:AJ1230"/>
    <mergeCell ref="AU1227:AU1228"/>
    <mergeCell ref="AV1227:AV1228"/>
    <mergeCell ref="AW1227:AW1228"/>
    <mergeCell ref="AX1227:AX1228"/>
    <mergeCell ref="AY1227:AY1228"/>
    <mergeCell ref="AZ1227:AZ1228"/>
    <mergeCell ref="AO1227:AO1228"/>
    <mergeCell ref="AP1227:AP1228"/>
    <mergeCell ref="AQ1227:AQ1228"/>
    <mergeCell ref="AR1227:AR1228"/>
    <mergeCell ref="AS1227:AS1228"/>
    <mergeCell ref="AT1227:AT1228"/>
    <mergeCell ref="F1227:F1228"/>
    <mergeCell ref="AJ1227:AJ1228"/>
    <mergeCell ref="AK1227:AK1228"/>
    <mergeCell ref="AL1227:AL1228"/>
    <mergeCell ref="AM1227:AM1228"/>
    <mergeCell ref="AN1227:AN1228"/>
    <mergeCell ref="AY1225:AY1226"/>
    <mergeCell ref="AZ1225:AZ1226"/>
    <mergeCell ref="BA1225:BA1226"/>
    <mergeCell ref="BB1225:BB1226"/>
    <mergeCell ref="BC1225:BC1226"/>
    <mergeCell ref="A1227:A1228"/>
    <mergeCell ref="B1227:B1228"/>
    <mergeCell ref="C1227:C1228"/>
    <mergeCell ref="D1227:D1228"/>
    <mergeCell ref="E1227:E1228"/>
    <mergeCell ref="AS1225:AS1226"/>
    <mergeCell ref="AT1225:AT1226"/>
    <mergeCell ref="AU1225:AU1226"/>
    <mergeCell ref="AV1225:AV1226"/>
    <mergeCell ref="AW1225:AW1226"/>
    <mergeCell ref="AX1225:AX1226"/>
    <mergeCell ref="AM1225:AM1226"/>
    <mergeCell ref="AN1225:AN1226"/>
    <mergeCell ref="AO1225:AO1226"/>
    <mergeCell ref="AP1225:AP1226"/>
    <mergeCell ref="AQ1225:AQ1226"/>
    <mergeCell ref="AR1225:AR1226"/>
    <mergeCell ref="BC1223:BC1224"/>
    <mergeCell ref="A1225:A1226"/>
    <mergeCell ref="B1225:B1226"/>
    <mergeCell ref="C1225:C1226"/>
    <mergeCell ref="D1225:D1226"/>
    <mergeCell ref="E1225:E1226"/>
    <mergeCell ref="F1225:F1226"/>
    <mergeCell ref="AJ1225:AJ1226"/>
    <mergeCell ref="AK1225:AK1226"/>
    <mergeCell ref="AL1225:AL1226"/>
    <mergeCell ref="AW1223:AW1224"/>
    <mergeCell ref="AX1223:AX1224"/>
    <mergeCell ref="AY1223:AY1224"/>
    <mergeCell ref="AZ1223:AZ1224"/>
    <mergeCell ref="BA1223:BA1224"/>
    <mergeCell ref="BB1223:BB1224"/>
    <mergeCell ref="AQ1223:AQ1224"/>
    <mergeCell ref="AR1223:AR1224"/>
    <mergeCell ref="AS1223:AS1224"/>
    <mergeCell ref="AT1223:AT1224"/>
    <mergeCell ref="AU1223:AU1224"/>
    <mergeCell ref="AV1223:AV1224"/>
    <mergeCell ref="AK1223:AK1224"/>
    <mergeCell ref="AL1223:AL1224"/>
    <mergeCell ref="AM1223:AM1224"/>
    <mergeCell ref="AN1223:AN1224"/>
    <mergeCell ref="AO1223:AO1224"/>
    <mergeCell ref="AP1223:AP1224"/>
    <mergeCell ref="BA1221:BA1222"/>
    <mergeCell ref="BB1221:BB1222"/>
    <mergeCell ref="BC1221:BC1222"/>
    <mergeCell ref="A1223:A1224"/>
    <mergeCell ref="B1223:B1224"/>
    <mergeCell ref="C1223:C1224"/>
    <mergeCell ref="D1223:D1224"/>
    <mergeCell ref="E1223:E1224"/>
    <mergeCell ref="F1223:F1224"/>
    <mergeCell ref="AJ1223:AJ1224"/>
    <mergeCell ref="AU1221:AU1222"/>
    <mergeCell ref="AV1221:AV1222"/>
    <mergeCell ref="AW1221:AW1222"/>
    <mergeCell ref="AX1221:AX1222"/>
    <mergeCell ref="AY1221:AY1222"/>
    <mergeCell ref="AZ1221:AZ1222"/>
    <mergeCell ref="AO1221:AO1222"/>
    <mergeCell ref="AP1221:AP1222"/>
    <mergeCell ref="AQ1221:AQ1222"/>
    <mergeCell ref="AR1221:AR1222"/>
    <mergeCell ref="AS1221:AS1222"/>
    <mergeCell ref="AT1221:AT1222"/>
    <mergeCell ref="F1221:F1222"/>
    <mergeCell ref="AJ1221:AJ1222"/>
    <mergeCell ref="AK1221:AK1222"/>
    <mergeCell ref="AL1221:AL1222"/>
    <mergeCell ref="AM1221:AM1222"/>
    <mergeCell ref="AN1221:AN1222"/>
    <mergeCell ref="AY1219:AY1220"/>
    <mergeCell ref="AZ1219:AZ1220"/>
    <mergeCell ref="BA1219:BA1220"/>
    <mergeCell ref="BB1219:BB1220"/>
    <mergeCell ref="BC1219:BC1220"/>
    <mergeCell ref="A1221:A1222"/>
    <mergeCell ref="B1221:B1222"/>
    <mergeCell ref="C1221:C1222"/>
    <mergeCell ref="D1221:D1222"/>
    <mergeCell ref="E1221:E1222"/>
    <mergeCell ref="AS1219:AS1220"/>
    <mergeCell ref="AT1219:AT1220"/>
    <mergeCell ref="AU1219:AU1220"/>
    <mergeCell ref="AV1219:AV1220"/>
    <mergeCell ref="AW1219:AW1220"/>
    <mergeCell ref="AX1219:AX1220"/>
    <mergeCell ref="AM1219:AM1220"/>
    <mergeCell ref="AN1219:AN1220"/>
    <mergeCell ref="AO1219:AO1220"/>
    <mergeCell ref="AP1219:AP1220"/>
    <mergeCell ref="AQ1219:AQ1220"/>
    <mergeCell ref="AR1219:AR1220"/>
    <mergeCell ref="BC1217:BC1218"/>
    <mergeCell ref="A1219:A1220"/>
    <mergeCell ref="B1219:B1220"/>
    <mergeCell ref="C1219:C1220"/>
    <mergeCell ref="D1219:D1220"/>
    <mergeCell ref="E1219:E1220"/>
    <mergeCell ref="F1219:F1220"/>
    <mergeCell ref="AJ1219:AJ1220"/>
    <mergeCell ref="AK1219:AK1220"/>
    <mergeCell ref="AL1219:AL1220"/>
    <mergeCell ref="AW1217:AW1218"/>
    <mergeCell ref="AX1217:AX1218"/>
    <mergeCell ref="AY1217:AY1218"/>
    <mergeCell ref="AZ1217:AZ1218"/>
    <mergeCell ref="BA1217:BA1218"/>
    <mergeCell ref="BB1217:BB1218"/>
    <mergeCell ref="AQ1217:AQ1218"/>
    <mergeCell ref="AR1217:AR1218"/>
    <mergeCell ref="AS1217:AS1218"/>
    <mergeCell ref="AT1217:AT1218"/>
    <mergeCell ref="AU1217:AU1218"/>
    <mergeCell ref="AV1217:AV1218"/>
    <mergeCell ref="AK1217:AK1218"/>
    <mergeCell ref="AL1217:AL1218"/>
    <mergeCell ref="AM1217:AM1218"/>
    <mergeCell ref="AN1217:AN1218"/>
    <mergeCell ref="AO1217:AO1218"/>
    <mergeCell ref="AP1217:AP1218"/>
    <mergeCell ref="BA1215:BA1216"/>
    <mergeCell ref="BB1215:BB1216"/>
    <mergeCell ref="BC1215:BC1216"/>
    <mergeCell ref="A1217:A1218"/>
    <mergeCell ref="B1217:B1218"/>
    <mergeCell ref="C1217:C1218"/>
    <mergeCell ref="D1217:D1218"/>
    <mergeCell ref="E1217:E1218"/>
    <mergeCell ref="F1217:F1218"/>
    <mergeCell ref="AJ1217:AJ1218"/>
    <mergeCell ref="AU1215:AU1216"/>
    <mergeCell ref="AV1215:AV1216"/>
    <mergeCell ref="AW1215:AW1216"/>
    <mergeCell ref="AX1215:AX1216"/>
    <mergeCell ref="AY1215:AY1216"/>
    <mergeCell ref="AZ1215:AZ1216"/>
    <mergeCell ref="AO1215:AO1216"/>
    <mergeCell ref="AP1215:AP1216"/>
    <mergeCell ref="AQ1215:AQ1216"/>
    <mergeCell ref="AR1215:AR1216"/>
    <mergeCell ref="AS1215:AS1216"/>
    <mergeCell ref="AT1215:AT1216"/>
    <mergeCell ref="F1215:F1216"/>
    <mergeCell ref="AJ1215:AJ1216"/>
    <mergeCell ref="AK1215:AK1216"/>
    <mergeCell ref="AL1215:AL1216"/>
    <mergeCell ref="AM1215:AM1216"/>
    <mergeCell ref="AN1215:AN1216"/>
    <mergeCell ref="AY1213:AY1214"/>
    <mergeCell ref="AZ1213:AZ1214"/>
    <mergeCell ref="BA1213:BA1214"/>
    <mergeCell ref="BB1213:BB1214"/>
    <mergeCell ref="BC1213:BC1214"/>
    <mergeCell ref="A1215:A1216"/>
    <mergeCell ref="B1215:B1216"/>
    <mergeCell ref="C1215:C1216"/>
    <mergeCell ref="D1215:D1216"/>
    <mergeCell ref="E1215:E1216"/>
    <mergeCell ref="AS1213:AS1214"/>
    <mergeCell ref="AT1213:AT1214"/>
    <mergeCell ref="AU1213:AU1214"/>
    <mergeCell ref="AV1213:AV1214"/>
    <mergeCell ref="AW1213:AW1214"/>
    <mergeCell ref="AX1213:AX1214"/>
    <mergeCell ref="AM1213:AM1214"/>
    <mergeCell ref="AN1213:AN1214"/>
    <mergeCell ref="AO1213:AO1214"/>
    <mergeCell ref="AP1213:AP1214"/>
    <mergeCell ref="AQ1213:AQ1214"/>
    <mergeCell ref="AR1213:AR1214"/>
    <mergeCell ref="BC1211:BC1212"/>
    <mergeCell ref="A1213:A1214"/>
    <mergeCell ref="B1213:B1214"/>
    <mergeCell ref="C1213:C1214"/>
    <mergeCell ref="D1213:D1214"/>
    <mergeCell ref="E1213:E1214"/>
    <mergeCell ref="F1213:F1214"/>
    <mergeCell ref="AJ1213:AJ1214"/>
    <mergeCell ref="AK1213:AK1214"/>
    <mergeCell ref="AL1213:AL1214"/>
    <mergeCell ref="AW1211:AW1212"/>
    <mergeCell ref="AX1211:AX1212"/>
    <mergeCell ref="AY1211:AY1212"/>
    <mergeCell ref="AZ1211:AZ1212"/>
    <mergeCell ref="BA1211:BA1212"/>
    <mergeCell ref="BB1211:BB1212"/>
    <mergeCell ref="AQ1211:AQ1212"/>
    <mergeCell ref="AR1211:AR1212"/>
    <mergeCell ref="AS1211:AS1212"/>
    <mergeCell ref="AT1211:AT1212"/>
    <mergeCell ref="AU1211:AU1212"/>
    <mergeCell ref="AV1211:AV1212"/>
    <mergeCell ref="AK1211:AK1212"/>
    <mergeCell ref="AL1211:AL1212"/>
    <mergeCell ref="AM1211:AM1212"/>
    <mergeCell ref="AN1211:AN1212"/>
    <mergeCell ref="AO1211:AO1212"/>
    <mergeCell ref="AP1211:AP1212"/>
    <mergeCell ref="BA1209:BA1210"/>
    <mergeCell ref="BB1209:BB1210"/>
    <mergeCell ref="BC1209:BC1210"/>
    <mergeCell ref="A1211:A1212"/>
    <mergeCell ref="B1211:B1212"/>
    <mergeCell ref="C1211:C1212"/>
    <mergeCell ref="D1211:D1212"/>
    <mergeCell ref="E1211:E1212"/>
    <mergeCell ref="F1211:F1212"/>
    <mergeCell ref="AJ1211:AJ1212"/>
    <mergeCell ref="AU1209:AU1210"/>
    <mergeCell ref="AV1209:AV1210"/>
    <mergeCell ref="AW1209:AW1210"/>
    <mergeCell ref="AX1209:AX1210"/>
    <mergeCell ref="AY1209:AY1210"/>
    <mergeCell ref="AZ1209:AZ1210"/>
    <mergeCell ref="AO1209:AO1210"/>
    <mergeCell ref="AP1209:AP1210"/>
    <mergeCell ref="AQ1209:AQ1210"/>
    <mergeCell ref="AR1209:AR1210"/>
    <mergeCell ref="AS1209:AS1210"/>
    <mergeCell ref="AT1209:AT1210"/>
    <mergeCell ref="F1209:F1210"/>
    <mergeCell ref="AJ1209:AJ1210"/>
    <mergeCell ref="AK1209:AK1210"/>
    <mergeCell ref="AL1209:AL1210"/>
    <mergeCell ref="AM1209:AM1210"/>
    <mergeCell ref="AN1209:AN1210"/>
    <mergeCell ref="AY1207:AY1208"/>
    <mergeCell ref="AZ1207:AZ1208"/>
    <mergeCell ref="BA1207:BA1208"/>
    <mergeCell ref="BB1207:BB1208"/>
    <mergeCell ref="BC1207:BC1208"/>
    <mergeCell ref="A1209:A1210"/>
    <mergeCell ref="B1209:B1210"/>
    <mergeCell ref="C1209:C1210"/>
    <mergeCell ref="D1209:D1210"/>
    <mergeCell ref="E1209:E1210"/>
    <mergeCell ref="AS1207:AS1208"/>
    <mergeCell ref="AT1207:AT1208"/>
    <mergeCell ref="AU1207:AU1208"/>
    <mergeCell ref="AV1207:AV1208"/>
    <mergeCell ref="AW1207:AW1208"/>
    <mergeCell ref="AX1207:AX1208"/>
    <mergeCell ref="AM1207:AM1208"/>
    <mergeCell ref="AN1207:AN1208"/>
    <mergeCell ref="AO1207:AO1208"/>
    <mergeCell ref="AP1207:AP1208"/>
    <mergeCell ref="AQ1207:AQ1208"/>
    <mergeCell ref="AR1207:AR1208"/>
    <mergeCell ref="BC1205:BC1206"/>
    <mergeCell ref="A1207:A1208"/>
    <mergeCell ref="B1207:B1208"/>
    <mergeCell ref="C1207:C1208"/>
    <mergeCell ref="D1207:D1208"/>
    <mergeCell ref="E1207:E1208"/>
    <mergeCell ref="F1207:F1208"/>
    <mergeCell ref="AJ1207:AJ1208"/>
    <mergeCell ref="AK1207:AK1208"/>
    <mergeCell ref="AL1207:AL1208"/>
    <mergeCell ref="AW1205:AW1206"/>
    <mergeCell ref="AX1205:AX1206"/>
    <mergeCell ref="AY1205:AY1206"/>
    <mergeCell ref="AZ1205:AZ1206"/>
    <mergeCell ref="BA1205:BA1206"/>
    <mergeCell ref="BB1205:BB1206"/>
    <mergeCell ref="AQ1205:AQ1206"/>
    <mergeCell ref="AR1205:AR1206"/>
    <mergeCell ref="AS1205:AS1206"/>
    <mergeCell ref="AT1205:AT1206"/>
    <mergeCell ref="AU1205:AU1206"/>
    <mergeCell ref="AV1205:AV1206"/>
    <mergeCell ref="AK1205:AK1206"/>
    <mergeCell ref="AL1205:AL1206"/>
    <mergeCell ref="AM1205:AM1206"/>
    <mergeCell ref="AN1205:AN1206"/>
    <mergeCell ref="AO1205:AO1206"/>
    <mergeCell ref="AP1205:AP1206"/>
    <mergeCell ref="BA1203:BA1204"/>
    <mergeCell ref="BB1203:BB1204"/>
    <mergeCell ref="BC1203:BC1204"/>
    <mergeCell ref="A1205:A1206"/>
    <mergeCell ref="B1205:B1206"/>
    <mergeCell ref="C1205:C1206"/>
    <mergeCell ref="D1205:D1206"/>
    <mergeCell ref="E1205:E1206"/>
    <mergeCell ref="F1205:F1206"/>
    <mergeCell ref="AJ1205:AJ1206"/>
    <mergeCell ref="AU1203:AU1204"/>
    <mergeCell ref="AV1203:AV1204"/>
    <mergeCell ref="AW1203:AW1204"/>
    <mergeCell ref="AX1203:AX1204"/>
    <mergeCell ref="AY1203:AY1204"/>
    <mergeCell ref="AZ1203:AZ1204"/>
    <mergeCell ref="AO1203:AO1204"/>
    <mergeCell ref="AP1203:AP1204"/>
    <mergeCell ref="AQ1203:AQ1204"/>
    <mergeCell ref="AR1203:AR1204"/>
    <mergeCell ref="AS1203:AS1204"/>
    <mergeCell ref="AT1203:AT1204"/>
    <mergeCell ref="F1203:F1204"/>
    <mergeCell ref="AJ1203:AJ1204"/>
    <mergeCell ref="AK1203:AK1204"/>
    <mergeCell ref="AL1203:AL1204"/>
    <mergeCell ref="AM1203:AM1204"/>
    <mergeCell ref="AN1203:AN1204"/>
    <mergeCell ref="AY1201:AY1202"/>
    <mergeCell ref="AZ1201:AZ1202"/>
    <mergeCell ref="BA1201:BA1202"/>
    <mergeCell ref="BB1201:BB1202"/>
    <mergeCell ref="BC1201:BC1202"/>
    <mergeCell ref="A1203:A1204"/>
    <mergeCell ref="B1203:B1204"/>
    <mergeCell ref="C1203:C1204"/>
    <mergeCell ref="D1203:D1204"/>
    <mergeCell ref="E1203:E1204"/>
    <mergeCell ref="AS1201:AS1202"/>
    <mergeCell ref="AT1201:AT1202"/>
    <mergeCell ref="AU1201:AU1202"/>
    <mergeCell ref="AV1201:AV1202"/>
    <mergeCell ref="AW1201:AW1202"/>
    <mergeCell ref="AX1201:AX1202"/>
    <mergeCell ref="AM1201:AM1202"/>
    <mergeCell ref="AN1201:AN1202"/>
    <mergeCell ref="AO1201:AO1202"/>
    <mergeCell ref="AP1201:AP1202"/>
    <mergeCell ref="AQ1201:AQ1202"/>
    <mergeCell ref="AR1201:AR1202"/>
    <mergeCell ref="BC1199:BC1200"/>
    <mergeCell ref="A1201:A1202"/>
    <mergeCell ref="B1201:B1202"/>
    <mergeCell ref="C1201:C1202"/>
    <mergeCell ref="D1201:D1202"/>
    <mergeCell ref="E1201:E1202"/>
    <mergeCell ref="F1201:F1202"/>
    <mergeCell ref="AJ1201:AJ1202"/>
    <mergeCell ref="AK1201:AK1202"/>
    <mergeCell ref="AL1201:AL1202"/>
    <mergeCell ref="AW1199:AW1200"/>
    <mergeCell ref="AX1199:AX1200"/>
    <mergeCell ref="AY1199:AY1200"/>
    <mergeCell ref="AZ1199:AZ1200"/>
    <mergeCell ref="BA1199:BA1200"/>
    <mergeCell ref="BB1199:BB1200"/>
    <mergeCell ref="AQ1199:AQ1200"/>
    <mergeCell ref="AR1199:AR1200"/>
    <mergeCell ref="AS1199:AS1200"/>
    <mergeCell ref="AT1199:AT1200"/>
    <mergeCell ref="AU1199:AU1200"/>
    <mergeCell ref="AV1199:AV1200"/>
    <mergeCell ref="AK1199:AK1200"/>
    <mergeCell ref="AL1199:AL1200"/>
    <mergeCell ref="AM1199:AM1200"/>
    <mergeCell ref="AN1199:AN1200"/>
    <mergeCell ref="AO1199:AO1200"/>
    <mergeCell ref="AP1199:AP1200"/>
    <mergeCell ref="BA1197:BA1198"/>
    <mergeCell ref="BB1197:BB1198"/>
    <mergeCell ref="BC1197:BC1198"/>
    <mergeCell ref="A1199:A1200"/>
    <mergeCell ref="B1199:B1200"/>
    <mergeCell ref="C1199:C1200"/>
    <mergeCell ref="D1199:D1200"/>
    <mergeCell ref="E1199:E1200"/>
    <mergeCell ref="F1199:F1200"/>
    <mergeCell ref="AJ1199:AJ1200"/>
    <mergeCell ref="AU1197:AU1198"/>
    <mergeCell ref="AV1197:AV1198"/>
    <mergeCell ref="AW1197:AW1198"/>
    <mergeCell ref="AX1197:AX1198"/>
    <mergeCell ref="AY1197:AY1198"/>
    <mergeCell ref="AZ1197:AZ1198"/>
    <mergeCell ref="AO1197:AO1198"/>
    <mergeCell ref="AP1197:AP1198"/>
    <mergeCell ref="AQ1197:AQ1198"/>
    <mergeCell ref="AR1197:AR1198"/>
    <mergeCell ref="AS1197:AS1198"/>
    <mergeCell ref="AT1197:AT1198"/>
    <mergeCell ref="F1197:F1198"/>
    <mergeCell ref="AJ1197:AJ1198"/>
    <mergeCell ref="AK1197:AK1198"/>
    <mergeCell ref="AL1197:AL1198"/>
    <mergeCell ref="AM1197:AM1198"/>
    <mergeCell ref="AN1197:AN1198"/>
    <mergeCell ref="AY1195:AY1196"/>
    <mergeCell ref="AZ1195:AZ1196"/>
    <mergeCell ref="BA1195:BA1196"/>
    <mergeCell ref="BB1195:BB1196"/>
    <mergeCell ref="BC1195:BC1196"/>
    <mergeCell ref="A1197:A1198"/>
    <mergeCell ref="B1197:B1198"/>
    <mergeCell ref="C1197:C1198"/>
    <mergeCell ref="D1197:D1198"/>
    <mergeCell ref="E1197:E1198"/>
    <mergeCell ref="AS1195:AS1196"/>
    <mergeCell ref="AT1195:AT1196"/>
    <mergeCell ref="AU1195:AU1196"/>
    <mergeCell ref="AV1195:AV1196"/>
    <mergeCell ref="AW1195:AW1196"/>
    <mergeCell ref="AX1195:AX1196"/>
    <mergeCell ref="AM1195:AM1196"/>
    <mergeCell ref="AN1195:AN1196"/>
    <mergeCell ref="AO1195:AO1196"/>
    <mergeCell ref="AP1195:AP1196"/>
    <mergeCell ref="AQ1195:AQ1196"/>
    <mergeCell ref="AR1195:AR1196"/>
    <mergeCell ref="BC1193:BC1194"/>
    <mergeCell ref="A1195:A1196"/>
    <mergeCell ref="B1195:B1196"/>
    <mergeCell ref="C1195:C1196"/>
    <mergeCell ref="D1195:D1196"/>
    <mergeCell ref="E1195:E1196"/>
    <mergeCell ref="F1195:F1196"/>
    <mergeCell ref="AJ1195:AJ1196"/>
    <mergeCell ref="AK1195:AK1196"/>
    <mergeCell ref="AL1195:AL1196"/>
    <mergeCell ref="AW1193:AW1194"/>
    <mergeCell ref="AX1193:AX1194"/>
    <mergeCell ref="AY1193:AY1194"/>
    <mergeCell ref="AZ1193:AZ1194"/>
    <mergeCell ref="BA1193:BA1194"/>
    <mergeCell ref="BB1193:BB1194"/>
    <mergeCell ref="AQ1193:AQ1194"/>
    <mergeCell ref="AR1193:AR1194"/>
    <mergeCell ref="AS1193:AS1194"/>
    <mergeCell ref="AT1193:AT1194"/>
    <mergeCell ref="AU1193:AU1194"/>
    <mergeCell ref="AV1193:AV1194"/>
    <mergeCell ref="AK1193:AK1194"/>
    <mergeCell ref="AL1193:AL1194"/>
    <mergeCell ref="AM1193:AM1194"/>
    <mergeCell ref="AN1193:AN1194"/>
    <mergeCell ref="AO1193:AO1194"/>
    <mergeCell ref="AP1193:AP1194"/>
    <mergeCell ref="BA1191:BA1192"/>
    <mergeCell ref="BB1191:BB1192"/>
    <mergeCell ref="BC1191:BC1192"/>
    <mergeCell ref="A1193:A1194"/>
    <mergeCell ref="B1193:B1194"/>
    <mergeCell ref="C1193:C1194"/>
    <mergeCell ref="D1193:D1194"/>
    <mergeCell ref="E1193:E1194"/>
    <mergeCell ref="F1193:F1194"/>
    <mergeCell ref="AJ1193:AJ1194"/>
    <mergeCell ref="AU1191:AU1192"/>
    <mergeCell ref="AV1191:AV1192"/>
    <mergeCell ref="AW1191:AW1192"/>
    <mergeCell ref="AX1191:AX1192"/>
    <mergeCell ref="AY1191:AY1192"/>
    <mergeCell ref="AZ1191:AZ1192"/>
    <mergeCell ref="AO1191:AO1192"/>
    <mergeCell ref="AP1191:AP1192"/>
    <mergeCell ref="AQ1191:AQ1192"/>
    <mergeCell ref="AR1191:AR1192"/>
    <mergeCell ref="AS1191:AS1192"/>
    <mergeCell ref="AT1191:AT1192"/>
    <mergeCell ref="F1191:F1192"/>
    <mergeCell ref="AJ1191:AJ1192"/>
    <mergeCell ref="AK1191:AK1192"/>
    <mergeCell ref="AL1191:AL1192"/>
    <mergeCell ref="AM1191:AM1192"/>
    <mergeCell ref="AN1191:AN1192"/>
    <mergeCell ref="AY1189:AY1190"/>
    <mergeCell ref="AZ1189:AZ1190"/>
    <mergeCell ref="BA1189:BA1190"/>
    <mergeCell ref="BB1189:BB1190"/>
    <mergeCell ref="BC1189:BC1190"/>
    <mergeCell ref="A1191:A1192"/>
    <mergeCell ref="B1191:B1192"/>
    <mergeCell ref="C1191:C1192"/>
    <mergeCell ref="D1191:D1192"/>
    <mergeCell ref="E1191:E1192"/>
    <mergeCell ref="AS1189:AS1190"/>
    <mergeCell ref="AT1189:AT1190"/>
    <mergeCell ref="AU1189:AU1190"/>
    <mergeCell ref="AV1189:AV1190"/>
    <mergeCell ref="AW1189:AW1190"/>
    <mergeCell ref="AX1189:AX1190"/>
    <mergeCell ref="AM1189:AM1190"/>
    <mergeCell ref="AN1189:AN1190"/>
    <mergeCell ref="AO1189:AO1190"/>
    <mergeCell ref="AP1189:AP1190"/>
    <mergeCell ref="AQ1189:AQ1190"/>
    <mergeCell ref="AR1189:AR1190"/>
    <mergeCell ref="BC1187:BC1188"/>
    <mergeCell ref="A1189:A1190"/>
    <mergeCell ref="B1189:B1190"/>
    <mergeCell ref="C1189:C1190"/>
    <mergeCell ref="D1189:D1190"/>
    <mergeCell ref="E1189:E1190"/>
    <mergeCell ref="F1189:F1190"/>
    <mergeCell ref="AJ1189:AJ1190"/>
    <mergeCell ref="AK1189:AK1190"/>
    <mergeCell ref="AL1189:AL1190"/>
    <mergeCell ref="AW1187:AW1188"/>
    <mergeCell ref="AX1187:AX1188"/>
    <mergeCell ref="AY1187:AY1188"/>
    <mergeCell ref="AZ1187:AZ1188"/>
    <mergeCell ref="BA1187:BA1188"/>
    <mergeCell ref="BB1187:BB1188"/>
    <mergeCell ref="AQ1187:AQ1188"/>
    <mergeCell ref="AR1187:AR1188"/>
    <mergeCell ref="AS1187:AS1188"/>
    <mergeCell ref="AT1187:AT1188"/>
    <mergeCell ref="AU1187:AU1188"/>
    <mergeCell ref="AV1187:AV1188"/>
    <mergeCell ref="AK1187:AK1188"/>
    <mergeCell ref="AL1187:AL1188"/>
    <mergeCell ref="AM1187:AM1188"/>
    <mergeCell ref="AN1187:AN1188"/>
    <mergeCell ref="AO1187:AO1188"/>
    <mergeCell ref="AP1187:AP1188"/>
    <mergeCell ref="BA1185:BA1186"/>
    <mergeCell ref="BB1185:BB1186"/>
    <mergeCell ref="BC1185:BC1186"/>
    <mergeCell ref="A1187:A1188"/>
    <mergeCell ref="B1187:B1188"/>
    <mergeCell ref="C1187:C1188"/>
    <mergeCell ref="D1187:D1188"/>
    <mergeCell ref="E1187:E1188"/>
    <mergeCell ref="F1187:F1188"/>
    <mergeCell ref="AJ1187:AJ1188"/>
    <mergeCell ref="AU1185:AU1186"/>
    <mergeCell ref="AV1185:AV1186"/>
    <mergeCell ref="AW1185:AW1186"/>
    <mergeCell ref="AX1185:AX1186"/>
    <mergeCell ref="AY1185:AY1186"/>
    <mergeCell ref="AZ1185:AZ1186"/>
    <mergeCell ref="AO1185:AO1186"/>
    <mergeCell ref="AP1185:AP1186"/>
    <mergeCell ref="AQ1185:AQ1186"/>
    <mergeCell ref="AR1185:AR1186"/>
    <mergeCell ref="AS1185:AS1186"/>
    <mergeCell ref="AT1185:AT1186"/>
    <mergeCell ref="F1185:F1186"/>
    <mergeCell ref="AJ1185:AJ1186"/>
    <mergeCell ref="AK1185:AK1186"/>
    <mergeCell ref="AL1185:AL1186"/>
    <mergeCell ref="AM1185:AM1186"/>
    <mergeCell ref="AN1185:AN1186"/>
    <mergeCell ref="AY1183:AY1184"/>
    <mergeCell ref="AZ1183:AZ1184"/>
    <mergeCell ref="BA1183:BA1184"/>
    <mergeCell ref="BB1183:BB1184"/>
    <mergeCell ref="BC1183:BC1184"/>
    <mergeCell ref="A1185:A1186"/>
    <mergeCell ref="B1185:B1186"/>
    <mergeCell ref="C1185:C1186"/>
    <mergeCell ref="D1185:D1186"/>
    <mergeCell ref="E1185:E1186"/>
    <mergeCell ref="AS1183:AS1184"/>
    <mergeCell ref="AT1183:AT1184"/>
    <mergeCell ref="AU1183:AU1184"/>
    <mergeCell ref="AV1183:AV1184"/>
    <mergeCell ref="AW1183:AW1184"/>
    <mergeCell ref="AX1183:AX1184"/>
    <mergeCell ref="AM1183:AM1184"/>
    <mergeCell ref="AN1183:AN1184"/>
    <mergeCell ref="AO1183:AO1184"/>
    <mergeCell ref="AP1183:AP1184"/>
    <mergeCell ref="AQ1183:AQ1184"/>
    <mergeCell ref="AR1183:AR1184"/>
    <mergeCell ref="BC1181:BC1182"/>
    <mergeCell ref="A1183:A1184"/>
    <mergeCell ref="B1183:B1184"/>
    <mergeCell ref="C1183:C1184"/>
    <mergeCell ref="D1183:D1184"/>
    <mergeCell ref="E1183:E1184"/>
    <mergeCell ref="F1183:F1184"/>
    <mergeCell ref="AJ1183:AJ1184"/>
    <mergeCell ref="AK1183:AK1184"/>
    <mergeCell ref="AL1183:AL1184"/>
    <mergeCell ref="AW1181:AW1182"/>
    <mergeCell ref="AX1181:AX1182"/>
    <mergeCell ref="AY1181:AY1182"/>
    <mergeCell ref="AZ1181:AZ1182"/>
    <mergeCell ref="BA1181:BA1182"/>
    <mergeCell ref="BB1181:BB1182"/>
    <mergeCell ref="AQ1181:AQ1182"/>
    <mergeCell ref="AR1181:AR1182"/>
    <mergeCell ref="AS1181:AS1182"/>
    <mergeCell ref="AT1181:AT1182"/>
    <mergeCell ref="AU1181:AU1182"/>
    <mergeCell ref="AV1181:AV1182"/>
    <mergeCell ref="AK1181:AK1182"/>
    <mergeCell ref="AL1181:AL1182"/>
    <mergeCell ref="AM1181:AM1182"/>
    <mergeCell ref="AN1181:AN1182"/>
    <mergeCell ref="AO1181:AO1182"/>
    <mergeCell ref="AP1181:AP1182"/>
    <mergeCell ref="BA1179:BA1180"/>
    <mergeCell ref="BB1179:BB1180"/>
    <mergeCell ref="BC1179:BC1180"/>
    <mergeCell ref="A1181:A1182"/>
    <mergeCell ref="B1181:B1182"/>
    <mergeCell ref="C1181:C1182"/>
    <mergeCell ref="D1181:D1182"/>
    <mergeCell ref="E1181:E1182"/>
    <mergeCell ref="F1181:F1182"/>
    <mergeCell ref="AJ1181:AJ1182"/>
    <mergeCell ref="AU1179:AU1180"/>
    <mergeCell ref="AV1179:AV1180"/>
    <mergeCell ref="AW1179:AW1180"/>
    <mergeCell ref="AX1179:AX1180"/>
    <mergeCell ref="AY1179:AY1180"/>
    <mergeCell ref="AZ1179:AZ1180"/>
    <mergeCell ref="AO1179:AO1180"/>
    <mergeCell ref="AP1179:AP1180"/>
    <mergeCell ref="AQ1179:AQ1180"/>
    <mergeCell ref="AR1179:AR1180"/>
    <mergeCell ref="AS1179:AS1180"/>
    <mergeCell ref="AT1179:AT1180"/>
    <mergeCell ref="F1179:F1180"/>
    <mergeCell ref="AJ1179:AJ1180"/>
    <mergeCell ref="AK1179:AK1180"/>
    <mergeCell ref="AL1179:AL1180"/>
    <mergeCell ref="AM1179:AM1180"/>
    <mergeCell ref="AN1179:AN1180"/>
    <mergeCell ref="AY1177:AY1178"/>
    <mergeCell ref="AZ1177:AZ1178"/>
    <mergeCell ref="BA1177:BA1178"/>
    <mergeCell ref="BB1177:BB1178"/>
    <mergeCell ref="BC1177:BC1178"/>
    <mergeCell ref="A1179:A1180"/>
    <mergeCell ref="B1179:B1180"/>
    <mergeCell ref="C1179:C1180"/>
    <mergeCell ref="D1179:D1180"/>
    <mergeCell ref="E1179:E1180"/>
    <mergeCell ref="AS1177:AS1178"/>
    <mergeCell ref="AT1177:AT1178"/>
    <mergeCell ref="AU1177:AU1178"/>
    <mergeCell ref="AV1177:AV1178"/>
    <mergeCell ref="AW1177:AW1178"/>
    <mergeCell ref="AX1177:AX1178"/>
    <mergeCell ref="AM1177:AM1178"/>
    <mergeCell ref="AN1177:AN1178"/>
    <mergeCell ref="AO1177:AO1178"/>
    <mergeCell ref="AP1177:AP1178"/>
    <mergeCell ref="AQ1177:AQ1178"/>
    <mergeCell ref="AR1177:AR1178"/>
    <mergeCell ref="BC1175:BC1176"/>
    <mergeCell ref="A1177:A1178"/>
    <mergeCell ref="B1177:B1178"/>
    <mergeCell ref="C1177:C1178"/>
    <mergeCell ref="D1177:D1178"/>
    <mergeCell ref="E1177:E1178"/>
    <mergeCell ref="F1177:F1178"/>
    <mergeCell ref="AJ1177:AJ1178"/>
    <mergeCell ref="AK1177:AK1178"/>
    <mergeCell ref="AL1177:AL1178"/>
    <mergeCell ref="AW1175:AW1176"/>
    <mergeCell ref="AX1175:AX1176"/>
    <mergeCell ref="AY1175:AY1176"/>
    <mergeCell ref="AZ1175:AZ1176"/>
    <mergeCell ref="BA1175:BA1176"/>
    <mergeCell ref="BB1175:BB1176"/>
    <mergeCell ref="AQ1175:AQ1176"/>
    <mergeCell ref="AR1175:AR1176"/>
    <mergeCell ref="AS1175:AS1176"/>
    <mergeCell ref="AT1175:AT1176"/>
    <mergeCell ref="AU1175:AU1176"/>
    <mergeCell ref="AV1175:AV1176"/>
    <mergeCell ref="AK1175:AK1176"/>
    <mergeCell ref="AL1175:AL1176"/>
    <mergeCell ref="AM1175:AM1176"/>
    <mergeCell ref="AN1175:AN1176"/>
    <mergeCell ref="AO1175:AO1176"/>
    <mergeCell ref="AP1175:AP1176"/>
    <mergeCell ref="BA1173:BA1174"/>
    <mergeCell ref="BB1173:BB1174"/>
    <mergeCell ref="BC1173:BC1174"/>
    <mergeCell ref="A1175:A1176"/>
    <mergeCell ref="B1175:B1176"/>
    <mergeCell ref="C1175:C1176"/>
    <mergeCell ref="D1175:D1176"/>
    <mergeCell ref="E1175:E1176"/>
    <mergeCell ref="F1175:F1176"/>
    <mergeCell ref="AJ1175:AJ1176"/>
    <mergeCell ref="AU1173:AU1174"/>
    <mergeCell ref="AV1173:AV1174"/>
    <mergeCell ref="AW1173:AW1174"/>
    <mergeCell ref="AX1173:AX1174"/>
    <mergeCell ref="AY1173:AY1174"/>
    <mergeCell ref="AZ1173:AZ1174"/>
    <mergeCell ref="AO1173:AO1174"/>
    <mergeCell ref="AP1173:AP1174"/>
    <mergeCell ref="AQ1173:AQ1174"/>
    <mergeCell ref="AR1173:AR1174"/>
    <mergeCell ref="AS1173:AS1174"/>
    <mergeCell ref="AT1173:AT1174"/>
    <mergeCell ref="F1173:F1174"/>
    <mergeCell ref="AJ1173:AJ1174"/>
    <mergeCell ref="AK1173:AK1174"/>
    <mergeCell ref="AL1173:AL1174"/>
    <mergeCell ref="AM1173:AM1174"/>
    <mergeCell ref="AN1173:AN1174"/>
    <mergeCell ref="AY1171:AY1172"/>
    <mergeCell ref="AZ1171:AZ1172"/>
    <mergeCell ref="BA1171:BA1172"/>
    <mergeCell ref="BB1171:BB1172"/>
    <mergeCell ref="BC1171:BC1172"/>
    <mergeCell ref="A1173:A1174"/>
    <mergeCell ref="B1173:B1174"/>
    <mergeCell ref="C1173:C1174"/>
    <mergeCell ref="D1173:D1174"/>
    <mergeCell ref="E1173:E1174"/>
    <mergeCell ref="AS1171:AS1172"/>
    <mergeCell ref="AT1171:AT1172"/>
    <mergeCell ref="AU1171:AU1172"/>
    <mergeCell ref="AV1171:AV1172"/>
    <mergeCell ref="AW1171:AW1172"/>
    <mergeCell ref="AX1171:AX1172"/>
    <mergeCell ref="AM1171:AM1172"/>
    <mergeCell ref="AN1171:AN1172"/>
    <mergeCell ref="AO1171:AO1172"/>
    <mergeCell ref="AP1171:AP1172"/>
    <mergeCell ref="AQ1171:AQ1172"/>
    <mergeCell ref="AR1171:AR1172"/>
    <mergeCell ref="BC1169:BC1170"/>
    <mergeCell ref="A1171:A1172"/>
    <mergeCell ref="B1171:B1172"/>
    <mergeCell ref="C1171:C1172"/>
    <mergeCell ref="D1171:D1172"/>
    <mergeCell ref="E1171:E1172"/>
    <mergeCell ref="F1171:F1172"/>
    <mergeCell ref="AJ1171:AJ1172"/>
    <mergeCell ref="AK1171:AK1172"/>
    <mergeCell ref="AL1171:AL1172"/>
    <mergeCell ref="AW1169:AW1170"/>
    <mergeCell ref="AX1169:AX1170"/>
    <mergeCell ref="AY1169:AY1170"/>
    <mergeCell ref="AZ1169:AZ1170"/>
    <mergeCell ref="BA1169:BA1170"/>
    <mergeCell ref="BB1169:BB1170"/>
    <mergeCell ref="AQ1169:AQ1170"/>
    <mergeCell ref="AR1169:AR1170"/>
    <mergeCell ref="AS1169:AS1170"/>
    <mergeCell ref="AT1169:AT1170"/>
    <mergeCell ref="AU1169:AU1170"/>
    <mergeCell ref="AV1169:AV1170"/>
    <mergeCell ref="AK1169:AK1170"/>
    <mergeCell ref="AL1169:AL1170"/>
    <mergeCell ref="AM1169:AM1170"/>
    <mergeCell ref="AN1169:AN1170"/>
    <mergeCell ref="AO1169:AO1170"/>
    <mergeCell ref="AP1169:AP1170"/>
    <mergeCell ref="BA1167:BA1168"/>
    <mergeCell ref="BB1167:BB1168"/>
    <mergeCell ref="BC1167:BC1168"/>
    <mergeCell ref="A1169:A1170"/>
    <mergeCell ref="B1169:B1170"/>
    <mergeCell ref="C1169:C1170"/>
    <mergeCell ref="D1169:D1170"/>
    <mergeCell ref="E1169:E1170"/>
    <mergeCell ref="F1169:F1170"/>
    <mergeCell ref="AJ1169:AJ1170"/>
    <mergeCell ref="AU1167:AU1168"/>
    <mergeCell ref="AV1167:AV1168"/>
    <mergeCell ref="AW1167:AW1168"/>
    <mergeCell ref="AX1167:AX1168"/>
    <mergeCell ref="AY1167:AY1168"/>
    <mergeCell ref="AZ1167:AZ1168"/>
    <mergeCell ref="AO1167:AO1168"/>
    <mergeCell ref="AP1167:AP1168"/>
    <mergeCell ref="AQ1167:AQ1168"/>
    <mergeCell ref="AR1167:AR1168"/>
    <mergeCell ref="AS1167:AS1168"/>
    <mergeCell ref="AT1167:AT1168"/>
    <mergeCell ref="F1167:F1168"/>
    <mergeCell ref="AJ1167:AJ1168"/>
    <mergeCell ref="AK1167:AK1168"/>
    <mergeCell ref="AL1167:AL1168"/>
    <mergeCell ref="AM1167:AM1168"/>
    <mergeCell ref="AN1167:AN1168"/>
    <mergeCell ref="AY1165:AY1166"/>
    <mergeCell ref="AZ1165:AZ1166"/>
    <mergeCell ref="BA1165:BA1166"/>
    <mergeCell ref="BB1165:BB1166"/>
    <mergeCell ref="BC1165:BC1166"/>
    <mergeCell ref="A1167:A1168"/>
    <mergeCell ref="B1167:B1168"/>
    <mergeCell ref="C1167:C1168"/>
    <mergeCell ref="D1167:D1168"/>
    <mergeCell ref="E1167:E1168"/>
    <mergeCell ref="AS1165:AS1166"/>
    <mergeCell ref="AT1165:AT1166"/>
    <mergeCell ref="AU1165:AU1166"/>
    <mergeCell ref="AV1165:AV1166"/>
    <mergeCell ref="AW1165:AW1166"/>
    <mergeCell ref="AX1165:AX1166"/>
    <mergeCell ref="AM1165:AM1166"/>
    <mergeCell ref="AN1165:AN1166"/>
    <mergeCell ref="AO1165:AO1166"/>
    <mergeCell ref="AP1165:AP1166"/>
    <mergeCell ref="AQ1165:AQ1166"/>
    <mergeCell ref="AR1165:AR1166"/>
    <mergeCell ref="BC1163:BC1164"/>
    <mergeCell ref="A1165:A1166"/>
    <mergeCell ref="B1165:B1166"/>
    <mergeCell ref="C1165:C1166"/>
    <mergeCell ref="D1165:D1166"/>
    <mergeCell ref="E1165:E1166"/>
    <mergeCell ref="F1165:F1166"/>
    <mergeCell ref="AJ1165:AJ1166"/>
    <mergeCell ref="AK1165:AK1166"/>
    <mergeCell ref="AL1165:AL1166"/>
    <mergeCell ref="AW1163:AW1164"/>
    <mergeCell ref="AX1163:AX1164"/>
    <mergeCell ref="AY1163:AY1164"/>
    <mergeCell ref="AZ1163:AZ1164"/>
    <mergeCell ref="BA1163:BA1164"/>
    <mergeCell ref="BB1163:BB1164"/>
    <mergeCell ref="AQ1163:AQ1164"/>
    <mergeCell ref="AR1163:AR1164"/>
    <mergeCell ref="AS1163:AS1164"/>
    <mergeCell ref="AT1163:AT1164"/>
    <mergeCell ref="AU1163:AU1164"/>
    <mergeCell ref="AV1163:AV1164"/>
    <mergeCell ref="AK1163:AK1164"/>
    <mergeCell ref="AL1163:AL1164"/>
    <mergeCell ref="AM1163:AM1164"/>
    <mergeCell ref="AN1163:AN1164"/>
    <mergeCell ref="AO1163:AO1164"/>
    <mergeCell ref="AP1163:AP1164"/>
    <mergeCell ref="BA1161:BA1162"/>
    <mergeCell ref="BB1161:BB1162"/>
    <mergeCell ref="BC1161:BC1162"/>
    <mergeCell ref="A1163:A1164"/>
    <mergeCell ref="B1163:B1164"/>
    <mergeCell ref="C1163:C1164"/>
    <mergeCell ref="D1163:D1164"/>
    <mergeCell ref="E1163:E1164"/>
    <mergeCell ref="F1163:F1164"/>
    <mergeCell ref="AJ1163:AJ1164"/>
    <mergeCell ref="AU1161:AU1162"/>
    <mergeCell ref="AV1161:AV1162"/>
    <mergeCell ref="AW1161:AW1162"/>
    <mergeCell ref="AX1161:AX1162"/>
    <mergeCell ref="AY1161:AY1162"/>
    <mergeCell ref="AZ1161:AZ1162"/>
    <mergeCell ref="AO1161:AO1162"/>
    <mergeCell ref="AP1161:AP1162"/>
    <mergeCell ref="AQ1161:AQ1162"/>
    <mergeCell ref="AR1161:AR1162"/>
    <mergeCell ref="AS1161:AS1162"/>
    <mergeCell ref="AT1161:AT1162"/>
    <mergeCell ref="F1161:F1162"/>
    <mergeCell ref="AJ1161:AJ1162"/>
    <mergeCell ref="AK1161:AK1162"/>
    <mergeCell ref="AL1161:AL1162"/>
    <mergeCell ref="AM1161:AM1162"/>
    <mergeCell ref="AN1161:AN1162"/>
    <mergeCell ref="AY1159:AY1160"/>
    <mergeCell ref="AZ1159:AZ1160"/>
    <mergeCell ref="BA1159:BA1160"/>
    <mergeCell ref="BB1159:BB1160"/>
    <mergeCell ref="BC1159:BC1160"/>
    <mergeCell ref="A1161:A1162"/>
    <mergeCell ref="B1161:B1162"/>
    <mergeCell ref="C1161:C1162"/>
    <mergeCell ref="D1161:D1162"/>
    <mergeCell ref="E1161:E1162"/>
    <mergeCell ref="AS1159:AS1160"/>
    <mergeCell ref="AT1159:AT1160"/>
    <mergeCell ref="AU1159:AU1160"/>
    <mergeCell ref="AV1159:AV1160"/>
    <mergeCell ref="AW1159:AW1160"/>
    <mergeCell ref="AX1159:AX1160"/>
    <mergeCell ref="AM1159:AM1160"/>
    <mergeCell ref="AN1159:AN1160"/>
    <mergeCell ref="AO1159:AO1160"/>
    <mergeCell ref="AP1159:AP1160"/>
    <mergeCell ref="AQ1159:AQ1160"/>
    <mergeCell ref="AR1159:AR1160"/>
    <mergeCell ref="BC1157:BC1158"/>
    <mergeCell ref="A1159:A1160"/>
    <mergeCell ref="B1159:B1160"/>
    <mergeCell ref="C1159:C1160"/>
    <mergeCell ref="D1159:D1160"/>
    <mergeCell ref="E1159:E1160"/>
    <mergeCell ref="F1159:F1160"/>
    <mergeCell ref="AJ1159:AJ1160"/>
    <mergeCell ref="AK1159:AK1160"/>
    <mergeCell ref="AL1159:AL1160"/>
    <mergeCell ref="AW1157:AW1158"/>
    <mergeCell ref="AX1157:AX1158"/>
    <mergeCell ref="AY1157:AY1158"/>
    <mergeCell ref="AZ1157:AZ1158"/>
    <mergeCell ref="BA1157:BA1158"/>
    <mergeCell ref="BB1157:BB1158"/>
    <mergeCell ref="AQ1157:AQ1158"/>
    <mergeCell ref="AR1157:AR1158"/>
    <mergeCell ref="AS1157:AS1158"/>
    <mergeCell ref="AT1157:AT1158"/>
    <mergeCell ref="AU1157:AU1158"/>
    <mergeCell ref="AV1157:AV1158"/>
    <mergeCell ref="AK1157:AK1158"/>
    <mergeCell ref="AL1157:AL1158"/>
    <mergeCell ref="AM1157:AM1158"/>
    <mergeCell ref="AN1157:AN1158"/>
    <mergeCell ref="AO1157:AO1158"/>
    <mergeCell ref="AP1157:AP1158"/>
    <mergeCell ref="BA1155:BA1156"/>
    <mergeCell ref="BB1155:BB1156"/>
    <mergeCell ref="BC1155:BC1156"/>
    <mergeCell ref="A1157:A1158"/>
    <mergeCell ref="B1157:B1158"/>
    <mergeCell ref="C1157:C1158"/>
    <mergeCell ref="D1157:D1158"/>
    <mergeCell ref="E1157:E1158"/>
    <mergeCell ref="F1157:F1158"/>
    <mergeCell ref="AJ1157:AJ1158"/>
    <mergeCell ref="AU1155:AU1156"/>
    <mergeCell ref="AV1155:AV1156"/>
    <mergeCell ref="AW1155:AW1156"/>
    <mergeCell ref="AX1155:AX1156"/>
    <mergeCell ref="AY1155:AY1156"/>
    <mergeCell ref="AZ1155:AZ1156"/>
    <mergeCell ref="AO1155:AO1156"/>
    <mergeCell ref="AP1155:AP1156"/>
    <mergeCell ref="AQ1155:AQ1156"/>
    <mergeCell ref="AR1155:AR1156"/>
    <mergeCell ref="AS1155:AS1156"/>
    <mergeCell ref="AT1155:AT1156"/>
    <mergeCell ref="F1155:F1156"/>
    <mergeCell ref="AJ1155:AJ1156"/>
    <mergeCell ref="AK1155:AK1156"/>
    <mergeCell ref="AL1155:AL1156"/>
    <mergeCell ref="AM1155:AM1156"/>
    <mergeCell ref="AN1155:AN1156"/>
    <mergeCell ref="AY1153:AY1154"/>
    <mergeCell ref="AZ1153:AZ1154"/>
    <mergeCell ref="BA1153:BA1154"/>
    <mergeCell ref="BB1153:BB1154"/>
    <mergeCell ref="BC1153:BC1154"/>
    <mergeCell ref="A1155:A1156"/>
    <mergeCell ref="B1155:B1156"/>
    <mergeCell ref="C1155:C1156"/>
    <mergeCell ref="D1155:D1156"/>
    <mergeCell ref="E1155:E1156"/>
    <mergeCell ref="AS1153:AS1154"/>
    <mergeCell ref="AT1153:AT1154"/>
    <mergeCell ref="AU1153:AU1154"/>
    <mergeCell ref="AV1153:AV1154"/>
    <mergeCell ref="AW1153:AW1154"/>
    <mergeCell ref="AX1153:AX1154"/>
    <mergeCell ref="AM1153:AM1154"/>
    <mergeCell ref="AN1153:AN1154"/>
    <mergeCell ref="AO1153:AO1154"/>
    <mergeCell ref="AP1153:AP1154"/>
    <mergeCell ref="AQ1153:AQ1154"/>
    <mergeCell ref="AR1153:AR1154"/>
    <mergeCell ref="BC1151:BC1152"/>
    <mergeCell ref="A1153:A1154"/>
    <mergeCell ref="B1153:B1154"/>
    <mergeCell ref="C1153:C1154"/>
    <mergeCell ref="D1153:D1154"/>
    <mergeCell ref="E1153:E1154"/>
    <mergeCell ref="F1153:F1154"/>
    <mergeCell ref="AJ1153:AJ1154"/>
    <mergeCell ref="AK1153:AK1154"/>
    <mergeCell ref="AL1153:AL1154"/>
    <mergeCell ref="AW1151:AW1152"/>
    <mergeCell ref="AX1151:AX1152"/>
    <mergeCell ref="AY1151:AY1152"/>
    <mergeCell ref="AZ1151:AZ1152"/>
    <mergeCell ref="BA1151:BA1152"/>
    <mergeCell ref="BB1151:BB1152"/>
    <mergeCell ref="AQ1151:AQ1152"/>
    <mergeCell ref="AR1151:AR1152"/>
    <mergeCell ref="AS1151:AS1152"/>
    <mergeCell ref="AT1151:AT1152"/>
    <mergeCell ref="AU1151:AU1152"/>
    <mergeCell ref="AV1151:AV1152"/>
    <mergeCell ref="AK1151:AK1152"/>
    <mergeCell ref="AL1151:AL1152"/>
    <mergeCell ref="AM1151:AM1152"/>
    <mergeCell ref="AN1151:AN1152"/>
    <mergeCell ref="AO1151:AO1152"/>
    <mergeCell ref="AP1151:AP1152"/>
    <mergeCell ref="BA1149:BA1150"/>
    <mergeCell ref="BB1149:BB1150"/>
    <mergeCell ref="BC1149:BC1150"/>
    <mergeCell ref="A1151:A1152"/>
    <mergeCell ref="B1151:B1152"/>
    <mergeCell ref="C1151:C1152"/>
    <mergeCell ref="D1151:D1152"/>
    <mergeCell ref="E1151:E1152"/>
    <mergeCell ref="F1151:F1152"/>
    <mergeCell ref="AJ1151:AJ1152"/>
    <mergeCell ref="AU1149:AU1150"/>
    <mergeCell ref="AV1149:AV1150"/>
    <mergeCell ref="AW1149:AW1150"/>
    <mergeCell ref="AX1149:AX1150"/>
    <mergeCell ref="AY1149:AY1150"/>
    <mergeCell ref="AZ1149:AZ1150"/>
    <mergeCell ref="AO1149:AO1150"/>
    <mergeCell ref="AP1149:AP1150"/>
    <mergeCell ref="AQ1149:AQ1150"/>
    <mergeCell ref="AR1149:AR1150"/>
    <mergeCell ref="AS1149:AS1150"/>
    <mergeCell ref="AT1149:AT1150"/>
    <mergeCell ref="F1149:F1150"/>
    <mergeCell ref="AJ1149:AJ1150"/>
    <mergeCell ref="AK1149:AK1150"/>
    <mergeCell ref="AL1149:AL1150"/>
    <mergeCell ref="AM1149:AM1150"/>
    <mergeCell ref="AN1149:AN1150"/>
    <mergeCell ref="AY1147:AY1148"/>
    <mergeCell ref="AZ1147:AZ1148"/>
    <mergeCell ref="BA1147:BA1148"/>
    <mergeCell ref="BB1147:BB1148"/>
    <mergeCell ref="BC1147:BC1148"/>
    <mergeCell ref="A1149:A1150"/>
    <mergeCell ref="B1149:B1150"/>
    <mergeCell ref="C1149:C1150"/>
    <mergeCell ref="D1149:D1150"/>
    <mergeCell ref="E1149:E1150"/>
    <mergeCell ref="AS1147:AS1148"/>
    <mergeCell ref="AT1147:AT1148"/>
    <mergeCell ref="AU1147:AU1148"/>
    <mergeCell ref="AV1147:AV1148"/>
    <mergeCell ref="AW1147:AW1148"/>
    <mergeCell ref="AX1147:AX1148"/>
    <mergeCell ref="AM1147:AM1148"/>
    <mergeCell ref="AN1147:AN1148"/>
    <mergeCell ref="AO1147:AO1148"/>
    <mergeCell ref="AP1147:AP1148"/>
    <mergeCell ref="AQ1147:AQ1148"/>
    <mergeCell ref="AR1147:AR1148"/>
    <mergeCell ref="BC1145:BC1146"/>
    <mergeCell ref="A1147:A1148"/>
    <mergeCell ref="B1147:B1148"/>
    <mergeCell ref="C1147:C1148"/>
    <mergeCell ref="D1147:D1148"/>
    <mergeCell ref="E1147:E1148"/>
    <mergeCell ref="F1147:F1148"/>
    <mergeCell ref="AJ1147:AJ1148"/>
    <mergeCell ref="AK1147:AK1148"/>
    <mergeCell ref="AL1147:AL1148"/>
    <mergeCell ref="AW1145:AW1146"/>
    <mergeCell ref="AX1145:AX1146"/>
    <mergeCell ref="AY1145:AY1146"/>
    <mergeCell ref="AZ1145:AZ1146"/>
    <mergeCell ref="BA1145:BA1146"/>
    <mergeCell ref="BB1145:BB1146"/>
    <mergeCell ref="AQ1145:AQ1146"/>
    <mergeCell ref="AR1145:AR1146"/>
    <mergeCell ref="AS1145:AS1146"/>
    <mergeCell ref="AT1145:AT1146"/>
    <mergeCell ref="AU1145:AU1146"/>
    <mergeCell ref="AV1145:AV1146"/>
    <mergeCell ref="AK1145:AK1146"/>
    <mergeCell ref="AL1145:AL1146"/>
    <mergeCell ref="AM1145:AM1146"/>
    <mergeCell ref="AN1145:AN1146"/>
    <mergeCell ref="AO1145:AO1146"/>
    <mergeCell ref="AP1145:AP1146"/>
    <mergeCell ref="BA1143:BA1144"/>
    <mergeCell ref="BB1143:BB1144"/>
    <mergeCell ref="BC1143:BC1144"/>
    <mergeCell ref="A1145:A1146"/>
    <mergeCell ref="B1145:B1146"/>
    <mergeCell ref="C1145:C1146"/>
    <mergeCell ref="D1145:D1146"/>
    <mergeCell ref="E1145:E1146"/>
    <mergeCell ref="F1145:F1146"/>
    <mergeCell ref="AJ1145:AJ1146"/>
    <mergeCell ref="AU1143:AU1144"/>
    <mergeCell ref="AV1143:AV1144"/>
    <mergeCell ref="AW1143:AW1144"/>
    <mergeCell ref="AX1143:AX1144"/>
    <mergeCell ref="AY1143:AY1144"/>
    <mergeCell ref="AZ1143:AZ1144"/>
    <mergeCell ref="AO1143:AO1144"/>
    <mergeCell ref="AP1143:AP1144"/>
    <mergeCell ref="AQ1143:AQ1144"/>
    <mergeCell ref="AR1143:AR1144"/>
    <mergeCell ref="AS1143:AS1144"/>
    <mergeCell ref="AT1143:AT1144"/>
    <mergeCell ref="F1143:F1144"/>
    <mergeCell ref="AJ1143:AJ1144"/>
    <mergeCell ref="AK1143:AK1144"/>
    <mergeCell ref="AL1143:AL1144"/>
    <mergeCell ref="AM1143:AM1144"/>
    <mergeCell ref="AN1143:AN1144"/>
    <mergeCell ref="AY1141:AY1142"/>
    <mergeCell ref="AZ1141:AZ1142"/>
    <mergeCell ref="BA1141:BA1142"/>
    <mergeCell ref="BB1141:BB1142"/>
    <mergeCell ref="BC1141:BC1142"/>
    <mergeCell ref="A1143:A1144"/>
    <mergeCell ref="B1143:B1144"/>
    <mergeCell ref="C1143:C1144"/>
    <mergeCell ref="D1143:D1144"/>
    <mergeCell ref="E1143:E1144"/>
    <mergeCell ref="AS1141:AS1142"/>
    <mergeCell ref="AT1141:AT1142"/>
    <mergeCell ref="AU1141:AU1142"/>
    <mergeCell ref="AV1141:AV1142"/>
    <mergeCell ref="AW1141:AW1142"/>
    <mergeCell ref="AX1141:AX1142"/>
    <mergeCell ref="AM1141:AM1142"/>
    <mergeCell ref="AN1141:AN1142"/>
    <mergeCell ref="AO1141:AO1142"/>
    <mergeCell ref="AP1141:AP1142"/>
    <mergeCell ref="AQ1141:AQ1142"/>
    <mergeCell ref="AR1141:AR1142"/>
    <mergeCell ref="BC1139:BC1140"/>
    <mergeCell ref="A1141:A1142"/>
    <mergeCell ref="B1141:B1142"/>
    <mergeCell ref="C1141:C1142"/>
    <mergeCell ref="D1141:D1142"/>
    <mergeCell ref="E1141:E1142"/>
    <mergeCell ref="F1141:F1142"/>
    <mergeCell ref="AJ1141:AJ1142"/>
    <mergeCell ref="AK1141:AK1142"/>
    <mergeCell ref="AL1141:AL1142"/>
    <mergeCell ref="AW1139:AW1140"/>
    <mergeCell ref="AX1139:AX1140"/>
    <mergeCell ref="AY1139:AY1140"/>
    <mergeCell ref="AZ1139:AZ1140"/>
    <mergeCell ref="BA1139:BA1140"/>
    <mergeCell ref="BB1139:BB1140"/>
    <mergeCell ref="AQ1139:AQ1140"/>
    <mergeCell ref="AR1139:AR1140"/>
    <mergeCell ref="AS1139:AS1140"/>
    <mergeCell ref="AT1139:AT1140"/>
    <mergeCell ref="AU1139:AU1140"/>
    <mergeCell ref="AV1139:AV1140"/>
    <mergeCell ref="AK1139:AK1140"/>
    <mergeCell ref="AL1139:AL1140"/>
    <mergeCell ref="AM1139:AM1140"/>
    <mergeCell ref="AN1139:AN1140"/>
    <mergeCell ref="AO1139:AO1140"/>
    <mergeCell ref="AP1139:AP1140"/>
    <mergeCell ref="BA1137:BA1138"/>
    <mergeCell ref="BB1137:BB1138"/>
    <mergeCell ref="BC1137:BC1138"/>
    <mergeCell ref="A1139:A1140"/>
    <mergeCell ref="B1139:B1140"/>
    <mergeCell ref="C1139:C1140"/>
    <mergeCell ref="D1139:D1140"/>
    <mergeCell ref="E1139:E1140"/>
    <mergeCell ref="F1139:F1140"/>
    <mergeCell ref="AJ1139:AJ1140"/>
    <mergeCell ref="AU1137:AU1138"/>
    <mergeCell ref="AV1137:AV1138"/>
    <mergeCell ref="AW1137:AW1138"/>
    <mergeCell ref="AX1137:AX1138"/>
    <mergeCell ref="AY1137:AY1138"/>
    <mergeCell ref="AZ1137:AZ1138"/>
    <mergeCell ref="AO1137:AO1138"/>
    <mergeCell ref="AP1137:AP1138"/>
    <mergeCell ref="AQ1137:AQ1138"/>
    <mergeCell ref="AR1137:AR1138"/>
    <mergeCell ref="AS1137:AS1138"/>
    <mergeCell ref="AT1137:AT1138"/>
    <mergeCell ref="F1137:F1138"/>
    <mergeCell ref="AJ1137:AJ1138"/>
    <mergeCell ref="AK1137:AK1138"/>
    <mergeCell ref="AL1137:AL1138"/>
    <mergeCell ref="AM1137:AM1138"/>
    <mergeCell ref="AN1137:AN1138"/>
    <mergeCell ref="AY1135:AY1136"/>
    <mergeCell ref="AZ1135:AZ1136"/>
    <mergeCell ref="BA1135:BA1136"/>
    <mergeCell ref="BB1135:BB1136"/>
    <mergeCell ref="BC1135:BC1136"/>
    <mergeCell ref="A1137:A1138"/>
    <mergeCell ref="B1137:B1138"/>
    <mergeCell ref="C1137:C1138"/>
    <mergeCell ref="D1137:D1138"/>
    <mergeCell ref="E1137:E1138"/>
    <mergeCell ref="AS1135:AS1136"/>
    <mergeCell ref="AT1135:AT1136"/>
    <mergeCell ref="AU1135:AU1136"/>
    <mergeCell ref="AV1135:AV1136"/>
    <mergeCell ref="AW1135:AW1136"/>
    <mergeCell ref="AX1135:AX1136"/>
    <mergeCell ref="AM1135:AM1136"/>
    <mergeCell ref="AN1135:AN1136"/>
    <mergeCell ref="AO1135:AO1136"/>
    <mergeCell ref="AP1135:AP1136"/>
    <mergeCell ref="AQ1135:AQ1136"/>
    <mergeCell ref="AR1135:AR1136"/>
    <mergeCell ref="BC1133:BC1134"/>
    <mergeCell ref="A1135:A1136"/>
    <mergeCell ref="B1135:B1136"/>
    <mergeCell ref="C1135:C1136"/>
    <mergeCell ref="D1135:D1136"/>
    <mergeCell ref="E1135:E1136"/>
    <mergeCell ref="F1135:F1136"/>
    <mergeCell ref="AJ1135:AJ1136"/>
    <mergeCell ref="AK1135:AK1136"/>
    <mergeCell ref="AL1135:AL1136"/>
    <mergeCell ref="AW1133:AW1134"/>
    <mergeCell ref="AX1133:AX1134"/>
    <mergeCell ref="AY1133:AY1134"/>
    <mergeCell ref="AZ1133:AZ1134"/>
    <mergeCell ref="BA1133:BA1134"/>
    <mergeCell ref="BB1133:BB1134"/>
    <mergeCell ref="AQ1133:AQ1134"/>
    <mergeCell ref="AR1133:AR1134"/>
    <mergeCell ref="AS1133:AS1134"/>
    <mergeCell ref="AT1133:AT1134"/>
    <mergeCell ref="AU1133:AU1134"/>
    <mergeCell ref="AV1133:AV1134"/>
    <mergeCell ref="AK1133:AK1134"/>
    <mergeCell ref="AL1133:AL1134"/>
    <mergeCell ref="AM1133:AM1134"/>
    <mergeCell ref="AN1133:AN1134"/>
    <mergeCell ref="AO1133:AO1134"/>
    <mergeCell ref="AP1133:AP1134"/>
    <mergeCell ref="BA1131:BA1132"/>
    <mergeCell ref="BB1131:BB1132"/>
    <mergeCell ref="BC1131:BC1132"/>
    <mergeCell ref="A1133:A1134"/>
    <mergeCell ref="B1133:B1134"/>
    <mergeCell ref="C1133:C1134"/>
    <mergeCell ref="D1133:D1134"/>
    <mergeCell ref="E1133:E1134"/>
    <mergeCell ref="F1133:F1134"/>
    <mergeCell ref="AJ1133:AJ1134"/>
    <mergeCell ref="AU1131:AU1132"/>
    <mergeCell ref="AV1131:AV1132"/>
    <mergeCell ref="AW1131:AW1132"/>
    <mergeCell ref="AX1131:AX1132"/>
    <mergeCell ref="AY1131:AY1132"/>
    <mergeCell ref="AZ1131:AZ1132"/>
    <mergeCell ref="AO1131:AO1132"/>
    <mergeCell ref="AP1131:AP1132"/>
    <mergeCell ref="AQ1131:AQ1132"/>
    <mergeCell ref="AR1131:AR1132"/>
    <mergeCell ref="AS1131:AS1132"/>
    <mergeCell ref="AT1131:AT1132"/>
    <mergeCell ref="F1131:F1132"/>
    <mergeCell ref="AJ1131:AJ1132"/>
    <mergeCell ref="AK1131:AK1132"/>
    <mergeCell ref="AL1131:AL1132"/>
    <mergeCell ref="AM1131:AM1132"/>
    <mergeCell ref="AN1131:AN1132"/>
    <mergeCell ref="AY1129:AY1130"/>
    <mergeCell ref="AZ1129:AZ1130"/>
    <mergeCell ref="BA1129:BA1130"/>
    <mergeCell ref="BB1129:BB1130"/>
    <mergeCell ref="BC1129:BC1130"/>
    <mergeCell ref="A1131:A1132"/>
    <mergeCell ref="B1131:B1132"/>
    <mergeCell ref="C1131:C1132"/>
    <mergeCell ref="D1131:D1132"/>
    <mergeCell ref="E1131:E1132"/>
    <mergeCell ref="AS1129:AS1130"/>
    <mergeCell ref="AT1129:AT1130"/>
    <mergeCell ref="AU1129:AU1130"/>
    <mergeCell ref="AV1129:AV1130"/>
    <mergeCell ref="AW1129:AW1130"/>
    <mergeCell ref="AX1129:AX1130"/>
    <mergeCell ref="AM1129:AM1130"/>
    <mergeCell ref="AN1129:AN1130"/>
    <mergeCell ref="AO1129:AO1130"/>
    <mergeCell ref="AP1129:AP1130"/>
    <mergeCell ref="AQ1129:AQ1130"/>
    <mergeCell ref="AR1129:AR1130"/>
    <mergeCell ref="BC1127:BC1128"/>
    <mergeCell ref="A1129:A1130"/>
    <mergeCell ref="B1129:B1130"/>
    <mergeCell ref="C1129:C1130"/>
    <mergeCell ref="D1129:D1130"/>
    <mergeCell ref="E1129:E1130"/>
    <mergeCell ref="F1129:F1130"/>
    <mergeCell ref="AJ1129:AJ1130"/>
    <mergeCell ref="AK1129:AK1130"/>
    <mergeCell ref="AL1129:AL1130"/>
    <mergeCell ref="AW1127:AW1128"/>
    <mergeCell ref="AX1127:AX1128"/>
    <mergeCell ref="AY1127:AY1128"/>
    <mergeCell ref="AZ1127:AZ1128"/>
    <mergeCell ref="BA1127:BA1128"/>
    <mergeCell ref="BB1127:BB1128"/>
    <mergeCell ref="AQ1127:AQ1128"/>
    <mergeCell ref="AR1127:AR1128"/>
    <mergeCell ref="AS1127:AS1128"/>
    <mergeCell ref="AT1127:AT1128"/>
    <mergeCell ref="AU1127:AU1128"/>
    <mergeCell ref="AV1127:AV1128"/>
    <mergeCell ref="AK1127:AK1128"/>
    <mergeCell ref="AL1127:AL1128"/>
    <mergeCell ref="AM1127:AM1128"/>
    <mergeCell ref="AN1127:AN1128"/>
    <mergeCell ref="AO1127:AO1128"/>
    <mergeCell ref="AP1127:AP1128"/>
    <mergeCell ref="BA1125:BA1126"/>
    <mergeCell ref="BB1125:BB1126"/>
    <mergeCell ref="BC1125:BC1126"/>
    <mergeCell ref="A1127:A1128"/>
    <mergeCell ref="B1127:B1128"/>
    <mergeCell ref="C1127:C1128"/>
    <mergeCell ref="D1127:D1128"/>
    <mergeCell ref="E1127:E1128"/>
    <mergeCell ref="F1127:F1128"/>
    <mergeCell ref="AJ1127:AJ1128"/>
    <mergeCell ref="AU1125:AU1126"/>
    <mergeCell ref="AV1125:AV1126"/>
    <mergeCell ref="AW1125:AW1126"/>
    <mergeCell ref="AX1125:AX1126"/>
    <mergeCell ref="AY1125:AY1126"/>
    <mergeCell ref="AZ1125:AZ1126"/>
    <mergeCell ref="AO1125:AO1126"/>
    <mergeCell ref="AP1125:AP1126"/>
    <mergeCell ref="AQ1125:AQ1126"/>
    <mergeCell ref="AR1125:AR1126"/>
    <mergeCell ref="AS1125:AS1126"/>
    <mergeCell ref="AT1125:AT1126"/>
    <mergeCell ref="F1125:F1126"/>
    <mergeCell ref="AJ1125:AJ1126"/>
    <mergeCell ref="AK1125:AK1126"/>
    <mergeCell ref="AL1125:AL1126"/>
    <mergeCell ref="AM1125:AM1126"/>
    <mergeCell ref="AN1125:AN1126"/>
    <mergeCell ref="AY1123:AY1124"/>
    <mergeCell ref="AZ1123:AZ1124"/>
    <mergeCell ref="BA1123:BA1124"/>
    <mergeCell ref="BB1123:BB1124"/>
    <mergeCell ref="BC1123:BC1124"/>
    <mergeCell ref="A1125:A1126"/>
    <mergeCell ref="B1125:B1126"/>
    <mergeCell ref="C1125:C1126"/>
    <mergeCell ref="D1125:D1126"/>
    <mergeCell ref="E1125:E1126"/>
    <mergeCell ref="AS1123:AS1124"/>
    <mergeCell ref="AT1123:AT1124"/>
    <mergeCell ref="AU1123:AU1124"/>
    <mergeCell ref="AV1123:AV1124"/>
    <mergeCell ref="AW1123:AW1124"/>
    <mergeCell ref="AX1123:AX1124"/>
    <mergeCell ref="AM1123:AM1124"/>
    <mergeCell ref="AN1123:AN1124"/>
    <mergeCell ref="AO1123:AO1124"/>
    <mergeCell ref="AP1123:AP1124"/>
    <mergeCell ref="AQ1123:AQ1124"/>
    <mergeCell ref="AR1123:AR1124"/>
    <mergeCell ref="BC1121:BC1122"/>
    <mergeCell ref="A1123:A1124"/>
    <mergeCell ref="B1123:B1124"/>
    <mergeCell ref="C1123:C1124"/>
    <mergeCell ref="D1123:D1124"/>
    <mergeCell ref="E1123:E1124"/>
    <mergeCell ref="F1123:F1124"/>
    <mergeCell ref="AJ1123:AJ1124"/>
    <mergeCell ref="AK1123:AK1124"/>
    <mergeCell ref="AL1123:AL1124"/>
    <mergeCell ref="AW1121:AW1122"/>
    <mergeCell ref="AX1121:AX1122"/>
    <mergeCell ref="AY1121:AY1122"/>
    <mergeCell ref="AZ1121:AZ1122"/>
    <mergeCell ref="BA1121:BA1122"/>
    <mergeCell ref="BB1121:BB1122"/>
    <mergeCell ref="AQ1121:AQ1122"/>
    <mergeCell ref="AR1121:AR1122"/>
    <mergeCell ref="AS1121:AS1122"/>
    <mergeCell ref="AT1121:AT1122"/>
    <mergeCell ref="AU1121:AU1122"/>
    <mergeCell ref="AV1121:AV1122"/>
    <mergeCell ref="AK1121:AK1122"/>
    <mergeCell ref="AL1121:AL1122"/>
    <mergeCell ref="AM1121:AM1122"/>
    <mergeCell ref="AN1121:AN1122"/>
    <mergeCell ref="AO1121:AO1122"/>
    <mergeCell ref="AP1121:AP1122"/>
    <mergeCell ref="BA1119:BA1120"/>
    <mergeCell ref="BB1119:BB1120"/>
    <mergeCell ref="BC1119:BC1120"/>
    <mergeCell ref="A1121:A1122"/>
    <mergeCell ref="B1121:B1122"/>
    <mergeCell ref="C1121:C1122"/>
    <mergeCell ref="D1121:D1122"/>
    <mergeCell ref="E1121:E1122"/>
    <mergeCell ref="F1121:F1122"/>
    <mergeCell ref="AJ1121:AJ1122"/>
    <mergeCell ref="AU1119:AU1120"/>
    <mergeCell ref="AV1119:AV1120"/>
    <mergeCell ref="AW1119:AW1120"/>
    <mergeCell ref="AX1119:AX1120"/>
    <mergeCell ref="AY1119:AY1120"/>
    <mergeCell ref="AZ1119:AZ1120"/>
    <mergeCell ref="AO1119:AO1120"/>
    <mergeCell ref="AP1119:AP1120"/>
    <mergeCell ref="AQ1119:AQ1120"/>
    <mergeCell ref="AR1119:AR1120"/>
    <mergeCell ref="AS1119:AS1120"/>
    <mergeCell ref="AT1119:AT1120"/>
    <mergeCell ref="F1119:F1120"/>
    <mergeCell ref="AJ1119:AJ1120"/>
    <mergeCell ref="AK1119:AK1120"/>
    <mergeCell ref="AL1119:AL1120"/>
    <mergeCell ref="AM1119:AM1120"/>
    <mergeCell ref="AN1119:AN1120"/>
    <mergeCell ref="AY1117:AY1118"/>
    <mergeCell ref="AZ1117:AZ1118"/>
    <mergeCell ref="BA1117:BA1118"/>
    <mergeCell ref="BB1117:BB1118"/>
    <mergeCell ref="BC1117:BC1118"/>
    <mergeCell ref="A1119:A1120"/>
    <mergeCell ref="B1119:B1120"/>
    <mergeCell ref="C1119:C1120"/>
    <mergeCell ref="D1119:D1120"/>
    <mergeCell ref="E1119:E1120"/>
    <mergeCell ref="AS1117:AS1118"/>
    <mergeCell ref="AT1117:AT1118"/>
    <mergeCell ref="AU1117:AU1118"/>
    <mergeCell ref="AV1117:AV1118"/>
    <mergeCell ref="AW1117:AW1118"/>
    <mergeCell ref="AX1117:AX1118"/>
    <mergeCell ref="AM1117:AM1118"/>
    <mergeCell ref="AN1117:AN1118"/>
    <mergeCell ref="AO1117:AO1118"/>
    <mergeCell ref="AP1117:AP1118"/>
    <mergeCell ref="AQ1117:AQ1118"/>
    <mergeCell ref="AR1117:AR1118"/>
    <mergeCell ref="BC1115:BC1116"/>
    <mergeCell ref="A1117:A1118"/>
    <mergeCell ref="B1117:B1118"/>
    <mergeCell ref="C1117:C1118"/>
    <mergeCell ref="D1117:D1118"/>
    <mergeCell ref="E1117:E1118"/>
    <mergeCell ref="F1117:F1118"/>
    <mergeCell ref="AJ1117:AJ1118"/>
    <mergeCell ref="AK1117:AK1118"/>
    <mergeCell ref="AL1117:AL1118"/>
    <mergeCell ref="AW1115:AW1116"/>
    <mergeCell ref="AX1115:AX1116"/>
    <mergeCell ref="AY1115:AY1116"/>
    <mergeCell ref="AZ1115:AZ1116"/>
    <mergeCell ref="BA1115:BA1116"/>
    <mergeCell ref="BB1115:BB1116"/>
    <mergeCell ref="AQ1115:AQ1116"/>
    <mergeCell ref="AR1115:AR1116"/>
    <mergeCell ref="AS1115:AS1116"/>
    <mergeCell ref="AT1115:AT1116"/>
    <mergeCell ref="AU1115:AU1116"/>
    <mergeCell ref="AV1115:AV1116"/>
    <mergeCell ref="AK1115:AK1116"/>
    <mergeCell ref="AL1115:AL1116"/>
    <mergeCell ref="AM1115:AM1116"/>
    <mergeCell ref="AN1115:AN1116"/>
    <mergeCell ref="AO1115:AO1116"/>
    <mergeCell ref="AP1115:AP1116"/>
    <mergeCell ref="BA1113:BA1114"/>
    <mergeCell ref="BB1113:BB1114"/>
    <mergeCell ref="BC1113:BC1114"/>
    <mergeCell ref="A1115:A1116"/>
    <mergeCell ref="B1115:B1116"/>
    <mergeCell ref="C1115:C1116"/>
    <mergeCell ref="D1115:D1116"/>
    <mergeCell ref="E1115:E1116"/>
    <mergeCell ref="F1115:F1116"/>
    <mergeCell ref="AJ1115:AJ1116"/>
    <mergeCell ref="AU1113:AU1114"/>
    <mergeCell ref="AV1113:AV1114"/>
    <mergeCell ref="AW1113:AW1114"/>
    <mergeCell ref="AX1113:AX1114"/>
    <mergeCell ref="AY1113:AY1114"/>
    <mergeCell ref="AZ1113:AZ1114"/>
    <mergeCell ref="AO1113:AO1114"/>
    <mergeCell ref="AP1113:AP1114"/>
    <mergeCell ref="AQ1113:AQ1114"/>
    <mergeCell ref="AR1113:AR1114"/>
    <mergeCell ref="AS1113:AS1114"/>
    <mergeCell ref="AT1113:AT1114"/>
    <mergeCell ref="F1113:F1114"/>
    <mergeCell ref="AJ1113:AJ1114"/>
    <mergeCell ref="AK1113:AK1114"/>
    <mergeCell ref="AL1113:AL1114"/>
    <mergeCell ref="AM1113:AM1114"/>
    <mergeCell ref="AN1113:AN1114"/>
    <mergeCell ref="AY1111:AY1112"/>
    <mergeCell ref="AZ1111:AZ1112"/>
    <mergeCell ref="BA1111:BA1112"/>
    <mergeCell ref="BB1111:BB1112"/>
    <mergeCell ref="BC1111:BC1112"/>
    <mergeCell ref="A1113:A1114"/>
    <mergeCell ref="B1113:B1114"/>
    <mergeCell ref="C1113:C1114"/>
    <mergeCell ref="D1113:D1114"/>
    <mergeCell ref="E1113:E1114"/>
    <mergeCell ref="AS1111:AS1112"/>
    <mergeCell ref="AT1111:AT1112"/>
    <mergeCell ref="AU1111:AU1112"/>
    <mergeCell ref="AV1111:AV1112"/>
    <mergeCell ref="AW1111:AW1112"/>
    <mergeCell ref="AX1111:AX1112"/>
    <mergeCell ref="AM1111:AM1112"/>
    <mergeCell ref="AN1111:AN1112"/>
    <mergeCell ref="AO1111:AO1112"/>
    <mergeCell ref="AP1111:AP1112"/>
    <mergeCell ref="AQ1111:AQ1112"/>
    <mergeCell ref="AR1111:AR1112"/>
    <mergeCell ref="BC1109:BC1110"/>
    <mergeCell ref="A1111:A1112"/>
    <mergeCell ref="B1111:B1112"/>
    <mergeCell ref="C1111:C1112"/>
    <mergeCell ref="D1111:D1112"/>
    <mergeCell ref="E1111:E1112"/>
    <mergeCell ref="F1111:F1112"/>
    <mergeCell ref="AJ1111:AJ1112"/>
    <mergeCell ref="AK1111:AK1112"/>
    <mergeCell ref="AL1111:AL1112"/>
    <mergeCell ref="AW1109:AW1110"/>
    <mergeCell ref="AX1109:AX1110"/>
    <mergeCell ref="AY1109:AY1110"/>
    <mergeCell ref="AZ1109:AZ1110"/>
    <mergeCell ref="BA1109:BA1110"/>
    <mergeCell ref="BB1109:BB1110"/>
    <mergeCell ref="AQ1109:AQ1110"/>
    <mergeCell ref="AR1109:AR1110"/>
    <mergeCell ref="AS1109:AS1110"/>
    <mergeCell ref="AT1109:AT1110"/>
    <mergeCell ref="AU1109:AU1110"/>
    <mergeCell ref="AV1109:AV1110"/>
    <mergeCell ref="AK1109:AK1110"/>
    <mergeCell ref="AL1109:AL1110"/>
    <mergeCell ref="AM1109:AM1110"/>
    <mergeCell ref="AN1109:AN1110"/>
    <mergeCell ref="AO1109:AO1110"/>
    <mergeCell ref="AP1109:AP1110"/>
    <mergeCell ref="BA1107:BA1108"/>
    <mergeCell ref="BB1107:BB1108"/>
    <mergeCell ref="BC1107:BC1108"/>
    <mergeCell ref="A1109:A1110"/>
    <mergeCell ref="B1109:B1110"/>
    <mergeCell ref="C1109:C1110"/>
    <mergeCell ref="D1109:D1110"/>
    <mergeCell ref="E1109:E1110"/>
    <mergeCell ref="F1109:F1110"/>
    <mergeCell ref="AJ1109:AJ1110"/>
    <mergeCell ref="AU1107:AU1108"/>
    <mergeCell ref="AV1107:AV1108"/>
    <mergeCell ref="AW1107:AW1108"/>
    <mergeCell ref="AX1107:AX1108"/>
    <mergeCell ref="AY1107:AY1108"/>
    <mergeCell ref="AZ1107:AZ1108"/>
    <mergeCell ref="AO1107:AO1108"/>
    <mergeCell ref="AP1107:AP1108"/>
    <mergeCell ref="AQ1107:AQ1108"/>
    <mergeCell ref="AR1107:AR1108"/>
    <mergeCell ref="AS1107:AS1108"/>
    <mergeCell ref="AT1107:AT1108"/>
    <mergeCell ref="F1107:F1108"/>
    <mergeCell ref="AJ1107:AJ1108"/>
    <mergeCell ref="AK1107:AK1108"/>
    <mergeCell ref="AL1107:AL1108"/>
    <mergeCell ref="AM1107:AM1108"/>
    <mergeCell ref="AN1107:AN1108"/>
    <mergeCell ref="AY1105:AY1106"/>
    <mergeCell ref="AZ1105:AZ1106"/>
    <mergeCell ref="BA1105:BA1106"/>
    <mergeCell ref="BB1105:BB1106"/>
    <mergeCell ref="BC1105:BC1106"/>
    <mergeCell ref="A1107:A1108"/>
    <mergeCell ref="B1107:B1108"/>
    <mergeCell ref="C1107:C1108"/>
    <mergeCell ref="D1107:D1108"/>
    <mergeCell ref="E1107:E1108"/>
    <mergeCell ref="AS1105:AS1106"/>
    <mergeCell ref="AT1105:AT1106"/>
    <mergeCell ref="AU1105:AU1106"/>
    <mergeCell ref="AV1105:AV1106"/>
    <mergeCell ref="AW1105:AW1106"/>
    <mergeCell ref="AX1105:AX1106"/>
    <mergeCell ref="AM1105:AM1106"/>
    <mergeCell ref="AN1105:AN1106"/>
    <mergeCell ref="AO1105:AO1106"/>
    <mergeCell ref="AP1105:AP1106"/>
    <mergeCell ref="AQ1105:AQ1106"/>
    <mergeCell ref="AR1105:AR1106"/>
    <mergeCell ref="BC1103:BC1104"/>
    <mergeCell ref="A1105:A1106"/>
    <mergeCell ref="B1105:B1106"/>
    <mergeCell ref="C1105:C1106"/>
    <mergeCell ref="D1105:D1106"/>
    <mergeCell ref="E1105:E1106"/>
    <mergeCell ref="F1105:F1106"/>
    <mergeCell ref="AJ1105:AJ1106"/>
    <mergeCell ref="AK1105:AK1106"/>
    <mergeCell ref="AL1105:AL1106"/>
    <mergeCell ref="AW1103:AW1104"/>
    <mergeCell ref="AX1103:AX1104"/>
    <mergeCell ref="AY1103:AY1104"/>
    <mergeCell ref="AZ1103:AZ1104"/>
    <mergeCell ref="BA1103:BA1104"/>
    <mergeCell ref="BB1103:BB1104"/>
    <mergeCell ref="AQ1103:AQ1104"/>
    <mergeCell ref="AR1103:AR1104"/>
    <mergeCell ref="AS1103:AS1104"/>
    <mergeCell ref="AT1103:AT1104"/>
    <mergeCell ref="AU1103:AU1104"/>
    <mergeCell ref="AV1103:AV1104"/>
    <mergeCell ref="AK1103:AK1104"/>
    <mergeCell ref="AL1103:AL1104"/>
    <mergeCell ref="AM1103:AM1104"/>
    <mergeCell ref="AN1103:AN1104"/>
    <mergeCell ref="AO1103:AO1104"/>
    <mergeCell ref="AP1103:AP1104"/>
    <mergeCell ref="BA1101:BA1102"/>
    <mergeCell ref="BB1101:BB1102"/>
    <mergeCell ref="BC1101:BC1102"/>
    <mergeCell ref="A1103:A1104"/>
    <mergeCell ref="B1103:B1104"/>
    <mergeCell ref="C1103:C1104"/>
    <mergeCell ref="D1103:D1104"/>
    <mergeCell ref="E1103:E1104"/>
    <mergeCell ref="F1103:F1104"/>
    <mergeCell ref="AJ1103:AJ1104"/>
    <mergeCell ref="AU1101:AU1102"/>
    <mergeCell ref="AV1101:AV1102"/>
    <mergeCell ref="AW1101:AW1102"/>
    <mergeCell ref="AX1101:AX1102"/>
    <mergeCell ref="AY1101:AY1102"/>
    <mergeCell ref="AZ1101:AZ1102"/>
    <mergeCell ref="AO1101:AO1102"/>
    <mergeCell ref="AP1101:AP1102"/>
    <mergeCell ref="AQ1101:AQ1102"/>
    <mergeCell ref="AR1101:AR1102"/>
    <mergeCell ref="AS1101:AS1102"/>
    <mergeCell ref="AT1101:AT1102"/>
    <mergeCell ref="F1101:F1102"/>
    <mergeCell ref="AJ1101:AJ1102"/>
    <mergeCell ref="AK1101:AK1102"/>
    <mergeCell ref="AL1101:AL1102"/>
    <mergeCell ref="AM1101:AM1102"/>
    <mergeCell ref="AN1101:AN1102"/>
    <mergeCell ref="AY1099:AY1100"/>
    <mergeCell ref="AZ1099:AZ1100"/>
    <mergeCell ref="BA1099:BA1100"/>
    <mergeCell ref="BB1099:BB1100"/>
    <mergeCell ref="BC1099:BC1100"/>
    <mergeCell ref="A1101:A1102"/>
    <mergeCell ref="B1101:B1102"/>
    <mergeCell ref="C1101:C1102"/>
    <mergeCell ref="D1101:D1102"/>
    <mergeCell ref="E1101:E1102"/>
    <mergeCell ref="AS1099:AS1100"/>
    <mergeCell ref="AT1099:AT1100"/>
    <mergeCell ref="AU1099:AU1100"/>
    <mergeCell ref="AV1099:AV1100"/>
    <mergeCell ref="AW1099:AW1100"/>
    <mergeCell ref="AX1099:AX1100"/>
    <mergeCell ref="AM1099:AM1100"/>
    <mergeCell ref="AN1099:AN1100"/>
    <mergeCell ref="AO1099:AO1100"/>
    <mergeCell ref="AP1099:AP1100"/>
    <mergeCell ref="AQ1099:AQ1100"/>
    <mergeCell ref="AR1099:AR1100"/>
    <mergeCell ref="BC1097:BC1098"/>
    <mergeCell ref="A1099:A1100"/>
    <mergeCell ref="B1099:B1100"/>
    <mergeCell ref="C1099:C1100"/>
    <mergeCell ref="D1099:D1100"/>
    <mergeCell ref="E1099:E1100"/>
    <mergeCell ref="F1099:F1100"/>
    <mergeCell ref="AJ1099:AJ1100"/>
    <mergeCell ref="AK1099:AK1100"/>
    <mergeCell ref="AL1099:AL1100"/>
    <mergeCell ref="AW1097:AW1098"/>
    <mergeCell ref="AX1097:AX1098"/>
    <mergeCell ref="AY1097:AY1098"/>
    <mergeCell ref="AZ1097:AZ1098"/>
    <mergeCell ref="BA1097:BA1098"/>
    <mergeCell ref="BB1097:BB1098"/>
    <mergeCell ref="AQ1097:AQ1098"/>
    <mergeCell ref="AR1097:AR1098"/>
    <mergeCell ref="AS1097:AS1098"/>
    <mergeCell ref="AT1097:AT1098"/>
    <mergeCell ref="AU1097:AU1098"/>
    <mergeCell ref="AV1097:AV1098"/>
    <mergeCell ref="AK1097:AK1098"/>
    <mergeCell ref="AL1097:AL1098"/>
    <mergeCell ref="AM1097:AM1098"/>
    <mergeCell ref="AN1097:AN1098"/>
    <mergeCell ref="AO1097:AO1098"/>
    <mergeCell ref="AP1097:AP1098"/>
    <mergeCell ref="BA1095:BA1096"/>
    <mergeCell ref="BB1095:BB1096"/>
    <mergeCell ref="BC1095:BC1096"/>
    <mergeCell ref="A1097:A1098"/>
    <mergeCell ref="B1097:B1098"/>
    <mergeCell ref="C1097:C1098"/>
    <mergeCell ref="D1097:D1098"/>
    <mergeCell ref="E1097:E1098"/>
    <mergeCell ref="F1097:F1098"/>
    <mergeCell ref="AJ1097:AJ1098"/>
    <mergeCell ref="AU1095:AU1096"/>
    <mergeCell ref="AV1095:AV1096"/>
    <mergeCell ref="AW1095:AW1096"/>
    <mergeCell ref="AX1095:AX1096"/>
    <mergeCell ref="AY1095:AY1096"/>
    <mergeCell ref="AZ1095:AZ1096"/>
    <mergeCell ref="AO1095:AO1096"/>
    <mergeCell ref="AP1095:AP1096"/>
    <mergeCell ref="AQ1095:AQ1096"/>
    <mergeCell ref="AR1095:AR1096"/>
    <mergeCell ref="AS1095:AS1096"/>
    <mergeCell ref="AT1095:AT1096"/>
    <mergeCell ref="F1095:F1096"/>
    <mergeCell ref="AJ1095:AJ1096"/>
    <mergeCell ref="AK1095:AK1096"/>
    <mergeCell ref="AL1095:AL1096"/>
    <mergeCell ref="AM1095:AM1096"/>
    <mergeCell ref="AN1095:AN1096"/>
    <mergeCell ref="AY1093:AY1094"/>
    <mergeCell ref="AZ1093:AZ1094"/>
    <mergeCell ref="BA1093:BA1094"/>
    <mergeCell ref="BB1093:BB1094"/>
    <mergeCell ref="BC1093:BC1094"/>
    <mergeCell ref="A1095:A1096"/>
    <mergeCell ref="B1095:B1096"/>
    <mergeCell ref="C1095:C1096"/>
    <mergeCell ref="D1095:D1096"/>
    <mergeCell ref="E1095:E1096"/>
    <mergeCell ref="AS1093:AS1094"/>
    <mergeCell ref="AT1093:AT1094"/>
    <mergeCell ref="AU1093:AU1094"/>
    <mergeCell ref="AV1093:AV1094"/>
    <mergeCell ref="AW1093:AW1094"/>
    <mergeCell ref="AX1093:AX1094"/>
    <mergeCell ref="AM1093:AM1094"/>
    <mergeCell ref="AN1093:AN1094"/>
    <mergeCell ref="AO1093:AO1094"/>
    <mergeCell ref="AP1093:AP1094"/>
    <mergeCell ref="AQ1093:AQ1094"/>
    <mergeCell ref="AR1093:AR1094"/>
    <mergeCell ref="BC1091:BC1092"/>
    <mergeCell ref="A1093:A1094"/>
    <mergeCell ref="B1093:B1094"/>
    <mergeCell ref="C1093:C1094"/>
    <mergeCell ref="D1093:D1094"/>
    <mergeCell ref="E1093:E1094"/>
    <mergeCell ref="F1093:F1094"/>
    <mergeCell ref="AJ1093:AJ1094"/>
    <mergeCell ref="AK1093:AK1094"/>
    <mergeCell ref="AL1093:AL1094"/>
    <mergeCell ref="AW1091:AW1092"/>
    <mergeCell ref="AX1091:AX1092"/>
    <mergeCell ref="AY1091:AY1092"/>
    <mergeCell ref="AZ1091:AZ1092"/>
    <mergeCell ref="BA1091:BA1092"/>
    <mergeCell ref="BB1091:BB1092"/>
    <mergeCell ref="AQ1091:AQ1092"/>
    <mergeCell ref="AR1091:AR1092"/>
    <mergeCell ref="AS1091:AS1092"/>
    <mergeCell ref="AT1091:AT1092"/>
    <mergeCell ref="AU1091:AU1092"/>
    <mergeCell ref="AV1091:AV1092"/>
    <mergeCell ref="AK1091:AK1092"/>
    <mergeCell ref="AL1091:AL1092"/>
    <mergeCell ref="AM1091:AM1092"/>
    <mergeCell ref="AN1091:AN1092"/>
    <mergeCell ref="AO1091:AO1092"/>
    <mergeCell ref="AP1091:AP1092"/>
    <mergeCell ref="BA1089:BA1090"/>
    <mergeCell ref="BB1089:BB1090"/>
    <mergeCell ref="BC1089:BC1090"/>
    <mergeCell ref="A1091:A1092"/>
    <mergeCell ref="B1091:B1092"/>
    <mergeCell ref="C1091:C1092"/>
    <mergeCell ref="D1091:D1092"/>
    <mergeCell ref="E1091:E1092"/>
    <mergeCell ref="F1091:F1092"/>
    <mergeCell ref="AJ1091:AJ1092"/>
    <mergeCell ref="AU1089:AU1090"/>
    <mergeCell ref="AV1089:AV1090"/>
    <mergeCell ref="AW1089:AW1090"/>
    <mergeCell ref="AX1089:AX1090"/>
    <mergeCell ref="AY1089:AY1090"/>
    <mergeCell ref="AZ1089:AZ1090"/>
    <mergeCell ref="AO1089:AO1090"/>
    <mergeCell ref="AP1089:AP1090"/>
    <mergeCell ref="AQ1089:AQ1090"/>
    <mergeCell ref="AR1089:AR1090"/>
    <mergeCell ref="AS1089:AS1090"/>
    <mergeCell ref="AT1089:AT1090"/>
    <mergeCell ref="F1089:F1090"/>
    <mergeCell ref="AJ1089:AJ1090"/>
    <mergeCell ref="AK1089:AK1090"/>
    <mergeCell ref="AL1089:AL1090"/>
    <mergeCell ref="AM1089:AM1090"/>
    <mergeCell ref="AN1089:AN1090"/>
    <mergeCell ref="AY1087:AY1088"/>
    <mergeCell ref="AZ1087:AZ1088"/>
    <mergeCell ref="BA1087:BA1088"/>
    <mergeCell ref="BB1087:BB1088"/>
    <mergeCell ref="BC1087:BC1088"/>
    <mergeCell ref="A1089:A1090"/>
    <mergeCell ref="B1089:B1090"/>
    <mergeCell ref="C1089:C1090"/>
    <mergeCell ref="D1089:D1090"/>
    <mergeCell ref="E1089:E1090"/>
    <mergeCell ref="AS1087:AS1088"/>
    <mergeCell ref="AT1087:AT1088"/>
    <mergeCell ref="AU1087:AU1088"/>
    <mergeCell ref="AV1087:AV1088"/>
    <mergeCell ref="AW1087:AW1088"/>
    <mergeCell ref="AX1087:AX1088"/>
    <mergeCell ref="AM1087:AM1088"/>
    <mergeCell ref="AN1087:AN1088"/>
    <mergeCell ref="AO1087:AO1088"/>
    <mergeCell ref="AP1087:AP1088"/>
    <mergeCell ref="AQ1087:AQ1088"/>
    <mergeCell ref="AR1087:AR1088"/>
    <mergeCell ref="BC1085:BC1086"/>
    <mergeCell ref="A1087:A1088"/>
    <mergeCell ref="B1087:B1088"/>
    <mergeCell ref="C1087:C1088"/>
    <mergeCell ref="D1087:D1088"/>
    <mergeCell ref="E1087:E1088"/>
    <mergeCell ref="F1087:F1088"/>
    <mergeCell ref="AJ1087:AJ1088"/>
    <mergeCell ref="AK1087:AK1088"/>
    <mergeCell ref="AL1087:AL1088"/>
    <mergeCell ref="AW1085:AW1086"/>
    <mergeCell ref="AX1085:AX1086"/>
    <mergeCell ref="AY1085:AY1086"/>
    <mergeCell ref="AZ1085:AZ1086"/>
    <mergeCell ref="BA1085:BA1086"/>
    <mergeCell ref="BB1085:BB1086"/>
    <mergeCell ref="AQ1085:AQ1086"/>
    <mergeCell ref="AR1085:AR1086"/>
    <mergeCell ref="AS1085:AS1086"/>
    <mergeCell ref="AT1085:AT1086"/>
    <mergeCell ref="AU1085:AU1086"/>
    <mergeCell ref="AV1085:AV1086"/>
    <mergeCell ref="AK1085:AK1086"/>
    <mergeCell ref="AL1085:AL1086"/>
    <mergeCell ref="AM1085:AM1086"/>
    <mergeCell ref="AN1085:AN1086"/>
    <mergeCell ref="AO1085:AO1086"/>
    <mergeCell ref="AP1085:AP1086"/>
    <mergeCell ref="BA1083:BA1084"/>
    <mergeCell ref="BB1083:BB1084"/>
    <mergeCell ref="BC1083:BC1084"/>
    <mergeCell ref="A1085:A1086"/>
    <mergeCell ref="B1085:B1086"/>
    <mergeCell ref="C1085:C1086"/>
    <mergeCell ref="D1085:D1086"/>
    <mergeCell ref="E1085:E1086"/>
    <mergeCell ref="F1085:F1086"/>
    <mergeCell ref="AJ1085:AJ1086"/>
    <mergeCell ref="AU1083:AU1084"/>
    <mergeCell ref="AV1083:AV1084"/>
    <mergeCell ref="AW1083:AW1084"/>
    <mergeCell ref="AX1083:AX1084"/>
    <mergeCell ref="AY1083:AY1084"/>
    <mergeCell ref="AZ1083:AZ1084"/>
    <mergeCell ref="AO1083:AO1084"/>
    <mergeCell ref="AP1083:AP1084"/>
    <mergeCell ref="AQ1083:AQ1084"/>
    <mergeCell ref="AR1083:AR1084"/>
    <mergeCell ref="AS1083:AS1084"/>
    <mergeCell ref="AT1083:AT1084"/>
    <mergeCell ref="F1083:F1084"/>
    <mergeCell ref="AJ1083:AJ1084"/>
    <mergeCell ref="AK1083:AK1084"/>
    <mergeCell ref="AL1083:AL1084"/>
    <mergeCell ref="AM1083:AM1084"/>
    <mergeCell ref="AN1083:AN1084"/>
    <mergeCell ref="AY1081:AY1082"/>
    <mergeCell ref="AZ1081:AZ1082"/>
    <mergeCell ref="BA1081:BA1082"/>
    <mergeCell ref="BB1081:BB1082"/>
    <mergeCell ref="BC1081:BC1082"/>
    <mergeCell ref="A1083:A1084"/>
    <mergeCell ref="B1083:B1084"/>
    <mergeCell ref="C1083:C1084"/>
    <mergeCell ref="D1083:D1084"/>
    <mergeCell ref="E1083:E1084"/>
    <mergeCell ref="AS1081:AS1082"/>
    <mergeCell ref="AT1081:AT1082"/>
    <mergeCell ref="AU1081:AU1082"/>
    <mergeCell ref="AV1081:AV1082"/>
    <mergeCell ref="AW1081:AW1082"/>
    <mergeCell ref="AX1081:AX1082"/>
    <mergeCell ref="AM1081:AM1082"/>
    <mergeCell ref="AN1081:AN1082"/>
    <mergeCell ref="AO1081:AO1082"/>
    <mergeCell ref="AP1081:AP1082"/>
    <mergeCell ref="AQ1081:AQ1082"/>
    <mergeCell ref="AR1081:AR1082"/>
    <mergeCell ref="BC1079:BC1080"/>
    <mergeCell ref="A1081:A1082"/>
    <mergeCell ref="B1081:B1082"/>
    <mergeCell ref="C1081:C1082"/>
    <mergeCell ref="D1081:D1082"/>
    <mergeCell ref="E1081:E1082"/>
    <mergeCell ref="F1081:F1082"/>
    <mergeCell ref="AJ1081:AJ1082"/>
    <mergeCell ref="AK1081:AK1082"/>
    <mergeCell ref="AL1081:AL1082"/>
    <mergeCell ref="AW1079:AW1080"/>
    <mergeCell ref="AX1079:AX1080"/>
    <mergeCell ref="AY1079:AY1080"/>
    <mergeCell ref="AZ1079:AZ1080"/>
    <mergeCell ref="BA1079:BA1080"/>
    <mergeCell ref="BB1079:BB1080"/>
    <mergeCell ref="AQ1079:AQ1080"/>
    <mergeCell ref="AR1079:AR1080"/>
    <mergeCell ref="AS1079:AS1080"/>
    <mergeCell ref="AT1079:AT1080"/>
    <mergeCell ref="AU1079:AU1080"/>
    <mergeCell ref="AV1079:AV1080"/>
    <mergeCell ref="AK1079:AK1080"/>
    <mergeCell ref="AL1079:AL1080"/>
    <mergeCell ref="AM1079:AM1080"/>
    <mergeCell ref="AN1079:AN1080"/>
    <mergeCell ref="AO1079:AO1080"/>
    <mergeCell ref="AP1079:AP1080"/>
    <mergeCell ref="BA1077:BA1078"/>
    <mergeCell ref="BB1077:BB1078"/>
    <mergeCell ref="BC1077:BC1078"/>
    <mergeCell ref="A1079:A1080"/>
    <mergeCell ref="B1079:B1080"/>
    <mergeCell ref="C1079:C1080"/>
    <mergeCell ref="D1079:D1080"/>
    <mergeCell ref="E1079:E1080"/>
    <mergeCell ref="F1079:F1080"/>
    <mergeCell ref="AJ1079:AJ1080"/>
    <mergeCell ref="AU1077:AU1078"/>
    <mergeCell ref="AV1077:AV1078"/>
    <mergeCell ref="AW1077:AW1078"/>
    <mergeCell ref="AX1077:AX1078"/>
    <mergeCell ref="AY1077:AY1078"/>
    <mergeCell ref="AZ1077:AZ1078"/>
    <mergeCell ref="AO1077:AO1078"/>
    <mergeCell ref="AP1077:AP1078"/>
    <mergeCell ref="AQ1077:AQ1078"/>
    <mergeCell ref="AR1077:AR1078"/>
    <mergeCell ref="AS1077:AS1078"/>
    <mergeCell ref="AT1077:AT1078"/>
    <mergeCell ref="F1077:F1078"/>
    <mergeCell ref="AJ1077:AJ1078"/>
    <mergeCell ref="AK1077:AK1078"/>
    <mergeCell ref="AL1077:AL1078"/>
    <mergeCell ref="AM1077:AM1078"/>
    <mergeCell ref="AN1077:AN1078"/>
    <mergeCell ref="AY1075:AY1076"/>
    <mergeCell ref="AZ1075:AZ1076"/>
    <mergeCell ref="BA1075:BA1076"/>
    <mergeCell ref="BB1075:BB1076"/>
    <mergeCell ref="BC1075:BC1076"/>
    <mergeCell ref="A1077:A1078"/>
    <mergeCell ref="B1077:B1078"/>
    <mergeCell ref="C1077:C1078"/>
    <mergeCell ref="D1077:D1078"/>
    <mergeCell ref="E1077:E1078"/>
    <mergeCell ref="AS1075:AS1076"/>
    <mergeCell ref="AT1075:AT1076"/>
    <mergeCell ref="AU1075:AU1076"/>
    <mergeCell ref="AV1075:AV1076"/>
    <mergeCell ref="AW1075:AW1076"/>
    <mergeCell ref="AX1075:AX1076"/>
    <mergeCell ref="AM1075:AM1076"/>
    <mergeCell ref="AN1075:AN1076"/>
    <mergeCell ref="AO1075:AO1076"/>
    <mergeCell ref="AP1075:AP1076"/>
    <mergeCell ref="AQ1075:AQ1076"/>
    <mergeCell ref="AR1075:AR1076"/>
    <mergeCell ref="BC1073:BC1074"/>
    <mergeCell ref="A1075:A1076"/>
    <mergeCell ref="B1075:B1076"/>
    <mergeCell ref="C1075:C1076"/>
    <mergeCell ref="D1075:D1076"/>
    <mergeCell ref="E1075:E1076"/>
    <mergeCell ref="F1075:F1076"/>
    <mergeCell ref="AJ1075:AJ1076"/>
    <mergeCell ref="AK1075:AK1076"/>
    <mergeCell ref="AL1075:AL1076"/>
    <mergeCell ref="AW1073:AW1074"/>
    <mergeCell ref="AX1073:AX1074"/>
    <mergeCell ref="AY1073:AY1074"/>
    <mergeCell ref="AZ1073:AZ1074"/>
    <mergeCell ref="BA1073:BA1074"/>
    <mergeCell ref="BB1073:BB1074"/>
    <mergeCell ref="AQ1073:AQ1074"/>
    <mergeCell ref="AR1073:AR1074"/>
    <mergeCell ref="AS1073:AS1074"/>
    <mergeCell ref="AT1073:AT1074"/>
    <mergeCell ref="AU1073:AU1074"/>
    <mergeCell ref="AV1073:AV1074"/>
    <mergeCell ref="AK1073:AK1074"/>
    <mergeCell ref="AL1073:AL1074"/>
    <mergeCell ref="AM1073:AM1074"/>
    <mergeCell ref="AN1073:AN1074"/>
    <mergeCell ref="AO1073:AO1074"/>
    <mergeCell ref="AP1073:AP1074"/>
    <mergeCell ref="BA1071:BA1072"/>
    <mergeCell ref="BB1071:BB1072"/>
    <mergeCell ref="BC1071:BC1072"/>
    <mergeCell ref="A1073:A1074"/>
    <mergeCell ref="B1073:B1074"/>
    <mergeCell ref="C1073:C1074"/>
    <mergeCell ref="D1073:D1074"/>
    <mergeCell ref="E1073:E1074"/>
    <mergeCell ref="F1073:F1074"/>
    <mergeCell ref="AJ1073:AJ1074"/>
    <mergeCell ref="AU1071:AU1072"/>
    <mergeCell ref="AV1071:AV1072"/>
    <mergeCell ref="AW1071:AW1072"/>
    <mergeCell ref="AX1071:AX1072"/>
    <mergeCell ref="AY1071:AY1072"/>
    <mergeCell ref="AZ1071:AZ1072"/>
    <mergeCell ref="AO1071:AO1072"/>
    <mergeCell ref="AP1071:AP1072"/>
    <mergeCell ref="AQ1071:AQ1072"/>
    <mergeCell ref="AR1071:AR1072"/>
    <mergeCell ref="AS1071:AS1072"/>
    <mergeCell ref="AT1071:AT1072"/>
    <mergeCell ref="F1071:F1072"/>
    <mergeCell ref="AJ1071:AJ1072"/>
    <mergeCell ref="AK1071:AK1072"/>
    <mergeCell ref="AL1071:AL1072"/>
    <mergeCell ref="AM1071:AM1072"/>
    <mergeCell ref="AN1071:AN1072"/>
    <mergeCell ref="AY1069:AY1070"/>
    <mergeCell ref="AZ1069:AZ1070"/>
    <mergeCell ref="BA1069:BA1070"/>
    <mergeCell ref="BB1069:BB1070"/>
    <mergeCell ref="BC1069:BC1070"/>
    <mergeCell ref="A1071:A1072"/>
    <mergeCell ref="B1071:B1072"/>
    <mergeCell ref="C1071:C1072"/>
    <mergeCell ref="D1071:D1072"/>
    <mergeCell ref="E1071:E1072"/>
    <mergeCell ref="AS1069:AS1070"/>
    <mergeCell ref="AT1069:AT1070"/>
    <mergeCell ref="AU1069:AU1070"/>
    <mergeCell ref="AV1069:AV1070"/>
    <mergeCell ref="AW1069:AW1070"/>
    <mergeCell ref="AX1069:AX1070"/>
    <mergeCell ref="AM1069:AM1070"/>
    <mergeCell ref="AN1069:AN1070"/>
    <mergeCell ref="AO1069:AO1070"/>
    <mergeCell ref="AP1069:AP1070"/>
    <mergeCell ref="AQ1069:AQ1070"/>
    <mergeCell ref="AR1069:AR1070"/>
    <mergeCell ref="BC1067:BC1068"/>
    <mergeCell ref="A1069:A1070"/>
    <mergeCell ref="B1069:B1070"/>
    <mergeCell ref="C1069:C1070"/>
    <mergeCell ref="D1069:D1070"/>
    <mergeCell ref="E1069:E1070"/>
    <mergeCell ref="F1069:F1070"/>
    <mergeCell ref="AJ1069:AJ1070"/>
    <mergeCell ref="AK1069:AK1070"/>
    <mergeCell ref="AL1069:AL1070"/>
    <mergeCell ref="AW1067:AW1068"/>
    <mergeCell ref="AX1067:AX1068"/>
    <mergeCell ref="AY1067:AY1068"/>
    <mergeCell ref="AZ1067:AZ1068"/>
    <mergeCell ref="BA1067:BA1068"/>
    <mergeCell ref="BB1067:BB1068"/>
    <mergeCell ref="AQ1067:AQ1068"/>
    <mergeCell ref="AR1067:AR1068"/>
    <mergeCell ref="AS1067:AS1068"/>
    <mergeCell ref="AT1067:AT1068"/>
    <mergeCell ref="AU1067:AU1068"/>
    <mergeCell ref="AV1067:AV1068"/>
    <mergeCell ref="AK1067:AK1068"/>
    <mergeCell ref="AL1067:AL1068"/>
    <mergeCell ref="AM1067:AM1068"/>
    <mergeCell ref="AN1067:AN1068"/>
    <mergeCell ref="AO1067:AO1068"/>
    <mergeCell ref="AP1067:AP1068"/>
    <mergeCell ref="BA1065:BA1066"/>
    <mergeCell ref="BB1065:BB1066"/>
    <mergeCell ref="BC1065:BC1066"/>
    <mergeCell ref="A1067:A1068"/>
    <mergeCell ref="B1067:B1068"/>
    <mergeCell ref="C1067:C1068"/>
    <mergeCell ref="D1067:D1068"/>
    <mergeCell ref="E1067:E1068"/>
    <mergeCell ref="F1067:F1068"/>
    <mergeCell ref="AJ1067:AJ1068"/>
    <mergeCell ref="AU1065:AU1066"/>
    <mergeCell ref="AV1065:AV1066"/>
    <mergeCell ref="AW1065:AW1066"/>
    <mergeCell ref="AX1065:AX1066"/>
    <mergeCell ref="AY1065:AY1066"/>
    <mergeCell ref="AZ1065:AZ1066"/>
    <mergeCell ref="AO1065:AO1066"/>
    <mergeCell ref="AP1065:AP1066"/>
    <mergeCell ref="AQ1065:AQ1066"/>
    <mergeCell ref="AR1065:AR1066"/>
    <mergeCell ref="AS1065:AS1066"/>
    <mergeCell ref="AT1065:AT1066"/>
    <mergeCell ref="F1065:F1066"/>
    <mergeCell ref="AJ1065:AJ1066"/>
    <mergeCell ref="AK1065:AK1066"/>
    <mergeCell ref="AL1065:AL1066"/>
    <mergeCell ref="AM1065:AM1066"/>
    <mergeCell ref="AN1065:AN1066"/>
    <mergeCell ref="AY1063:AY1064"/>
    <mergeCell ref="AZ1063:AZ1064"/>
    <mergeCell ref="BA1063:BA1064"/>
    <mergeCell ref="BB1063:BB1064"/>
    <mergeCell ref="BC1063:BC1064"/>
    <mergeCell ref="A1065:A1066"/>
    <mergeCell ref="B1065:B1066"/>
    <mergeCell ref="C1065:C1066"/>
    <mergeCell ref="D1065:D1066"/>
    <mergeCell ref="E1065:E1066"/>
    <mergeCell ref="AS1063:AS1064"/>
    <mergeCell ref="AT1063:AT1064"/>
    <mergeCell ref="AU1063:AU1064"/>
    <mergeCell ref="AV1063:AV1064"/>
    <mergeCell ref="AW1063:AW1064"/>
    <mergeCell ref="AX1063:AX1064"/>
    <mergeCell ref="AM1063:AM1064"/>
    <mergeCell ref="AN1063:AN1064"/>
    <mergeCell ref="AO1063:AO1064"/>
    <mergeCell ref="AP1063:AP1064"/>
    <mergeCell ref="AQ1063:AQ1064"/>
    <mergeCell ref="AR1063:AR1064"/>
    <mergeCell ref="BC1061:BC1062"/>
    <mergeCell ref="A1063:A1064"/>
    <mergeCell ref="B1063:B1064"/>
    <mergeCell ref="C1063:C1064"/>
    <mergeCell ref="D1063:D1064"/>
    <mergeCell ref="E1063:E1064"/>
    <mergeCell ref="F1063:F1064"/>
    <mergeCell ref="AJ1063:AJ1064"/>
    <mergeCell ref="AK1063:AK1064"/>
    <mergeCell ref="AL1063:AL1064"/>
    <mergeCell ref="AW1061:AW1062"/>
    <mergeCell ref="AX1061:AX1062"/>
    <mergeCell ref="AY1061:AY1062"/>
    <mergeCell ref="AZ1061:AZ1062"/>
    <mergeCell ref="BA1061:BA1062"/>
    <mergeCell ref="BB1061:BB1062"/>
    <mergeCell ref="AQ1061:AQ1062"/>
    <mergeCell ref="AR1061:AR1062"/>
    <mergeCell ref="AS1061:AS1062"/>
    <mergeCell ref="AT1061:AT1062"/>
    <mergeCell ref="AU1061:AU1062"/>
    <mergeCell ref="AV1061:AV1062"/>
    <mergeCell ref="AK1061:AK1062"/>
    <mergeCell ref="AL1061:AL1062"/>
    <mergeCell ref="AM1061:AM1062"/>
    <mergeCell ref="AN1061:AN1062"/>
    <mergeCell ref="AO1061:AO1062"/>
    <mergeCell ref="AP1061:AP1062"/>
    <mergeCell ref="BA1059:BA1060"/>
    <mergeCell ref="BB1059:BB1060"/>
    <mergeCell ref="BC1059:BC1060"/>
    <mergeCell ref="A1061:A1062"/>
    <mergeCell ref="B1061:B1062"/>
    <mergeCell ref="C1061:C1062"/>
    <mergeCell ref="D1061:D1062"/>
    <mergeCell ref="E1061:E1062"/>
    <mergeCell ref="F1061:F1062"/>
    <mergeCell ref="AJ1061:AJ1062"/>
    <mergeCell ref="AU1059:AU1060"/>
    <mergeCell ref="AV1059:AV1060"/>
    <mergeCell ref="AW1059:AW1060"/>
    <mergeCell ref="AX1059:AX1060"/>
    <mergeCell ref="AY1059:AY1060"/>
    <mergeCell ref="AZ1059:AZ1060"/>
    <mergeCell ref="AO1059:AO1060"/>
    <mergeCell ref="AP1059:AP1060"/>
    <mergeCell ref="AQ1059:AQ1060"/>
    <mergeCell ref="AR1059:AR1060"/>
    <mergeCell ref="AS1059:AS1060"/>
    <mergeCell ref="AT1059:AT1060"/>
    <mergeCell ref="F1059:F1060"/>
    <mergeCell ref="AJ1059:AJ1060"/>
    <mergeCell ref="AK1059:AK1060"/>
    <mergeCell ref="AL1059:AL1060"/>
    <mergeCell ref="AM1059:AM1060"/>
    <mergeCell ref="AN1059:AN1060"/>
    <mergeCell ref="AY1057:AY1058"/>
    <mergeCell ref="AZ1057:AZ1058"/>
    <mergeCell ref="BA1057:BA1058"/>
    <mergeCell ref="BB1057:BB1058"/>
    <mergeCell ref="BC1057:BC1058"/>
    <mergeCell ref="A1059:A1060"/>
    <mergeCell ref="B1059:B1060"/>
    <mergeCell ref="C1059:C1060"/>
    <mergeCell ref="D1059:D1060"/>
    <mergeCell ref="E1059:E1060"/>
    <mergeCell ref="AS1057:AS1058"/>
    <mergeCell ref="AT1057:AT1058"/>
    <mergeCell ref="AU1057:AU1058"/>
    <mergeCell ref="AV1057:AV1058"/>
    <mergeCell ref="AW1057:AW1058"/>
    <mergeCell ref="AX1057:AX1058"/>
    <mergeCell ref="AM1057:AM1058"/>
    <mergeCell ref="AN1057:AN1058"/>
    <mergeCell ref="AO1057:AO1058"/>
    <mergeCell ref="AP1057:AP1058"/>
    <mergeCell ref="AQ1057:AQ1058"/>
    <mergeCell ref="AR1057:AR1058"/>
    <mergeCell ref="BC1055:BC1056"/>
    <mergeCell ref="A1057:A1058"/>
    <mergeCell ref="B1057:B1058"/>
    <mergeCell ref="C1057:C1058"/>
    <mergeCell ref="D1057:D1058"/>
    <mergeCell ref="E1057:E1058"/>
    <mergeCell ref="F1057:F1058"/>
    <mergeCell ref="AJ1057:AJ1058"/>
    <mergeCell ref="AK1057:AK1058"/>
    <mergeCell ref="AL1057:AL1058"/>
    <mergeCell ref="AW1055:AW1056"/>
    <mergeCell ref="AX1055:AX1056"/>
    <mergeCell ref="AY1055:AY1056"/>
    <mergeCell ref="AZ1055:AZ1056"/>
    <mergeCell ref="BA1055:BA1056"/>
    <mergeCell ref="BB1055:BB1056"/>
    <mergeCell ref="AQ1055:AQ1056"/>
    <mergeCell ref="AR1055:AR1056"/>
    <mergeCell ref="AS1055:AS1056"/>
    <mergeCell ref="AT1055:AT1056"/>
    <mergeCell ref="AU1055:AU1056"/>
    <mergeCell ref="AV1055:AV1056"/>
    <mergeCell ref="AK1055:AK1056"/>
    <mergeCell ref="AL1055:AL1056"/>
    <mergeCell ref="AM1055:AM1056"/>
    <mergeCell ref="AN1055:AN1056"/>
    <mergeCell ref="AO1055:AO1056"/>
    <mergeCell ref="AP1055:AP1056"/>
    <mergeCell ref="BA1053:BA1054"/>
    <mergeCell ref="BB1053:BB1054"/>
    <mergeCell ref="BC1053:BC1054"/>
    <mergeCell ref="A1055:A1056"/>
    <mergeCell ref="B1055:B1056"/>
    <mergeCell ref="C1055:C1056"/>
    <mergeCell ref="D1055:D1056"/>
    <mergeCell ref="E1055:E1056"/>
    <mergeCell ref="F1055:F1056"/>
    <mergeCell ref="AJ1055:AJ1056"/>
    <mergeCell ref="AU1053:AU1054"/>
    <mergeCell ref="AV1053:AV1054"/>
    <mergeCell ref="AW1053:AW1054"/>
    <mergeCell ref="AX1053:AX1054"/>
    <mergeCell ref="AY1053:AY1054"/>
    <mergeCell ref="AZ1053:AZ1054"/>
    <mergeCell ref="AO1053:AO1054"/>
    <mergeCell ref="AP1053:AP1054"/>
    <mergeCell ref="AQ1053:AQ1054"/>
    <mergeCell ref="AR1053:AR1054"/>
    <mergeCell ref="AS1053:AS1054"/>
    <mergeCell ref="AT1053:AT1054"/>
    <mergeCell ref="F1053:F1054"/>
    <mergeCell ref="AJ1053:AJ1054"/>
    <mergeCell ref="AK1053:AK1054"/>
    <mergeCell ref="AL1053:AL1054"/>
    <mergeCell ref="AM1053:AM1054"/>
    <mergeCell ref="AN1053:AN1054"/>
    <mergeCell ref="AY1051:AY1052"/>
    <mergeCell ref="AZ1051:AZ1052"/>
    <mergeCell ref="BA1051:BA1052"/>
    <mergeCell ref="BB1051:BB1052"/>
    <mergeCell ref="BC1051:BC1052"/>
    <mergeCell ref="A1053:A1054"/>
    <mergeCell ref="B1053:B1054"/>
    <mergeCell ref="C1053:C1054"/>
    <mergeCell ref="D1053:D1054"/>
    <mergeCell ref="E1053:E1054"/>
    <mergeCell ref="AS1051:AS1052"/>
    <mergeCell ref="AT1051:AT1052"/>
    <mergeCell ref="AU1051:AU1052"/>
    <mergeCell ref="AV1051:AV1052"/>
    <mergeCell ref="AW1051:AW1052"/>
    <mergeCell ref="AX1051:AX1052"/>
    <mergeCell ref="AM1051:AM1052"/>
    <mergeCell ref="AN1051:AN1052"/>
    <mergeCell ref="AO1051:AO1052"/>
    <mergeCell ref="AP1051:AP1052"/>
    <mergeCell ref="AQ1051:AQ1052"/>
    <mergeCell ref="AR1051:AR1052"/>
    <mergeCell ref="BC1049:BC1050"/>
    <mergeCell ref="A1051:A1052"/>
    <mergeCell ref="B1051:B1052"/>
    <mergeCell ref="C1051:C1052"/>
    <mergeCell ref="D1051:D1052"/>
    <mergeCell ref="E1051:E1052"/>
    <mergeCell ref="F1051:F1052"/>
    <mergeCell ref="AJ1051:AJ1052"/>
    <mergeCell ref="AK1051:AK1052"/>
    <mergeCell ref="AL1051:AL1052"/>
    <mergeCell ref="AW1049:AW1050"/>
    <mergeCell ref="AX1049:AX1050"/>
    <mergeCell ref="AY1049:AY1050"/>
    <mergeCell ref="AZ1049:AZ1050"/>
    <mergeCell ref="BA1049:BA1050"/>
    <mergeCell ref="BB1049:BB1050"/>
    <mergeCell ref="AQ1049:AQ1050"/>
    <mergeCell ref="AR1049:AR1050"/>
    <mergeCell ref="AS1049:AS1050"/>
    <mergeCell ref="AT1049:AT1050"/>
    <mergeCell ref="AU1049:AU1050"/>
    <mergeCell ref="AV1049:AV1050"/>
    <mergeCell ref="AK1049:AK1050"/>
    <mergeCell ref="AL1049:AL1050"/>
    <mergeCell ref="AM1049:AM1050"/>
    <mergeCell ref="AN1049:AN1050"/>
    <mergeCell ref="AO1049:AO1050"/>
    <mergeCell ref="AP1049:AP1050"/>
    <mergeCell ref="BA1047:BA1048"/>
    <mergeCell ref="BB1047:BB1048"/>
    <mergeCell ref="BC1047:BC1048"/>
    <mergeCell ref="A1049:A1050"/>
    <mergeCell ref="B1049:B1050"/>
    <mergeCell ref="C1049:C1050"/>
    <mergeCell ref="D1049:D1050"/>
    <mergeCell ref="E1049:E1050"/>
    <mergeCell ref="F1049:F1050"/>
    <mergeCell ref="AJ1049:AJ1050"/>
    <mergeCell ref="AU1047:AU1048"/>
    <mergeCell ref="AV1047:AV1048"/>
    <mergeCell ref="AW1047:AW1048"/>
    <mergeCell ref="AX1047:AX1048"/>
    <mergeCell ref="AY1047:AY1048"/>
    <mergeCell ref="AZ1047:AZ1048"/>
    <mergeCell ref="AO1047:AO1048"/>
    <mergeCell ref="AP1047:AP1048"/>
    <mergeCell ref="AQ1047:AQ1048"/>
    <mergeCell ref="AR1047:AR1048"/>
    <mergeCell ref="AS1047:AS1048"/>
    <mergeCell ref="AT1047:AT1048"/>
    <mergeCell ref="F1047:F1048"/>
    <mergeCell ref="AJ1047:AJ1048"/>
    <mergeCell ref="AK1047:AK1048"/>
    <mergeCell ref="AL1047:AL1048"/>
    <mergeCell ref="AM1047:AM1048"/>
    <mergeCell ref="AN1047:AN1048"/>
    <mergeCell ref="AY1045:AY1046"/>
    <mergeCell ref="AZ1045:AZ1046"/>
    <mergeCell ref="BA1045:BA1046"/>
    <mergeCell ref="BB1045:BB1046"/>
    <mergeCell ref="BC1045:BC1046"/>
    <mergeCell ref="A1047:A1048"/>
    <mergeCell ref="B1047:B1048"/>
    <mergeCell ref="C1047:C1048"/>
    <mergeCell ref="D1047:D1048"/>
    <mergeCell ref="E1047:E1048"/>
    <mergeCell ref="AS1045:AS1046"/>
    <mergeCell ref="AT1045:AT1046"/>
    <mergeCell ref="AU1045:AU1046"/>
    <mergeCell ref="AV1045:AV1046"/>
    <mergeCell ref="AW1045:AW1046"/>
    <mergeCell ref="AX1045:AX1046"/>
    <mergeCell ref="AM1045:AM1046"/>
    <mergeCell ref="AN1045:AN1046"/>
    <mergeCell ref="AO1045:AO1046"/>
    <mergeCell ref="AP1045:AP1046"/>
    <mergeCell ref="AQ1045:AQ1046"/>
    <mergeCell ref="AR1045:AR1046"/>
    <mergeCell ref="BC1043:BC1044"/>
    <mergeCell ref="A1045:A1046"/>
    <mergeCell ref="B1045:B1046"/>
    <mergeCell ref="C1045:C1046"/>
    <mergeCell ref="D1045:D1046"/>
    <mergeCell ref="E1045:E1046"/>
    <mergeCell ref="F1045:F1046"/>
    <mergeCell ref="AJ1045:AJ1046"/>
    <mergeCell ref="AK1045:AK1046"/>
    <mergeCell ref="AL1045:AL1046"/>
    <mergeCell ref="AW1043:AW1044"/>
    <mergeCell ref="AX1043:AX1044"/>
    <mergeCell ref="AY1043:AY1044"/>
    <mergeCell ref="AZ1043:AZ1044"/>
    <mergeCell ref="BA1043:BA1044"/>
    <mergeCell ref="BB1043:BB1044"/>
    <mergeCell ref="AQ1043:AQ1044"/>
    <mergeCell ref="AR1043:AR1044"/>
    <mergeCell ref="AS1043:AS1044"/>
    <mergeCell ref="AT1043:AT1044"/>
    <mergeCell ref="AU1043:AU1044"/>
    <mergeCell ref="AV1043:AV1044"/>
    <mergeCell ref="AK1043:AK1044"/>
    <mergeCell ref="AL1043:AL1044"/>
    <mergeCell ref="AM1043:AM1044"/>
    <mergeCell ref="AN1043:AN1044"/>
    <mergeCell ref="AO1043:AO1044"/>
    <mergeCell ref="AP1043:AP1044"/>
    <mergeCell ref="BA1041:BA1042"/>
    <mergeCell ref="BB1041:BB1042"/>
    <mergeCell ref="BC1041:BC1042"/>
    <mergeCell ref="A1043:A1044"/>
    <mergeCell ref="B1043:B1044"/>
    <mergeCell ref="C1043:C1044"/>
    <mergeCell ref="D1043:D1044"/>
    <mergeCell ref="E1043:E1044"/>
    <mergeCell ref="F1043:F1044"/>
    <mergeCell ref="AJ1043:AJ1044"/>
    <mergeCell ref="AU1041:AU1042"/>
    <mergeCell ref="AV1041:AV1042"/>
    <mergeCell ref="AW1041:AW1042"/>
    <mergeCell ref="AX1041:AX1042"/>
    <mergeCell ref="AY1041:AY1042"/>
    <mergeCell ref="AZ1041:AZ1042"/>
    <mergeCell ref="AO1041:AO1042"/>
    <mergeCell ref="AP1041:AP1042"/>
    <mergeCell ref="AQ1041:AQ1042"/>
    <mergeCell ref="AR1041:AR1042"/>
    <mergeCell ref="AS1041:AS1042"/>
    <mergeCell ref="AT1041:AT1042"/>
    <mergeCell ref="F1041:F1042"/>
    <mergeCell ref="AJ1041:AJ1042"/>
    <mergeCell ref="AK1041:AK1042"/>
    <mergeCell ref="AL1041:AL1042"/>
    <mergeCell ref="AM1041:AM1042"/>
    <mergeCell ref="AN1041:AN1042"/>
    <mergeCell ref="AY1039:AY1040"/>
    <mergeCell ref="AZ1039:AZ1040"/>
    <mergeCell ref="BA1039:BA1040"/>
    <mergeCell ref="BB1039:BB1040"/>
    <mergeCell ref="BC1039:BC1040"/>
    <mergeCell ref="A1041:A1042"/>
    <mergeCell ref="B1041:B1042"/>
    <mergeCell ref="C1041:C1042"/>
    <mergeCell ref="D1041:D1042"/>
    <mergeCell ref="E1041:E1042"/>
    <mergeCell ref="AS1039:AS1040"/>
    <mergeCell ref="AT1039:AT1040"/>
    <mergeCell ref="AU1039:AU1040"/>
    <mergeCell ref="AV1039:AV1040"/>
    <mergeCell ref="AW1039:AW1040"/>
    <mergeCell ref="AX1039:AX1040"/>
    <mergeCell ref="AM1039:AM1040"/>
    <mergeCell ref="AN1039:AN1040"/>
    <mergeCell ref="AO1039:AO1040"/>
    <mergeCell ref="AP1039:AP1040"/>
    <mergeCell ref="AQ1039:AQ1040"/>
    <mergeCell ref="AR1039:AR1040"/>
    <mergeCell ref="BC1037:BC1038"/>
    <mergeCell ref="A1039:A1040"/>
    <mergeCell ref="B1039:B1040"/>
    <mergeCell ref="C1039:C1040"/>
    <mergeCell ref="D1039:D1040"/>
    <mergeCell ref="E1039:E1040"/>
    <mergeCell ref="F1039:F1040"/>
    <mergeCell ref="AJ1039:AJ1040"/>
    <mergeCell ref="AK1039:AK1040"/>
    <mergeCell ref="AL1039:AL1040"/>
    <mergeCell ref="AW1037:AW1038"/>
    <mergeCell ref="AX1037:AX1038"/>
    <mergeCell ref="AY1037:AY1038"/>
    <mergeCell ref="AZ1037:AZ1038"/>
    <mergeCell ref="BA1037:BA1038"/>
    <mergeCell ref="BB1037:BB1038"/>
    <mergeCell ref="AQ1037:AQ1038"/>
    <mergeCell ref="AR1037:AR1038"/>
    <mergeCell ref="AS1037:AS1038"/>
    <mergeCell ref="AT1037:AT1038"/>
    <mergeCell ref="AU1037:AU1038"/>
    <mergeCell ref="AV1037:AV1038"/>
    <mergeCell ref="AK1037:AK1038"/>
    <mergeCell ref="AL1037:AL1038"/>
    <mergeCell ref="AM1037:AM1038"/>
    <mergeCell ref="AN1037:AN1038"/>
    <mergeCell ref="AO1037:AO1038"/>
    <mergeCell ref="AP1037:AP1038"/>
    <mergeCell ref="BA1035:BA1036"/>
    <mergeCell ref="BB1035:BB1036"/>
    <mergeCell ref="BC1035:BC1036"/>
    <mergeCell ref="A1037:A1038"/>
    <mergeCell ref="B1037:B1038"/>
    <mergeCell ref="C1037:C1038"/>
    <mergeCell ref="D1037:D1038"/>
    <mergeCell ref="E1037:E1038"/>
    <mergeCell ref="F1037:F1038"/>
    <mergeCell ref="AJ1037:AJ1038"/>
    <mergeCell ref="AU1035:AU1036"/>
    <mergeCell ref="AV1035:AV1036"/>
    <mergeCell ref="AW1035:AW1036"/>
    <mergeCell ref="AX1035:AX1036"/>
    <mergeCell ref="AY1035:AY1036"/>
    <mergeCell ref="AZ1035:AZ1036"/>
    <mergeCell ref="AO1035:AO1036"/>
    <mergeCell ref="AP1035:AP1036"/>
    <mergeCell ref="AQ1035:AQ1036"/>
    <mergeCell ref="AR1035:AR1036"/>
    <mergeCell ref="AS1035:AS1036"/>
    <mergeCell ref="AT1035:AT1036"/>
    <mergeCell ref="F1035:F1036"/>
    <mergeCell ref="AJ1035:AJ1036"/>
    <mergeCell ref="AK1035:AK1036"/>
    <mergeCell ref="AL1035:AL1036"/>
    <mergeCell ref="AM1035:AM1036"/>
    <mergeCell ref="AN1035:AN1036"/>
    <mergeCell ref="AY1033:AY1034"/>
    <mergeCell ref="AZ1033:AZ1034"/>
    <mergeCell ref="BA1033:BA1034"/>
    <mergeCell ref="BB1033:BB1034"/>
    <mergeCell ref="BC1033:BC1034"/>
    <mergeCell ref="A1035:A1036"/>
    <mergeCell ref="B1035:B1036"/>
    <mergeCell ref="C1035:C1036"/>
    <mergeCell ref="D1035:D1036"/>
    <mergeCell ref="E1035:E1036"/>
    <mergeCell ref="AS1033:AS1034"/>
    <mergeCell ref="AT1033:AT1034"/>
    <mergeCell ref="AU1033:AU1034"/>
    <mergeCell ref="AV1033:AV1034"/>
    <mergeCell ref="AW1033:AW1034"/>
    <mergeCell ref="AX1033:AX1034"/>
    <mergeCell ref="AM1033:AM1034"/>
    <mergeCell ref="AN1033:AN1034"/>
    <mergeCell ref="AO1033:AO1034"/>
    <mergeCell ref="AP1033:AP1034"/>
    <mergeCell ref="AQ1033:AQ1034"/>
    <mergeCell ref="AR1033:AR1034"/>
    <mergeCell ref="BC1031:BC1032"/>
    <mergeCell ref="A1033:A1034"/>
    <mergeCell ref="B1033:B1034"/>
    <mergeCell ref="C1033:C1034"/>
    <mergeCell ref="D1033:D1034"/>
    <mergeCell ref="E1033:E1034"/>
    <mergeCell ref="F1033:F1034"/>
    <mergeCell ref="AJ1033:AJ1034"/>
    <mergeCell ref="AK1033:AK1034"/>
    <mergeCell ref="AL1033:AL1034"/>
    <mergeCell ref="AW1031:AW1032"/>
    <mergeCell ref="AX1031:AX1032"/>
    <mergeCell ref="AY1031:AY1032"/>
    <mergeCell ref="AZ1031:AZ1032"/>
    <mergeCell ref="BA1031:BA1032"/>
    <mergeCell ref="BB1031:BB1032"/>
    <mergeCell ref="AQ1031:AQ1032"/>
    <mergeCell ref="AR1031:AR1032"/>
    <mergeCell ref="AS1031:AS1032"/>
    <mergeCell ref="AT1031:AT1032"/>
    <mergeCell ref="AU1031:AU1032"/>
    <mergeCell ref="AV1031:AV1032"/>
    <mergeCell ref="AK1031:AK1032"/>
    <mergeCell ref="AL1031:AL1032"/>
    <mergeCell ref="AM1031:AM1032"/>
    <mergeCell ref="AN1031:AN1032"/>
    <mergeCell ref="AO1031:AO1032"/>
    <mergeCell ref="AP1031:AP1032"/>
    <mergeCell ref="BA1029:BA1030"/>
    <mergeCell ref="BB1029:BB1030"/>
    <mergeCell ref="BC1029:BC1030"/>
    <mergeCell ref="A1031:A1032"/>
    <mergeCell ref="B1031:B1032"/>
    <mergeCell ref="C1031:C1032"/>
    <mergeCell ref="D1031:D1032"/>
    <mergeCell ref="E1031:E1032"/>
    <mergeCell ref="F1031:F1032"/>
    <mergeCell ref="AJ1031:AJ1032"/>
    <mergeCell ref="AU1029:AU1030"/>
    <mergeCell ref="AV1029:AV1030"/>
    <mergeCell ref="AW1029:AW1030"/>
    <mergeCell ref="AX1029:AX1030"/>
    <mergeCell ref="AY1029:AY1030"/>
    <mergeCell ref="AZ1029:AZ1030"/>
    <mergeCell ref="AO1029:AO1030"/>
    <mergeCell ref="AP1029:AP1030"/>
    <mergeCell ref="AQ1029:AQ1030"/>
    <mergeCell ref="AR1029:AR1030"/>
    <mergeCell ref="AS1029:AS1030"/>
    <mergeCell ref="AT1029:AT1030"/>
    <mergeCell ref="F1029:F1030"/>
    <mergeCell ref="AJ1029:AJ1030"/>
    <mergeCell ref="AK1029:AK1030"/>
    <mergeCell ref="AL1029:AL1030"/>
    <mergeCell ref="AM1029:AM1030"/>
    <mergeCell ref="AN1029:AN1030"/>
    <mergeCell ref="AY1027:AY1028"/>
    <mergeCell ref="AZ1027:AZ1028"/>
    <mergeCell ref="BA1027:BA1028"/>
    <mergeCell ref="BB1027:BB1028"/>
    <mergeCell ref="BC1027:BC1028"/>
    <mergeCell ref="A1029:A1030"/>
    <mergeCell ref="B1029:B1030"/>
    <mergeCell ref="C1029:C1030"/>
    <mergeCell ref="D1029:D1030"/>
    <mergeCell ref="E1029:E1030"/>
    <mergeCell ref="AS1027:AS1028"/>
    <mergeCell ref="AT1027:AT1028"/>
    <mergeCell ref="AU1027:AU1028"/>
    <mergeCell ref="AV1027:AV1028"/>
    <mergeCell ref="AW1027:AW1028"/>
    <mergeCell ref="AX1027:AX1028"/>
    <mergeCell ref="AM1027:AM1028"/>
    <mergeCell ref="AN1027:AN1028"/>
    <mergeCell ref="AO1027:AO1028"/>
    <mergeCell ref="AP1027:AP1028"/>
    <mergeCell ref="AQ1027:AQ1028"/>
    <mergeCell ref="AR1027:AR1028"/>
    <mergeCell ref="BC1025:BC1026"/>
    <mergeCell ref="A1027:A1028"/>
    <mergeCell ref="B1027:B1028"/>
    <mergeCell ref="C1027:C1028"/>
    <mergeCell ref="D1027:D1028"/>
    <mergeCell ref="E1027:E1028"/>
    <mergeCell ref="F1027:F1028"/>
    <mergeCell ref="AJ1027:AJ1028"/>
    <mergeCell ref="AK1027:AK1028"/>
    <mergeCell ref="AL1027:AL1028"/>
    <mergeCell ref="AW1025:AW1026"/>
    <mergeCell ref="AX1025:AX1026"/>
    <mergeCell ref="AY1025:AY1026"/>
    <mergeCell ref="AZ1025:AZ1026"/>
    <mergeCell ref="BA1025:BA1026"/>
    <mergeCell ref="BB1025:BB1026"/>
    <mergeCell ref="AQ1025:AQ1026"/>
    <mergeCell ref="AR1025:AR1026"/>
    <mergeCell ref="AS1025:AS1026"/>
    <mergeCell ref="AT1025:AT1026"/>
    <mergeCell ref="AU1025:AU1026"/>
    <mergeCell ref="AV1025:AV1026"/>
    <mergeCell ref="AK1025:AK1026"/>
    <mergeCell ref="AL1025:AL1026"/>
    <mergeCell ref="AM1025:AM1026"/>
    <mergeCell ref="AN1025:AN1026"/>
    <mergeCell ref="AO1025:AO1026"/>
    <mergeCell ref="AP1025:AP1026"/>
    <mergeCell ref="BA1023:BA1024"/>
    <mergeCell ref="BB1023:BB1024"/>
    <mergeCell ref="BC1023:BC1024"/>
    <mergeCell ref="A1025:A1026"/>
    <mergeCell ref="B1025:B1026"/>
    <mergeCell ref="C1025:C1026"/>
    <mergeCell ref="D1025:D1026"/>
    <mergeCell ref="E1025:E1026"/>
    <mergeCell ref="F1025:F1026"/>
    <mergeCell ref="AJ1025:AJ1026"/>
    <mergeCell ref="AU1023:AU1024"/>
    <mergeCell ref="AV1023:AV1024"/>
    <mergeCell ref="AW1023:AW1024"/>
    <mergeCell ref="AX1023:AX1024"/>
    <mergeCell ref="AY1023:AY1024"/>
    <mergeCell ref="AZ1023:AZ1024"/>
    <mergeCell ref="AO1023:AO1024"/>
    <mergeCell ref="AP1023:AP1024"/>
    <mergeCell ref="AQ1023:AQ1024"/>
    <mergeCell ref="AR1023:AR1024"/>
    <mergeCell ref="AS1023:AS1024"/>
    <mergeCell ref="AT1023:AT1024"/>
    <mergeCell ref="F1023:F1024"/>
    <mergeCell ref="AJ1023:AJ1024"/>
    <mergeCell ref="AK1023:AK1024"/>
    <mergeCell ref="AL1023:AL1024"/>
    <mergeCell ref="AM1023:AM1024"/>
    <mergeCell ref="AN1023:AN1024"/>
    <mergeCell ref="AY1021:AY1022"/>
    <mergeCell ref="AZ1021:AZ1022"/>
    <mergeCell ref="BA1021:BA1022"/>
    <mergeCell ref="BB1021:BB1022"/>
    <mergeCell ref="BC1021:BC1022"/>
    <mergeCell ref="A1023:A1024"/>
    <mergeCell ref="B1023:B1024"/>
    <mergeCell ref="C1023:C1024"/>
    <mergeCell ref="D1023:D1024"/>
    <mergeCell ref="E1023:E1024"/>
    <mergeCell ref="AS1021:AS1022"/>
    <mergeCell ref="AT1021:AT1022"/>
    <mergeCell ref="AU1021:AU1022"/>
    <mergeCell ref="AV1021:AV1022"/>
    <mergeCell ref="AW1021:AW1022"/>
    <mergeCell ref="AX1021:AX1022"/>
    <mergeCell ref="AM1021:AM1022"/>
    <mergeCell ref="AN1021:AN1022"/>
    <mergeCell ref="AO1021:AO1022"/>
    <mergeCell ref="AP1021:AP1022"/>
    <mergeCell ref="AQ1021:AQ1022"/>
    <mergeCell ref="AR1021:AR1022"/>
    <mergeCell ref="BC1019:BC1020"/>
    <mergeCell ref="A1021:A1022"/>
    <mergeCell ref="B1021:B1022"/>
    <mergeCell ref="C1021:C1022"/>
    <mergeCell ref="D1021:D1022"/>
    <mergeCell ref="E1021:E1022"/>
    <mergeCell ref="F1021:F1022"/>
    <mergeCell ref="AJ1021:AJ1022"/>
    <mergeCell ref="AK1021:AK1022"/>
    <mergeCell ref="AL1021:AL1022"/>
    <mergeCell ref="AW1019:AW1020"/>
    <mergeCell ref="AX1019:AX1020"/>
    <mergeCell ref="AY1019:AY1020"/>
    <mergeCell ref="AZ1019:AZ1020"/>
    <mergeCell ref="BA1019:BA1020"/>
    <mergeCell ref="BB1019:BB1020"/>
    <mergeCell ref="AQ1019:AQ1020"/>
    <mergeCell ref="AR1019:AR1020"/>
    <mergeCell ref="AS1019:AS1020"/>
    <mergeCell ref="AT1019:AT1020"/>
    <mergeCell ref="AU1019:AU1020"/>
    <mergeCell ref="AV1019:AV1020"/>
    <mergeCell ref="AK1019:AK1020"/>
    <mergeCell ref="AL1019:AL1020"/>
    <mergeCell ref="AM1019:AM1020"/>
    <mergeCell ref="AN1019:AN1020"/>
    <mergeCell ref="AO1019:AO1020"/>
    <mergeCell ref="AP1019:AP1020"/>
    <mergeCell ref="BA1017:BA1018"/>
    <mergeCell ref="BB1017:BB1018"/>
    <mergeCell ref="BC1017:BC1018"/>
    <mergeCell ref="A1019:A1020"/>
    <mergeCell ref="B1019:B1020"/>
    <mergeCell ref="C1019:C1020"/>
    <mergeCell ref="D1019:D1020"/>
    <mergeCell ref="E1019:E1020"/>
    <mergeCell ref="F1019:F1020"/>
    <mergeCell ref="AJ1019:AJ1020"/>
    <mergeCell ref="AU1017:AU1018"/>
    <mergeCell ref="AV1017:AV1018"/>
    <mergeCell ref="AW1017:AW1018"/>
    <mergeCell ref="AX1017:AX1018"/>
    <mergeCell ref="AY1017:AY1018"/>
    <mergeCell ref="AZ1017:AZ1018"/>
    <mergeCell ref="AO1017:AO1018"/>
    <mergeCell ref="AP1017:AP1018"/>
    <mergeCell ref="AQ1017:AQ1018"/>
    <mergeCell ref="AR1017:AR1018"/>
    <mergeCell ref="AS1017:AS1018"/>
    <mergeCell ref="AT1017:AT1018"/>
    <mergeCell ref="F1017:F1018"/>
    <mergeCell ref="AJ1017:AJ1018"/>
    <mergeCell ref="AK1017:AK1018"/>
    <mergeCell ref="AL1017:AL1018"/>
    <mergeCell ref="AM1017:AM1018"/>
    <mergeCell ref="AN1017:AN1018"/>
    <mergeCell ref="AY1015:AY1016"/>
    <mergeCell ref="AZ1015:AZ1016"/>
    <mergeCell ref="BA1015:BA1016"/>
    <mergeCell ref="BB1015:BB1016"/>
    <mergeCell ref="BC1015:BC1016"/>
    <mergeCell ref="A1017:A1018"/>
    <mergeCell ref="B1017:B1018"/>
    <mergeCell ref="C1017:C1018"/>
    <mergeCell ref="D1017:D1018"/>
    <mergeCell ref="E1017:E1018"/>
    <mergeCell ref="AS1015:AS1016"/>
    <mergeCell ref="AT1015:AT1016"/>
    <mergeCell ref="AU1015:AU1016"/>
    <mergeCell ref="AV1015:AV1016"/>
    <mergeCell ref="AW1015:AW1016"/>
    <mergeCell ref="AX1015:AX1016"/>
    <mergeCell ref="AM1015:AM1016"/>
    <mergeCell ref="AN1015:AN1016"/>
    <mergeCell ref="AO1015:AO1016"/>
    <mergeCell ref="AP1015:AP1016"/>
    <mergeCell ref="AQ1015:AQ1016"/>
    <mergeCell ref="AR1015:AR1016"/>
    <mergeCell ref="BC1013:BC1014"/>
    <mergeCell ref="A1015:A1016"/>
    <mergeCell ref="B1015:B1016"/>
    <mergeCell ref="C1015:C1016"/>
    <mergeCell ref="D1015:D1016"/>
    <mergeCell ref="E1015:E1016"/>
    <mergeCell ref="F1015:F1016"/>
    <mergeCell ref="AJ1015:AJ1016"/>
    <mergeCell ref="AK1015:AK1016"/>
    <mergeCell ref="AL1015:AL1016"/>
    <mergeCell ref="AW1013:AW1014"/>
    <mergeCell ref="AX1013:AX1014"/>
    <mergeCell ref="AY1013:AY1014"/>
    <mergeCell ref="AZ1013:AZ1014"/>
    <mergeCell ref="BA1013:BA1014"/>
    <mergeCell ref="BB1013:BB1014"/>
    <mergeCell ref="AQ1013:AQ1014"/>
    <mergeCell ref="AR1013:AR1014"/>
    <mergeCell ref="AS1013:AS1014"/>
    <mergeCell ref="AT1013:AT1014"/>
    <mergeCell ref="AU1013:AU1014"/>
    <mergeCell ref="AV1013:AV1014"/>
    <mergeCell ref="AK1013:AK1014"/>
    <mergeCell ref="AL1013:AL1014"/>
    <mergeCell ref="AM1013:AM1014"/>
    <mergeCell ref="AN1013:AN1014"/>
    <mergeCell ref="AO1013:AO1014"/>
    <mergeCell ref="AP1013:AP1014"/>
    <mergeCell ref="BA1011:BA1012"/>
    <mergeCell ref="BB1011:BB1012"/>
    <mergeCell ref="BC1011:BC1012"/>
    <mergeCell ref="A1013:A1014"/>
    <mergeCell ref="B1013:B1014"/>
    <mergeCell ref="C1013:C1014"/>
    <mergeCell ref="D1013:D1014"/>
    <mergeCell ref="E1013:E1014"/>
    <mergeCell ref="F1013:F1014"/>
    <mergeCell ref="AJ1013:AJ1014"/>
    <mergeCell ref="AU1011:AU1012"/>
    <mergeCell ref="AV1011:AV1012"/>
    <mergeCell ref="AW1011:AW1012"/>
    <mergeCell ref="AX1011:AX1012"/>
    <mergeCell ref="AY1011:AY1012"/>
    <mergeCell ref="AZ1011:AZ1012"/>
    <mergeCell ref="AO1011:AO1012"/>
    <mergeCell ref="AP1011:AP1012"/>
    <mergeCell ref="AQ1011:AQ1012"/>
    <mergeCell ref="AR1011:AR1012"/>
    <mergeCell ref="AS1011:AS1012"/>
    <mergeCell ref="AT1011:AT1012"/>
    <mergeCell ref="F1011:F1012"/>
    <mergeCell ref="AJ1011:AJ1012"/>
    <mergeCell ref="AK1011:AK1012"/>
    <mergeCell ref="AL1011:AL1012"/>
    <mergeCell ref="AM1011:AM1012"/>
    <mergeCell ref="AN1011:AN1012"/>
    <mergeCell ref="AY1009:AY1010"/>
    <mergeCell ref="AZ1009:AZ1010"/>
    <mergeCell ref="BA1009:BA1010"/>
    <mergeCell ref="BB1009:BB1010"/>
    <mergeCell ref="BC1009:BC1010"/>
    <mergeCell ref="A1011:A1012"/>
    <mergeCell ref="B1011:B1012"/>
    <mergeCell ref="C1011:C1012"/>
    <mergeCell ref="D1011:D1012"/>
    <mergeCell ref="E1011:E1012"/>
    <mergeCell ref="AS1009:AS1010"/>
    <mergeCell ref="AT1009:AT1010"/>
    <mergeCell ref="AU1009:AU1010"/>
    <mergeCell ref="AV1009:AV1010"/>
    <mergeCell ref="AW1009:AW1010"/>
    <mergeCell ref="AX1009:AX1010"/>
    <mergeCell ref="AM1009:AM1010"/>
    <mergeCell ref="AN1009:AN1010"/>
    <mergeCell ref="AO1009:AO1010"/>
    <mergeCell ref="AP1009:AP1010"/>
    <mergeCell ref="AQ1009:AQ1010"/>
    <mergeCell ref="AR1009:AR1010"/>
    <mergeCell ref="BC1007:BC1008"/>
    <mergeCell ref="A1009:A1010"/>
    <mergeCell ref="B1009:B1010"/>
    <mergeCell ref="C1009:C1010"/>
    <mergeCell ref="D1009:D1010"/>
    <mergeCell ref="E1009:E1010"/>
    <mergeCell ref="F1009:F1010"/>
    <mergeCell ref="AJ1009:AJ1010"/>
    <mergeCell ref="AK1009:AK1010"/>
    <mergeCell ref="AL1009:AL1010"/>
    <mergeCell ref="AW1007:AW1008"/>
    <mergeCell ref="AX1007:AX1008"/>
    <mergeCell ref="AY1007:AY1008"/>
    <mergeCell ref="AZ1007:AZ1008"/>
    <mergeCell ref="BA1007:BA1008"/>
    <mergeCell ref="BB1007:BB1008"/>
    <mergeCell ref="AQ1007:AQ1008"/>
    <mergeCell ref="AR1007:AR1008"/>
    <mergeCell ref="AS1007:AS1008"/>
    <mergeCell ref="AT1007:AT1008"/>
    <mergeCell ref="AU1007:AU1008"/>
    <mergeCell ref="AV1007:AV1008"/>
    <mergeCell ref="AK1007:AK1008"/>
    <mergeCell ref="AL1007:AL1008"/>
    <mergeCell ref="AM1007:AM1008"/>
    <mergeCell ref="AN1007:AN1008"/>
    <mergeCell ref="AO1007:AO1008"/>
    <mergeCell ref="AP1007:AP1008"/>
    <mergeCell ref="BA1005:BA1006"/>
    <mergeCell ref="BB1005:BB1006"/>
    <mergeCell ref="BC1005:BC1006"/>
    <mergeCell ref="A1007:A1008"/>
    <mergeCell ref="B1007:B1008"/>
    <mergeCell ref="C1007:C1008"/>
    <mergeCell ref="D1007:D1008"/>
    <mergeCell ref="E1007:E1008"/>
    <mergeCell ref="F1007:F1008"/>
    <mergeCell ref="AJ1007:AJ1008"/>
    <mergeCell ref="AU1005:AU1006"/>
    <mergeCell ref="AV1005:AV1006"/>
    <mergeCell ref="AW1005:AW1006"/>
    <mergeCell ref="AX1005:AX1006"/>
    <mergeCell ref="AY1005:AY1006"/>
    <mergeCell ref="AZ1005:AZ1006"/>
    <mergeCell ref="AO1005:AO1006"/>
    <mergeCell ref="AP1005:AP1006"/>
    <mergeCell ref="AQ1005:AQ1006"/>
    <mergeCell ref="AR1005:AR1006"/>
    <mergeCell ref="AS1005:AS1006"/>
    <mergeCell ref="AT1005:AT1006"/>
    <mergeCell ref="F1005:F1006"/>
    <mergeCell ref="AJ1005:AJ1006"/>
    <mergeCell ref="AK1005:AK1006"/>
    <mergeCell ref="AL1005:AL1006"/>
    <mergeCell ref="AM1005:AM1006"/>
    <mergeCell ref="AN1005:AN1006"/>
    <mergeCell ref="AY1003:AY1004"/>
    <mergeCell ref="AZ1003:AZ1004"/>
    <mergeCell ref="BA1003:BA1004"/>
    <mergeCell ref="BB1003:BB1004"/>
    <mergeCell ref="BC1003:BC1004"/>
    <mergeCell ref="A1005:A1006"/>
    <mergeCell ref="B1005:B1006"/>
    <mergeCell ref="C1005:C1006"/>
    <mergeCell ref="D1005:D1006"/>
    <mergeCell ref="E1005:E1006"/>
    <mergeCell ref="AS1003:AS1004"/>
    <mergeCell ref="AT1003:AT1004"/>
    <mergeCell ref="AU1003:AU1004"/>
    <mergeCell ref="AV1003:AV1004"/>
    <mergeCell ref="AW1003:AW1004"/>
    <mergeCell ref="AX1003:AX1004"/>
    <mergeCell ref="AM1003:AM1004"/>
    <mergeCell ref="AN1003:AN1004"/>
    <mergeCell ref="AO1003:AO1004"/>
    <mergeCell ref="AP1003:AP1004"/>
    <mergeCell ref="AQ1003:AQ1004"/>
    <mergeCell ref="AR1003:AR1004"/>
    <mergeCell ref="BC1001:BC1002"/>
    <mergeCell ref="A1003:A1004"/>
    <mergeCell ref="B1003:B1004"/>
    <mergeCell ref="C1003:C1004"/>
    <mergeCell ref="D1003:D1004"/>
    <mergeCell ref="E1003:E1004"/>
    <mergeCell ref="F1003:F1004"/>
    <mergeCell ref="AJ1003:AJ1004"/>
    <mergeCell ref="AK1003:AK1004"/>
    <mergeCell ref="AL1003:AL1004"/>
    <mergeCell ref="AW1001:AW1002"/>
    <mergeCell ref="AX1001:AX1002"/>
    <mergeCell ref="AY1001:AY1002"/>
    <mergeCell ref="AZ1001:AZ1002"/>
    <mergeCell ref="BA1001:BA1002"/>
    <mergeCell ref="BB1001:BB1002"/>
    <mergeCell ref="AQ1001:AQ1002"/>
    <mergeCell ref="AR1001:AR1002"/>
    <mergeCell ref="AS1001:AS1002"/>
    <mergeCell ref="AT1001:AT1002"/>
    <mergeCell ref="AU1001:AU1002"/>
    <mergeCell ref="AV1001:AV1002"/>
    <mergeCell ref="AK1001:AK1002"/>
    <mergeCell ref="AL1001:AL1002"/>
    <mergeCell ref="AM1001:AM1002"/>
    <mergeCell ref="AN1001:AN1002"/>
    <mergeCell ref="AO1001:AO1002"/>
    <mergeCell ref="AP1001:AP1002"/>
    <mergeCell ref="BA999:BA1000"/>
    <mergeCell ref="BB999:BB1000"/>
    <mergeCell ref="BC999:BC1000"/>
    <mergeCell ref="A1001:A1002"/>
    <mergeCell ref="B1001:B1002"/>
    <mergeCell ref="C1001:C1002"/>
    <mergeCell ref="D1001:D1002"/>
    <mergeCell ref="E1001:E1002"/>
    <mergeCell ref="F1001:F1002"/>
    <mergeCell ref="AJ1001:AJ1002"/>
    <mergeCell ref="AU999:AU1000"/>
    <mergeCell ref="AV999:AV1000"/>
    <mergeCell ref="AW999:AW1000"/>
    <mergeCell ref="AX999:AX1000"/>
    <mergeCell ref="AY999:AY1000"/>
    <mergeCell ref="AZ999:AZ1000"/>
    <mergeCell ref="AO999:AO1000"/>
    <mergeCell ref="AP999:AP1000"/>
    <mergeCell ref="AQ999:AQ1000"/>
    <mergeCell ref="AR999:AR1000"/>
    <mergeCell ref="AS999:AS1000"/>
    <mergeCell ref="AT999:AT1000"/>
    <mergeCell ref="F999:F1000"/>
    <mergeCell ref="AJ999:AJ1000"/>
    <mergeCell ref="AK999:AK1000"/>
    <mergeCell ref="AL999:AL1000"/>
    <mergeCell ref="AM999:AM1000"/>
    <mergeCell ref="AN999:AN1000"/>
    <mergeCell ref="AY997:AY998"/>
    <mergeCell ref="AZ997:AZ998"/>
    <mergeCell ref="BA997:BA998"/>
    <mergeCell ref="BB997:BB998"/>
    <mergeCell ref="BC997:BC998"/>
    <mergeCell ref="A999:A1000"/>
    <mergeCell ref="B999:B1000"/>
    <mergeCell ref="C999:C1000"/>
    <mergeCell ref="D999:D1000"/>
    <mergeCell ref="E999:E1000"/>
    <mergeCell ref="AS997:AS998"/>
    <mergeCell ref="AT997:AT998"/>
    <mergeCell ref="AU997:AU998"/>
    <mergeCell ref="AV997:AV998"/>
    <mergeCell ref="AW997:AW998"/>
    <mergeCell ref="AX997:AX998"/>
    <mergeCell ref="AM997:AM998"/>
    <mergeCell ref="AN997:AN998"/>
    <mergeCell ref="AO997:AO998"/>
    <mergeCell ref="AP997:AP998"/>
    <mergeCell ref="AQ997:AQ998"/>
    <mergeCell ref="AR997:AR998"/>
    <mergeCell ref="BC995:BC996"/>
    <mergeCell ref="A997:A998"/>
    <mergeCell ref="B997:B998"/>
    <mergeCell ref="C997:C998"/>
    <mergeCell ref="D997:D998"/>
    <mergeCell ref="E997:E998"/>
    <mergeCell ref="F997:F998"/>
    <mergeCell ref="AJ997:AJ998"/>
    <mergeCell ref="AK997:AK998"/>
    <mergeCell ref="AL997:AL998"/>
    <mergeCell ref="AW995:AW996"/>
    <mergeCell ref="AX995:AX996"/>
    <mergeCell ref="AY995:AY996"/>
    <mergeCell ref="AZ995:AZ996"/>
    <mergeCell ref="BA995:BA996"/>
    <mergeCell ref="BB995:BB996"/>
    <mergeCell ref="AQ995:AQ996"/>
    <mergeCell ref="AR995:AR996"/>
    <mergeCell ref="AS995:AS996"/>
    <mergeCell ref="AT995:AT996"/>
    <mergeCell ref="AU995:AU996"/>
    <mergeCell ref="AV995:AV996"/>
    <mergeCell ref="AK995:AK996"/>
    <mergeCell ref="AL995:AL996"/>
    <mergeCell ref="AM995:AM996"/>
    <mergeCell ref="AN995:AN996"/>
    <mergeCell ref="AO995:AO996"/>
    <mergeCell ref="AP995:AP996"/>
    <mergeCell ref="BA993:BA994"/>
    <mergeCell ref="BB993:BB994"/>
    <mergeCell ref="BC993:BC994"/>
    <mergeCell ref="A995:A996"/>
    <mergeCell ref="B995:B996"/>
    <mergeCell ref="C995:C996"/>
    <mergeCell ref="D995:D996"/>
    <mergeCell ref="E995:E996"/>
    <mergeCell ref="F995:F996"/>
    <mergeCell ref="AJ995:AJ996"/>
    <mergeCell ref="AU993:AU994"/>
    <mergeCell ref="AV993:AV994"/>
    <mergeCell ref="AW993:AW994"/>
    <mergeCell ref="AX993:AX994"/>
    <mergeCell ref="AY993:AY994"/>
    <mergeCell ref="AZ993:AZ994"/>
    <mergeCell ref="AO993:AO994"/>
    <mergeCell ref="AP993:AP994"/>
    <mergeCell ref="AQ993:AQ994"/>
    <mergeCell ref="AR993:AR994"/>
    <mergeCell ref="AS993:AS994"/>
    <mergeCell ref="AT993:AT994"/>
    <mergeCell ref="F993:F994"/>
    <mergeCell ref="AJ993:AJ994"/>
    <mergeCell ref="AK993:AK994"/>
    <mergeCell ref="AL993:AL994"/>
    <mergeCell ref="AM993:AM994"/>
    <mergeCell ref="AN993:AN994"/>
    <mergeCell ref="AY991:AY992"/>
    <mergeCell ref="AZ991:AZ992"/>
    <mergeCell ref="BA991:BA992"/>
    <mergeCell ref="BB991:BB992"/>
    <mergeCell ref="BC991:BC992"/>
    <mergeCell ref="A993:A994"/>
    <mergeCell ref="B993:B994"/>
    <mergeCell ref="C993:C994"/>
    <mergeCell ref="D993:D994"/>
    <mergeCell ref="E993:E994"/>
    <mergeCell ref="AS991:AS992"/>
    <mergeCell ref="AT991:AT992"/>
    <mergeCell ref="AU991:AU992"/>
    <mergeCell ref="AV991:AV992"/>
    <mergeCell ref="AW991:AW992"/>
    <mergeCell ref="AX991:AX992"/>
    <mergeCell ref="AM991:AM992"/>
    <mergeCell ref="AN991:AN992"/>
    <mergeCell ref="AO991:AO992"/>
    <mergeCell ref="AP991:AP992"/>
    <mergeCell ref="AQ991:AQ992"/>
    <mergeCell ref="AR991:AR992"/>
    <mergeCell ref="BC989:BC990"/>
    <mergeCell ref="A991:A992"/>
    <mergeCell ref="B991:B992"/>
    <mergeCell ref="C991:C992"/>
    <mergeCell ref="D991:D992"/>
    <mergeCell ref="E991:E992"/>
    <mergeCell ref="F991:F992"/>
    <mergeCell ref="AJ991:AJ992"/>
    <mergeCell ref="AK991:AK992"/>
    <mergeCell ref="AL991:AL992"/>
    <mergeCell ref="AW989:AW990"/>
    <mergeCell ref="AX989:AX990"/>
    <mergeCell ref="AY989:AY990"/>
    <mergeCell ref="AZ989:AZ990"/>
    <mergeCell ref="BA989:BA990"/>
    <mergeCell ref="BB989:BB990"/>
    <mergeCell ref="AQ989:AQ990"/>
    <mergeCell ref="AR989:AR990"/>
    <mergeCell ref="AS989:AS990"/>
    <mergeCell ref="AT989:AT990"/>
    <mergeCell ref="AU989:AU990"/>
    <mergeCell ref="AV989:AV990"/>
    <mergeCell ref="AK989:AK990"/>
    <mergeCell ref="AL989:AL990"/>
    <mergeCell ref="AM989:AM990"/>
    <mergeCell ref="AN989:AN990"/>
    <mergeCell ref="AO989:AO990"/>
    <mergeCell ref="AP989:AP990"/>
    <mergeCell ref="BA987:BA988"/>
    <mergeCell ref="BB987:BB988"/>
    <mergeCell ref="BC987:BC988"/>
    <mergeCell ref="A989:A990"/>
    <mergeCell ref="B989:B990"/>
    <mergeCell ref="C989:C990"/>
    <mergeCell ref="D989:D990"/>
    <mergeCell ref="E989:E990"/>
    <mergeCell ref="F989:F990"/>
    <mergeCell ref="AJ989:AJ990"/>
    <mergeCell ref="AU987:AU988"/>
    <mergeCell ref="AV987:AV988"/>
    <mergeCell ref="AW987:AW988"/>
    <mergeCell ref="AX987:AX988"/>
    <mergeCell ref="AY987:AY988"/>
    <mergeCell ref="AZ987:AZ988"/>
    <mergeCell ref="AO987:AO988"/>
    <mergeCell ref="AP987:AP988"/>
    <mergeCell ref="AQ987:AQ988"/>
    <mergeCell ref="AR987:AR988"/>
    <mergeCell ref="AS987:AS988"/>
    <mergeCell ref="AT987:AT988"/>
    <mergeCell ref="F987:F988"/>
    <mergeCell ref="AJ987:AJ988"/>
    <mergeCell ref="AK987:AK988"/>
    <mergeCell ref="AL987:AL988"/>
    <mergeCell ref="AM987:AM988"/>
    <mergeCell ref="AN987:AN988"/>
    <mergeCell ref="AY985:AY986"/>
    <mergeCell ref="AZ985:AZ986"/>
    <mergeCell ref="BA985:BA986"/>
    <mergeCell ref="BB985:BB986"/>
    <mergeCell ref="BC985:BC986"/>
    <mergeCell ref="A987:A988"/>
    <mergeCell ref="B987:B988"/>
    <mergeCell ref="C987:C988"/>
    <mergeCell ref="D987:D988"/>
    <mergeCell ref="E987:E988"/>
    <mergeCell ref="AS985:AS986"/>
    <mergeCell ref="AT985:AT986"/>
    <mergeCell ref="AU985:AU986"/>
    <mergeCell ref="AV985:AV986"/>
    <mergeCell ref="AW985:AW986"/>
    <mergeCell ref="AX985:AX986"/>
    <mergeCell ref="AM985:AM986"/>
    <mergeCell ref="AN985:AN986"/>
    <mergeCell ref="AO985:AO986"/>
    <mergeCell ref="AP985:AP986"/>
    <mergeCell ref="AQ985:AQ986"/>
    <mergeCell ref="AR985:AR986"/>
    <mergeCell ref="BC983:BC984"/>
    <mergeCell ref="A985:A986"/>
    <mergeCell ref="B985:B986"/>
    <mergeCell ref="C985:C986"/>
    <mergeCell ref="D985:D986"/>
    <mergeCell ref="E985:E986"/>
    <mergeCell ref="F985:F986"/>
    <mergeCell ref="AJ985:AJ986"/>
    <mergeCell ref="AK985:AK986"/>
    <mergeCell ref="AL985:AL986"/>
    <mergeCell ref="AW983:AW984"/>
    <mergeCell ref="AX983:AX984"/>
    <mergeCell ref="AY983:AY984"/>
    <mergeCell ref="AZ983:AZ984"/>
    <mergeCell ref="BA983:BA984"/>
    <mergeCell ref="BB983:BB984"/>
    <mergeCell ref="AQ983:AQ984"/>
    <mergeCell ref="AR983:AR984"/>
    <mergeCell ref="AS983:AS984"/>
    <mergeCell ref="AT983:AT984"/>
    <mergeCell ref="AU983:AU984"/>
    <mergeCell ref="AV983:AV984"/>
    <mergeCell ref="AK983:AK984"/>
    <mergeCell ref="AL983:AL984"/>
    <mergeCell ref="AM983:AM984"/>
    <mergeCell ref="AN983:AN984"/>
    <mergeCell ref="AO983:AO984"/>
    <mergeCell ref="AP983:AP984"/>
    <mergeCell ref="BA981:BA982"/>
    <mergeCell ref="BB981:BB982"/>
    <mergeCell ref="BC981:BC982"/>
    <mergeCell ref="A983:A984"/>
    <mergeCell ref="B983:B984"/>
    <mergeCell ref="C983:C984"/>
    <mergeCell ref="D983:D984"/>
    <mergeCell ref="E983:E984"/>
    <mergeCell ref="F983:F984"/>
    <mergeCell ref="AJ983:AJ984"/>
    <mergeCell ref="AU981:AU982"/>
    <mergeCell ref="AV981:AV982"/>
    <mergeCell ref="AW981:AW982"/>
    <mergeCell ref="AX981:AX982"/>
    <mergeCell ref="AY981:AY982"/>
    <mergeCell ref="AZ981:AZ982"/>
    <mergeCell ref="AO981:AO982"/>
    <mergeCell ref="AP981:AP982"/>
    <mergeCell ref="AQ981:AQ982"/>
    <mergeCell ref="AR981:AR982"/>
    <mergeCell ref="AS981:AS982"/>
    <mergeCell ref="AT981:AT982"/>
    <mergeCell ref="F981:F982"/>
    <mergeCell ref="AJ981:AJ982"/>
    <mergeCell ref="AK981:AK982"/>
    <mergeCell ref="AL981:AL982"/>
    <mergeCell ref="AM981:AM982"/>
    <mergeCell ref="AN981:AN982"/>
    <mergeCell ref="AY979:AY980"/>
    <mergeCell ref="AZ979:AZ980"/>
    <mergeCell ref="BA979:BA980"/>
    <mergeCell ref="BB979:BB980"/>
    <mergeCell ref="BC979:BC980"/>
    <mergeCell ref="A981:A982"/>
    <mergeCell ref="B981:B982"/>
    <mergeCell ref="C981:C982"/>
    <mergeCell ref="D981:D982"/>
    <mergeCell ref="E981:E982"/>
    <mergeCell ref="AS979:AS980"/>
    <mergeCell ref="AT979:AT980"/>
    <mergeCell ref="AU979:AU980"/>
    <mergeCell ref="AV979:AV980"/>
    <mergeCell ref="AW979:AW980"/>
    <mergeCell ref="AX979:AX980"/>
    <mergeCell ref="AM979:AM980"/>
    <mergeCell ref="AN979:AN980"/>
    <mergeCell ref="AO979:AO980"/>
    <mergeCell ref="AP979:AP980"/>
    <mergeCell ref="AQ979:AQ980"/>
    <mergeCell ref="AR979:AR980"/>
    <mergeCell ref="BC977:BC978"/>
    <mergeCell ref="A979:A980"/>
    <mergeCell ref="B979:B980"/>
    <mergeCell ref="C979:C980"/>
    <mergeCell ref="D979:D980"/>
    <mergeCell ref="E979:E980"/>
    <mergeCell ref="F979:F980"/>
    <mergeCell ref="AJ979:AJ980"/>
    <mergeCell ref="AK979:AK980"/>
    <mergeCell ref="AL979:AL980"/>
    <mergeCell ref="AW977:AW978"/>
    <mergeCell ref="AX977:AX978"/>
    <mergeCell ref="AY977:AY978"/>
    <mergeCell ref="AZ977:AZ978"/>
    <mergeCell ref="BA977:BA978"/>
    <mergeCell ref="BB977:BB978"/>
    <mergeCell ref="AQ977:AQ978"/>
    <mergeCell ref="AR977:AR978"/>
    <mergeCell ref="AS977:AS978"/>
    <mergeCell ref="AT977:AT978"/>
    <mergeCell ref="AU977:AU978"/>
    <mergeCell ref="AV977:AV978"/>
    <mergeCell ref="AK977:AK978"/>
    <mergeCell ref="AL977:AL978"/>
    <mergeCell ref="AM977:AM978"/>
    <mergeCell ref="AN977:AN978"/>
    <mergeCell ref="AO977:AO978"/>
    <mergeCell ref="AP977:AP978"/>
    <mergeCell ref="BA975:BA976"/>
    <mergeCell ref="BB975:BB976"/>
    <mergeCell ref="BC975:BC976"/>
    <mergeCell ref="A977:A978"/>
    <mergeCell ref="B977:B978"/>
    <mergeCell ref="C977:C978"/>
    <mergeCell ref="D977:D978"/>
    <mergeCell ref="E977:E978"/>
    <mergeCell ref="F977:F978"/>
    <mergeCell ref="AJ977:AJ978"/>
    <mergeCell ref="AU975:AU976"/>
    <mergeCell ref="AV975:AV976"/>
    <mergeCell ref="AW975:AW976"/>
    <mergeCell ref="AX975:AX976"/>
    <mergeCell ref="AY975:AY976"/>
    <mergeCell ref="AZ975:AZ976"/>
    <mergeCell ref="AO975:AO976"/>
    <mergeCell ref="AP975:AP976"/>
    <mergeCell ref="AQ975:AQ976"/>
    <mergeCell ref="AR975:AR976"/>
    <mergeCell ref="AS975:AS976"/>
    <mergeCell ref="AT975:AT976"/>
    <mergeCell ref="F975:F976"/>
    <mergeCell ref="AJ975:AJ976"/>
    <mergeCell ref="AK975:AK976"/>
    <mergeCell ref="AL975:AL976"/>
    <mergeCell ref="AM975:AM976"/>
    <mergeCell ref="AN975:AN976"/>
    <mergeCell ref="AY973:AY974"/>
    <mergeCell ref="AZ973:AZ974"/>
    <mergeCell ref="BA973:BA974"/>
    <mergeCell ref="BB973:BB974"/>
    <mergeCell ref="BC973:BC974"/>
    <mergeCell ref="A975:A976"/>
    <mergeCell ref="B975:B976"/>
    <mergeCell ref="C975:C976"/>
    <mergeCell ref="D975:D976"/>
    <mergeCell ref="E975:E976"/>
    <mergeCell ref="AS973:AS974"/>
    <mergeCell ref="AT973:AT974"/>
    <mergeCell ref="AU973:AU974"/>
    <mergeCell ref="AV973:AV974"/>
    <mergeCell ref="AW973:AW974"/>
    <mergeCell ref="AX973:AX974"/>
    <mergeCell ref="AM973:AM974"/>
    <mergeCell ref="AN973:AN974"/>
    <mergeCell ref="AO973:AO974"/>
    <mergeCell ref="AP973:AP974"/>
    <mergeCell ref="AQ973:AQ974"/>
    <mergeCell ref="AR973:AR974"/>
    <mergeCell ref="BC971:BC972"/>
    <mergeCell ref="A973:A974"/>
    <mergeCell ref="B973:B974"/>
    <mergeCell ref="C973:C974"/>
    <mergeCell ref="D973:D974"/>
    <mergeCell ref="E973:E974"/>
    <mergeCell ref="F973:F974"/>
    <mergeCell ref="AJ973:AJ974"/>
    <mergeCell ref="AK973:AK974"/>
    <mergeCell ref="AL973:AL974"/>
    <mergeCell ref="AW971:AW972"/>
    <mergeCell ref="AX971:AX972"/>
    <mergeCell ref="AY971:AY972"/>
    <mergeCell ref="AZ971:AZ972"/>
    <mergeCell ref="BA971:BA972"/>
    <mergeCell ref="BB971:BB972"/>
    <mergeCell ref="AQ971:AQ972"/>
    <mergeCell ref="AR971:AR972"/>
    <mergeCell ref="AS971:AS972"/>
    <mergeCell ref="AT971:AT972"/>
    <mergeCell ref="AU971:AU972"/>
    <mergeCell ref="AV971:AV972"/>
    <mergeCell ref="AK971:AK972"/>
    <mergeCell ref="AL971:AL972"/>
    <mergeCell ref="AM971:AM972"/>
    <mergeCell ref="AN971:AN972"/>
    <mergeCell ref="AO971:AO972"/>
    <mergeCell ref="AP971:AP972"/>
    <mergeCell ref="BA969:BA970"/>
    <mergeCell ref="BB969:BB970"/>
    <mergeCell ref="BC969:BC970"/>
    <mergeCell ref="A971:A972"/>
    <mergeCell ref="B971:B972"/>
    <mergeCell ref="C971:C972"/>
    <mergeCell ref="D971:D972"/>
    <mergeCell ref="E971:E972"/>
    <mergeCell ref="F971:F972"/>
    <mergeCell ref="AJ971:AJ972"/>
    <mergeCell ref="AU969:AU970"/>
    <mergeCell ref="AV969:AV970"/>
    <mergeCell ref="AW969:AW970"/>
    <mergeCell ref="AX969:AX970"/>
    <mergeCell ref="AY969:AY970"/>
    <mergeCell ref="AZ969:AZ970"/>
    <mergeCell ref="AO969:AO970"/>
    <mergeCell ref="AP969:AP970"/>
    <mergeCell ref="AQ969:AQ970"/>
    <mergeCell ref="AR969:AR970"/>
    <mergeCell ref="AS969:AS970"/>
    <mergeCell ref="AT969:AT970"/>
    <mergeCell ref="F969:F970"/>
    <mergeCell ref="AJ969:AJ970"/>
    <mergeCell ref="AK969:AK970"/>
    <mergeCell ref="AL969:AL970"/>
    <mergeCell ref="AM969:AM970"/>
    <mergeCell ref="AN969:AN970"/>
    <mergeCell ref="AY967:AY968"/>
    <mergeCell ref="AZ967:AZ968"/>
    <mergeCell ref="BA967:BA968"/>
    <mergeCell ref="BB967:BB968"/>
    <mergeCell ref="BC967:BC968"/>
    <mergeCell ref="A969:A970"/>
    <mergeCell ref="B969:B970"/>
    <mergeCell ref="C969:C970"/>
    <mergeCell ref="D969:D970"/>
    <mergeCell ref="E969:E970"/>
    <mergeCell ref="AS967:AS968"/>
    <mergeCell ref="AT967:AT968"/>
    <mergeCell ref="AU967:AU968"/>
    <mergeCell ref="AV967:AV968"/>
    <mergeCell ref="AW967:AW968"/>
    <mergeCell ref="AX967:AX968"/>
    <mergeCell ref="AM967:AM968"/>
    <mergeCell ref="AN967:AN968"/>
    <mergeCell ref="AO967:AO968"/>
    <mergeCell ref="AP967:AP968"/>
    <mergeCell ref="AQ967:AQ968"/>
    <mergeCell ref="AR967:AR968"/>
    <mergeCell ref="BC965:BC966"/>
    <mergeCell ref="A967:A968"/>
    <mergeCell ref="B967:B968"/>
    <mergeCell ref="C967:C968"/>
    <mergeCell ref="D967:D968"/>
    <mergeCell ref="E967:E968"/>
    <mergeCell ref="F967:F968"/>
    <mergeCell ref="AJ967:AJ968"/>
    <mergeCell ref="AK967:AK968"/>
    <mergeCell ref="AL967:AL968"/>
    <mergeCell ref="AW965:AW966"/>
    <mergeCell ref="AX965:AX966"/>
    <mergeCell ref="AY965:AY966"/>
    <mergeCell ref="AZ965:AZ966"/>
    <mergeCell ref="BA965:BA966"/>
    <mergeCell ref="BB965:BB966"/>
    <mergeCell ref="AQ965:AQ966"/>
    <mergeCell ref="AR965:AR966"/>
    <mergeCell ref="AS965:AS966"/>
    <mergeCell ref="AT965:AT966"/>
    <mergeCell ref="AU965:AU966"/>
    <mergeCell ref="AV965:AV966"/>
    <mergeCell ref="AK965:AK966"/>
    <mergeCell ref="AL965:AL966"/>
    <mergeCell ref="AM965:AM966"/>
    <mergeCell ref="AN965:AN966"/>
    <mergeCell ref="AO965:AO966"/>
    <mergeCell ref="AP965:AP966"/>
    <mergeCell ref="BA963:BA964"/>
    <mergeCell ref="BB963:BB964"/>
    <mergeCell ref="BC963:BC964"/>
    <mergeCell ref="A965:A966"/>
    <mergeCell ref="B965:B966"/>
    <mergeCell ref="C965:C966"/>
    <mergeCell ref="D965:D966"/>
    <mergeCell ref="E965:E966"/>
    <mergeCell ref="F965:F966"/>
    <mergeCell ref="AJ965:AJ966"/>
    <mergeCell ref="AU963:AU964"/>
    <mergeCell ref="AV963:AV964"/>
    <mergeCell ref="AW963:AW964"/>
    <mergeCell ref="AX963:AX964"/>
    <mergeCell ref="AY963:AY964"/>
    <mergeCell ref="AZ963:AZ964"/>
    <mergeCell ref="AO963:AO964"/>
    <mergeCell ref="AP963:AP964"/>
    <mergeCell ref="AQ963:AQ964"/>
    <mergeCell ref="AR963:AR964"/>
    <mergeCell ref="AS963:AS964"/>
    <mergeCell ref="AT963:AT964"/>
    <mergeCell ref="F963:F964"/>
    <mergeCell ref="AJ963:AJ964"/>
    <mergeCell ref="AK963:AK964"/>
    <mergeCell ref="AL963:AL964"/>
    <mergeCell ref="AM963:AM964"/>
    <mergeCell ref="AN963:AN964"/>
    <mergeCell ref="AY961:AY962"/>
    <mergeCell ref="AZ961:AZ962"/>
    <mergeCell ref="BA961:BA962"/>
    <mergeCell ref="BB961:BB962"/>
    <mergeCell ref="BC961:BC962"/>
    <mergeCell ref="A963:A964"/>
    <mergeCell ref="B963:B964"/>
    <mergeCell ref="C963:C964"/>
    <mergeCell ref="D963:D964"/>
    <mergeCell ref="E963:E964"/>
    <mergeCell ref="AS961:AS962"/>
    <mergeCell ref="AT961:AT962"/>
    <mergeCell ref="AU961:AU962"/>
    <mergeCell ref="AV961:AV962"/>
    <mergeCell ref="AW961:AW962"/>
    <mergeCell ref="AX961:AX962"/>
    <mergeCell ref="AM961:AM962"/>
    <mergeCell ref="AN961:AN962"/>
    <mergeCell ref="AO961:AO962"/>
    <mergeCell ref="AP961:AP962"/>
    <mergeCell ref="AQ961:AQ962"/>
    <mergeCell ref="AR961:AR962"/>
    <mergeCell ref="BC959:BC960"/>
    <mergeCell ref="A961:A962"/>
    <mergeCell ref="B961:B962"/>
    <mergeCell ref="C961:C962"/>
    <mergeCell ref="D961:D962"/>
    <mergeCell ref="E961:E962"/>
    <mergeCell ref="F961:F962"/>
    <mergeCell ref="AJ961:AJ962"/>
    <mergeCell ref="AK961:AK962"/>
    <mergeCell ref="AL961:AL962"/>
    <mergeCell ref="AW959:AW960"/>
    <mergeCell ref="AX959:AX960"/>
    <mergeCell ref="AY959:AY960"/>
    <mergeCell ref="AZ959:AZ960"/>
    <mergeCell ref="BA959:BA960"/>
    <mergeCell ref="BB959:BB960"/>
    <mergeCell ref="AQ959:AQ960"/>
    <mergeCell ref="AR959:AR960"/>
    <mergeCell ref="AS959:AS960"/>
    <mergeCell ref="AT959:AT960"/>
    <mergeCell ref="AU959:AU960"/>
    <mergeCell ref="AV959:AV960"/>
    <mergeCell ref="AK959:AK960"/>
    <mergeCell ref="AL959:AL960"/>
    <mergeCell ref="AM959:AM960"/>
    <mergeCell ref="AN959:AN960"/>
    <mergeCell ref="AO959:AO960"/>
    <mergeCell ref="AP959:AP960"/>
    <mergeCell ref="BA957:BA958"/>
    <mergeCell ref="BB957:BB958"/>
    <mergeCell ref="BC957:BC958"/>
    <mergeCell ref="A959:A960"/>
    <mergeCell ref="B959:B960"/>
    <mergeCell ref="C959:C960"/>
    <mergeCell ref="D959:D960"/>
    <mergeCell ref="E959:E960"/>
    <mergeCell ref="F959:F960"/>
    <mergeCell ref="AJ959:AJ960"/>
    <mergeCell ref="AU957:AU958"/>
    <mergeCell ref="AV957:AV958"/>
    <mergeCell ref="AW957:AW958"/>
    <mergeCell ref="AX957:AX958"/>
    <mergeCell ref="AY957:AY958"/>
    <mergeCell ref="AZ957:AZ958"/>
    <mergeCell ref="AO957:AO958"/>
    <mergeCell ref="AP957:AP958"/>
    <mergeCell ref="AQ957:AQ958"/>
    <mergeCell ref="AR957:AR958"/>
    <mergeCell ref="AS957:AS958"/>
    <mergeCell ref="AT957:AT958"/>
    <mergeCell ref="F957:F958"/>
    <mergeCell ref="AJ957:AJ958"/>
    <mergeCell ref="AK957:AK958"/>
    <mergeCell ref="AL957:AL958"/>
    <mergeCell ref="AM957:AM958"/>
    <mergeCell ref="AN957:AN958"/>
    <mergeCell ref="AY955:AY956"/>
    <mergeCell ref="AZ955:AZ956"/>
    <mergeCell ref="BA955:BA956"/>
    <mergeCell ref="BB955:BB956"/>
    <mergeCell ref="BC955:BC956"/>
    <mergeCell ref="A957:A958"/>
    <mergeCell ref="B957:B958"/>
    <mergeCell ref="C957:C958"/>
    <mergeCell ref="D957:D958"/>
    <mergeCell ref="E957:E958"/>
    <mergeCell ref="AS955:AS956"/>
    <mergeCell ref="AT955:AT956"/>
    <mergeCell ref="AU955:AU956"/>
    <mergeCell ref="AV955:AV956"/>
    <mergeCell ref="AW955:AW956"/>
    <mergeCell ref="AX955:AX956"/>
    <mergeCell ref="AM955:AM956"/>
    <mergeCell ref="AN955:AN956"/>
    <mergeCell ref="AO955:AO956"/>
    <mergeCell ref="AP955:AP956"/>
    <mergeCell ref="AQ955:AQ956"/>
    <mergeCell ref="AR955:AR956"/>
    <mergeCell ref="BC953:BC954"/>
    <mergeCell ref="A955:A956"/>
    <mergeCell ref="B955:B956"/>
    <mergeCell ref="C955:C956"/>
    <mergeCell ref="D955:D956"/>
    <mergeCell ref="E955:E956"/>
    <mergeCell ref="F955:F956"/>
    <mergeCell ref="AJ955:AJ956"/>
    <mergeCell ref="AK955:AK956"/>
    <mergeCell ref="AL955:AL956"/>
    <mergeCell ref="AW953:AW954"/>
    <mergeCell ref="AX953:AX954"/>
    <mergeCell ref="AY953:AY954"/>
    <mergeCell ref="AZ953:AZ954"/>
    <mergeCell ref="BA953:BA954"/>
    <mergeCell ref="BB953:BB954"/>
    <mergeCell ref="AQ953:AQ954"/>
    <mergeCell ref="AR953:AR954"/>
    <mergeCell ref="AS953:AS954"/>
    <mergeCell ref="AT953:AT954"/>
    <mergeCell ref="AU953:AU954"/>
    <mergeCell ref="AV953:AV954"/>
    <mergeCell ref="AK953:AK954"/>
    <mergeCell ref="AL953:AL954"/>
    <mergeCell ref="AM953:AM954"/>
    <mergeCell ref="AN953:AN954"/>
    <mergeCell ref="AO953:AO954"/>
    <mergeCell ref="AP953:AP954"/>
    <mergeCell ref="BA951:BA952"/>
    <mergeCell ref="BB951:BB952"/>
    <mergeCell ref="BC951:BC952"/>
    <mergeCell ref="A953:A954"/>
    <mergeCell ref="B953:B954"/>
    <mergeCell ref="C953:C954"/>
    <mergeCell ref="D953:D954"/>
    <mergeCell ref="E953:E954"/>
    <mergeCell ref="F953:F954"/>
    <mergeCell ref="AJ953:AJ954"/>
    <mergeCell ref="AU951:AU952"/>
    <mergeCell ref="AV951:AV952"/>
    <mergeCell ref="AW951:AW952"/>
    <mergeCell ref="AX951:AX952"/>
    <mergeCell ref="AY951:AY952"/>
    <mergeCell ref="AZ951:AZ952"/>
    <mergeCell ref="AO951:AO952"/>
    <mergeCell ref="AP951:AP952"/>
    <mergeCell ref="AQ951:AQ952"/>
    <mergeCell ref="AR951:AR952"/>
    <mergeCell ref="AS951:AS952"/>
    <mergeCell ref="AT951:AT952"/>
    <mergeCell ref="F951:F952"/>
    <mergeCell ref="AJ951:AJ952"/>
    <mergeCell ref="AK951:AK952"/>
    <mergeCell ref="AL951:AL952"/>
    <mergeCell ref="AM951:AM952"/>
    <mergeCell ref="AN951:AN952"/>
    <mergeCell ref="AY949:AY950"/>
    <mergeCell ref="AZ949:AZ950"/>
    <mergeCell ref="BA949:BA950"/>
    <mergeCell ref="BB949:BB950"/>
    <mergeCell ref="BC949:BC950"/>
    <mergeCell ref="A951:A952"/>
    <mergeCell ref="B951:B952"/>
    <mergeCell ref="C951:C952"/>
    <mergeCell ref="D951:D952"/>
    <mergeCell ref="E951:E952"/>
    <mergeCell ref="AS949:AS950"/>
    <mergeCell ref="AT949:AT950"/>
    <mergeCell ref="AU949:AU950"/>
    <mergeCell ref="AV949:AV950"/>
    <mergeCell ref="AW949:AW950"/>
    <mergeCell ref="AX949:AX950"/>
    <mergeCell ref="AM949:AM950"/>
    <mergeCell ref="AN949:AN950"/>
    <mergeCell ref="AO949:AO950"/>
    <mergeCell ref="AP949:AP950"/>
    <mergeCell ref="AQ949:AQ950"/>
    <mergeCell ref="AR949:AR950"/>
    <mergeCell ref="BC947:BC948"/>
    <mergeCell ref="A949:A950"/>
    <mergeCell ref="B949:B950"/>
    <mergeCell ref="C949:C950"/>
    <mergeCell ref="D949:D950"/>
    <mergeCell ref="E949:E950"/>
    <mergeCell ref="F949:F950"/>
    <mergeCell ref="AJ949:AJ950"/>
    <mergeCell ref="AK949:AK950"/>
    <mergeCell ref="AL949:AL950"/>
    <mergeCell ref="AW947:AW948"/>
    <mergeCell ref="AX947:AX948"/>
    <mergeCell ref="AY947:AY948"/>
    <mergeCell ref="AZ947:AZ948"/>
    <mergeCell ref="BA947:BA948"/>
    <mergeCell ref="BB947:BB948"/>
    <mergeCell ref="AQ947:AQ948"/>
    <mergeCell ref="AR947:AR948"/>
    <mergeCell ref="AS947:AS948"/>
    <mergeCell ref="AT947:AT948"/>
    <mergeCell ref="AU947:AU948"/>
    <mergeCell ref="AV947:AV948"/>
    <mergeCell ref="AK947:AK948"/>
    <mergeCell ref="AL947:AL948"/>
    <mergeCell ref="AM947:AM948"/>
    <mergeCell ref="AN947:AN948"/>
    <mergeCell ref="AO947:AO948"/>
    <mergeCell ref="AP947:AP948"/>
    <mergeCell ref="BA945:BA946"/>
    <mergeCell ref="BB945:BB946"/>
    <mergeCell ref="BC945:BC946"/>
    <mergeCell ref="A947:A948"/>
    <mergeCell ref="B947:B948"/>
    <mergeCell ref="C947:C948"/>
    <mergeCell ref="D947:D948"/>
    <mergeCell ref="E947:E948"/>
    <mergeCell ref="F947:F948"/>
    <mergeCell ref="AJ947:AJ948"/>
    <mergeCell ref="AU945:AU946"/>
    <mergeCell ref="AV945:AV946"/>
    <mergeCell ref="AW945:AW946"/>
    <mergeCell ref="AX945:AX946"/>
    <mergeCell ref="AY945:AY946"/>
    <mergeCell ref="AZ945:AZ946"/>
    <mergeCell ref="AO945:AO946"/>
    <mergeCell ref="AP945:AP946"/>
    <mergeCell ref="AQ945:AQ946"/>
    <mergeCell ref="AR945:AR946"/>
    <mergeCell ref="AS945:AS946"/>
    <mergeCell ref="AT945:AT946"/>
    <mergeCell ref="F945:F946"/>
    <mergeCell ref="AJ945:AJ946"/>
    <mergeCell ref="AK945:AK946"/>
    <mergeCell ref="AL945:AL946"/>
    <mergeCell ref="AM945:AM946"/>
    <mergeCell ref="AN945:AN946"/>
    <mergeCell ref="AY943:AY944"/>
    <mergeCell ref="AZ943:AZ944"/>
    <mergeCell ref="BA943:BA944"/>
    <mergeCell ref="BB943:BB944"/>
    <mergeCell ref="BC943:BC944"/>
    <mergeCell ref="A945:A946"/>
    <mergeCell ref="B945:B946"/>
    <mergeCell ref="C945:C946"/>
    <mergeCell ref="D945:D946"/>
    <mergeCell ref="E945:E946"/>
    <mergeCell ref="AS943:AS944"/>
    <mergeCell ref="AT943:AT944"/>
    <mergeCell ref="AU943:AU944"/>
    <mergeCell ref="AV943:AV944"/>
    <mergeCell ref="AW943:AW944"/>
    <mergeCell ref="AX943:AX944"/>
    <mergeCell ref="AM943:AM944"/>
    <mergeCell ref="AN943:AN944"/>
    <mergeCell ref="AO943:AO944"/>
    <mergeCell ref="AP943:AP944"/>
    <mergeCell ref="AQ943:AQ944"/>
    <mergeCell ref="AR943:AR944"/>
    <mergeCell ref="BC941:BC942"/>
    <mergeCell ref="A943:A944"/>
    <mergeCell ref="B943:B944"/>
    <mergeCell ref="C943:C944"/>
    <mergeCell ref="D943:D944"/>
    <mergeCell ref="E943:E944"/>
    <mergeCell ref="F943:F944"/>
    <mergeCell ref="AJ943:AJ944"/>
    <mergeCell ref="AK943:AK944"/>
    <mergeCell ref="AL943:AL944"/>
    <mergeCell ref="AW941:AW942"/>
    <mergeCell ref="AX941:AX942"/>
    <mergeCell ref="AY941:AY942"/>
    <mergeCell ref="AZ941:AZ942"/>
    <mergeCell ref="BA941:BA942"/>
    <mergeCell ref="BB941:BB942"/>
    <mergeCell ref="AQ941:AQ942"/>
    <mergeCell ref="AR941:AR942"/>
    <mergeCell ref="AS941:AS942"/>
    <mergeCell ref="AT941:AT942"/>
    <mergeCell ref="AU941:AU942"/>
    <mergeCell ref="AV941:AV942"/>
    <mergeCell ref="AK941:AK942"/>
    <mergeCell ref="AL941:AL942"/>
    <mergeCell ref="AM941:AM942"/>
    <mergeCell ref="AN941:AN942"/>
    <mergeCell ref="AO941:AO942"/>
    <mergeCell ref="AP941:AP942"/>
    <mergeCell ref="BA939:BA940"/>
    <mergeCell ref="BB939:BB940"/>
    <mergeCell ref="BC939:BC940"/>
    <mergeCell ref="A941:A942"/>
    <mergeCell ref="B941:B942"/>
    <mergeCell ref="C941:C942"/>
    <mergeCell ref="D941:D942"/>
    <mergeCell ref="E941:E942"/>
    <mergeCell ref="F941:F942"/>
    <mergeCell ref="AJ941:AJ942"/>
    <mergeCell ref="AU939:AU940"/>
    <mergeCell ref="AV939:AV940"/>
    <mergeCell ref="AW939:AW940"/>
    <mergeCell ref="AX939:AX940"/>
    <mergeCell ref="AY939:AY940"/>
    <mergeCell ref="AZ939:AZ940"/>
    <mergeCell ref="AO939:AO940"/>
    <mergeCell ref="AP939:AP940"/>
    <mergeCell ref="AQ939:AQ940"/>
    <mergeCell ref="AR939:AR940"/>
    <mergeCell ref="AS939:AS940"/>
    <mergeCell ref="AT939:AT940"/>
    <mergeCell ref="F939:F940"/>
    <mergeCell ref="AJ939:AJ940"/>
    <mergeCell ref="AK939:AK940"/>
    <mergeCell ref="AL939:AL940"/>
    <mergeCell ref="AM939:AM940"/>
    <mergeCell ref="AN939:AN940"/>
    <mergeCell ref="AY937:AY938"/>
    <mergeCell ref="AZ937:AZ938"/>
    <mergeCell ref="BA937:BA938"/>
    <mergeCell ref="BB937:BB938"/>
    <mergeCell ref="BC937:BC938"/>
    <mergeCell ref="A939:A940"/>
    <mergeCell ref="B939:B940"/>
    <mergeCell ref="C939:C940"/>
    <mergeCell ref="D939:D940"/>
    <mergeCell ref="E939:E940"/>
    <mergeCell ref="AS937:AS938"/>
    <mergeCell ref="AT937:AT938"/>
    <mergeCell ref="AU937:AU938"/>
    <mergeCell ref="AV937:AV938"/>
    <mergeCell ref="AW937:AW938"/>
    <mergeCell ref="AX937:AX938"/>
    <mergeCell ref="AM937:AM938"/>
    <mergeCell ref="AN937:AN938"/>
    <mergeCell ref="AO937:AO938"/>
    <mergeCell ref="AP937:AP938"/>
    <mergeCell ref="AQ937:AQ938"/>
    <mergeCell ref="AR937:AR938"/>
    <mergeCell ref="BC935:BC936"/>
    <mergeCell ref="A937:A938"/>
    <mergeCell ref="B937:B938"/>
    <mergeCell ref="C937:C938"/>
    <mergeCell ref="D937:D938"/>
    <mergeCell ref="E937:E938"/>
    <mergeCell ref="F937:F938"/>
    <mergeCell ref="AJ937:AJ938"/>
    <mergeCell ref="AK937:AK938"/>
    <mergeCell ref="AL937:AL938"/>
    <mergeCell ref="AW935:AW936"/>
    <mergeCell ref="AX935:AX936"/>
    <mergeCell ref="AY935:AY936"/>
    <mergeCell ref="AZ935:AZ936"/>
    <mergeCell ref="BA935:BA936"/>
    <mergeCell ref="BB935:BB936"/>
    <mergeCell ref="AQ935:AQ936"/>
    <mergeCell ref="AR935:AR936"/>
    <mergeCell ref="AS935:AS936"/>
    <mergeCell ref="AT935:AT936"/>
    <mergeCell ref="AU935:AU936"/>
    <mergeCell ref="AV935:AV936"/>
    <mergeCell ref="AK935:AK936"/>
    <mergeCell ref="AL935:AL936"/>
    <mergeCell ref="AM935:AM936"/>
    <mergeCell ref="AN935:AN936"/>
    <mergeCell ref="AO935:AO936"/>
    <mergeCell ref="AP935:AP936"/>
    <mergeCell ref="BA933:BA934"/>
    <mergeCell ref="BB933:BB934"/>
    <mergeCell ref="BC933:BC934"/>
    <mergeCell ref="A935:A936"/>
    <mergeCell ref="B935:B936"/>
    <mergeCell ref="C935:C936"/>
    <mergeCell ref="D935:D936"/>
    <mergeCell ref="E935:E936"/>
    <mergeCell ref="F935:F936"/>
    <mergeCell ref="AJ935:AJ936"/>
    <mergeCell ref="AU933:AU934"/>
    <mergeCell ref="AV933:AV934"/>
    <mergeCell ref="AW933:AW934"/>
    <mergeCell ref="AX933:AX934"/>
    <mergeCell ref="AY933:AY934"/>
    <mergeCell ref="AZ933:AZ934"/>
    <mergeCell ref="AO933:AO934"/>
    <mergeCell ref="AP933:AP934"/>
    <mergeCell ref="AQ933:AQ934"/>
    <mergeCell ref="AR933:AR934"/>
    <mergeCell ref="AS933:AS934"/>
    <mergeCell ref="AT933:AT934"/>
    <mergeCell ref="F933:F934"/>
    <mergeCell ref="AJ933:AJ934"/>
    <mergeCell ref="AK933:AK934"/>
    <mergeCell ref="AL933:AL934"/>
    <mergeCell ref="AM933:AM934"/>
    <mergeCell ref="AN933:AN934"/>
    <mergeCell ref="AY931:AY932"/>
    <mergeCell ref="AZ931:AZ932"/>
    <mergeCell ref="BA931:BA932"/>
    <mergeCell ref="BB931:BB932"/>
    <mergeCell ref="BC931:BC932"/>
    <mergeCell ref="A933:A934"/>
    <mergeCell ref="B933:B934"/>
    <mergeCell ref="C933:C934"/>
    <mergeCell ref="D933:D934"/>
    <mergeCell ref="E933:E934"/>
    <mergeCell ref="AS931:AS932"/>
    <mergeCell ref="AT931:AT932"/>
    <mergeCell ref="AU931:AU932"/>
    <mergeCell ref="AV931:AV932"/>
    <mergeCell ref="AW931:AW932"/>
    <mergeCell ref="AX931:AX932"/>
    <mergeCell ref="AM931:AM932"/>
    <mergeCell ref="AN931:AN932"/>
    <mergeCell ref="AO931:AO932"/>
    <mergeCell ref="AP931:AP932"/>
    <mergeCell ref="AQ931:AQ932"/>
    <mergeCell ref="AR931:AR932"/>
    <mergeCell ref="BC929:BC930"/>
    <mergeCell ref="A931:A932"/>
    <mergeCell ref="B931:B932"/>
    <mergeCell ref="C931:C932"/>
    <mergeCell ref="D931:D932"/>
    <mergeCell ref="E931:E932"/>
    <mergeCell ref="F931:F932"/>
    <mergeCell ref="AJ931:AJ932"/>
    <mergeCell ref="AK931:AK932"/>
    <mergeCell ref="AL931:AL932"/>
    <mergeCell ref="AW929:AW930"/>
    <mergeCell ref="AX929:AX930"/>
    <mergeCell ref="AY929:AY930"/>
    <mergeCell ref="AZ929:AZ930"/>
    <mergeCell ref="BA929:BA930"/>
    <mergeCell ref="BB929:BB930"/>
    <mergeCell ref="AQ929:AQ930"/>
    <mergeCell ref="AR929:AR930"/>
    <mergeCell ref="AS929:AS930"/>
    <mergeCell ref="AT929:AT930"/>
    <mergeCell ref="AU929:AU930"/>
    <mergeCell ref="AV929:AV930"/>
    <mergeCell ref="AK929:AK930"/>
    <mergeCell ref="AL929:AL930"/>
    <mergeCell ref="AM929:AM930"/>
    <mergeCell ref="AN929:AN930"/>
    <mergeCell ref="AO929:AO930"/>
    <mergeCell ref="AP929:AP930"/>
    <mergeCell ref="BA927:BA928"/>
    <mergeCell ref="BB927:BB928"/>
    <mergeCell ref="BC927:BC928"/>
    <mergeCell ref="A929:A930"/>
    <mergeCell ref="B929:B930"/>
    <mergeCell ref="C929:C930"/>
    <mergeCell ref="D929:D930"/>
    <mergeCell ref="E929:E930"/>
    <mergeCell ref="F929:F930"/>
    <mergeCell ref="AJ929:AJ930"/>
    <mergeCell ref="AU927:AU928"/>
    <mergeCell ref="AV927:AV928"/>
    <mergeCell ref="AW927:AW928"/>
    <mergeCell ref="AX927:AX928"/>
    <mergeCell ref="AY927:AY928"/>
    <mergeCell ref="AZ927:AZ928"/>
    <mergeCell ref="AO927:AO928"/>
    <mergeCell ref="AP927:AP928"/>
    <mergeCell ref="AQ927:AQ928"/>
    <mergeCell ref="AR927:AR928"/>
    <mergeCell ref="AS927:AS928"/>
    <mergeCell ref="AT927:AT928"/>
    <mergeCell ref="F927:F928"/>
    <mergeCell ref="AJ927:AJ928"/>
    <mergeCell ref="AK927:AK928"/>
    <mergeCell ref="AL927:AL928"/>
    <mergeCell ref="AM927:AM928"/>
    <mergeCell ref="AN927:AN928"/>
    <mergeCell ref="AY925:AY926"/>
    <mergeCell ref="AZ925:AZ926"/>
    <mergeCell ref="BA925:BA926"/>
    <mergeCell ref="BB925:BB926"/>
    <mergeCell ref="BC925:BC926"/>
    <mergeCell ref="A927:A928"/>
    <mergeCell ref="B927:B928"/>
    <mergeCell ref="C927:C928"/>
    <mergeCell ref="D927:D928"/>
    <mergeCell ref="E927:E928"/>
    <mergeCell ref="AS925:AS926"/>
    <mergeCell ref="AT925:AT926"/>
    <mergeCell ref="AU925:AU926"/>
    <mergeCell ref="AV925:AV926"/>
    <mergeCell ref="AW925:AW926"/>
    <mergeCell ref="AX925:AX926"/>
    <mergeCell ref="AM925:AM926"/>
    <mergeCell ref="AN925:AN926"/>
    <mergeCell ref="AO925:AO926"/>
    <mergeCell ref="AP925:AP926"/>
    <mergeCell ref="AQ925:AQ926"/>
    <mergeCell ref="AR925:AR926"/>
    <mergeCell ref="BC923:BC924"/>
    <mergeCell ref="A925:A926"/>
    <mergeCell ref="B925:B926"/>
    <mergeCell ref="C925:C926"/>
    <mergeCell ref="D925:D926"/>
    <mergeCell ref="E925:E926"/>
    <mergeCell ref="F925:F926"/>
    <mergeCell ref="AJ925:AJ926"/>
    <mergeCell ref="AK925:AK926"/>
    <mergeCell ref="AL925:AL926"/>
    <mergeCell ref="AW923:AW924"/>
    <mergeCell ref="AX923:AX924"/>
    <mergeCell ref="AY923:AY924"/>
    <mergeCell ref="AZ923:AZ924"/>
    <mergeCell ref="BA923:BA924"/>
    <mergeCell ref="BB923:BB924"/>
    <mergeCell ref="AQ923:AQ924"/>
    <mergeCell ref="AR923:AR924"/>
    <mergeCell ref="AS923:AS924"/>
    <mergeCell ref="AT923:AT924"/>
    <mergeCell ref="AU923:AU924"/>
    <mergeCell ref="AV923:AV924"/>
    <mergeCell ref="AK923:AK924"/>
    <mergeCell ref="AL923:AL924"/>
    <mergeCell ref="AM923:AM924"/>
    <mergeCell ref="AN923:AN924"/>
    <mergeCell ref="AO923:AO924"/>
    <mergeCell ref="AP923:AP924"/>
    <mergeCell ref="BA921:BA922"/>
    <mergeCell ref="BB921:BB922"/>
    <mergeCell ref="BC921:BC922"/>
    <mergeCell ref="A923:A924"/>
    <mergeCell ref="B923:B924"/>
    <mergeCell ref="C923:C924"/>
    <mergeCell ref="D923:D924"/>
    <mergeCell ref="E923:E924"/>
    <mergeCell ref="F923:F924"/>
    <mergeCell ref="AJ923:AJ924"/>
    <mergeCell ref="AU921:AU922"/>
    <mergeCell ref="AV921:AV922"/>
    <mergeCell ref="AW921:AW922"/>
    <mergeCell ref="AX921:AX922"/>
    <mergeCell ref="AY921:AY922"/>
    <mergeCell ref="AZ921:AZ922"/>
    <mergeCell ref="AO921:AO922"/>
    <mergeCell ref="AP921:AP922"/>
    <mergeCell ref="AQ921:AQ922"/>
    <mergeCell ref="AR921:AR922"/>
    <mergeCell ref="AS921:AS922"/>
    <mergeCell ref="AT921:AT922"/>
    <mergeCell ref="F921:F922"/>
    <mergeCell ref="AJ921:AJ922"/>
    <mergeCell ref="AK921:AK922"/>
    <mergeCell ref="AL921:AL922"/>
    <mergeCell ref="AM921:AM922"/>
    <mergeCell ref="AN921:AN922"/>
    <mergeCell ref="AY919:AY920"/>
    <mergeCell ref="AZ919:AZ920"/>
    <mergeCell ref="BA919:BA920"/>
    <mergeCell ref="BB919:BB920"/>
    <mergeCell ref="BC919:BC920"/>
    <mergeCell ref="A921:A922"/>
    <mergeCell ref="B921:B922"/>
    <mergeCell ref="C921:C922"/>
    <mergeCell ref="D921:D922"/>
    <mergeCell ref="E921:E922"/>
    <mergeCell ref="AS919:AS920"/>
    <mergeCell ref="AT919:AT920"/>
    <mergeCell ref="AU919:AU920"/>
    <mergeCell ref="AV919:AV920"/>
    <mergeCell ref="AW919:AW920"/>
    <mergeCell ref="AX919:AX920"/>
    <mergeCell ref="AM919:AM920"/>
    <mergeCell ref="AN919:AN920"/>
    <mergeCell ref="AO919:AO920"/>
    <mergeCell ref="AP919:AP920"/>
    <mergeCell ref="AQ919:AQ920"/>
    <mergeCell ref="AR919:AR920"/>
    <mergeCell ref="BC917:BC918"/>
    <mergeCell ref="A919:A920"/>
    <mergeCell ref="B919:B920"/>
    <mergeCell ref="C919:C920"/>
    <mergeCell ref="D919:D920"/>
    <mergeCell ref="E919:E920"/>
    <mergeCell ref="F919:F920"/>
    <mergeCell ref="AJ919:AJ920"/>
    <mergeCell ref="AK919:AK920"/>
    <mergeCell ref="AL919:AL920"/>
    <mergeCell ref="AW917:AW918"/>
    <mergeCell ref="AX917:AX918"/>
    <mergeCell ref="AY917:AY918"/>
    <mergeCell ref="AZ917:AZ918"/>
    <mergeCell ref="BA917:BA918"/>
    <mergeCell ref="BB917:BB918"/>
    <mergeCell ref="AQ917:AQ918"/>
    <mergeCell ref="AR917:AR918"/>
    <mergeCell ref="AS917:AS918"/>
    <mergeCell ref="AT917:AT918"/>
    <mergeCell ref="AU917:AU918"/>
    <mergeCell ref="AV917:AV918"/>
    <mergeCell ref="AK917:AK918"/>
    <mergeCell ref="AL917:AL918"/>
    <mergeCell ref="AM917:AM918"/>
    <mergeCell ref="AN917:AN918"/>
    <mergeCell ref="AO917:AO918"/>
    <mergeCell ref="AP917:AP918"/>
    <mergeCell ref="BA915:BA916"/>
    <mergeCell ref="BB915:BB916"/>
    <mergeCell ref="BC915:BC916"/>
    <mergeCell ref="A917:A918"/>
    <mergeCell ref="B917:B918"/>
    <mergeCell ref="C917:C918"/>
    <mergeCell ref="D917:D918"/>
    <mergeCell ref="E917:E918"/>
    <mergeCell ref="F917:F918"/>
    <mergeCell ref="AJ917:AJ918"/>
    <mergeCell ref="AU915:AU916"/>
    <mergeCell ref="AV915:AV916"/>
    <mergeCell ref="AW915:AW916"/>
    <mergeCell ref="AX915:AX916"/>
    <mergeCell ref="AY915:AY916"/>
    <mergeCell ref="AZ915:AZ916"/>
    <mergeCell ref="AO915:AO916"/>
    <mergeCell ref="AP915:AP916"/>
    <mergeCell ref="AQ915:AQ916"/>
    <mergeCell ref="AR915:AR916"/>
    <mergeCell ref="AS915:AS916"/>
    <mergeCell ref="AT915:AT916"/>
    <mergeCell ref="F915:F916"/>
    <mergeCell ref="AJ915:AJ916"/>
    <mergeCell ref="AK915:AK916"/>
    <mergeCell ref="AL915:AL916"/>
    <mergeCell ref="AM915:AM916"/>
    <mergeCell ref="AN915:AN916"/>
    <mergeCell ref="AY913:AY914"/>
    <mergeCell ref="AZ913:AZ914"/>
    <mergeCell ref="BA913:BA914"/>
    <mergeCell ref="BB913:BB914"/>
    <mergeCell ref="BC913:BC914"/>
    <mergeCell ref="A915:A916"/>
    <mergeCell ref="B915:B916"/>
    <mergeCell ref="C915:C916"/>
    <mergeCell ref="D915:D916"/>
    <mergeCell ref="E915:E916"/>
    <mergeCell ref="AS913:AS914"/>
    <mergeCell ref="AT913:AT914"/>
    <mergeCell ref="AU913:AU914"/>
    <mergeCell ref="AV913:AV914"/>
    <mergeCell ref="AW913:AW914"/>
    <mergeCell ref="AX913:AX914"/>
    <mergeCell ref="AM913:AM914"/>
    <mergeCell ref="AN913:AN914"/>
    <mergeCell ref="AO913:AO914"/>
    <mergeCell ref="AP913:AP914"/>
    <mergeCell ref="AQ913:AQ914"/>
    <mergeCell ref="AR913:AR914"/>
    <mergeCell ref="BC911:BC912"/>
    <mergeCell ref="A913:A914"/>
    <mergeCell ref="B913:B914"/>
    <mergeCell ref="C913:C914"/>
    <mergeCell ref="D913:D914"/>
    <mergeCell ref="E913:E914"/>
    <mergeCell ref="F913:F914"/>
    <mergeCell ref="AJ913:AJ914"/>
    <mergeCell ref="AK913:AK914"/>
    <mergeCell ref="AL913:AL914"/>
    <mergeCell ref="AW911:AW912"/>
    <mergeCell ref="AX911:AX912"/>
    <mergeCell ref="AY911:AY912"/>
    <mergeCell ref="AZ911:AZ912"/>
    <mergeCell ref="BA911:BA912"/>
    <mergeCell ref="BB911:BB912"/>
    <mergeCell ref="AQ911:AQ912"/>
    <mergeCell ref="AR911:AR912"/>
    <mergeCell ref="AS911:AS912"/>
    <mergeCell ref="AT911:AT912"/>
    <mergeCell ref="AU911:AU912"/>
    <mergeCell ref="AV911:AV912"/>
    <mergeCell ref="AK911:AK912"/>
    <mergeCell ref="AL911:AL912"/>
    <mergeCell ref="AM911:AM912"/>
    <mergeCell ref="AN911:AN912"/>
    <mergeCell ref="AO911:AO912"/>
    <mergeCell ref="AP911:AP912"/>
    <mergeCell ref="BA909:BA910"/>
    <mergeCell ref="BB909:BB910"/>
    <mergeCell ref="BC909:BC910"/>
    <mergeCell ref="A911:A912"/>
    <mergeCell ref="B911:B912"/>
    <mergeCell ref="C911:C912"/>
    <mergeCell ref="D911:D912"/>
    <mergeCell ref="E911:E912"/>
    <mergeCell ref="F911:F912"/>
    <mergeCell ref="AJ911:AJ912"/>
    <mergeCell ref="AU909:AU910"/>
    <mergeCell ref="AV909:AV910"/>
    <mergeCell ref="AW909:AW910"/>
    <mergeCell ref="AX909:AX910"/>
    <mergeCell ref="AY909:AY910"/>
    <mergeCell ref="AZ909:AZ910"/>
    <mergeCell ref="AO909:AO910"/>
    <mergeCell ref="AP909:AP910"/>
    <mergeCell ref="AQ909:AQ910"/>
    <mergeCell ref="AR909:AR910"/>
    <mergeCell ref="AS909:AS910"/>
    <mergeCell ref="AT909:AT910"/>
    <mergeCell ref="F909:F910"/>
    <mergeCell ref="AJ909:AJ910"/>
    <mergeCell ref="AK909:AK910"/>
    <mergeCell ref="AL909:AL910"/>
    <mergeCell ref="AM909:AM910"/>
    <mergeCell ref="AN909:AN910"/>
    <mergeCell ref="AY907:AY908"/>
    <mergeCell ref="AZ907:AZ908"/>
    <mergeCell ref="BA907:BA908"/>
    <mergeCell ref="BB907:BB908"/>
    <mergeCell ref="BC907:BC908"/>
    <mergeCell ref="A909:A910"/>
    <mergeCell ref="B909:B910"/>
    <mergeCell ref="C909:C910"/>
    <mergeCell ref="D909:D910"/>
    <mergeCell ref="E909:E910"/>
    <mergeCell ref="AS907:AS908"/>
    <mergeCell ref="AT907:AT908"/>
    <mergeCell ref="AU907:AU908"/>
    <mergeCell ref="AV907:AV908"/>
    <mergeCell ref="AW907:AW908"/>
    <mergeCell ref="AX907:AX908"/>
    <mergeCell ref="AM907:AM908"/>
    <mergeCell ref="AN907:AN908"/>
    <mergeCell ref="AO907:AO908"/>
    <mergeCell ref="AP907:AP908"/>
    <mergeCell ref="AQ907:AQ908"/>
    <mergeCell ref="AR907:AR908"/>
    <mergeCell ref="BC905:BC906"/>
    <mergeCell ref="A907:A908"/>
    <mergeCell ref="B907:B908"/>
    <mergeCell ref="C907:C908"/>
    <mergeCell ref="D907:D908"/>
    <mergeCell ref="E907:E908"/>
    <mergeCell ref="F907:F908"/>
    <mergeCell ref="AJ907:AJ908"/>
    <mergeCell ref="AK907:AK908"/>
    <mergeCell ref="AL907:AL908"/>
    <mergeCell ref="AW905:AW906"/>
    <mergeCell ref="AX905:AX906"/>
    <mergeCell ref="AY905:AY906"/>
    <mergeCell ref="AZ905:AZ906"/>
    <mergeCell ref="BA905:BA906"/>
    <mergeCell ref="BB905:BB906"/>
    <mergeCell ref="AQ905:AQ906"/>
    <mergeCell ref="AR905:AR906"/>
    <mergeCell ref="AS905:AS906"/>
    <mergeCell ref="AT905:AT906"/>
    <mergeCell ref="AU905:AU906"/>
    <mergeCell ref="AV905:AV906"/>
    <mergeCell ref="AK905:AK906"/>
    <mergeCell ref="AL905:AL906"/>
    <mergeCell ref="AM905:AM906"/>
    <mergeCell ref="AN905:AN906"/>
    <mergeCell ref="AO905:AO906"/>
    <mergeCell ref="AP905:AP906"/>
    <mergeCell ref="BA903:BA904"/>
    <mergeCell ref="BB903:BB904"/>
    <mergeCell ref="BC903:BC904"/>
    <mergeCell ref="A905:A906"/>
    <mergeCell ref="B905:B906"/>
    <mergeCell ref="C905:C906"/>
    <mergeCell ref="D905:D906"/>
    <mergeCell ref="E905:E906"/>
    <mergeCell ref="F905:F906"/>
    <mergeCell ref="AJ905:AJ906"/>
    <mergeCell ref="AU903:AU904"/>
    <mergeCell ref="AV903:AV904"/>
    <mergeCell ref="AW903:AW904"/>
    <mergeCell ref="AX903:AX904"/>
    <mergeCell ref="AY903:AY904"/>
    <mergeCell ref="AZ903:AZ904"/>
    <mergeCell ref="AO903:AO904"/>
    <mergeCell ref="AP903:AP904"/>
    <mergeCell ref="AQ903:AQ904"/>
    <mergeCell ref="AR903:AR904"/>
    <mergeCell ref="AS903:AS904"/>
    <mergeCell ref="AT903:AT904"/>
    <mergeCell ref="F903:F904"/>
    <mergeCell ref="AJ903:AJ904"/>
    <mergeCell ref="AK903:AK904"/>
    <mergeCell ref="AL903:AL904"/>
    <mergeCell ref="AM903:AM904"/>
    <mergeCell ref="AN903:AN904"/>
    <mergeCell ref="AY901:AY902"/>
    <mergeCell ref="AZ901:AZ902"/>
    <mergeCell ref="BA901:BA902"/>
    <mergeCell ref="BB901:BB902"/>
    <mergeCell ref="BC901:BC902"/>
    <mergeCell ref="A903:A904"/>
    <mergeCell ref="B903:B904"/>
    <mergeCell ref="C903:C904"/>
    <mergeCell ref="D903:D904"/>
    <mergeCell ref="E903:E904"/>
    <mergeCell ref="AS901:AS902"/>
    <mergeCell ref="AT901:AT902"/>
    <mergeCell ref="AU901:AU902"/>
    <mergeCell ref="AV901:AV902"/>
    <mergeCell ref="AW901:AW902"/>
    <mergeCell ref="AX901:AX902"/>
    <mergeCell ref="AM901:AM902"/>
    <mergeCell ref="AN901:AN902"/>
    <mergeCell ref="AO901:AO902"/>
    <mergeCell ref="AP901:AP902"/>
    <mergeCell ref="AQ901:AQ902"/>
    <mergeCell ref="AR901:AR902"/>
    <mergeCell ref="BC899:BC900"/>
    <mergeCell ref="A901:A902"/>
    <mergeCell ref="B901:B902"/>
    <mergeCell ref="C901:C902"/>
    <mergeCell ref="D901:D902"/>
    <mergeCell ref="E901:E902"/>
    <mergeCell ref="F901:F902"/>
    <mergeCell ref="AJ901:AJ902"/>
    <mergeCell ref="AK901:AK902"/>
    <mergeCell ref="AL901:AL902"/>
    <mergeCell ref="AW899:AW900"/>
    <mergeCell ref="AX899:AX900"/>
    <mergeCell ref="AY899:AY900"/>
    <mergeCell ref="AZ899:AZ900"/>
    <mergeCell ref="BA899:BA900"/>
    <mergeCell ref="BB899:BB900"/>
    <mergeCell ref="AQ899:AQ900"/>
    <mergeCell ref="AR899:AR900"/>
    <mergeCell ref="AS899:AS900"/>
    <mergeCell ref="AT899:AT900"/>
    <mergeCell ref="AU899:AU900"/>
    <mergeCell ref="AV899:AV900"/>
    <mergeCell ref="AK899:AK900"/>
    <mergeCell ref="AL899:AL900"/>
    <mergeCell ref="AM899:AM900"/>
    <mergeCell ref="AN899:AN900"/>
    <mergeCell ref="AO899:AO900"/>
    <mergeCell ref="AP899:AP900"/>
    <mergeCell ref="BA897:BA898"/>
    <mergeCell ref="BB897:BB898"/>
    <mergeCell ref="BC897:BC898"/>
    <mergeCell ref="A899:A900"/>
    <mergeCell ref="B899:B900"/>
    <mergeCell ref="C899:C900"/>
    <mergeCell ref="D899:D900"/>
    <mergeCell ref="E899:E900"/>
    <mergeCell ref="F899:F900"/>
    <mergeCell ref="AJ899:AJ900"/>
    <mergeCell ref="AU897:AU898"/>
    <mergeCell ref="AV897:AV898"/>
    <mergeCell ref="AW897:AW898"/>
    <mergeCell ref="AX897:AX898"/>
    <mergeCell ref="AY897:AY898"/>
    <mergeCell ref="AZ897:AZ898"/>
    <mergeCell ref="AO897:AO898"/>
    <mergeCell ref="AP897:AP898"/>
    <mergeCell ref="AQ897:AQ898"/>
    <mergeCell ref="AR897:AR898"/>
    <mergeCell ref="AS897:AS898"/>
    <mergeCell ref="AT897:AT898"/>
    <mergeCell ref="F897:F898"/>
    <mergeCell ref="AJ897:AJ898"/>
    <mergeCell ref="AK897:AK898"/>
    <mergeCell ref="AL897:AL898"/>
    <mergeCell ref="AM897:AM898"/>
    <mergeCell ref="AN897:AN898"/>
    <mergeCell ref="AY895:AY896"/>
    <mergeCell ref="AZ895:AZ896"/>
    <mergeCell ref="BA895:BA896"/>
    <mergeCell ref="BB895:BB896"/>
    <mergeCell ref="BC895:BC896"/>
    <mergeCell ref="A897:A898"/>
    <mergeCell ref="B897:B898"/>
    <mergeCell ref="C897:C898"/>
    <mergeCell ref="D897:D898"/>
    <mergeCell ref="E897:E898"/>
    <mergeCell ref="AS895:AS896"/>
    <mergeCell ref="AT895:AT896"/>
    <mergeCell ref="AU895:AU896"/>
    <mergeCell ref="AV895:AV896"/>
    <mergeCell ref="AW895:AW896"/>
    <mergeCell ref="AX895:AX896"/>
    <mergeCell ref="AM895:AM896"/>
    <mergeCell ref="AN895:AN896"/>
    <mergeCell ref="AO895:AO896"/>
    <mergeCell ref="AP895:AP896"/>
    <mergeCell ref="AQ895:AQ896"/>
    <mergeCell ref="AR895:AR896"/>
    <mergeCell ref="BC893:BC894"/>
    <mergeCell ref="A895:A896"/>
    <mergeCell ref="B895:B896"/>
    <mergeCell ref="C895:C896"/>
    <mergeCell ref="D895:D896"/>
    <mergeCell ref="E895:E896"/>
    <mergeCell ref="F895:F896"/>
    <mergeCell ref="AJ895:AJ896"/>
    <mergeCell ref="AK895:AK896"/>
    <mergeCell ref="AL895:AL896"/>
    <mergeCell ref="AW893:AW894"/>
    <mergeCell ref="AX893:AX894"/>
    <mergeCell ref="AY893:AY894"/>
    <mergeCell ref="AZ893:AZ894"/>
    <mergeCell ref="BA893:BA894"/>
    <mergeCell ref="BB893:BB894"/>
    <mergeCell ref="AQ893:AQ894"/>
    <mergeCell ref="AR893:AR894"/>
    <mergeCell ref="AS893:AS894"/>
    <mergeCell ref="AT893:AT894"/>
    <mergeCell ref="AU893:AU894"/>
    <mergeCell ref="AV893:AV894"/>
    <mergeCell ref="AK893:AK894"/>
    <mergeCell ref="AL893:AL894"/>
    <mergeCell ref="AM893:AM894"/>
    <mergeCell ref="AN893:AN894"/>
    <mergeCell ref="AO893:AO894"/>
    <mergeCell ref="AP893:AP894"/>
    <mergeCell ref="BA891:BA892"/>
    <mergeCell ref="BB891:BB892"/>
    <mergeCell ref="BC891:BC892"/>
    <mergeCell ref="A893:A894"/>
    <mergeCell ref="B893:B894"/>
    <mergeCell ref="C893:C894"/>
    <mergeCell ref="D893:D894"/>
    <mergeCell ref="E893:E894"/>
    <mergeCell ref="F893:F894"/>
    <mergeCell ref="AJ893:AJ894"/>
    <mergeCell ref="AU891:AU892"/>
    <mergeCell ref="AV891:AV892"/>
    <mergeCell ref="AW891:AW892"/>
    <mergeCell ref="AX891:AX892"/>
    <mergeCell ref="AY891:AY892"/>
    <mergeCell ref="AZ891:AZ892"/>
    <mergeCell ref="AO891:AO892"/>
    <mergeCell ref="AP891:AP892"/>
    <mergeCell ref="AQ891:AQ892"/>
    <mergeCell ref="AR891:AR892"/>
    <mergeCell ref="AS891:AS892"/>
    <mergeCell ref="AT891:AT892"/>
    <mergeCell ref="F891:F892"/>
    <mergeCell ref="AJ891:AJ892"/>
    <mergeCell ref="AK891:AK892"/>
    <mergeCell ref="AL891:AL892"/>
    <mergeCell ref="AM891:AM892"/>
    <mergeCell ref="AN891:AN892"/>
    <mergeCell ref="AY889:AY890"/>
    <mergeCell ref="AZ889:AZ890"/>
    <mergeCell ref="BA889:BA890"/>
    <mergeCell ref="BB889:BB890"/>
    <mergeCell ref="BC889:BC890"/>
    <mergeCell ref="A891:A892"/>
    <mergeCell ref="B891:B892"/>
    <mergeCell ref="C891:C892"/>
    <mergeCell ref="D891:D892"/>
    <mergeCell ref="E891:E892"/>
    <mergeCell ref="AS889:AS890"/>
    <mergeCell ref="AT889:AT890"/>
    <mergeCell ref="AU889:AU890"/>
    <mergeCell ref="AV889:AV890"/>
    <mergeCell ref="AW889:AW890"/>
    <mergeCell ref="AX889:AX890"/>
    <mergeCell ref="AM889:AM890"/>
    <mergeCell ref="AN889:AN890"/>
    <mergeCell ref="AO889:AO890"/>
    <mergeCell ref="AP889:AP890"/>
    <mergeCell ref="AQ889:AQ890"/>
    <mergeCell ref="AR889:AR890"/>
    <mergeCell ref="BC887:BC888"/>
    <mergeCell ref="A889:A890"/>
    <mergeCell ref="B889:B890"/>
    <mergeCell ref="C889:C890"/>
    <mergeCell ref="D889:D890"/>
    <mergeCell ref="E889:E890"/>
    <mergeCell ref="F889:F890"/>
    <mergeCell ref="AJ889:AJ890"/>
    <mergeCell ref="AK889:AK890"/>
    <mergeCell ref="AL889:AL890"/>
    <mergeCell ref="AW887:AW888"/>
    <mergeCell ref="AX887:AX888"/>
    <mergeCell ref="AY887:AY888"/>
    <mergeCell ref="AZ887:AZ888"/>
    <mergeCell ref="BA887:BA888"/>
    <mergeCell ref="BB887:BB888"/>
    <mergeCell ref="AQ887:AQ888"/>
    <mergeCell ref="AR887:AR888"/>
    <mergeCell ref="AS887:AS888"/>
    <mergeCell ref="AT887:AT888"/>
    <mergeCell ref="AU887:AU888"/>
    <mergeCell ref="AV887:AV888"/>
    <mergeCell ref="AK887:AK888"/>
    <mergeCell ref="AL887:AL888"/>
    <mergeCell ref="AM887:AM888"/>
    <mergeCell ref="AN887:AN888"/>
    <mergeCell ref="AO887:AO888"/>
    <mergeCell ref="AP887:AP888"/>
    <mergeCell ref="BA885:BA886"/>
    <mergeCell ref="BB885:BB886"/>
    <mergeCell ref="BC885:BC886"/>
    <mergeCell ref="A887:A888"/>
    <mergeCell ref="B887:B888"/>
    <mergeCell ref="C887:C888"/>
    <mergeCell ref="D887:D888"/>
    <mergeCell ref="E887:E888"/>
    <mergeCell ref="F887:F888"/>
    <mergeCell ref="AJ887:AJ888"/>
    <mergeCell ref="AU885:AU886"/>
    <mergeCell ref="AV885:AV886"/>
    <mergeCell ref="AW885:AW886"/>
    <mergeCell ref="AX885:AX886"/>
    <mergeCell ref="AY885:AY886"/>
    <mergeCell ref="AZ885:AZ886"/>
    <mergeCell ref="AO885:AO886"/>
    <mergeCell ref="AP885:AP886"/>
    <mergeCell ref="AQ885:AQ886"/>
    <mergeCell ref="AR885:AR886"/>
    <mergeCell ref="AS885:AS886"/>
    <mergeCell ref="AT885:AT886"/>
    <mergeCell ref="F885:F886"/>
    <mergeCell ref="AJ885:AJ886"/>
    <mergeCell ref="AK885:AK886"/>
    <mergeCell ref="AL885:AL886"/>
    <mergeCell ref="AM885:AM886"/>
    <mergeCell ref="AN885:AN886"/>
    <mergeCell ref="AY883:AY884"/>
    <mergeCell ref="AZ883:AZ884"/>
    <mergeCell ref="BA883:BA884"/>
    <mergeCell ref="BB883:BB884"/>
    <mergeCell ref="BC883:BC884"/>
    <mergeCell ref="A885:A886"/>
    <mergeCell ref="B885:B886"/>
    <mergeCell ref="C885:C886"/>
    <mergeCell ref="D885:D886"/>
    <mergeCell ref="E885:E886"/>
    <mergeCell ref="AS883:AS884"/>
    <mergeCell ref="AT883:AT884"/>
    <mergeCell ref="AU883:AU884"/>
    <mergeCell ref="AV883:AV884"/>
    <mergeCell ref="AW883:AW884"/>
    <mergeCell ref="AX883:AX884"/>
    <mergeCell ref="AM883:AM884"/>
    <mergeCell ref="AN883:AN884"/>
    <mergeCell ref="AO883:AO884"/>
    <mergeCell ref="AP883:AP884"/>
    <mergeCell ref="AQ883:AQ884"/>
    <mergeCell ref="AR883:AR884"/>
    <mergeCell ref="BC881:BC882"/>
    <mergeCell ref="A883:A884"/>
    <mergeCell ref="B883:B884"/>
    <mergeCell ref="C883:C884"/>
    <mergeCell ref="D883:D884"/>
    <mergeCell ref="E883:E884"/>
    <mergeCell ref="F883:F884"/>
    <mergeCell ref="AJ883:AJ884"/>
    <mergeCell ref="AK883:AK884"/>
    <mergeCell ref="AL883:AL884"/>
    <mergeCell ref="AW881:AW882"/>
    <mergeCell ref="AX881:AX882"/>
    <mergeCell ref="AY881:AY882"/>
    <mergeCell ref="AZ881:AZ882"/>
    <mergeCell ref="BA881:BA882"/>
    <mergeCell ref="BB881:BB882"/>
    <mergeCell ref="AQ881:AQ882"/>
    <mergeCell ref="AR881:AR882"/>
    <mergeCell ref="AS881:AS882"/>
    <mergeCell ref="AT881:AT882"/>
    <mergeCell ref="AU881:AU882"/>
    <mergeCell ref="AV881:AV882"/>
    <mergeCell ref="AK881:AK882"/>
    <mergeCell ref="AL881:AL882"/>
    <mergeCell ref="AM881:AM882"/>
    <mergeCell ref="AN881:AN882"/>
    <mergeCell ref="AO881:AO882"/>
    <mergeCell ref="AP881:AP882"/>
    <mergeCell ref="BA879:BA880"/>
    <mergeCell ref="BB879:BB880"/>
    <mergeCell ref="BC879:BC880"/>
    <mergeCell ref="A881:A882"/>
    <mergeCell ref="B881:B882"/>
    <mergeCell ref="C881:C882"/>
    <mergeCell ref="D881:D882"/>
    <mergeCell ref="E881:E882"/>
    <mergeCell ref="F881:F882"/>
    <mergeCell ref="AJ881:AJ882"/>
    <mergeCell ref="AU879:AU880"/>
    <mergeCell ref="AV879:AV880"/>
    <mergeCell ref="AW879:AW880"/>
    <mergeCell ref="AX879:AX880"/>
    <mergeCell ref="AY879:AY880"/>
    <mergeCell ref="AZ879:AZ880"/>
    <mergeCell ref="AO879:AO880"/>
    <mergeCell ref="AP879:AP880"/>
    <mergeCell ref="AQ879:AQ880"/>
    <mergeCell ref="AR879:AR880"/>
    <mergeCell ref="AS879:AS880"/>
    <mergeCell ref="AT879:AT880"/>
    <mergeCell ref="F879:F880"/>
    <mergeCell ref="AJ879:AJ880"/>
    <mergeCell ref="AK879:AK880"/>
    <mergeCell ref="AL879:AL880"/>
    <mergeCell ref="AM879:AM880"/>
    <mergeCell ref="AN879:AN880"/>
    <mergeCell ref="AY877:AY878"/>
    <mergeCell ref="AZ877:AZ878"/>
    <mergeCell ref="BA877:BA878"/>
    <mergeCell ref="BB877:BB878"/>
    <mergeCell ref="BC877:BC878"/>
    <mergeCell ref="A879:A880"/>
    <mergeCell ref="B879:B880"/>
    <mergeCell ref="C879:C880"/>
    <mergeCell ref="D879:D880"/>
    <mergeCell ref="E879:E880"/>
    <mergeCell ref="AS877:AS878"/>
    <mergeCell ref="AT877:AT878"/>
    <mergeCell ref="AU877:AU878"/>
    <mergeCell ref="AV877:AV878"/>
    <mergeCell ref="AW877:AW878"/>
    <mergeCell ref="AX877:AX878"/>
    <mergeCell ref="AM877:AM878"/>
    <mergeCell ref="AN877:AN878"/>
    <mergeCell ref="AO877:AO878"/>
    <mergeCell ref="AP877:AP878"/>
    <mergeCell ref="AQ877:AQ878"/>
    <mergeCell ref="AR877:AR878"/>
    <mergeCell ref="BC875:BC876"/>
    <mergeCell ref="A877:A878"/>
    <mergeCell ref="B877:B878"/>
    <mergeCell ref="C877:C878"/>
    <mergeCell ref="D877:D878"/>
    <mergeCell ref="E877:E878"/>
    <mergeCell ref="F877:F878"/>
    <mergeCell ref="AJ877:AJ878"/>
    <mergeCell ref="AK877:AK878"/>
    <mergeCell ref="AL877:AL878"/>
    <mergeCell ref="AW875:AW876"/>
    <mergeCell ref="AX875:AX876"/>
    <mergeCell ref="AY875:AY876"/>
    <mergeCell ref="AZ875:AZ876"/>
    <mergeCell ref="BA875:BA876"/>
    <mergeCell ref="BB875:BB876"/>
    <mergeCell ref="AQ875:AQ876"/>
    <mergeCell ref="AR875:AR876"/>
    <mergeCell ref="AS875:AS876"/>
    <mergeCell ref="AT875:AT876"/>
    <mergeCell ref="AU875:AU876"/>
    <mergeCell ref="AV875:AV876"/>
    <mergeCell ref="AK875:AK876"/>
    <mergeCell ref="AL875:AL876"/>
    <mergeCell ref="AM875:AM876"/>
    <mergeCell ref="AN875:AN876"/>
    <mergeCell ref="AO875:AO876"/>
    <mergeCell ref="AP875:AP876"/>
    <mergeCell ref="BA873:BA874"/>
    <mergeCell ref="BB873:BB874"/>
    <mergeCell ref="BC873:BC874"/>
    <mergeCell ref="A875:A876"/>
    <mergeCell ref="B875:B876"/>
    <mergeCell ref="C875:C876"/>
    <mergeCell ref="D875:D876"/>
    <mergeCell ref="E875:E876"/>
    <mergeCell ref="F875:F876"/>
    <mergeCell ref="AJ875:AJ876"/>
    <mergeCell ref="AU873:AU874"/>
    <mergeCell ref="AV873:AV874"/>
    <mergeCell ref="AW873:AW874"/>
    <mergeCell ref="AX873:AX874"/>
    <mergeCell ref="AY873:AY874"/>
    <mergeCell ref="AZ873:AZ874"/>
    <mergeCell ref="AO873:AO874"/>
    <mergeCell ref="AP873:AP874"/>
    <mergeCell ref="AQ873:AQ874"/>
    <mergeCell ref="AR873:AR874"/>
    <mergeCell ref="AS873:AS874"/>
    <mergeCell ref="AT873:AT874"/>
    <mergeCell ref="F873:F874"/>
    <mergeCell ref="AJ873:AJ874"/>
    <mergeCell ref="AK873:AK874"/>
    <mergeCell ref="AL873:AL874"/>
    <mergeCell ref="AM873:AM874"/>
    <mergeCell ref="AN873:AN874"/>
    <mergeCell ref="AY871:AY872"/>
    <mergeCell ref="AZ871:AZ872"/>
    <mergeCell ref="BA871:BA872"/>
    <mergeCell ref="BB871:BB872"/>
    <mergeCell ref="BC871:BC872"/>
    <mergeCell ref="A873:A874"/>
    <mergeCell ref="B873:B874"/>
    <mergeCell ref="C873:C874"/>
    <mergeCell ref="D873:D874"/>
    <mergeCell ref="E873:E874"/>
    <mergeCell ref="AS871:AS872"/>
    <mergeCell ref="AT871:AT872"/>
    <mergeCell ref="AU871:AU872"/>
    <mergeCell ref="AV871:AV872"/>
    <mergeCell ref="AW871:AW872"/>
    <mergeCell ref="AX871:AX872"/>
    <mergeCell ref="AM871:AM872"/>
    <mergeCell ref="AN871:AN872"/>
    <mergeCell ref="AO871:AO872"/>
    <mergeCell ref="AP871:AP872"/>
    <mergeCell ref="AQ871:AQ872"/>
    <mergeCell ref="AR871:AR872"/>
    <mergeCell ref="BC869:BC870"/>
    <mergeCell ref="A871:A872"/>
    <mergeCell ref="B871:B872"/>
    <mergeCell ref="C871:C872"/>
    <mergeCell ref="D871:D872"/>
    <mergeCell ref="E871:E872"/>
    <mergeCell ref="F871:F872"/>
    <mergeCell ref="AJ871:AJ872"/>
    <mergeCell ref="AK871:AK872"/>
    <mergeCell ref="AL871:AL872"/>
    <mergeCell ref="AW869:AW870"/>
    <mergeCell ref="AX869:AX870"/>
    <mergeCell ref="AY869:AY870"/>
    <mergeCell ref="AZ869:AZ870"/>
    <mergeCell ref="BA869:BA870"/>
    <mergeCell ref="BB869:BB870"/>
    <mergeCell ref="AQ869:AQ870"/>
    <mergeCell ref="AR869:AR870"/>
    <mergeCell ref="AS869:AS870"/>
    <mergeCell ref="AT869:AT870"/>
    <mergeCell ref="AU869:AU870"/>
    <mergeCell ref="AV869:AV870"/>
    <mergeCell ref="AK869:AK870"/>
    <mergeCell ref="AL869:AL870"/>
    <mergeCell ref="AM869:AM870"/>
    <mergeCell ref="AN869:AN870"/>
    <mergeCell ref="AO869:AO870"/>
    <mergeCell ref="AP869:AP870"/>
    <mergeCell ref="BA867:BA868"/>
    <mergeCell ref="BB867:BB868"/>
    <mergeCell ref="BC867:BC868"/>
    <mergeCell ref="A869:A870"/>
    <mergeCell ref="B869:B870"/>
    <mergeCell ref="C869:C870"/>
    <mergeCell ref="D869:D870"/>
    <mergeCell ref="E869:E870"/>
    <mergeCell ref="F869:F870"/>
    <mergeCell ref="AJ869:AJ870"/>
    <mergeCell ref="AU867:AU868"/>
    <mergeCell ref="AV867:AV868"/>
    <mergeCell ref="AW867:AW868"/>
    <mergeCell ref="AX867:AX868"/>
    <mergeCell ref="AY867:AY868"/>
    <mergeCell ref="AZ867:AZ868"/>
    <mergeCell ref="AO867:AO868"/>
    <mergeCell ref="AP867:AP868"/>
    <mergeCell ref="AQ867:AQ868"/>
    <mergeCell ref="AR867:AR868"/>
    <mergeCell ref="AS867:AS868"/>
    <mergeCell ref="AT867:AT868"/>
    <mergeCell ref="F867:F868"/>
    <mergeCell ref="AJ867:AJ868"/>
    <mergeCell ref="AK867:AK868"/>
    <mergeCell ref="AL867:AL868"/>
    <mergeCell ref="AM867:AM868"/>
    <mergeCell ref="AN867:AN868"/>
    <mergeCell ref="AY865:AY866"/>
    <mergeCell ref="AZ865:AZ866"/>
    <mergeCell ref="BA865:BA866"/>
    <mergeCell ref="BB865:BB866"/>
    <mergeCell ref="BC865:BC866"/>
    <mergeCell ref="A867:A868"/>
    <mergeCell ref="B867:B868"/>
    <mergeCell ref="C867:C868"/>
    <mergeCell ref="D867:D868"/>
    <mergeCell ref="E867:E868"/>
    <mergeCell ref="AS865:AS866"/>
    <mergeCell ref="AT865:AT866"/>
    <mergeCell ref="AU865:AU866"/>
    <mergeCell ref="AV865:AV866"/>
    <mergeCell ref="AW865:AW866"/>
    <mergeCell ref="AX865:AX866"/>
    <mergeCell ref="AM865:AM866"/>
    <mergeCell ref="AN865:AN866"/>
    <mergeCell ref="AO865:AO866"/>
    <mergeCell ref="AP865:AP866"/>
    <mergeCell ref="AQ865:AQ866"/>
    <mergeCell ref="AR865:AR866"/>
    <mergeCell ref="BC863:BC864"/>
    <mergeCell ref="A865:A866"/>
    <mergeCell ref="B865:B866"/>
    <mergeCell ref="C865:C866"/>
    <mergeCell ref="D865:D866"/>
    <mergeCell ref="E865:E866"/>
    <mergeCell ref="F865:F866"/>
    <mergeCell ref="AJ865:AJ866"/>
    <mergeCell ref="AK865:AK866"/>
    <mergeCell ref="AL865:AL866"/>
    <mergeCell ref="AW863:AW864"/>
    <mergeCell ref="AX863:AX864"/>
    <mergeCell ref="AY863:AY864"/>
    <mergeCell ref="AZ863:AZ864"/>
    <mergeCell ref="BA863:BA864"/>
    <mergeCell ref="BB863:BB864"/>
    <mergeCell ref="AQ863:AQ864"/>
    <mergeCell ref="AR863:AR864"/>
    <mergeCell ref="AS863:AS864"/>
    <mergeCell ref="AT863:AT864"/>
    <mergeCell ref="AU863:AU864"/>
    <mergeCell ref="AV863:AV864"/>
    <mergeCell ref="AK863:AK864"/>
    <mergeCell ref="AL863:AL864"/>
    <mergeCell ref="AM863:AM864"/>
    <mergeCell ref="AN863:AN864"/>
    <mergeCell ref="AO863:AO864"/>
    <mergeCell ref="AP863:AP864"/>
    <mergeCell ref="BA861:BA862"/>
    <mergeCell ref="BB861:BB862"/>
    <mergeCell ref="BC861:BC862"/>
    <mergeCell ref="A863:A864"/>
    <mergeCell ref="B863:B864"/>
    <mergeCell ref="C863:C864"/>
    <mergeCell ref="D863:D864"/>
    <mergeCell ref="E863:E864"/>
    <mergeCell ref="F863:F864"/>
    <mergeCell ref="AJ863:AJ864"/>
    <mergeCell ref="AU861:AU862"/>
    <mergeCell ref="AV861:AV862"/>
    <mergeCell ref="AW861:AW862"/>
    <mergeCell ref="AX861:AX862"/>
    <mergeCell ref="AY861:AY862"/>
    <mergeCell ref="AZ861:AZ862"/>
    <mergeCell ref="AO861:AO862"/>
    <mergeCell ref="AP861:AP862"/>
    <mergeCell ref="AQ861:AQ862"/>
    <mergeCell ref="AR861:AR862"/>
    <mergeCell ref="AS861:AS862"/>
    <mergeCell ref="AT861:AT862"/>
    <mergeCell ref="F861:F862"/>
    <mergeCell ref="AJ861:AJ862"/>
    <mergeCell ref="AK861:AK862"/>
    <mergeCell ref="AL861:AL862"/>
    <mergeCell ref="AM861:AM862"/>
    <mergeCell ref="AN861:AN862"/>
    <mergeCell ref="AY859:AY860"/>
    <mergeCell ref="AZ859:AZ860"/>
    <mergeCell ref="BA859:BA860"/>
    <mergeCell ref="BB859:BB860"/>
    <mergeCell ref="BC859:BC860"/>
    <mergeCell ref="A861:A862"/>
    <mergeCell ref="B861:B862"/>
    <mergeCell ref="C861:C862"/>
    <mergeCell ref="D861:D862"/>
    <mergeCell ref="E861:E862"/>
    <mergeCell ref="AS859:AS860"/>
    <mergeCell ref="AT859:AT860"/>
    <mergeCell ref="AU859:AU860"/>
    <mergeCell ref="AV859:AV860"/>
    <mergeCell ref="AW859:AW860"/>
    <mergeCell ref="AX859:AX860"/>
    <mergeCell ref="AM859:AM860"/>
    <mergeCell ref="AN859:AN860"/>
    <mergeCell ref="AO859:AO860"/>
    <mergeCell ref="AP859:AP860"/>
    <mergeCell ref="AQ859:AQ860"/>
    <mergeCell ref="AR859:AR860"/>
    <mergeCell ref="BC857:BC858"/>
    <mergeCell ref="A859:A860"/>
    <mergeCell ref="B859:B860"/>
    <mergeCell ref="C859:C860"/>
    <mergeCell ref="D859:D860"/>
    <mergeCell ref="E859:E860"/>
    <mergeCell ref="F859:F860"/>
    <mergeCell ref="AJ859:AJ860"/>
    <mergeCell ref="AK859:AK860"/>
    <mergeCell ref="AL859:AL860"/>
    <mergeCell ref="AW857:AW858"/>
    <mergeCell ref="AX857:AX858"/>
    <mergeCell ref="AY857:AY858"/>
    <mergeCell ref="AZ857:AZ858"/>
    <mergeCell ref="BA857:BA858"/>
    <mergeCell ref="BB857:BB858"/>
    <mergeCell ref="AQ857:AQ858"/>
    <mergeCell ref="AR857:AR858"/>
    <mergeCell ref="AS857:AS858"/>
    <mergeCell ref="AT857:AT858"/>
    <mergeCell ref="AU857:AU858"/>
    <mergeCell ref="AV857:AV858"/>
    <mergeCell ref="AK857:AK858"/>
    <mergeCell ref="AL857:AL858"/>
    <mergeCell ref="AM857:AM858"/>
    <mergeCell ref="AN857:AN858"/>
    <mergeCell ref="AO857:AO858"/>
    <mergeCell ref="AP857:AP858"/>
    <mergeCell ref="BA855:BA856"/>
    <mergeCell ref="BB855:BB856"/>
    <mergeCell ref="BC855:BC856"/>
    <mergeCell ref="A857:A858"/>
    <mergeCell ref="B857:B858"/>
    <mergeCell ref="C857:C858"/>
    <mergeCell ref="D857:D858"/>
    <mergeCell ref="E857:E858"/>
    <mergeCell ref="F857:F858"/>
    <mergeCell ref="AJ857:AJ858"/>
    <mergeCell ref="AU855:AU856"/>
    <mergeCell ref="AV855:AV856"/>
    <mergeCell ref="AW855:AW856"/>
    <mergeCell ref="AX855:AX856"/>
    <mergeCell ref="AY855:AY856"/>
    <mergeCell ref="AZ855:AZ856"/>
    <mergeCell ref="AO855:AO856"/>
    <mergeCell ref="AP855:AP856"/>
    <mergeCell ref="AQ855:AQ856"/>
    <mergeCell ref="AR855:AR856"/>
    <mergeCell ref="AS855:AS856"/>
    <mergeCell ref="AT855:AT856"/>
    <mergeCell ref="F855:F856"/>
    <mergeCell ref="AJ855:AJ856"/>
    <mergeCell ref="AK855:AK856"/>
    <mergeCell ref="AL855:AL856"/>
    <mergeCell ref="AM855:AM856"/>
    <mergeCell ref="AN855:AN856"/>
    <mergeCell ref="AY853:AY854"/>
    <mergeCell ref="AZ853:AZ854"/>
    <mergeCell ref="BA853:BA854"/>
    <mergeCell ref="BB853:BB854"/>
    <mergeCell ref="BC853:BC854"/>
    <mergeCell ref="A855:A856"/>
    <mergeCell ref="B855:B856"/>
    <mergeCell ref="C855:C856"/>
    <mergeCell ref="D855:D856"/>
    <mergeCell ref="E855:E856"/>
    <mergeCell ref="AS853:AS854"/>
    <mergeCell ref="AT853:AT854"/>
    <mergeCell ref="AU853:AU854"/>
    <mergeCell ref="AV853:AV854"/>
    <mergeCell ref="AW853:AW854"/>
    <mergeCell ref="AX853:AX854"/>
    <mergeCell ref="AM853:AM854"/>
    <mergeCell ref="AN853:AN854"/>
    <mergeCell ref="AO853:AO854"/>
    <mergeCell ref="AP853:AP854"/>
    <mergeCell ref="AQ853:AQ854"/>
    <mergeCell ref="AR853:AR854"/>
    <mergeCell ref="BC851:BC852"/>
    <mergeCell ref="A853:A854"/>
    <mergeCell ref="B853:B854"/>
    <mergeCell ref="C853:C854"/>
    <mergeCell ref="D853:D854"/>
    <mergeCell ref="E853:E854"/>
    <mergeCell ref="F853:F854"/>
    <mergeCell ref="AJ853:AJ854"/>
    <mergeCell ref="AK853:AK854"/>
    <mergeCell ref="AL853:AL854"/>
    <mergeCell ref="AW851:AW852"/>
    <mergeCell ref="AX851:AX852"/>
    <mergeCell ref="AY851:AY852"/>
    <mergeCell ref="AZ851:AZ852"/>
    <mergeCell ref="BA851:BA852"/>
    <mergeCell ref="BB851:BB852"/>
    <mergeCell ref="AQ851:AQ852"/>
    <mergeCell ref="AR851:AR852"/>
    <mergeCell ref="AS851:AS852"/>
    <mergeCell ref="AT851:AT852"/>
    <mergeCell ref="AU851:AU852"/>
    <mergeCell ref="AV851:AV852"/>
    <mergeCell ref="AK851:AK852"/>
    <mergeCell ref="AL851:AL852"/>
    <mergeCell ref="AM851:AM852"/>
    <mergeCell ref="AN851:AN852"/>
    <mergeCell ref="AO851:AO852"/>
    <mergeCell ref="AP851:AP852"/>
    <mergeCell ref="BA849:BA850"/>
    <mergeCell ref="BB849:BB850"/>
    <mergeCell ref="BC849:BC850"/>
    <mergeCell ref="A851:A852"/>
    <mergeCell ref="B851:B852"/>
    <mergeCell ref="C851:C852"/>
    <mergeCell ref="D851:D852"/>
    <mergeCell ref="E851:E852"/>
    <mergeCell ref="F851:F852"/>
    <mergeCell ref="AJ851:AJ852"/>
    <mergeCell ref="AU849:AU850"/>
    <mergeCell ref="AV849:AV850"/>
    <mergeCell ref="AW849:AW850"/>
    <mergeCell ref="AX849:AX850"/>
    <mergeCell ref="AY849:AY850"/>
    <mergeCell ref="AZ849:AZ850"/>
    <mergeCell ref="AO849:AO850"/>
    <mergeCell ref="AP849:AP850"/>
    <mergeCell ref="AQ849:AQ850"/>
    <mergeCell ref="AR849:AR850"/>
    <mergeCell ref="AS849:AS850"/>
    <mergeCell ref="AT849:AT850"/>
    <mergeCell ref="F849:F850"/>
    <mergeCell ref="AJ849:AJ850"/>
    <mergeCell ref="AK849:AK850"/>
    <mergeCell ref="AL849:AL850"/>
    <mergeCell ref="AM849:AM850"/>
    <mergeCell ref="AN849:AN850"/>
    <mergeCell ref="AY847:AY848"/>
    <mergeCell ref="AZ847:AZ848"/>
    <mergeCell ref="BA847:BA848"/>
    <mergeCell ref="BB847:BB848"/>
    <mergeCell ref="BC847:BC848"/>
    <mergeCell ref="A849:A850"/>
    <mergeCell ref="B849:B850"/>
    <mergeCell ref="C849:C850"/>
    <mergeCell ref="D849:D850"/>
    <mergeCell ref="E849:E850"/>
    <mergeCell ref="AS847:AS848"/>
    <mergeCell ref="AT847:AT848"/>
    <mergeCell ref="AU847:AU848"/>
    <mergeCell ref="AV847:AV848"/>
    <mergeCell ref="AW847:AW848"/>
    <mergeCell ref="AX847:AX848"/>
    <mergeCell ref="AM847:AM848"/>
    <mergeCell ref="AN847:AN848"/>
    <mergeCell ref="AO847:AO848"/>
    <mergeCell ref="AP847:AP848"/>
    <mergeCell ref="AQ847:AQ848"/>
    <mergeCell ref="AR847:AR848"/>
    <mergeCell ref="BC845:BC846"/>
    <mergeCell ref="A847:A848"/>
    <mergeCell ref="B847:B848"/>
    <mergeCell ref="C847:C848"/>
    <mergeCell ref="D847:D848"/>
    <mergeCell ref="E847:E848"/>
    <mergeCell ref="F847:F848"/>
    <mergeCell ref="AJ847:AJ848"/>
    <mergeCell ref="AK847:AK848"/>
    <mergeCell ref="AL847:AL848"/>
    <mergeCell ref="AW845:AW846"/>
    <mergeCell ref="AX845:AX846"/>
    <mergeCell ref="AY845:AY846"/>
    <mergeCell ref="AZ845:AZ846"/>
    <mergeCell ref="BA845:BA846"/>
    <mergeCell ref="BB845:BB846"/>
    <mergeCell ref="AQ845:AQ846"/>
    <mergeCell ref="AR845:AR846"/>
    <mergeCell ref="AS845:AS846"/>
    <mergeCell ref="AT845:AT846"/>
    <mergeCell ref="AU845:AU846"/>
    <mergeCell ref="AV845:AV846"/>
    <mergeCell ref="AK845:AK846"/>
    <mergeCell ref="AL845:AL846"/>
    <mergeCell ref="AM845:AM846"/>
    <mergeCell ref="AN845:AN846"/>
    <mergeCell ref="AO845:AO846"/>
    <mergeCell ref="AP845:AP846"/>
    <mergeCell ref="BA843:BA844"/>
    <mergeCell ref="BB843:BB844"/>
    <mergeCell ref="BC843:BC844"/>
    <mergeCell ref="A845:A846"/>
    <mergeCell ref="B845:B846"/>
    <mergeCell ref="C845:C846"/>
    <mergeCell ref="D845:D846"/>
    <mergeCell ref="E845:E846"/>
    <mergeCell ref="F845:F846"/>
    <mergeCell ref="AJ845:AJ846"/>
    <mergeCell ref="AU843:AU844"/>
    <mergeCell ref="AV843:AV844"/>
    <mergeCell ref="AW843:AW844"/>
    <mergeCell ref="AX843:AX844"/>
    <mergeCell ref="AY843:AY844"/>
    <mergeCell ref="AZ843:AZ844"/>
    <mergeCell ref="AO843:AO844"/>
    <mergeCell ref="AP843:AP844"/>
    <mergeCell ref="AQ843:AQ844"/>
    <mergeCell ref="AR843:AR844"/>
    <mergeCell ref="AS843:AS844"/>
    <mergeCell ref="AT843:AT844"/>
    <mergeCell ref="F843:F844"/>
    <mergeCell ref="AJ843:AJ844"/>
    <mergeCell ref="AK843:AK844"/>
    <mergeCell ref="AL843:AL844"/>
    <mergeCell ref="AM843:AM844"/>
    <mergeCell ref="AN843:AN844"/>
    <mergeCell ref="AY841:AY842"/>
    <mergeCell ref="AZ841:AZ842"/>
    <mergeCell ref="BA841:BA842"/>
    <mergeCell ref="BB841:BB842"/>
    <mergeCell ref="BC841:BC842"/>
    <mergeCell ref="A843:A844"/>
    <mergeCell ref="B843:B844"/>
    <mergeCell ref="C843:C844"/>
    <mergeCell ref="D843:D844"/>
    <mergeCell ref="E843:E844"/>
    <mergeCell ref="AS841:AS842"/>
    <mergeCell ref="AT841:AT842"/>
    <mergeCell ref="AU841:AU842"/>
    <mergeCell ref="AV841:AV842"/>
    <mergeCell ref="AW841:AW842"/>
    <mergeCell ref="AX841:AX842"/>
    <mergeCell ref="AM841:AM842"/>
    <mergeCell ref="AN841:AN842"/>
    <mergeCell ref="AO841:AO842"/>
    <mergeCell ref="AP841:AP842"/>
    <mergeCell ref="AQ841:AQ842"/>
    <mergeCell ref="AR841:AR842"/>
    <mergeCell ref="BC839:BC840"/>
    <mergeCell ref="A841:A842"/>
    <mergeCell ref="B841:B842"/>
    <mergeCell ref="C841:C842"/>
    <mergeCell ref="D841:D842"/>
    <mergeCell ref="E841:E842"/>
    <mergeCell ref="F841:F842"/>
    <mergeCell ref="AJ841:AJ842"/>
    <mergeCell ref="AK841:AK842"/>
    <mergeCell ref="AL841:AL842"/>
    <mergeCell ref="AW839:AW840"/>
    <mergeCell ref="AX839:AX840"/>
    <mergeCell ref="AY839:AY840"/>
    <mergeCell ref="AZ839:AZ840"/>
    <mergeCell ref="BA839:BA840"/>
    <mergeCell ref="BB839:BB840"/>
    <mergeCell ref="AQ839:AQ840"/>
    <mergeCell ref="AR839:AR840"/>
    <mergeCell ref="AS839:AS840"/>
    <mergeCell ref="AT839:AT840"/>
    <mergeCell ref="AU839:AU840"/>
    <mergeCell ref="AV839:AV840"/>
    <mergeCell ref="AK839:AK840"/>
    <mergeCell ref="AL839:AL840"/>
    <mergeCell ref="AM839:AM840"/>
    <mergeCell ref="AN839:AN840"/>
    <mergeCell ref="AO839:AO840"/>
    <mergeCell ref="AP839:AP840"/>
    <mergeCell ref="BA837:BA838"/>
    <mergeCell ref="BB837:BB838"/>
    <mergeCell ref="BC837:BC838"/>
    <mergeCell ref="A839:A840"/>
    <mergeCell ref="B839:B840"/>
    <mergeCell ref="C839:C840"/>
    <mergeCell ref="D839:D840"/>
    <mergeCell ref="E839:E840"/>
    <mergeCell ref="F839:F840"/>
    <mergeCell ref="AJ839:AJ840"/>
    <mergeCell ref="AU837:AU838"/>
    <mergeCell ref="AV837:AV838"/>
    <mergeCell ref="AW837:AW838"/>
    <mergeCell ref="AX837:AX838"/>
    <mergeCell ref="AY837:AY838"/>
    <mergeCell ref="AZ837:AZ838"/>
    <mergeCell ref="AO837:AO838"/>
    <mergeCell ref="AP837:AP838"/>
    <mergeCell ref="AQ837:AQ838"/>
    <mergeCell ref="AR837:AR838"/>
    <mergeCell ref="AS837:AS838"/>
    <mergeCell ref="AT837:AT838"/>
    <mergeCell ref="F837:F838"/>
    <mergeCell ref="AJ837:AJ838"/>
    <mergeCell ref="AK837:AK838"/>
    <mergeCell ref="AL837:AL838"/>
    <mergeCell ref="AM837:AM838"/>
    <mergeCell ref="AN837:AN838"/>
    <mergeCell ref="AY835:AY836"/>
    <mergeCell ref="AZ835:AZ836"/>
    <mergeCell ref="BA835:BA836"/>
    <mergeCell ref="BB835:BB836"/>
    <mergeCell ref="BC835:BC836"/>
    <mergeCell ref="A837:A838"/>
    <mergeCell ref="B837:B838"/>
    <mergeCell ref="C837:C838"/>
    <mergeCell ref="D837:D838"/>
    <mergeCell ref="E837:E838"/>
    <mergeCell ref="AS835:AS836"/>
    <mergeCell ref="AT835:AT836"/>
    <mergeCell ref="AU835:AU836"/>
    <mergeCell ref="AV835:AV836"/>
    <mergeCell ref="AW835:AW836"/>
    <mergeCell ref="AX835:AX836"/>
    <mergeCell ref="AM835:AM836"/>
    <mergeCell ref="AN835:AN836"/>
    <mergeCell ref="AO835:AO836"/>
    <mergeCell ref="AP835:AP836"/>
    <mergeCell ref="AQ835:AQ836"/>
    <mergeCell ref="AR835:AR836"/>
    <mergeCell ref="BC833:BC834"/>
    <mergeCell ref="A835:A836"/>
    <mergeCell ref="B835:B836"/>
    <mergeCell ref="C835:C836"/>
    <mergeCell ref="D835:D836"/>
    <mergeCell ref="E835:E836"/>
    <mergeCell ref="F835:F836"/>
    <mergeCell ref="AJ835:AJ836"/>
    <mergeCell ref="AK835:AK836"/>
    <mergeCell ref="AL835:AL836"/>
    <mergeCell ref="AW833:AW834"/>
    <mergeCell ref="AX833:AX834"/>
    <mergeCell ref="AY833:AY834"/>
    <mergeCell ref="AZ833:AZ834"/>
    <mergeCell ref="BA833:BA834"/>
    <mergeCell ref="BB833:BB834"/>
    <mergeCell ref="AQ833:AQ834"/>
    <mergeCell ref="AR833:AR834"/>
    <mergeCell ref="AS833:AS834"/>
    <mergeCell ref="AT833:AT834"/>
    <mergeCell ref="AU833:AU834"/>
    <mergeCell ref="AV833:AV834"/>
    <mergeCell ref="AK833:AK834"/>
    <mergeCell ref="AL833:AL834"/>
    <mergeCell ref="AM833:AM834"/>
    <mergeCell ref="AN833:AN834"/>
    <mergeCell ref="AO833:AO834"/>
    <mergeCell ref="AP833:AP834"/>
    <mergeCell ref="BA831:BA832"/>
    <mergeCell ref="BB831:BB832"/>
    <mergeCell ref="BC831:BC832"/>
    <mergeCell ref="A833:A834"/>
    <mergeCell ref="B833:B834"/>
    <mergeCell ref="C833:C834"/>
    <mergeCell ref="D833:D834"/>
    <mergeCell ref="E833:E834"/>
    <mergeCell ref="F833:F834"/>
    <mergeCell ref="AJ833:AJ834"/>
    <mergeCell ref="AU831:AU832"/>
    <mergeCell ref="AV831:AV832"/>
    <mergeCell ref="AW831:AW832"/>
    <mergeCell ref="AX831:AX832"/>
    <mergeCell ref="AY831:AY832"/>
    <mergeCell ref="AZ831:AZ832"/>
    <mergeCell ref="AO831:AO832"/>
    <mergeCell ref="AP831:AP832"/>
    <mergeCell ref="AQ831:AQ832"/>
    <mergeCell ref="AR831:AR832"/>
    <mergeCell ref="AS831:AS832"/>
    <mergeCell ref="AT831:AT832"/>
    <mergeCell ref="F831:F832"/>
    <mergeCell ref="AJ831:AJ832"/>
    <mergeCell ref="AK831:AK832"/>
    <mergeCell ref="AL831:AL832"/>
    <mergeCell ref="AM831:AM832"/>
    <mergeCell ref="AN831:AN832"/>
    <mergeCell ref="AY829:AY830"/>
    <mergeCell ref="AZ829:AZ830"/>
    <mergeCell ref="BA829:BA830"/>
    <mergeCell ref="BB829:BB830"/>
    <mergeCell ref="BC829:BC830"/>
    <mergeCell ref="A831:A832"/>
    <mergeCell ref="B831:B832"/>
    <mergeCell ref="C831:C832"/>
    <mergeCell ref="D831:D832"/>
    <mergeCell ref="E831:E832"/>
    <mergeCell ref="AS829:AS830"/>
    <mergeCell ref="AT829:AT830"/>
    <mergeCell ref="AU829:AU830"/>
    <mergeCell ref="AV829:AV830"/>
    <mergeCell ref="AW829:AW830"/>
    <mergeCell ref="AX829:AX830"/>
    <mergeCell ref="AM829:AM830"/>
    <mergeCell ref="AN829:AN830"/>
    <mergeCell ref="AO829:AO830"/>
    <mergeCell ref="AP829:AP830"/>
    <mergeCell ref="AQ829:AQ830"/>
    <mergeCell ref="AR829:AR830"/>
    <mergeCell ref="BC827:BC828"/>
    <mergeCell ref="A829:A830"/>
    <mergeCell ref="B829:B830"/>
    <mergeCell ref="C829:C830"/>
    <mergeCell ref="D829:D830"/>
    <mergeCell ref="E829:E830"/>
    <mergeCell ref="F829:F830"/>
    <mergeCell ref="AJ829:AJ830"/>
    <mergeCell ref="AK829:AK830"/>
    <mergeCell ref="AL829:AL830"/>
    <mergeCell ref="AW827:AW828"/>
    <mergeCell ref="AX827:AX828"/>
    <mergeCell ref="AY827:AY828"/>
    <mergeCell ref="AZ827:AZ828"/>
    <mergeCell ref="BA827:BA828"/>
    <mergeCell ref="BB827:BB828"/>
    <mergeCell ref="AQ827:AQ828"/>
    <mergeCell ref="AR827:AR828"/>
    <mergeCell ref="AS827:AS828"/>
    <mergeCell ref="AT827:AT828"/>
    <mergeCell ref="AU827:AU828"/>
    <mergeCell ref="AV827:AV828"/>
    <mergeCell ref="AK827:AK828"/>
    <mergeCell ref="AL827:AL828"/>
    <mergeCell ref="AM827:AM828"/>
    <mergeCell ref="AN827:AN828"/>
    <mergeCell ref="AO827:AO828"/>
    <mergeCell ref="AP827:AP828"/>
    <mergeCell ref="BA825:BA826"/>
    <mergeCell ref="BB825:BB826"/>
    <mergeCell ref="BC825:BC826"/>
    <mergeCell ref="A827:A828"/>
    <mergeCell ref="B827:B828"/>
    <mergeCell ref="C827:C828"/>
    <mergeCell ref="D827:D828"/>
    <mergeCell ref="E827:E828"/>
    <mergeCell ref="F827:F828"/>
    <mergeCell ref="AJ827:AJ828"/>
    <mergeCell ref="AU825:AU826"/>
    <mergeCell ref="AV825:AV826"/>
    <mergeCell ref="AW825:AW826"/>
    <mergeCell ref="AX825:AX826"/>
    <mergeCell ref="AY825:AY826"/>
    <mergeCell ref="AZ825:AZ826"/>
    <mergeCell ref="AO825:AO826"/>
    <mergeCell ref="AP825:AP826"/>
    <mergeCell ref="AQ825:AQ826"/>
    <mergeCell ref="AR825:AR826"/>
    <mergeCell ref="AS825:AS826"/>
    <mergeCell ref="AT825:AT826"/>
    <mergeCell ref="F825:F826"/>
    <mergeCell ref="AJ825:AJ826"/>
    <mergeCell ref="AK825:AK826"/>
    <mergeCell ref="AL825:AL826"/>
    <mergeCell ref="AM825:AM826"/>
    <mergeCell ref="AN825:AN826"/>
    <mergeCell ref="AY823:AY824"/>
    <mergeCell ref="AZ823:AZ824"/>
    <mergeCell ref="BA823:BA824"/>
    <mergeCell ref="BB823:BB824"/>
    <mergeCell ref="BC823:BC824"/>
    <mergeCell ref="A825:A826"/>
    <mergeCell ref="B825:B826"/>
    <mergeCell ref="C825:C826"/>
    <mergeCell ref="D825:D826"/>
    <mergeCell ref="E825:E826"/>
    <mergeCell ref="AS823:AS824"/>
    <mergeCell ref="AT823:AT824"/>
    <mergeCell ref="AU823:AU824"/>
    <mergeCell ref="AV823:AV824"/>
    <mergeCell ref="AW823:AW824"/>
    <mergeCell ref="AX823:AX824"/>
    <mergeCell ref="AM823:AM824"/>
    <mergeCell ref="AN823:AN824"/>
    <mergeCell ref="AO823:AO824"/>
    <mergeCell ref="AP823:AP824"/>
    <mergeCell ref="AQ823:AQ824"/>
    <mergeCell ref="AR823:AR824"/>
    <mergeCell ref="BC821:BC822"/>
    <mergeCell ref="A823:A824"/>
    <mergeCell ref="B823:B824"/>
    <mergeCell ref="C823:C824"/>
    <mergeCell ref="D823:D824"/>
    <mergeCell ref="E823:E824"/>
    <mergeCell ref="F823:F824"/>
    <mergeCell ref="AJ823:AJ824"/>
    <mergeCell ref="AK823:AK824"/>
    <mergeCell ref="AL823:AL824"/>
    <mergeCell ref="AW821:AW822"/>
    <mergeCell ref="AX821:AX822"/>
    <mergeCell ref="AY821:AY822"/>
    <mergeCell ref="AZ821:AZ822"/>
    <mergeCell ref="BA821:BA822"/>
    <mergeCell ref="BB821:BB822"/>
    <mergeCell ref="AQ821:AQ822"/>
    <mergeCell ref="AR821:AR822"/>
    <mergeCell ref="AS821:AS822"/>
    <mergeCell ref="AT821:AT822"/>
    <mergeCell ref="AU821:AU822"/>
    <mergeCell ref="AV821:AV822"/>
    <mergeCell ref="AK821:AK822"/>
    <mergeCell ref="AL821:AL822"/>
    <mergeCell ref="AM821:AM822"/>
    <mergeCell ref="AN821:AN822"/>
    <mergeCell ref="AO821:AO822"/>
    <mergeCell ref="AP821:AP822"/>
    <mergeCell ref="BA819:BA820"/>
    <mergeCell ref="BB819:BB820"/>
    <mergeCell ref="BC819:BC820"/>
    <mergeCell ref="A821:A822"/>
    <mergeCell ref="B821:B822"/>
    <mergeCell ref="C821:C822"/>
    <mergeCell ref="D821:D822"/>
    <mergeCell ref="E821:E822"/>
    <mergeCell ref="F821:F822"/>
    <mergeCell ref="AJ821:AJ822"/>
    <mergeCell ref="AU819:AU820"/>
    <mergeCell ref="AV819:AV820"/>
    <mergeCell ref="AW819:AW820"/>
    <mergeCell ref="AX819:AX820"/>
    <mergeCell ref="AY819:AY820"/>
    <mergeCell ref="AZ819:AZ820"/>
    <mergeCell ref="AO819:AO820"/>
    <mergeCell ref="AP819:AP820"/>
    <mergeCell ref="AQ819:AQ820"/>
    <mergeCell ref="AR819:AR820"/>
    <mergeCell ref="AS819:AS820"/>
    <mergeCell ref="AT819:AT820"/>
    <mergeCell ref="F819:F820"/>
    <mergeCell ref="AJ819:AJ820"/>
    <mergeCell ref="AK819:AK820"/>
    <mergeCell ref="AL819:AL820"/>
    <mergeCell ref="AM819:AM820"/>
    <mergeCell ref="AN819:AN820"/>
    <mergeCell ref="AY817:AY818"/>
    <mergeCell ref="AZ817:AZ818"/>
    <mergeCell ref="BA817:BA818"/>
    <mergeCell ref="BB817:BB818"/>
    <mergeCell ref="BC817:BC818"/>
    <mergeCell ref="A819:A820"/>
    <mergeCell ref="B819:B820"/>
    <mergeCell ref="C819:C820"/>
    <mergeCell ref="D819:D820"/>
    <mergeCell ref="E819:E820"/>
    <mergeCell ref="AS817:AS818"/>
    <mergeCell ref="AT817:AT818"/>
    <mergeCell ref="AU817:AU818"/>
    <mergeCell ref="AV817:AV818"/>
    <mergeCell ref="AW817:AW818"/>
    <mergeCell ref="AX817:AX818"/>
    <mergeCell ref="AM817:AM818"/>
    <mergeCell ref="AN817:AN818"/>
    <mergeCell ref="AO817:AO818"/>
    <mergeCell ref="AP817:AP818"/>
    <mergeCell ref="AQ817:AQ818"/>
    <mergeCell ref="AR817:AR818"/>
    <mergeCell ref="BC815:BC816"/>
    <mergeCell ref="A817:A818"/>
    <mergeCell ref="B817:B818"/>
    <mergeCell ref="C817:C818"/>
    <mergeCell ref="D817:D818"/>
    <mergeCell ref="E817:E818"/>
    <mergeCell ref="F817:F818"/>
    <mergeCell ref="AJ817:AJ818"/>
    <mergeCell ref="AK817:AK818"/>
    <mergeCell ref="AL817:AL818"/>
    <mergeCell ref="AW815:AW816"/>
    <mergeCell ref="AX815:AX816"/>
    <mergeCell ref="AY815:AY816"/>
    <mergeCell ref="AZ815:AZ816"/>
    <mergeCell ref="BA815:BA816"/>
    <mergeCell ref="BB815:BB816"/>
    <mergeCell ref="AQ815:AQ816"/>
    <mergeCell ref="AR815:AR816"/>
    <mergeCell ref="AS815:AS816"/>
    <mergeCell ref="AT815:AT816"/>
    <mergeCell ref="AU815:AU816"/>
    <mergeCell ref="AV815:AV816"/>
    <mergeCell ref="AK815:AK816"/>
    <mergeCell ref="AL815:AL816"/>
    <mergeCell ref="AM815:AM816"/>
    <mergeCell ref="AN815:AN816"/>
    <mergeCell ref="AO815:AO816"/>
    <mergeCell ref="AP815:AP816"/>
    <mergeCell ref="BA813:BA814"/>
    <mergeCell ref="BB813:BB814"/>
    <mergeCell ref="BC813:BC814"/>
    <mergeCell ref="A815:A816"/>
    <mergeCell ref="B815:B816"/>
    <mergeCell ref="C815:C816"/>
    <mergeCell ref="D815:D816"/>
    <mergeCell ref="E815:E816"/>
    <mergeCell ref="F815:F816"/>
    <mergeCell ref="AJ815:AJ816"/>
    <mergeCell ref="AU813:AU814"/>
    <mergeCell ref="AV813:AV814"/>
    <mergeCell ref="AW813:AW814"/>
    <mergeCell ref="AX813:AX814"/>
    <mergeCell ref="AY813:AY814"/>
    <mergeCell ref="AZ813:AZ814"/>
    <mergeCell ref="AO813:AO814"/>
    <mergeCell ref="AP813:AP814"/>
    <mergeCell ref="AQ813:AQ814"/>
    <mergeCell ref="AR813:AR814"/>
    <mergeCell ref="AS813:AS814"/>
    <mergeCell ref="AT813:AT814"/>
    <mergeCell ref="F813:F814"/>
    <mergeCell ref="AJ813:AJ814"/>
    <mergeCell ref="AK813:AK814"/>
    <mergeCell ref="AL813:AL814"/>
    <mergeCell ref="AM813:AM814"/>
    <mergeCell ref="AN813:AN814"/>
    <mergeCell ref="AY811:AY812"/>
    <mergeCell ref="AZ811:AZ812"/>
    <mergeCell ref="BA811:BA812"/>
    <mergeCell ref="BB811:BB812"/>
    <mergeCell ref="BC811:BC812"/>
    <mergeCell ref="A813:A814"/>
    <mergeCell ref="B813:B814"/>
    <mergeCell ref="C813:C814"/>
    <mergeCell ref="D813:D814"/>
    <mergeCell ref="E813:E814"/>
    <mergeCell ref="AS811:AS812"/>
    <mergeCell ref="AT811:AT812"/>
    <mergeCell ref="AU811:AU812"/>
    <mergeCell ref="AV811:AV812"/>
    <mergeCell ref="AW811:AW812"/>
    <mergeCell ref="AX811:AX812"/>
    <mergeCell ref="AM811:AM812"/>
    <mergeCell ref="AN811:AN812"/>
    <mergeCell ref="AO811:AO812"/>
    <mergeCell ref="AP811:AP812"/>
    <mergeCell ref="AQ811:AQ812"/>
    <mergeCell ref="AR811:AR812"/>
    <mergeCell ref="BC809:BC810"/>
    <mergeCell ref="A811:A812"/>
    <mergeCell ref="B811:B812"/>
    <mergeCell ref="C811:C812"/>
    <mergeCell ref="D811:D812"/>
    <mergeCell ref="E811:E812"/>
    <mergeCell ref="F811:F812"/>
    <mergeCell ref="AJ811:AJ812"/>
    <mergeCell ref="AK811:AK812"/>
    <mergeCell ref="AL811:AL812"/>
    <mergeCell ref="AW809:AW810"/>
    <mergeCell ref="AX809:AX810"/>
    <mergeCell ref="AY809:AY810"/>
    <mergeCell ref="AZ809:AZ810"/>
    <mergeCell ref="BA809:BA810"/>
    <mergeCell ref="BB809:BB810"/>
    <mergeCell ref="AQ809:AQ810"/>
    <mergeCell ref="AR809:AR810"/>
    <mergeCell ref="AS809:AS810"/>
    <mergeCell ref="AT809:AT810"/>
    <mergeCell ref="AU809:AU810"/>
    <mergeCell ref="AV809:AV810"/>
    <mergeCell ref="AK809:AK810"/>
    <mergeCell ref="AL809:AL810"/>
    <mergeCell ref="AM809:AM810"/>
    <mergeCell ref="AN809:AN810"/>
    <mergeCell ref="AO809:AO810"/>
    <mergeCell ref="AP809:AP810"/>
    <mergeCell ref="BA807:BA808"/>
    <mergeCell ref="BB807:BB808"/>
    <mergeCell ref="BC807:BC808"/>
    <mergeCell ref="A809:A810"/>
    <mergeCell ref="B809:B810"/>
    <mergeCell ref="C809:C810"/>
    <mergeCell ref="D809:D810"/>
    <mergeCell ref="E809:E810"/>
    <mergeCell ref="F809:F810"/>
    <mergeCell ref="AJ809:AJ810"/>
    <mergeCell ref="AU807:AU808"/>
    <mergeCell ref="AV807:AV808"/>
    <mergeCell ref="AW807:AW808"/>
    <mergeCell ref="AX807:AX808"/>
    <mergeCell ref="AY807:AY808"/>
    <mergeCell ref="AZ807:AZ808"/>
    <mergeCell ref="AO807:AO808"/>
    <mergeCell ref="AP807:AP808"/>
    <mergeCell ref="AQ807:AQ808"/>
    <mergeCell ref="AR807:AR808"/>
    <mergeCell ref="AS807:AS808"/>
    <mergeCell ref="AT807:AT808"/>
    <mergeCell ref="F807:F808"/>
    <mergeCell ref="AJ807:AJ808"/>
    <mergeCell ref="AK807:AK808"/>
    <mergeCell ref="AL807:AL808"/>
    <mergeCell ref="AM807:AM808"/>
    <mergeCell ref="AN807:AN808"/>
    <mergeCell ref="AY805:AY806"/>
    <mergeCell ref="AZ805:AZ806"/>
    <mergeCell ref="BA805:BA806"/>
    <mergeCell ref="BB805:BB806"/>
    <mergeCell ref="BC805:BC806"/>
    <mergeCell ref="A807:A808"/>
    <mergeCell ref="B807:B808"/>
    <mergeCell ref="C807:C808"/>
    <mergeCell ref="D807:D808"/>
    <mergeCell ref="E807:E808"/>
    <mergeCell ref="AS805:AS806"/>
    <mergeCell ref="AT805:AT806"/>
    <mergeCell ref="AU805:AU806"/>
    <mergeCell ref="AV805:AV806"/>
    <mergeCell ref="AW805:AW806"/>
    <mergeCell ref="AX805:AX806"/>
    <mergeCell ref="AM805:AM806"/>
    <mergeCell ref="AN805:AN806"/>
    <mergeCell ref="AO805:AO806"/>
    <mergeCell ref="AP805:AP806"/>
    <mergeCell ref="AQ805:AQ806"/>
    <mergeCell ref="AR805:AR806"/>
    <mergeCell ref="BC803:BC804"/>
    <mergeCell ref="A805:A806"/>
    <mergeCell ref="B805:B806"/>
    <mergeCell ref="C805:C806"/>
    <mergeCell ref="D805:D806"/>
    <mergeCell ref="E805:E806"/>
    <mergeCell ref="F805:F806"/>
    <mergeCell ref="AJ805:AJ806"/>
    <mergeCell ref="AK805:AK806"/>
    <mergeCell ref="AL805:AL806"/>
    <mergeCell ref="AW803:AW804"/>
    <mergeCell ref="AX803:AX804"/>
    <mergeCell ref="AY803:AY804"/>
    <mergeCell ref="AZ803:AZ804"/>
    <mergeCell ref="BA803:BA804"/>
    <mergeCell ref="BB803:BB804"/>
    <mergeCell ref="AQ803:AQ804"/>
    <mergeCell ref="AR803:AR804"/>
    <mergeCell ref="AS803:AS804"/>
    <mergeCell ref="AT803:AT804"/>
    <mergeCell ref="AU803:AU804"/>
    <mergeCell ref="AV803:AV804"/>
    <mergeCell ref="AK803:AK804"/>
    <mergeCell ref="AL803:AL804"/>
    <mergeCell ref="AM803:AM804"/>
    <mergeCell ref="AN803:AN804"/>
    <mergeCell ref="AO803:AO804"/>
    <mergeCell ref="AP803:AP804"/>
    <mergeCell ref="BA801:BA802"/>
    <mergeCell ref="BB801:BB802"/>
    <mergeCell ref="BC801:BC802"/>
    <mergeCell ref="A803:A804"/>
    <mergeCell ref="B803:B804"/>
    <mergeCell ref="C803:C804"/>
    <mergeCell ref="D803:D804"/>
    <mergeCell ref="E803:E804"/>
    <mergeCell ref="F803:F804"/>
    <mergeCell ref="AJ803:AJ804"/>
    <mergeCell ref="AU801:AU802"/>
    <mergeCell ref="AV801:AV802"/>
    <mergeCell ref="AW801:AW802"/>
    <mergeCell ref="AX801:AX802"/>
    <mergeCell ref="AY801:AY802"/>
    <mergeCell ref="AZ801:AZ802"/>
    <mergeCell ref="AO801:AO802"/>
    <mergeCell ref="AP801:AP802"/>
    <mergeCell ref="AQ801:AQ802"/>
    <mergeCell ref="AR801:AR802"/>
    <mergeCell ref="AS801:AS802"/>
    <mergeCell ref="AT801:AT802"/>
    <mergeCell ref="F801:F802"/>
    <mergeCell ref="AJ801:AJ802"/>
    <mergeCell ref="AK801:AK802"/>
    <mergeCell ref="AL801:AL802"/>
    <mergeCell ref="AM801:AM802"/>
    <mergeCell ref="AN801:AN802"/>
    <mergeCell ref="AY799:AY800"/>
    <mergeCell ref="AZ799:AZ800"/>
    <mergeCell ref="BA799:BA800"/>
    <mergeCell ref="BB799:BB800"/>
    <mergeCell ref="BC799:BC800"/>
    <mergeCell ref="A801:A802"/>
    <mergeCell ref="B801:B802"/>
    <mergeCell ref="C801:C802"/>
    <mergeCell ref="D801:D802"/>
    <mergeCell ref="E801:E802"/>
    <mergeCell ref="AS799:AS800"/>
    <mergeCell ref="AT799:AT800"/>
    <mergeCell ref="AU799:AU800"/>
    <mergeCell ref="AV799:AV800"/>
    <mergeCell ref="AW799:AW800"/>
    <mergeCell ref="AX799:AX800"/>
    <mergeCell ref="AM799:AM800"/>
    <mergeCell ref="AN799:AN800"/>
    <mergeCell ref="AO799:AO800"/>
    <mergeCell ref="AP799:AP800"/>
    <mergeCell ref="AQ799:AQ800"/>
    <mergeCell ref="AR799:AR800"/>
    <mergeCell ref="BC797:BC798"/>
    <mergeCell ref="A799:A800"/>
    <mergeCell ref="B799:B800"/>
    <mergeCell ref="C799:C800"/>
    <mergeCell ref="D799:D800"/>
    <mergeCell ref="E799:E800"/>
    <mergeCell ref="F799:F800"/>
    <mergeCell ref="AJ799:AJ800"/>
    <mergeCell ref="AK799:AK800"/>
    <mergeCell ref="AL799:AL800"/>
    <mergeCell ref="AW797:AW798"/>
    <mergeCell ref="AX797:AX798"/>
    <mergeCell ref="AY797:AY798"/>
    <mergeCell ref="AZ797:AZ798"/>
    <mergeCell ref="BA797:BA798"/>
    <mergeCell ref="BB797:BB798"/>
    <mergeCell ref="AQ797:AQ798"/>
    <mergeCell ref="AR797:AR798"/>
    <mergeCell ref="AS797:AS798"/>
    <mergeCell ref="AT797:AT798"/>
    <mergeCell ref="AU797:AU798"/>
    <mergeCell ref="AV797:AV798"/>
    <mergeCell ref="AK797:AK798"/>
    <mergeCell ref="AL797:AL798"/>
    <mergeCell ref="AM797:AM798"/>
    <mergeCell ref="AN797:AN798"/>
    <mergeCell ref="AO797:AO798"/>
    <mergeCell ref="AP797:AP798"/>
    <mergeCell ref="BA795:BA796"/>
    <mergeCell ref="BB795:BB796"/>
    <mergeCell ref="BC795:BC796"/>
    <mergeCell ref="A797:A798"/>
    <mergeCell ref="B797:B798"/>
    <mergeCell ref="C797:C798"/>
    <mergeCell ref="D797:D798"/>
    <mergeCell ref="E797:E798"/>
    <mergeCell ref="F797:F798"/>
    <mergeCell ref="AJ797:AJ798"/>
    <mergeCell ref="AU795:AU796"/>
    <mergeCell ref="AV795:AV796"/>
    <mergeCell ref="AW795:AW796"/>
    <mergeCell ref="AX795:AX796"/>
    <mergeCell ref="AY795:AY796"/>
    <mergeCell ref="AZ795:AZ796"/>
    <mergeCell ref="AO795:AO796"/>
    <mergeCell ref="AP795:AP796"/>
    <mergeCell ref="AQ795:AQ796"/>
    <mergeCell ref="AR795:AR796"/>
    <mergeCell ref="AS795:AS796"/>
    <mergeCell ref="AT795:AT796"/>
    <mergeCell ref="F795:F796"/>
    <mergeCell ref="AJ795:AJ796"/>
    <mergeCell ref="AK795:AK796"/>
    <mergeCell ref="AL795:AL796"/>
    <mergeCell ref="AM795:AM796"/>
    <mergeCell ref="AN795:AN796"/>
    <mergeCell ref="AY793:AY794"/>
    <mergeCell ref="AZ793:AZ794"/>
    <mergeCell ref="BA793:BA794"/>
    <mergeCell ref="BB793:BB794"/>
    <mergeCell ref="BC793:BC794"/>
    <mergeCell ref="A795:A796"/>
    <mergeCell ref="B795:B796"/>
    <mergeCell ref="C795:C796"/>
    <mergeCell ref="D795:D796"/>
    <mergeCell ref="E795:E796"/>
    <mergeCell ref="AS793:AS794"/>
    <mergeCell ref="AT793:AT794"/>
    <mergeCell ref="AU793:AU794"/>
    <mergeCell ref="AV793:AV794"/>
    <mergeCell ref="AW793:AW794"/>
    <mergeCell ref="AX793:AX794"/>
    <mergeCell ref="AM793:AM794"/>
    <mergeCell ref="AN793:AN794"/>
    <mergeCell ref="AO793:AO794"/>
    <mergeCell ref="AP793:AP794"/>
    <mergeCell ref="AQ793:AQ794"/>
    <mergeCell ref="AR793:AR794"/>
    <mergeCell ref="BC791:BC792"/>
    <mergeCell ref="A793:A794"/>
    <mergeCell ref="B793:B794"/>
    <mergeCell ref="C793:C794"/>
    <mergeCell ref="D793:D794"/>
    <mergeCell ref="E793:E794"/>
    <mergeCell ref="F793:F794"/>
    <mergeCell ref="AJ793:AJ794"/>
    <mergeCell ref="AK793:AK794"/>
    <mergeCell ref="AL793:AL794"/>
    <mergeCell ref="AW791:AW792"/>
    <mergeCell ref="AX791:AX792"/>
    <mergeCell ref="AY791:AY792"/>
    <mergeCell ref="AZ791:AZ792"/>
    <mergeCell ref="BA791:BA792"/>
    <mergeCell ref="BB791:BB792"/>
    <mergeCell ref="AQ791:AQ792"/>
    <mergeCell ref="AR791:AR792"/>
    <mergeCell ref="AS791:AS792"/>
    <mergeCell ref="AT791:AT792"/>
    <mergeCell ref="AU791:AU792"/>
    <mergeCell ref="AV791:AV792"/>
    <mergeCell ref="AK791:AK792"/>
    <mergeCell ref="AL791:AL792"/>
    <mergeCell ref="AM791:AM792"/>
    <mergeCell ref="AN791:AN792"/>
    <mergeCell ref="AO791:AO792"/>
    <mergeCell ref="AP791:AP792"/>
    <mergeCell ref="BA789:BA790"/>
    <mergeCell ref="BB789:BB790"/>
    <mergeCell ref="BC789:BC790"/>
    <mergeCell ref="A791:A792"/>
    <mergeCell ref="B791:B792"/>
    <mergeCell ref="C791:C792"/>
    <mergeCell ref="D791:D792"/>
    <mergeCell ref="E791:E792"/>
    <mergeCell ref="F791:F792"/>
    <mergeCell ref="AJ791:AJ792"/>
    <mergeCell ref="AU789:AU790"/>
    <mergeCell ref="AV789:AV790"/>
    <mergeCell ref="AW789:AW790"/>
    <mergeCell ref="AX789:AX790"/>
    <mergeCell ref="AY789:AY790"/>
    <mergeCell ref="AZ789:AZ790"/>
    <mergeCell ref="AO789:AO790"/>
    <mergeCell ref="AP789:AP790"/>
    <mergeCell ref="AQ789:AQ790"/>
    <mergeCell ref="AR789:AR790"/>
    <mergeCell ref="AS789:AS790"/>
    <mergeCell ref="AT789:AT790"/>
    <mergeCell ref="F789:F790"/>
    <mergeCell ref="AJ789:AJ790"/>
    <mergeCell ref="AK789:AK790"/>
    <mergeCell ref="AL789:AL790"/>
    <mergeCell ref="AM789:AM790"/>
    <mergeCell ref="AN789:AN790"/>
    <mergeCell ref="AY787:AY788"/>
    <mergeCell ref="AZ787:AZ788"/>
    <mergeCell ref="BA787:BA788"/>
    <mergeCell ref="BB787:BB788"/>
    <mergeCell ref="BC787:BC788"/>
    <mergeCell ref="A789:A790"/>
    <mergeCell ref="B789:B790"/>
    <mergeCell ref="C789:C790"/>
    <mergeCell ref="D789:D790"/>
    <mergeCell ref="E789:E790"/>
    <mergeCell ref="AS787:AS788"/>
    <mergeCell ref="AT787:AT788"/>
    <mergeCell ref="AU787:AU788"/>
    <mergeCell ref="AV787:AV788"/>
    <mergeCell ref="AW787:AW788"/>
    <mergeCell ref="AX787:AX788"/>
    <mergeCell ref="AM787:AM788"/>
    <mergeCell ref="AN787:AN788"/>
    <mergeCell ref="AO787:AO788"/>
    <mergeCell ref="AP787:AP788"/>
    <mergeCell ref="AQ787:AQ788"/>
    <mergeCell ref="AR787:AR788"/>
    <mergeCell ref="BC785:BC786"/>
    <mergeCell ref="A787:A788"/>
    <mergeCell ref="B787:B788"/>
    <mergeCell ref="C787:C788"/>
    <mergeCell ref="D787:D788"/>
    <mergeCell ref="E787:E788"/>
    <mergeCell ref="F787:F788"/>
    <mergeCell ref="AJ787:AJ788"/>
    <mergeCell ref="AK787:AK788"/>
    <mergeCell ref="AL787:AL788"/>
    <mergeCell ref="AW785:AW786"/>
    <mergeCell ref="AX785:AX786"/>
    <mergeCell ref="AY785:AY786"/>
    <mergeCell ref="AZ785:AZ786"/>
    <mergeCell ref="BA785:BA786"/>
    <mergeCell ref="BB785:BB786"/>
    <mergeCell ref="AQ785:AQ786"/>
    <mergeCell ref="AR785:AR786"/>
    <mergeCell ref="AS785:AS786"/>
    <mergeCell ref="AT785:AT786"/>
    <mergeCell ref="AU785:AU786"/>
    <mergeCell ref="AV785:AV786"/>
    <mergeCell ref="AK785:AK786"/>
    <mergeCell ref="AL785:AL786"/>
    <mergeCell ref="AM785:AM786"/>
    <mergeCell ref="AN785:AN786"/>
    <mergeCell ref="AO785:AO786"/>
    <mergeCell ref="AP785:AP786"/>
    <mergeCell ref="BA783:BA784"/>
    <mergeCell ref="BB783:BB784"/>
    <mergeCell ref="BC783:BC784"/>
    <mergeCell ref="A785:A786"/>
    <mergeCell ref="B785:B786"/>
    <mergeCell ref="C785:C786"/>
    <mergeCell ref="D785:D786"/>
    <mergeCell ref="E785:E786"/>
    <mergeCell ref="F785:F786"/>
    <mergeCell ref="AJ785:AJ786"/>
    <mergeCell ref="AU783:AU784"/>
    <mergeCell ref="AV783:AV784"/>
    <mergeCell ref="AW783:AW784"/>
    <mergeCell ref="AX783:AX784"/>
    <mergeCell ref="AY783:AY784"/>
    <mergeCell ref="AZ783:AZ784"/>
    <mergeCell ref="AO783:AO784"/>
    <mergeCell ref="AP783:AP784"/>
    <mergeCell ref="AQ783:AQ784"/>
    <mergeCell ref="AR783:AR784"/>
    <mergeCell ref="AS783:AS784"/>
    <mergeCell ref="AT783:AT784"/>
    <mergeCell ref="F783:F784"/>
    <mergeCell ref="AJ783:AJ784"/>
    <mergeCell ref="AK783:AK784"/>
    <mergeCell ref="AL783:AL784"/>
    <mergeCell ref="AM783:AM784"/>
    <mergeCell ref="AN783:AN784"/>
    <mergeCell ref="AY781:AY782"/>
    <mergeCell ref="AZ781:AZ782"/>
    <mergeCell ref="BA781:BA782"/>
    <mergeCell ref="BB781:BB782"/>
    <mergeCell ref="BC781:BC782"/>
    <mergeCell ref="A783:A784"/>
    <mergeCell ref="B783:B784"/>
    <mergeCell ref="C783:C784"/>
    <mergeCell ref="D783:D784"/>
    <mergeCell ref="E783:E784"/>
    <mergeCell ref="AS781:AS782"/>
    <mergeCell ref="AT781:AT782"/>
    <mergeCell ref="AU781:AU782"/>
    <mergeCell ref="AV781:AV782"/>
    <mergeCell ref="AW781:AW782"/>
    <mergeCell ref="AX781:AX782"/>
    <mergeCell ref="AM781:AM782"/>
    <mergeCell ref="AN781:AN782"/>
    <mergeCell ref="AO781:AO782"/>
    <mergeCell ref="AP781:AP782"/>
    <mergeCell ref="AQ781:AQ782"/>
    <mergeCell ref="AR781:AR782"/>
    <mergeCell ref="BC779:BC780"/>
    <mergeCell ref="A781:A782"/>
    <mergeCell ref="B781:B782"/>
    <mergeCell ref="C781:C782"/>
    <mergeCell ref="D781:D782"/>
    <mergeCell ref="E781:E782"/>
    <mergeCell ref="F781:F782"/>
    <mergeCell ref="AJ781:AJ782"/>
    <mergeCell ref="AK781:AK782"/>
    <mergeCell ref="AL781:AL782"/>
    <mergeCell ref="AW779:AW780"/>
    <mergeCell ref="AX779:AX780"/>
    <mergeCell ref="AY779:AY780"/>
    <mergeCell ref="AZ779:AZ780"/>
    <mergeCell ref="BA779:BA780"/>
    <mergeCell ref="BB779:BB780"/>
    <mergeCell ref="AQ779:AQ780"/>
    <mergeCell ref="AR779:AR780"/>
    <mergeCell ref="AS779:AS780"/>
    <mergeCell ref="AT779:AT780"/>
    <mergeCell ref="AU779:AU780"/>
    <mergeCell ref="AV779:AV780"/>
    <mergeCell ref="AK779:AK780"/>
    <mergeCell ref="AL779:AL780"/>
    <mergeCell ref="AM779:AM780"/>
    <mergeCell ref="AN779:AN780"/>
    <mergeCell ref="AO779:AO780"/>
    <mergeCell ref="AP779:AP780"/>
    <mergeCell ref="BA777:BA778"/>
    <mergeCell ref="BB777:BB778"/>
    <mergeCell ref="BC777:BC778"/>
    <mergeCell ref="A779:A780"/>
    <mergeCell ref="B779:B780"/>
    <mergeCell ref="C779:C780"/>
    <mergeCell ref="D779:D780"/>
    <mergeCell ref="E779:E780"/>
    <mergeCell ref="F779:F780"/>
    <mergeCell ref="AJ779:AJ780"/>
    <mergeCell ref="AU777:AU778"/>
    <mergeCell ref="AV777:AV778"/>
    <mergeCell ref="AW777:AW778"/>
    <mergeCell ref="AX777:AX778"/>
    <mergeCell ref="AY777:AY778"/>
    <mergeCell ref="AZ777:AZ778"/>
    <mergeCell ref="AO777:AO778"/>
    <mergeCell ref="AP777:AP778"/>
    <mergeCell ref="AQ777:AQ778"/>
    <mergeCell ref="AR777:AR778"/>
    <mergeCell ref="AS777:AS778"/>
    <mergeCell ref="AT777:AT778"/>
    <mergeCell ref="F777:F778"/>
    <mergeCell ref="AJ777:AJ778"/>
    <mergeCell ref="AK777:AK778"/>
    <mergeCell ref="AL777:AL778"/>
    <mergeCell ref="AM777:AM778"/>
    <mergeCell ref="AN777:AN778"/>
    <mergeCell ref="AY775:AY776"/>
    <mergeCell ref="AZ775:AZ776"/>
    <mergeCell ref="BA775:BA776"/>
    <mergeCell ref="BB775:BB776"/>
    <mergeCell ref="BC775:BC776"/>
    <mergeCell ref="A777:A778"/>
    <mergeCell ref="B777:B778"/>
    <mergeCell ref="C777:C778"/>
    <mergeCell ref="D777:D778"/>
    <mergeCell ref="E777:E778"/>
    <mergeCell ref="AS775:AS776"/>
    <mergeCell ref="AT775:AT776"/>
    <mergeCell ref="AU775:AU776"/>
    <mergeCell ref="AV775:AV776"/>
    <mergeCell ref="AW775:AW776"/>
    <mergeCell ref="AX775:AX776"/>
    <mergeCell ref="AM775:AM776"/>
    <mergeCell ref="AN775:AN776"/>
    <mergeCell ref="AO775:AO776"/>
    <mergeCell ref="AP775:AP776"/>
    <mergeCell ref="AQ775:AQ776"/>
    <mergeCell ref="AR775:AR776"/>
    <mergeCell ref="BC773:BC774"/>
    <mergeCell ref="A775:A776"/>
    <mergeCell ref="B775:B776"/>
    <mergeCell ref="C775:C776"/>
    <mergeCell ref="D775:D776"/>
    <mergeCell ref="E775:E776"/>
    <mergeCell ref="F775:F776"/>
    <mergeCell ref="AJ775:AJ776"/>
    <mergeCell ref="AK775:AK776"/>
    <mergeCell ref="AL775:AL776"/>
    <mergeCell ref="AW773:AW774"/>
    <mergeCell ref="AX773:AX774"/>
    <mergeCell ref="AY773:AY774"/>
    <mergeCell ref="AZ773:AZ774"/>
    <mergeCell ref="BA773:BA774"/>
    <mergeCell ref="BB773:BB774"/>
    <mergeCell ref="AQ773:AQ774"/>
    <mergeCell ref="AR773:AR774"/>
    <mergeCell ref="AS773:AS774"/>
    <mergeCell ref="AT773:AT774"/>
    <mergeCell ref="AU773:AU774"/>
    <mergeCell ref="AV773:AV774"/>
    <mergeCell ref="AK773:AK774"/>
    <mergeCell ref="AL773:AL774"/>
    <mergeCell ref="AM773:AM774"/>
    <mergeCell ref="AN773:AN774"/>
    <mergeCell ref="AO773:AO774"/>
    <mergeCell ref="AP773:AP774"/>
    <mergeCell ref="BA771:BA772"/>
    <mergeCell ref="BB771:BB772"/>
    <mergeCell ref="BC771:BC772"/>
    <mergeCell ref="A773:A774"/>
    <mergeCell ref="B773:B774"/>
    <mergeCell ref="C773:C774"/>
    <mergeCell ref="D773:D774"/>
    <mergeCell ref="E773:E774"/>
    <mergeCell ref="F773:F774"/>
    <mergeCell ref="AJ773:AJ774"/>
    <mergeCell ref="AU771:AU772"/>
    <mergeCell ref="AV771:AV772"/>
    <mergeCell ref="AW771:AW772"/>
    <mergeCell ref="AX771:AX772"/>
    <mergeCell ref="AY771:AY772"/>
    <mergeCell ref="AZ771:AZ772"/>
    <mergeCell ref="AO771:AO772"/>
    <mergeCell ref="AP771:AP772"/>
    <mergeCell ref="AQ771:AQ772"/>
    <mergeCell ref="AR771:AR772"/>
    <mergeCell ref="AS771:AS772"/>
    <mergeCell ref="AT771:AT772"/>
    <mergeCell ref="F771:F772"/>
    <mergeCell ref="AJ771:AJ772"/>
    <mergeCell ref="AK771:AK772"/>
    <mergeCell ref="AL771:AL772"/>
    <mergeCell ref="AM771:AM772"/>
    <mergeCell ref="AN771:AN772"/>
    <mergeCell ref="AY769:AY770"/>
    <mergeCell ref="AZ769:AZ770"/>
    <mergeCell ref="BA769:BA770"/>
    <mergeCell ref="BB769:BB770"/>
    <mergeCell ref="BC769:BC770"/>
    <mergeCell ref="A771:A772"/>
    <mergeCell ref="B771:B772"/>
    <mergeCell ref="C771:C772"/>
    <mergeCell ref="D771:D772"/>
    <mergeCell ref="E771:E772"/>
    <mergeCell ref="AS769:AS770"/>
    <mergeCell ref="AT769:AT770"/>
    <mergeCell ref="AU769:AU770"/>
    <mergeCell ref="AV769:AV770"/>
    <mergeCell ref="AW769:AW770"/>
    <mergeCell ref="AX769:AX770"/>
    <mergeCell ref="AM769:AM770"/>
    <mergeCell ref="AN769:AN770"/>
    <mergeCell ref="AO769:AO770"/>
    <mergeCell ref="AP769:AP770"/>
    <mergeCell ref="AQ769:AQ770"/>
    <mergeCell ref="AR769:AR770"/>
    <mergeCell ref="BC767:BC768"/>
    <mergeCell ref="A769:A770"/>
    <mergeCell ref="B769:B770"/>
    <mergeCell ref="C769:C770"/>
    <mergeCell ref="D769:D770"/>
    <mergeCell ref="E769:E770"/>
    <mergeCell ref="F769:F770"/>
    <mergeCell ref="AJ769:AJ770"/>
    <mergeCell ref="AK769:AK770"/>
    <mergeCell ref="AL769:AL770"/>
    <mergeCell ref="AW767:AW768"/>
    <mergeCell ref="AX767:AX768"/>
    <mergeCell ref="AY767:AY768"/>
    <mergeCell ref="AZ767:AZ768"/>
    <mergeCell ref="BA767:BA768"/>
    <mergeCell ref="BB767:BB768"/>
    <mergeCell ref="AQ767:AQ768"/>
    <mergeCell ref="AR767:AR768"/>
    <mergeCell ref="AS767:AS768"/>
    <mergeCell ref="AT767:AT768"/>
    <mergeCell ref="AU767:AU768"/>
    <mergeCell ref="AV767:AV768"/>
    <mergeCell ref="AK767:AK768"/>
    <mergeCell ref="AL767:AL768"/>
    <mergeCell ref="AM767:AM768"/>
    <mergeCell ref="AN767:AN768"/>
    <mergeCell ref="AO767:AO768"/>
    <mergeCell ref="AP767:AP768"/>
    <mergeCell ref="BA765:BA766"/>
    <mergeCell ref="BB765:BB766"/>
    <mergeCell ref="BC765:BC766"/>
    <mergeCell ref="A767:A768"/>
    <mergeCell ref="B767:B768"/>
    <mergeCell ref="C767:C768"/>
    <mergeCell ref="D767:D768"/>
    <mergeCell ref="E767:E768"/>
    <mergeCell ref="F767:F768"/>
    <mergeCell ref="AJ767:AJ768"/>
    <mergeCell ref="AU765:AU766"/>
    <mergeCell ref="AV765:AV766"/>
    <mergeCell ref="AW765:AW766"/>
    <mergeCell ref="AX765:AX766"/>
    <mergeCell ref="AY765:AY766"/>
    <mergeCell ref="AZ765:AZ766"/>
    <mergeCell ref="AO765:AO766"/>
    <mergeCell ref="AP765:AP766"/>
    <mergeCell ref="AQ765:AQ766"/>
    <mergeCell ref="AR765:AR766"/>
    <mergeCell ref="AS765:AS766"/>
    <mergeCell ref="AT765:AT766"/>
    <mergeCell ref="F765:F766"/>
    <mergeCell ref="AJ765:AJ766"/>
    <mergeCell ref="AK765:AK766"/>
    <mergeCell ref="AL765:AL766"/>
    <mergeCell ref="AM765:AM766"/>
    <mergeCell ref="AN765:AN766"/>
    <mergeCell ref="AY763:AY764"/>
    <mergeCell ref="AZ763:AZ764"/>
    <mergeCell ref="BA763:BA764"/>
    <mergeCell ref="BB763:BB764"/>
    <mergeCell ref="BC763:BC764"/>
    <mergeCell ref="A765:A766"/>
    <mergeCell ref="B765:B766"/>
    <mergeCell ref="C765:C766"/>
    <mergeCell ref="D765:D766"/>
    <mergeCell ref="E765:E766"/>
    <mergeCell ref="AS763:AS764"/>
    <mergeCell ref="AT763:AT764"/>
    <mergeCell ref="AU763:AU764"/>
    <mergeCell ref="AV763:AV764"/>
    <mergeCell ref="AW763:AW764"/>
    <mergeCell ref="AX763:AX764"/>
    <mergeCell ref="AM763:AM764"/>
    <mergeCell ref="AN763:AN764"/>
    <mergeCell ref="AO763:AO764"/>
    <mergeCell ref="AP763:AP764"/>
    <mergeCell ref="AQ763:AQ764"/>
    <mergeCell ref="AR763:AR764"/>
    <mergeCell ref="BC761:BC762"/>
    <mergeCell ref="A763:A764"/>
    <mergeCell ref="B763:B764"/>
    <mergeCell ref="C763:C764"/>
    <mergeCell ref="D763:D764"/>
    <mergeCell ref="E763:E764"/>
    <mergeCell ref="F763:F764"/>
    <mergeCell ref="AJ763:AJ764"/>
    <mergeCell ref="AK763:AK764"/>
    <mergeCell ref="AL763:AL764"/>
    <mergeCell ref="AW761:AW762"/>
    <mergeCell ref="AX761:AX762"/>
    <mergeCell ref="AY761:AY762"/>
    <mergeCell ref="AZ761:AZ762"/>
    <mergeCell ref="BA761:BA762"/>
    <mergeCell ref="BB761:BB762"/>
    <mergeCell ref="AQ761:AQ762"/>
    <mergeCell ref="AR761:AR762"/>
    <mergeCell ref="AS761:AS762"/>
    <mergeCell ref="AT761:AT762"/>
    <mergeCell ref="AU761:AU762"/>
    <mergeCell ref="AV761:AV762"/>
    <mergeCell ref="AK761:AK762"/>
    <mergeCell ref="AL761:AL762"/>
    <mergeCell ref="AM761:AM762"/>
    <mergeCell ref="AN761:AN762"/>
    <mergeCell ref="AO761:AO762"/>
    <mergeCell ref="AP761:AP762"/>
    <mergeCell ref="BA759:BA760"/>
    <mergeCell ref="BB759:BB760"/>
    <mergeCell ref="BC759:BC760"/>
    <mergeCell ref="A761:A762"/>
    <mergeCell ref="B761:B762"/>
    <mergeCell ref="C761:C762"/>
    <mergeCell ref="D761:D762"/>
    <mergeCell ref="E761:E762"/>
    <mergeCell ref="F761:F762"/>
    <mergeCell ref="AJ761:AJ762"/>
    <mergeCell ref="AU759:AU760"/>
    <mergeCell ref="AV759:AV760"/>
    <mergeCell ref="AW759:AW760"/>
    <mergeCell ref="AX759:AX760"/>
    <mergeCell ref="AY759:AY760"/>
    <mergeCell ref="AZ759:AZ760"/>
    <mergeCell ref="AO759:AO760"/>
    <mergeCell ref="AP759:AP760"/>
    <mergeCell ref="AQ759:AQ760"/>
    <mergeCell ref="AR759:AR760"/>
    <mergeCell ref="AS759:AS760"/>
    <mergeCell ref="AT759:AT760"/>
    <mergeCell ref="F759:F760"/>
    <mergeCell ref="AJ759:AJ760"/>
    <mergeCell ref="AK759:AK760"/>
    <mergeCell ref="AL759:AL760"/>
    <mergeCell ref="AM759:AM760"/>
    <mergeCell ref="AN759:AN760"/>
    <mergeCell ref="AY757:AY758"/>
    <mergeCell ref="AZ757:AZ758"/>
    <mergeCell ref="BA757:BA758"/>
    <mergeCell ref="BB757:BB758"/>
    <mergeCell ref="BC757:BC758"/>
    <mergeCell ref="A759:A760"/>
    <mergeCell ref="B759:B760"/>
    <mergeCell ref="C759:C760"/>
    <mergeCell ref="D759:D760"/>
    <mergeCell ref="E759:E760"/>
    <mergeCell ref="AS757:AS758"/>
    <mergeCell ref="AT757:AT758"/>
    <mergeCell ref="AU757:AU758"/>
    <mergeCell ref="AV757:AV758"/>
    <mergeCell ref="AW757:AW758"/>
    <mergeCell ref="AX757:AX758"/>
    <mergeCell ref="AM757:AM758"/>
    <mergeCell ref="AN757:AN758"/>
    <mergeCell ref="AO757:AO758"/>
    <mergeCell ref="AP757:AP758"/>
    <mergeCell ref="AQ757:AQ758"/>
    <mergeCell ref="AR757:AR758"/>
    <mergeCell ref="BC755:BC756"/>
    <mergeCell ref="A757:A758"/>
    <mergeCell ref="B757:B758"/>
    <mergeCell ref="C757:C758"/>
    <mergeCell ref="D757:D758"/>
    <mergeCell ref="E757:E758"/>
    <mergeCell ref="F757:F758"/>
    <mergeCell ref="AJ757:AJ758"/>
    <mergeCell ref="AK757:AK758"/>
    <mergeCell ref="AL757:AL758"/>
    <mergeCell ref="AW755:AW756"/>
    <mergeCell ref="AX755:AX756"/>
    <mergeCell ref="AY755:AY756"/>
    <mergeCell ref="AZ755:AZ756"/>
    <mergeCell ref="BA755:BA756"/>
    <mergeCell ref="BB755:BB756"/>
    <mergeCell ref="AQ755:AQ756"/>
    <mergeCell ref="AR755:AR756"/>
    <mergeCell ref="AS755:AS756"/>
    <mergeCell ref="AT755:AT756"/>
    <mergeCell ref="AU755:AU756"/>
    <mergeCell ref="AV755:AV756"/>
    <mergeCell ref="AK755:AK756"/>
    <mergeCell ref="AL755:AL756"/>
    <mergeCell ref="AM755:AM756"/>
    <mergeCell ref="AN755:AN756"/>
    <mergeCell ref="AO755:AO756"/>
    <mergeCell ref="AP755:AP756"/>
    <mergeCell ref="BA753:BA754"/>
    <mergeCell ref="BB753:BB754"/>
    <mergeCell ref="BC753:BC754"/>
    <mergeCell ref="A755:A756"/>
    <mergeCell ref="B755:B756"/>
    <mergeCell ref="C755:C756"/>
    <mergeCell ref="D755:D756"/>
    <mergeCell ref="E755:E756"/>
    <mergeCell ref="F755:F756"/>
    <mergeCell ref="AJ755:AJ756"/>
    <mergeCell ref="AU753:AU754"/>
    <mergeCell ref="AV753:AV754"/>
    <mergeCell ref="AW753:AW754"/>
    <mergeCell ref="AX753:AX754"/>
    <mergeCell ref="AY753:AY754"/>
    <mergeCell ref="AZ753:AZ754"/>
    <mergeCell ref="AO753:AO754"/>
    <mergeCell ref="AP753:AP754"/>
    <mergeCell ref="AQ753:AQ754"/>
    <mergeCell ref="AR753:AR754"/>
    <mergeCell ref="AS753:AS754"/>
    <mergeCell ref="AT753:AT754"/>
    <mergeCell ref="F753:F754"/>
    <mergeCell ref="AJ753:AJ754"/>
    <mergeCell ref="AK753:AK754"/>
    <mergeCell ref="AL753:AL754"/>
    <mergeCell ref="AM753:AM754"/>
    <mergeCell ref="AN753:AN754"/>
    <mergeCell ref="AY751:AY752"/>
    <mergeCell ref="AZ751:AZ752"/>
    <mergeCell ref="BA751:BA752"/>
    <mergeCell ref="BB751:BB752"/>
    <mergeCell ref="BC751:BC752"/>
    <mergeCell ref="A753:A754"/>
    <mergeCell ref="B753:B754"/>
    <mergeCell ref="C753:C754"/>
    <mergeCell ref="D753:D754"/>
    <mergeCell ref="E753:E754"/>
    <mergeCell ref="AS751:AS752"/>
    <mergeCell ref="AT751:AT752"/>
    <mergeCell ref="AU751:AU752"/>
    <mergeCell ref="AV751:AV752"/>
    <mergeCell ref="AW751:AW752"/>
    <mergeCell ref="AX751:AX752"/>
    <mergeCell ref="AM751:AM752"/>
    <mergeCell ref="AN751:AN752"/>
    <mergeCell ref="AO751:AO752"/>
    <mergeCell ref="AP751:AP752"/>
    <mergeCell ref="AQ751:AQ752"/>
    <mergeCell ref="AR751:AR752"/>
    <mergeCell ref="BC749:BC750"/>
    <mergeCell ref="A751:A752"/>
    <mergeCell ref="B751:B752"/>
    <mergeCell ref="C751:C752"/>
    <mergeCell ref="D751:D752"/>
    <mergeCell ref="E751:E752"/>
    <mergeCell ref="F751:F752"/>
    <mergeCell ref="AJ751:AJ752"/>
    <mergeCell ref="AK751:AK752"/>
    <mergeCell ref="AL751:AL752"/>
    <mergeCell ref="AW749:AW750"/>
    <mergeCell ref="AX749:AX750"/>
    <mergeCell ref="AY749:AY750"/>
    <mergeCell ref="AZ749:AZ750"/>
    <mergeCell ref="BA749:BA750"/>
    <mergeCell ref="BB749:BB750"/>
    <mergeCell ref="AQ749:AQ750"/>
    <mergeCell ref="AR749:AR750"/>
    <mergeCell ref="AS749:AS750"/>
    <mergeCell ref="AT749:AT750"/>
    <mergeCell ref="AU749:AU750"/>
    <mergeCell ref="AV749:AV750"/>
    <mergeCell ref="AK749:AK750"/>
    <mergeCell ref="AL749:AL750"/>
    <mergeCell ref="AM749:AM750"/>
    <mergeCell ref="AN749:AN750"/>
    <mergeCell ref="AO749:AO750"/>
    <mergeCell ref="AP749:AP750"/>
    <mergeCell ref="BA747:BA748"/>
    <mergeCell ref="BB747:BB748"/>
    <mergeCell ref="BC747:BC748"/>
    <mergeCell ref="A749:A750"/>
    <mergeCell ref="B749:B750"/>
    <mergeCell ref="C749:C750"/>
    <mergeCell ref="D749:D750"/>
    <mergeCell ref="E749:E750"/>
    <mergeCell ref="F749:F750"/>
    <mergeCell ref="AJ749:AJ750"/>
    <mergeCell ref="AU747:AU748"/>
    <mergeCell ref="AV747:AV748"/>
    <mergeCell ref="AW747:AW748"/>
    <mergeCell ref="AX747:AX748"/>
    <mergeCell ref="AY747:AY748"/>
    <mergeCell ref="AZ747:AZ748"/>
    <mergeCell ref="AO747:AO748"/>
    <mergeCell ref="AP747:AP748"/>
    <mergeCell ref="AQ747:AQ748"/>
    <mergeCell ref="AR747:AR748"/>
    <mergeCell ref="AS747:AS748"/>
    <mergeCell ref="AT747:AT748"/>
    <mergeCell ref="F747:F748"/>
    <mergeCell ref="AJ747:AJ748"/>
    <mergeCell ref="AK747:AK748"/>
    <mergeCell ref="AL747:AL748"/>
    <mergeCell ref="AM747:AM748"/>
    <mergeCell ref="AN747:AN748"/>
    <mergeCell ref="AY745:AY746"/>
    <mergeCell ref="AZ745:AZ746"/>
    <mergeCell ref="BA745:BA746"/>
    <mergeCell ref="BB745:BB746"/>
    <mergeCell ref="BC745:BC746"/>
    <mergeCell ref="A747:A748"/>
    <mergeCell ref="B747:B748"/>
    <mergeCell ref="C747:C748"/>
    <mergeCell ref="D747:D748"/>
    <mergeCell ref="E747:E748"/>
    <mergeCell ref="AS745:AS746"/>
    <mergeCell ref="AT745:AT746"/>
    <mergeCell ref="AU745:AU746"/>
    <mergeCell ref="AV745:AV746"/>
    <mergeCell ref="AW745:AW746"/>
    <mergeCell ref="AX745:AX746"/>
    <mergeCell ref="AM745:AM746"/>
    <mergeCell ref="AN745:AN746"/>
    <mergeCell ref="AO745:AO746"/>
    <mergeCell ref="AP745:AP746"/>
    <mergeCell ref="AQ745:AQ746"/>
    <mergeCell ref="AR745:AR746"/>
    <mergeCell ref="BC743:BC744"/>
    <mergeCell ref="A745:A746"/>
    <mergeCell ref="B745:B746"/>
    <mergeCell ref="C745:C746"/>
    <mergeCell ref="D745:D746"/>
    <mergeCell ref="E745:E746"/>
    <mergeCell ref="F745:F746"/>
    <mergeCell ref="AJ745:AJ746"/>
    <mergeCell ref="AK745:AK746"/>
    <mergeCell ref="AL745:AL746"/>
    <mergeCell ref="AW743:AW744"/>
    <mergeCell ref="AX743:AX744"/>
    <mergeCell ref="AY743:AY744"/>
    <mergeCell ref="AZ743:AZ744"/>
    <mergeCell ref="BA743:BA744"/>
    <mergeCell ref="BB743:BB744"/>
    <mergeCell ref="AQ743:AQ744"/>
    <mergeCell ref="AR743:AR744"/>
    <mergeCell ref="AS743:AS744"/>
    <mergeCell ref="AT743:AT744"/>
    <mergeCell ref="AU743:AU744"/>
    <mergeCell ref="AV743:AV744"/>
    <mergeCell ref="AK743:AK744"/>
    <mergeCell ref="AL743:AL744"/>
    <mergeCell ref="AM743:AM744"/>
    <mergeCell ref="AN743:AN744"/>
    <mergeCell ref="AO743:AO744"/>
    <mergeCell ref="AP743:AP744"/>
    <mergeCell ref="BA741:BA742"/>
    <mergeCell ref="BB741:BB742"/>
    <mergeCell ref="BC741:BC742"/>
    <mergeCell ref="A743:A744"/>
    <mergeCell ref="B743:B744"/>
    <mergeCell ref="C743:C744"/>
    <mergeCell ref="D743:D744"/>
    <mergeCell ref="E743:E744"/>
    <mergeCell ref="F743:F744"/>
    <mergeCell ref="AJ743:AJ744"/>
    <mergeCell ref="AU741:AU742"/>
    <mergeCell ref="AV741:AV742"/>
    <mergeCell ref="AW741:AW742"/>
    <mergeCell ref="AX741:AX742"/>
    <mergeCell ref="AY741:AY742"/>
    <mergeCell ref="AZ741:AZ742"/>
    <mergeCell ref="AO741:AO742"/>
    <mergeCell ref="AP741:AP742"/>
    <mergeCell ref="AQ741:AQ742"/>
    <mergeCell ref="AR741:AR742"/>
    <mergeCell ref="AS741:AS742"/>
    <mergeCell ref="AT741:AT742"/>
    <mergeCell ref="F741:F742"/>
    <mergeCell ref="AJ741:AJ742"/>
    <mergeCell ref="AK741:AK742"/>
    <mergeCell ref="AL741:AL742"/>
    <mergeCell ref="AM741:AM742"/>
    <mergeCell ref="AN741:AN742"/>
    <mergeCell ref="AY739:AY740"/>
    <mergeCell ref="AZ739:AZ740"/>
    <mergeCell ref="BA739:BA740"/>
    <mergeCell ref="BB739:BB740"/>
    <mergeCell ref="BC739:BC740"/>
    <mergeCell ref="A741:A742"/>
    <mergeCell ref="B741:B742"/>
    <mergeCell ref="C741:C742"/>
    <mergeCell ref="D741:D742"/>
    <mergeCell ref="E741:E742"/>
    <mergeCell ref="AS739:AS740"/>
    <mergeCell ref="AT739:AT740"/>
    <mergeCell ref="AU739:AU740"/>
    <mergeCell ref="AV739:AV740"/>
    <mergeCell ref="AW739:AW740"/>
    <mergeCell ref="AX739:AX740"/>
    <mergeCell ref="AM739:AM740"/>
    <mergeCell ref="AN739:AN740"/>
    <mergeCell ref="AO739:AO740"/>
    <mergeCell ref="AP739:AP740"/>
    <mergeCell ref="AQ739:AQ740"/>
    <mergeCell ref="AR739:AR740"/>
    <mergeCell ref="BC737:BC738"/>
    <mergeCell ref="A739:A740"/>
    <mergeCell ref="B739:B740"/>
    <mergeCell ref="C739:C740"/>
    <mergeCell ref="D739:D740"/>
    <mergeCell ref="E739:E740"/>
    <mergeCell ref="F739:F740"/>
    <mergeCell ref="AJ739:AJ740"/>
    <mergeCell ref="AK739:AK740"/>
    <mergeCell ref="AL739:AL740"/>
    <mergeCell ref="AW737:AW738"/>
    <mergeCell ref="AX737:AX738"/>
    <mergeCell ref="AY737:AY738"/>
    <mergeCell ref="AZ737:AZ738"/>
    <mergeCell ref="BA737:BA738"/>
    <mergeCell ref="BB737:BB738"/>
    <mergeCell ref="AQ737:AQ738"/>
    <mergeCell ref="AR737:AR738"/>
    <mergeCell ref="AS737:AS738"/>
    <mergeCell ref="AT737:AT738"/>
    <mergeCell ref="AU737:AU738"/>
    <mergeCell ref="AV737:AV738"/>
    <mergeCell ref="AK737:AK738"/>
    <mergeCell ref="AL737:AL738"/>
    <mergeCell ref="AM737:AM738"/>
    <mergeCell ref="AN737:AN738"/>
    <mergeCell ref="AO737:AO738"/>
    <mergeCell ref="AP737:AP738"/>
    <mergeCell ref="BA735:BA736"/>
    <mergeCell ref="BB735:BB736"/>
    <mergeCell ref="BC735:BC736"/>
    <mergeCell ref="A737:A738"/>
    <mergeCell ref="B737:B738"/>
    <mergeCell ref="C737:C738"/>
    <mergeCell ref="D737:D738"/>
    <mergeCell ref="E737:E738"/>
    <mergeCell ref="F737:F738"/>
    <mergeCell ref="AJ737:AJ738"/>
    <mergeCell ref="AU735:AU736"/>
    <mergeCell ref="AV735:AV736"/>
    <mergeCell ref="AW735:AW736"/>
    <mergeCell ref="AX735:AX736"/>
    <mergeCell ref="AY735:AY736"/>
    <mergeCell ref="AZ735:AZ736"/>
    <mergeCell ref="AO735:AO736"/>
    <mergeCell ref="AP735:AP736"/>
    <mergeCell ref="AQ735:AQ736"/>
    <mergeCell ref="AR735:AR736"/>
    <mergeCell ref="AS735:AS736"/>
    <mergeCell ref="AT735:AT736"/>
    <mergeCell ref="F735:F736"/>
    <mergeCell ref="AJ735:AJ736"/>
    <mergeCell ref="AK735:AK736"/>
    <mergeCell ref="AL735:AL736"/>
    <mergeCell ref="AM735:AM736"/>
    <mergeCell ref="AN735:AN736"/>
    <mergeCell ref="AY733:AY734"/>
    <mergeCell ref="AZ733:AZ734"/>
    <mergeCell ref="BA733:BA734"/>
    <mergeCell ref="BB733:BB734"/>
    <mergeCell ref="BC733:BC734"/>
    <mergeCell ref="A735:A736"/>
    <mergeCell ref="B735:B736"/>
    <mergeCell ref="C735:C736"/>
    <mergeCell ref="D735:D736"/>
    <mergeCell ref="E735:E736"/>
    <mergeCell ref="AS733:AS734"/>
    <mergeCell ref="AT733:AT734"/>
    <mergeCell ref="AU733:AU734"/>
    <mergeCell ref="AV733:AV734"/>
    <mergeCell ref="AW733:AW734"/>
    <mergeCell ref="AX733:AX734"/>
    <mergeCell ref="AM733:AM734"/>
    <mergeCell ref="AN733:AN734"/>
    <mergeCell ref="AO733:AO734"/>
    <mergeCell ref="AP733:AP734"/>
    <mergeCell ref="AQ733:AQ734"/>
    <mergeCell ref="AR733:AR734"/>
    <mergeCell ref="BC731:BC732"/>
    <mergeCell ref="A733:A734"/>
    <mergeCell ref="B733:B734"/>
    <mergeCell ref="C733:C734"/>
    <mergeCell ref="D733:D734"/>
    <mergeCell ref="E733:E734"/>
    <mergeCell ref="F733:F734"/>
    <mergeCell ref="AJ733:AJ734"/>
    <mergeCell ref="AK733:AK734"/>
    <mergeCell ref="AL733:AL734"/>
    <mergeCell ref="AW731:AW732"/>
    <mergeCell ref="AX731:AX732"/>
    <mergeCell ref="AY731:AY732"/>
    <mergeCell ref="AZ731:AZ732"/>
    <mergeCell ref="BA731:BA732"/>
    <mergeCell ref="BB731:BB732"/>
    <mergeCell ref="AQ731:AQ732"/>
    <mergeCell ref="AR731:AR732"/>
    <mergeCell ref="AS731:AS732"/>
    <mergeCell ref="AT731:AT732"/>
    <mergeCell ref="AU731:AU732"/>
    <mergeCell ref="AV731:AV732"/>
    <mergeCell ref="AK731:AK732"/>
    <mergeCell ref="AL731:AL732"/>
    <mergeCell ref="AM731:AM732"/>
    <mergeCell ref="AN731:AN732"/>
    <mergeCell ref="AO731:AO732"/>
    <mergeCell ref="AP731:AP732"/>
    <mergeCell ref="BA729:BA730"/>
    <mergeCell ref="BB729:BB730"/>
    <mergeCell ref="BC729:BC730"/>
    <mergeCell ref="A731:A732"/>
    <mergeCell ref="B731:B732"/>
    <mergeCell ref="C731:C732"/>
    <mergeCell ref="D731:D732"/>
    <mergeCell ref="E731:E732"/>
    <mergeCell ref="F731:F732"/>
    <mergeCell ref="AJ731:AJ732"/>
    <mergeCell ref="AU729:AU730"/>
    <mergeCell ref="AV729:AV730"/>
    <mergeCell ref="AW729:AW730"/>
    <mergeCell ref="AX729:AX730"/>
    <mergeCell ref="AY729:AY730"/>
    <mergeCell ref="AZ729:AZ730"/>
    <mergeCell ref="AO729:AO730"/>
    <mergeCell ref="AP729:AP730"/>
    <mergeCell ref="AQ729:AQ730"/>
    <mergeCell ref="AR729:AR730"/>
    <mergeCell ref="AS729:AS730"/>
    <mergeCell ref="AT729:AT730"/>
    <mergeCell ref="F729:F730"/>
    <mergeCell ref="AJ729:AJ730"/>
    <mergeCell ref="AK729:AK730"/>
    <mergeCell ref="AL729:AL730"/>
    <mergeCell ref="AM729:AM730"/>
    <mergeCell ref="AN729:AN730"/>
    <mergeCell ref="AY727:AY728"/>
    <mergeCell ref="AZ727:AZ728"/>
    <mergeCell ref="BA727:BA728"/>
    <mergeCell ref="BB727:BB728"/>
    <mergeCell ref="BC727:BC728"/>
    <mergeCell ref="A729:A730"/>
    <mergeCell ref="B729:B730"/>
    <mergeCell ref="C729:C730"/>
    <mergeCell ref="D729:D730"/>
    <mergeCell ref="E729:E730"/>
    <mergeCell ref="AS727:AS728"/>
    <mergeCell ref="AT727:AT728"/>
    <mergeCell ref="AU727:AU728"/>
    <mergeCell ref="AV727:AV728"/>
    <mergeCell ref="AW727:AW728"/>
    <mergeCell ref="AX727:AX728"/>
    <mergeCell ref="AM727:AM728"/>
    <mergeCell ref="AN727:AN728"/>
    <mergeCell ref="AO727:AO728"/>
    <mergeCell ref="AP727:AP728"/>
    <mergeCell ref="AQ727:AQ728"/>
    <mergeCell ref="AR727:AR728"/>
    <mergeCell ref="BC725:BC726"/>
    <mergeCell ref="A727:A728"/>
    <mergeCell ref="B727:B728"/>
    <mergeCell ref="C727:C728"/>
    <mergeCell ref="D727:D728"/>
    <mergeCell ref="E727:E728"/>
    <mergeCell ref="F727:F728"/>
    <mergeCell ref="AJ727:AJ728"/>
    <mergeCell ref="AK727:AK728"/>
    <mergeCell ref="AL727:AL728"/>
    <mergeCell ref="AW725:AW726"/>
    <mergeCell ref="AX725:AX726"/>
    <mergeCell ref="AY725:AY726"/>
    <mergeCell ref="AZ725:AZ726"/>
    <mergeCell ref="BA725:BA726"/>
    <mergeCell ref="BB725:BB726"/>
    <mergeCell ref="AQ725:AQ726"/>
    <mergeCell ref="AR725:AR726"/>
    <mergeCell ref="AS725:AS726"/>
    <mergeCell ref="AT725:AT726"/>
    <mergeCell ref="AU725:AU726"/>
    <mergeCell ref="AV725:AV726"/>
    <mergeCell ref="AK725:AK726"/>
    <mergeCell ref="AL725:AL726"/>
    <mergeCell ref="AM725:AM726"/>
    <mergeCell ref="AN725:AN726"/>
    <mergeCell ref="AO725:AO726"/>
    <mergeCell ref="AP725:AP726"/>
    <mergeCell ref="BA723:BA724"/>
    <mergeCell ref="BB723:BB724"/>
    <mergeCell ref="BC723:BC724"/>
    <mergeCell ref="A725:A726"/>
    <mergeCell ref="B725:B726"/>
    <mergeCell ref="C725:C726"/>
    <mergeCell ref="D725:D726"/>
    <mergeCell ref="E725:E726"/>
    <mergeCell ref="F725:F726"/>
    <mergeCell ref="AJ725:AJ726"/>
    <mergeCell ref="AU723:AU724"/>
    <mergeCell ref="AV723:AV724"/>
    <mergeCell ref="AW723:AW724"/>
    <mergeCell ref="AX723:AX724"/>
    <mergeCell ref="AY723:AY724"/>
    <mergeCell ref="AZ723:AZ724"/>
    <mergeCell ref="AO723:AO724"/>
    <mergeCell ref="AP723:AP724"/>
    <mergeCell ref="AQ723:AQ724"/>
    <mergeCell ref="AR723:AR724"/>
    <mergeCell ref="AS723:AS724"/>
    <mergeCell ref="AT723:AT724"/>
    <mergeCell ref="F723:F724"/>
    <mergeCell ref="AJ723:AJ724"/>
    <mergeCell ref="AK723:AK724"/>
    <mergeCell ref="AL723:AL724"/>
    <mergeCell ref="AM723:AM724"/>
    <mergeCell ref="AN723:AN724"/>
    <mergeCell ref="AY721:AY722"/>
    <mergeCell ref="AZ721:AZ722"/>
    <mergeCell ref="BA721:BA722"/>
    <mergeCell ref="BB721:BB722"/>
    <mergeCell ref="BC721:BC722"/>
    <mergeCell ref="A723:A724"/>
    <mergeCell ref="B723:B724"/>
    <mergeCell ref="C723:C724"/>
    <mergeCell ref="D723:D724"/>
    <mergeCell ref="E723:E724"/>
    <mergeCell ref="AS721:AS722"/>
    <mergeCell ref="AT721:AT722"/>
    <mergeCell ref="AU721:AU722"/>
    <mergeCell ref="AV721:AV722"/>
    <mergeCell ref="AW721:AW722"/>
    <mergeCell ref="AX721:AX722"/>
    <mergeCell ref="AM721:AM722"/>
    <mergeCell ref="AN721:AN722"/>
    <mergeCell ref="AO721:AO722"/>
    <mergeCell ref="AP721:AP722"/>
    <mergeCell ref="AQ721:AQ722"/>
    <mergeCell ref="AR721:AR722"/>
    <mergeCell ref="BC719:BC720"/>
    <mergeCell ref="A721:A722"/>
    <mergeCell ref="B721:B722"/>
    <mergeCell ref="C721:C722"/>
    <mergeCell ref="D721:D722"/>
    <mergeCell ref="E721:E722"/>
    <mergeCell ref="F721:F722"/>
    <mergeCell ref="AJ721:AJ722"/>
    <mergeCell ref="AK721:AK722"/>
    <mergeCell ref="AL721:AL722"/>
    <mergeCell ref="AW719:AW720"/>
    <mergeCell ref="AX719:AX720"/>
    <mergeCell ref="AY719:AY720"/>
    <mergeCell ref="AZ719:AZ720"/>
    <mergeCell ref="BA719:BA720"/>
    <mergeCell ref="BB719:BB720"/>
    <mergeCell ref="AQ719:AQ720"/>
    <mergeCell ref="AR719:AR720"/>
    <mergeCell ref="AS719:AS720"/>
    <mergeCell ref="AT719:AT720"/>
    <mergeCell ref="AU719:AU720"/>
    <mergeCell ref="AV719:AV720"/>
    <mergeCell ref="AK719:AK720"/>
    <mergeCell ref="AL719:AL720"/>
    <mergeCell ref="AM719:AM720"/>
    <mergeCell ref="AN719:AN720"/>
    <mergeCell ref="AO719:AO720"/>
    <mergeCell ref="AP719:AP720"/>
    <mergeCell ref="BA717:BA718"/>
    <mergeCell ref="BB717:BB718"/>
    <mergeCell ref="BC717:BC718"/>
    <mergeCell ref="A719:A720"/>
    <mergeCell ref="B719:B720"/>
    <mergeCell ref="C719:C720"/>
    <mergeCell ref="D719:D720"/>
    <mergeCell ref="E719:E720"/>
    <mergeCell ref="F719:F720"/>
    <mergeCell ref="AJ719:AJ720"/>
    <mergeCell ref="AU717:AU718"/>
    <mergeCell ref="AV717:AV718"/>
    <mergeCell ref="AW717:AW718"/>
    <mergeCell ref="AX717:AX718"/>
    <mergeCell ref="AY717:AY718"/>
    <mergeCell ref="AZ717:AZ718"/>
    <mergeCell ref="AO717:AO718"/>
    <mergeCell ref="AP717:AP718"/>
    <mergeCell ref="AQ717:AQ718"/>
    <mergeCell ref="AR717:AR718"/>
    <mergeCell ref="AS717:AS718"/>
    <mergeCell ref="AT717:AT718"/>
    <mergeCell ref="F717:F718"/>
    <mergeCell ref="AJ717:AJ718"/>
    <mergeCell ref="AK717:AK718"/>
    <mergeCell ref="AL717:AL718"/>
    <mergeCell ref="AM717:AM718"/>
    <mergeCell ref="AN717:AN718"/>
    <mergeCell ref="AY715:AY716"/>
    <mergeCell ref="AZ715:AZ716"/>
    <mergeCell ref="BA715:BA716"/>
    <mergeCell ref="BB715:BB716"/>
    <mergeCell ref="BC715:BC716"/>
    <mergeCell ref="A717:A718"/>
    <mergeCell ref="B717:B718"/>
    <mergeCell ref="C717:C718"/>
    <mergeCell ref="D717:D718"/>
    <mergeCell ref="E717:E718"/>
    <mergeCell ref="AS715:AS716"/>
    <mergeCell ref="AT715:AT716"/>
    <mergeCell ref="AU715:AU716"/>
    <mergeCell ref="AV715:AV716"/>
    <mergeCell ref="AW715:AW716"/>
    <mergeCell ref="AX715:AX716"/>
    <mergeCell ref="AM715:AM716"/>
    <mergeCell ref="AN715:AN716"/>
    <mergeCell ref="AO715:AO716"/>
    <mergeCell ref="AP715:AP716"/>
    <mergeCell ref="AQ715:AQ716"/>
    <mergeCell ref="AR715:AR716"/>
    <mergeCell ref="BC713:BC714"/>
    <mergeCell ref="A715:A716"/>
    <mergeCell ref="B715:B716"/>
    <mergeCell ref="C715:C716"/>
    <mergeCell ref="D715:D716"/>
    <mergeCell ref="E715:E716"/>
    <mergeCell ref="F715:F716"/>
    <mergeCell ref="AJ715:AJ716"/>
    <mergeCell ref="AK715:AK716"/>
    <mergeCell ref="AL715:AL716"/>
    <mergeCell ref="AW713:AW714"/>
    <mergeCell ref="AX713:AX714"/>
    <mergeCell ref="AY713:AY714"/>
    <mergeCell ref="AZ713:AZ714"/>
    <mergeCell ref="BA713:BA714"/>
    <mergeCell ref="BB713:BB714"/>
    <mergeCell ref="AQ713:AQ714"/>
    <mergeCell ref="AR713:AR714"/>
    <mergeCell ref="AS713:AS714"/>
    <mergeCell ref="AT713:AT714"/>
    <mergeCell ref="AU713:AU714"/>
    <mergeCell ref="AV713:AV714"/>
    <mergeCell ref="AK713:AK714"/>
    <mergeCell ref="AL713:AL714"/>
    <mergeCell ref="AM713:AM714"/>
    <mergeCell ref="AN713:AN714"/>
    <mergeCell ref="AO713:AO714"/>
    <mergeCell ref="AP713:AP714"/>
    <mergeCell ref="BA711:BA712"/>
    <mergeCell ref="BB711:BB712"/>
    <mergeCell ref="BC711:BC712"/>
    <mergeCell ref="A713:A714"/>
    <mergeCell ref="B713:B714"/>
    <mergeCell ref="C713:C714"/>
    <mergeCell ref="D713:D714"/>
    <mergeCell ref="E713:E714"/>
    <mergeCell ref="F713:F714"/>
    <mergeCell ref="AJ713:AJ714"/>
    <mergeCell ref="AU711:AU712"/>
    <mergeCell ref="AV711:AV712"/>
    <mergeCell ref="AW711:AW712"/>
    <mergeCell ref="AX711:AX712"/>
    <mergeCell ref="AY711:AY712"/>
    <mergeCell ref="AZ711:AZ712"/>
    <mergeCell ref="AO711:AO712"/>
    <mergeCell ref="AP711:AP712"/>
    <mergeCell ref="AQ711:AQ712"/>
    <mergeCell ref="AR711:AR712"/>
    <mergeCell ref="AS711:AS712"/>
    <mergeCell ref="AT711:AT712"/>
    <mergeCell ref="F711:F712"/>
    <mergeCell ref="AJ711:AJ712"/>
    <mergeCell ref="AK711:AK712"/>
    <mergeCell ref="AL711:AL712"/>
    <mergeCell ref="AM711:AM712"/>
    <mergeCell ref="AN711:AN712"/>
    <mergeCell ref="AY709:AY710"/>
    <mergeCell ref="AZ709:AZ710"/>
    <mergeCell ref="BA709:BA710"/>
    <mergeCell ref="BB709:BB710"/>
    <mergeCell ref="BC709:BC710"/>
    <mergeCell ref="A711:A712"/>
    <mergeCell ref="B711:B712"/>
    <mergeCell ref="C711:C712"/>
    <mergeCell ref="D711:D712"/>
    <mergeCell ref="E711:E712"/>
    <mergeCell ref="AS709:AS710"/>
    <mergeCell ref="AT709:AT710"/>
    <mergeCell ref="AU709:AU710"/>
    <mergeCell ref="AV709:AV710"/>
    <mergeCell ref="AW709:AW710"/>
    <mergeCell ref="AX709:AX710"/>
    <mergeCell ref="AM709:AM710"/>
    <mergeCell ref="AN709:AN710"/>
    <mergeCell ref="AO709:AO710"/>
    <mergeCell ref="AP709:AP710"/>
    <mergeCell ref="AQ709:AQ710"/>
    <mergeCell ref="AR709:AR710"/>
    <mergeCell ref="BC707:BC708"/>
    <mergeCell ref="A709:A710"/>
    <mergeCell ref="B709:B710"/>
    <mergeCell ref="C709:C710"/>
    <mergeCell ref="D709:D710"/>
    <mergeCell ref="E709:E710"/>
    <mergeCell ref="F709:F710"/>
    <mergeCell ref="AJ709:AJ710"/>
    <mergeCell ref="AK709:AK710"/>
    <mergeCell ref="AL709:AL710"/>
    <mergeCell ref="AW707:AW708"/>
    <mergeCell ref="AX707:AX708"/>
    <mergeCell ref="AY707:AY708"/>
    <mergeCell ref="AZ707:AZ708"/>
    <mergeCell ref="BA707:BA708"/>
    <mergeCell ref="BB707:BB708"/>
    <mergeCell ref="AQ707:AQ708"/>
    <mergeCell ref="AR707:AR708"/>
    <mergeCell ref="AS707:AS708"/>
    <mergeCell ref="AT707:AT708"/>
    <mergeCell ref="AU707:AU708"/>
    <mergeCell ref="AV707:AV708"/>
    <mergeCell ref="AK707:AK708"/>
    <mergeCell ref="AL707:AL708"/>
    <mergeCell ref="AM707:AM708"/>
    <mergeCell ref="AN707:AN708"/>
    <mergeCell ref="AO707:AO708"/>
    <mergeCell ref="AP707:AP708"/>
    <mergeCell ref="BA705:BA706"/>
    <mergeCell ref="BB705:BB706"/>
    <mergeCell ref="BC705:BC706"/>
    <mergeCell ref="A707:A708"/>
    <mergeCell ref="B707:B708"/>
    <mergeCell ref="C707:C708"/>
    <mergeCell ref="D707:D708"/>
    <mergeCell ref="E707:E708"/>
    <mergeCell ref="F707:F708"/>
    <mergeCell ref="AJ707:AJ708"/>
    <mergeCell ref="AU705:AU706"/>
    <mergeCell ref="AV705:AV706"/>
    <mergeCell ref="AW705:AW706"/>
    <mergeCell ref="AX705:AX706"/>
    <mergeCell ref="AY705:AY706"/>
    <mergeCell ref="AZ705:AZ706"/>
    <mergeCell ref="AO705:AO706"/>
    <mergeCell ref="AP705:AP706"/>
    <mergeCell ref="AQ705:AQ706"/>
    <mergeCell ref="AR705:AR706"/>
    <mergeCell ref="AS705:AS706"/>
    <mergeCell ref="AT705:AT706"/>
    <mergeCell ref="F705:F706"/>
    <mergeCell ref="AJ705:AJ706"/>
    <mergeCell ref="AK705:AK706"/>
    <mergeCell ref="AL705:AL706"/>
    <mergeCell ref="AM705:AM706"/>
    <mergeCell ref="AN705:AN706"/>
    <mergeCell ref="AY703:AY704"/>
    <mergeCell ref="AZ703:AZ704"/>
    <mergeCell ref="BA703:BA704"/>
    <mergeCell ref="BB703:BB704"/>
    <mergeCell ref="BC703:BC704"/>
    <mergeCell ref="A705:A706"/>
    <mergeCell ref="B705:B706"/>
    <mergeCell ref="C705:C706"/>
    <mergeCell ref="D705:D706"/>
    <mergeCell ref="E705:E706"/>
    <mergeCell ref="AS703:AS704"/>
    <mergeCell ref="AT703:AT704"/>
    <mergeCell ref="AU703:AU704"/>
    <mergeCell ref="AV703:AV704"/>
    <mergeCell ref="AW703:AW704"/>
    <mergeCell ref="AX703:AX704"/>
    <mergeCell ref="AM703:AM704"/>
    <mergeCell ref="AN703:AN704"/>
    <mergeCell ref="AO703:AO704"/>
    <mergeCell ref="AP703:AP704"/>
    <mergeCell ref="AQ703:AQ704"/>
    <mergeCell ref="AR703:AR704"/>
    <mergeCell ref="BC701:BC702"/>
    <mergeCell ref="A703:A704"/>
    <mergeCell ref="B703:B704"/>
    <mergeCell ref="C703:C704"/>
    <mergeCell ref="D703:D704"/>
    <mergeCell ref="E703:E704"/>
    <mergeCell ref="F703:F704"/>
    <mergeCell ref="AJ703:AJ704"/>
    <mergeCell ref="AK703:AK704"/>
    <mergeCell ref="AL703:AL704"/>
    <mergeCell ref="AW701:AW702"/>
    <mergeCell ref="AX701:AX702"/>
    <mergeCell ref="AY701:AY702"/>
    <mergeCell ref="AZ701:AZ702"/>
    <mergeCell ref="BA701:BA702"/>
    <mergeCell ref="BB701:BB702"/>
    <mergeCell ref="AQ701:AQ702"/>
    <mergeCell ref="AR701:AR702"/>
    <mergeCell ref="AS701:AS702"/>
    <mergeCell ref="AT701:AT702"/>
    <mergeCell ref="AU701:AU702"/>
    <mergeCell ref="AV701:AV702"/>
    <mergeCell ref="AK701:AK702"/>
    <mergeCell ref="AL701:AL702"/>
    <mergeCell ref="AM701:AM702"/>
    <mergeCell ref="AN701:AN702"/>
    <mergeCell ref="AO701:AO702"/>
    <mergeCell ref="AP701:AP702"/>
    <mergeCell ref="BA699:BA700"/>
    <mergeCell ref="BB699:BB700"/>
    <mergeCell ref="BC699:BC700"/>
    <mergeCell ref="A701:A702"/>
    <mergeCell ref="B701:B702"/>
    <mergeCell ref="C701:C702"/>
    <mergeCell ref="D701:D702"/>
    <mergeCell ref="E701:E702"/>
    <mergeCell ref="F701:F702"/>
    <mergeCell ref="AJ701:AJ702"/>
    <mergeCell ref="AU699:AU700"/>
    <mergeCell ref="AV699:AV700"/>
    <mergeCell ref="AW699:AW700"/>
    <mergeCell ref="AX699:AX700"/>
    <mergeCell ref="AY699:AY700"/>
    <mergeCell ref="AZ699:AZ700"/>
    <mergeCell ref="AO699:AO700"/>
    <mergeCell ref="AP699:AP700"/>
    <mergeCell ref="AQ699:AQ700"/>
    <mergeCell ref="AR699:AR700"/>
    <mergeCell ref="AS699:AS700"/>
    <mergeCell ref="AT699:AT700"/>
    <mergeCell ref="F699:F700"/>
    <mergeCell ref="AJ699:AJ700"/>
    <mergeCell ref="AK699:AK700"/>
    <mergeCell ref="AL699:AL700"/>
    <mergeCell ref="AM699:AM700"/>
    <mergeCell ref="AN699:AN700"/>
    <mergeCell ref="AY697:AY698"/>
    <mergeCell ref="AZ697:AZ698"/>
    <mergeCell ref="BA697:BA698"/>
    <mergeCell ref="BB697:BB698"/>
    <mergeCell ref="BC697:BC698"/>
    <mergeCell ref="A699:A700"/>
    <mergeCell ref="B699:B700"/>
    <mergeCell ref="C699:C700"/>
    <mergeCell ref="D699:D700"/>
    <mergeCell ref="E699:E700"/>
    <mergeCell ref="AS697:AS698"/>
    <mergeCell ref="AT697:AT698"/>
    <mergeCell ref="AU697:AU698"/>
    <mergeCell ref="AV697:AV698"/>
    <mergeCell ref="AW697:AW698"/>
    <mergeCell ref="AX697:AX698"/>
    <mergeCell ref="AM697:AM698"/>
    <mergeCell ref="AN697:AN698"/>
    <mergeCell ref="AO697:AO698"/>
    <mergeCell ref="AP697:AP698"/>
    <mergeCell ref="AQ697:AQ698"/>
    <mergeCell ref="AR697:AR698"/>
    <mergeCell ref="BC695:BC696"/>
    <mergeCell ref="A697:A698"/>
    <mergeCell ref="B697:B698"/>
    <mergeCell ref="C697:C698"/>
    <mergeCell ref="D697:D698"/>
    <mergeCell ref="E697:E698"/>
    <mergeCell ref="F697:F698"/>
    <mergeCell ref="AJ697:AJ698"/>
    <mergeCell ref="AK697:AK698"/>
    <mergeCell ref="AL697:AL698"/>
    <mergeCell ref="AW695:AW696"/>
    <mergeCell ref="AX695:AX696"/>
    <mergeCell ref="AY695:AY696"/>
    <mergeCell ref="AZ695:AZ696"/>
    <mergeCell ref="BA695:BA696"/>
    <mergeCell ref="BB695:BB696"/>
    <mergeCell ref="AQ695:AQ696"/>
    <mergeCell ref="AR695:AR696"/>
    <mergeCell ref="AS695:AS696"/>
    <mergeCell ref="AT695:AT696"/>
    <mergeCell ref="AU695:AU696"/>
    <mergeCell ref="AV695:AV696"/>
    <mergeCell ref="AK695:AK696"/>
    <mergeCell ref="AL695:AL696"/>
    <mergeCell ref="AM695:AM696"/>
    <mergeCell ref="AN695:AN696"/>
    <mergeCell ref="AO695:AO696"/>
    <mergeCell ref="AP695:AP696"/>
    <mergeCell ref="BA693:BA694"/>
    <mergeCell ref="BB693:BB694"/>
    <mergeCell ref="BC693:BC694"/>
    <mergeCell ref="A695:A696"/>
    <mergeCell ref="B695:B696"/>
    <mergeCell ref="C695:C696"/>
    <mergeCell ref="D695:D696"/>
    <mergeCell ref="E695:E696"/>
    <mergeCell ref="F695:F696"/>
    <mergeCell ref="AJ695:AJ696"/>
    <mergeCell ref="AU693:AU694"/>
    <mergeCell ref="AV693:AV694"/>
    <mergeCell ref="AW693:AW694"/>
    <mergeCell ref="AX693:AX694"/>
    <mergeCell ref="AY693:AY694"/>
    <mergeCell ref="AZ693:AZ694"/>
    <mergeCell ref="AO693:AO694"/>
    <mergeCell ref="AP693:AP694"/>
    <mergeCell ref="AQ693:AQ694"/>
    <mergeCell ref="AR693:AR694"/>
    <mergeCell ref="AS693:AS694"/>
    <mergeCell ref="AT693:AT694"/>
    <mergeCell ref="F693:F694"/>
    <mergeCell ref="AJ693:AJ694"/>
    <mergeCell ref="AK693:AK694"/>
    <mergeCell ref="AL693:AL694"/>
    <mergeCell ref="AM693:AM694"/>
    <mergeCell ref="AN693:AN694"/>
    <mergeCell ref="AY691:AY692"/>
    <mergeCell ref="AZ691:AZ692"/>
    <mergeCell ref="BA691:BA692"/>
    <mergeCell ref="BB691:BB692"/>
    <mergeCell ref="BC691:BC692"/>
    <mergeCell ref="A693:A694"/>
    <mergeCell ref="B693:B694"/>
    <mergeCell ref="C693:C694"/>
    <mergeCell ref="D693:D694"/>
    <mergeCell ref="E693:E694"/>
    <mergeCell ref="AS691:AS692"/>
    <mergeCell ref="AT691:AT692"/>
    <mergeCell ref="AU691:AU692"/>
    <mergeCell ref="AV691:AV692"/>
    <mergeCell ref="AW691:AW692"/>
    <mergeCell ref="AX691:AX692"/>
    <mergeCell ref="AM691:AM692"/>
    <mergeCell ref="AN691:AN692"/>
    <mergeCell ref="AO691:AO692"/>
    <mergeCell ref="AP691:AP692"/>
    <mergeCell ref="AQ691:AQ692"/>
    <mergeCell ref="AR691:AR692"/>
    <mergeCell ref="BC689:BC690"/>
    <mergeCell ref="A691:A692"/>
    <mergeCell ref="B691:B692"/>
    <mergeCell ref="C691:C692"/>
    <mergeCell ref="D691:D692"/>
    <mergeCell ref="E691:E692"/>
    <mergeCell ref="F691:F692"/>
    <mergeCell ref="AJ691:AJ692"/>
    <mergeCell ref="AK691:AK692"/>
    <mergeCell ref="AL691:AL692"/>
    <mergeCell ref="AW689:AW690"/>
    <mergeCell ref="AX689:AX690"/>
    <mergeCell ref="AY689:AY690"/>
    <mergeCell ref="AZ689:AZ690"/>
    <mergeCell ref="BA689:BA690"/>
    <mergeCell ref="BB689:BB690"/>
    <mergeCell ref="AQ689:AQ690"/>
    <mergeCell ref="AR689:AR690"/>
    <mergeCell ref="AS689:AS690"/>
    <mergeCell ref="AT689:AT690"/>
    <mergeCell ref="AU689:AU690"/>
    <mergeCell ref="AV689:AV690"/>
    <mergeCell ref="AK689:AK690"/>
    <mergeCell ref="AL689:AL690"/>
    <mergeCell ref="AM689:AM690"/>
    <mergeCell ref="AN689:AN690"/>
    <mergeCell ref="AO689:AO690"/>
    <mergeCell ref="AP689:AP690"/>
    <mergeCell ref="BA687:BA688"/>
    <mergeCell ref="BB687:BB688"/>
    <mergeCell ref="BC687:BC688"/>
    <mergeCell ref="A689:A690"/>
    <mergeCell ref="B689:B690"/>
    <mergeCell ref="C689:C690"/>
    <mergeCell ref="D689:D690"/>
    <mergeCell ref="E689:E690"/>
    <mergeCell ref="F689:F690"/>
    <mergeCell ref="AJ689:AJ690"/>
    <mergeCell ref="AU687:AU688"/>
    <mergeCell ref="AV687:AV688"/>
    <mergeCell ref="AW687:AW688"/>
    <mergeCell ref="AX687:AX688"/>
    <mergeCell ref="AY687:AY688"/>
    <mergeCell ref="AZ687:AZ688"/>
    <mergeCell ref="AO687:AO688"/>
    <mergeCell ref="AP687:AP688"/>
    <mergeCell ref="AQ687:AQ688"/>
    <mergeCell ref="AR687:AR688"/>
    <mergeCell ref="AS687:AS688"/>
    <mergeCell ref="AT687:AT688"/>
    <mergeCell ref="F687:F688"/>
    <mergeCell ref="AJ687:AJ688"/>
    <mergeCell ref="AK687:AK688"/>
    <mergeCell ref="AL687:AL688"/>
    <mergeCell ref="AM687:AM688"/>
    <mergeCell ref="AN687:AN688"/>
    <mergeCell ref="AY685:AY686"/>
    <mergeCell ref="AZ685:AZ686"/>
    <mergeCell ref="BA685:BA686"/>
    <mergeCell ref="BB685:BB686"/>
    <mergeCell ref="BC685:BC686"/>
    <mergeCell ref="A687:A688"/>
    <mergeCell ref="B687:B688"/>
    <mergeCell ref="C687:C688"/>
    <mergeCell ref="D687:D688"/>
    <mergeCell ref="E687:E688"/>
    <mergeCell ref="AS685:AS686"/>
    <mergeCell ref="AT685:AT686"/>
    <mergeCell ref="AU685:AU686"/>
    <mergeCell ref="AV685:AV686"/>
    <mergeCell ref="AW685:AW686"/>
    <mergeCell ref="AX685:AX686"/>
    <mergeCell ref="AM685:AM686"/>
    <mergeCell ref="AN685:AN686"/>
    <mergeCell ref="AO685:AO686"/>
    <mergeCell ref="AP685:AP686"/>
    <mergeCell ref="AQ685:AQ686"/>
    <mergeCell ref="AR685:AR686"/>
    <mergeCell ref="BC683:BC684"/>
    <mergeCell ref="A685:A686"/>
    <mergeCell ref="B685:B686"/>
    <mergeCell ref="C685:C686"/>
    <mergeCell ref="D685:D686"/>
    <mergeCell ref="E685:E686"/>
    <mergeCell ref="F685:F686"/>
    <mergeCell ref="AJ685:AJ686"/>
    <mergeCell ref="AK685:AK686"/>
    <mergeCell ref="AL685:AL686"/>
    <mergeCell ref="AW683:AW684"/>
    <mergeCell ref="AX683:AX684"/>
    <mergeCell ref="AY683:AY684"/>
    <mergeCell ref="AZ683:AZ684"/>
    <mergeCell ref="BA683:BA684"/>
    <mergeCell ref="BB683:BB684"/>
    <mergeCell ref="AQ683:AQ684"/>
    <mergeCell ref="AR683:AR684"/>
    <mergeCell ref="AS683:AS684"/>
    <mergeCell ref="AT683:AT684"/>
    <mergeCell ref="AU683:AU684"/>
    <mergeCell ref="AV683:AV684"/>
    <mergeCell ref="AK683:AK684"/>
    <mergeCell ref="AL683:AL684"/>
    <mergeCell ref="AM683:AM684"/>
    <mergeCell ref="AN683:AN684"/>
    <mergeCell ref="AO683:AO684"/>
    <mergeCell ref="AP683:AP684"/>
    <mergeCell ref="BA681:BA682"/>
    <mergeCell ref="BB681:BB682"/>
    <mergeCell ref="BC681:BC682"/>
    <mergeCell ref="A683:A684"/>
    <mergeCell ref="B683:B684"/>
    <mergeCell ref="C683:C684"/>
    <mergeCell ref="D683:D684"/>
    <mergeCell ref="E683:E684"/>
    <mergeCell ref="F683:F684"/>
    <mergeCell ref="AJ683:AJ684"/>
    <mergeCell ref="AU681:AU682"/>
    <mergeCell ref="AV681:AV682"/>
    <mergeCell ref="AW681:AW682"/>
    <mergeCell ref="AX681:AX682"/>
    <mergeCell ref="AY681:AY682"/>
    <mergeCell ref="AZ681:AZ682"/>
    <mergeCell ref="AO681:AO682"/>
    <mergeCell ref="AP681:AP682"/>
    <mergeCell ref="AQ681:AQ682"/>
    <mergeCell ref="AR681:AR682"/>
    <mergeCell ref="AS681:AS682"/>
    <mergeCell ref="AT681:AT682"/>
    <mergeCell ref="F681:F682"/>
    <mergeCell ref="AJ681:AJ682"/>
    <mergeCell ref="AK681:AK682"/>
    <mergeCell ref="AL681:AL682"/>
    <mergeCell ref="AM681:AM682"/>
    <mergeCell ref="AN681:AN682"/>
    <mergeCell ref="AY679:AY680"/>
    <mergeCell ref="AZ679:AZ680"/>
    <mergeCell ref="BA679:BA680"/>
    <mergeCell ref="BB679:BB680"/>
    <mergeCell ref="BC679:BC680"/>
    <mergeCell ref="A681:A682"/>
    <mergeCell ref="B681:B682"/>
    <mergeCell ref="C681:C682"/>
    <mergeCell ref="D681:D682"/>
    <mergeCell ref="E681:E682"/>
    <mergeCell ref="AS679:AS680"/>
    <mergeCell ref="AT679:AT680"/>
    <mergeCell ref="AU679:AU680"/>
    <mergeCell ref="AV679:AV680"/>
    <mergeCell ref="AW679:AW680"/>
    <mergeCell ref="AX679:AX680"/>
    <mergeCell ref="AM679:AM680"/>
    <mergeCell ref="AN679:AN680"/>
    <mergeCell ref="AO679:AO680"/>
    <mergeCell ref="AP679:AP680"/>
    <mergeCell ref="AQ679:AQ680"/>
    <mergeCell ref="AR679:AR680"/>
    <mergeCell ref="BC677:BC678"/>
    <mergeCell ref="A679:A680"/>
    <mergeCell ref="B679:B680"/>
    <mergeCell ref="C679:C680"/>
    <mergeCell ref="D679:D680"/>
    <mergeCell ref="E679:E680"/>
    <mergeCell ref="F679:F680"/>
    <mergeCell ref="AJ679:AJ680"/>
    <mergeCell ref="AK679:AK680"/>
    <mergeCell ref="AL679:AL680"/>
    <mergeCell ref="AW677:AW678"/>
    <mergeCell ref="AX677:AX678"/>
    <mergeCell ref="AY677:AY678"/>
    <mergeCell ref="AZ677:AZ678"/>
    <mergeCell ref="BA677:BA678"/>
    <mergeCell ref="BB677:BB678"/>
    <mergeCell ref="AQ677:AQ678"/>
    <mergeCell ref="AR677:AR678"/>
    <mergeCell ref="AS677:AS678"/>
    <mergeCell ref="AT677:AT678"/>
    <mergeCell ref="AU677:AU678"/>
    <mergeCell ref="AV677:AV678"/>
    <mergeCell ref="AK677:AK678"/>
    <mergeCell ref="AL677:AL678"/>
    <mergeCell ref="AM677:AM678"/>
    <mergeCell ref="AN677:AN678"/>
    <mergeCell ref="AO677:AO678"/>
    <mergeCell ref="AP677:AP678"/>
    <mergeCell ref="BA675:BA676"/>
    <mergeCell ref="BB675:BB676"/>
    <mergeCell ref="BC675:BC676"/>
    <mergeCell ref="A677:A678"/>
    <mergeCell ref="B677:B678"/>
    <mergeCell ref="C677:C678"/>
    <mergeCell ref="D677:D678"/>
    <mergeCell ref="E677:E678"/>
    <mergeCell ref="F677:F678"/>
    <mergeCell ref="AJ677:AJ678"/>
    <mergeCell ref="AU675:AU676"/>
    <mergeCell ref="AV675:AV676"/>
    <mergeCell ref="AW675:AW676"/>
    <mergeCell ref="AX675:AX676"/>
    <mergeCell ref="AY675:AY676"/>
    <mergeCell ref="AZ675:AZ676"/>
    <mergeCell ref="AO675:AO676"/>
    <mergeCell ref="AP675:AP676"/>
    <mergeCell ref="AQ675:AQ676"/>
    <mergeCell ref="AR675:AR676"/>
    <mergeCell ref="AS675:AS676"/>
    <mergeCell ref="AT675:AT676"/>
    <mergeCell ref="F675:F676"/>
    <mergeCell ref="AJ675:AJ676"/>
    <mergeCell ref="AK675:AK676"/>
    <mergeCell ref="AL675:AL676"/>
    <mergeCell ref="AM675:AM676"/>
    <mergeCell ref="AN675:AN676"/>
    <mergeCell ref="AY673:AY674"/>
    <mergeCell ref="AZ673:AZ674"/>
    <mergeCell ref="BA673:BA674"/>
    <mergeCell ref="BB673:BB674"/>
    <mergeCell ref="BC673:BC674"/>
    <mergeCell ref="A675:A676"/>
    <mergeCell ref="B675:B676"/>
    <mergeCell ref="C675:C676"/>
    <mergeCell ref="D675:D676"/>
    <mergeCell ref="E675:E676"/>
    <mergeCell ref="AS673:AS674"/>
    <mergeCell ref="AT673:AT674"/>
    <mergeCell ref="AU673:AU674"/>
    <mergeCell ref="AV673:AV674"/>
    <mergeCell ref="AW673:AW674"/>
    <mergeCell ref="AX673:AX674"/>
    <mergeCell ref="AM673:AM674"/>
    <mergeCell ref="AN673:AN674"/>
    <mergeCell ref="AO673:AO674"/>
    <mergeCell ref="AP673:AP674"/>
    <mergeCell ref="AQ673:AQ674"/>
    <mergeCell ref="AR673:AR674"/>
    <mergeCell ref="BC671:BC672"/>
    <mergeCell ref="A673:A674"/>
    <mergeCell ref="B673:B674"/>
    <mergeCell ref="C673:C674"/>
    <mergeCell ref="D673:D674"/>
    <mergeCell ref="E673:E674"/>
    <mergeCell ref="F673:F674"/>
    <mergeCell ref="AJ673:AJ674"/>
    <mergeCell ref="AK673:AK674"/>
    <mergeCell ref="AL673:AL674"/>
    <mergeCell ref="AW671:AW672"/>
    <mergeCell ref="AX671:AX672"/>
    <mergeCell ref="AY671:AY672"/>
    <mergeCell ref="AZ671:AZ672"/>
    <mergeCell ref="BA671:BA672"/>
    <mergeCell ref="BB671:BB672"/>
    <mergeCell ref="AQ671:AQ672"/>
    <mergeCell ref="AR671:AR672"/>
    <mergeCell ref="AS671:AS672"/>
    <mergeCell ref="AT671:AT672"/>
    <mergeCell ref="AU671:AU672"/>
    <mergeCell ref="AV671:AV672"/>
    <mergeCell ref="AK671:AK672"/>
    <mergeCell ref="AL671:AL672"/>
    <mergeCell ref="AM671:AM672"/>
    <mergeCell ref="AN671:AN672"/>
    <mergeCell ref="AO671:AO672"/>
    <mergeCell ref="AP671:AP672"/>
    <mergeCell ref="BA669:BA670"/>
    <mergeCell ref="BB669:BB670"/>
    <mergeCell ref="BC669:BC670"/>
    <mergeCell ref="A671:A672"/>
    <mergeCell ref="B671:B672"/>
    <mergeCell ref="C671:C672"/>
    <mergeCell ref="D671:D672"/>
    <mergeCell ref="E671:E672"/>
    <mergeCell ref="F671:F672"/>
    <mergeCell ref="AJ671:AJ672"/>
    <mergeCell ref="AU669:AU670"/>
    <mergeCell ref="AV669:AV670"/>
    <mergeCell ref="AW669:AW670"/>
    <mergeCell ref="AX669:AX670"/>
    <mergeCell ref="AY669:AY670"/>
    <mergeCell ref="AZ669:AZ670"/>
    <mergeCell ref="AO669:AO670"/>
    <mergeCell ref="AP669:AP670"/>
    <mergeCell ref="AQ669:AQ670"/>
    <mergeCell ref="AR669:AR670"/>
    <mergeCell ref="AS669:AS670"/>
    <mergeCell ref="AT669:AT670"/>
    <mergeCell ref="F669:F670"/>
    <mergeCell ref="AJ669:AJ670"/>
    <mergeCell ref="AK669:AK670"/>
    <mergeCell ref="AL669:AL670"/>
    <mergeCell ref="AM669:AM670"/>
    <mergeCell ref="AN669:AN670"/>
    <mergeCell ref="AY667:AY668"/>
    <mergeCell ref="AZ667:AZ668"/>
    <mergeCell ref="BA667:BA668"/>
    <mergeCell ref="BB667:BB668"/>
    <mergeCell ref="BC667:BC668"/>
    <mergeCell ref="A669:A670"/>
    <mergeCell ref="B669:B670"/>
    <mergeCell ref="C669:C670"/>
    <mergeCell ref="D669:D670"/>
    <mergeCell ref="E669:E670"/>
    <mergeCell ref="AS667:AS668"/>
    <mergeCell ref="AT667:AT668"/>
    <mergeCell ref="AU667:AU668"/>
    <mergeCell ref="AV667:AV668"/>
    <mergeCell ref="AW667:AW668"/>
    <mergeCell ref="AX667:AX668"/>
    <mergeCell ref="AM667:AM668"/>
    <mergeCell ref="AN667:AN668"/>
    <mergeCell ref="AO667:AO668"/>
    <mergeCell ref="AP667:AP668"/>
    <mergeCell ref="AQ667:AQ668"/>
    <mergeCell ref="AR667:AR668"/>
    <mergeCell ref="BC665:BC666"/>
    <mergeCell ref="A667:A668"/>
    <mergeCell ref="B667:B668"/>
    <mergeCell ref="C667:C668"/>
    <mergeCell ref="D667:D668"/>
    <mergeCell ref="E667:E668"/>
    <mergeCell ref="F667:F668"/>
    <mergeCell ref="AJ667:AJ668"/>
    <mergeCell ref="AK667:AK668"/>
    <mergeCell ref="AL667:AL668"/>
    <mergeCell ref="AW665:AW666"/>
    <mergeCell ref="AX665:AX666"/>
    <mergeCell ref="AY665:AY666"/>
    <mergeCell ref="AZ665:AZ666"/>
    <mergeCell ref="BA665:BA666"/>
    <mergeCell ref="BB665:BB666"/>
    <mergeCell ref="AQ665:AQ666"/>
    <mergeCell ref="AR665:AR666"/>
    <mergeCell ref="AS665:AS666"/>
    <mergeCell ref="AT665:AT666"/>
    <mergeCell ref="AU665:AU666"/>
    <mergeCell ref="AV665:AV666"/>
    <mergeCell ref="AK665:AK666"/>
    <mergeCell ref="AL665:AL666"/>
    <mergeCell ref="AM665:AM666"/>
    <mergeCell ref="AN665:AN666"/>
    <mergeCell ref="AO665:AO666"/>
    <mergeCell ref="AP665:AP666"/>
    <mergeCell ref="A665:A666"/>
    <mergeCell ref="B665:B666"/>
    <mergeCell ref="C665:C666"/>
    <mergeCell ref="D665:D666"/>
    <mergeCell ref="E665:E666"/>
    <mergeCell ref="F665:F666"/>
    <mergeCell ref="AJ665:AJ666"/>
    <mergeCell ref="AY663:AY664"/>
    <mergeCell ref="AZ663:AZ664"/>
    <mergeCell ref="BA663:BA664"/>
    <mergeCell ref="BB663:BB664"/>
    <mergeCell ref="BC663:BC664"/>
    <mergeCell ref="AS663:AS664"/>
    <mergeCell ref="AT663:AT664"/>
    <mergeCell ref="AU663:AU664"/>
    <mergeCell ref="AV663:AV664"/>
    <mergeCell ref="AW663:AW664"/>
    <mergeCell ref="AX663:AX664"/>
    <mergeCell ref="AM663:AM664"/>
    <mergeCell ref="AN663:AN664"/>
    <mergeCell ref="AO663:AO664"/>
    <mergeCell ref="AP663:AP664"/>
    <mergeCell ref="AQ663:AQ664"/>
    <mergeCell ref="AR663:AR664"/>
    <mergeCell ref="BC661:BC662"/>
    <mergeCell ref="A663:A664"/>
    <mergeCell ref="B663:B664"/>
    <mergeCell ref="C663:C664"/>
    <mergeCell ref="D663:D664"/>
    <mergeCell ref="E663:E664"/>
    <mergeCell ref="F663:F664"/>
    <mergeCell ref="AJ663:AJ664"/>
    <mergeCell ref="AK663:AK664"/>
    <mergeCell ref="AL663:AL664"/>
    <mergeCell ref="AW661:AW662"/>
    <mergeCell ref="AX661:AX662"/>
    <mergeCell ref="AY661:AY662"/>
    <mergeCell ref="AZ661:AZ662"/>
    <mergeCell ref="BA661:BA662"/>
    <mergeCell ref="BB661:BB662"/>
    <mergeCell ref="AQ661:AQ662"/>
    <mergeCell ref="AR661:AR662"/>
    <mergeCell ref="AS661:AS662"/>
    <mergeCell ref="AT661:AT662"/>
    <mergeCell ref="AU661:AU662"/>
    <mergeCell ref="AV661:AV662"/>
    <mergeCell ref="AK661:AK662"/>
    <mergeCell ref="AL661:AL662"/>
    <mergeCell ref="AM661:AM662"/>
    <mergeCell ref="AN661:AN662"/>
    <mergeCell ref="AO661:AO662"/>
    <mergeCell ref="AP661:AP662"/>
    <mergeCell ref="BA659:BA660"/>
    <mergeCell ref="BB659:BB660"/>
    <mergeCell ref="BC659:BC660"/>
    <mergeCell ref="A661:A662"/>
    <mergeCell ref="B661:B662"/>
    <mergeCell ref="C661:C662"/>
    <mergeCell ref="D661:D662"/>
    <mergeCell ref="E661:E662"/>
    <mergeCell ref="F661:F662"/>
    <mergeCell ref="AJ661:AJ662"/>
    <mergeCell ref="AU659:AU660"/>
    <mergeCell ref="AV659:AV660"/>
    <mergeCell ref="AW659:AW660"/>
    <mergeCell ref="AX659:AX660"/>
    <mergeCell ref="AY659:AY660"/>
    <mergeCell ref="AZ659:AZ660"/>
    <mergeCell ref="AO659:AO660"/>
    <mergeCell ref="AP659:AP660"/>
    <mergeCell ref="AQ659:AQ660"/>
    <mergeCell ref="AR659:AR660"/>
    <mergeCell ref="AS659:AS660"/>
    <mergeCell ref="AT659:AT660"/>
    <mergeCell ref="F659:F660"/>
    <mergeCell ref="AJ659:AJ660"/>
    <mergeCell ref="AK659:AK660"/>
    <mergeCell ref="AL659:AL660"/>
    <mergeCell ref="AM659:AM660"/>
    <mergeCell ref="AN659:AN660"/>
    <mergeCell ref="AY657:AY658"/>
    <mergeCell ref="AZ657:AZ658"/>
    <mergeCell ref="BA657:BA658"/>
    <mergeCell ref="BB657:BB658"/>
    <mergeCell ref="BC657:BC658"/>
    <mergeCell ref="A659:A660"/>
    <mergeCell ref="B659:B660"/>
    <mergeCell ref="C659:C660"/>
    <mergeCell ref="D659:D660"/>
    <mergeCell ref="E659:E660"/>
    <mergeCell ref="AS657:AS658"/>
    <mergeCell ref="AT657:AT658"/>
    <mergeCell ref="AU657:AU658"/>
    <mergeCell ref="AV657:AV658"/>
    <mergeCell ref="AW657:AW658"/>
    <mergeCell ref="AX657:AX658"/>
    <mergeCell ref="AM657:AM658"/>
    <mergeCell ref="AN657:AN658"/>
    <mergeCell ref="AO657:AO658"/>
    <mergeCell ref="AP657:AP658"/>
    <mergeCell ref="AQ657:AQ658"/>
    <mergeCell ref="AR657:AR658"/>
    <mergeCell ref="BC655:BC656"/>
    <mergeCell ref="A657:A658"/>
    <mergeCell ref="B657:B658"/>
    <mergeCell ref="C657:C658"/>
    <mergeCell ref="D657:D658"/>
    <mergeCell ref="E657:E658"/>
    <mergeCell ref="F657:F658"/>
    <mergeCell ref="AJ657:AJ658"/>
    <mergeCell ref="AK657:AK658"/>
    <mergeCell ref="AL657:AL658"/>
    <mergeCell ref="AW655:AW656"/>
    <mergeCell ref="AX655:AX656"/>
    <mergeCell ref="AY655:AY656"/>
    <mergeCell ref="AZ655:AZ656"/>
    <mergeCell ref="BA655:BA656"/>
    <mergeCell ref="BB655:BB656"/>
    <mergeCell ref="AQ655:AQ656"/>
    <mergeCell ref="AR655:AR656"/>
    <mergeCell ref="AS655:AS656"/>
    <mergeCell ref="AT655:AT656"/>
    <mergeCell ref="AU655:AU656"/>
    <mergeCell ref="AV655:AV656"/>
    <mergeCell ref="AK655:AK656"/>
    <mergeCell ref="AL655:AL656"/>
    <mergeCell ref="AM655:AM656"/>
    <mergeCell ref="AN655:AN656"/>
    <mergeCell ref="AO655:AO656"/>
    <mergeCell ref="AP655:AP656"/>
    <mergeCell ref="BA653:BA654"/>
    <mergeCell ref="BB653:BB654"/>
    <mergeCell ref="BC653:BC654"/>
    <mergeCell ref="A655:A656"/>
    <mergeCell ref="B655:B656"/>
    <mergeCell ref="C655:C656"/>
    <mergeCell ref="D655:D656"/>
    <mergeCell ref="E655:E656"/>
    <mergeCell ref="F655:F656"/>
    <mergeCell ref="AJ655:AJ656"/>
    <mergeCell ref="AU653:AU654"/>
    <mergeCell ref="AV653:AV654"/>
    <mergeCell ref="AW653:AW654"/>
    <mergeCell ref="AX653:AX654"/>
    <mergeCell ref="AY653:AY654"/>
    <mergeCell ref="AZ653:AZ654"/>
    <mergeCell ref="AO653:AO654"/>
    <mergeCell ref="AP653:AP654"/>
    <mergeCell ref="AQ653:AQ654"/>
    <mergeCell ref="AR653:AR654"/>
    <mergeCell ref="AS653:AS654"/>
    <mergeCell ref="AT653:AT654"/>
    <mergeCell ref="F653:F654"/>
    <mergeCell ref="AJ653:AJ654"/>
    <mergeCell ref="AK653:AK654"/>
    <mergeCell ref="AL653:AL654"/>
    <mergeCell ref="AM653:AM654"/>
    <mergeCell ref="AN653:AN654"/>
    <mergeCell ref="AY651:AY652"/>
    <mergeCell ref="AZ651:AZ652"/>
    <mergeCell ref="BA651:BA652"/>
    <mergeCell ref="BB651:BB652"/>
    <mergeCell ref="BC651:BC652"/>
    <mergeCell ref="A653:A654"/>
    <mergeCell ref="B653:B654"/>
    <mergeCell ref="C653:C654"/>
    <mergeCell ref="D653:D654"/>
    <mergeCell ref="E653:E654"/>
    <mergeCell ref="AS651:AS652"/>
    <mergeCell ref="AT651:AT652"/>
    <mergeCell ref="AU651:AU652"/>
    <mergeCell ref="AV651:AV652"/>
    <mergeCell ref="AW651:AW652"/>
    <mergeCell ref="AX651:AX652"/>
    <mergeCell ref="AM651:AM652"/>
    <mergeCell ref="AN651:AN652"/>
    <mergeCell ref="AO651:AO652"/>
    <mergeCell ref="AP651:AP652"/>
    <mergeCell ref="AQ651:AQ652"/>
    <mergeCell ref="AR651:AR652"/>
    <mergeCell ref="BC649:BC650"/>
    <mergeCell ref="A651:A652"/>
    <mergeCell ref="B651:B652"/>
    <mergeCell ref="C651:C652"/>
    <mergeCell ref="D651:D652"/>
    <mergeCell ref="E651:E652"/>
    <mergeCell ref="F651:F652"/>
    <mergeCell ref="AJ651:AJ652"/>
    <mergeCell ref="AK651:AK652"/>
    <mergeCell ref="AL651:AL652"/>
    <mergeCell ref="AW649:AW650"/>
    <mergeCell ref="AX649:AX650"/>
    <mergeCell ref="AY649:AY650"/>
    <mergeCell ref="AZ649:AZ650"/>
    <mergeCell ref="BA649:BA650"/>
    <mergeCell ref="BB649:BB650"/>
    <mergeCell ref="AQ649:AQ650"/>
    <mergeCell ref="AR649:AR650"/>
    <mergeCell ref="AS649:AS650"/>
    <mergeCell ref="AT649:AT650"/>
    <mergeCell ref="AU649:AU650"/>
    <mergeCell ref="AV649:AV650"/>
    <mergeCell ref="AK649:AK650"/>
    <mergeCell ref="AL649:AL650"/>
    <mergeCell ref="AM649:AM650"/>
    <mergeCell ref="AN649:AN650"/>
    <mergeCell ref="AO649:AO650"/>
    <mergeCell ref="AP649:AP650"/>
    <mergeCell ref="A649:A650"/>
    <mergeCell ref="B649:B650"/>
    <mergeCell ref="C649:C650"/>
    <mergeCell ref="D649:D650"/>
    <mergeCell ref="E649:E650"/>
    <mergeCell ref="F649:F650"/>
    <mergeCell ref="AJ649:AJ650"/>
    <mergeCell ref="AY646:AY647"/>
    <mergeCell ref="AZ646:AZ647"/>
    <mergeCell ref="BA646:BA647"/>
    <mergeCell ref="BB646:BB647"/>
    <mergeCell ref="BC646:BC647"/>
    <mergeCell ref="AS646:AS647"/>
    <mergeCell ref="AT646:AT647"/>
    <mergeCell ref="AU646:AU647"/>
    <mergeCell ref="AV646:AV647"/>
    <mergeCell ref="AW646:AW647"/>
    <mergeCell ref="AX646:AX647"/>
    <mergeCell ref="AM646:AM647"/>
    <mergeCell ref="AN646:AN647"/>
    <mergeCell ref="AO646:AO647"/>
    <mergeCell ref="AP646:AP647"/>
    <mergeCell ref="AQ646:AQ647"/>
    <mergeCell ref="AR646:AR647"/>
    <mergeCell ref="BC644:BC645"/>
    <mergeCell ref="A646:A647"/>
    <mergeCell ref="B646:B647"/>
    <mergeCell ref="C646:C647"/>
    <mergeCell ref="D646:D647"/>
    <mergeCell ref="E646:E647"/>
    <mergeCell ref="F646:F647"/>
    <mergeCell ref="AJ646:AJ647"/>
    <mergeCell ref="AK646:AK647"/>
    <mergeCell ref="AL646:AL647"/>
    <mergeCell ref="AW644:AW645"/>
    <mergeCell ref="AX644:AX645"/>
    <mergeCell ref="AY644:AY645"/>
    <mergeCell ref="AZ644:AZ645"/>
    <mergeCell ref="BA644:BA645"/>
    <mergeCell ref="BB644:BB645"/>
    <mergeCell ref="AQ644:AQ645"/>
    <mergeCell ref="AR644:AR645"/>
    <mergeCell ref="AS644:AS645"/>
    <mergeCell ref="AT644:AT645"/>
    <mergeCell ref="AU644:AU645"/>
    <mergeCell ref="AV644:AV645"/>
    <mergeCell ref="AK644:AK645"/>
    <mergeCell ref="AL644:AL645"/>
    <mergeCell ref="AM644:AM645"/>
    <mergeCell ref="AN644:AN645"/>
    <mergeCell ref="AO644:AO645"/>
    <mergeCell ref="AP644:AP645"/>
    <mergeCell ref="BA642:BA643"/>
    <mergeCell ref="BB642:BB643"/>
    <mergeCell ref="BC642:BC643"/>
    <mergeCell ref="A644:A645"/>
    <mergeCell ref="B644:B645"/>
    <mergeCell ref="C644:C645"/>
    <mergeCell ref="D644:D645"/>
    <mergeCell ref="E644:E645"/>
    <mergeCell ref="F644:F645"/>
    <mergeCell ref="AJ644:AJ645"/>
    <mergeCell ref="AU642:AU643"/>
    <mergeCell ref="AV642:AV643"/>
    <mergeCell ref="AW642:AW643"/>
    <mergeCell ref="AX642:AX643"/>
    <mergeCell ref="AY642:AY643"/>
    <mergeCell ref="AZ642:AZ643"/>
    <mergeCell ref="AO642:AO643"/>
    <mergeCell ref="AP642:AP643"/>
    <mergeCell ref="AQ642:AQ643"/>
    <mergeCell ref="AR642:AR643"/>
    <mergeCell ref="AS642:AS643"/>
    <mergeCell ref="AT642:AT643"/>
    <mergeCell ref="F642:F643"/>
    <mergeCell ref="AJ642:AJ643"/>
    <mergeCell ref="AK642:AK643"/>
    <mergeCell ref="AL642:AL643"/>
    <mergeCell ref="AM642:AM643"/>
    <mergeCell ref="AN642:AN643"/>
    <mergeCell ref="AY640:AY641"/>
    <mergeCell ref="AZ640:AZ641"/>
    <mergeCell ref="BA640:BA641"/>
    <mergeCell ref="BB640:BB641"/>
    <mergeCell ref="BC640:BC641"/>
    <mergeCell ref="A642:A643"/>
    <mergeCell ref="B642:B643"/>
    <mergeCell ref="C642:C643"/>
    <mergeCell ref="D642:D643"/>
    <mergeCell ref="E642:E643"/>
    <mergeCell ref="AS640:AS641"/>
    <mergeCell ref="AT640:AT641"/>
    <mergeCell ref="AU640:AU641"/>
    <mergeCell ref="AV640:AV641"/>
    <mergeCell ref="AW640:AW641"/>
    <mergeCell ref="AX640:AX641"/>
    <mergeCell ref="AM640:AM641"/>
    <mergeCell ref="AN640:AN641"/>
    <mergeCell ref="AO640:AO641"/>
    <mergeCell ref="AP640:AP641"/>
    <mergeCell ref="AQ640:AQ641"/>
    <mergeCell ref="AR640:AR641"/>
    <mergeCell ref="BC638:BC639"/>
    <mergeCell ref="A640:A641"/>
    <mergeCell ref="B640:B641"/>
    <mergeCell ref="C640:C641"/>
    <mergeCell ref="D640:D641"/>
    <mergeCell ref="E640:E641"/>
    <mergeCell ref="F640:F641"/>
    <mergeCell ref="AJ640:AJ641"/>
    <mergeCell ref="AK640:AK641"/>
    <mergeCell ref="AL640:AL641"/>
    <mergeCell ref="AW638:AW639"/>
    <mergeCell ref="AX638:AX639"/>
    <mergeCell ref="AY638:AY639"/>
    <mergeCell ref="AZ638:AZ639"/>
    <mergeCell ref="BA638:BA639"/>
    <mergeCell ref="BB638:BB639"/>
    <mergeCell ref="AQ638:AQ639"/>
    <mergeCell ref="AR638:AR639"/>
    <mergeCell ref="AS638:AS639"/>
    <mergeCell ref="AT638:AT639"/>
    <mergeCell ref="AU638:AU639"/>
    <mergeCell ref="AV638:AV639"/>
    <mergeCell ref="AK638:AK639"/>
    <mergeCell ref="AL638:AL639"/>
    <mergeCell ref="AM638:AM639"/>
    <mergeCell ref="AN638:AN639"/>
    <mergeCell ref="AO638:AO639"/>
    <mergeCell ref="AP638:AP639"/>
    <mergeCell ref="BA636:BA637"/>
    <mergeCell ref="BB636:BB637"/>
    <mergeCell ref="BC636:BC637"/>
    <mergeCell ref="A638:A639"/>
    <mergeCell ref="B638:B639"/>
    <mergeCell ref="C638:C639"/>
    <mergeCell ref="D638:D639"/>
    <mergeCell ref="E638:E639"/>
    <mergeCell ref="F638:F639"/>
    <mergeCell ref="AJ638:AJ639"/>
    <mergeCell ref="AU636:AU637"/>
    <mergeCell ref="AV636:AV637"/>
    <mergeCell ref="AW636:AW637"/>
    <mergeCell ref="AX636:AX637"/>
    <mergeCell ref="AY636:AY637"/>
    <mergeCell ref="AZ636:AZ637"/>
    <mergeCell ref="AO636:AO637"/>
    <mergeCell ref="AP636:AP637"/>
    <mergeCell ref="AQ636:AQ637"/>
    <mergeCell ref="AR636:AR637"/>
    <mergeCell ref="AS636:AS637"/>
    <mergeCell ref="AT636:AT637"/>
    <mergeCell ref="F636:F637"/>
    <mergeCell ref="AJ636:AJ637"/>
    <mergeCell ref="AK636:AK637"/>
    <mergeCell ref="AL636:AL637"/>
    <mergeCell ref="AM636:AM637"/>
    <mergeCell ref="AN636:AN637"/>
    <mergeCell ref="AY634:AY635"/>
    <mergeCell ref="AZ634:AZ635"/>
    <mergeCell ref="BA634:BA635"/>
    <mergeCell ref="BB634:BB635"/>
    <mergeCell ref="BC634:BC635"/>
    <mergeCell ref="A636:A637"/>
    <mergeCell ref="B636:B637"/>
    <mergeCell ref="C636:C637"/>
    <mergeCell ref="D636:D637"/>
    <mergeCell ref="E636:E637"/>
    <mergeCell ref="AS634:AS635"/>
    <mergeCell ref="AT634:AT635"/>
    <mergeCell ref="AU634:AU635"/>
    <mergeCell ref="AV634:AV635"/>
    <mergeCell ref="AW634:AW635"/>
    <mergeCell ref="AX634:AX635"/>
    <mergeCell ref="AM634:AM635"/>
    <mergeCell ref="AN634:AN635"/>
    <mergeCell ref="AO634:AO635"/>
    <mergeCell ref="AP634:AP635"/>
    <mergeCell ref="AQ634:AQ635"/>
    <mergeCell ref="AR634:AR635"/>
    <mergeCell ref="BC632:BC633"/>
    <mergeCell ref="A634:A635"/>
    <mergeCell ref="B634:B635"/>
    <mergeCell ref="C634:C635"/>
    <mergeCell ref="D634:D635"/>
    <mergeCell ref="E634:E635"/>
    <mergeCell ref="F634:F635"/>
    <mergeCell ref="AJ634:AJ635"/>
    <mergeCell ref="AK634:AK635"/>
    <mergeCell ref="AL634:AL635"/>
    <mergeCell ref="AW632:AW633"/>
    <mergeCell ref="AX632:AX633"/>
    <mergeCell ref="AY632:AY633"/>
    <mergeCell ref="AZ632:AZ633"/>
    <mergeCell ref="BA632:BA633"/>
    <mergeCell ref="BB632:BB633"/>
    <mergeCell ref="AQ632:AQ633"/>
    <mergeCell ref="AR632:AR633"/>
    <mergeCell ref="AS632:AS633"/>
    <mergeCell ref="AT632:AT633"/>
    <mergeCell ref="AU632:AU633"/>
    <mergeCell ref="AV632:AV633"/>
    <mergeCell ref="AK632:AK633"/>
    <mergeCell ref="AL632:AL633"/>
    <mergeCell ref="AM632:AM633"/>
    <mergeCell ref="AN632:AN633"/>
    <mergeCell ref="AO632:AO633"/>
    <mergeCell ref="AP632:AP633"/>
    <mergeCell ref="BA630:BA631"/>
    <mergeCell ref="BB630:BB631"/>
    <mergeCell ref="BC630:BC631"/>
    <mergeCell ref="A632:A633"/>
    <mergeCell ref="B632:B633"/>
    <mergeCell ref="C632:C633"/>
    <mergeCell ref="D632:D633"/>
    <mergeCell ref="E632:E633"/>
    <mergeCell ref="F632:F633"/>
    <mergeCell ref="AJ632:AJ633"/>
    <mergeCell ref="AU630:AU631"/>
    <mergeCell ref="AV630:AV631"/>
    <mergeCell ref="AW630:AW631"/>
    <mergeCell ref="AX630:AX631"/>
    <mergeCell ref="AY630:AY631"/>
    <mergeCell ref="AZ630:AZ631"/>
    <mergeCell ref="AO630:AO631"/>
    <mergeCell ref="AP630:AP631"/>
    <mergeCell ref="AQ630:AQ631"/>
    <mergeCell ref="AR630:AR631"/>
    <mergeCell ref="AS630:AS631"/>
    <mergeCell ref="AT630:AT631"/>
    <mergeCell ref="F630:F631"/>
    <mergeCell ref="AJ630:AJ631"/>
    <mergeCell ref="AK630:AK631"/>
    <mergeCell ref="AL630:AL631"/>
    <mergeCell ref="AM630:AM631"/>
    <mergeCell ref="AN630:AN631"/>
    <mergeCell ref="AY628:AY629"/>
    <mergeCell ref="AZ628:AZ629"/>
    <mergeCell ref="BA628:BA629"/>
    <mergeCell ref="BB628:BB629"/>
    <mergeCell ref="BC628:BC629"/>
    <mergeCell ref="A630:A631"/>
    <mergeCell ref="B630:B631"/>
    <mergeCell ref="C630:C631"/>
    <mergeCell ref="D630:D631"/>
    <mergeCell ref="E630:E631"/>
    <mergeCell ref="AS628:AS629"/>
    <mergeCell ref="AT628:AT629"/>
    <mergeCell ref="AU628:AU629"/>
    <mergeCell ref="AV628:AV629"/>
    <mergeCell ref="AW628:AW629"/>
    <mergeCell ref="AX628:AX629"/>
    <mergeCell ref="AM628:AM629"/>
    <mergeCell ref="AN628:AN629"/>
    <mergeCell ref="AO628:AO629"/>
    <mergeCell ref="AP628:AP629"/>
    <mergeCell ref="AQ628:AQ629"/>
    <mergeCell ref="AR628:AR629"/>
    <mergeCell ref="BC626:BC627"/>
    <mergeCell ref="A628:A629"/>
    <mergeCell ref="B628:B629"/>
    <mergeCell ref="C628:C629"/>
    <mergeCell ref="D628:D629"/>
    <mergeCell ref="E628:E629"/>
    <mergeCell ref="F628:F629"/>
    <mergeCell ref="AJ628:AJ629"/>
    <mergeCell ref="AK628:AK629"/>
    <mergeCell ref="AL628:AL629"/>
    <mergeCell ref="AW626:AW627"/>
    <mergeCell ref="AX626:AX627"/>
    <mergeCell ref="AY626:AY627"/>
    <mergeCell ref="AZ626:AZ627"/>
    <mergeCell ref="BA626:BA627"/>
    <mergeCell ref="BB626:BB627"/>
    <mergeCell ref="AQ626:AQ627"/>
    <mergeCell ref="AR626:AR627"/>
    <mergeCell ref="AS626:AS627"/>
    <mergeCell ref="AT626:AT627"/>
    <mergeCell ref="AU626:AU627"/>
    <mergeCell ref="AV626:AV627"/>
    <mergeCell ref="AK626:AK627"/>
    <mergeCell ref="AL626:AL627"/>
    <mergeCell ref="AM626:AM627"/>
    <mergeCell ref="AN626:AN627"/>
    <mergeCell ref="AO626:AO627"/>
    <mergeCell ref="AP626:AP627"/>
    <mergeCell ref="BA624:BA625"/>
    <mergeCell ref="BB624:BB625"/>
    <mergeCell ref="BC624:BC625"/>
    <mergeCell ref="A626:A627"/>
    <mergeCell ref="B626:B627"/>
    <mergeCell ref="C626:C627"/>
    <mergeCell ref="D626:D627"/>
    <mergeCell ref="E626:E627"/>
    <mergeCell ref="F626:F627"/>
    <mergeCell ref="AJ626:AJ627"/>
    <mergeCell ref="AU624:AU625"/>
    <mergeCell ref="AV624:AV625"/>
    <mergeCell ref="AW624:AW625"/>
    <mergeCell ref="AX624:AX625"/>
    <mergeCell ref="AY624:AY625"/>
    <mergeCell ref="AZ624:AZ625"/>
    <mergeCell ref="AO624:AO625"/>
    <mergeCell ref="AP624:AP625"/>
    <mergeCell ref="AQ624:AQ625"/>
    <mergeCell ref="AR624:AR625"/>
    <mergeCell ref="AS624:AS625"/>
    <mergeCell ref="AT624:AT625"/>
    <mergeCell ref="F624:F625"/>
    <mergeCell ref="AJ624:AJ625"/>
    <mergeCell ref="AK624:AK625"/>
    <mergeCell ref="AL624:AL625"/>
    <mergeCell ref="AM624:AM625"/>
    <mergeCell ref="AN624:AN625"/>
    <mergeCell ref="AY622:AY623"/>
    <mergeCell ref="AZ622:AZ623"/>
    <mergeCell ref="BA622:BA623"/>
    <mergeCell ref="BB622:BB623"/>
    <mergeCell ref="BC622:BC623"/>
    <mergeCell ref="A624:A625"/>
    <mergeCell ref="B624:B625"/>
    <mergeCell ref="C624:C625"/>
    <mergeCell ref="D624:D625"/>
    <mergeCell ref="E624:E625"/>
    <mergeCell ref="AS622:AS623"/>
    <mergeCell ref="AT622:AT623"/>
    <mergeCell ref="AU622:AU623"/>
    <mergeCell ref="AV622:AV623"/>
    <mergeCell ref="AW622:AW623"/>
    <mergeCell ref="AX622:AX623"/>
    <mergeCell ref="AM622:AM623"/>
    <mergeCell ref="AN622:AN623"/>
    <mergeCell ref="AO622:AO623"/>
    <mergeCell ref="AP622:AP623"/>
    <mergeCell ref="AQ622:AQ623"/>
    <mergeCell ref="AR622:AR623"/>
    <mergeCell ref="BC620:BC621"/>
    <mergeCell ref="A622:A623"/>
    <mergeCell ref="B622:B623"/>
    <mergeCell ref="C622:C623"/>
    <mergeCell ref="D622:D623"/>
    <mergeCell ref="E622:E623"/>
    <mergeCell ref="F622:F623"/>
    <mergeCell ref="AJ622:AJ623"/>
    <mergeCell ref="AK622:AK623"/>
    <mergeCell ref="AL622:AL623"/>
    <mergeCell ref="AW620:AW621"/>
    <mergeCell ref="AX620:AX621"/>
    <mergeCell ref="AY620:AY621"/>
    <mergeCell ref="AZ620:AZ621"/>
    <mergeCell ref="BA620:BA621"/>
    <mergeCell ref="BB620:BB621"/>
    <mergeCell ref="AQ620:AQ621"/>
    <mergeCell ref="AR620:AR621"/>
    <mergeCell ref="AS620:AS621"/>
    <mergeCell ref="AT620:AT621"/>
    <mergeCell ref="AU620:AU621"/>
    <mergeCell ref="AV620:AV621"/>
    <mergeCell ref="AK620:AK621"/>
    <mergeCell ref="AL620:AL621"/>
    <mergeCell ref="AM620:AM621"/>
    <mergeCell ref="AN620:AN621"/>
    <mergeCell ref="AO620:AO621"/>
    <mergeCell ref="AP620:AP621"/>
    <mergeCell ref="BA618:BA619"/>
    <mergeCell ref="BB618:BB619"/>
    <mergeCell ref="BC618:BC619"/>
    <mergeCell ref="A620:A621"/>
    <mergeCell ref="B620:B621"/>
    <mergeCell ref="C620:C621"/>
    <mergeCell ref="D620:D621"/>
    <mergeCell ref="E620:E621"/>
    <mergeCell ref="F620:F621"/>
    <mergeCell ref="AJ620:AJ621"/>
    <mergeCell ref="AU618:AU619"/>
    <mergeCell ref="AV618:AV619"/>
    <mergeCell ref="AW618:AW619"/>
    <mergeCell ref="AX618:AX619"/>
    <mergeCell ref="AY618:AY619"/>
    <mergeCell ref="AZ618:AZ619"/>
    <mergeCell ref="AO618:AO619"/>
    <mergeCell ref="AP618:AP619"/>
    <mergeCell ref="AQ618:AQ619"/>
    <mergeCell ref="AR618:AR619"/>
    <mergeCell ref="AS618:AS619"/>
    <mergeCell ref="AT618:AT619"/>
    <mergeCell ref="F618:F619"/>
    <mergeCell ref="AJ618:AJ619"/>
    <mergeCell ref="AK618:AK619"/>
    <mergeCell ref="AL618:AL619"/>
    <mergeCell ref="AM618:AM619"/>
    <mergeCell ref="AN618:AN619"/>
    <mergeCell ref="AY616:AY617"/>
    <mergeCell ref="AZ616:AZ617"/>
    <mergeCell ref="BA616:BA617"/>
    <mergeCell ref="BB616:BB617"/>
    <mergeCell ref="BC616:BC617"/>
    <mergeCell ref="A618:A619"/>
    <mergeCell ref="B618:B619"/>
    <mergeCell ref="C618:C619"/>
    <mergeCell ref="D618:D619"/>
    <mergeCell ref="E618:E619"/>
    <mergeCell ref="AS616:AS617"/>
    <mergeCell ref="AT616:AT617"/>
    <mergeCell ref="AU616:AU617"/>
    <mergeCell ref="AV616:AV617"/>
    <mergeCell ref="AW616:AW617"/>
    <mergeCell ref="AX616:AX617"/>
    <mergeCell ref="AM616:AM617"/>
    <mergeCell ref="AN616:AN617"/>
    <mergeCell ref="AO616:AO617"/>
    <mergeCell ref="AP616:AP617"/>
    <mergeCell ref="AQ616:AQ617"/>
    <mergeCell ref="AR616:AR617"/>
    <mergeCell ref="BC614:BC615"/>
    <mergeCell ref="A616:A617"/>
    <mergeCell ref="B616:B617"/>
    <mergeCell ref="C616:C617"/>
    <mergeCell ref="D616:D617"/>
    <mergeCell ref="E616:E617"/>
    <mergeCell ref="F616:F617"/>
    <mergeCell ref="AJ616:AJ617"/>
    <mergeCell ref="AK616:AK617"/>
    <mergeCell ref="AL616:AL617"/>
    <mergeCell ref="AW614:AW615"/>
    <mergeCell ref="AX614:AX615"/>
    <mergeCell ref="AY614:AY615"/>
    <mergeCell ref="AZ614:AZ615"/>
    <mergeCell ref="BA614:BA615"/>
    <mergeCell ref="BB614:BB615"/>
    <mergeCell ref="AQ614:AQ615"/>
    <mergeCell ref="AR614:AR615"/>
    <mergeCell ref="AS614:AS615"/>
    <mergeCell ref="AT614:AT615"/>
    <mergeCell ref="AU614:AU615"/>
    <mergeCell ref="AV614:AV615"/>
    <mergeCell ref="AK614:AK615"/>
    <mergeCell ref="AL614:AL615"/>
    <mergeCell ref="AM614:AM615"/>
    <mergeCell ref="AN614:AN615"/>
    <mergeCell ref="AO614:AO615"/>
    <mergeCell ref="AP614:AP615"/>
    <mergeCell ref="BA612:BA613"/>
    <mergeCell ref="BB612:BB613"/>
    <mergeCell ref="BC612:BC613"/>
    <mergeCell ref="A614:A615"/>
    <mergeCell ref="B614:B615"/>
    <mergeCell ref="C614:C615"/>
    <mergeCell ref="D614:D615"/>
    <mergeCell ref="E614:E615"/>
    <mergeCell ref="F614:F615"/>
    <mergeCell ref="AJ614:AJ615"/>
    <mergeCell ref="AU612:AU613"/>
    <mergeCell ref="AV612:AV613"/>
    <mergeCell ref="AW612:AW613"/>
    <mergeCell ref="AX612:AX613"/>
    <mergeCell ref="AY612:AY613"/>
    <mergeCell ref="AZ612:AZ613"/>
    <mergeCell ref="AO612:AO613"/>
    <mergeCell ref="AP612:AP613"/>
    <mergeCell ref="AQ612:AQ613"/>
    <mergeCell ref="AR612:AR613"/>
    <mergeCell ref="AS612:AS613"/>
    <mergeCell ref="AT612:AT613"/>
    <mergeCell ref="F612:F613"/>
    <mergeCell ref="AJ612:AJ613"/>
    <mergeCell ref="AK612:AK613"/>
    <mergeCell ref="AL612:AL613"/>
    <mergeCell ref="AM612:AM613"/>
    <mergeCell ref="AN612:AN613"/>
    <mergeCell ref="AY610:AY611"/>
    <mergeCell ref="AZ610:AZ611"/>
    <mergeCell ref="BA610:BA611"/>
    <mergeCell ref="BB610:BB611"/>
    <mergeCell ref="BC610:BC611"/>
    <mergeCell ref="A612:A613"/>
    <mergeCell ref="B612:B613"/>
    <mergeCell ref="C612:C613"/>
    <mergeCell ref="D612:D613"/>
    <mergeCell ref="E612:E613"/>
    <mergeCell ref="AS610:AS611"/>
    <mergeCell ref="AT610:AT611"/>
    <mergeCell ref="AU610:AU611"/>
    <mergeCell ref="AV610:AV611"/>
    <mergeCell ref="AW610:AW611"/>
    <mergeCell ref="AX610:AX611"/>
    <mergeCell ref="AM610:AM611"/>
    <mergeCell ref="AN610:AN611"/>
    <mergeCell ref="AO610:AO611"/>
    <mergeCell ref="AP610:AP611"/>
    <mergeCell ref="AQ610:AQ611"/>
    <mergeCell ref="AR610:AR611"/>
    <mergeCell ref="BC608:BC609"/>
    <mergeCell ref="A610:A611"/>
    <mergeCell ref="B610:B611"/>
    <mergeCell ref="C610:C611"/>
    <mergeCell ref="D610:D611"/>
    <mergeCell ref="E610:E611"/>
    <mergeCell ref="F610:F611"/>
    <mergeCell ref="AJ610:AJ611"/>
    <mergeCell ref="AK610:AK611"/>
    <mergeCell ref="AL610:AL611"/>
    <mergeCell ref="AW608:AW609"/>
    <mergeCell ref="AX608:AX609"/>
    <mergeCell ref="AY608:AY609"/>
    <mergeCell ref="AZ608:AZ609"/>
    <mergeCell ref="BA608:BA609"/>
    <mergeCell ref="BB608:BB609"/>
    <mergeCell ref="AQ608:AQ609"/>
    <mergeCell ref="AR608:AR609"/>
    <mergeCell ref="AS608:AS609"/>
    <mergeCell ref="AT608:AT609"/>
    <mergeCell ref="AU608:AU609"/>
    <mergeCell ref="AV608:AV609"/>
    <mergeCell ref="AK608:AK609"/>
    <mergeCell ref="AL608:AL609"/>
    <mergeCell ref="AM608:AM609"/>
    <mergeCell ref="AN608:AN609"/>
    <mergeCell ref="AO608:AO609"/>
    <mergeCell ref="AP608:AP609"/>
    <mergeCell ref="BA606:BA607"/>
    <mergeCell ref="BB606:BB607"/>
    <mergeCell ref="BC606:BC607"/>
    <mergeCell ref="A608:A609"/>
    <mergeCell ref="B608:B609"/>
    <mergeCell ref="C608:C609"/>
    <mergeCell ref="D608:D609"/>
    <mergeCell ref="E608:E609"/>
    <mergeCell ref="F608:F609"/>
    <mergeCell ref="AJ608:AJ609"/>
    <mergeCell ref="AU606:AU607"/>
    <mergeCell ref="AV606:AV607"/>
    <mergeCell ref="AW606:AW607"/>
    <mergeCell ref="AX606:AX607"/>
    <mergeCell ref="AY606:AY607"/>
    <mergeCell ref="AZ606:AZ607"/>
    <mergeCell ref="AO606:AO607"/>
    <mergeCell ref="AP606:AP607"/>
    <mergeCell ref="AQ606:AQ607"/>
    <mergeCell ref="AR606:AR607"/>
    <mergeCell ref="AS606:AS607"/>
    <mergeCell ref="AT606:AT607"/>
    <mergeCell ref="F606:F607"/>
    <mergeCell ref="AJ606:AJ607"/>
    <mergeCell ref="AK606:AK607"/>
    <mergeCell ref="AL606:AL607"/>
    <mergeCell ref="AM606:AM607"/>
    <mergeCell ref="AN606:AN607"/>
    <mergeCell ref="AY604:AY605"/>
    <mergeCell ref="AZ604:AZ605"/>
    <mergeCell ref="BA604:BA605"/>
    <mergeCell ref="BB604:BB605"/>
    <mergeCell ref="BC604:BC605"/>
    <mergeCell ref="A606:A607"/>
    <mergeCell ref="B606:B607"/>
    <mergeCell ref="C606:C607"/>
    <mergeCell ref="D606:D607"/>
    <mergeCell ref="E606:E607"/>
    <mergeCell ref="AS604:AS605"/>
    <mergeCell ref="AT604:AT605"/>
    <mergeCell ref="AU604:AU605"/>
    <mergeCell ref="AV604:AV605"/>
    <mergeCell ref="AW604:AW605"/>
    <mergeCell ref="AX604:AX605"/>
    <mergeCell ref="AM604:AM605"/>
    <mergeCell ref="AN604:AN605"/>
    <mergeCell ref="AO604:AO605"/>
    <mergeCell ref="AP604:AP605"/>
    <mergeCell ref="AQ604:AQ605"/>
    <mergeCell ref="AR604:AR605"/>
    <mergeCell ref="BC602:BC603"/>
    <mergeCell ref="A604:A605"/>
    <mergeCell ref="B604:B605"/>
    <mergeCell ref="C604:C605"/>
    <mergeCell ref="D604:D605"/>
    <mergeCell ref="E604:E605"/>
    <mergeCell ref="F604:F605"/>
    <mergeCell ref="AJ604:AJ605"/>
    <mergeCell ref="AK604:AK605"/>
    <mergeCell ref="AL604:AL605"/>
    <mergeCell ref="AW602:AW603"/>
    <mergeCell ref="AX602:AX603"/>
    <mergeCell ref="AY602:AY603"/>
    <mergeCell ref="AZ602:AZ603"/>
    <mergeCell ref="BA602:BA603"/>
    <mergeCell ref="BB602:BB603"/>
    <mergeCell ref="AQ602:AQ603"/>
    <mergeCell ref="AR602:AR603"/>
    <mergeCell ref="AS602:AS603"/>
    <mergeCell ref="AT602:AT603"/>
    <mergeCell ref="AU602:AU603"/>
    <mergeCell ref="AV602:AV603"/>
    <mergeCell ref="AK602:AK603"/>
    <mergeCell ref="AL602:AL603"/>
    <mergeCell ref="AM602:AM603"/>
    <mergeCell ref="AN602:AN603"/>
    <mergeCell ref="AO602:AO603"/>
    <mergeCell ref="AP602:AP603"/>
    <mergeCell ref="BA600:BA601"/>
    <mergeCell ref="BB600:BB601"/>
    <mergeCell ref="BC600:BC601"/>
    <mergeCell ref="A602:A603"/>
    <mergeCell ref="B602:B603"/>
    <mergeCell ref="C602:C603"/>
    <mergeCell ref="D602:D603"/>
    <mergeCell ref="E602:E603"/>
    <mergeCell ref="F602:F603"/>
    <mergeCell ref="AJ602:AJ603"/>
    <mergeCell ref="AU600:AU601"/>
    <mergeCell ref="AV600:AV601"/>
    <mergeCell ref="AW600:AW601"/>
    <mergeCell ref="AX600:AX601"/>
    <mergeCell ref="AY600:AY601"/>
    <mergeCell ref="AZ600:AZ601"/>
    <mergeCell ref="AO600:AO601"/>
    <mergeCell ref="AP600:AP601"/>
    <mergeCell ref="AQ600:AQ601"/>
    <mergeCell ref="AR600:AR601"/>
    <mergeCell ref="AS600:AS601"/>
    <mergeCell ref="AT600:AT601"/>
    <mergeCell ref="F600:F601"/>
    <mergeCell ref="AJ600:AJ601"/>
    <mergeCell ref="AK600:AK601"/>
    <mergeCell ref="AL600:AL601"/>
    <mergeCell ref="AM600:AM601"/>
    <mergeCell ref="AN600:AN601"/>
    <mergeCell ref="AY598:AY599"/>
    <mergeCell ref="AZ598:AZ599"/>
    <mergeCell ref="BA598:BA599"/>
    <mergeCell ref="BB598:BB599"/>
    <mergeCell ref="BC598:BC599"/>
    <mergeCell ref="A600:A601"/>
    <mergeCell ref="B600:B601"/>
    <mergeCell ref="C600:C601"/>
    <mergeCell ref="D600:D601"/>
    <mergeCell ref="E600:E601"/>
    <mergeCell ref="AS598:AS599"/>
    <mergeCell ref="AT598:AT599"/>
    <mergeCell ref="AU598:AU599"/>
    <mergeCell ref="AV598:AV599"/>
    <mergeCell ref="AW598:AW599"/>
    <mergeCell ref="AX598:AX599"/>
    <mergeCell ref="AM598:AM599"/>
    <mergeCell ref="AN598:AN599"/>
    <mergeCell ref="AO598:AO599"/>
    <mergeCell ref="AP598:AP599"/>
    <mergeCell ref="AQ598:AQ599"/>
    <mergeCell ref="AR598:AR599"/>
    <mergeCell ref="BC596:BC597"/>
    <mergeCell ref="D598:D599"/>
    <mergeCell ref="E598:E599"/>
    <mergeCell ref="F598:F599"/>
    <mergeCell ref="AJ598:AJ599"/>
    <mergeCell ref="AK598:AK599"/>
    <mergeCell ref="AL598:AL599"/>
    <mergeCell ref="AW596:AW597"/>
    <mergeCell ref="AX596:AX597"/>
    <mergeCell ref="AY596:AY597"/>
    <mergeCell ref="AZ596:AZ597"/>
    <mergeCell ref="BA596:BA597"/>
    <mergeCell ref="BB596:BB597"/>
    <mergeCell ref="AQ596:AQ597"/>
    <mergeCell ref="AR596:AR597"/>
    <mergeCell ref="AS596:AS597"/>
    <mergeCell ref="AT596:AT597"/>
    <mergeCell ref="AU596:AU597"/>
    <mergeCell ref="AV596:AV597"/>
    <mergeCell ref="AK596:AK597"/>
    <mergeCell ref="AL596:AL597"/>
    <mergeCell ref="AM596:AM597"/>
    <mergeCell ref="AN596:AN597"/>
    <mergeCell ref="AO596:AO597"/>
    <mergeCell ref="AP596:AP597"/>
    <mergeCell ref="A598:C599"/>
    <mergeCell ref="BA594:BA595"/>
    <mergeCell ref="BB594:BB595"/>
    <mergeCell ref="BC594:BC595"/>
    <mergeCell ref="A596:A597"/>
    <mergeCell ref="B596:B597"/>
    <mergeCell ref="C596:C597"/>
    <mergeCell ref="D596:D597"/>
    <mergeCell ref="E596:E597"/>
    <mergeCell ref="F596:F597"/>
    <mergeCell ref="AJ596:AJ597"/>
    <mergeCell ref="AU594:AU595"/>
    <mergeCell ref="AV594:AV595"/>
    <mergeCell ref="AW594:AW595"/>
    <mergeCell ref="AX594:AX595"/>
    <mergeCell ref="AY594:AY595"/>
    <mergeCell ref="AZ594:AZ595"/>
    <mergeCell ref="AO594:AO595"/>
    <mergeCell ref="AP594:AP595"/>
    <mergeCell ref="AQ594:AQ595"/>
    <mergeCell ref="AR594:AR595"/>
    <mergeCell ref="AS594:AS595"/>
    <mergeCell ref="AT594:AT595"/>
    <mergeCell ref="F594:F595"/>
    <mergeCell ref="AJ594:AJ595"/>
    <mergeCell ref="AK594:AK595"/>
    <mergeCell ref="AL594:AL595"/>
    <mergeCell ref="AM594:AM595"/>
    <mergeCell ref="AN594:AN595"/>
    <mergeCell ref="A594:A595"/>
    <mergeCell ref="B594:B595"/>
    <mergeCell ref="C594:C595"/>
    <mergeCell ref="D594:D595"/>
    <mergeCell ref="E594:E595"/>
    <mergeCell ref="BA592:BA593"/>
    <mergeCell ref="BB592:BB593"/>
    <mergeCell ref="BC592:BC593"/>
    <mergeCell ref="AU592:AU593"/>
    <mergeCell ref="AV592:AV593"/>
    <mergeCell ref="AW592:AW593"/>
    <mergeCell ref="AX592:AX593"/>
    <mergeCell ref="AY592:AY593"/>
    <mergeCell ref="AZ592:AZ593"/>
    <mergeCell ref="AO592:AO593"/>
    <mergeCell ref="AP592:AP593"/>
    <mergeCell ref="AQ592:AQ593"/>
    <mergeCell ref="AR592:AR593"/>
    <mergeCell ref="AS592:AS593"/>
    <mergeCell ref="AT592:AT593"/>
    <mergeCell ref="F592:F593"/>
    <mergeCell ref="AJ592:AJ593"/>
    <mergeCell ref="AK592:AK593"/>
    <mergeCell ref="AL592:AL593"/>
    <mergeCell ref="AM592:AM593"/>
    <mergeCell ref="AN592:AN593"/>
    <mergeCell ref="AY590:AY591"/>
    <mergeCell ref="AZ590:AZ591"/>
    <mergeCell ref="BA590:BA591"/>
    <mergeCell ref="BB590:BB591"/>
    <mergeCell ref="BC590:BC591"/>
    <mergeCell ref="A592:A593"/>
    <mergeCell ref="B592:B593"/>
    <mergeCell ref="C592:C593"/>
    <mergeCell ref="D592:D593"/>
    <mergeCell ref="E592:E593"/>
    <mergeCell ref="AS590:AS591"/>
    <mergeCell ref="AT590:AT591"/>
    <mergeCell ref="AU590:AU591"/>
    <mergeCell ref="AV590:AV591"/>
    <mergeCell ref="AW590:AW591"/>
    <mergeCell ref="AX590:AX591"/>
    <mergeCell ref="AM590:AM591"/>
    <mergeCell ref="AN590:AN591"/>
    <mergeCell ref="AO590:AO591"/>
    <mergeCell ref="AP590:AP591"/>
    <mergeCell ref="AQ590:AQ591"/>
    <mergeCell ref="AR590:AR591"/>
    <mergeCell ref="BC588:BC589"/>
    <mergeCell ref="A590:A591"/>
    <mergeCell ref="B590:B591"/>
    <mergeCell ref="C590:C591"/>
    <mergeCell ref="D590:D591"/>
    <mergeCell ref="E590:E591"/>
    <mergeCell ref="F590:F591"/>
    <mergeCell ref="AJ590:AJ591"/>
    <mergeCell ref="AK590:AK591"/>
    <mergeCell ref="AL590:AL591"/>
    <mergeCell ref="AW588:AW589"/>
    <mergeCell ref="AX588:AX589"/>
    <mergeCell ref="AY588:AY589"/>
    <mergeCell ref="AZ588:AZ589"/>
    <mergeCell ref="BA588:BA589"/>
    <mergeCell ref="BB588:BB589"/>
    <mergeCell ref="AQ588:AQ589"/>
    <mergeCell ref="AR588:AR589"/>
    <mergeCell ref="AS588:AS589"/>
    <mergeCell ref="AT588:AT589"/>
    <mergeCell ref="AU588:AU589"/>
    <mergeCell ref="AV588:AV589"/>
    <mergeCell ref="AK588:AK589"/>
    <mergeCell ref="AL588:AL589"/>
    <mergeCell ref="AM588:AM589"/>
    <mergeCell ref="AN588:AN589"/>
    <mergeCell ref="AO588:AO589"/>
    <mergeCell ref="AP588:AP589"/>
    <mergeCell ref="BA586:BA587"/>
    <mergeCell ref="BB586:BB587"/>
    <mergeCell ref="BC586:BC587"/>
    <mergeCell ref="A588:A589"/>
    <mergeCell ref="B588:B589"/>
    <mergeCell ref="C588:C589"/>
    <mergeCell ref="D588:D589"/>
    <mergeCell ref="E588:E589"/>
    <mergeCell ref="F588:F589"/>
    <mergeCell ref="AJ588:AJ589"/>
    <mergeCell ref="AU586:AU587"/>
    <mergeCell ref="AV586:AV587"/>
    <mergeCell ref="AW586:AW587"/>
    <mergeCell ref="AX586:AX587"/>
    <mergeCell ref="AY586:AY587"/>
    <mergeCell ref="AZ586:AZ587"/>
    <mergeCell ref="AO586:AO587"/>
    <mergeCell ref="AP586:AP587"/>
    <mergeCell ref="AQ586:AQ587"/>
    <mergeCell ref="AR586:AR587"/>
    <mergeCell ref="AS586:AS587"/>
    <mergeCell ref="AT586:AT587"/>
    <mergeCell ref="F586:F587"/>
    <mergeCell ref="AJ586:AJ587"/>
    <mergeCell ref="AK586:AK587"/>
    <mergeCell ref="AL586:AL587"/>
    <mergeCell ref="AM586:AM587"/>
    <mergeCell ref="AN586:AN587"/>
    <mergeCell ref="AY584:AY585"/>
    <mergeCell ref="AZ584:AZ585"/>
    <mergeCell ref="BA584:BA585"/>
    <mergeCell ref="BB584:BB585"/>
    <mergeCell ref="BC584:BC585"/>
    <mergeCell ref="A586:A587"/>
    <mergeCell ref="B586:B587"/>
    <mergeCell ref="C586:C587"/>
    <mergeCell ref="D586:D587"/>
    <mergeCell ref="E586:E587"/>
    <mergeCell ref="AS584:AS585"/>
    <mergeCell ref="AT584:AT585"/>
    <mergeCell ref="AU584:AU585"/>
    <mergeCell ref="AV584:AV585"/>
    <mergeCell ref="AW584:AW585"/>
    <mergeCell ref="AX584:AX585"/>
    <mergeCell ref="AM584:AM585"/>
    <mergeCell ref="AN584:AN585"/>
    <mergeCell ref="AO584:AO585"/>
    <mergeCell ref="AP584:AP585"/>
    <mergeCell ref="AQ584:AQ585"/>
    <mergeCell ref="AR584:AR585"/>
    <mergeCell ref="BC582:BC583"/>
    <mergeCell ref="A584:A585"/>
    <mergeCell ref="B584:B585"/>
    <mergeCell ref="C584:C585"/>
    <mergeCell ref="D584:D585"/>
    <mergeCell ref="E584:E585"/>
    <mergeCell ref="F584:F585"/>
    <mergeCell ref="AJ584:AJ585"/>
    <mergeCell ref="AK584:AK585"/>
    <mergeCell ref="AL584:AL585"/>
    <mergeCell ref="AW582:AW583"/>
    <mergeCell ref="AX582:AX583"/>
    <mergeCell ref="AY582:AY583"/>
    <mergeCell ref="AZ582:AZ583"/>
    <mergeCell ref="BA582:BA583"/>
    <mergeCell ref="BB582:BB583"/>
    <mergeCell ref="AQ582:AQ583"/>
    <mergeCell ref="AR582:AR583"/>
    <mergeCell ref="AS582:AS583"/>
    <mergeCell ref="AT582:AT583"/>
    <mergeCell ref="AU582:AU583"/>
    <mergeCell ref="AV582:AV583"/>
    <mergeCell ref="AK582:AK583"/>
    <mergeCell ref="AL582:AL583"/>
    <mergeCell ref="AM582:AM583"/>
    <mergeCell ref="AN582:AN583"/>
    <mergeCell ref="AO582:AO583"/>
    <mergeCell ref="AP582:AP583"/>
    <mergeCell ref="BA580:BA581"/>
    <mergeCell ref="BB580:BB581"/>
    <mergeCell ref="BC580:BC581"/>
    <mergeCell ref="A582:A583"/>
    <mergeCell ref="B582:B583"/>
    <mergeCell ref="C582:C583"/>
    <mergeCell ref="D582:D583"/>
    <mergeCell ref="E582:E583"/>
    <mergeCell ref="F582:F583"/>
    <mergeCell ref="AJ582:AJ583"/>
    <mergeCell ref="AU580:AU581"/>
    <mergeCell ref="AV580:AV581"/>
    <mergeCell ref="AW580:AW581"/>
    <mergeCell ref="AX580:AX581"/>
    <mergeCell ref="AY580:AY581"/>
    <mergeCell ref="AZ580:AZ581"/>
    <mergeCell ref="AO580:AO581"/>
    <mergeCell ref="AP580:AP581"/>
    <mergeCell ref="AQ580:AQ581"/>
    <mergeCell ref="AR580:AR581"/>
    <mergeCell ref="AS580:AS581"/>
    <mergeCell ref="AT580:AT581"/>
    <mergeCell ref="F580:F581"/>
    <mergeCell ref="AJ580:AJ581"/>
    <mergeCell ref="AK580:AK581"/>
    <mergeCell ref="AL580:AL581"/>
    <mergeCell ref="AM580:AM581"/>
    <mergeCell ref="AN580:AN581"/>
    <mergeCell ref="AY578:AY579"/>
    <mergeCell ref="AZ578:AZ579"/>
    <mergeCell ref="BA578:BA579"/>
    <mergeCell ref="BB578:BB579"/>
    <mergeCell ref="BC578:BC579"/>
    <mergeCell ref="A580:A581"/>
    <mergeCell ref="B580:B581"/>
    <mergeCell ref="C580:C581"/>
    <mergeCell ref="D580:D581"/>
    <mergeCell ref="E580:E581"/>
    <mergeCell ref="AS578:AS579"/>
    <mergeCell ref="AT578:AT579"/>
    <mergeCell ref="AU578:AU579"/>
    <mergeCell ref="AV578:AV579"/>
    <mergeCell ref="AW578:AW579"/>
    <mergeCell ref="AX578:AX579"/>
    <mergeCell ref="AM578:AM579"/>
    <mergeCell ref="AN578:AN579"/>
    <mergeCell ref="AO578:AO579"/>
    <mergeCell ref="AP578:AP579"/>
    <mergeCell ref="AQ578:AQ579"/>
    <mergeCell ref="AR578:AR579"/>
    <mergeCell ref="BC576:BC577"/>
    <mergeCell ref="A578:A579"/>
    <mergeCell ref="B578:B579"/>
    <mergeCell ref="C578:C579"/>
    <mergeCell ref="D578:D579"/>
    <mergeCell ref="E578:E579"/>
    <mergeCell ref="F578:F579"/>
    <mergeCell ref="AJ578:AJ579"/>
    <mergeCell ref="AK578:AK579"/>
    <mergeCell ref="AL578:AL579"/>
    <mergeCell ref="AW576:AW577"/>
    <mergeCell ref="AX576:AX577"/>
    <mergeCell ref="AY576:AY577"/>
    <mergeCell ref="AZ576:AZ577"/>
    <mergeCell ref="BA576:BA577"/>
    <mergeCell ref="BB576:BB577"/>
    <mergeCell ref="AQ576:AQ577"/>
    <mergeCell ref="AR576:AR577"/>
    <mergeCell ref="AS576:AS577"/>
    <mergeCell ref="AT576:AT577"/>
    <mergeCell ref="AU576:AU577"/>
    <mergeCell ref="AV576:AV577"/>
    <mergeCell ref="AK576:AK577"/>
    <mergeCell ref="AL576:AL577"/>
    <mergeCell ref="AM576:AM577"/>
    <mergeCell ref="AN576:AN577"/>
    <mergeCell ref="AO576:AO577"/>
    <mergeCell ref="AP576:AP577"/>
    <mergeCell ref="BA574:BA575"/>
    <mergeCell ref="BB574:BB575"/>
    <mergeCell ref="BC574:BC575"/>
    <mergeCell ref="A576:A577"/>
    <mergeCell ref="B576:B577"/>
    <mergeCell ref="C576:C577"/>
    <mergeCell ref="D576:D577"/>
    <mergeCell ref="E576:E577"/>
    <mergeCell ref="F576:F577"/>
    <mergeCell ref="AJ576:AJ577"/>
    <mergeCell ref="AU574:AU575"/>
    <mergeCell ref="AV574:AV575"/>
    <mergeCell ref="AW574:AW575"/>
    <mergeCell ref="AX574:AX575"/>
    <mergeCell ref="AY574:AY575"/>
    <mergeCell ref="AZ574:AZ575"/>
    <mergeCell ref="AO574:AO575"/>
    <mergeCell ref="AP574:AP575"/>
    <mergeCell ref="AQ574:AQ575"/>
    <mergeCell ref="AR574:AR575"/>
    <mergeCell ref="AS574:AS575"/>
    <mergeCell ref="AT574:AT575"/>
    <mergeCell ref="F574:F575"/>
    <mergeCell ref="AJ574:AJ575"/>
    <mergeCell ref="AK574:AK575"/>
    <mergeCell ref="AL574:AL575"/>
    <mergeCell ref="AM574:AM575"/>
    <mergeCell ref="AN574:AN575"/>
    <mergeCell ref="AY572:AY573"/>
    <mergeCell ref="AZ572:AZ573"/>
    <mergeCell ref="BA572:BA573"/>
    <mergeCell ref="BB572:BB573"/>
    <mergeCell ref="BC572:BC573"/>
    <mergeCell ref="A574:A575"/>
    <mergeCell ref="B574:B575"/>
    <mergeCell ref="C574:C575"/>
    <mergeCell ref="D574:D575"/>
    <mergeCell ref="E574:E575"/>
    <mergeCell ref="AS572:AS573"/>
    <mergeCell ref="AT572:AT573"/>
    <mergeCell ref="AU572:AU573"/>
    <mergeCell ref="AV572:AV573"/>
    <mergeCell ref="AW572:AW573"/>
    <mergeCell ref="AX572:AX573"/>
    <mergeCell ref="AM572:AM573"/>
    <mergeCell ref="AN572:AN573"/>
    <mergeCell ref="AO572:AO573"/>
    <mergeCell ref="AP572:AP573"/>
    <mergeCell ref="AQ572:AQ573"/>
    <mergeCell ref="AR572:AR573"/>
    <mergeCell ref="BC570:BC571"/>
    <mergeCell ref="A572:A573"/>
    <mergeCell ref="B572:B573"/>
    <mergeCell ref="C572:C573"/>
    <mergeCell ref="D572:D573"/>
    <mergeCell ref="E572:E573"/>
    <mergeCell ref="F572:F573"/>
    <mergeCell ref="AJ572:AJ573"/>
    <mergeCell ref="AK572:AK573"/>
    <mergeCell ref="AL572:AL573"/>
    <mergeCell ref="AW570:AW571"/>
    <mergeCell ref="AX570:AX571"/>
    <mergeCell ref="AY570:AY571"/>
    <mergeCell ref="AZ570:AZ571"/>
    <mergeCell ref="BA570:BA571"/>
    <mergeCell ref="BB570:BB571"/>
    <mergeCell ref="AQ570:AQ571"/>
    <mergeCell ref="AR570:AR571"/>
    <mergeCell ref="AS570:AS571"/>
    <mergeCell ref="AT570:AT571"/>
    <mergeCell ref="AU570:AU571"/>
    <mergeCell ref="AV570:AV571"/>
    <mergeCell ref="AK570:AK571"/>
    <mergeCell ref="AL570:AL571"/>
    <mergeCell ref="AM570:AM571"/>
    <mergeCell ref="AN570:AN571"/>
    <mergeCell ref="AO570:AO571"/>
    <mergeCell ref="AP570:AP571"/>
    <mergeCell ref="BA568:BA569"/>
    <mergeCell ref="BB568:BB569"/>
    <mergeCell ref="BC568:BC569"/>
    <mergeCell ref="A570:A571"/>
    <mergeCell ref="B570:B571"/>
    <mergeCell ref="C570:C571"/>
    <mergeCell ref="D570:D571"/>
    <mergeCell ref="E570:E571"/>
    <mergeCell ref="F570:F571"/>
    <mergeCell ref="AJ570:AJ571"/>
    <mergeCell ref="AU568:AU569"/>
    <mergeCell ref="AV568:AV569"/>
    <mergeCell ref="AW568:AW569"/>
    <mergeCell ref="AX568:AX569"/>
    <mergeCell ref="AY568:AY569"/>
    <mergeCell ref="AZ568:AZ569"/>
    <mergeCell ref="AO568:AO569"/>
    <mergeCell ref="AP568:AP569"/>
    <mergeCell ref="AQ568:AQ569"/>
    <mergeCell ref="AR568:AR569"/>
    <mergeCell ref="AS568:AS569"/>
    <mergeCell ref="AT568:AT569"/>
    <mergeCell ref="F568:F569"/>
    <mergeCell ref="AJ568:AJ569"/>
    <mergeCell ref="AK568:AK569"/>
    <mergeCell ref="AL568:AL569"/>
    <mergeCell ref="AM568:AM569"/>
    <mergeCell ref="AN568:AN569"/>
    <mergeCell ref="AY566:AY567"/>
    <mergeCell ref="AZ566:AZ567"/>
    <mergeCell ref="BA566:BA567"/>
    <mergeCell ref="BB566:BB567"/>
    <mergeCell ref="BC566:BC567"/>
    <mergeCell ref="A568:A569"/>
    <mergeCell ref="B568:B569"/>
    <mergeCell ref="C568:C569"/>
    <mergeCell ref="D568:D569"/>
    <mergeCell ref="E568:E569"/>
    <mergeCell ref="AS566:AS567"/>
    <mergeCell ref="AT566:AT567"/>
    <mergeCell ref="AU566:AU567"/>
    <mergeCell ref="AV566:AV567"/>
    <mergeCell ref="AW566:AW567"/>
    <mergeCell ref="AX566:AX567"/>
    <mergeCell ref="AM566:AM567"/>
    <mergeCell ref="AN566:AN567"/>
    <mergeCell ref="AO566:AO567"/>
    <mergeCell ref="AP566:AP567"/>
    <mergeCell ref="AQ566:AQ567"/>
    <mergeCell ref="AR566:AR567"/>
    <mergeCell ref="BC564:BC565"/>
    <mergeCell ref="A566:A567"/>
    <mergeCell ref="B566:B567"/>
    <mergeCell ref="C566:C567"/>
    <mergeCell ref="D566:D567"/>
    <mergeCell ref="E566:E567"/>
    <mergeCell ref="F566:F567"/>
    <mergeCell ref="AJ566:AJ567"/>
    <mergeCell ref="AK566:AK567"/>
    <mergeCell ref="AL566:AL567"/>
    <mergeCell ref="AW564:AW565"/>
    <mergeCell ref="AX564:AX565"/>
    <mergeCell ref="AY564:AY565"/>
    <mergeCell ref="AZ564:AZ565"/>
    <mergeCell ref="BA564:BA565"/>
    <mergeCell ref="BB564:BB565"/>
    <mergeCell ref="AQ564:AQ565"/>
    <mergeCell ref="AR564:AR565"/>
    <mergeCell ref="AS564:AS565"/>
    <mergeCell ref="AT564:AT565"/>
    <mergeCell ref="AU564:AU565"/>
    <mergeCell ref="AV564:AV565"/>
    <mergeCell ref="AK564:AK565"/>
    <mergeCell ref="AL564:AL565"/>
    <mergeCell ref="AM564:AM565"/>
    <mergeCell ref="AN564:AN565"/>
    <mergeCell ref="AO564:AO565"/>
    <mergeCell ref="AP564:AP565"/>
    <mergeCell ref="BA562:BA563"/>
    <mergeCell ref="BB562:BB563"/>
    <mergeCell ref="BC562:BC563"/>
    <mergeCell ref="A564:A565"/>
    <mergeCell ref="B564:B565"/>
    <mergeCell ref="C564:C565"/>
    <mergeCell ref="D564:D565"/>
    <mergeCell ref="E564:E565"/>
    <mergeCell ref="F564:F565"/>
    <mergeCell ref="AJ564:AJ565"/>
    <mergeCell ref="AU562:AU563"/>
    <mergeCell ref="AV562:AV563"/>
    <mergeCell ref="AW562:AW563"/>
    <mergeCell ref="AX562:AX563"/>
    <mergeCell ref="AY562:AY563"/>
    <mergeCell ref="AZ562:AZ563"/>
    <mergeCell ref="AO562:AO563"/>
    <mergeCell ref="AP562:AP563"/>
    <mergeCell ref="AQ562:AQ563"/>
    <mergeCell ref="AR562:AR563"/>
    <mergeCell ref="AS562:AS563"/>
    <mergeCell ref="AT562:AT563"/>
    <mergeCell ref="F562:F563"/>
    <mergeCell ref="AJ562:AJ563"/>
    <mergeCell ref="AK562:AK563"/>
    <mergeCell ref="AL562:AL563"/>
    <mergeCell ref="AM562:AM563"/>
    <mergeCell ref="AN562:AN563"/>
    <mergeCell ref="AY560:AY561"/>
    <mergeCell ref="AZ560:AZ561"/>
    <mergeCell ref="BA560:BA561"/>
    <mergeCell ref="BB560:BB561"/>
    <mergeCell ref="BC560:BC561"/>
    <mergeCell ref="A562:A563"/>
    <mergeCell ref="B562:B563"/>
    <mergeCell ref="C562:C563"/>
    <mergeCell ref="D562:D563"/>
    <mergeCell ref="E562:E563"/>
    <mergeCell ref="AS560:AS561"/>
    <mergeCell ref="AT560:AT561"/>
    <mergeCell ref="AU560:AU561"/>
    <mergeCell ref="AV560:AV561"/>
    <mergeCell ref="AW560:AW561"/>
    <mergeCell ref="AX560:AX561"/>
    <mergeCell ref="AM560:AM561"/>
    <mergeCell ref="AN560:AN561"/>
    <mergeCell ref="AO560:AO561"/>
    <mergeCell ref="AP560:AP561"/>
    <mergeCell ref="AQ560:AQ561"/>
    <mergeCell ref="AR560:AR561"/>
    <mergeCell ref="BC558:BC559"/>
    <mergeCell ref="A560:A561"/>
    <mergeCell ref="B560:B561"/>
    <mergeCell ref="C560:C561"/>
    <mergeCell ref="D560:D561"/>
    <mergeCell ref="E560:E561"/>
    <mergeCell ref="F560:F561"/>
    <mergeCell ref="AJ560:AJ561"/>
    <mergeCell ref="AK560:AK561"/>
    <mergeCell ref="AL560:AL561"/>
    <mergeCell ref="AW558:AW559"/>
    <mergeCell ref="AX558:AX559"/>
    <mergeCell ref="AY558:AY559"/>
    <mergeCell ref="AZ558:AZ559"/>
    <mergeCell ref="BA558:BA559"/>
    <mergeCell ref="BB558:BB559"/>
    <mergeCell ref="AQ558:AQ559"/>
    <mergeCell ref="AR558:AR559"/>
    <mergeCell ref="AS558:AS559"/>
    <mergeCell ref="AT558:AT559"/>
    <mergeCell ref="AU558:AU559"/>
    <mergeCell ref="AV558:AV559"/>
    <mergeCell ref="AK558:AK559"/>
    <mergeCell ref="AL558:AL559"/>
    <mergeCell ref="AM558:AM559"/>
    <mergeCell ref="AN558:AN559"/>
    <mergeCell ref="AO558:AO559"/>
    <mergeCell ref="AP558:AP559"/>
    <mergeCell ref="BA556:BA557"/>
    <mergeCell ref="BB556:BB557"/>
    <mergeCell ref="BC556:BC557"/>
    <mergeCell ref="A558:A559"/>
    <mergeCell ref="B558:B559"/>
    <mergeCell ref="C558:C559"/>
    <mergeCell ref="D558:D559"/>
    <mergeCell ref="E558:E559"/>
    <mergeCell ref="F558:F559"/>
    <mergeCell ref="AJ558:AJ559"/>
    <mergeCell ref="AU556:AU557"/>
    <mergeCell ref="AV556:AV557"/>
    <mergeCell ref="AW556:AW557"/>
    <mergeCell ref="AX556:AX557"/>
    <mergeCell ref="AY556:AY557"/>
    <mergeCell ref="AZ556:AZ557"/>
    <mergeCell ref="AO556:AO557"/>
    <mergeCell ref="AP556:AP557"/>
    <mergeCell ref="AQ556:AQ557"/>
    <mergeCell ref="AR556:AR557"/>
    <mergeCell ref="AS556:AS557"/>
    <mergeCell ref="AT556:AT557"/>
    <mergeCell ref="F556:F557"/>
    <mergeCell ref="AJ556:AJ557"/>
    <mergeCell ref="AK556:AK557"/>
    <mergeCell ref="AL556:AL557"/>
    <mergeCell ref="AM556:AM557"/>
    <mergeCell ref="AN556:AN557"/>
    <mergeCell ref="AY554:AY555"/>
    <mergeCell ref="AZ554:AZ555"/>
    <mergeCell ref="BA554:BA555"/>
    <mergeCell ref="BB554:BB555"/>
    <mergeCell ref="BC554:BC555"/>
    <mergeCell ref="A556:A557"/>
    <mergeCell ref="B556:B557"/>
    <mergeCell ref="C556:C557"/>
    <mergeCell ref="D556:D557"/>
    <mergeCell ref="E556:E557"/>
    <mergeCell ref="AS554:AS555"/>
    <mergeCell ref="AT554:AT555"/>
    <mergeCell ref="AU554:AU555"/>
    <mergeCell ref="AV554:AV555"/>
    <mergeCell ref="AW554:AW555"/>
    <mergeCell ref="AX554:AX555"/>
    <mergeCell ref="AM554:AM555"/>
    <mergeCell ref="AN554:AN555"/>
    <mergeCell ref="AO554:AO555"/>
    <mergeCell ref="AP554:AP555"/>
    <mergeCell ref="AQ554:AQ555"/>
    <mergeCell ref="AR554:AR555"/>
    <mergeCell ref="BC552:BC553"/>
    <mergeCell ref="A554:A555"/>
    <mergeCell ref="B554:B555"/>
    <mergeCell ref="C554:C555"/>
    <mergeCell ref="D554:D555"/>
    <mergeCell ref="E554:E555"/>
    <mergeCell ref="F554:F555"/>
    <mergeCell ref="AJ554:AJ555"/>
    <mergeCell ref="AK554:AK555"/>
    <mergeCell ref="AL554:AL555"/>
    <mergeCell ref="AW552:AW553"/>
    <mergeCell ref="AX552:AX553"/>
    <mergeCell ref="AY552:AY553"/>
    <mergeCell ref="AZ552:AZ553"/>
    <mergeCell ref="BA552:BA553"/>
    <mergeCell ref="BB552:BB553"/>
    <mergeCell ref="AQ552:AQ553"/>
    <mergeCell ref="AR552:AR553"/>
    <mergeCell ref="AS552:AS553"/>
    <mergeCell ref="AT552:AT553"/>
    <mergeCell ref="AU552:AU553"/>
    <mergeCell ref="AV552:AV553"/>
    <mergeCell ref="AK552:AK553"/>
    <mergeCell ref="AL552:AL553"/>
    <mergeCell ref="AM552:AM553"/>
    <mergeCell ref="AN552:AN553"/>
    <mergeCell ref="AO552:AO553"/>
    <mergeCell ref="AP552:AP553"/>
    <mergeCell ref="BA550:BA551"/>
    <mergeCell ref="BB550:BB551"/>
    <mergeCell ref="BC550:BC551"/>
    <mergeCell ref="A552:A553"/>
    <mergeCell ref="B552:B553"/>
    <mergeCell ref="C552:C553"/>
    <mergeCell ref="D552:D553"/>
    <mergeCell ref="E552:E553"/>
    <mergeCell ref="F552:F553"/>
    <mergeCell ref="AJ552:AJ553"/>
    <mergeCell ref="AU550:AU551"/>
    <mergeCell ref="AV550:AV551"/>
    <mergeCell ref="AW550:AW551"/>
    <mergeCell ref="AX550:AX551"/>
    <mergeCell ref="AY550:AY551"/>
    <mergeCell ref="AZ550:AZ551"/>
    <mergeCell ref="AO550:AO551"/>
    <mergeCell ref="AP550:AP551"/>
    <mergeCell ref="AQ550:AQ551"/>
    <mergeCell ref="AR550:AR551"/>
    <mergeCell ref="AS550:AS551"/>
    <mergeCell ref="AT550:AT551"/>
    <mergeCell ref="F550:F551"/>
    <mergeCell ref="AJ550:AJ551"/>
    <mergeCell ref="AK550:AK551"/>
    <mergeCell ref="AL550:AL551"/>
    <mergeCell ref="AM550:AM551"/>
    <mergeCell ref="AN550:AN551"/>
    <mergeCell ref="AY548:AY549"/>
    <mergeCell ref="AZ548:AZ549"/>
    <mergeCell ref="BA548:BA549"/>
    <mergeCell ref="BB548:BB549"/>
    <mergeCell ref="BC548:BC549"/>
    <mergeCell ref="A550:A551"/>
    <mergeCell ref="B550:B551"/>
    <mergeCell ref="C550:C551"/>
    <mergeCell ref="D550:D551"/>
    <mergeCell ref="E550:E551"/>
    <mergeCell ref="AS548:AS549"/>
    <mergeCell ref="AT548:AT549"/>
    <mergeCell ref="AU548:AU549"/>
    <mergeCell ref="AV548:AV549"/>
    <mergeCell ref="AW548:AW549"/>
    <mergeCell ref="AX548:AX549"/>
    <mergeCell ref="AM548:AM549"/>
    <mergeCell ref="AN548:AN549"/>
    <mergeCell ref="AO548:AO549"/>
    <mergeCell ref="AP548:AP549"/>
    <mergeCell ref="AQ548:AQ549"/>
    <mergeCell ref="AR548:AR549"/>
    <mergeCell ref="BC546:BC547"/>
    <mergeCell ref="A548:A549"/>
    <mergeCell ref="B548:B549"/>
    <mergeCell ref="C548:C549"/>
    <mergeCell ref="D548:D549"/>
    <mergeCell ref="E548:E549"/>
    <mergeCell ref="F548:F549"/>
    <mergeCell ref="AJ548:AJ549"/>
    <mergeCell ref="AK548:AK549"/>
    <mergeCell ref="AL548:AL549"/>
    <mergeCell ref="AW546:AW547"/>
    <mergeCell ref="AX546:AX547"/>
    <mergeCell ref="AY546:AY547"/>
    <mergeCell ref="AZ546:AZ547"/>
    <mergeCell ref="BA546:BA547"/>
    <mergeCell ref="BB546:BB547"/>
    <mergeCell ref="AQ546:AQ547"/>
    <mergeCell ref="AR546:AR547"/>
    <mergeCell ref="AS546:AS547"/>
    <mergeCell ref="AT546:AT547"/>
    <mergeCell ref="AU546:AU547"/>
    <mergeCell ref="AV546:AV547"/>
    <mergeCell ref="AK546:AK547"/>
    <mergeCell ref="AL546:AL547"/>
    <mergeCell ref="AM546:AM547"/>
    <mergeCell ref="AN546:AN547"/>
    <mergeCell ref="AO546:AO547"/>
    <mergeCell ref="AP546:AP547"/>
    <mergeCell ref="BA544:BA545"/>
    <mergeCell ref="BB544:BB545"/>
    <mergeCell ref="BC544:BC545"/>
    <mergeCell ref="A546:A547"/>
    <mergeCell ref="B546:B547"/>
    <mergeCell ref="C546:C547"/>
    <mergeCell ref="D546:D547"/>
    <mergeCell ref="E546:E547"/>
    <mergeCell ref="F546:F547"/>
    <mergeCell ref="AJ546:AJ547"/>
    <mergeCell ref="AU544:AU545"/>
    <mergeCell ref="AV544:AV545"/>
    <mergeCell ref="AW544:AW545"/>
    <mergeCell ref="AX544:AX545"/>
    <mergeCell ref="AY544:AY545"/>
    <mergeCell ref="AZ544:AZ545"/>
    <mergeCell ref="AO544:AO545"/>
    <mergeCell ref="AP544:AP545"/>
    <mergeCell ref="AQ544:AQ545"/>
    <mergeCell ref="AR544:AR545"/>
    <mergeCell ref="AS544:AS545"/>
    <mergeCell ref="AT544:AT545"/>
    <mergeCell ref="F544:F545"/>
    <mergeCell ref="AJ544:AJ545"/>
    <mergeCell ref="AK544:AK545"/>
    <mergeCell ref="AL544:AL545"/>
    <mergeCell ref="AM544:AM545"/>
    <mergeCell ref="AN544:AN545"/>
    <mergeCell ref="AY542:AY543"/>
    <mergeCell ref="AZ542:AZ543"/>
    <mergeCell ref="BA542:BA543"/>
    <mergeCell ref="BB542:BB543"/>
    <mergeCell ref="BC542:BC543"/>
    <mergeCell ref="A544:A545"/>
    <mergeCell ref="B544:B545"/>
    <mergeCell ref="C544:C545"/>
    <mergeCell ref="D544:D545"/>
    <mergeCell ref="E544:E545"/>
    <mergeCell ref="AS542:AS543"/>
    <mergeCell ref="AT542:AT543"/>
    <mergeCell ref="AU542:AU543"/>
    <mergeCell ref="AV542:AV543"/>
    <mergeCell ref="AW542:AW543"/>
    <mergeCell ref="AX542:AX543"/>
    <mergeCell ref="AM542:AM543"/>
    <mergeCell ref="AN542:AN543"/>
    <mergeCell ref="AO542:AO543"/>
    <mergeCell ref="AP542:AP543"/>
    <mergeCell ref="AQ542:AQ543"/>
    <mergeCell ref="AR542:AR543"/>
    <mergeCell ref="BC540:BC541"/>
    <mergeCell ref="A542:A543"/>
    <mergeCell ref="B542:B543"/>
    <mergeCell ref="C542:C543"/>
    <mergeCell ref="D542:D543"/>
    <mergeCell ref="E542:E543"/>
    <mergeCell ref="F542:F543"/>
    <mergeCell ref="AJ542:AJ543"/>
    <mergeCell ref="AK542:AK543"/>
    <mergeCell ref="AL542:AL543"/>
    <mergeCell ref="AW540:AW541"/>
    <mergeCell ref="AX540:AX541"/>
    <mergeCell ref="AY540:AY541"/>
    <mergeCell ref="AZ540:AZ541"/>
    <mergeCell ref="BA540:BA541"/>
    <mergeCell ref="BB540:BB541"/>
    <mergeCell ref="AQ540:AQ541"/>
    <mergeCell ref="AR540:AR541"/>
    <mergeCell ref="AS540:AS541"/>
    <mergeCell ref="AT540:AT541"/>
    <mergeCell ref="AU540:AU541"/>
    <mergeCell ref="AV540:AV541"/>
    <mergeCell ref="AK540:AK541"/>
    <mergeCell ref="AL540:AL541"/>
    <mergeCell ref="AM540:AM541"/>
    <mergeCell ref="AN540:AN541"/>
    <mergeCell ref="AO540:AO541"/>
    <mergeCell ref="AP540:AP541"/>
    <mergeCell ref="BA538:BA539"/>
    <mergeCell ref="BB538:BB539"/>
    <mergeCell ref="BC538:BC539"/>
    <mergeCell ref="A540:A541"/>
    <mergeCell ref="B540:B541"/>
    <mergeCell ref="C540:C541"/>
    <mergeCell ref="D540:D541"/>
    <mergeCell ref="E540:E541"/>
    <mergeCell ref="F540:F541"/>
    <mergeCell ref="AJ540:AJ541"/>
    <mergeCell ref="AU538:AU539"/>
    <mergeCell ref="AV538:AV539"/>
    <mergeCell ref="AW538:AW539"/>
    <mergeCell ref="AX538:AX539"/>
    <mergeCell ref="AY538:AY539"/>
    <mergeCell ref="AZ538:AZ539"/>
    <mergeCell ref="AO538:AO539"/>
    <mergeCell ref="AP538:AP539"/>
    <mergeCell ref="AQ538:AQ539"/>
    <mergeCell ref="AR538:AR539"/>
    <mergeCell ref="AS538:AS539"/>
    <mergeCell ref="AT538:AT539"/>
    <mergeCell ref="F538:F539"/>
    <mergeCell ref="AJ538:AJ539"/>
    <mergeCell ref="AK538:AK539"/>
    <mergeCell ref="AL538:AL539"/>
    <mergeCell ref="AM538:AM539"/>
    <mergeCell ref="AN538:AN539"/>
    <mergeCell ref="AY536:AY537"/>
    <mergeCell ref="AZ536:AZ537"/>
    <mergeCell ref="BA536:BA537"/>
    <mergeCell ref="BB536:BB537"/>
    <mergeCell ref="BC536:BC537"/>
    <mergeCell ref="A538:A539"/>
    <mergeCell ref="B538:B539"/>
    <mergeCell ref="C538:C539"/>
    <mergeCell ref="D538:D539"/>
    <mergeCell ref="E538:E539"/>
    <mergeCell ref="AS536:AS537"/>
    <mergeCell ref="AT536:AT537"/>
    <mergeCell ref="AU536:AU537"/>
    <mergeCell ref="AV536:AV537"/>
    <mergeCell ref="AW536:AW537"/>
    <mergeCell ref="AX536:AX537"/>
    <mergeCell ref="AM536:AM537"/>
    <mergeCell ref="AN536:AN537"/>
    <mergeCell ref="AO536:AO537"/>
    <mergeCell ref="AP536:AP537"/>
    <mergeCell ref="AQ536:AQ537"/>
    <mergeCell ref="AR536:AR537"/>
    <mergeCell ref="BC534:BC535"/>
    <mergeCell ref="A536:A537"/>
    <mergeCell ref="B536:B537"/>
    <mergeCell ref="C536:C537"/>
    <mergeCell ref="D536:D537"/>
    <mergeCell ref="E536:E537"/>
    <mergeCell ref="F536:F537"/>
    <mergeCell ref="AJ536:AJ537"/>
    <mergeCell ref="AK536:AK537"/>
    <mergeCell ref="AL536:AL537"/>
    <mergeCell ref="AW534:AW535"/>
    <mergeCell ref="AX534:AX535"/>
    <mergeCell ref="AY534:AY535"/>
    <mergeCell ref="AZ534:AZ535"/>
    <mergeCell ref="BA534:BA535"/>
    <mergeCell ref="BB534:BB535"/>
    <mergeCell ref="AQ534:AQ535"/>
    <mergeCell ref="AR534:AR535"/>
    <mergeCell ref="AS534:AS535"/>
    <mergeCell ref="AT534:AT535"/>
    <mergeCell ref="AU534:AU535"/>
    <mergeCell ref="AV534:AV535"/>
    <mergeCell ref="AK534:AK535"/>
    <mergeCell ref="AL534:AL535"/>
    <mergeCell ref="AM534:AM535"/>
    <mergeCell ref="AN534:AN535"/>
    <mergeCell ref="AO534:AO535"/>
    <mergeCell ref="AP534:AP535"/>
    <mergeCell ref="BA532:BA533"/>
    <mergeCell ref="BB532:BB533"/>
    <mergeCell ref="BC532:BC533"/>
    <mergeCell ref="A534:A535"/>
    <mergeCell ref="B534:B535"/>
    <mergeCell ref="C534:C535"/>
    <mergeCell ref="D534:D535"/>
    <mergeCell ref="E534:E535"/>
    <mergeCell ref="F534:F535"/>
    <mergeCell ref="AJ534:AJ535"/>
    <mergeCell ref="AU532:AU533"/>
    <mergeCell ref="AV532:AV533"/>
    <mergeCell ref="AW532:AW533"/>
    <mergeCell ref="AX532:AX533"/>
    <mergeCell ref="AY532:AY533"/>
    <mergeCell ref="AZ532:AZ533"/>
    <mergeCell ref="AO532:AO533"/>
    <mergeCell ref="AP532:AP533"/>
    <mergeCell ref="AQ532:AQ533"/>
    <mergeCell ref="AR532:AR533"/>
    <mergeCell ref="AS532:AS533"/>
    <mergeCell ref="AT532:AT533"/>
    <mergeCell ref="F532:F533"/>
    <mergeCell ref="AJ532:AJ533"/>
    <mergeCell ref="AK532:AK533"/>
    <mergeCell ref="AL532:AL533"/>
    <mergeCell ref="AM532:AM533"/>
    <mergeCell ref="AN532:AN533"/>
    <mergeCell ref="AY530:AY531"/>
    <mergeCell ref="AZ530:AZ531"/>
    <mergeCell ref="BA530:BA531"/>
    <mergeCell ref="BB530:BB531"/>
    <mergeCell ref="BC530:BC531"/>
    <mergeCell ref="A532:A533"/>
    <mergeCell ref="B532:B533"/>
    <mergeCell ref="C532:C533"/>
    <mergeCell ref="D532:D533"/>
    <mergeCell ref="E532:E533"/>
    <mergeCell ref="AS530:AS531"/>
    <mergeCell ref="AT530:AT531"/>
    <mergeCell ref="AU530:AU531"/>
    <mergeCell ref="AV530:AV531"/>
    <mergeCell ref="AW530:AW531"/>
    <mergeCell ref="AX530:AX531"/>
    <mergeCell ref="AM530:AM531"/>
    <mergeCell ref="AN530:AN531"/>
    <mergeCell ref="AO530:AO531"/>
    <mergeCell ref="AP530:AP531"/>
    <mergeCell ref="AQ530:AQ531"/>
    <mergeCell ref="AR530:AR531"/>
    <mergeCell ref="BC528:BC529"/>
    <mergeCell ref="A530:A531"/>
    <mergeCell ref="B530:B531"/>
    <mergeCell ref="C530:C531"/>
    <mergeCell ref="D530:D531"/>
    <mergeCell ref="E530:E531"/>
    <mergeCell ref="F530:F531"/>
    <mergeCell ref="AJ530:AJ531"/>
    <mergeCell ref="AK530:AK531"/>
    <mergeCell ref="AL530:AL531"/>
    <mergeCell ref="AW528:AW529"/>
    <mergeCell ref="AX528:AX529"/>
    <mergeCell ref="AY528:AY529"/>
    <mergeCell ref="AZ528:AZ529"/>
    <mergeCell ref="BA528:BA529"/>
    <mergeCell ref="BB528:BB529"/>
    <mergeCell ref="AQ528:AQ529"/>
    <mergeCell ref="AR528:AR529"/>
    <mergeCell ref="AS528:AS529"/>
    <mergeCell ref="AT528:AT529"/>
    <mergeCell ref="AU528:AU529"/>
    <mergeCell ref="AV528:AV529"/>
    <mergeCell ref="AK528:AK529"/>
    <mergeCell ref="AL528:AL529"/>
    <mergeCell ref="AM528:AM529"/>
    <mergeCell ref="AN528:AN529"/>
    <mergeCell ref="AO528:AO529"/>
    <mergeCell ref="AP528:AP529"/>
    <mergeCell ref="BA526:BA527"/>
    <mergeCell ref="BB526:BB527"/>
    <mergeCell ref="BC526:BC527"/>
    <mergeCell ref="A528:A529"/>
    <mergeCell ref="B528:B529"/>
    <mergeCell ref="C528:C529"/>
    <mergeCell ref="D528:D529"/>
    <mergeCell ref="E528:E529"/>
    <mergeCell ref="F528:F529"/>
    <mergeCell ref="AJ528:AJ529"/>
    <mergeCell ref="AU526:AU527"/>
    <mergeCell ref="AV526:AV527"/>
    <mergeCell ref="AW526:AW527"/>
    <mergeCell ref="AX526:AX527"/>
    <mergeCell ref="AY526:AY527"/>
    <mergeCell ref="AZ526:AZ527"/>
    <mergeCell ref="AO526:AO527"/>
    <mergeCell ref="AP526:AP527"/>
    <mergeCell ref="AQ526:AQ527"/>
    <mergeCell ref="AR526:AR527"/>
    <mergeCell ref="AS526:AS527"/>
    <mergeCell ref="AT526:AT527"/>
    <mergeCell ref="F526:F527"/>
    <mergeCell ref="AJ526:AJ527"/>
    <mergeCell ref="AK526:AK527"/>
    <mergeCell ref="AL526:AL527"/>
    <mergeCell ref="AM526:AM527"/>
    <mergeCell ref="AN526:AN527"/>
    <mergeCell ref="A526:A527"/>
    <mergeCell ref="B526:B527"/>
    <mergeCell ref="C526:C527"/>
    <mergeCell ref="D526:D527"/>
    <mergeCell ref="E526:E527"/>
    <mergeCell ref="BC524:BC525"/>
    <mergeCell ref="AW524:AW525"/>
    <mergeCell ref="AX524:AX525"/>
    <mergeCell ref="AY524:AY525"/>
    <mergeCell ref="AZ524:AZ525"/>
    <mergeCell ref="BA524:BA525"/>
    <mergeCell ref="BB524:BB525"/>
    <mergeCell ref="AQ524:AQ525"/>
    <mergeCell ref="AR524:AR525"/>
    <mergeCell ref="AS524:AS525"/>
    <mergeCell ref="AT524:AT525"/>
    <mergeCell ref="AU524:AU525"/>
    <mergeCell ref="AV524:AV525"/>
    <mergeCell ref="AK524:AK525"/>
    <mergeCell ref="AL524:AL525"/>
    <mergeCell ref="AM524:AM525"/>
    <mergeCell ref="AN524:AN525"/>
    <mergeCell ref="AO524:AO525"/>
    <mergeCell ref="AP524:AP525"/>
    <mergeCell ref="BA522:BA523"/>
    <mergeCell ref="BB522:BB523"/>
    <mergeCell ref="BC522:BC523"/>
    <mergeCell ref="A524:A525"/>
    <mergeCell ref="B524:B525"/>
    <mergeCell ref="C524:C525"/>
    <mergeCell ref="D524:D525"/>
    <mergeCell ref="E524:E525"/>
    <mergeCell ref="F524:F525"/>
    <mergeCell ref="AJ524:AJ525"/>
    <mergeCell ref="AU522:AU523"/>
    <mergeCell ref="AV522:AV523"/>
    <mergeCell ref="AW522:AW523"/>
    <mergeCell ref="AX522:AX523"/>
    <mergeCell ref="AY522:AY523"/>
    <mergeCell ref="AZ522:AZ523"/>
    <mergeCell ref="AO522:AO523"/>
    <mergeCell ref="AP522:AP523"/>
    <mergeCell ref="AQ522:AQ523"/>
    <mergeCell ref="AR522:AR523"/>
    <mergeCell ref="AS522:AS523"/>
    <mergeCell ref="AT522:AT523"/>
    <mergeCell ref="F522:F523"/>
    <mergeCell ref="AJ522:AJ523"/>
    <mergeCell ref="AK522:AK523"/>
    <mergeCell ref="AL522:AL523"/>
    <mergeCell ref="AM522:AM523"/>
    <mergeCell ref="AN522:AN523"/>
    <mergeCell ref="AY520:AY521"/>
    <mergeCell ref="AZ520:AZ521"/>
    <mergeCell ref="BA520:BA521"/>
    <mergeCell ref="BB520:BB521"/>
    <mergeCell ref="BC520:BC521"/>
    <mergeCell ref="A522:A523"/>
    <mergeCell ref="B522:B523"/>
    <mergeCell ref="C522:C523"/>
    <mergeCell ref="D522:D523"/>
    <mergeCell ref="E522:E523"/>
    <mergeCell ref="AS520:AS521"/>
    <mergeCell ref="AT520:AT521"/>
    <mergeCell ref="AU520:AU521"/>
    <mergeCell ref="AV520:AV521"/>
    <mergeCell ref="AW520:AW521"/>
    <mergeCell ref="AX520:AX521"/>
    <mergeCell ref="AM520:AM521"/>
    <mergeCell ref="AN520:AN521"/>
    <mergeCell ref="AO520:AO521"/>
    <mergeCell ref="AP520:AP521"/>
    <mergeCell ref="AQ520:AQ521"/>
    <mergeCell ref="AR520:AR521"/>
    <mergeCell ref="BC518:BC519"/>
    <mergeCell ref="A520:A521"/>
    <mergeCell ref="B520:B521"/>
    <mergeCell ref="C520:C521"/>
    <mergeCell ref="D520:D521"/>
    <mergeCell ref="E520:E521"/>
    <mergeCell ref="F520:F521"/>
    <mergeCell ref="AJ520:AJ521"/>
    <mergeCell ref="AK520:AK521"/>
    <mergeCell ref="AL520:AL521"/>
    <mergeCell ref="AW518:AW519"/>
    <mergeCell ref="AX518:AX519"/>
    <mergeCell ref="AY518:AY519"/>
    <mergeCell ref="AZ518:AZ519"/>
    <mergeCell ref="BA518:BA519"/>
    <mergeCell ref="BB518:BB519"/>
    <mergeCell ref="AQ518:AQ519"/>
    <mergeCell ref="AR518:AR519"/>
    <mergeCell ref="AS518:AS519"/>
    <mergeCell ref="AT518:AT519"/>
    <mergeCell ref="AU518:AU519"/>
    <mergeCell ref="AV518:AV519"/>
    <mergeCell ref="AK518:AK519"/>
    <mergeCell ref="AL518:AL519"/>
    <mergeCell ref="AM518:AM519"/>
    <mergeCell ref="AN518:AN519"/>
    <mergeCell ref="AO518:AO519"/>
    <mergeCell ref="AP518:AP519"/>
    <mergeCell ref="BA516:BA517"/>
    <mergeCell ref="BB516:BB517"/>
    <mergeCell ref="BC516:BC517"/>
    <mergeCell ref="A518:A519"/>
    <mergeCell ref="B518:B519"/>
    <mergeCell ref="C518:C519"/>
    <mergeCell ref="D518:D519"/>
    <mergeCell ref="E518:E519"/>
    <mergeCell ref="F518:F519"/>
    <mergeCell ref="AJ518:AJ519"/>
    <mergeCell ref="AU516:AU517"/>
    <mergeCell ref="AV516:AV517"/>
    <mergeCell ref="AW516:AW517"/>
    <mergeCell ref="AX516:AX517"/>
    <mergeCell ref="AY516:AY517"/>
    <mergeCell ref="AZ516:AZ517"/>
    <mergeCell ref="AO516:AO517"/>
    <mergeCell ref="AP516:AP517"/>
    <mergeCell ref="AQ516:AQ517"/>
    <mergeCell ref="AR516:AR517"/>
    <mergeCell ref="AS516:AS517"/>
    <mergeCell ref="AT516:AT517"/>
    <mergeCell ref="F516:F517"/>
    <mergeCell ref="AJ516:AJ517"/>
    <mergeCell ref="AK516:AK517"/>
    <mergeCell ref="AL516:AL517"/>
    <mergeCell ref="AM516:AM517"/>
    <mergeCell ref="AN516:AN517"/>
    <mergeCell ref="AY514:AY515"/>
    <mergeCell ref="AZ514:AZ515"/>
    <mergeCell ref="BA514:BA515"/>
    <mergeCell ref="BB514:BB515"/>
    <mergeCell ref="BC514:BC515"/>
    <mergeCell ref="A516:A517"/>
    <mergeCell ref="B516:B517"/>
    <mergeCell ref="C516:C517"/>
    <mergeCell ref="D516:D517"/>
    <mergeCell ref="E516:E517"/>
    <mergeCell ref="AS514:AS515"/>
    <mergeCell ref="AT514:AT515"/>
    <mergeCell ref="AU514:AU515"/>
    <mergeCell ref="AV514:AV515"/>
    <mergeCell ref="AW514:AW515"/>
    <mergeCell ref="AX514:AX515"/>
    <mergeCell ref="AM514:AM515"/>
    <mergeCell ref="AN514:AN515"/>
    <mergeCell ref="AO514:AO515"/>
    <mergeCell ref="AP514:AP515"/>
    <mergeCell ref="AQ514:AQ515"/>
    <mergeCell ref="AR514:AR515"/>
    <mergeCell ref="BC512:BC513"/>
    <mergeCell ref="A514:A515"/>
    <mergeCell ref="B514:B515"/>
    <mergeCell ref="C514:C515"/>
    <mergeCell ref="D514:D515"/>
    <mergeCell ref="E514:E515"/>
    <mergeCell ref="F514:F515"/>
    <mergeCell ref="AJ514:AJ515"/>
    <mergeCell ref="AK514:AK515"/>
    <mergeCell ref="AL514:AL515"/>
    <mergeCell ref="AW512:AW513"/>
    <mergeCell ref="AX512:AX513"/>
    <mergeCell ref="AY512:AY513"/>
    <mergeCell ref="AZ512:AZ513"/>
    <mergeCell ref="BA512:BA513"/>
    <mergeCell ref="BB512:BB513"/>
    <mergeCell ref="AQ512:AQ513"/>
    <mergeCell ref="AR512:AR513"/>
    <mergeCell ref="AS512:AS513"/>
    <mergeCell ref="AT512:AT513"/>
    <mergeCell ref="AU512:AU513"/>
    <mergeCell ref="AV512:AV513"/>
    <mergeCell ref="AK512:AK513"/>
    <mergeCell ref="AL512:AL513"/>
    <mergeCell ref="AM512:AM513"/>
    <mergeCell ref="AN512:AN513"/>
    <mergeCell ref="AO512:AO513"/>
    <mergeCell ref="AP512:AP513"/>
    <mergeCell ref="BA510:BA511"/>
    <mergeCell ref="BB510:BB511"/>
    <mergeCell ref="BC510:BC511"/>
    <mergeCell ref="A512:A513"/>
    <mergeCell ref="B512:B513"/>
    <mergeCell ref="C512:C513"/>
    <mergeCell ref="D512:D513"/>
    <mergeCell ref="E512:E513"/>
    <mergeCell ref="F512:F513"/>
    <mergeCell ref="AJ512:AJ513"/>
    <mergeCell ref="AU510:AU511"/>
    <mergeCell ref="AV510:AV511"/>
    <mergeCell ref="AW510:AW511"/>
    <mergeCell ref="AX510:AX511"/>
    <mergeCell ref="AY510:AY511"/>
    <mergeCell ref="AZ510:AZ511"/>
    <mergeCell ref="AO510:AO511"/>
    <mergeCell ref="AP510:AP511"/>
    <mergeCell ref="AQ510:AQ511"/>
    <mergeCell ref="AR510:AR511"/>
    <mergeCell ref="AS510:AS511"/>
    <mergeCell ref="AT510:AT511"/>
    <mergeCell ref="F510:F511"/>
    <mergeCell ref="AJ510:AJ511"/>
    <mergeCell ref="AK510:AK511"/>
    <mergeCell ref="AL510:AL511"/>
    <mergeCell ref="AM510:AM511"/>
    <mergeCell ref="AN510:AN511"/>
    <mergeCell ref="AY508:AY509"/>
    <mergeCell ref="AZ508:AZ509"/>
    <mergeCell ref="BA508:BA509"/>
    <mergeCell ref="BB508:BB509"/>
    <mergeCell ref="BC508:BC509"/>
    <mergeCell ref="A510:A511"/>
    <mergeCell ref="B510:B511"/>
    <mergeCell ref="C510:C511"/>
    <mergeCell ref="D510:D511"/>
    <mergeCell ref="E510:E511"/>
    <mergeCell ref="AS508:AS509"/>
    <mergeCell ref="AT508:AT509"/>
    <mergeCell ref="AU508:AU509"/>
    <mergeCell ref="AV508:AV509"/>
    <mergeCell ref="AW508:AW509"/>
    <mergeCell ref="AX508:AX509"/>
    <mergeCell ref="AM508:AM509"/>
    <mergeCell ref="AN508:AN509"/>
    <mergeCell ref="AO508:AO509"/>
    <mergeCell ref="AP508:AP509"/>
    <mergeCell ref="AQ508:AQ509"/>
    <mergeCell ref="AR508:AR509"/>
    <mergeCell ref="BC506:BC507"/>
    <mergeCell ref="A508:A509"/>
    <mergeCell ref="B508:B509"/>
    <mergeCell ref="C508:C509"/>
    <mergeCell ref="D508:D509"/>
    <mergeCell ref="E508:E509"/>
    <mergeCell ref="F508:F509"/>
    <mergeCell ref="AJ508:AJ509"/>
    <mergeCell ref="AK508:AK509"/>
    <mergeCell ref="AL508:AL509"/>
    <mergeCell ref="AW506:AW507"/>
    <mergeCell ref="AX506:AX507"/>
    <mergeCell ref="AY506:AY507"/>
    <mergeCell ref="AZ506:AZ507"/>
    <mergeCell ref="BA506:BA507"/>
    <mergeCell ref="BB506:BB507"/>
    <mergeCell ref="AQ506:AQ507"/>
    <mergeCell ref="AR506:AR507"/>
    <mergeCell ref="AS506:AS507"/>
    <mergeCell ref="AT506:AT507"/>
    <mergeCell ref="AU506:AU507"/>
    <mergeCell ref="AV506:AV507"/>
    <mergeCell ref="AK506:AK507"/>
    <mergeCell ref="AL506:AL507"/>
    <mergeCell ref="AM506:AM507"/>
    <mergeCell ref="AN506:AN507"/>
    <mergeCell ref="AO506:AO507"/>
    <mergeCell ref="AP506:AP507"/>
    <mergeCell ref="A506:A507"/>
    <mergeCell ref="B506:B507"/>
    <mergeCell ref="C506:C507"/>
    <mergeCell ref="D506:D507"/>
    <mergeCell ref="E506:E507"/>
    <mergeCell ref="F506:F507"/>
    <mergeCell ref="AJ506:AJ507"/>
    <mergeCell ref="AY504:AY505"/>
    <mergeCell ref="AZ504:AZ505"/>
    <mergeCell ref="BA504:BA505"/>
    <mergeCell ref="BB504:BB505"/>
    <mergeCell ref="BC504:BC505"/>
    <mergeCell ref="AS504:AS505"/>
    <mergeCell ref="AT504:AT505"/>
    <mergeCell ref="AU504:AU505"/>
    <mergeCell ref="AV504:AV505"/>
    <mergeCell ref="AW504:AW505"/>
    <mergeCell ref="AX504:AX505"/>
    <mergeCell ref="AM504:AM505"/>
    <mergeCell ref="AN504:AN505"/>
    <mergeCell ref="AO504:AO505"/>
    <mergeCell ref="AP504:AP505"/>
    <mergeCell ref="AQ504:AQ505"/>
    <mergeCell ref="AR504:AR505"/>
    <mergeCell ref="BC502:BC503"/>
    <mergeCell ref="A504:A505"/>
    <mergeCell ref="B504:B505"/>
    <mergeCell ref="C504:C505"/>
    <mergeCell ref="D504:D505"/>
    <mergeCell ref="E504:E505"/>
    <mergeCell ref="F504:F505"/>
    <mergeCell ref="AJ504:AJ505"/>
    <mergeCell ref="AK504:AK505"/>
    <mergeCell ref="AL504:AL505"/>
    <mergeCell ref="AW502:AW503"/>
    <mergeCell ref="AX502:AX503"/>
    <mergeCell ref="AY502:AY503"/>
    <mergeCell ref="AZ502:AZ503"/>
    <mergeCell ref="BA502:BA503"/>
    <mergeCell ref="BB502:BB503"/>
    <mergeCell ref="AQ502:AQ503"/>
    <mergeCell ref="AR502:AR503"/>
    <mergeCell ref="AS502:AS503"/>
    <mergeCell ref="AT502:AT503"/>
    <mergeCell ref="AU502:AU503"/>
    <mergeCell ref="AV502:AV503"/>
    <mergeCell ref="AK502:AK503"/>
    <mergeCell ref="AL502:AL503"/>
    <mergeCell ref="AM502:AM503"/>
    <mergeCell ref="AN502:AN503"/>
    <mergeCell ref="AO502:AO503"/>
    <mergeCell ref="AP502:AP503"/>
    <mergeCell ref="BA500:BA501"/>
    <mergeCell ref="BB500:BB501"/>
    <mergeCell ref="BC500:BC501"/>
    <mergeCell ref="A502:A503"/>
    <mergeCell ref="B502:B503"/>
    <mergeCell ref="C502:C503"/>
    <mergeCell ref="D502:D503"/>
    <mergeCell ref="E502:E503"/>
    <mergeCell ref="F502:F503"/>
    <mergeCell ref="AJ502:AJ503"/>
    <mergeCell ref="AU500:AU501"/>
    <mergeCell ref="AV500:AV501"/>
    <mergeCell ref="AW500:AW501"/>
    <mergeCell ref="AX500:AX501"/>
    <mergeCell ref="AY500:AY501"/>
    <mergeCell ref="AZ500:AZ501"/>
    <mergeCell ref="AO500:AO501"/>
    <mergeCell ref="AP500:AP501"/>
    <mergeCell ref="AQ500:AQ501"/>
    <mergeCell ref="AR500:AR501"/>
    <mergeCell ref="AS500:AS501"/>
    <mergeCell ref="AT500:AT501"/>
    <mergeCell ref="F500:F501"/>
    <mergeCell ref="AJ500:AJ501"/>
    <mergeCell ref="AK500:AK501"/>
    <mergeCell ref="AL500:AL501"/>
    <mergeCell ref="AM500:AM501"/>
    <mergeCell ref="AN500:AN501"/>
    <mergeCell ref="AY498:AY499"/>
    <mergeCell ref="AZ498:AZ499"/>
    <mergeCell ref="BA498:BA499"/>
    <mergeCell ref="BB498:BB499"/>
    <mergeCell ref="BC498:BC499"/>
    <mergeCell ref="A500:A501"/>
    <mergeCell ref="B500:B501"/>
    <mergeCell ref="C500:C501"/>
    <mergeCell ref="D500:D501"/>
    <mergeCell ref="E500:E501"/>
    <mergeCell ref="AS498:AS499"/>
    <mergeCell ref="AT498:AT499"/>
    <mergeCell ref="AU498:AU499"/>
    <mergeCell ref="AV498:AV499"/>
    <mergeCell ref="AW498:AW499"/>
    <mergeCell ref="AX498:AX499"/>
    <mergeCell ref="AM498:AM499"/>
    <mergeCell ref="AN498:AN499"/>
    <mergeCell ref="AO498:AO499"/>
    <mergeCell ref="AP498:AP499"/>
    <mergeCell ref="AQ498:AQ499"/>
    <mergeCell ref="AR498:AR499"/>
    <mergeCell ref="BC496:BC497"/>
    <mergeCell ref="A498:A499"/>
    <mergeCell ref="B498:B499"/>
    <mergeCell ref="C498:C499"/>
    <mergeCell ref="D498:D499"/>
    <mergeCell ref="E498:E499"/>
    <mergeCell ref="F498:F499"/>
    <mergeCell ref="AJ498:AJ499"/>
    <mergeCell ref="AK498:AK499"/>
    <mergeCell ref="AL498:AL499"/>
    <mergeCell ref="AW496:AW497"/>
    <mergeCell ref="AX496:AX497"/>
    <mergeCell ref="AY496:AY497"/>
    <mergeCell ref="AZ496:AZ497"/>
    <mergeCell ref="BA496:BA497"/>
    <mergeCell ref="BB496:BB497"/>
    <mergeCell ref="AQ496:AQ497"/>
    <mergeCell ref="AR496:AR497"/>
    <mergeCell ref="AS496:AS497"/>
    <mergeCell ref="AT496:AT497"/>
    <mergeCell ref="AU496:AU497"/>
    <mergeCell ref="AV496:AV497"/>
    <mergeCell ref="AK496:AK497"/>
    <mergeCell ref="AL496:AL497"/>
    <mergeCell ref="AM496:AM497"/>
    <mergeCell ref="AN496:AN497"/>
    <mergeCell ref="AO496:AO497"/>
    <mergeCell ref="AP496:AP497"/>
    <mergeCell ref="BA494:BA495"/>
    <mergeCell ref="BB494:BB495"/>
    <mergeCell ref="BC494:BC495"/>
    <mergeCell ref="A496:A497"/>
    <mergeCell ref="B496:B497"/>
    <mergeCell ref="C496:C497"/>
    <mergeCell ref="D496:D497"/>
    <mergeCell ref="E496:E497"/>
    <mergeCell ref="F496:F497"/>
    <mergeCell ref="AJ496:AJ497"/>
    <mergeCell ref="AU494:AU495"/>
    <mergeCell ref="AV494:AV495"/>
    <mergeCell ref="AW494:AW495"/>
    <mergeCell ref="AX494:AX495"/>
    <mergeCell ref="AY494:AY495"/>
    <mergeCell ref="AZ494:AZ495"/>
    <mergeCell ref="AO494:AO495"/>
    <mergeCell ref="AP494:AP495"/>
    <mergeCell ref="AQ494:AQ495"/>
    <mergeCell ref="AR494:AR495"/>
    <mergeCell ref="AS494:AS495"/>
    <mergeCell ref="AT494:AT495"/>
    <mergeCell ref="F494:F495"/>
    <mergeCell ref="AJ494:AJ495"/>
    <mergeCell ref="AK494:AK495"/>
    <mergeCell ref="AL494:AL495"/>
    <mergeCell ref="AM494:AM495"/>
    <mergeCell ref="AN494:AN495"/>
    <mergeCell ref="AY492:AY493"/>
    <mergeCell ref="AZ492:AZ493"/>
    <mergeCell ref="BA492:BA493"/>
    <mergeCell ref="BB492:BB493"/>
    <mergeCell ref="BC492:BC493"/>
    <mergeCell ref="A494:A495"/>
    <mergeCell ref="B494:B495"/>
    <mergeCell ref="C494:C495"/>
    <mergeCell ref="D494:D495"/>
    <mergeCell ref="E494:E495"/>
    <mergeCell ref="AS492:AS493"/>
    <mergeCell ref="AT492:AT493"/>
    <mergeCell ref="AU492:AU493"/>
    <mergeCell ref="AV492:AV493"/>
    <mergeCell ref="AW492:AW493"/>
    <mergeCell ref="AX492:AX493"/>
    <mergeCell ref="AM492:AM493"/>
    <mergeCell ref="AN492:AN493"/>
    <mergeCell ref="AO492:AO493"/>
    <mergeCell ref="AP492:AP493"/>
    <mergeCell ref="AQ492:AQ493"/>
    <mergeCell ref="AR492:AR493"/>
    <mergeCell ref="BC490:BC491"/>
    <mergeCell ref="A492:A493"/>
    <mergeCell ref="B492:B493"/>
    <mergeCell ref="C492:C493"/>
    <mergeCell ref="D492:D493"/>
    <mergeCell ref="E492:E493"/>
    <mergeCell ref="F492:F493"/>
    <mergeCell ref="AJ492:AJ493"/>
    <mergeCell ref="AK492:AK493"/>
    <mergeCell ref="AL492:AL493"/>
    <mergeCell ref="AW490:AW491"/>
    <mergeCell ref="AX490:AX491"/>
    <mergeCell ref="AY490:AY491"/>
    <mergeCell ref="AZ490:AZ491"/>
    <mergeCell ref="BA490:BA491"/>
    <mergeCell ref="BB490:BB491"/>
    <mergeCell ref="AQ490:AQ491"/>
    <mergeCell ref="AR490:AR491"/>
    <mergeCell ref="AS490:AS491"/>
    <mergeCell ref="AT490:AT491"/>
    <mergeCell ref="AU490:AU491"/>
    <mergeCell ref="AV490:AV491"/>
    <mergeCell ref="AK490:AK491"/>
    <mergeCell ref="AL490:AL491"/>
    <mergeCell ref="AM490:AM491"/>
    <mergeCell ref="AN490:AN491"/>
    <mergeCell ref="AO490:AO491"/>
    <mergeCell ref="AP490:AP491"/>
    <mergeCell ref="BA488:BA489"/>
    <mergeCell ref="BB488:BB489"/>
    <mergeCell ref="BC488:BC489"/>
    <mergeCell ref="A490:A491"/>
    <mergeCell ref="B490:B491"/>
    <mergeCell ref="C490:C491"/>
    <mergeCell ref="D490:D491"/>
    <mergeCell ref="E490:E491"/>
    <mergeCell ref="F490:F491"/>
    <mergeCell ref="AJ490:AJ491"/>
    <mergeCell ref="AU488:AU489"/>
    <mergeCell ref="AV488:AV489"/>
    <mergeCell ref="AW488:AW489"/>
    <mergeCell ref="AX488:AX489"/>
    <mergeCell ref="AY488:AY489"/>
    <mergeCell ref="AZ488:AZ489"/>
    <mergeCell ref="AO488:AO489"/>
    <mergeCell ref="AP488:AP489"/>
    <mergeCell ref="AQ488:AQ489"/>
    <mergeCell ref="AR488:AR489"/>
    <mergeCell ref="AS488:AS489"/>
    <mergeCell ref="AT488:AT489"/>
    <mergeCell ref="F488:F489"/>
    <mergeCell ref="AJ488:AJ489"/>
    <mergeCell ref="AK488:AK489"/>
    <mergeCell ref="AL488:AL489"/>
    <mergeCell ref="AM488:AM489"/>
    <mergeCell ref="AN488:AN489"/>
    <mergeCell ref="AY486:AY487"/>
    <mergeCell ref="AZ486:AZ487"/>
    <mergeCell ref="BA486:BA487"/>
    <mergeCell ref="BB486:BB487"/>
    <mergeCell ref="BC486:BC487"/>
    <mergeCell ref="A488:A489"/>
    <mergeCell ref="B488:B489"/>
    <mergeCell ref="C488:C489"/>
    <mergeCell ref="D488:D489"/>
    <mergeCell ref="E488:E489"/>
    <mergeCell ref="AS486:AS487"/>
    <mergeCell ref="AT486:AT487"/>
    <mergeCell ref="AU486:AU487"/>
    <mergeCell ref="AV486:AV487"/>
    <mergeCell ref="AW486:AW487"/>
    <mergeCell ref="AX486:AX487"/>
    <mergeCell ref="AM486:AM487"/>
    <mergeCell ref="AN486:AN487"/>
    <mergeCell ref="AO486:AO487"/>
    <mergeCell ref="AP486:AP487"/>
    <mergeCell ref="AQ486:AQ487"/>
    <mergeCell ref="AR486:AR487"/>
    <mergeCell ref="BC484:BC485"/>
    <mergeCell ref="A486:A487"/>
    <mergeCell ref="B486:B487"/>
    <mergeCell ref="C486:C487"/>
    <mergeCell ref="D486:D487"/>
    <mergeCell ref="E486:E487"/>
    <mergeCell ref="F486:F487"/>
    <mergeCell ref="AJ486:AJ487"/>
    <mergeCell ref="AK486:AK487"/>
    <mergeCell ref="AL486:AL487"/>
    <mergeCell ref="AW484:AW485"/>
    <mergeCell ref="AX484:AX485"/>
    <mergeCell ref="AY484:AY485"/>
    <mergeCell ref="AZ484:AZ485"/>
    <mergeCell ref="BA484:BA485"/>
    <mergeCell ref="BB484:BB485"/>
    <mergeCell ref="AQ484:AQ485"/>
    <mergeCell ref="AR484:AR485"/>
    <mergeCell ref="AS484:AS485"/>
    <mergeCell ref="AT484:AT485"/>
    <mergeCell ref="AU484:AU485"/>
    <mergeCell ref="AV484:AV485"/>
    <mergeCell ref="AK484:AK485"/>
    <mergeCell ref="AL484:AL485"/>
    <mergeCell ref="AM484:AM485"/>
    <mergeCell ref="AN484:AN485"/>
    <mergeCell ref="AO484:AO485"/>
    <mergeCell ref="AP484:AP485"/>
    <mergeCell ref="BA482:BA483"/>
    <mergeCell ref="BB482:BB483"/>
    <mergeCell ref="BC482:BC483"/>
    <mergeCell ref="A484:A485"/>
    <mergeCell ref="B484:B485"/>
    <mergeCell ref="C484:C485"/>
    <mergeCell ref="D484:D485"/>
    <mergeCell ref="E484:E485"/>
    <mergeCell ref="F484:F485"/>
    <mergeCell ref="AJ484:AJ485"/>
    <mergeCell ref="AU482:AU483"/>
    <mergeCell ref="AV482:AV483"/>
    <mergeCell ref="AW482:AW483"/>
    <mergeCell ref="AX482:AX483"/>
    <mergeCell ref="AY482:AY483"/>
    <mergeCell ref="AZ482:AZ483"/>
    <mergeCell ref="AO482:AO483"/>
    <mergeCell ref="AP482:AP483"/>
    <mergeCell ref="AQ482:AQ483"/>
    <mergeCell ref="AR482:AR483"/>
    <mergeCell ref="AS482:AS483"/>
    <mergeCell ref="AT482:AT483"/>
    <mergeCell ref="F482:F483"/>
    <mergeCell ref="AJ482:AJ483"/>
    <mergeCell ref="AK482:AK483"/>
    <mergeCell ref="AL482:AL483"/>
    <mergeCell ref="AM482:AM483"/>
    <mergeCell ref="AN482:AN483"/>
    <mergeCell ref="AY480:AY481"/>
    <mergeCell ref="AZ480:AZ481"/>
    <mergeCell ref="BA480:BA481"/>
    <mergeCell ref="BB480:BB481"/>
    <mergeCell ref="BC480:BC481"/>
    <mergeCell ref="A482:A483"/>
    <mergeCell ref="B482:B483"/>
    <mergeCell ref="C482:C483"/>
    <mergeCell ref="D482:D483"/>
    <mergeCell ref="E482:E483"/>
    <mergeCell ref="AS480:AS481"/>
    <mergeCell ref="AT480:AT481"/>
    <mergeCell ref="AU480:AU481"/>
    <mergeCell ref="AV480:AV481"/>
    <mergeCell ref="AW480:AW481"/>
    <mergeCell ref="AX480:AX481"/>
    <mergeCell ref="AM480:AM481"/>
    <mergeCell ref="AN480:AN481"/>
    <mergeCell ref="AO480:AO481"/>
    <mergeCell ref="AP480:AP481"/>
    <mergeCell ref="AQ480:AQ481"/>
    <mergeCell ref="AR480:AR481"/>
    <mergeCell ref="BC478:BC479"/>
    <mergeCell ref="A480:A481"/>
    <mergeCell ref="B480:B481"/>
    <mergeCell ref="C480:C481"/>
    <mergeCell ref="D480:D481"/>
    <mergeCell ref="E480:E481"/>
    <mergeCell ref="F480:F481"/>
    <mergeCell ref="AJ480:AJ481"/>
    <mergeCell ref="AK480:AK481"/>
    <mergeCell ref="AL480:AL481"/>
    <mergeCell ref="AW478:AW479"/>
    <mergeCell ref="AX478:AX479"/>
    <mergeCell ref="AY478:AY479"/>
    <mergeCell ref="AZ478:AZ479"/>
    <mergeCell ref="BA478:BA479"/>
    <mergeCell ref="BB478:BB479"/>
    <mergeCell ref="AQ478:AQ479"/>
    <mergeCell ref="AR478:AR479"/>
    <mergeCell ref="AS478:AS479"/>
    <mergeCell ref="AT478:AT479"/>
    <mergeCell ref="AU478:AU479"/>
    <mergeCell ref="AV478:AV479"/>
    <mergeCell ref="AK478:AK479"/>
    <mergeCell ref="AL478:AL479"/>
    <mergeCell ref="AM478:AM479"/>
    <mergeCell ref="AN478:AN479"/>
    <mergeCell ref="AO478:AO479"/>
    <mergeCell ref="AP478:AP479"/>
    <mergeCell ref="BA476:BA477"/>
    <mergeCell ref="BB476:BB477"/>
    <mergeCell ref="BC476:BC477"/>
    <mergeCell ref="A478:A479"/>
    <mergeCell ref="B478:B479"/>
    <mergeCell ref="C478:C479"/>
    <mergeCell ref="D478:D479"/>
    <mergeCell ref="E478:E479"/>
    <mergeCell ref="F478:F479"/>
    <mergeCell ref="AJ478:AJ479"/>
    <mergeCell ref="AU476:AU477"/>
    <mergeCell ref="AV476:AV477"/>
    <mergeCell ref="AW476:AW477"/>
    <mergeCell ref="AX476:AX477"/>
    <mergeCell ref="AY476:AY477"/>
    <mergeCell ref="AZ476:AZ477"/>
    <mergeCell ref="AO476:AO477"/>
    <mergeCell ref="AP476:AP477"/>
    <mergeCell ref="AQ476:AQ477"/>
    <mergeCell ref="AR476:AR477"/>
    <mergeCell ref="AS476:AS477"/>
    <mergeCell ref="AT476:AT477"/>
    <mergeCell ref="F476:F477"/>
    <mergeCell ref="AJ476:AJ477"/>
    <mergeCell ref="AK476:AK477"/>
    <mergeCell ref="AL476:AL477"/>
    <mergeCell ref="AM476:AM477"/>
    <mergeCell ref="AN476:AN477"/>
    <mergeCell ref="AY474:AY475"/>
    <mergeCell ref="AZ474:AZ475"/>
    <mergeCell ref="BA474:BA475"/>
    <mergeCell ref="BB474:BB475"/>
    <mergeCell ref="BC474:BC475"/>
    <mergeCell ref="A476:A477"/>
    <mergeCell ref="B476:B477"/>
    <mergeCell ref="C476:C477"/>
    <mergeCell ref="D476:D477"/>
    <mergeCell ref="E476:E477"/>
    <mergeCell ref="AS474:AS475"/>
    <mergeCell ref="AT474:AT475"/>
    <mergeCell ref="AU474:AU475"/>
    <mergeCell ref="AV474:AV475"/>
    <mergeCell ref="AW474:AW475"/>
    <mergeCell ref="AX474:AX475"/>
    <mergeCell ref="AM474:AM475"/>
    <mergeCell ref="AN474:AN475"/>
    <mergeCell ref="AO474:AO475"/>
    <mergeCell ref="AP474:AP475"/>
    <mergeCell ref="AQ474:AQ475"/>
    <mergeCell ref="AR474:AR475"/>
    <mergeCell ref="BC472:BC473"/>
    <mergeCell ref="A474:A475"/>
    <mergeCell ref="B474:B475"/>
    <mergeCell ref="C474:C475"/>
    <mergeCell ref="D474:D475"/>
    <mergeCell ref="E474:E475"/>
    <mergeCell ref="F474:F475"/>
    <mergeCell ref="AJ474:AJ475"/>
    <mergeCell ref="AK474:AK475"/>
    <mergeCell ref="AL474:AL475"/>
    <mergeCell ref="AW472:AW473"/>
    <mergeCell ref="AX472:AX473"/>
    <mergeCell ref="AY472:AY473"/>
    <mergeCell ref="AZ472:AZ473"/>
    <mergeCell ref="BA472:BA473"/>
    <mergeCell ref="BB472:BB473"/>
    <mergeCell ref="AQ472:AQ473"/>
    <mergeCell ref="AR472:AR473"/>
    <mergeCell ref="AS472:AS473"/>
    <mergeCell ref="AT472:AT473"/>
    <mergeCell ref="AU472:AU473"/>
    <mergeCell ref="AV472:AV473"/>
    <mergeCell ref="AK472:AK473"/>
    <mergeCell ref="AL472:AL473"/>
    <mergeCell ref="AM472:AM473"/>
    <mergeCell ref="AN472:AN473"/>
    <mergeCell ref="AO472:AO473"/>
    <mergeCell ref="AP472:AP473"/>
    <mergeCell ref="BA470:BA471"/>
    <mergeCell ref="BB470:BB471"/>
    <mergeCell ref="BC470:BC471"/>
    <mergeCell ref="A472:A473"/>
    <mergeCell ref="B472:B473"/>
    <mergeCell ref="C472:C473"/>
    <mergeCell ref="D472:D473"/>
    <mergeCell ref="E472:E473"/>
    <mergeCell ref="F472:F473"/>
    <mergeCell ref="AJ472:AJ473"/>
    <mergeCell ref="AU470:AU471"/>
    <mergeCell ref="AV470:AV471"/>
    <mergeCell ref="AW470:AW471"/>
    <mergeCell ref="AX470:AX471"/>
    <mergeCell ref="AY470:AY471"/>
    <mergeCell ref="AZ470:AZ471"/>
    <mergeCell ref="AO470:AO471"/>
    <mergeCell ref="AP470:AP471"/>
    <mergeCell ref="AQ470:AQ471"/>
    <mergeCell ref="AR470:AR471"/>
    <mergeCell ref="AS470:AS471"/>
    <mergeCell ref="AT470:AT471"/>
    <mergeCell ref="F470:F471"/>
    <mergeCell ref="AJ470:AJ471"/>
    <mergeCell ref="AK470:AK471"/>
    <mergeCell ref="AL470:AL471"/>
    <mergeCell ref="AM470:AM471"/>
    <mergeCell ref="AN470:AN471"/>
    <mergeCell ref="A470:A471"/>
    <mergeCell ref="B470:B471"/>
    <mergeCell ref="C470:C471"/>
    <mergeCell ref="D470:D471"/>
    <mergeCell ref="E470:E471"/>
    <mergeCell ref="BA468:BA469"/>
    <mergeCell ref="BB468:BB469"/>
    <mergeCell ref="BC468:BC469"/>
    <mergeCell ref="AU468:AU469"/>
    <mergeCell ref="AV468:AV469"/>
    <mergeCell ref="AW468:AW469"/>
    <mergeCell ref="AX468:AX469"/>
    <mergeCell ref="AY468:AY469"/>
    <mergeCell ref="AZ468:AZ469"/>
    <mergeCell ref="AO468:AO469"/>
    <mergeCell ref="AP468:AP469"/>
    <mergeCell ref="AQ468:AQ469"/>
    <mergeCell ref="AR468:AR469"/>
    <mergeCell ref="AS468:AS469"/>
    <mergeCell ref="AT468:AT469"/>
    <mergeCell ref="F468:F469"/>
    <mergeCell ref="AJ468:AJ469"/>
    <mergeCell ref="AK468:AK469"/>
    <mergeCell ref="AL468:AL469"/>
    <mergeCell ref="AM468:AM469"/>
    <mergeCell ref="AN468:AN469"/>
    <mergeCell ref="AY466:AY467"/>
    <mergeCell ref="AZ466:AZ467"/>
    <mergeCell ref="BA466:BA467"/>
    <mergeCell ref="BB466:BB467"/>
    <mergeCell ref="BC466:BC467"/>
    <mergeCell ref="A468:A469"/>
    <mergeCell ref="B468:B469"/>
    <mergeCell ref="C468:C469"/>
    <mergeCell ref="D468:D469"/>
    <mergeCell ref="E468:E469"/>
    <mergeCell ref="AS466:AS467"/>
    <mergeCell ref="AT466:AT467"/>
    <mergeCell ref="AU466:AU467"/>
    <mergeCell ref="AV466:AV467"/>
    <mergeCell ref="AW466:AW467"/>
    <mergeCell ref="AX466:AX467"/>
    <mergeCell ref="AM466:AM467"/>
    <mergeCell ref="AN466:AN467"/>
    <mergeCell ref="AO466:AO467"/>
    <mergeCell ref="AP466:AP467"/>
    <mergeCell ref="AQ466:AQ467"/>
    <mergeCell ref="AR466:AR467"/>
    <mergeCell ref="BC464:BC465"/>
    <mergeCell ref="A466:A467"/>
    <mergeCell ref="B466:B467"/>
    <mergeCell ref="C466:C467"/>
    <mergeCell ref="D466:D467"/>
    <mergeCell ref="E466:E467"/>
    <mergeCell ref="F466:F467"/>
    <mergeCell ref="AJ466:AJ467"/>
    <mergeCell ref="AK466:AK467"/>
    <mergeCell ref="AL466:AL467"/>
    <mergeCell ref="AW464:AW465"/>
    <mergeCell ref="AX464:AX465"/>
    <mergeCell ref="AY464:AY465"/>
    <mergeCell ref="AZ464:AZ465"/>
    <mergeCell ref="BA464:BA465"/>
    <mergeCell ref="BB464:BB465"/>
    <mergeCell ref="AQ464:AQ465"/>
    <mergeCell ref="AR464:AR465"/>
    <mergeCell ref="AS464:AS465"/>
    <mergeCell ref="AT464:AT465"/>
    <mergeCell ref="AU464:AU465"/>
    <mergeCell ref="AV464:AV465"/>
    <mergeCell ref="AK464:AK465"/>
    <mergeCell ref="AL464:AL465"/>
    <mergeCell ref="AM464:AM465"/>
    <mergeCell ref="AN464:AN465"/>
    <mergeCell ref="AO464:AO465"/>
    <mergeCell ref="AP464:AP465"/>
    <mergeCell ref="BA462:BA463"/>
    <mergeCell ref="BB462:BB463"/>
    <mergeCell ref="BC462:BC463"/>
    <mergeCell ref="A464:A465"/>
    <mergeCell ref="B464:B465"/>
    <mergeCell ref="C464:C465"/>
    <mergeCell ref="D464:D465"/>
    <mergeCell ref="E464:E465"/>
    <mergeCell ref="F464:F465"/>
    <mergeCell ref="AJ464:AJ465"/>
    <mergeCell ref="AU462:AU463"/>
    <mergeCell ref="AV462:AV463"/>
    <mergeCell ref="AW462:AW463"/>
    <mergeCell ref="AX462:AX463"/>
    <mergeCell ref="AY462:AY463"/>
    <mergeCell ref="AZ462:AZ463"/>
    <mergeCell ref="AO462:AO463"/>
    <mergeCell ref="AP462:AP463"/>
    <mergeCell ref="AQ462:AQ463"/>
    <mergeCell ref="AR462:AR463"/>
    <mergeCell ref="AS462:AS463"/>
    <mergeCell ref="AT462:AT463"/>
    <mergeCell ref="F462:F463"/>
    <mergeCell ref="AJ462:AJ463"/>
    <mergeCell ref="AK462:AK463"/>
    <mergeCell ref="AL462:AL463"/>
    <mergeCell ref="AM462:AM463"/>
    <mergeCell ref="AN462:AN463"/>
    <mergeCell ref="AY460:AY461"/>
    <mergeCell ref="AZ460:AZ461"/>
    <mergeCell ref="BA460:BA461"/>
    <mergeCell ref="BB460:BB461"/>
    <mergeCell ref="BC460:BC461"/>
    <mergeCell ref="A462:A463"/>
    <mergeCell ref="B462:B463"/>
    <mergeCell ref="C462:C463"/>
    <mergeCell ref="D462:D463"/>
    <mergeCell ref="E462:E463"/>
    <mergeCell ref="AS460:AS461"/>
    <mergeCell ref="AT460:AT461"/>
    <mergeCell ref="AU460:AU461"/>
    <mergeCell ref="AV460:AV461"/>
    <mergeCell ref="AW460:AW461"/>
    <mergeCell ref="AX460:AX461"/>
    <mergeCell ref="AM460:AM461"/>
    <mergeCell ref="AN460:AN461"/>
    <mergeCell ref="AO460:AO461"/>
    <mergeCell ref="AP460:AP461"/>
    <mergeCell ref="AQ460:AQ461"/>
    <mergeCell ref="AR460:AR461"/>
    <mergeCell ref="BC458:BC459"/>
    <mergeCell ref="A460:A461"/>
    <mergeCell ref="B460:B461"/>
    <mergeCell ref="C460:C461"/>
    <mergeCell ref="D460:D461"/>
    <mergeCell ref="E460:E461"/>
    <mergeCell ref="F460:F461"/>
    <mergeCell ref="AJ460:AJ461"/>
    <mergeCell ref="AK460:AK461"/>
    <mergeCell ref="AL460:AL461"/>
    <mergeCell ref="AW458:AW459"/>
    <mergeCell ref="AX458:AX459"/>
    <mergeCell ref="AY458:AY459"/>
    <mergeCell ref="AZ458:AZ459"/>
    <mergeCell ref="BA458:BA459"/>
    <mergeCell ref="BB458:BB459"/>
    <mergeCell ref="AQ458:AQ459"/>
    <mergeCell ref="AR458:AR459"/>
    <mergeCell ref="AS458:AS459"/>
    <mergeCell ref="AT458:AT459"/>
    <mergeCell ref="AU458:AU459"/>
    <mergeCell ref="AV458:AV459"/>
    <mergeCell ref="AK458:AK459"/>
    <mergeCell ref="AL458:AL459"/>
    <mergeCell ref="AM458:AM459"/>
    <mergeCell ref="AN458:AN459"/>
    <mergeCell ref="AO458:AO459"/>
    <mergeCell ref="AP458:AP459"/>
    <mergeCell ref="BA456:BA457"/>
    <mergeCell ref="BB456:BB457"/>
    <mergeCell ref="BC456:BC457"/>
    <mergeCell ref="A458:A459"/>
    <mergeCell ref="B458:B459"/>
    <mergeCell ref="C458:C459"/>
    <mergeCell ref="D458:D459"/>
    <mergeCell ref="E458:E459"/>
    <mergeCell ref="F458:F459"/>
    <mergeCell ref="AJ458:AJ459"/>
    <mergeCell ref="AU456:AU457"/>
    <mergeCell ref="AV456:AV457"/>
    <mergeCell ref="AW456:AW457"/>
    <mergeCell ref="AX456:AX457"/>
    <mergeCell ref="AY456:AY457"/>
    <mergeCell ref="AZ456:AZ457"/>
    <mergeCell ref="AO456:AO457"/>
    <mergeCell ref="AP456:AP457"/>
    <mergeCell ref="AQ456:AQ457"/>
    <mergeCell ref="AR456:AR457"/>
    <mergeCell ref="AS456:AS457"/>
    <mergeCell ref="AT456:AT457"/>
    <mergeCell ref="F456:F457"/>
    <mergeCell ref="AJ456:AJ457"/>
    <mergeCell ref="AK456:AK457"/>
    <mergeCell ref="AL456:AL457"/>
    <mergeCell ref="AM456:AM457"/>
    <mergeCell ref="AN456:AN457"/>
    <mergeCell ref="AY454:AY455"/>
    <mergeCell ref="AZ454:AZ455"/>
    <mergeCell ref="BA454:BA455"/>
    <mergeCell ref="BB454:BB455"/>
    <mergeCell ref="BC454:BC455"/>
    <mergeCell ref="A456:A457"/>
    <mergeCell ref="B456:B457"/>
    <mergeCell ref="C456:C457"/>
    <mergeCell ref="D456:D457"/>
    <mergeCell ref="E456:E457"/>
    <mergeCell ref="AS454:AS455"/>
    <mergeCell ref="AT454:AT455"/>
    <mergeCell ref="AU454:AU455"/>
    <mergeCell ref="AV454:AV455"/>
    <mergeCell ref="AW454:AW455"/>
    <mergeCell ref="AX454:AX455"/>
    <mergeCell ref="AM454:AM455"/>
    <mergeCell ref="AN454:AN455"/>
    <mergeCell ref="AO454:AO455"/>
    <mergeCell ref="AP454:AP455"/>
    <mergeCell ref="AQ454:AQ455"/>
    <mergeCell ref="AR454:AR455"/>
    <mergeCell ref="BC452:BC453"/>
    <mergeCell ref="A454:A455"/>
    <mergeCell ref="B454:B455"/>
    <mergeCell ref="C454:C455"/>
    <mergeCell ref="D454:D455"/>
    <mergeCell ref="E454:E455"/>
    <mergeCell ref="F454:F455"/>
    <mergeCell ref="AJ454:AJ455"/>
    <mergeCell ref="AK454:AK455"/>
    <mergeCell ref="AL454:AL455"/>
    <mergeCell ref="AW452:AW453"/>
    <mergeCell ref="AX452:AX453"/>
    <mergeCell ref="AY452:AY453"/>
    <mergeCell ref="AZ452:AZ453"/>
    <mergeCell ref="BA452:BA453"/>
    <mergeCell ref="BB452:BB453"/>
    <mergeCell ref="AQ452:AQ453"/>
    <mergeCell ref="AR452:AR453"/>
    <mergeCell ref="AS452:AS453"/>
    <mergeCell ref="AT452:AT453"/>
    <mergeCell ref="AU452:AU453"/>
    <mergeCell ref="AV452:AV453"/>
    <mergeCell ref="AK452:AK453"/>
    <mergeCell ref="AL452:AL453"/>
    <mergeCell ref="AM452:AM453"/>
    <mergeCell ref="AN452:AN453"/>
    <mergeCell ref="AO452:AO453"/>
    <mergeCell ref="AP452:AP453"/>
    <mergeCell ref="BA450:BA451"/>
    <mergeCell ref="BB450:BB451"/>
    <mergeCell ref="BC450:BC451"/>
    <mergeCell ref="A452:A453"/>
    <mergeCell ref="B452:B453"/>
    <mergeCell ref="C452:C453"/>
    <mergeCell ref="D452:D453"/>
    <mergeCell ref="E452:E453"/>
    <mergeCell ref="F452:F453"/>
    <mergeCell ref="AJ452:AJ453"/>
    <mergeCell ref="AU450:AU451"/>
    <mergeCell ref="AV450:AV451"/>
    <mergeCell ref="AW450:AW451"/>
    <mergeCell ref="AX450:AX451"/>
    <mergeCell ref="AY450:AY451"/>
    <mergeCell ref="AZ450:AZ451"/>
    <mergeCell ref="AO450:AO451"/>
    <mergeCell ref="AP450:AP451"/>
    <mergeCell ref="AQ450:AQ451"/>
    <mergeCell ref="AR450:AR451"/>
    <mergeCell ref="AS450:AS451"/>
    <mergeCell ref="AT450:AT451"/>
    <mergeCell ref="F450:F451"/>
    <mergeCell ref="AJ450:AJ451"/>
    <mergeCell ref="AK450:AK451"/>
    <mergeCell ref="AL450:AL451"/>
    <mergeCell ref="AM450:AM451"/>
    <mergeCell ref="AN450:AN451"/>
    <mergeCell ref="AY448:AY449"/>
    <mergeCell ref="AZ448:AZ449"/>
    <mergeCell ref="BA448:BA449"/>
    <mergeCell ref="BB448:BB449"/>
    <mergeCell ref="BC448:BC449"/>
    <mergeCell ref="A450:A451"/>
    <mergeCell ref="B450:B451"/>
    <mergeCell ref="C450:C451"/>
    <mergeCell ref="D450:D451"/>
    <mergeCell ref="E450:E451"/>
    <mergeCell ref="AS448:AS449"/>
    <mergeCell ref="AT448:AT449"/>
    <mergeCell ref="AU448:AU449"/>
    <mergeCell ref="AV448:AV449"/>
    <mergeCell ref="AW448:AW449"/>
    <mergeCell ref="AX448:AX449"/>
    <mergeCell ref="AM448:AM449"/>
    <mergeCell ref="AN448:AN449"/>
    <mergeCell ref="AO448:AO449"/>
    <mergeCell ref="AP448:AP449"/>
    <mergeCell ref="AQ448:AQ449"/>
    <mergeCell ref="AR448:AR449"/>
    <mergeCell ref="BC446:BC447"/>
    <mergeCell ref="A448:A449"/>
    <mergeCell ref="B448:B449"/>
    <mergeCell ref="C448:C449"/>
    <mergeCell ref="D448:D449"/>
    <mergeCell ref="E448:E449"/>
    <mergeCell ref="F448:F449"/>
    <mergeCell ref="AJ448:AJ449"/>
    <mergeCell ref="AK448:AK449"/>
    <mergeCell ref="AL448:AL449"/>
    <mergeCell ref="AW446:AW447"/>
    <mergeCell ref="AX446:AX447"/>
    <mergeCell ref="AY446:AY447"/>
    <mergeCell ref="AZ446:AZ447"/>
    <mergeCell ref="BA446:BA447"/>
    <mergeCell ref="BB446:BB447"/>
    <mergeCell ref="AQ446:AQ447"/>
    <mergeCell ref="AR446:AR447"/>
    <mergeCell ref="AS446:AS447"/>
    <mergeCell ref="AT446:AT447"/>
    <mergeCell ref="AU446:AU447"/>
    <mergeCell ref="AV446:AV447"/>
    <mergeCell ref="AK446:AK447"/>
    <mergeCell ref="AL446:AL447"/>
    <mergeCell ref="AM446:AM447"/>
    <mergeCell ref="AN446:AN447"/>
    <mergeCell ref="AO446:AO447"/>
    <mergeCell ref="AP446:AP447"/>
    <mergeCell ref="BA444:BA445"/>
    <mergeCell ref="BB444:BB445"/>
    <mergeCell ref="BC444:BC445"/>
    <mergeCell ref="A446:A447"/>
    <mergeCell ref="B446:B447"/>
    <mergeCell ref="C446:C447"/>
    <mergeCell ref="D446:D447"/>
    <mergeCell ref="E446:E447"/>
    <mergeCell ref="F446:F447"/>
    <mergeCell ref="AJ446:AJ447"/>
    <mergeCell ref="AU444:AU445"/>
    <mergeCell ref="AV444:AV445"/>
    <mergeCell ref="AW444:AW445"/>
    <mergeCell ref="AX444:AX445"/>
    <mergeCell ref="AY444:AY445"/>
    <mergeCell ref="AZ444:AZ445"/>
    <mergeCell ref="AO444:AO445"/>
    <mergeCell ref="AP444:AP445"/>
    <mergeCell ref="AQ444:AQ445"/>
    <mergeCell ref="AR444:AR445"/>
    <mergeCell ref="AS444:AS445"/>
    <mergeCell ref="AT444:AT445"/>
    <mergeCell ref="F444:F445"/>
    <mergeCell ref="AJ444:AJ445"/>
    <mergeCell ref="AK444:AK445"/>
    <mergeCell ref="AL444:AL445"/>
    <mergeCell ref="AM444:AM445"/>
    <mergeCell ref="AN444:AN445"/>
    <mergeCell ref="AY442:AY443"/>
    <mergeCell ref="AZ442:AZ443"/>
    <mergeCell ref="BA442:BA443"/>
    <mergeCell ref="BB442:BB443"/>
    <mergeCell ref="BC442:BC443"/>
    <mergeCell ref="A444:A445"/>
    <mergeCell ref="B444:B445"/>
    <mergeCell ref="C444:C445"/>
    <mergeCell ref="D444:D445"/>
    <mergeCell ref="E444:E445"/>
    <mergeCell ref="AS442:AS443"/>
    <mergeCell ref="AT442:AT443"/>
    <mergeCell ref="AU442:AU443"/>
    <mergeCell ref="AV442:AV443"/>
    <mergeCell ref="AW442:AW443"/>
    <mergeCell ref="AX442:AX443"/>
    <mergeCell ref="AM442:AM443"/>
    <mergeCell ref="AN442:AN443"/>
    <mergeCell ref="AO442:AO443"/>
    <mergeCell ref="AP442:AP443"/>
    <mergeCell ref="AQ442:AQ443"/>
    <mergeCell ref="AR442:AR443"/>
    <mergeCell ref="BC440:BC441"/>
    <mergeCell ref="A442:A443"/>
    <mergeCell ref="B442:B443"/>
    <mergeCell ref="C442:C443"/>
    <mergeCell ref="D442:D443"/>
    <mergeCell ref="E442:E443"/>
    <mergeCell ref="F442:F443"/>
    <mergeCell ref="AJ442:AJ443"/>
    <mergeCell ref="AK442:AK443"/>
    <mergeCell ref="AL442:AL443"/>
    <mergeCell ref="AW440:AW441"/>
    <mergeCell ref="AX440:AX441"/>
    <mergeCell ref="AY440:AY441"/>
    <mergeCell ref="AZ440:AZ441"/>
    <mergeCell ref="BA440:BA441"/>
    <mergeCell ref="BB440:BB441"/>
    <mergeCell ref="AQ440:AQ441"/>
    <mergeCell ref="AR440:AR441"/>
    <mergeCell ref="AS440:AS441"/>
    <mergeCell ref="AT440:AT441"/>
    <mergeCell ref="AU440:AU441"/>
    <mergeCell ref="AV440:AV441"/>
    <mergeCell ref="AK440:AK441"/>
    <mergeCell ref="AL440:AL441"/>
    <mergeCell ref="AM440:AM441"/>
    <mergeCell ref="AN440:AN441"/>
    <mergeCell ref="AO440:AO441"/>
    <mergeCell ref="AP440:AP441"/>
    <mergeCell ref="BA438:BA439"/>
    <mergeCell ref="BB438:BB439"/>
    <mergeCell ref="BC438:BC439"/>
    <mergeCell ref="A440:A441"/>
    <mergeCell ref="B440:B441"/>
    <mergeCell ref="C440:C441"/>
    <mergeCell ref="D440:D441"/>
    <mergeCell ref="E440:E441"/>
    <mergeCell ref="F440:F441"/>
    <mergeCell ref="AJ440:AJ441"/>
    <mergeCell ref="AU438:AU439"/>
    <mergeCell ref="AV438:AV439"/>
    <mergeCell ref="AW438:AW439"/>
    <mergeCell ref="AX438:AX439"/>
    <mergeCell ref="AY438:AY439"/>
    <mergeCell ref="AZ438:AZ439"/>
    <mergeCell ref="AO438:AO439"/>
    <mergeCell ref="AP438:AP439"/>
    <mergeCell ref="AQ438:AQ439"/>
    <mergeCell ref="AR438:AR439"/>
    <mergeCell ref="AS438:AS439"/>
    <mergeCell ref="AT438:AT439"/>
    <mergeCell ref="F438:F439"/>
    <mergeCell ref="AJ438:AJ439"/>
    <mergeCell ref="AK438:AK439"/>
    <mergeCell ref="AL438:AL439"/>
    <mergeCell ref="AM438:AM439"/>
    <mergeCell ref="AN438:AN439"/>
    <mergeCell ref="A438:A439"/>
    <mergeCell ref="B438:B439"/>
    <mergeCell ref="C438:C439"/>
    <mergeCell ref="D438:D439"/>
    <mergeCell ref="E438:E439"/>
    <mergeCell ref="AY436:AY437"/>
    <mergeCell ref="AZ436:AZ437"/>
    <mergeCell ref="BA436:BA437"/>
    <mergeCell ref="BB436:BB437"/>
    <mergeCell ref="BC436:BC437"/>
    <mergeCell ref="AS436:AS437"/>
    <mergeCell ref="AT436:AT437"/>
    <mergeCell ref="AU436:AU437"/>
    <mergeCell ref="AV436:AV437"/>
    <mergeCell ref="AW436:AW437"/>
    <mergeCell ref="AX436:AX437"/>
    <mergeCell ref="AM436:AM437"/>
    <mergeCell ref="AN436:AN437"/>
    <mergeCell ref="AO436:AO437"/>
    <mergeCell ref="AP436:AP437"/>
    <mergeCell ref="AQ436:AQ437"/>
    <mergeCell ref="AR436:AR437"/>
    <mergeCell ref="BC434:BC435"/>
    <mergeCell ref="A436:A437"/>
    <mergeCell ref="B436:B437"/>
    <mergeCell ref="C436:C437"/>
    <mergeCell ref="D436:D437"/>
    <mergeCell ref="E436:E437"/>
    <mergeCell ref="F436:F437"/>
    <mergeCell ref="AJ436:AJ437"/>
    <mergeCell ref="AK436:AK437"/>
    <mergeCell ref="AL436:AL437"/>
    <mergeCell ref="AW434:AW435"/>
    <mergeCell ref="AX434:AX435"/>
    <mergeCell ref="AY434:AY435"/>
    <mergeCell ref="AZ434:AZ435"/>
    <mergeCell ref="BA434:BA435"/>
    <mergeCell ref="BB434:BB435"/>
    <mergeCell ref="AQ434:AQ435"/>
    <mergeCell ref="AR434:AR435"/>
    <mergeCell ref="AS434:AS435"/>
    <mergeCell ref="AT434:AT435"/>
    <mergeCell ref="AU434:AU435"/>
    <mergeCell ref="AV434:AV435"/>
    <mergeCell ref="AK434:AK435"/>
    <mergeCell ref="AL434:AL435"/>
    <mergeCell ref="AM434:AM435"/>
    <mergeCell ref="AN434:AN435"/>
    <mergeCell ref="AO434:AO435"/>
    <mergeCell ref="AP434:AP435"/>
    <mergeCell ref="BA432:BA433"/>
    <mergeCell ref="BB432:BB433"/>
    <mergeCell ref="BC432:BC433"/>
    <mergeCell ref="A434:A435"/>
    <mergeCell ref="B434:B435"/>
    <mergeCell ref="C434:C435"/>
    <mergeCell ref="D434:D435"/>
    <mergeCell ref="E434:E435"/>
    <mergeCell ref="F434:F435"/>
    <mergeCell ref="AJ434:AJ435"/>
    <mergeCell ref="AU432:AU433"/>
    <mergeCell ref="AV432:AV433"/>
    <mergeCell ref="AW432:AW433"/>
    <mergeCell ref="AX432:AX433"/>
    <mergeCell ref="AY432:AY433"/>
    <mergeCell ref="AZ432:AZ433"/>
    <mergeCell ref="AO432:AO433"/>
    <mergeCell ref="AP432:AP433"/>
    <mergeCell ref="AQ432:AQ433"/>
    <mergeCell ref="AR432:AR433"/>
    <mergeCell ref="AS432:AS433"/>
    <mergeCell ref="AT432:AT433"/>
    <mergeCell ref="F432:F433"/>
    <mergeCell ref="AJ432:AJ433"/>
    <mergeCell ref="AK432:AK433"/>
    <mergeCell ref="AL432:AL433"/>
    <mergeCell ref="AM432:AM433"/>
    <mergeCell ref="AN432:AN433"/>
    <mergeCell ref="AY430:AY431"/>
    <mergeCell ref="AZ430:AZ431"/>
    <mergeCell ref="BA430:BA431"/>
    <mergeCell ref="BB430:BB431"/>
    <mergeCell ref="BC430:BC431"/>
    <mergeCell ref="A432:A433"/>
    <mergeCell ref="B432:B433"/>
    <mergeCell ref="C432:C433"/>
    <mergeCell ref="D432:D433"/>
    <mergeCell ref="E432:E433"/>
    <mergeCell ref="AS430:AS431"/>
    <mergeCell ref="AT430:AT431"/>
    <mergeCell ref="AU430:AU431"/>
    <mergeCell ref="AV430:AV431"/>
    <mergeCell ref="AW430:AW431"/>
    <mergeCell ref="AX430:AX431"/>
    <mergeCell ref="AM430:AM431"/>
    <mergeCell ref="AN430:AN431"/>
    <mergeCell ref="AO430:AO431"/>
    <mergeCell ref="AP430:AP431"/>
    <mergeCell ref="AQ430:AQ431"/>
    <mergeCell ref="AR430:AR431"/>
    <mergeCell ref="BC428:BC429"/>
    <mergeCell ref="A430:A431"/>
    <mergeCell ref="B430:B431"/>
    <mergeCell ref="C430:C431"/>
    <mergeCell ref="D430:D431"/>
    <mergeCell ref="E430:E431"/>
    <mergeCell ref="F430:F431"/>
    <mergeCell ref="AJ430:AJ431"/>
    <mergeCell ref="AK430:AK431"/>
    <mergeCell ref="AL430:AL431"/>
    <mergeCell ref="AW428:AW429"/>
    <mergeCell ref="AX428:AX429"/>
    <mergeCell ref="AY428:AY429"/>
    <mergeCell ref="AZ428:AZ429"/>
    <mergeCell ref="BA428:BA429"/>
    <mergeCell ref="BB428:BB429"/>
    <mergeCell ref="AQ428:AQ429"/>
    <mergeCell ref="AR428:AR429"/>
    <mergeCell ref="AS428:AS429"/>
    <mergeCell ref="AT428:AT429"/>
    <mergeCell ref="AU428:AU429"/>
    <mergeCell ref="AV428:AV429"/>
    <mergeCell ref="AK428:AK429"/>
    <mergeCell ref="AL428:AL429"/>
    <mergeCell ref="AM428:AM429"/>
    <mergeCell ref="AN428:AN429"/>
    <mergeCell ref="AO428:AO429"/>
    <mergeCell ref="AP428:AP429"/>
    <mergeCell ref="BA426:BA427"/>
    <mergeCell ref="BB426:BB427"/>
    <mergeCell ref="BC426:BC427"/>
    <mergeCell ref="A428:A429"/>
    <mergeCell ref="B428:B429"/>
    <mergeCell ref="C428:C429"/>
    <mergeCell ref="D428:D429"/>
    <mergeCell ref="E428:E429"/>
    <mergeCell ref="F428:F429"/>
    <mergeCell ref="AJ428:AJ429"/>
    <mergeCell ref="AU426:AU427"/>
    <mergeCell ref="AV426:AV427"/>
    <mergeCell ref="AW426:AW427"/>
    <mergeCell ref="AX426:AX427"/>
    <mergeCell ref="AY426:AY427"/>
    <mergeCell ref="AZ426:AZ427"/>
    <mergeCell ref="AO426:AO427"/>
    <mergeCell ref="AP426:AP427"/>
    <mergeCell ref="AQ426:AQ427"/>
    <mergeCell ref="AR426:AR427"/>
    <mergeCell ref="AS426:AS427"/>
    <mergeCell ref="AT426:AT427"/>
    <mergeCell ref="F426:F427"/>
    <mergeCell ref="AJ426:AJ427"/>
    <mergeCell ref="AK426:AK427"/>
    <mergeCell ref="AL426:AL427"/>
    <mergeCell ref="AM426:AM427"/>
    <mergeCell ref="AN426:AN427"/>
    <mergeCell ref="AY424:AY425"/>
    <mergeCell ref="AZ424:AZ425"/>
    <mergeCell ref="BA424:BA425"/>
    <mergeCell ref="BB424:BB425"/>
    <mergeCell ref="BC424:BC425"/>
    <mergeCell ref="A426:A427"/>
    <mergeCell ref="B426:B427"/>
    <mergeCell ref="C426:C427"/>
    <mergeCell ref="D426:D427"/>
    <mergeCell ref="E426:E427"/>
    <mergeCell ref="AS424:AS425"/>
    <mergeCell ref="AT424:AT425"/>
    <mergeCell ref="AU424:AU425"/>
    <mergeCell ref="AV424:AV425"/>
    <mergeCell ref="AW424:AW425"/>
    <mergeCell ref="AX424:AX425"/>
    <mergeCell ref="AM424:AM425"/>
    <mergeCell ref="AN424:AN425"/>
    <mergeCell ref="AO424:AO425"/>
    <mergeCell ref="AP424:AP425"/>
    <mergeCell ref="AQ424:AQ425"/>
    <mergeCell ref="AR424:AR425"/>
    <mergeCell ref="BC422:BC423"/>
    <mergeCell ref="A424:A425"/>
    <mergeCell ref="B424:B425"/>
    <mergeCell ref="C424:C425"/>
    <mergeCell ref="D424:D425"/>
    <mergeCell ref="E424:E425"/>
    <mergeCell ref="F424:F425"/>
    <mergeCell ref="AJ424:AJ425"/>
    <mergeCell ref="AK424:AK425"/>
    <mergeCell ref="AL424:AL425"/>
    <mergeCell ref="AW422:AW423"/>
    <mergeCell ref="AX422:AX423"/>
    <mergeCell ref="AY422:AY423"/>
    <mergeCell ref="AZ422:AZ423"/>
    <mergeCell ref="BA422:BA423"/>
    <mergeCell ref="BB422:BB423"/>
    <mergeCell ref="AQ422:AQ423"/>
    <mergeCell ref="AR422:AR423"/>
    <mergeCell ref="AS422:AS423"/>
    <mergeCell ref="AT422:AT423"/>
    <mergeCell ref="AU422:AU423"/>
    <mergeCell ref="AV422:AV423"/>
    <mergeCell ref="AK422:AK423"/>
    <mergeCell ref="AL422:AL423"/>
    <mergeCell ref="AM422:AM423"/>
    <mergeCell ref="AN422:AN423"/>
    <mergeCell ref="AO422:AO423"/>
    <mergeCell ref="AP422:AP423"/>
    <mergeCell ref="BA420:BA421"/>
    <mergeCell ref="BB420:BB421"/>
    <mergeCell ref="BC420:BC421"/>
    <mergeCell ref="A422:A423"/>
    <mergeCell ref="B422:B423"/>
    <mergeCell ref="C422:C423"/>
    <mergeCell ref="D422:D423"/>
    <mergeCell ref="E422:E423"/>
    <mergeCell ref="F422:F423"/>
    <mergeCell ref="AJ422:AJ423"/>
    <mergeCell ref="AU420:AU421"/>
    <mergeCell ref="AV420:AV421"/>
    <mergeCell ref="AW420:AW421"/>
    <mergeCell ref="AX420:AX421"/>
    <mergeCell ref="AY420:AY421"/>
    <mergeCell ref="AZ420:AZ421"/>
    <mergeCell ref="AO420:AO421"/>
    <mergeCell ref="AP420:AP421"/>
    <mergeCell ref="AQ420:AQ421"/>
    <mergeCell ref="AR420:AR421"/>
    <mergeCell ref="AS420:AS421"/>
    <mergeCell ref="AT420:AT421"/>
    <mergeCell ref="F420:F421"/>
    <mergeCell ref="AJ420:AJ421"/>
    <mergeCell ref="AK420:AK421"/>
    <mergeCell ref="AL420:AL421"/>
    <mergeCell ref="AM420:AM421"/>
    <mergeCell ref="AN420:AN421"/>
    <mergeCell ref="AY418:AY419"/>
    <mergeCell ref="AZ418:AZ419"/>
    <mergeCell ref="BA418:BA419"/>
    <mergeCell ref="BB418:BB419"/>
    <mergeCell ref="BC418:BC419"/>
    <mergeCell ref="A420:A421"/>
    <mergeCell ref="B420:B421"/>
    <mergeCell ref="C420:C421"/>
    <mergeCell ref="D420:D421"/>
    <mergeCell ref="E420:E421"/>
    <mergeCell ref="AS418:AS419"/>
    <mergeCell ref="AT418:AT419"/>
    <mergeCell ref="AU418:AU419"/>
    <mergeCell ref="AV418:AV419"/>
    <mergeCell ref="AW418:AW419"/>
    <mergeCell ref="AX418:AX419"/>
    <mergeCell ref="AM418:AM419"/>
    <mergeCell ref="AN418:AN419"/>
    <mergeCell ref="AO418:AO419"/>
    <mergeCell ref="AP418:AP419"/>
    <mergeCell ref="AQ418:AQ419"/>
    <mergeCell ref="AR418:AR419"/>
    <mergeCell ref="BC416:BC417"/>
    <mergeCell ref="A418:A419"/>
    <mergeCell ref="B418:B419"/>
    <mergeCell ref="C418:C419"/>
    <mergeCell ref="D418:D419"/>
    <mergeCell ref="E418:E419"/>
    <mergeCell ref="F418:F419"/>
    <mergeCell ref="AJ418:AJ419"/>
    <mergeCell ref="AK418:AK419"/>
    <mergeCell ref="AL418:AL419"/>
    <mergeCell ref="AW416:AW417"/>
    <mergeCell ref="AX416:AX417"/>
    <mergeCell ref="AY416:AY417"/>
    <mergeCell ref="AZ416:AZ417"/>
    <mergeCell ref="BA416:BA417"/>
    <mergeCell ref="BB416:BB417"/>
    <mergeCell ref="AQ416:AQ417"/>
    <mergeCell ref="AR416:AR417"/>
    <mergeCell ref="AS416:AS417"/>
    <mergeCell ref="AT416:AT417"/>
    <mergeCell ref="AU416:AU417"/>
    <mergeCell ref="AV416:AV417"/>
    <mergeCell ref="AK416:AK417"/>
    <mergeCell ref="AL416:AL417"/>
    <mergeCell ref="AM416:AM417"/>
    <mergeCell ref="AN416:AN417"/>
    <mergeCell ref="AO416:AO417"/>
    <mergeCell ref="AP416:AP417"/>
    <mergeCell ref="BA414:BA415"/>
    <mergeCell ref="BB414:BB415"/>
    <mergeCell ref="BC414:BC415"/>
    <mergeCell ref="A416:A417"/>
    <mergeCell ref="B416:B417"/>
    <mergeCell ref="C416:C417"/>
    <mergeCell ref="D416:D417"/>
    <mergeCell ref="E416:E417"/>
    <mergeCell ref="F416:F417"/>
    <mergeCell ref="AJ416:AJ417"/>
    <mergeCell ref="AU414:AU415"/>
    <mergeCell ref="AV414:AV415"/>
    <mergeCell ref="AW414:AW415"/>
    <mergeCell ref="AX414:AX415"/>
    <mergeCell ref="AY414:AY415"/>
    <mergeCell ref="AZ414:AZ415"/>
    <mergeCell ref="AO414:AO415"/>
    <mergeCell ref="AP414:AP415"/>
    <mergeCell ref="AQ414:AQ415"/>
    <mergeCell ref="AR414:AR415"/>
    <mergeCell ref="AS414:AS415"/>
    <mergeCell ref="AT414:AT415"/>
    <mergeCell ref="F414:F415"/>
    <mergeCell ref="AJ414:AJ415"/>
    <mergeCell ref="AK414:AK415"/>
    <mergeCell ref="AL414:AL415"/>
    <mergeCell ref="AM414:AM415"/>
    <mergeCell ref="AN414:AN415"/>
    <mergeCell ref="AY412:AY413"/>
    <mergeCell ref="AZ412:AZ413"/>
    <mergeCell ref="BA412:BA413"/>
    <mergeCell ref="BB412:BB413"/>
    <mergeCell ref="BC412:BC413"/>
    <mergeCell ref="A414:A415"/>
    <mergeCell ref="B414:B415"/>
    <mergeCell ref="C414:C415"/>
    <mergeCell ref="D414:D415"/>
    <mergeCell ref="E414:E415"/>
    <mergeCell ref="AS412:AS413"/>
    <mergeCell ref="AT412:AT413"/>
    <mergeCell ref="AU412:AU413"/>
    <mergeCell ref="AV412:AV413"/>
    <mergeCell ref="AW412:AW413"/>
    <mergeCell ref="AX412:AX413"/>
    <mergeCell ref="AM412:AM413"/>
    <mergeCell ref="AN412:AN413"/>
    <mergeCell ref="AO412:AO413"/>
    <mergeCell ref="AP412:AP413"/>
    <mergeCell ref="AQ412:AQ413"/>
    <mergeCell ref="AR412:AR413"/>
    <mergeCell ref="A412:A413"/>
    <mergeCell ref="B412:B413"/>
    <mergeCell ref="C412:C413"/>
    <mergeCell ref="D412:D413"/>
    <mergeCell ref="E412:E413"/>
    <mergeCell ref="F412:F413"/>
    <mergeCell ref="AJ412:AJ413"/>
    <mergeCell ref="AK412:AK413"/>
    <mergeCell ref="AL412:AL413"/>
    <mergeCell ref="BC410:BC411"/>
    <mergeCell ref="AW410:AW411"/>
    <mergeCell ref="AX410:AX411"/>
    <mergeCell ref="AY410:AY411"/>
    <mergeCell ref="AZ410:AZ411"/>
    <mergeCell ref="BA410:BA411"/>
    <mergeCell ref="BB410:BB411"/>
    <mergeCell ref="AQ410:AQ411"/>
    <mergeCell ref="AR410:AR411"/>
    <mergeCell ref="AS410:AS411"/>
    <mergeCell ref="AT410:AT411"/>
    <mergeCell ref="AU410:AU411"/>
    <mergeCell ref="AV410:AV411"/>
    <mergeCell ref="AK410:AK411"/>
    <mergeCell ref="AL410:AL411"/>
    <mergeCell ref="AM410:AM411"/>
    <mergeCell ref="AN410:AN411"/>
    <mergeCell ref="AO410:AO411"/>
    <mergeCell ref="AP410:AP411"/>
    <mergeCell ref="BA408:BA409"/>
    <mergeCell ref="BB408:BB409"/>
    <mergeCell ref="BC408:BC409"/>
    <mergeCell ref="A410:A411"/>
    <mergeCell ref="B410:B411"/>
    <mergeCell ref="C410:C411"/>
    <mergeCell ref="D410:D411"/>
    <mergeCell ref="E410:E411"/>
    <mergeCell ref="F410:F411"/>
    <mergeCell ref="AJ410:AJ411"/>
    <mergeCell ref="AU408:AU409"/>
    <mergeCell ref="AV408:AV409"/>
    <mergeCell ref="AW408:AW409"/>
    <mergeCell ref="AX408:AX409"/>
    <mergeCell ref="AY408:AY409"/>
    <mergeCell ref="AZ408:AZ409"/>
    <mergeCell ref="AO408:AO409"/>
    <mergeCell ref="AP408:AP409"/>
    <mergeCell ref="AQ408:AQ409"/>
    <mergeCell ref="AR408:AR409"/>
    <mergeCell ref="AS408:AS409"/>
    <mergeCell ref="AT408:AT409"/>
    <mergeCell ref="F408:F409"/>
    <mergeCell ref="AJ408:AJ409"/>
    <mergeCell ref="AK408:AK409"/>
    <mergeCell ref="AL408:AL409"/>
    <mergeCell ref="AM408:AM409"/>
    <mergeCell ref="AN408:AN409"/>
    <mergeCell ref="AY406:AY407"/>
    <mergeCell ref="AZ406:AZ407"/>
    <mergeCell ref="BA406:BA407"/>
    <mergeCell ref="BB406:BB407"/>
    <mergeCell ref="BC406:BC407"/>
    <mergeCell ref="A408:A409"/>
    <mergeCell ref="B408:B409"/>
    <mergeCell ref="C408:C409"/>
    <mergeCell ref="D408:D409"/>
    <mergeCell ref="E408:E409"/>
    <mergeCell ref="AS406:AS407"/>
    <mergeCell ref="AT406:AT407"/>
    <mergeCell ref="AU406:AU407"/>
    <mergeCell ref="AV406:AV407"/>
    <mergeCell ref="AW406:AW407"/>
    <mergeCell ref="AX406:AX407"/>
    <mergeCell ref="AM406:AM407"/>
    <mergeCell ref="AN406:AN407"/>
    <mergeCell ref="AO406:AO407"/>
    <mergeCell ref="AP406:AP407"/>
    <mergeCell ref="AQ406:AQ407"/>
    <mergeCell ref="AR406:AR407"/>
    <mergeCell ref="BC404:BC405"/>
    <mergeCell ref="A406:A407"/>
    <mergeCell ref="B406:B407"/>
    <mergeCell ref="C406:C407"/>
    <mergeCell ref="D406:D407"/>
    <mergeCell ref="E406:E407"/>
    <mergeCell ref="F406:F407"/>
    <mergeCell ref="AJ406:AJ407"/>
    <mergeCell ref="AK406:AK407"/>
    <mergeCell ref="AL406:AL407"/>
    <mergeCell ref="AW404:AW405"/>
    <mergeCell ref="AX404:AX405"/>
    <mergeCell ref="AY404:AY405"/>
    <mergeCell ref="AZ404:AZ405"/>
    <mergeCell ref="BA404:BA405"/>
    <mergeCell ref="BB404:BB405"/>
    <mergeCell ref="AQ404:AQ405"/>
    <mergeCell ref="AR404:AR405"/>
    <mergeCell ref="AS404:AS405"/>
    <mergeCell ref="AT404:AT405"/>
    <mergeCell ref="AU404:AU405"/>
    <mergeCell ref="AV404:AV405"/>
    <mergeCell ref="AK404:AK405"/>
    <mergeCell ref="AL404:AL405"/>
    <mergeCell ref="AM404:AM405"/>
    <mergeCell ref="AN404:AN405"/>
    <mergeCell ref="AO404:AO405"/>
    <mergeCell ref="AP404:AP405"/>
    <mergeCell ref="A404:A405"/>
    <mergeCell ref="B404:B405"/>
    <mergeCell ref="C404:C405"/>
    <mergeCell ref="D404:D405"/>
    <mergeCell ref="E404:E405"/>
    <mergeCell ref="F404:F405"/>
    <mergeCell ref="AJ404:AJ405"/>
    <mergeCell ref="BA402:BA403"/>
    <mergeCell ref="BB402:BB403"/>
    <mergeCell ref="BC402:BC403"/>
    <mergeCell ref="AU402:AU403"/>
    <mergeCell ref="AV402:AV403"/>
    <mergeCell ref="AW402:AW403"/>
    <mergeCell ref="AX402:AX403"/>
    <mergeCell ref="AY402:AY403"/>
    <mergeCell ref="AZ402:AZ403"/>
    <mergeCell ref="AO402:AO403"/>
    <mergeCell ref="AP402:AP403"/>
    <mergeCell ref="AQ402:AQ403"/>
    <mergeCell ref="AR402:AR403"/>
    <mergeCell ref="AS402:AS403"/>
    <mergeCell ref="AT402:AT403"/>
    <mergeCell ref="F402:F403"/>
    <mergeCell ref="AJ402:AJ403"/>
    <mergeCell ref="AK402:AK403"/>
    <mergeCell ref="AL402:AL403"/>
    <mergeCell ref="AM402:AM403"/>
    <mergeCell ref="AN402:AN403"/>
    <mergeCell ref="AY400:AY401"/>
    <mergeCell ref="AZ400:AZ401"/>
    <mergeCell ref="BA400:BA401"/>
    <mergeCell ref="BB400:BB401"/>
    <mergeCell ref="BC400:BC401"/>
    <mergeCell ref="A402:A403"/>
    <mergeCell ref="B402:B403"/>
    <mergeCell ref="C402:C403"/>
    <mergeCell ref="D402:D403"/>
    <mergeCell ref="E402:E403"/>
    <mergeCell ref="AS400:AS401"/>
    <mergeCell ref="AT400:AT401"/>
    <mergeCell ref="AU400:AU401"/>
    <mergeCell ref="AV400:AV401"/>
    <mergeCell ref="AW400:AW401"/>
    <mergeCell ref="AX400:AX401"/>
    <mergeCell ref="AM400:AM401"/>
    <mergeCell ref="AN400:AN401"/>
    <mergeCell ref="AO400:AO401"/>
    <mergeCell ref="AP400:AP401"/>
    <mergeCell ref="AQ400:AQ401"/>
    <mergeCell ref="AR400:AR401"/>
    <mergeCell ref="BC398:BC399"/>
    <mergeCell ref="A400:A401"/>
    <mergeCell ref="B400:B401"/>
    <mergeCell ref="C400:C401"/>
    <mergeCell ref="D400:D401"/>
    <mergeCell ref="E400:E401"/>
    <mergeCell ref="F400:F401"/>
    <mergeCell ref="AJ400:AJ401"/>
    <mergeCell ref="AK400:AK401"/>
    <mergeCell ref="AL400:AL401"/>
    <mergeCell ref="AW398:AW399"/>
    <mergeCell ref="AX398:AX399"/>
    <mergeCell ref="AY398:AY399"/>
    <mergeCell ref="AZ398:AZ399"/>
    <mergeCell ref="BA398:BA399"/>
    <mergeCell ref="BB398:BB399"/>
    <mergeCell ref="AQ398:AQ399"/>
    <mergeCell ref="AR398:AR399"/>
    <mergeCell ref="AS398:AS399"/>
    <mergeCell ref="AT398:AT399"/>
    <mergeCell ref="AU398:AU399"/>
    <mergeCell ref="AV398:AV399"/>
    <mergeCell ref="AK398:AK399"/>
    <mergeCell ref="AL398:AL399"/>
    <mergeCell ref="AM398:AM399"/>
    <mergeCell ref="AN398:AN399"/>
    <mergeCell ref="AO398:AO399"/>
    <mergeCell ref="AP398:AP399"/>
    <mergeCell ref="BA396:BA397"/>
    <mergeCell ref="BB396:BB397"/>
    <mergeCell ref="BC396:BC397"/>
    <mergeCell ref="A398:A399"/>
    <mergeCell ref="B398:B399"/>
    <mergeCell ref="C398:C399"/>
    <mergeCell ref="D398:D399"/>
    <mergeCell ref="E398:E399"/>
    <mergeCell ref="F398:F399"/>
    <mergeCell ref="AJ398:AJ399"/>
    <mergeCell ref="AU396:AU397"/>
    <mergeCell ref="AV396:AV397"/>
    <mergeCell ref="AW396:AW397"/>
    <mergeCell ref="AX396:AX397"/>
    <mergeCell ref="AY396:AY397"/>
    <mergeCell ref="AZ396:AZ397"/>
    <mergeCell ref="AO396:AO397"/>
    <mergeCell ref="AP396:AP397"/>
    <mergeCell ref="AQ396:AQ397"/>
    <mergeCell ref="AR396:AR397"/>
    <mergeCell ref="AS396:AS397"/>
    <mergeCell ref="AT396:AT397"/>
    <mergeCell ref="F396:F397"/>
    <mergeCell ref="AJ396:AJ397"/>
    <mergeCell ref="AK396:AK397"/>
    <mergeCell ref="AL396:AL397"/>
    <mergeCell ref="AM396:AM397"/>
    <mergeCell ref="AN396:AN397"/>
    <mergeCell ref="AY394:AY395"/>
    <mergeCell ref="AZ394:AZ395"/>
    <mergeCell ref="BA394:BA395"/>
    <mergeCell ref="BB394:BB395"/>
    <mergeCell ref="BC394:BC395"/>
    <mergeCell ref="A396:A397"/>
    <mergeCell ref="B396:B397"/>
    <mergeCell ref="C396:C397"/>
    <mergeCell ref="D396:D397"/>
    <mergeCell ref="E396:E397"/>
    <mergeCell ref="AS394:AS395"/>
    <mergeCell ref="AT394:AT395"/>
    <mergeCell ref="AU394:AU395"/>
    <mergeCell ref="AV394:AV395"/>
    <mergeCell ref="AW394:AW395"/>
    <mergeCell ref="AX394:AX395"/>
    <mergeCell ref="AM394:AM395"/>
    <mergeCell ref="AN394:AN395"/>
    <mergeCell ref="AO394:AO395"/>
    <mergeCell ref="AP394:AP395"/>
    <mergeCell ref="AQ394:AQ395"/>
    <mergeCell ref="AR394:AR395"/>
    <mergeCell ref="BC392:BC393"/>
    <mergeCell ref="A394:A395"/>
    <mergeCell ref="B394:B395"/>
    <mergeCell ref="C394:C395"/>
    <mergeCell ref="D394:D395"/>
    <mergeCell ref="E394:E395"/>
    <mergeCell ref="F394:F395"/>
    <mergeCell ref="AJ394:AJ395"/>
    <mergeCell ref="AK394:AK395"/>
    <mergeCell ref="AL394:AL395"/>
    <mergeCell ref="AW392:AW393"/>
    <mergeCell ref="AX392:AX393"/>
    <mergeCell ref="AY392:AY393"/>
    <mergeCell ref="AZ392:AZ393"/>
    <mergeCell ref="BA392:BA393"/>
    <mergeCell ref="BB392:BB393"/>
    <mergeCell ref="AQ392:AQ393"/>
    <mergeCell ref="AR392:AR393"/>
    <mergeCell ref="AS392:AS393"/>
    <mergeCell ref="AT392:AT393"/>
    <mergeCell ref="AU392:AU393"/>
    <mergeCell ref="AV392:AV393"/>
    <mergeCell ref="AK392:AK393"/>
    <mergeCell ref="AL392:AL393"/>
    <mergeCell ref="AM392:AM393"/>
    <mergeCell ref="AN392:AN393"/>
    <mergeCell ref="AO392:AO393"/>
    <mergeCell ref="AP392:AP393"/>
    <mergeCell ref="BA390:BA391"/>
    <mergeCell ref="BB390:BB391"/>
    <mergeCell ref="BC390:BC391"/>
    <mergeCell ref="A392:A393"/>
    <mergeCell ref="B392:B393"/>
    <mergeCell ref="C392:C393"/>
    <mergeCell ref="D392:D393"/>
    <mergeCell ref="E392:E393"/>
    <mergeCell ref="F392:F393"/>
    <mergeCell ref="AJ392:AJ393"/>
    <mergeCell ref="AU390:AU391"/>
    <mergeCell ref="AV390:AV391"/>
    <mergeCell ref="AW390:AW391"/>
    <mergeCell ref="AX390:AX391"/>
    <mergeCell ref="AY390:AY391"/>
    <mergeCell ref="AZ390:AZ391"/>
    <mergeCell ref="AO390:AO391"/>
    <mergeCell ref="AP390:AP391"/>
    <mergeCell ref="AQ390:AQ391"/>
    <mergeCell ref="AR390:AR391"/>
    <mergeCell ref="AS390:AS391"/>
    <mergeCell ref="AT390:AT391"/>
    <mergeCell ref="F390:F391"/>
    <mergeCell ref="AJ390:AJ391"/>
    <mergeCell ref="AK390:AK391"/>
    <mergeCell ref="AL390:AL391"/>
    <mergeCell ref="AM390:AM391"/>
    <mergeCell ref="AN390:AN391"/>
    <mergeCell ref="AY388:AY389"/>
    <mergeCell ref="AZ388:AZ389"/>
    <mergeCell ref="BA388:BA389"/>
    <mergeCell ref="BB388:BB389"/>
    <mergeCell ref="BC388:BC389"/>
    <mergeCell ref="A390:A391"/>
    <mergeCell ref="B390:B391"/>
    <mergeCell ref="C390:C391"/>
    <mergeCell ref="D390:D391"/>
    <mergeCell ref="E390:E391"/>
    <mergeCell ref="AS388:AS389"/>
    <mergeCell ref="AT388:AT389"/>
    <mergeCell ref="AU388:AU389"/>
    <mergeCell ref="AV388:AV389"/>
    <mergeCell ref="AW388:AW389"/>
    <mergeCell ref="AX388:AX389"/>
    <mergeCell ref="AM388:AM389"/>
    <mergeCell ref="AN388:AN389"/>
    <mergeCell ref="AO388:AO389"/>
    <mergeCell ref="AP388:AP389"/>
    <mergeCell ref="AQ388:AQ389"/>
    <mergeCell ref="AR388:AR389"/>
    <mergeCell ref="BC386:BC387"/>
    <mergeCell ref="A388:A389"/>
    <mergeCell ref="B388:B389"/>
    <mergeCell ref="C388:C389"/>
    <mergeCell ref="D388:D389"/>
    <mergeCell ref="E388:E389"/>
    <mergeCell ref="F388:F389"/>
    <mergeCell ref="AJ388:AJ389"/>
    <mergeCell ref="AK388:AK389"/>
    <mergeCell ref="AL388:AL389"/>
    <mergeCell ref="AW386:AW387"/>
    <mergeCell ref="AX386:AX387"/>
    <mergeCell ref="AY386:AY387"/>
    <mergeCell ref="AZ386:AZ387"/>
    <mergeCell ref="BA386:BA387"/>
    <mergeCell ref="BB386:BB387"/>
    <mergeCell ref="AQ386:AQ387"/>
    <mergeCell ref="AR386:AR387"/>
    <mergeCell ref="AS386:AS387"/>
    <mergeCell ref="AT386:AT387"/>
    <mergeCell ref="AU386:AU387"/>
    <mergeCell ref="AV386:AV387"/>
    <mergeCell ref="AK386:AK387"/>
    <mergeCell ref="AL386:AL387"/>
    <mergeCell ref="AM386:AM387"/>
    <mergeCell ref="AN386:AN387"/>
    <mergeCell ref="AO386:AO387"/>
    <mergeCell ref="AP386:AP387"/>
    <mergeCell ref="BA384:BA385"/>
    <mergeCell ref="BB384:BB385"/>
    <mergeCell ref="BC384:BC385"/>
    <mergeCell ref="A386:A387"/>
    <mergeCell ref="B386:B387"/>
    <mergeCell ref="C386:C387"/>
    <mergeCell ref="D386:D387"/>
    <mergeCell ref="E386:E387"/>
    <mergeCell ref="F386:F387"/>
    <mergeCell ref="AJ386:AJ387"/>
    <mergeCell ref="AU384:AU385"/>
    <mergeCell ref="AV384:AV385"/>
    <mergeCell ref="AW384:AW385"/>
    <mergeCell ref="AX384:AX385"/>
    <mergeCell ref="AY384:AY385"/>
    <mergeCell ref="AZ384:AZ385"/>
    <mergeCell ref="AO384:AO385"/>
    <mergeCell ref="AP384:AP385"/>
    <mergeCell ref="AQ384:AQ385"/>
    <mergeCell ref="AR384:AR385"/>
    <mergeCell ref="AS384:AS385"/>
    <mergeCell ref="AT384:AT385"/>
    <mergeCell ref="F384:F385"/>
    <mergeCell ref="AJ384:AJ385"/>
    <mergeCell ref="AK384:AK385"/>
    <mergeCell ref="AL384:AL385"/>
    <mergeCell ref="AM384:AM385"/>
    <mergeCell ref="AN384:AN385"/>
    <mergeCell ref="AY382:AY383"/>
    <mergeCell ref="AZ382:AZ383"/>
    <mergeCell ref="BA382:BA383"/>
    <mergeCell ref="BB382:BB383"/>
    <mergeCell ref="BC382:BC383"/>
    <mergeCell ref="A384:A385"/>
    <mergeCell ref="B384:B385"/>
    <mergeCell ref="C384:C385"/>
    <mergeCell ref="D384:D385"/>
    <mergeCell ref="E384:E385"/>
    <mergeCell ref="AS382:AS383"/>
    <mergeCell ref="AT382:AT383"/>
    <mergeCell ref="AU382:AU383"/>
    <mergeCell ref="AV382:AV383"/>
    <mergeCell ref="AW382:AW383"/>
    <mergeCell ref="AX382:AX383"/>
    <mergeCell ref="AM382:AM383"/>
    <mergeCell ref="AN382:AN383"/>
    <mergeCell ref="AO382:AO383"/>
    <mergeCell ref="AP382:AP383"/>
    <mergeCell ref="AQ382:AQ383"/>
    <mergeCell ref="AR382:AR383"/>
    <mergeCell ref="BC380:BC381"/>
    <mergeCell ref="A382:A383"/>
    <mergeCell ref="B382:B383"/>
    <mergeCell ref="C382:C383"/>
    <mergeCell ref="D382:D383"/>
    <mergeCell ref="E382:E383"/>
    <mergeCell ref="F382:F383"/>
    <mergeCell ref="AJ382:AJ383"/>
    <mergeCell ref="AK382:AK383"/>
    <mergeCell ref="AL382:AL383"/>
    <mergeCell ref="AW380:AW381"/>
    <mergeCell ref="AX380:AX381"/>
    <mergeCell ref="AY380:AY381"/>
    <mergeCell ref="AZ380:AZ381"/>
    <mergeCell ref="BA380:BA381"/>
    <mergeCell ref="BB380:BB381"/>
    <mergeCell ref="AQ380:AQ381"/>
    <mergeCell ref="AR380:AR381"/>
    <mergeCell ref="AS380:AS381"/>
    <mergeCell ref="AT380:AT381"/>
    <mergeCell ref="AU380:AU381"/>
    <mergeCell ref="AV380:AV381"/>
    <mergeCell ref="AK380:AK381"/>
    <mergeCell ref="AL380:AL381"/>
    <mergeCell ref="AM380:AM381"/>
    <mergeCell ref="AN380:AN381"/>
    <mergeCell ref="AO380:AO381"/>
    <mergeCell ref="AP380:AP381"/>
    <mergeCell ref="A380:A381"/>
    <mergeCell ref="B380:B381"/>
    <mergeCell ref="C380:C381"/>
    <mergeCell ref="D380:D381"/>
    <mergeCell ref="E380:E381"/>
    <mergeCell ref="F380:F381"/>
    <mergeCell ref="AJ380:AJ381"/>
    <mergeCell ref="AY378:AY379"/>
    <mergeCell ref="AZ378:AZ379"/>
    <mergeCell ref="BA378:BA379"/>
    <mergeCell ref="BB378:BB379"/>
    <mergeCell ref="BC378:BC379"/>
    <mergeCell ref="AS378:AS379"/>
    <mergeCell ref="AT378:AT379"/>
    <mergeCell ref="AU378:AU379"/>
    <mergeCell ref="AV378:AV379"/>
    <mergeCell ref="AW378:AW379"/>
    <mergeCell ref="AX378:AX379"/>
    <mergeCell ref="AM378:AM379"/>
    <mergeCell ref="AN378:AN379"/>
    <mergeCell ref="AO378:AO379"/>
    <mergeCell ref="AP378:AP379"/>
    <mergeCell ref="AQ378:AQ379"/>
    <mergeCell ref="AR378:AR379"/>
    <mergeCell ref="BC376:BC377"/>
    <mergeCell ref="A378:A379"/>
    <mergeCell ref="B378:B379"/>
    <mergeCell ref="C378:C379"/>
    <mergeCell ref="D378:D379"/>
    <mergeCell ref="E378:E379"/>
    <mergeCell ref="F378:F379"/>
    <mergeCell ref="AJ378:AJ379"/>
    <mergeCell ref="AK378:AK379"/>
    <mergeCell ref="AL378:AL379"/>
    <mergeCell ref="AW376:AW377"/>
    <mergeCell ref="AX376:AX377"/>
    <mergeCell ref="AY376:AY377"/>
    <mergeCell ref="AZ376:AZ377"/>
    <mergeCell ref="BA376:BA377"/>
    <mergeCell ref="BB376:BB377"/>
    <mergeCell ref="AQ376:AQ377"/>
    <mergeCell ref="AR376:AR377"/>
    <mergeCell ref="AS376:AS377"/>
    <mergeCell ref="AT376:AT377"/>
    <mergeCell ref="AU376:AU377"/>
    <mergeCell ref="AV376:AV377"/>
    <mergeCell ref="AK376:AK377"/>
    <mergeCell ref="AL376:AL377"/>
    <mergeCell ref="AM376:AM377"/>
    <mergeCell ref="AN376:AN377"/>
    <mergeCell ref="AO376:AO377"/>
    <mergeCell ref="AP376:AP377"/>
    <mergeCell ref="BA374:BA375"/>
    <mergeCell ref="BB374:BB375"/>
    <mergeCell ref="BC374:BC375"/>
    <mergeCell ref="A376:A377"/>
    <mergeCell ref="B376:B377"/>
    <mergeCell ref="C376:C377"/>
    <mergeCell ref="D376:D377"/>
    <mergeCell ref="E376:E377"/>
    <mergeCell ref="F376:F377"/>
    <mergeCell ref="AJ376:AJ377"/>
    <mergeCell ref="AU374:AU375"/>
    <mergeCell ref="AV374:AV375"/>
    <mergeCell ref="AW374:AW375"/>
    <mergeCell ref="AX374:AX375"/>
    <mergeCell ref="AY374:AY375"/>
    <mergeCell ref="AZ374:AZ375"/>
    <mergeCell ref="AO374:AO375"/>
    <mergeCell ref="AP374:AP375"/>
    <mergeCell ref="AQ374:AQ375"/>
    <mergeCell ref="AR374:AR375"/>
    <mergeCell ref="AS374:AS375"/>
    <mergeCell ref="AT374:AT375"/>
    <mergeCell ref="F374:F375"/>
    <mergeCell ref="AJ374:AJ375"/>
    <mergeCell ref="AK374:AK375"/>
    <mergeCell ref="AL374:AL375"/>
    <mergeCell ref="AM374:AM375"/>
    <mergeCell ref="AN374:AN375"/>
    <mergeCell ref="AY372:AY373"/>
    <mergeCell ref="AZ372:AZ373"/>
    <mergeCell ref="BA372:BA373"/>
    <mergeCell ref="BB372:BB373"/>
    <mergeCell ref="BC372:BC373"/>
    <mergeCell ref="A374:A375"/>
    <mergeCell ref="B374:B375"/>
    <mergeCell ref="C374:C375"/>
    <mergeCell ref="D374:D375"/>
    <mergeCell ref="E374:E375"/>
    <mergeCell ref="AS372:AS373"/>
    <mergeCell ref="AT372:AT373"/>
    <mergeCell ref="AU372:AU373"/>
    <mergeCell ref="AV372:AV373"/>
    <mergeCell ref="AW372:AW373"/>
    <mergeCell ref="AX372:AX373"/>
    <mergeCell ref="AM372:AM373"/>
    <mergeCell ref="AN372:AN373"/>
    <mergeCell ref="AO372:AO373"/>
    <mergeCell ref="AP372:AP373"/>
    <mergeCell ref="AQ372:AQ373"/>
    <mergeCell ref="AR372:AR373"/>
    <mergeCell ref="BC370:BC371"/>
    <mergeCell ref="A372:A373"/>
    <mergeCell ref="B372:B373"/>
    <mergeCell ref="C372:C373"/>
    <mergeCell ref="D372:D373"/>
    <mergeCell ref="E372:E373"/>
    <mergeCell ref="F372:F373"/>
    <mergeCell ref="AJ372:AJ373"/>
    <mergeCell ref="AK372:AK373"/>
    <mergeCell ref="AL372:AL373"/>
    <mergeCell ref="AW370:AW371"/>
    <mergeCell ref="AX370:AX371"/>
    <mergeCell ref="AY370:AY371"/>
    <mergeCell ref="AZ370:AZ371"/>
    <mergeCell ref="BA370:BA371"/>
    <mergeCell ref="BB370:BB371"/>
    <mergeCell ref="AQ370:AQ371"/>
    <mergeCell ref="AR370:AR371"/>
    <mergeCell ref="AS370:AS371"/>
    <mergeCell ref="AT370:AT371"/>
    <mergeCell ref="AU370:AU371"/>
    <mergeCell ref="AV370:AV371"/>
    <mergeCell ref="AK370:AK371"/>
    <mergeCell ref="AL370:AL371"/>
    <mergeCell ref="AM370:AM371"/>
    <mergeCell ref="AN370:AN371"/>
    <mergeCell ref="AO370:AO371"/>
    <mergeCell ref="AP370:AP371"/>
    <mergeCell ref="BA368:BA369"/>
    <mergeCell ref="BB368:BB369"/>
    <mergeCell ref="BC368:BC369"/>
    <mergeCell ref="A370:A371"/>
    <mergeCell ref="B370:B371"/>
    <mergeCell ref="C370:C371"/>
    <mergeCell ref="D370:D371"/>
    <mergeCell ref="E370:E371"/>
    <mergeCell ref="F370:F371"/>
    <mergeCell ref="AJ370:AJ371"/>
    <mergeCell ref="AU368:AU369"/>
    <mergeCell ref="AV368:AV369"/>
    <mergeCell ref="AW368:AW369"/>
    <mergeCell ref="AX368:AX369"/>
    <mergeCell ref="AY368:AY369"/>
    <mergeCell ref="AZ368:AZ369"/>
    <mergeCell ref="AO368:AO369"/>
    <mergeCell ref="AP368:AP369"/>
    <mergeCell ref="AQ368:AQ369"/>
    <mergeCell ref="AR368:AR369"/>
    <mergeCell ref="AS368:AS369"/>
    <mergeCell ref="AT368:AT369"/>
    <mergeCell ref="F368:F369"/>
    <mergeCell ref="AJ368:AJ369"/>
    <mergeCell ref="AK368:AK369"/>
    <mergeCell ref="AL368:AL369"/>
    <mergeCell ref="AM368:AM369"/>
    <mergeCell ref="AN368:AN369"/>
    <mergeCell ref="AY366:AY367"/>
    <mergeCell ref="AZ366:AZ367"/>
    <mergeCell ref="BA366:BA367"/>
    <mergeCell ref="BB366:BB367"/>
    <mergeCell ref="BC366:BC367"/>
    <mergeCell ref="A368:A369"/>
    <mergeCell ref="B368:B369"/>
    <mergeCell ref="C368:C369"/>
    <mergeCell ref="D368:D369"/>
    <mergeCell ref="E368:E369"/>
    <mergeCell ref="AS366:AS367"/>
    <mergeCell ref="AT366:AT367"/>
    <mergeCell ref="AU366:AU367"/>
    <mergeCell ref="AV366:AV367"/>
    <mergeCell ref="AW366:AW367"/>
    <mergeCell ref="AX366:AX367"/>
    <mergeCell ref="AM366:AM367"/>
    <mergeCell ref="AN366:AN367"/>
    <mergeCell ref="AO366:AO367"/>
    <mergeCell ref="AP366:AP367"/>
    <mergeCell ref="AQ366:AQ367"/>
    <mergeCell ref="AR366:AR367"/>
    <mergeCell ref="BC364:BC365"/>
    <mergeCell ref="A366:A367"/>
    <mergeCell ref="B366:B367"/>
    <mergeCell ref="C366:C367"/>
    <mergeCell ref="D366:D367"/>
    <mergeCell ref="E366:E367"/>
    <mergeCell ref="F366:F367"/>
    <mergeCell ref="AJ366:AJ367"/>
    <mergeCell ref="AK366:AK367"/>
    <mergeCell ref="AL366:AL367"/>
    <mergeCell ref="AW364:AW365"/>
    <mergeCell ref="AX364:AX365"/>
    <mergeCell ref="AY364:AY365"/>
    <mergeCell ref="AZ364:AZ365"/>
    <mergeCell ref="BA364:BA365"/>
    <mergeCell ref="BB364:BB365"/>
    <mergeCell ref="AQ364:AQ365"/>
    <mergeCell ref="AR364:AR365"/>
    <mergeCell ref="AS364:AS365"/>
    <mergeCell ref="AT364:AT365"/>
    <mergeCell ref="AU364:AU365"/>
    <mergeCell ref="AV364:AV365"/>
    <mergeCell ref="AK364:AK365"/>
    <mergeCell ref="AL364:AL365"/>
    <mergeCell ref="AM364:AM365"/>
    <mergeCell ref="AN364:AN365"/>
    <mergeCell ref="AO364:AO365"/>
    <mergeCell ref="AP364:AP365"/>
    <mergeCell ref="BA362:BA363"/>
    <mergeCell ref="BB362:BB363"/>
    <mergeCell ref="BC362:BC363"/>
    <mergeCell ref="A364:A365"/>
    <mergeCell ref="B364:B365"/>
    <mergeCell ref="C364:C365"/>
    <mergeCell ref="D364:D365"/>
    <mergeCell ref="E364:E365"/>
    <mergeCell ref="F364:F365"/>
    <mergeCell ref="AJ364:AJ365"/>
    <mergeCell ref="AU362:AU363"/>
    <mergeCell ref="AV362:AV363"/>
    <mergeCell ref="AW362:AW363"/>
    <mergeCell ref="AX362:AX363"/>
    <mergeCell ref="AY362:AY363"/>
    <mergeCell ref="AZ362:AZ363"/>
    <mergeCell ref="AO362:AO363"/>
    <mergeCell ref="AP362:AP363"/>
    <mergeCell ref="AQ362:AQ363"/>
    <mergeCell ref="AR362:AR363"/>
    <mergeCell ref="AS362:AS363"/>
    <mergeCell ref="AT362:AT363"/>
    <mergeCell ref="F362:F363"/>
    <mergeCell ref="AJ362:AJ363"/>
    <mergeCell ref="AK362:AK363"/>
    <mergeCell ref="AL362:AL363"/>
    <mergeCell ref="AM362:AM363"/>
    <mergeCell ref="AN362:AN363"/>
    <mergeCell ref="AY360:AY361"/>
    <mergeCell ref="AZ360:AZ361"/>
    <mergeCell ref="BA360:BA361"/>
    <mergeCell ref="BB360:BB361"/>
    <mergeCell ref="BC360:BC361"/>
    <mergeCell ref="A362:A363"/>
    <mergeCell ref="B362:B363"/>
    <mergeCell ref="C362:C363"/>
    <mergeCell ref="D362:D363"/>
    <mergeCell ref="E362:E363"/>
    <mergeCell ref="AS360:AS361"/>
    <mergeCell ref="AT360:AT361"/>
    <mergeCell ref="AU360:AU361"/>
    <mergeCell ref="AV360:AV361"/>
    <mergeCell ref="AW360:AW361"/>
    <mergeCell ref="AX360:AX361"/>
    <mergeCell ref="AM360:AM361"/>
    <mergeCell ref="AN360:AN361"/>
    <mergeCell ref="AO360:AO361"/>
    <mergeCell ref="AP360:AP361"/>
    <mergeCell ref="AQ360:AQ361"/>
    <mergeCell ref="AR360:AR361"/>
    <mergeCell ref="BC358:BC359"/>
    <mergeCell ref="A360:A361"/>
    <mergeCell ref="B360:B361"/>
    <mergeCell ref="C360:C361"/>
    <mergeCell ref="D360:D361"/>
    <mergeCell ref="E360:E361"/>
    <mergeCell ref="F360:F361"/>
    <mergeCell ref="AJ360:AJ361"/>
    <mergeCell ref="AK360:AK361"/>
    <mergeCell ref="AL360:AL361"/>
    <mergeCell ref="AW358:AW359"/>
    <mergeCell ref="AX358:AX359"/>
    <mergeCell ref="AY358:AY359"/>
    <mergeCell ref="AZ358:AZ359"/>
    <mergeCell ref="BA358:BA359"/>
    <mergeCell ref="BB358:BB359"/>
    <mergeCell ref="AQ358:AQ359"/>
    <mergeCell ref="AR358:AR359"/>
    <mergeCell ref="AS358:AS359"/>
    <mergeCell ref="AT358:AT359"/>
    <mergeCell ref="AU358:AU359"/>
    <mergeCell ref="AV358:AV359"/>
    <mergeCell ref="AK358:AK359"/>
    <mergeCell ref="AL358:AL359"/>
    <mergeCell ref="AM358:AM359"/>
    <mergeCell ref="AN358:AN359"/>
    <mergeCell ref="AO358:AO359"/>
    <mergeCell ref="AP358:AP359"/>
    <mergeCell ref="A358:A359"/>
    <mergeCell ref="B358:B359"/>
    <mergeCell ref="C358:C359"/>
    <mergeCell ref="D358:D359"/>
    <mergeCell ref="E358:E359"/>
    <mergeCell ref="F358:F359"/>
    <mergeCell ref="AJ358:AJ359"/>
    <mergeCell ref="AY356:AY357"/>
    <mergeCell ref="AZ356:AZ357"/>
    <mergeCell ref="BA356:BA357"/>
    <mergeCell ref="BB356:BB357"/>
    <mergeCell ref="BC356:BC357"/>
    <mergeCell ref="AS356:AS357"/>
    <mergeCell ref="AT356:AT357"/>
    <mergeCell ref="AU356:AU357"/>
    <mergeCell ref="AV356:AV357"/>
    <mergeCell ref="AW356:AW357"/>
    <mergeCell ref="AX356:AX357"/>
    <mergeCell ref="AM356:AM357"/>
    <mergeCell ref="AN356:AN357"/>
    <mergeCell ref="AO356:AO357"/>
    <mergeCell ref="AP356:AP357"/>
    <mergeCell ref="AQ356:AQ357"/>
    <mergeCell ref="AR356:AR357"/>
    <mergeCell ref="BC354:BC355"/>
    <mergeCell ref="A356:A357"/>
    <mergeCell ref="B356:B357"/>
    <mergeCell ref="C356:C357"/>
    <mergeCell ref="D356:D357"/>
    <mergeCell ref="E356:E357"/>
    <mergeCell ref="F356:F357"/>
    <mergeCell ref="AJ356:AJ357"/>
    <mergeCell ref="AK356:AK357"/>
    <mergeCell ref="AL356:AL357"/>
    <mergeCell ref="AW354:AW355"/>
    <mergeCell ref="AX354:AX355"/>
    <mergeCell ref="AY354:AY355"/>
    <mergeCell ref="AZ354:AZ355"/>
    <mergeCell ref="BA354:BA355"/>
    <mergeCell ref="BB354:BB355"/>
    <mergeCell ref="AQ354:AQ355"/>
    <mergeCell ref="AR354:AR355"/>
    <mergeCell ref="AS354:AS355"/>
    <mergeCell ref="AT354:AT355"/>
    <mergeCell ref="AU354:AU355"/>
    <mergeCell ref="AV354:AV355"/>
    <mergeCell ref="AK354:AK355"/>
    <mergeCell ref="AL354:AL355"/>
    <mergeCell ref="AM354:AM355"/>
    <mergeCell ref="AN354:AN355"/>
    <mergeCell ref="AO354:AO355"/>
    <mergeCell ref="AP354:AP355"/>
    <mergeCell ref="BA352:BA353"/>
    <mergeCell ref="BB352:BB353"/>
    <mergeCell ref="BC352:BC353"/>
    <mergeCell ref="A354:A355"/>
    <mergeCell ref="B354:B355"/>
    <mergeCell ref="C354:C355"/>
    <mergeCell ref="D354:D355"/>
    <mergeCell ref="E354:E355"/>
    <mergeCell ref="F354:F355"/>
    <mergeCell ref="AJ354:AJ355"/>
    <mergeCell ref="AU352:AU353"/>
    <mergeCell ref="AV352:AV353"/>
    <mergeCell ref="AW352:AW353"/>
    <mergeCell ref="AX352:AX353"/>
    <mergeCell ref="AY352:AY353"/>
    <mergeCell ref="AZ352:AZ353"/>
    <mergeCell ref="AO352:AO353"/>
    <mergeCell ref="AP352:AP353"/>
    <mergeCell ref="AQ352:AQ353"/>
    <mergeCell ref="AR352:AR353"/>
    <mergeCell ref="AS352:AS353"/>
    <mergeCell ref="AT352:AT353"/>
    <mergeCell ref="F352:F353"/>
    <mergeCell ref="AJ352:AJ353"/>
    <mergeCell ref="AK352:AK353"/>
    <mergeCell ref="AL352:AL353"/>
    <mergeCell ref="AM352:AM353"/>
    <mergeCell ref="AN352:AN353"/>
    <mergeCell ref="AY350:AY351"/>
    <mergeCell ref="AZ350:AZ351"/>
    <mergeCell ref="BA350:BA351"/>
    <mergeCell ref="BB350:BB351"/>
    <mergeCell ref="BC350:BC351"/>
    <mergeCell ref="A352:A353"/>
    <mergeCell ref="B352:B353"/>
    <mergeCell ref="C352:C353"/>
    <mergeCell ref="D352:D353"/>
    <mergeCell ref="E352:E353"/>
    <mergeCell ref="AS350:AS351"/>
    <mergeCell ref="AT350:AT351"/>
    <mergeCell ref="AU350:AU351"/>
    <mergeCell ref="AV350:AV351"/>
    <mergeCell ref="AW350:AW351"/>
    <mergeCell ref="AX350:AX351"/>
    <mergeCell ref="AM350:AM351"/>
    <mergeCell ref="AN350:AN351"/>
    <mergeCell ref="AO350:AO351"/>
    <mergeCell ref="AP350:AP351"/>
    <mergeCell ref="AQ350:AQ351"/>
    <mergeCell ref="AR350:AR351"/>
    <mergeCell ref="BC348:BC349"/>
    <mergeCell ref="A350:A351"/>
    <mergeCell ref="B350:B351"/>
    <mergeCell ref="C350:C351"/>
    <mergeCell ref="D350:D351"/>
    <mergeCell ref="E350:E351"/>
    <mergeCell ref="F350:F351"/>
    <mergeCell ref="AJ350:AJ351"/>
    <mergeCell ref="AK350:AK351"/>
    <mergeCell ref="AL350:AL351"/>
    <mergeCell ref="AW348:AW349"/>
    <mergeCell ref="AX348:AX349"/>
    <mergeCell ref="AY348:AY349"/>
    <mergeCell ref="AZ348:AZ349"/>
    <mergeCell ref="BA348:BA349"/>
    <mergeCell ref="BB348:BB349"/>
    <mergeCell ref="AQ348:AQ349"/>
    <mergeCell ref="AR348:AR349"/>
    <mergeCell ref="AS348:AS349"/>
    <mergeCell ref="AT348:AT349"/>
    <mergeCell ref="AU348:AU349"/>
    <mergeCell ref="AV348:AV349"/>
    <mergeCell ref="AK348:AK349"/>
    <mergeCell ref="AL348:AL349"/>
    <mergeCell ref="AM348:AM349"/>
    <mergeCell ref="AN348:AN349"/>
    <mergeCell ref="AO348:AO349"/>
    <mergeCell ref="AP348:AP349"/>
    <mergeCell ref="BA346:BA347"/>
    <mergeCell ref="BB346:BB347"/>
    <mergeCell ref="BC346:BC347"/>
    <mergeCell ref="A348:A349"/>
    <mergeCell ref="B348:B349"/>
    <mergeCell ref="C348:C349"/>
    <mergeCell ref="D348:D349"/>
    <mergeCell ref="E348:E349"/>
    <mergeCell ref="F348:F349"/>
    <mergeCell ref="AJ348:AJ349"/>
    <mergeCell ref="AU346:AU347"/>
    <mergeCell ref="AV346:AV347"/>
    <mergeCell ref="AW346:AW347"/>
    <mergeCell ref="AX346:AX347"/>
    <mergeCell ref="AY346:AY347"/>
    <mergeCell ref="AZ346:AZ347"/>
    <mergeCell ref="AO346:AO347"/>
    <mergeCell ref="AP346:AP347"/>
    <mergeCell ref="AQ346:AQ347"/>
    <mergeCell ref="AR346:AR347"/>
    <mergeCell ref="AS346:AS347"/>
    <mergeCell ref="AT346:AT347"/>
    <mergeCell ref="F346:F347"/>
    <mergeCell ref="AJ346:AJ347"/>
    <mergeCell ref="AK346:AK347"/>
    <mergeCell ref="AL346:AL347"/>
    <mergeCell ref="AM346:AM347"/>
    <mergeCell ref="AN346:AN347"/>
    <mergeCell ref="AY344:AY345"/>
    <mergeCell ref="AZ344:AZ345"/>
    <mergeCell ref="BA344:BA345"/>
    <mergeCell ref="BB344:BB345"/>
    <mergeCell ref="BC344:BC345"/>
    <mergeCell ref="A346:A347"/>
    <mergeCell ref="B346:B347"/>
    <mergeCell ref="C346:C347"/>
    <mergeCell ref="D346:D347"/>
    <mergeCell ref="E346:E347"/>
    <mergeCell ref="AS344:AS345"/>
    <mergeCell ref="AT344:AT345"/>
    <mergeCell ref="AU344:AU345"/>
    <mergeCell ref="AV344:AV345"/>
    <mergeCell ref="AW344:AW345"/>
    <mergeCell ref="AX344:AX345"/>
    <mergeCell ref="AM344:AM345"/>
    <mergeCell ref="AN344:AN345"/>
    <mergeCell ref="AO344:AO345"/>
    <mergeCell ref="AP344:AP345"/>
    <mergeCell ref="AQ344:AQ345"/>
    <mergeCell ref="AR344:AR345"/>
    <mergeCell ref="BC342:BC343"/>
    <mergeCell ref="A344:A345"/>
    <mergeCell ref="B344:B345"/>
    <mergeCell ref="C344:C345"/>
    <mergeCell ref="D344:D345"/>
    <mergeCell ref="E344:E345"/>
    <mergeCell ref="F344:F345"/>
    <mergeCell ref="AJ344:AJ345"/>
    <mergeCell ref="AK344:AK345"/>
    <mergeCell ref="AL344:AL345"/>
    <mergeCell ref="AW342:AW343"/>
    <mergeCell ref="AX342:AX343"/>
    <mergeCell ref="AY342:AY343"/>
    <mergeCell ref="AZ342:AZ343"/>
    <mergeCell ref="BA342:BA343"/>
    <mergeCell ref="BB342:BB343"/>
    <mergeCell ref="AQ342:AQ343"/>
    <mergeCell ref="AR342:AR343"/>
    <mergeCell ref="AS342:AS343"/>
    <mergeCell ref="AT342:AT343"/>
    <mergeCell ref="AU342:AU343"/>
    <mergeCell ref="AV342:AV343"/>
    <mergeCell ref="AK342:AK343"/>
    <mergeCell ref="AL342:AL343"/>
    <mergeCell ref="AM342:AM343"/>
    <mergeCell ref="AN342:AN343"/>
    <mergeCell ref="AO342:AO343"/>
    <mergeCell ref="AP342:AP343"/>
    <mergeCell ref="BA340:BA341"/>
    <mergeCell ref="BB340:BB341"/>
    <mergeCell ref="BC340:BC341"/>
    <mergeCell ref="A342:A343"/>
    <mergeCell ref="B342:B343"/>
    <mergeCell ref="C342:C343"/>
    <mergeCell ref="D342:D343"/>
    <mergeCell ref="E342:E343"/>
    <mergeCell ref="F342:F343"/>
    <mergeCell ref="AJ342:AJ343"/>
    <mergeCell ref="AU340:AU341"/>
    <mergeCell ref="AV340:AV341"/>
    <mergeCell ref="AW340:AW341"/>
    <mergeCell ref="AX340:AX341"/>
    <mergeCell ref="AY340:AY341"/>
    <mergeCell ref="AZ340:AZ341"/>
    <mergeCell ref="AO340:AO341"/>
    <mergeCell ref="AP340:AP341"/>
    <mergeCell ref="AQ340:AQ341"/>
    <mergeCell ref="AR340:AR341"/>
    <mergeCell ref="AS340:AS341"/>
    <mergeCell ref="AT340:AT341"/>
    <mergeCell ref="F340:F341"/>
    <mergeCell ref="AJ340:AJ341"/>
    <mergeCell ref="AK340:AK341"/>
    <mergeCell ref="AL340:AL341"/>
    <mergeCell ref="AM340:AM341"/>
    <mergeCell ref="AN340:AN341"/>
    <mergeCell ref="AY338:AY339"/>
    <mergeCell ref="AZ338:AZ339"/>
    <mergeCell ref="BA338:BA339"/>
    <mergeCell ref="BB338:BB339"/>
    <mergeCell ref="BC338:BC339"/>
    <mergeCell ref="A340:A341"/>
    <mergeCell ref="B340:B341"/>
    <mergeCell ref="C340:C341"/>
    <mergeCell ref="D340:D341"/>
    <mergeCell ref="E340:E341"/>
    <mergeCell ref="AS338:AS339"/>
    <mergeCell ref="AT338:AT339"/>
    <mergeCell ref="AU338:AU339"/>
    <mergeCell ref="AV338:AV339"/>
    <mergeCell ref="AW338:AW339"/>
    <mergeCell ref="AX338:AX339"/>
    <mergeCell ref="AM338:AM339"/>
    <mergeCell ref="AN338:AN339"/>
    <mergeCell ref="AO338:AO339"/>
    <mergeCell ref="AP338:AP339"/>
    <mergeCell ref="AQ338:AQ339"/>
    <mergeCell ref="AR338:AR339"/>
    <mergeCell ref="BC336:BC337"/>
    <mergeCell ref="A338:A339"/>
    <mergeCell ref="B338:B339"/>
    <mergeCell ref="C338:C339"/>
    <mergeCell ref="D338:D339"/>
    <mergeCell ref="E338:E339"/>
    <mergeCell ref="F338:F339"/>
    <mergeCell ref="AJ338:AJ339"/>
    <mergeCell ref="AK338:AK339"/>
    <mergeCell ref="AL338:AL339"/>
    <mergeCell ref="AW336:AW337"/>
    <mergeCell ref="AX336:AX337"/>
    <mergeCell ref="AY336:AY337"/>
    <mergeCell ref="AZ336:AZ337"/>
    <mergeCell ref="BA336:BA337"/>
    <mergeCell ref="BB336:BB337"/>
    <mergeCell ref="AQ336:AQ337"/>
    <mergeCell ref="AR336:AR337"/>
    <mergeCell ref="AS336:AS337"/>
    <mergeCell ref="AT336:AT337"/>
    <mergeCell ref="AU336:AU337"/>
    <mergeCell ref="AV336:AV337"/>
    <mergeCell ref="AK336:AK337"/>
    <mergeCell ref="AL336:AL337"/>
    <mergeCell ref="AM336:AM337"/>
    <mergeCell ref="AN336:AN337"/>
    <mergeCell ref="AO336:AO337"/>
    <mergeCell ref="AP336:AP337"/>
    <mergeCell ref="BA334:BA335"/>
    <mergeCell ref="BB334:BB335"/>
    <mergeCell ref="BC334:BC335"/>
    <mergeCell ref="A336:A337"/>
    <mergeCell ref="B336:B337"/>
    <mergeCell ref="C336:C337"/>
    <mergeCell ref="D336:D337"/>
    <mergeCell ref="E336:E337"/>
    <mergeCell ref="F336:F337"/>
    <mergeCell ref="AJ336:AJ337"/>
    <mergeCell ref="AU334:AU335"/>
    <mergeCell ref="AV334:AV335"/>
    <mergeCell ref="AW334:AW335"/>
    <mergeCell ref="AX334:AX335"/>
    <mergeCell ref="AY334:AY335"/>
    <mergeCell ref="AZ334:AZ335"/>
    <mergeCell ref="AO334:AO335"/>
    <mergeCell ref="AP334:AP335"/>
    <mergeCell ref="AQ334:AQ335"/>
    <mergeCell ref="AR334:AR335"/>
    <mergeCell ref="AS334:AS335"/>
    <mergeCell ref="AT334:AT335"/>
    <mergeCell ref="F334:F335"/>
    <mergeCell ref="AJ334:AJ335"/>
    <mergeCell ref="AK334:AK335"/>
    <mergeCell ref="AL334:AL335"/>
    <mergeCell ref="AM334:AM335"/>
    <mergeCell ref="AN334:AN335"/>
    <mergeCell ref="AY332:AY333"/>
    <mergeCell ref="AZ332:AZ333"/>
    <mergeCell ref="BA332:BA333"/>
    <mergeCell ref="BB332:BB333"/>
    <mergeCell ref="BC332:BC333"/>
    <mergeCell ref="A334:A335"/>
    <mergeCell ref="B334:B335"/>
    <mergeCell ref="C334:C335"/>
    <mergeCell ref="D334:D335"/>
    <mergeCell ref="E334:E335"/>
    <mergeCell ref="AS332:AS333"/>
    <mergeCell ref="AT332:AT333"/>
    <mergeCell ref="AU332:AU333"/>
    <mergeCell ref="AV332:AV333"/>
    <mergeCell ref="AW332:AW333"/>
    <mergeCell ref="AX332:AX333"/>
    <mergeCell ref="AM332:AM333"/>
    <mergeCell ref="AN332:AN333"/>
    <mergeCell ref="AO332:AO333"/>
    <mergeCell ref="AP332:AP333"/>
    <mergeCell ref="AQ332:AQ333"/>
    <mergeCell ref="AR332:AR333"/>
    <mergeCell ref="BC330:BC331"/>
    <mergeCell ref="A332:A333"/>
    <mergeCell ref="B332:B333"/>
    <mergeCell ref="C332:C333"/>
    <mergeCell ref="D332:D333"/>
    <mergeCell ref="E332:E333"/>
    <mergeCell ref="F332:F333"/>
    <mergeCell ref="AJ332:AJ333"/>
    <mergeCell ref="AK332:AK333"/>
    <mergeCell ref="AL332:AL333"/>
    <mergeCell ref="AW330:AW331"/>
    <mergeCell ref="AX330:AX331"/>
    <mergeCell ref="AY330:AY331"/>
    <mergeCell ref="AZ330:AZ331"/>
    <mergeCell ref="BA330:BA331"/>
    <mergeCell ref="BB330:BB331"/>
    <mergeCell ref="AQ330:AQ331"/>
    <mergeCell ref="AR330:AR331"/>
    <mergeCell ref="AS330:AS331"/>
    <mergeCell ref="AT330:AT331"/>
    <mergeCell ref="AU330:AU331"/>
    <mergeCell ref="AV330:AV331"/>
    <mergeCell ref="AK330:AK331"/>
    <mergeCell ref="AL330:AL331"/>
    <mergeCell ref="AM330:AM331"/>
    <mergeCell ref="AN330:AN331"/>
    <mergeCell ref="AO330:AO331"/>
    <mergeCell ref="AP330:AP331"/>
    <mergeCell ref="BA328:BA329"/>
    <mergeCell ref="BB328:BB329"/>
    <mergeCell ref="BC328:BC329"/>
    <mergeCell ref="A330:A331"/>
    <mergeCell ref="B330:B331"/>
    <mergeCell ref="C330:C331"/>
    <mergeCell ref="D330:D331"/>
    <mergeCell ref="E330:E331"/>
    <mergeCell ref="F330:F331"/>
    <mergeCell ref="AJ330:AJ331"/>
    <mergeCell ref="AU328:AU329"/>
    <mergeCell ref="AV328:AV329"/>
    <mergeCell ref="AW328:AW329"/>
    <mergeCell ref="AX328:AX329"/>
    <mergeCell ref="AY328:AY329"/>
    <mergeCell ref="AZ328:AZ329"/>
    <mergeCell ref="AO328:AO329"/>
    <mergeCell ref="AP328:AP329"/>
    <mergeCell ref="AQ328:AQ329"/>
    <mergeCell ref="AR328:AR329"/>
    <mergeCell ref="AS328:AS329"/>
    <mergeCell ref="AT328:AT329"/>
    <mergeCell ref="F328:F329"/>
    <mergeCell ref="AJ328:AJ329"/>
    <mergeCell ref="AK328:AK329"/>
    <mergeCell ref="AL328:AL329"/>
    <mergeCell ref="AM328:AM329"/>
    <mergeCell ref="AN328:AN329"/>
    <mergeCell ref="AY326:AY327"/>
    <mergeCell ref="AZ326:AZ327"/>
    <mergeCell ref="BA326:BA327"/>
    <mergeCell ref="BB326:BB327"/>
    <mergeCell ref="BC326:BC327"/>
    <mergeCell ref="A328:A329"/>
    <mergeCell ref="B328:B329"/>
    <mergeCell ref="C328:C329"/>
    <mergeCell ref="D328:D329"/>
    <mergeCell ref="E328:E329"/>
    <mergeCell ref="AS326:AS327"/>
    <mergeCell ref="AT326:AT327"/>
    <mergeCell ref="AU326:AU327"/>
    <mergeCell ref="AV326:AV327"/>
    <mergeCell ref="AW326:AW327"/>
    <mergeCell ref="AX326:AX327"/>
    <mergeCell ref="AM326:AM327"/>
    <mergeCell ref="AN326:AN327"/>
    <mergeCell ref="AO326:AO327"/>
    <mergeCell ref="AP326:AP327"/>
    <mergeCell ref="AQ326:AQ327"/>
    <mergeCell ref="AR326:AR327"/>
    <mergeCell ref="BC324:BC325"/>
    <mergeCell ref="A326:A327"/>
    <mergeCell ref="B326:B327"/>
    <mergeCell ref="C326:C327"/>
    <mergeCell ref="D326:D327"/>
    <mergeCell ref="E326:E327"/>
    <mergeCell ref="F326:F327"/>
    <mergeCell ref="AJ326:AJ327"/>
    <mergeCell ref="AK326:AK327"/>
    <mergeCell ref="AL326:AL327"/>
    <mergeCell ref="AW324:AW325"/>
    <mergeCell ref="AX324:AX325"/>
    <mergeCell ref="AY324:AY325"/>
    <mergeCell ref="AZ324:AZ325"/>
    <mergeCell ref="BA324:BA325"/>
    <mergeCell ref="BB324:BB325"/>
    <mergeCell ref="AQ324:AQ325"/>
    <mergeCell ref="AR324:AR325"/>
    <mergeCell ref="AS324:AS325"/>
    <mergeCell ref="AT324:AT325"/>
    <mergeCell ref="AU324:AU325"/>
    <mergeCell ref="AV324:AV325"/>
    <mergeCell ref="AK324:AK325"/>
    <mergeCell ref="AL324:AL325"/>
    <mergeCell ref="AM324:AM325"/>
    <mergeCell ref="AN324:AN325"/>
    <mergeCell ref="AO324:AO325"/>
    <mergeCell ref="AP324:AP325"/>
    <mergeCell ref="BA322:BA323"/>
    <mergeCell ref="BB322:BB323"/>
    <mergeCell ref="BC322:BC323"/>
    <mergeCell ref="A324:A325"/>
    <mergeCell ref="B324:B325"/>
    <mergeCell ref="C324:C325"/>
    <mergeCell ref="D324:D325"/>
    <mergeCell ref="E324:E325"/>
    <mergeCell ref="F324:F325"/>
    <mergeCell ref="AJ324:AJ325"/>
    <mergeCell ref="AU322:AU323"/>
    <mergeCell ref="AV322:AV323"/>
    <mergeCell ref="AW322:AW323"/>
    <mergeCell ref="AX322:AX323"/>
    <mergeCell ref="AY322:AY323"/>
    <mergeCell ref="AZ322:AZ323"/>
    <mergeCell ref="AO322:AO323"/>
    <mergeCell ref="AP322:AP323"/>
    <mergeCell ref="AQ322:AQ323"/>
    <mergeCell ref="AR322:AR323"/>
    <mergeCell ref="AS322:AS323"/>
    <mergeCell ref="AT322:AT323"/>
    <mergeCell ref="F322:F323"/>
    <mergeCell ref="AJ322:AJ323"/>
    <mergeCell ref="AK322:AK323"/>
    <mergeCell ref="AL322:AL323"/>
    <mergeCell ref="AM322:AM323"/>
    <mergeCell ref="AN322:AN323"/>
    <mergeCell ref="AY320:AY321"/>
    <mergeCell ref="AZ320:AZ321"/>
    <mergeCell ref="BA320:BA321"/>
    <mergeCell ref="BB320:BB321"/>
    <mergeCell ref="BC320:BC321"/>
    <mergeCell ref="A322:A323"/>
    <mergeCell ref="B322:B323"/>
    <mergeCell ref="C322:C323"/>
    <mergeCell ref="D322:D323"/>
    <mergeCell ref="E322:E323"/>
    <mergeCell ref="AS320:AS321"/>
    <mergeCell ref="AT320:AT321"/>
    <mergeCell ref="AU320:AU321"/>
    <mergeCell ref="AV320:AV321"/>
    <mergeCell ref="AW320:AW321"/>
    <mergeCell ref="AX320:AX321"/>
    <mergeCell ref="AM320:AM321"/>
    <mergeCell ref="AN320:AN321"/>
    <mergeCell ref="AO320:AO321"/>
    <mergeCell ref="AP320:AP321"/>
    <mergeCell ref="AQ320:AQ321"/>
    <mergeCell ref="AR320:AR321"/>
    <mergeCell ref="BC318:BC319"/>
    <mergeCell ref="A320:A321"/>
    <mergeCell ref="B320:B321"/>
    <mergeCell ref="C320:C321"/>
    <mergeCell ref="D320:D321"/>
    <mergeCell ref="E320:E321"/>
    <mergeCell ref="F320:F321"/>
    <mergeCell ref="AJ320:AJ321"/>
    <mergeCell ref="AK320:AK321"/>
    <mergeCell ref="AL320:AL321"/>
    <mergeCell ref="AW318:AW319"/>
    <mergeCell ref="AX318:AX319"/>
    <mergeCell ref="AY318:AY319"/>
    <mergeCell ref="AZ318:AZ319"/>
    <mergeCell ref="BA318:BA319"/>
    <mergeCell ref="BB318:BB319"/>
    <mergeCell ref="AQ318:AQ319"/>
    <mergeCell ref="AR318:AR319"/>
    <mergeCell ref="AS318:AS319"/>
    <mergeCell ref="AT318:AT319"/>
    <mergeCell ref="AU318:AU319"/>
    <mergeCell ref="AV318:AV319"/>
    <mergeCell ref="AK318:AK319"/>
    <mergeCell ref="AL318:AL319"/>
    <mergeCell ref="AM318:AM319"/>
    <mergeCell ref="AN318:AN319"/>
    <mergeCell ref="AO318:AO319"/>
    <mergeCell ref="AP318:AP319"/>
    <mergeCell ref="BA316:BA317"/>
    <mergeCell ref="BB316:BB317"/>
    <mergeCell ref="BC316:BC317"/>
    <mergeCell ref="A318:A319"/>
    <mergeCell ref="B318:B319"/>
    <mergeCell ref="C318:C319"/>
    <mergeCell ref="D318:D319"/>
    <mergeCell ref="E318:E319"/>
    <mergeCell ref="F318:F319"/>
    <mergeCell ref="AJ318:AJ319"/>
    <mergeCell ref="AU316:AU317"/>
    <mergeCell ref="AV316:AV317"/>
    <mergeCell ref="AW316:AW317"/>
    <mergeCell ref="AX316:AX317"/>
    <mergeCell ref="AY316:AY317"/>
    <mergeCell ref="AZ316:AZ317"/>
    <mergeCell ref="AO316:AO317"/>
    <mergeCell ref="AP316:AP317"/>
    <mergeCell ref="AQ316:AQ317"/>
    <mergeCell ref="AR316:AR317"/>
    <mergeCell ref="AS316:AS317"/>
    <mergeCell ref="AT316:AT317"/>
    <mergeCell ref="F316:F317"/>
    <mergeCell ref="AJ316:AJ317"/>
    <mergeCell ref="AK316:AK317"/>
    <mergeCell ref="AL316:AL317"/>
    <mergeCell ref="AM316:AM317"/>
    <mergeCell ref="AN316:AN317"/>
    <mergeCell ref="AY314:AY315"/>
    <mergeCell ref="AZ314:AZ315"/>
    <mergeCell ref="BA314:BA315"/>
    <mergeCell ref="BB314:BB315"/>
    <mergeCell ref="BC314:BC315"/>
    <mergeCell ref="A316:A317"/>
    <mergeCell ref="B316:B317"/>
    <mergeCell ref="C316:C317"/>
    <mergeCell ref="D316:D317"/>
    <mergeCell ref="E316:E317"/>
    <mergeCell ref="AS314:AS315"/>
    <mergeCell ref="AT314:AT315"/>
    <mergeCell ref="AU314:AU315"/>
    <mergeCell ref="AV314:AV315"/>
    <mergeCell ref="AW314:AW315"/>
    <mergeCell ref="AX314:AX315"/>
    <mergeCell ref="AM314:AM315"/>
    <mergeCell ref="AN314:AN315"/>
    <mergeCell ref="AO314:AO315"/>
    <mergeCell ref="AP314:AP315"/>
    <mergeCell ref="AQ314:AQ315"/>
    <mergeCell ref="AR314:AR315"/>
    <mergeCell ref="BC312:BC313"/>
    <mergeCell ref="A314:A315"/>
    <mergeCell ref="B314:B315"/>
    <mergeCell ref="C314:C315"/>
    <mergeCell ref="D314:D315"/>
    <mergeCell ref="E314:E315"/>
    <mergeCell ref="F314:F315"/>
    <mergeCell ref="AJ314:AJ315"/>
    <mergeCell ref="AK314:AK315"/>
    <mergeCell ref="AL314:AL315"/>
    <mergeCell ref="AW312:AW313"/>
    <mergeCell ref="AX312:AX313"/>
    <mergeCell ref="AY312:AY313"/>
    <mergeCell ref="AZ312:AZ313"/>
    <mergeCell ref="BA312:BA313"/>
    <mergeCell ref="BB312:BB313"/>
    <mergeCell ref="AQ312:AQ313"/>
    <mergeCell ref="AR312:AR313"/>
    <mergeCell ref="AS312:AS313"/>
    <mergeCell ref="AT312:AT313"/>
    <mergeCell ref="AU312:AU313"/>
    <mergeCell ref="AV312:AV313"/>
    <mergeCell ref="AK312:AK313"/>
    <mergeCell ref="AL312:AL313"/>
    <mergeCell ref="AM312:AM313"/>
    <mergeCell ref="AN312:AN313"/>
    <mergeCell ref="AO312:AO313"/>
    <mergeCell ref="AP312:AP313"/>
    <mergeCell ref="BA310:BA311"/>
    <mergeCell ref="BB310:BB311"/>
    <mergeCell ref="BC310:BC311"/>
    <mergeCell ref="A312:A313"/>
    <mergeCell ref="B312:B313"/>
    <mergeCell ref="C312:C313"/>
    <mergeCell ref="D312:D313"/>
    <mergeCell ref="E312:E313"/>
    <mergeCell ref="F312:F313"/>
    <mergeCell ref="AJ312:AJ313"/>
    <mergeCell ref="AU310:AU311"/>
    <mergeCell ref="AV310:AV311"/>
    <mergeCell ref="AW310:AW311"/>
    <mergeCell ref="AX310:AX311"/>
    <mergeCell ref="AY310:AY311"/>
    <mergeCell ref="AZ310:AZ311"/>
    <mergeCell ref="AO310:AO311"/>
    <mergeCell ref="AP310:AP311"/>
    <mergeCell ref="AQ310:AQ311"/>
    <mergeCell ref="AR310:AR311"/>
    <mergeCell ref="AS310:AS311"/>
    <mergeCell ref="AT310:AT311"/>
    <mergeCell ref="F310:F311"/>
    <mergeCell ref="AJ310:AJ311"/>
    <mergeCell ref="AK310:AK311"/>
    <mergeCell ref="AL310:AL311"/>
    <mergeCell ref="AM310:AM311"/>
    <mergeCell ref="AN310:AN311"/>
    <mergeCell ref="AY308:AY309"/>
    <mergeCell ref="AZ308:AZ309"/>
    <mergeCell ref="BA308:BA309"/>
    <mergeCell ref="BB308:BB309"/>
    <mergeCell ref="BC308:BC309"/>
    <mergeCell ref="A310:A311"/>
    <mergeCell ref="B310:B311"/>
    <mergeCell ref="C310:C311"/>
    <mergeCell ref="D310:D311"/>
    <mergeCell ref="E310:E311"/>
    <mergeCell ref="AS308:AS309"/>
    <mergeCell ref="AT308:AT309"/>
    <mergeCell ref="AU308:AU309"/>
    <mergeCell ref="AV308:AV309"/>
    <mergeCell ref="AW308:AW309"/>
    <mergeCell ref="AX308:AX309"/>
    <mergeCell ref="AM308:AM309"/>
    <mergeCell ref="AN308:AN309"/>
    <mergeCell ref="AO308:AO309"/>
    <mergeCell ref="AP308:AP309"/>
    <mergeCell ref="AQ308:AQ309"/>
    <mergeCell ref="AR308:AR309"/>
    <mergeCell ref="BC306:BC307"/>
    <mergeCell ref="A308:A309"/>
    <mergeCell ref="B308:B309"/>
    <mergeCell ref="C308:C309"/>
    <mergeCell ref="D308:D309"/>
    <mergeCell ref="E308:E309"/>
    <mergeCell ref="F308:F309"/>
    <mergeCell ref="AJ308:AJ309"/>
    <mergeCell ref="AK308:AK309"/>
    <mergeCell ref="AL308:AL309"/>
    <mergeCell ref="AW306:AW307"/>
    <mergeCell ref="AX306:AX307"/>
    <mergeCell ref="AY306:AY307"/>
    <mergeCell ref="AZ306:AZ307"/>
    <mergeCell ref="BA306:BA307"/>
    <mergeCell ref="BB306:BB307"/>
    <mergeCell ref="AQ306:AQ307"/>
    <mergeCell ref="AR306:AR307"/>
    <mergeCell ref="AS306:AS307"/>
    <mergeCell ref="AT306:AT307"/>
    <mergeCell ref="AU306:AU307"/>
    <mergeCell ref="AV306:AV307"/>
    <mergeCell ref="AK306:AK307"/>
    <mergeCell ref="AL306:AL307"/>
    <mergeCell ref="AM306:AM307"/>
    <mergeCell ref="AN306:AN307"/>
    <mergeCell ref="AO306:AO307"/>
    <mergeCell ref="AP306:AP307"/>
    <mergeCell ref="BA304:BA305"/>
    <mergeCell ref="BB304:BB305"/>
    <mergeCell ref="BC304:BC305"/>
    <mergeCell ref="A306:A307"/>
    <mergeCell ref="B306:B307"/>
    <mergeCell ref="C306:C307"/>
    <mergeCell ref="D306:D307"/>
    <mergeCell ref="E306:E307"/>
    <mergeCell ref="F306:F307"/>
    <mergeCell ref="AJ306:AJ307"/>
    <mergeCell ref="AU304:AU305"/>
    <mergeCell ref="AV304:AV305"/>
    <mergeCell ref="AW304:AW305"/>
    <mergeCell ref="AX304:AX305"/>
    <mergeCell ref="AY304:AY305"/>
    <mergeCell ref="AZ304:AZ305"/>
    <mergeCell ref="AO304:AO305"/>
    <mergeCell ref="AP304:AP305"/>
    <mergeCell ref="AQ304:AQ305"/>
    <mergeCell ref="AR304:AR305"/>
    <mergeCell ref="AS304:AS305"/>
    <mergeCell ref="AT304:AT305"/>
    <mergeCell ref="F304:F305"/>
    <mergeCell ref="AJ304:AJ305"/>
    <mergeCell ref="AK304:AK305"/>
    <mergeCell ref="AL304:AL305"/>
    <mergeCell ref="AM304:AM305"/>
    <mergeCell ref="AN304:AN305"/>
    <mergeCell ref="AY302:AY303"/>
    <mergeCell ref="AZ302:AZ303"/>
    <mergeCell ref="BA302:BA303"/>
    <mergeCell ref="BB302:BB303"/>
    <mergeCell ref="BC302:BC303"/>
    <mergeCell ref="A304:A305"/>
    <mergeCell ref="B304:B305"/>
    <mergeCell ref="C304:C305"/>
    <mergeCell ref="D304:D305"/>
    <mergeCell ref="E304:E305"/>
    <mergeCell ref="AS302:AS303"/>
    <mergeCell ref="AT302:AT303"/>
    <mergeCell ref="AU302:AU303"/>
    <mergeCell ref="AV302:AV303"/>
    <mergeCell ref="AW302:AW303"/>
    <mergeCell ref="AX302:AX303"/>
    <mergeCell ref="AM302:AM303"/>
    <mergeCell ref="AN302:AN303"/>
    <mergeCell ref="AO302:AO303"/>
    <mergeCell ref="AP302:AP303"/>
    <mergeCell ref="AQ302:AQ303"/>
    <mergeCell ref="AR302:AR303"/>
    <mergeCell ref="BC300:BC301"/>
    <mergeCell ref="A302:A303"/>
    <mergeCell ref="B302:B303"/>
    <mergeCell ref="C302:C303"/>
    <mergeCell ref="D302:D303"/>
    <mergeCell ref="E302:E303"/>
    <mergeCell ref="F302:F303"/>
    <mergeCell ref="AJ302:AJ303"/>
    <mergeCell ref="AK302:AK303"/>
    <mergeCell ref="AL302:AL303"/>
    <mergeCell ref="AW300:AW301"/>
    <mergeCell ref="AX300:AX301"/>
    <mergeCell ref="AY300:AY301"/>
    <mergeCell ref="AZ300:AZ301"/>
    <mergeCell ref="BA300:BA301"/>
    <mergeCell ref="BB300:BB301"/>
    <mergeCell ref="AQ300:AQ301"/>
    <mergeCell ref="AR300:AR301"/>
    <mergeCell ref="AS300:AS301"/>
    <mergeCell ref="AT300:AT301"/>
    <mergeCell ref="AU300:AU301"/>
    <mergeCell ref="AV300:AV301"/>
    <mergeCell ref="AK300:AK301"/>
    <mergeCell ref="AL300:AL301"/>
    <mergeCell ref="AM300:AM301"/>
    <mergeCell ref="AN300:AN301"/>
    <mergeCell ref="AO300:AO301"/>
    <mergeCell ref="AP300:AP301"/>
    <mergeCell ref="BA298:BA299"/>
    <mergeCell ref="BB298:BB299"/>
    <mergeCell ref="BC298:BC299"/>
    <mergeCell ref="A300:A301"/>
    <mergeCell ref="B300:B301"/>
    <mergeCell ref="C300:C301"/>
    <mergeCell ref="D300:D301"/>
    <mergeCell ref="E300:E301"/>
    <mergeCell ref="F300:F301"/>
    <mergeCell ref="AJ300:AJ301"/>
    <mergeCell ref="AU298:AU299"/>
    <mergeCell ref="AV298:AV299"/>
    <mergeCell ref="AW298:AW299"/>
    <mergeCell ref="AX298:AX299"/>
    <mergeCell ref="AY298:AY299"/>
    <mergeCell ref="AZ298:AZ299"/>
    <mergeCell ref="AO298:AO299"/>
    <mergeCell ref="AP298:AP299"/>
    <mergeCell ref="AQ298:AQ299"/>
    <mergeCell ref="AR298:AR299"/>
    <mergeCell ref="AS298:AS299"/>
    <mergeCell ref="AT298:AT299"/>
    <mergeCell ref="F298:F299"/>
    <mergeCell ref="AJ298:AJ299"/>
    <mergeCell ref="AK298:AK299"/>
    <mergeCell ref="AL298:AL299"/>
    <mergeCell ref="AM298:AM299"/>
    <mergeCell ref="AN298:AN299"/>
    <mergeCell ref="AY296:AY297"/>
    <mergeCell ref="AZ296:AZ297"/>
    <mergeCell ref="BA296:BA297"/>
    <mergeCell ref="BB296:BB297"/>
    <mergeCell ref="BC296:BC297"/>
    <mergeCell ref="A298:A299"/>
    <mergeCell ref="B298:B299"/>
    <mergeCell ref="C298:C299"/>
    <mergeCell ref="D298:D299"/>
    <mergeCell ref="E298:E299"/>
    <mergeCell ref="AS296:AS297"/>
    <mergeCell ref="AT296:AT297"/>
    <mergeCell ref="AU296:AU297"/>
    <mergeCell ref="AV296:AV297"/>
    <mergeCell ref="AW296:AW297"/>
    <mergeCell ref="AX296:AX297"/>
    <mergeCell ref="AM296:AM297"/>
    <mergeCell ref="AN296:AN297"/>
    <mergeCell ref="AO296:AO297"/>
    <mergeCell ref="AP296:AP297"/>
    <mergeCell ref="AQ296:AQ297"/>
    <mergeCell ref="AR296:AR297"/>
    <mergeCell ref="BC294:BC295"/>
    <mergeCell ref="A296:A297"/>
    <mergeCell ref="B296:B297"/>
    <mergeCell ref="C296:C297"/>
    <mergeCell ref="D296:D297"/>
    <mergeCell ref="E296:E297"/>
    <mergeCell ref="F296:F297"/>
    <mergeCell ref="AJ296:AJ297"/>
    <mergeCell ref="AK296:AK297"/>
    <mergeCell ref="AL296:AL297"/>
    <mergeCell ref="AW294:AW295"/>
    <mergeCell ref="AX294:AX295"/>
    <mergeCell ref="AY294:AY295"/>
    <mergeCell ref="AZ294:AZ295"/>
    <mergeCell ref="BA294:BA295"/>
    <mergeCell ref="BB294:BB295"/>
    <mergeCell ref="AQ294:AQ295"/>
    <mergeCell ref="AR294:AR295"/>
    <mergeCell ref="AS294:AS295"/>
    <mergeCell ref="AT294:AT295"/>
    <mergeCell ref="AU294:AU295"/>
    <mergeCell ref="AV294:AV295"/>
    <mergeCell ref="AK294:AK295"/>
    <mergeCell ref="AL294:AL295"/>
    <mergeCell ref="AM294:AM295"/>
    <mergeCell ref="AN294:AN295"/>
    <mergeCell ref="AO294:AO295"/>
    <mergeCell ref="AP294:AP295"/>
    <mergeCell ref="BA292:BA293"/>
    <mergeCell ref="BB292:BB293"/>
    <mergeCell ref="BC292:BC293"/>
    <mergeCell ref="A294:A295"/>
    <mergeCell ref="B294:B295"/>
    <mergeCell ref="C294:C295"/>
    <mergeCell ref="D294:D295"/>
    <mergeCell ref="E294:E295"/>
    <mergeCell ref="F294:F295"/>
    <mergeCell ref="AJ294:AJ295"/>
    <mergeCell ref="AU292:AU293"/>
    <mergeCell ref="AV292:AV293"/>
    <mergeCell ref="AW292:AW293"/>
    <mergeCell ref="AX292:AX293"/>
    <mergeCell ref="AY292:AY293"/>
    <mergeCell ref="AZ292:AZ293"/>
    <mergeCell ref="AO292:AO293"/>
    <mergeCell ref="AP292:AP293"/>
    <mergeCell ref="AQ292:AQ293"/>
    <mergeCell ref="AR292:AR293"/>
    <mergeCell ref="AS292:AS293"/>
    <mergeCell ref="AT292:AT293"/>
    <mergeCell ref="F292:F293"/>
    <mergeCell ref="AJ292:AJ293"/>
    <mergeCell ref="AK292:AK293"/>
    <mergeCell ref="AL292:AL293"/>
    <mergeCell ref="AM292:AM293"/>
    <mergeCell ref="AN292:AN293"/>
    <mergeCell ref="AY290:AY291"/>
    <mergeCell ref="AZ290:AZ291"/>
    <mergeCell ref="BA290:BA291"/>
    <mergeCell ref="BB290:BB291"/>
    <mergeCell ref="BC290:BC291"/>
    <mergeCell ref="A292:A293"/>
    <mergeCell ref="B292:B293"/>
    <mergeCell ref="C292:C293"/>
    <mergeCell ref="D292:D293"/>
    <mergeCell ref="E292:E293"/>
    <mergeCell ref="AS290:AS291"/>
    <mergeCell ref="AT290:AT291"/>
    <mergeCell ref="AU290:AU291"/>
    <mergeCell ref="AV290:AV291"/>
    <mergeCell ref="AW290:AW291"/>
    <mergeCell ref="AX290:AX291"/>
    <mergeCell ref="AM290:AM291"/>
    <mergeCell ref="AN290:AN291"/>
    <mergeCell ref="AO290:AO291"/>
    <mergeCell ref="AP290:AP291"/>
    <mergeCell ref="AQ290:AQ291"/>
    <mergeCell ref="AR290:AR291"/>
    <mergeCell ref="BC288:BC289"/>
    <mergeCell ref="A290:A291"/>
    <mergeCell ref="B290:B291"/>
    <mergeCell ref="C290:C291"/>
    <mergeCell ref="D290:D291"/>
    <mergeCell ref="E290:E291"/>
    <mergeCell ref="F290:F291"/>
    <mergeCell ref="AJ290:AJ291"/>
    <mergeCell ref="AK290:AK291"/>
    <mergeCell ref="AL290:AL291"/>
    <mergeCell ref="AW288:AW289"/>
    <mergeCell ref="AX288:AX289"/>
    <mergeCell ref="AY288:AY289"/>
    <mergeCell ref="AZ288:AZ289"/>
    <mergeCell ref="BA288:BA289"/>
    <mergeCell ref="BB288:BB289"/>
    <mergeCell ref="AQ288:AQ289"/>
    <mergeCell ref="AR288:AR289"/>
    <mergeCell ref="AS288:AS289"/>
    <mergeCell ref="AT288:AT289"/>
    <mergeCell ref="AU288:AU289"/>
    <mergeCell ref="AV288:AV289"/>
    <mergeCell ref="AK288:AK289"/>
    <mergeCell ref="AL288:AL289"/>
    <mergeCell ref="AM288:AM289"/>
    <mergeCell ref="AN288:AN289"/>
    <mergeCell ref="AO288:AO289"/>
    <mergeCell ref="AP288:AP289"/>
    <mergeCell ref="BA286:BA287"/>
    <mergeCell ref="BB286:BB287"/>
    <mergeCell ref="BC286:BC287"/>
    <mergeCell ref="A288:A289"/>
    <mergeCell ref="B288:B289"/>
    <mergeCell ref="C288:C289"/>
    <mergeCell ref="D288:D289"/>
    <mergeCell ref="E288:E289"/>
    <mergeCell ref="F288:F289"/>
    <mergeCell ref="AJ288:AJ289"/>
    <mergeCell ref="AU286:AU287"/>
    <mergeCell ref="AV286:AV287"/>
    <mergeCell ref="AW286:AW287"/>
    <mergeCell ref="AX286:AX287"/>
    <mergeCell ref="AY286:AY287"/>
    <mergeCell ref="AZ286:AZ287"/>
    <mergeCell ref="AO286:AO287"/>
    <mergeCell ref="AP286:AP287"/>
    <mergeCell ref="AQ286:AQ287"/>
    <mergeCell ref="AR286:AR287"/>
    <mergeCell ref="AS286:AS287"/>
    <mergeCell ref="AT286:AT287"/>
    <mergeCell ref="F286:F287"/>
    <mergeCell ref="AJ286:AJ287"/>
    <mergeCell ref="AK286:AK287"/>
    <mergeCell ref="AL286:AL287"/>
    <mergeCell ref="AM286:AM287"/>
    <mergeCell ref="AN286:AN287"/>
    <mergeCell ref="A286:A287"/>
    <mergeCell ref="B286:B287"/>
    <mergeCell ref="C286:C287"/>
    <mergeCell ref="D286:D287"/>
    <mergeCell ref="E286:E287"/>
    <mergeCell ref="BC284:BC285"/>
    <mergeCell ref="AW284:AW285"/>
    <mergeCell ref="AX284:AX285"/>
    <mergeCell ref="AY284:AY285"/>
    <mergeCell ref="AZ284:AZ285"/>
    <mergeCell ref="BA284:BA285"/>
    <mergeCell ref="BB284:BB285"/>
    <mergeCell ref="AQ284:AQ285"/>
    <mergeCell ref="AR284:AR285"/>
    <mergeCell ref="AS284:AS285"/>
    <mergeCell ref="AT284:AT285"/>
    <mergeCell ref="AU284:AU285"/>
    <mergeCell ref="AV284:AV285"/>
    <mergeCell ref="AK284:AK285"/>
    <mergeCell ref="AL284:AL285"/>
    <mergeCell ref="AM284:AM285"/>
    <mergeCell ref="AN284:AN285"/>
    <mergeCell ref="AO284:AO285"/>
    <mergeCell ref="AP284:AP285"/>
    <mergeCell ref="BA282:BA283"/>
    <mergeCell ref="BB282:BB283"/>
    <mergeCell ref="BC282:BC283"/>
    <mergeCell ref="A284:A285"/>
    <mergeCell ref="B284:B285"/>
    <mergeCell ref="C284:C285"/>
    <mergeCell ref="D284:D285"/>
    <mergeCell ref="E284:E285"/>
    <mergeCell ref="F284:F285"/>
    <mergeCell ref="AJ284:AJ285"/>
    <mergeCell ref="AU282:AU283"/>
    <mergeCell ref="AV282:AV283"/>
    <mergeCell ref="AW282:AW283"/>
    <mergeCell ref="AX282:AX283"/>
    <mergeCell ref="AY282:AY283"/>
    <mergeCell ref="AZ282:AZ283"/>
    <mergeCell ref="AO282:AO283"/>
    <mergeCell ref="AP282:AP283"/>
    <mergeCell ref="AQ282:AQ283"/>
    <mergeCell ref="AR282:AR283"/>
    <mergeCell ref="AS282:AS283"/>
    <mergeCell ref="AT282:AT283"/>
    <mergeCell ref="F282:F283"/>
    <mergeCell ref="AJ282:AJ283"/>
    <mergeCell ref="AK282:AK283"/>
    <mergeCell ref="AL282:AL283"/>
    <mergeCell ref="AM282:AM283"/>
    <mergeCell ref="AN282:AN283"/>
    <mergeCell ref="AY280:AY281"/>
    <mergeCell ref="AZ280:AZ281"/>
    <mergeCell ref="BA280:BA281"/>
    <mergeCell ref="BB280:BB281"/>
    <mergeCell ref="BC280:BC281"/>
    <mergeCell ref="A282:A283"/>
    <mergeCell ref="B282:B283"/>
    <mergeCell ref="C282:C283"/>
    <mergeCell ref="D282:D283"/>
    <mergeCell ref="E282:E283"/>
    <mergeCell ref="AS280:AS281"/>
    <mergeCell ref="AT280:AT281"/>
    <mergeCell ref="AU280:AU281"/>
    <mergeCell ref="AV280:AV281"/>
    <mergeCell ref="AW280:AW281"/>
    <mergeCell ref="AX280:AX281"/>
    <mergeCell ref="AM280:AM281"/>
    <mergeCell ref="AN280:AN281"/>
    <mergeCell ref="AO280:AO281"/>
    <mergeCell ref="AP280:AP281"/>
    <mergeCell ref="AQ280:AQ281"/>
    <mergeCell ref="AR280:AR281"/>
    <mergeCell ref="BC278:BC279"/>
    <mergeCell ref="A280:A281"/>
    <mergeCell ref="B280:B281"/>
    <mergeCell ref="C280:C281"/>
    <mergeCell ref="D280:D281"/>
    <mergeCell ref="E280:E281"/>
    <mergeCell ref="F280:F281"/>
    <mergeCell ref="AJ280:AJ281"/>
    <mergeCell ref="AK280:AK281"/>
    <mergeCell ref="AL280:AL281"/>
    <mergeCell ref="AW278:AW279"/>
    <mergeCell ref="AX278:AX279"/>
    <mergeCell ref="AY278:AY279"/>
    <mergeCell ref="AZ278:AZ279"/>
    <mergeCell ref="BA278:BA279"/>
    <mergeCell ref="BB278:BB279"/>
    <mergeCell ref="AQ278:AQ279"/>
    <mergeCell ref="AR278:AR279"/>
    <mergeCell ref="AS278:AS279"/>
    <mergeCell ref="AT278:AT279"/>
    <mergeCell ref="AU278:AU279"/>
    <mergeCell ref="AV278:AV279"/>
    <mergeCell ref="AK278:AK279"/>
    <mergeCell ref="AL278:AL279"/>
    <mergeCell ref="AM278:AM279"/>
    <mergeCell ref="AN278:AN279"/>
    <mergeCell ref="AO278:AO279"/>
    <mergeCell ref="AP278:AP279"/>
    <mergeCell ref="BA276:BA277"/>
    <mergeCell ref="BB276:BB277"/>
    <mergeCell ref="BC276:BC277"/>
    <mergeCell ref="A278:A279"/>
    <mergeCell ref="B278:B279"/>
    <mergeCell ref="C278:C279"/>
    <mergeCell ref="D278:D279"/>
    <mergeCell ref="E278:E279"/>
    <mergeCell ref="F278:F279"/>
    <mergeCell ref="AJ278:AJ279"/>
    <mergeCell ref="AU276:AU277"/>
    <mergeCell ref="AV276:AV277"/>
    <mergeCell ref="AW276:AW277"/>
    <mergeCell ref="AX276:AX277"/>
    <mergeCell ref="AY276:AY277"/>
    <mergeCell ref="AZ276:AZ277"/>
    <mergeCell ref="AO276:AO277"/>
    <mergeCell ref="AP276:AP277"/>
    <mergeCell ref="AQ276:AQ277"/>
    <mergeCell ref="AR276:AR277"/>
    <mergeCell ref="AS276:AS277"/>
    <mergeCell ref="AT276:AT277"/>
    <mergeCell ref="F276:F277"/>
    <mergeCell ref="AJ276:AJ277"/>
    <mergeCell ref="AK276:AK277"/>
    <mergeCell ref="AL276:AL277"/>
    <mergeCell ref="AM276:AM277"/>
    <mergeCell ref="AN276:AN277"/>
    <mergeCell ref="AY274:AY275"/>
    <mergeCell ref="AZ274:AZ275"/>
    <mergeCell ref="BA274:BA275"/>
    <mergeCell ref="BB274:BB275"/>
    <mergeCell ref="BC274:BC275"/>
    <mergeCell ref="A276:A277"/>
    <mergeCell ref="B276:B277"/>
    <mergeCell ref="C276:C277"/>
    <mergeCell ref="D276:D277"/>
    <mergeCell ref="E276:E277"/>
    <mergeCell ref="AS274:AS275"/>
    <mergeCell ref="AT274:AT275"/>
    <mergeCell ref="AU274:AU275"/>
    <mergeCell ref="AV274:AV275"/>
    <mergeCell ref="AW274:AW275"/>
    <mergeCell ref="AX274:AX275"/>
    <mergeCell ref="AM274:AM275"/>
    <mergeCell ref="AN274:AN275"/>
    <mergeCell ref="AO274:AO275"/>
    <mergeCell ref="AP274:AP275"/>
    <mergeCell ref="AQ274:AQ275"/>
    <mergeCell ref="AR274:AR275"/>
    <mergeCell ref="BC272:BC273"/>
    <mergeCell ref="A274:A275"/>
    <mergeCell ref="B274:B275"/>
    <mergeCell ref="C274:C275"/>
    <mergeCell ref="D274:D275"/>
    <mergeCell ref="E274:E275"/>
    <mergeCell ref="F274:F275"/>
    <mergeCell ref="AJ274:AJ275"/>
    <mergeCell ref="AK274:AK275"/>
    <mergeCell ref="AL274:AL275"/>
    <mergeCell ref="AW272:AW273"/>
    <mergeCell ref="AX272:AX273"/>
    <mergeCell ref="AY272:AY273"/>
    <mergeCell ref="AZ272:AZ273"/>
    <mergeCell ref="BA272:BA273"/>
    <mergeCell ref="BB272:BB273"/>
    <mergeCell ref="AQ272:AQ273"/>
    <mergeCell ref="AR272:AR273"/>
    <mergeCell ref="AS272:AS273"/>
    <mergeCell ref="AT272:AT273"/>
    <mergeCell ref="AU272:AU273"/>
    <mergeCell ref="AV272:AV273"/>
    <mergeCell ref="AK272:AK273"/>
    <mergeCell ref="AL272:AL273"/>
    <mergeCell ref="AM272:AM273"/>
    <mergeCell ref="AN272:AN273"/>
    <mergeCell ref="AO272:AO273"/>
    <mergeCell ref="AP272:AP273"/>
    <mergeCell ref="BA270:BA271"/>
    <mergeCell ref="BB270:BB271"/>
    <mergeCell ref="BC270:BC271"/>
    <mergeCell ref="A272:A273"/>
    <mergeCell ref="B272:B273"/>
    <mergeCell ref="C272:C273"/>
    <mergeCell ref="D272:D273"/>
    <mergeCell ref="E272:E273"/>
    <mergeCell ref="F272:F273"/>
    <mergeCell ref="AJ272:AJ273"/>
    <mergeCell ref="AU270:AU271"/>
    <mergeCell ref="AV270:AV271"/>
    <mergeCell ref="AW270:AW271"/>
    <mergeCell ref="AX270:AX271"/>
    <mergeCell ref="AY270:AY271"/>
    <mergeCell ref="AZ270:AZ271"/>
    <mergeCell ref="AO270:AO271"/>
    <mergeCell ref="AP270:AP271"/>
    <mergeCell ref="AQ270:AQ271"/>
    <mergeCell ref="AR270:AR271"/>
    <mergeCell ref="AS270:AS271"/>
    <mergeCell ref="AT270:AT271"/>
    <mergeCell ref="F270:F271"/>
    <mergeCell ref="AJ270:AJ271"/>
    <mergeCell ref="AK270:AK271"/>
    <mergeCell ref="AL270:AL271"/>
    <mergeCell ref="AM270:AM271"/>
    <mergeCell ref="AN270:AN271"/>
    <mergeCell ref="AY268:AY269"/>
    <mergeCell ref="AZ268:AZ269"/>
    <mergeCell ref="BA268:BA269"/>
    <mergeCell ref="BB268:BB269"/>
    <mergeCell ref="BC268:BC269"/>
    <mergeCell ref="A270:A271"/>
    <mergeCell ref="B270:B271"/>
    <mergeCell ref="C270:C271"/>
    <mergeCell ref="D270:D271"/>
    <mergeCell ref="E270:E271"/>
    <mergeCell ref="AS268:AS269"/>
    <mergeCell ref="AT268:AT269"/>
    <mergeCell ref="AU268:AU269"/>
    <mergeCell ref="AV268:AV269"/>
    <mergeCell ref="AW268:AW269"/>
    <mergeCell ref="AX268:AX269"/>
    <mergeCell ref="AM268:AM269"/>
    <mergeCell ref="AN268:AN269"/>
    <mergeCell ref="AO268:AO269"/>
    <mergeCell ref="AP268:AP269"/>
    <mergeCell ref="AQ268:AQ269"/>
    <mergeCell ref="AR268:AR269"/>
    <mergeCell ref="BC266:BC267"/>
    <mergeCell ref="A268:A269"/>
    <mergeCell ref="B268:B269"/>
    <mergeCell ref="C268:C269"/>
    <mergeCell ref="D268:D269"/>
    <mergeCell ref="E268:E269"/>
    <mergeCell ref="F268:F269"/>
    <mergeCell ref="AJ268:AJ269"/>
    <mergeCell ref="AK268:AK269"/>
    <mergeCell ref="AL268:AL269"/>
    <mergeCell ref="AW266:AW267"/>
    <mergeCell ref="AX266:AX267"/>
    <mergeCell ref="AY266:AY267"/>
    <mergeCell ref="AZ266:AZ267"/>
    <mergeCell ref="BA266:BA267"/>
    <mergeCell ref="BB266:BB267"/>
    <mergeCell ref="AQ266:AQ267"/>
    <mergeCell ref="AR266:AR267"/>
    <mergeCell ref="AS266:AS267"/>
    <mergeCell ref="AT266:AT267"/>
    <mergeCell ref="AU266:AU267"/>
    <mergeCell ref="AV266:AV267"/>
    <mergeCell ref="AK266:AK267"/>
    <mergeCell ref="AL266:AL267"/>
    <mergeCell ref="AM266:AM267"/>
    <mergeCell ref="AN266:AN267"/>
    <mergeCell ref="AO266:AO267"/>
    <mergeCell ref="AP266:AP267"/>
    <mergeCell ref="BA264:BA265"/>
    <mergeCell ref="BB264:BB265"/>
    <mergeCell ref="BC264:BC265"/>
    <mergeCell ref="A266:A267"/>
    <mergeCell ref="B266:B267"/>
    <mergeCell ref="C266:C267"/>
    <mergeCell ref="D266:D267"/>
    <mergeCell ref="E266:E267"/>
    <mergeCell ref="F266:F267"/>
    <mergeCell ref="AJ266:AJ267"/>
    <mergeCell ref="AU264:AU265"/>
    <mergeCell ref="AV264:AV265"/>
    <mergeCell ref="AW264:AW265"/>
    <mergeCell ref="AX264:AX265"/>
    <mergeCell ref="AY264:AY265"/>
    <mergeCell ref="AZ264:AZ265"/>
    <mergeCell ref="AO264:AO265"/>
    <mergeCell ref="AP264:AP265"/>
    <mergeCell ref="AQ264:AQ265"/>
    <mergeCell ref="AR264:AR265"/>
    <mergeCell ref="AS264:AS265"/>
    <mergeCell ref="AT264:AT265"/>
    <mergeCell ref="F264:F265"/>
    <mergeCell ref="AJ264:AJ265"/>
    <mergeCell ref="AK264:AK265"/>
    <mergeCell ref="AL264:AL265"/>
    <mergeCell ref="AM264:AM265"/>
    <mergeCell ref="AN264:AN265"/>
    <mergeCell ref="AY262:AY263"/>
    <mergeCell ref="AZ262:AZ263"/>
    <mergeCell ref="BA262:BA263"/>
    <mergeCell ref="BB262:BB263"/>
    <mergeCell ref="BC262:BC263"/>
    <mergeCell ref="A264:A265"/>
    <mergeCell ref="B264:B265"/>
    <mergeCell ref="C264:C265"/>
    <mergeCell ref="D264:D265"/>
    <mergeCell ref="E264:E265"/>
    <mergeCell ref="AS262:AS263"/>
    <mergeCell ref="AT262:AT263"/>
    <mergeCell ref="AU262:AU263"/>
    <mergeCell ref="AV262:AV263"/>
    <mergeCell ref="AW262:AW263"/>
    <mergeCell ref="AX262:AX263"/>
    <mergeCell ref="AM262:AM263"/>
    <mergeCell ref="AN262:AN263"/>
    <mergeCell ref="AO262:AO263"/>
    <mergeCell ref="AP262:AP263"/>
    <mergeCell ref="AQ262:AQ263"/>
    <mergeCell ref="AR262:AR263"/>
    <mergeCell ref="BC260:BC261"/>
    <mergeCell ref="A262:A263"/>
    <mergeCell ref="B262:B263"/>
    <mergeCell ref="C262:C263"/>
    <mergeCell ref="D262:D263"/>
    <mergeCell ref="E262:E263"/>
    <mergeCell ref="F262:F263"/>
    <mergeCell ref="AJ262:AJ263"/>
    <mergeCell ref="AK262:AK263"/>
    <mergeCell ref="AL262:AL263"/>
    <mergeCell ref="AW260:AW261"/>
    <mergeCell ref="AX260:AX261"/>
    <mergeCell ref="AY260:AY261"/>
    <mergeCell ref="AZ260:AZ261"/>
    <mergeCell ref="BA260:BA261"/>
    <mergeCell ref="BB260:BB261"/>
    <mergeCell ref="AQ260:AQ261"/>
    <mergeCell ref="AR260:AR261"/>
    <mergeCell ref="AS260:AS261"/>
    <mergeCell ref="AT260:AT261"/>
    <mergeCell ref="AU260:AU261"/>
    <mergeCell ref="AV260:AV261"/>
    <mergeCell ref="AK260:AK261"/>
    <mergeCell ref="AL260:AL261"/>
    <mergeCell ref="AM260:AM261"/>
    <mergeCell ref="AN260:AN261"/>
    <mergeCell ref="AO260:AO261"/>
    <mergeCell ref="AP260:AP261"/>
    <mergeCell ref="BA258:BA259"/>
    <mergeCell ref="BB258:BB259"/>
    <mergeCell ref="BC258:BC259"/>
    <mergeCell ref="A260:A261"/>
    <mergeCell ref="B260:B261"/>
    <mergeCell ref="C260:C261"/>
    <mergeCell ref="D260:D261"/>
    <mergeCell ref="E260:E261"/>
    <mergeCell ref="F260:F261"/>
    <mergeCell ref="AJ260:AJ261"/>
    <mergeCell ref="AU258:AU259"/>
    <mergeCell ref="AV258:AV259"/>
    <mergeCell ref="AW258:AW259"/>
    <mergeCell ref="AX258:AX259"/>
    <mergeCell ref="AY258:AY259"/>
    <mergeCell ref="AZ258:AZ259"/>
    <mergeCell ref="AO258:AO259"/>
    <mergeCell ref="AP258:AP259"/>
    <mergeCell ref="AQ258:AQ259"/>
    <mergeCell ref="AR258:AR259"/>
    <mergeCell ref="AS258:AS259"/>
    <mergeCell ref="AT258:AT259"/>
    <mergeCell ref="F258:F259"/>
    <mergeCell ref="AJ258:AJ259"/>
    <mergeCell ref="AK258:AK259"/>
    <mergeCell ref="AL258:AL259"/>
    <mergeCell ref="AM258:AM259"/>
    <mergeCell ref="AN258:AN259"/>
    <mergeCell ref="AY256:AY257"/>
    <mergeCell ref="AZ256:AZ257"/>
    <mergeCell ref="BA256:BA257"/>
    <mergeCell ref="BB256:BB257"/>
    <mergeCell ref="BC256:BC257"/>
    <mergeCell ref="A258:A259"/>
    <mergeCell ref="B258:B259"/>
    <mergeCell ref="C258:C259"/>
    <mergeCell ref="D258:D259"/>
    <mergeCell ref="E258:E259"/>
    <mergeCell ref="AS256:AS257"/>
    <mergeCell ref="AT256:AT257"/>
    <mergeCell ref="AU256:AU257"/>
    <mergeCell ref="AV256:AV257"/>
    <mergeCell ref="AW256:AW257"/>
    <mergeCell ref="AX256:AX257"/>
    <mergeCell ref="AM256:AM257"/>
    <mergeCell ref="AN256:AN257"/>
    <mergeCell ref="AO256:AO257"/>
    <mergeCell ref="AP256:AP257"/>
    <mergeCell ref="AQ256:AQ257"/>
    <mergeCell ref="AR256:AR257"/>
    <mergeCell ref="BC254:BC255"/>
    <mergeCell ref="A256:A257"/>
    <mergeCell ref="B256:B257"/>
    <mergeCell ref="C256:C257"/>
    <mergeCell ref="D256:D257"/>
    <mergeCell ref="E256:E257"/>
    <mergeCell ref="F256:F257"/>
    <mergeCell ref="AJ256:AJ257"/>
    <mergeCell ref="AK256:AK257"/>
    <mergeCell ref="AL256:AL257"/>
    <mergeCell ref="AW254:AW255"/>
    <mergeCell ref="AX254:AX255"/>
    <mergeCell ref="AY254:AY255"/>
    <mergeCell ref="AZ254:AZ255"/>
    <mergeCell ref="BA254:BA255"/>
    <mergeCell ref="BB254:BB255"/>
    <mergeCell ref="AQ254:AQ255"/>
    <mergeCell ref="AR254:AR255"/>
    <mergeCell ref="AS254:AS255"/>
    <mergeCell ref="AT254:AT255"/>
    <mergeCell ref="AU254:AU255"/>
    <mergeCell ref="AV254:AV255"/>
    <mergeCell ref="AK254:AK255"/>
    <mergeCell ref="AL254:AL255"/>
    <mergeCell ref="AM254:AM255"/>
    <mergeCell ref="AN254:AN255"/>
    <mergeCell ref="AO254:AO255"/>
    <mergeCell ref="AP254:AP255"/>
    <mergeCell ref="BA252:BA253"/>
    <mergeCell ref="BB252:BB253"/>
    <mergeCell ref="BC252:BC253"/>
    <mergeCell ref="A254:A255"/>
    <mergeCell ref="B254:B255"/>
    <mergeCell ref="C254:C255"/>
    <mergeCell ref="D254:D255"/>
    <mergeCell ref="E254:E255"/>
    <mergeCell ref="F254:F255"/>
    <mergeCell ref="AJ254:AJ255"/>
    <mergeCell ref="AU252:AU253"/>
    <mergeCell ref="AV252:AV253"/>
    <mergeCell ref="AW252:AW253"/>
    <mergeCell ref="AX252:AX253"/>
    <mergeCell ref="AY252:AY253"/>
    <mergeCell ref="AZ252:AZ253"/>
    <mergeCell ref="AO252:AO253"/>
    <mergeCell ref="AP252:AP253"/>
    <mergeCell ref="AQ252:AQ253"/>
    <mergeCell ref="AR252:AR253"/>
    <mergeCell ref="AS252:AS253"/>
    <mergeCell ref="AT252:AT253"/>
    <mergeCell ref="F252:F253"/>
    <mergeCell ref="AJ252:AJ253"/>
    <mergeCell ref="AK252:AK253"/>
    <mergeCell ref="AL252:AL253"/>
    <mergeCell ref="AM252:AM253"/>
    <mergeCell ref="AN252:AN253"/>
    <mergeCell ref="AY250:AY251"/>
    <mergeCell ref="AZ250:AZ251"/>
    <mergeCell ref="BA250:BA251"/>
    <mergeCell ref="BB250:BB251"/>
    <mergeCell ref="BC250:BC251"/>
    <mergeCell ref="A252:A253"/>
    <mergeCell ref="B252:B253"/>
    <mergeCell ref="C252:C253"/>
    <mergeCell ref="D252:D253"/>
    <mergeCell ref="E252:E253"/>
    <mergeCell ref="AS250:AS251"/>
    <mergeCell ref="AT250:AT251"/>
    <mergeCell ref="AU250:AU251"/>
    <mergeCell ref="AV250:AV251"/>
    <mergeCell ref="AW250:AW251"/>
    <mergeCell ref="AX250:AX251"/>
    <mergeCell ref="AM250:AM251"/>
    <mergeCell ref="AN250:AN251"/>
    <mergeCell ref="AO250:AO251"/>
    <mergeCell ref="AP250:AP251"/>
    <mergeCell ref="AQ250:AQ251"/>
    <mergeCell ref="AR250:AR251"/>
    <mergeCell ref="BC248:BC249"/>
    <mergeCell ref="A250:A251"/>
    <mergeCell ref="B250:B251"/>
    <mergeCell ref="C250:C251"/>
    <mergeCell ref="D250:D251"/>
    <mergeCell ref="E250:E251"/>
    <mergeCell ref="F250:F251"/>
    <mergeCell ref="AJ250:AJ251"/>
    <mergeCell ref="AK250:AK251"/>
    <mergeCell ref="AL250:AL251"/>
    <mergeCell ref="AW248:AW249"/>
    <mergeCell ref="AX248:AX249"/>
    <mergeCell ref="AY248:AY249"/>
    <mergeCell ref="AZ248:AZ249"/>
    <mergeCell ref="BA248:BA249"/>
    <mergeCell ref="BB248:BB249"/>
    <mergeCell ref="AQ248:AQ249"/>
    <mergeCell ref="AR248:AR249"/>
    <mergeCell ref="AS248:AS249"/>
    <mergeCell ref="AT248:AT249"/>
    <mergeCell ref="AU248:AU249"/>
    <mergeCell ref="AV248:AV249"/>
    <mergeCell ref="AK248:AK249"/>
    <mergeCell ref="AL248:AL249"/>
    <mergeCell ref="AM248:AM249"/>
    <mergeCell ref="AN248:AN249"/>
    <mergeCell ref="AO248:AO249"/>
    <mergeCell ref="AP248:AP249"/>
    <mergeCell ref="BA246:BA247"/>
    <mergeCell ref="BB246:BB247"/>
    <mergeCell ref="BC246:BC247"/>
    <mergeCell ref="A248:A249"/>
    <mergeCell ref="B248:B249"/>
    <mergeCell ref="C248:C249"/>
    <mergeCell ref="D248:D249"/>
    <mergeCell ref="E248:E249"/>
    <mergeCell ref="F248:F249"/>
    <mergeCell ref="AJ248:AJ249"/>
    <mergeCell ref="AU246:AU247"/>
    <mergeCell ref="AV246:AV247"/>
    <mergeCell ref="AW246:AW247"/>
    <mergeCell ref="AX246:AX247"/>
    <mergeCell ref="AY246:AY247"/>
    <mergeCell ref="AZ246:AZ247"/>
    <mergeCell ref="AO246:AO247"/>
    <mergeCell ref="AP246:AP247"/>
    <mergeCell ref="AQ246:AQ247"/>
    <mergeCell ref="AR246:AR247"/>
    <mergeCell ref="AS246:AS247"/>
    <mergeCell ref="AT246:AT247"/>
    <mergeCell ref="F246:F247"/>
    <mergeCell ref="AJ246:AJ247"/>
    <mergeCell ref="AK246:AK247"/>
    <mergeCell ref="AL246:AL247"/>
    <mergeCell ref="AM246:AM247"/>
    <mergeCell ref="AN246:AN247"/>
    <mergeCell ref="AY244:AY245"/>
    <mergeCell ref="AZ244:AZ245"/>
    <mergeCell ref="BA244:BA245"/>
    <mergeCell ref="BB244:BB245"/>
    <mergeCell ref="BC244:BC245"/>
    <mergeCell ref="A246:A247"/>
    <mergeCell ref="B246:B247"/>
    <mergeCell ref="C246:C247"/>
    <mergeCell ref="D246:D247"/>
    <mergeCell ref="E246:E247"/>
    <mergeCell ref="AS244:AS245"/>
    <mergeCell ref="AT244:AT245"/>
    <mergeCell ref="AU244:AU245"/>
    <mergeCell ref="AV244:AV245"/>
    <mergeCell ref="AW244:AW245"/>
    <mergeCell ref="AX244:AX245"/>
    <mergeCell ref="AM244:AM245"/>
    <mergeCell ref="AN244:AN245"/>
    <mergeCell ref="AO244:AO245"/>
    <mergeCell ref="AP244:AP245"/>
    <mergeCell ref="AQ244:AQ245"/>
    <mergeCell ref="AR244:AR245"/>
    <mergeCell ref="BC242:BC243"/>
    <mergeCell ref="A244:A245"/>
    <mergeCell ref="B244:B245"/>
    <mergeCell ref="C244:C245"/>
    <mergeCell ref="D244:D245"/>
    <mergeCell ref="E244:E245"/>
    <mergeCell ref="F244:F245"/>
    <mergeCell ref="AJ244:AJ245"/>
    <mergeCell ref="AK244:AK245"/>
    <mergeCell ref="AL244:AL245"/>
    <mergeCell ref="AW242:AW243"/>
    <mergeCell ref="AX242:AX243"/>
    <mergeCell ref="AY242:AY243"/>
    <mergeCell ref="AZ242:AZ243"/>
    <mergeCell ref="BA242:BA243"/>
    <mergeCell ref="BB242:BB243"/>
    <mergeCell ref="AQ242:AQ243"/>
    <mergeCell ref="AR242:AR243"/>
    <mergeCell ref="AS242:AS243"/>
    <mergeCell ref="AT242:AT243"/>
    <mergeCell ref="AU242:AU243"/>
    <mergeCell ref="AV242:AV243"/>
    <mergeCell ref="AK242:AK243"/>
    <mergeCell ref="AL242:AL243"/>
    <mergeCell ref="AM242:AM243"/>
    <mergeCell ref="AN242:AN243"/>
    <mergeCell ref="AO242:AO243"/>
    <mergeCell ref="AP242:AP243"/>
    <mergeCell ref="BA240:BA241"/>
    <mergeCell ref="BB240:BB241"/>
    <mergeCell ref="BC240:BC241"/>
    <mergeCell ref="A242:A243"/>
    <mergeCell ref="B242:B243"/>
    <mergeCell ref="C242:C243"/>
    <mergeCell ref="D242:D243"/>
    <mergeCell ref="E242:E243"/>
    <mergeCell ref="F242:F243"/>
    <mergeCell ref="AJ242:AJ243"/>
    <mergeCell ref="AU240:AU241"/>
    <mergeCell ref="AV240:AV241"/>
    <mergeCell ref="AW240:AW241"/>
    <mergeCell ref="AX240:AX241"/>
    <mergeCell ref="AY240:AY241"/>
    <mergeCell ref="AZ240:AZ241"/>
    <mergeCell ref="AO240:AO241"/>
    <mergeCell ref="AP240:AP241"/>
    <mergeCell ref="AQ240:AQ241"/>
    <mergeCell ref="AR240:AR241"/>
    <mergeCell ref="AS240:AS241"/>
    <mergeCell ref="AT240:AT241"/>
    <mergeCell ref="F240:F241"/>
    <mergeCell ref="AJ240:AJ241"/>
    <mergeCell ref="AK240:AK241"/>
    <mergeCell ref="AL240:AL241"/>
    <mergeCell ref="AM240:AM241"/>
    <mergeCell ref="AN240:AN241"/>
    <mergeCell ref="AY238:AY239"/>
    <mergeCell ref="AZ238:AZ239"/>
    <mergeCell ref="BA238:BA239"/>
    <mergeCell ref="BB238:BB239"/>
    <mergeCell ref="BC238:BC239"/>
    <mergeCell ref="A240:A241"/>
    <mergeCell ref="B240:B241"/>
    <mergeCell ref="C240:C241"/>
    <mergeCell ref="D240:D241"/>
    <mergeCell ref="E240:E241"/>
    <mergeCell ref="AS238:AS239"/>
    <mergeCell ref="AT238:AT239"/>
    <mergeCell ref="AU238:AU239"/>
    <mergeCell ref="AV238:AV239"/>
    <mergeCell ref="AW238:AW239"/>
    <mergeCell ref="AX238:AX239"/>
    <mergeCell ref="AM238:AM239"/>
    <mergeCell ref="AN238:AN239"/>
    <mergeCell ref="AO238:AO239"/>
    <mergeCell ref="AP238:AP239"/>
    <mergeCell ref="AQ238:AQ239"/>
    <mergeCell ref="AR238:AR239"/>
    <mergeCell ref="BC236:BC237"/>
    <mergeCell ref="A238:A239"/>
    <mergeCell ref="B238:B239"/>
    <mergeCell ref="C238:C239"/>
    <mergeCell ref="D238:D239"/>
    <mergeCell ref="E238:E239"/>
    <mergeCell ref="F238:F239"/>
    <mergeCell ref="AJ238:AJ239"/>
    <mergeCell ref="AK238:AK239"/>
    <mergeCell ref="AL238:AL239"/>
    <mergeCell ref="AW236:AW237"/>
    <mergeCell ref="AX236:AX237"/>
    <mergeCell ref="AY236:AY237"/>
    <mergeCell ref="AZ236:AZ237"/>
    <mergeCell ref="BA236:BA237"/>
    <mergeCell ref="BB236:BB237"/>
    <mergeCell ref="AQ236:AQ237"/>
    <mergeCell ref="AR236:AR237"/>
    <mergeCell ref="AS236:AS237"/>
    <mergeCell ref="AT236:AT237"/>
    <mergeCell ref="AU236:AU237"/>
    <mergeCell ref="AV236:AV237"/>
    <mergeCell ref="AK236:AK237"/>
    <mergeCell ref="AL236:AL237"/>
    <mergeCell ref="AM236:AM237"/>
    <mergeCell ref="AN236:AN237"/>
    <mergeCell ref="AO236:AO237"/>
    <mergeCell ref="AP236:AP237"/>
    <mergeCell ref="BA234:BA235"/>
    <mergeCell ref="BB234:BB235"/>
    <mergeCell ref="BC234:BC235"/>
    <mergeCell ref="A236:A237"/>
    <mergeCell ref="B236:B237"/>
    <mergeCell ref="C236:C237"/>
    <mergeCell ref="D236:D237"/>
    <mergeCell ref="E236:E237"/>
    <mergeCell ref="F236:F237"/>
    <mergeCell ref="AJ236:AJ237"/>
    <mergeCell ref="AU234:AU235"/>
    <mergeCell ref="AV234:AV235"/>
    <mergeCell ref="AW234:AW235"/>
    <mergeCell ref="AX234:AX235"/>
    <mergeCell ref="AY234:AY235"/>
    <mergeCell ref="AZ234:AZ235"/>
    <mergeCell ref="AO234:AO235"/>
    <mergeCell ref="AP234:AP235"/>
    <mergeCell ref="AQ234:AQ235"/>
    <mergeCell ref="AR234:AR235"/>
    <mergeCell ref="AS234:AS235"/>
    <mergeCell ref="AT234:AT235"/>
    <mergeCell ref="F234:F235"/>
    <mergeCell ref="AJ234:AJ235"/>
    <mergeCell ref="AK234:AK235"/>
    <mergeCell ref="AL234:AL235"/>
    <mergeCell ref="AM234:AM235"/>
    <mergeCell ref="AN234:AN235"/>
    <mergeCell ref="AY232:AY233"/>
    <mergeCell ref="AZ232:AZ233"/>
    <mergeCell ref="BA232:BA233"/>
    <mergeCell ref="BB232:BB233"/>
    <mergeCell ref="BC232:BC233"/>
    <mergeCell ref="A234:A235"/>
    <mergeCell ref="B234:B235"/>
    <mergeCell ref="C234:C235"/>
    <mergeCell ref="D234:D235"/>
    <mergeCell ref="E234:E235"/>
    <mergeCell ref="AS232:AS233"/>
    <mergeCell ref="AT232:AT233"/>
    <mergeCell ref="AU232:AU233"/>
    <mergeCell ref="AV232:AV233"/>
    <mergeCell ref="AW232:AW233"/>
    <mergeCell ref="AX232:AX233"/>
    <mergeCell ref="AM232:AM233"/>
    <mergeCell ref="AN232:AN233"/>
    <mergeCell ref="AO232:AO233"/>
    <mergeCell ref="AP232:AP233"/>
    <mergeCell ref="AQ232:AQ233"/>
    <mergeCell ref="AR232:AR233"/>
    <mergeCell ref="BC230:BC231"/>
    <mergeCell ref="A232:A233"/>
    <mergeCell ref="B232:B233"/>
    <mergeCell ref="C232:C233"/>
    <mergeCell ref="D232:D233"/>
    <mergeCell ref="E232:E233"/>
    <mergeCell ref="F232:F233"/>
    <mergeCell ref="AJ232:AJ233"/>
    <mergeCell ref="AK232:AK233"/>
    <mergeCell ref="AL232:AL233"/>
    <mergeCell ref="AW230:AW231"/>
    <mergeCell ref="AX230:AX231"/>
    <mergeCell ref="AY230:AY231"/>
    <mergeCell ref="AZ230:AZ231"/>
    <mergeCell ref="BA230:BA231"/>
    <mergeCell ref="BB230:BB231"/>
    <mergeCell ref="AQ230:AQ231"/>
    <mergeCell ref="AR230:AR231"/>
    <mergeCell ref="AS230:AS231"/>
    <mergeCell ref="AT230:AT231"/>
    <mergeCell ref="AU230:AU231"/>
    <mergeCell ref="AV230:AV231"/>
    <mergeCell ref="AK230:AK231"/>
    <mergeCell ref="AL230:AL231"/>
    <mergeCell ref="AM230:AM231"/>
    <mergeCell ref="AN230:AN231"/>
    <mergeCell ref="AO230:AO231"/>
    <mergeCell ref="AP230:AP231"/>
    <mergeCell ref="BA228:BA229"/>
    <mergeCell ref="BB228:BB229"/>
    <mergeCell ref="BC228:BC229"/>
    <mergeCell ref="A230:A231"/>
    <mergeCell ref="B230:B231"/>
    <mergeCell ref="C230:C231"/>
    <mergeCell ref="D230:D231"/>
    <mergeCell ref="E230:E231"/>
    <mergeCell ref="F230:F231"/>
    <mergeCell ref="AJ230:AJ231"/>
    <mergeCell ref="AU228:AU229"/>
    <mergeCell ref="AV228:AV229"/>
    <mergeCell ref="AW228:AW229"/>
    <mergeCell ref="AX228:AX229"/>
    <mergeCell ref="AY228:AY229"/>
    <mergeCell ref="AZ228:AZ229"/>
    <mergeCell ref="AO228:AO229"/>
    <mergeCell ref="AP228:AP229"/>
    <mergeCell ref="AQ228:AQ229"/>
    <mergeCell ref="AR228:AR229"/>
    <mergeCell ref="AS228:AS229"/>
    <mergeCell ref="AT228:AT229"/>
    <mergeCell ref="F228:F229"/>
    <mergeCell ref="AJ228:AJ229"/>
    <mergeCell ref="AK228:AK229"/>
    <mergeCell ref="AL228:AL229"/>
    <mergeCell ref="AM228:AM229"/>
    <mergeCell ref="AN228:AN229"/>
    <mergeCell ref="AY226:AY227"/>
    <mergeCell ref="AZ226:AZ227"/>
    <mergeCell ref="BA226:BA227"/>
    <mergeCell ref="BB226:BB227"/>
    <mergeCell ref="BC226:BC227"/>
    <mergeCell ref="A228:A229"/>
    <mergeCell ref="B228:B229"/>
    <mergeCell ref="C228:C229"/>
    <mergeCell ref="D228:D229"/>
    <mergeCell ref="E228:E229"/>
    <mergeCell ref="AS226:AS227"/>
    <mergeCell ref="AT226:AT227"/>
    <mergeCell ref="AU226:AU227"/>
    <mergeCell ref="AV226:AV227"/>
    <mergeCell ref="AW226:AW227"/>
    <mergeCell ref="AX226:AX227"/>
    <mergeCell ref="AM226:AM227"/>
    <mergeCell ref="AN226:AN227"/>
    <mergeCell ref="AO226:AO227"/>
    <mergeCell ref="AP226:AP227"/>
    <mergeCell ref="AQ226:AQ227"/>
    <mergeCell ref="AR226:AR227"/>
    <mergeCell ref="BC224:BC225"/>
    <mergeCell ref="A226:A227"/>
    <mergeCell ref="B226:B227"/>
    <mergeCell ref="C226:C227"/>
    <mergeCell ref="D226:D227"/>
    <mergeCell ref="E226:E227"/>
    <mergeCell ref="F226:F227"/>
    <mergeCell ref="AJ226:AJ227"/>
    <mergeCell ref="AK226:AK227"/>
    <mergeCell ref="AL226:AL227"/>
    <mergeCell ref="AW224:AW225"/>
    <mergeCell ref="AX224:AX225"/>
    <mergeCell ref="AY224:AY225"/>
    <mergeCell ref="AZ224:AZ225"/>
    <mergeCell ref="BA224:BA225"/>
    <mergeCell ref="BB224:BB225"/>
    <mergeCell ref="AQ224:AQ225"/>
    <mergeCell ref="AR224:AR225"/>
    <mergeCell ref="AS224:AS225"/>
    <mergeCell ref="AT224:AT225"/>
    <mergeCell ref="AU224:AU225"/>
    <mergeCell ref="AV224:AV225"/>
    <mergeCell ref="AK224:AK225"/>
    <mergeCell ref="AL224:AL225"/>
    <mergeCell ref="AM224:AM225"/>
    <mergeCell ref="AN224:AN225"/>
    <mergeCell ref="AO224:AO225"/>
    <mergeCell ref="AP224:AP225"/>
    <mergeCell ref="BA222:BA223"/>
    <mergeCell ref="BB222:BB223"/>
    <mergeCell ref="BC222:BC223"/>
    <mergeCell ref="A224:A225"/>
    <mergeCell ref="B224:B225"/>
    <mergeCell ref="C224:C225"/>
    <mergeCell ref="D224:D225"/>
    <mergeCell ref="E224:E225"/>
    <mergeCell ref="F224:F225"/>
    <mergeCell ref="AJ224:AJ225"/>
    <mergeCell ref="AU222:AU223"/>
    <mergeCell ref="AV222:AV223"/>
    <mergeCell ref="AW222:AW223"/>
    <mergeCell ref="AX222:AX223"/>
    <mergeCell ref="AY222:AY223"/>
    <mergeCell ref="AZ222:AZ223"/>
    <mergeCell ref="AO222:AO223"/>
    <mergeCell ref="AP222:AP223"/>
    <mergeCell ref="AQ222:AQ223"/>
    <mergeCell ref="AR222:AR223"/>
    <mergeCell ref="AS222:AS223"/>
    <mergeCell ref="AT222:AT223"/>
    <mergeCell ref="F222:F223"/>
    <mergeCell ref="AJ222:AJ223"/>
    <mergeCell ref="AK222:AK223"/>
    <mergeCell ref="AL222:AL223"/>
    <mergeCell ref="AM222:AM223"/>
    <mergeCell ref="AN222:AN223"/>
    <mergeCell ref="AY220:AY221"/>
    <mergeCell ref="AZ220:AZ221"/>
    <mergeCell ref="BA220:BA221"/>
    <mergeCell ref="BB220:BB221"/>
    <mergeCell ref="BC220:BC221"/>
    <mergeCell ref="A222:A223"/>
    <mergeCell ref="B222:B223"/>
    <mergeCell ref="C222:C223"/>
    <mergeCell ref="D222:D223"/>
    <mergeCell ref="E222:E223"/>
    <mergeCell ref="AS220:AS221"/>
    <mergeCell ref="AT220:AT221"/>
    <mergeCell ref="AU220:AU221"/>
    <mergeCell ref="AV220:AV221"/>
    <mergeCell ref="AW220:AW221"/>
    <mergeCell ref="AX220:AX221"/>
    <mergeCell ref="AM220:AM221"/>
    <mergeCell ref="AN220:AN221"/>
    <mergeCell ref="AO220:AO221"/>
    <mergeCell ref="AP220:AP221"/>
    <mergeCell ref="AQ220:AQ221"/>
    <mergeCell ref="AR220:AR221"/>
    <mergeCell ref="BC218:BC219"/>
    <mergeCell ref="A220:A221"/>
    <mergeCell ref="B220:B221"/>
    <mergeCell ref="C220:C221"/>
    <mergeCell ref="D220:D221"/>
    <mergeCell ref="E220:E221"/>
    <mergeCell ref="F220:F221"/>
    <mergeCell ref="AJ220:AJ221"/>
    <mergeCell ref="AK220:AK221"/>
    <mergeCell ref="AL220:AL221"/>
    <mergeCell ref="AW218:AW219"/>
    <mergeCell ref="AX218:AX219"/>
    <mergeCell ref="AY218:AY219"/>
    <mergeCell ref="AZ218:AZ219"/>
    <mergeCell ref="BA218:BA219"/>
    <mergeCell ref="BB218:BB219"/>
    <mergeCell ref="AQ218:AQ219"/>
    <mergeCell ref="AR218:AR219"/>
    <mergeCell ref="AS218:AS219"/>
    <mergeCell ref="AT218:AT219"/>
    <mergeCell ref="AU218:AU219"/>
    <mergeCell ref="AV218:AV219"/>
    <mergeCell ref="AK218:AK219"/>
    <mergeCell ref="AL218:AL219"/>
    <mergeCell ref="AM218:AM219"/>
    <mergeCell ref="AN218:AN219"/>
    <mergeCell ref="AO218:AO219"/>
    <mergeCell ref="AP218:AP219"/>
    <mergeCell ref="BA216:BA217"/>
    <mergeCell ref="BB216:BB217"/>
    <mergeCell ref="BC216:BC217"/>
    <mergeCell ref="A218:A219"/>
    <mergeCell ref="B218:B219"/>
    <mergeCell ref="C218:C219"/>
    <mergeCell ref="D218:D219"/>
    <mergeCell ref="E218:E219"/>
    <mergeCell ref="F218:F219"/>
    <mergeCell ref="AJ218:AJ219"/>
    <mergeCell ref="AU216:AU217"/>
    <mergeCell ref="AV216:AV217"/>
    <mergeCell ref="AW216:AW217"/>
    <mergeCell ref="AX216:AX217"/>
    <mergeCell ref="AY216:AY217"/>
    <mergeCell ref="AZ216:AZ217"/>
    <mergeCell ref="AO216:AO217"/>
    <mergeCell ref="AP216:AP217"/>
    <mergeCell ref="AQ216:AQ217"/>
    <mergeCell ref="AR216:AR217"/>
    <mergeCell ref="AS216:AS217"/>
    <mergeCell ref="AT216:AT217"/>
    <mergeCell ref="F216:F217"/>
    <mergeCell ref="AJ216:AJ217"/>
    <mergeCell ref="AK216:AK217"/>
    <mergeCell ref="AL216:AL217"/>
    <mergeCell ref="AM216:AM217"/>
    <mergeCell ref="AN216:AN217"/>
    <mergeCell ref="AY214:AY215"/>
    <mergeCell ref="AZ214:AZ215"/>
    <mergeCell ref="BA214:BA215"/>
    <mergeCell ref="BB214:BB215"/>
    <mergeCell ref="BC214:BC215"/>
    <mergeCell ref="A216:A217"/>
    <mergeCell ref="B216:B217"/>
    <mergeCell ref="C216:C217"/>
    <mergeCell ref="D216:D217"/>
    <mergeCell ref="E216:E217"/>
    <mergeCell ref="AS214:AS215"/>
    <mergeCell ref="AT214:AT215"/>
    <mergeCell ref="AU214:AU215"/>
    <mergeCell ref="AV214:AV215"/>
    <mergeCell ref="AW214:AW215"/>
    <mergeCell ref="AX214:AX215"/>
    <mergeCell ref="AM214:AM215"/>
    <mergeCell ref="AN214:AN215"/>
    <mergeCell ref="AO214:AO215"/>
    <mergeCell ref="AP214:AP215"/>
    <mergeCell ref="AQ214:AQ215"/>
    <mergeCell ref="AR214:AR215"/>
    <mergeCell ref="BC212:BC213"/>
    <mergeCell ref="A214:A215"/>
    <mergeCell ref="B214:B215"/>
    <mergeCell ref="C214:C215"/>
    <mergeCell ref="D214:D215"/>
    <mergeCell ref="E214:E215"/>
    <mergeCell ref="F214:F215"/>
    <mergeCell ref="AJ214:AJ215"/>
    <mergeCell ref="AK214:AK215"/>
    <mergeCell ref="AL214:AL215"/>
    <mergeCell ref="AW212:AW213"/>
    <mergeCell ref="AX212:AX213"/>
    <mergeCell ref="AY212:AY213"/>
    <mergeCell ref="AZ212:AZ213"/>
    <mergeCell ref="BA212:BA213"/>
    <mergeCell ref="BB212:BB213"/>
    <mergeCell ref="AQ212:AQ213"/>
    <mergeCell ref="AR212:AR213"/>
    <mergeCell ref="AS212:AS213"/>
    <mergeCell ref="AT212:AT213"/>
    <mergeCell ref="AU212:AU213"/>
    <mergeCell ref="AV212:AV213"/>
    <mergeCell ref="AK212:AK213"/>
    <mergeCell ref="AL212:AL213"/>
    <mergeCell ref="AM212:AM213"/>
    <mergeCell ref="AN212:AN213"/>
    <mergeCell ref="AO212:AO213"/>
    <mergeCell ref="AP212:AP213"/>
    <mergeCell ref="BA210:BA211"/>
    <mergeCell ref="BB210:BB211"/>
    <mergeCell ref="BC210:BC211"/>
    <mergeCell ref="A212:A213"/>
    <mergeCell ref="B212:B213"/>
    <mergeCell ref="C212:C213"/>
    <mergeCell ref="D212:D213"/>
    <mergeCell ref="E212:E213"/>
    <mergeCell ref="F212:F213"/>
    <mergeCell ref="AJ212:AJ213"/>
    <mergeCell ref="AU210:AU211"/>
    <mergeCell ref="AV210:AV211"/>
    <mergeCell ref="AW210:AW211"/>
    <mergeCell ref="AX210:AX211"/>
    <mergeCell ref="AY210:AY211"/>
    <mergeCell ref="AZ210:AZ211"/>
    <mergeCell ref="AO210:AO211"/>
    <mergeCell ref="AP210:AP211"/>
    <mergeCell ref="AQ210:AQ211"/>
    <mergeCell ref="AR210:AR211"/>
    <mergeCell ref="AS210:AS211"/>
    <mergeCell ref="AT210:AT211"/>
    <mergeCell ref="F210:F211"/>
    <mergeCell ref="AJ210:AJ211"/>
    <mergeCell ref="AK210:AK211"/>
    <mergeCell ref="AL210:AL211"/>
    <mergeCell ref="AM210:AM211"/>
    <mergeCell ref="AN210:AN211"/>
    <mergeCell ref="AY208:AY209"/>
    <mergeCell ref="AZ208:AZ209"/>
    <mergeCell ref="BA208:BA209"/>
    <mergeCell ref="BB208:BB209"/>
    <mergeCell ref="BC208:BC209"/>
    <mergeCell ref="A210:A211"/>
    <mergeCell ref="B210:B211"/>
    <mergeCell ref="C210:C211"/>
    <mergeCell ref="D210:D211"/>
    <mergeCell ref="E210:E211"/>
    <mergeCell ref="AS208:AS209"/>
    <mergeCell ref="AT208:AT209"/>
    <mergeCell ref="AU208:AU209"/>
    <mergeCell ref="AV208:AV209"/>
    <mergeCell ref="AW208:AW209"/>
    <mergeCell ref="AX208:AX209"/>
    <mergeCell ref="AM208:AM209"/>
    <mergeCell ref="AN208:AN209"/>
    <mergeCell ref="AO208:AO209"/>
    <mergeCell ref="AP208:AP209"/>
    <mergeCell ref="AQ208:AQ209"/>
    <mergeCell ref="AR208:AR209"/>
    <mergeCell ref="BC206:BC207"/>
    <mergeCell ref="A208:A209"/>
    <mergeCell ref="B208:B209"/>
    <mergeCell ref="C208:C209"/>
    <mergeCell ref="D208:D209"/>
    <mergeCell ref="E208:E209"/>
    <mergeCell ref="F208:F209"/>
    <mergeCell ref="AJ208:AJ209"/>
    <mergeCell ref="AK208:AK209"/>
    <mergeCell ref="AL208:AL209"/>
    <mergeCell ref="AW206:AW207"/>
    <mergeCell ref="AX206:AX207"/>
    <mergeCell ref="AY206:AY207"/>
    <mergeCell ref="AZ206:AZ207"/>
    <mergeCell ref="BA206:BA207"/>
    <mergeCell ref="BB206:BB207"/>
    <mergeCell ref="AQ206:AQ207"/>
    <mergeCell ref="AR206:AR207"/>
    <mergeCell ref="AS206:AS207"/>
    <mergeCell ref="AT206:AT207"/>
    <mergeCell ref="AU206:AU207"/>
    <mergeCell ref="AV206:AV207"/>
    <mergeCell ref="AK206:AK207"/>
    <mergeCell ref="AL206:AL207"/>
    <mergeCell ref="AM206:AM207"/>
    <mergeCell ref="AN206:AN207"/>
    <mergeCell ref="AO206:AO207"/>
    <mergeCell ref="AP206:AP207"/>
    <mergeCell ref="BA204:BA205"/>
    <mergeCell ref="BB204:BB205"/>
    <mergeCell ref="BC204:BC205"/>
    <mergeCell ref="A206:A207"/>
    <mergeCell ref="B206:B207"/>
    <mergeCell ref="C206:C207"/>
    <mergeCell ref="D206:D207"/>
    <mergeCell ref="E206:E207"/>
    <mergeCell ref="F206:F207"/>
    <mergeCell ref="AJ206:AJ207"/>
    <mergeCell ref="AU204:AU205"/>
    <mergeCell ref="AV204:AV205"/>
    <mergeCell ref="AW204:AW205"/>
    <mergeCell ref="AX204:AX205"/>
    <mergeCell ref="AY204:AY205"/>
    <mergeCell ref="AZ204:AZ205"/>
    <mergeCell ref="AO204:AO205"/>
    <mergeCell ref="AP204:AP205"/>
    <mergeCell ref="AQ204:AQ205"/>
    <mergeCell ref="AR204:AR205"/>
    <mergeCell ref="AS204:AS205"/>
    <mergeCell ref="AT204:AT205"/>
    <mergeCell ref="F204:F205"/>
    <mergeCell ref="AJ204:AJ205"/>
    <mergeCell ref="AK204:AK205"/>
    <mergeCell ref="AL204:AL205"/>
    <mergeCell ref="AM204:AM205"/>
    <mergeCell ref="AN204:AN205"/>
    <mergeCell ref="AY202:AY203"/>
    <mergeCell ref="AZ202:AZ203"/>
    <mergeCell ref="BA202:BA203"/>
    <mergeCell ref="BB202:BB203"/>
    <mergeCell ref="BC202:BC203"/>
    <mergeCell ref="A204:A205"/>
    <mergeCell ref="B204:B205"/>
    <mergeCell ref="C204:C205"/>
    <mergeCell ref="D204:D205"/>
    <mergeCell ref="E204:E205"/>
    <mergeCell ref="AS202:AS203"/>
    <mergeCell ref="AT202:AT203"/>
    <mergeCell ref="AU202:AU203"/>
    <mergeCell ref="AV202:AV203"/>
    <mergeCell ref="AW202:AW203"/>
    <mergeCell ref="AX202:AX203"/>
    <mergeCell ref="AM202:AM203"/>
    <mergeCell ref="AN202:AN203"/>
    <mergeCell ref="AO202:AO203"/>
    <mergeCell ref="AP202:AP203"/>
    <mergeCell ref="AQ202:AQ203"/>
    <mergeCell ref="AR202:AR203"/>
    <mergeCell ref="BC200:BC201"/>
    <mergeCell ref="A202:A203"/>
    <mergeCell ref="B202:B203"/>
    <mergeCell ref="C202:C203"/>
    <mergeCell ref="D202:D203"/>
    <mergeCell ref="E202:E203"/>
    <mergeCell ref="F202:F203"/>
    <mergeCell ref="AJ202:AJ203"/>
    <mergeCell ref="AK202:AK203"/>
    <mergeCell ref="AL202:AL203"/>
    <mergeCell ref="AW200:AW201"/>
    <mergeCell ref="AX200:AX201"/>
    <mergeCell ref="AY200:AY201"/>
    <mergeCell ref="AZ200:AZ201"/>
    <mergeCell ref="BA200:BA201"/>
    <mergeCell ref="BB200:BB201"/>
    <mergeCell ref="AQ200:AQ201"/>
    <mergeCell ref="AR200:AR201"/>
    <mergeCell ref="AS200:AS201"/>
    <mergeCell ref="AT200:AT201"/>
    <mergeCell ref="AU200:AU201"/>
    <mergeCell ref="AV200:AV201"/>
    <mergeCell ref="AK200:AK201"/>
    <mergeCell ref="AL200:AL201"/>
    <mergeCell ref="AM200:AM201"/>
    <mergeCell ref="AN200:AN201"/>
    <mergeCell ref="AO200:AO201"/>
    <mergeCell ref="AP200:AP201"/>
    <mergeCell ref="BA198:BA199"/>
    <mergeCell ref="BB198:BB199"/>
    <mergeCell ref="BC198:BC199"/>
    <mergeCell ref="A200:A201"/>
    <mergeCell ref="B200:B201"/>
    <mergeCell ref="C200:C201"/>
    <mergeCell ref="D200:D201"/>
    <mergeCell ref="E200:E201"/>
    <mergeCell ref="F200:F201"/>
    <mergeCell ref="AJ200:AJ201"/>
    <mergeCell ref="AU198:AU199"/>
    <mergeCell ref="AV198:AV199"/>
    <mergeCell ref="AW198:AW199"/>
    <mergeCell ref="AX198:AX199"/>
    <mergeCell ref="AY198:AY199"/>
    <mergeCell ref="AZ198:AZ199"/>
    <mergeCell ref="AO198:AO199"/>
    <mergeCell ref="AP198:AP199"/>
    <mergeCell ref="AQ198:AQ199"/>
    <mergeCell ref="AR198:AR199"/>
    <mergeCell ref="AS198:AS199"/>
    <mergeCell ref="AT198:AT199"/>
    <mergeCell ref="F198:F199"/>
    <mergeCell ref="AJ198:AJ199"/>
    <mergeCell ref="AK198:AK199"/>
    <mergeCell ref="AL198:AL199"/>
    <mergeCell ref="AM198:AM199"/>
    <mergeCell ref="AN198:AN199"/>
    <mergeCell ref="AY196:AY197"/>
    <mergeCell ref="AZ196:AZ197"/>
    <mergeCell ref="BA196:BA197"/>
    <mergeCell ref="BB196:BB197"/>
    <mergeCell ref="BC196:BC197"/>
    <mergeCell ref="A198:A199"/>
    <mergeCell ref="B198:B199"/>
    <mergeCell ref="C198:C199"/>
    <mergeCell ref="D198:D199"/>
    <mergeCell ref="E198:E199"/>
    <mergeCell ref="AS196:AS197"/>
    <mergeCell ref="AT196:AT197"/>
    <mergeCell ref="AU196:AU197"/>
    <mergeCell ref="AV196:AV197"/>
    <mergeCell ref="AW196:AW197"/>
    <mergeCell ref="AX196:AX197"/>
    <mergeCell ref="AM196:AM197"/>
    <mergeCell ref="AN196:AN197"/>
    <mergeCell ref="AO196:AO197"/>
    <mergeCell ref="AP196:AP197"/>
    <mergeCell ref="AQ196:AQ197"/>
    <mergeCell ref="AR196:AR197"/>
    <mergeCell ref="BC194:BC195"/>
    <mergeCell ref="A196:A197"/>
    <mergeCell ref="B196:B197"/>
    <mergeCell ref="C196:C197"/>
    <mergeCell ref="D196:D197"/>
    <mergeCell ref="E196:E197"/>
    <mergeCell ref="F196:F197"/>
    <mergeCell ref="AJ196:AJ197"/>
    <mergeCell ref="AK196:AK197"/>
    <mergeCell ref="AL196:AL197"/>
    <mergeCell ref="AW194:AW195"/>
    <mergeCell ref="AX194:AX195"/>
    <mergeCell ref="AY194:AY195"/>
    <mergeCell ref="AZ194:AZ195"/>
    <mergeCell ref="BA194:BA195"/>
    <mergeCell ref="BB194:BB195"/>
    <mergeCell ref="AQ194:AQ195"/>
    <mergeCell ref="AR194:AR195"/>
    <mergeCell ref="AS194:AS195"/>
    <mergeCell ref="AT194:AT195"/>
    <mergeCell ref="AU194:AU195"/>
    <mergeCell ref="AV194:AV195"/>
    <mergeCell ref="AK194:AK195"/>
    <mergeCell ref="AL194:AL195"/>
    <mergeCell ref="AM194:AM195"/>
    <mergeCell ref="AN194:AN195"/>
    <mergeCell ref="AO194:AO195"/>
    <mergeCell ref="AP194:AP195"/>
    <mergeCell ref="BA192:BA193"/>
    <mergeCell ref="BB192:BB193"/>
    <mergeCell ref="BC192:BC193"/>
    <mergeCell ref="A194:A195"/>
    <mergeCell ref="B194:B195"/>
    <mergeCell ref="C194:C195"/>
    <mergeCell ref="D194:D195"/>
    <mergeCell ref="E194:E195"/>
    <mergeCell ref="F194:F195"/>
    <mergeCell ref="AJ194:AJ195"/>
    <mergeCell ref="AU192:AU193"/>
    <mergeCell ref="AV192:AV193"/>
    <mergeCell ref="AW192:AW193"/>
    <mergeCell ref="AX192:AX193"/>
    <mergeCell ref="AY192:AY193"/>
    <mergeCell ref="AZ192:AZ193"/>
    <mergeCell ref="AO192:AO193"/>
    <mergeCell ref="AP192:AP193"/>
    <mergeCell ref="AQ192:AQ193"/>
    <mergeCell ref="AR192:AR193"/>
    <mergeCell ref="AS192:AS193"/>
    <mergeCell ref="AT192:AT193"/>
    <mergeCell ref="F192:F193"/>
    <mergeCell ref="AJ192:AJ193"/>
    <mergeCell ref="AK192:AK193"/>
    <mergeCell ref="AL192:AL193"/>
    <mergeCell ref="AM192:AM193"/>
    <mergeCell ref="AN192:AN193"/>
    <mergeCell ref="AY190:AY191"/>
    <mergeCell ref="AZ190:AZ191"/>
    <mergeCell ref="BA190:BA191"/>
    <mergeCell ref="BB190:BB191"/>
    <mergeCell ref="BC190:BC191"/>
    <mergeCell ref="A192:A193"/>
    <mergeCell ref="B192:B193"/>
    <mergeCell ref="C192:C193"/>
    <mergeCell ref="D192:D193"/>
    <mergeCell ref="E192:E193"/>
    <mergeCell ref="AS190:AS191"/>
    <mergeCell ref="AT190:AT191"/>
    <mergeCell ref="AU190:AU191"/>
    <mergeCell ref="AV190:AV191"/>
    <mergeCell ref="AW190:AW191"/>
    <mergeCell ref="AX190:AX191"/>
    <mergeCell ref="AM190:AM191"/>
    <mergeCell ref="AN190:AN191"/>
    <mergeCell ref="AO190:AO191"/>
    <mergeCell ref="AP190:AP191"/>
    <mergeCell ref="AQ190:AQ191"/>
    <mergeCell ref="AR190:AR191"/>
    <mergeCell ref="BC188:BC189"/>
    <mergeCell ref="A190:A191"/>
    <mergeCell ref="B190:B191"/>
    <mergeCell ref="C190:C191"/>
    <mergeCell ref="D190:D191"/>
    <mergeCell ref="E190:E191"/>
    <mergeCell ref="F190:F191"/>
    <mergeCell ref="AJ190:AJ191"/>
    <mergeCell ref="AK190:AK191"/>
    <mergeCell ref="AL190:AL191"/>
    <mergeCell ref="AW188:AW189"/>
    <mergeCell ref="AX188:AX189"/>
    <mergeCell ref="AY188:AY189"/>
    <mergeCell ref="AZ188:AZ189"/>
    <mergeCell ref="BA188:BA189"/>
    <mergeCell ref="BB188:BB189"/>
    <mergeCell ref="AQ188:AQ189"/>
    <mergeCell ref="AR188:AR189"/>
    <mergeCell ref="AS188:AS189"/>
    <mergeCell ref="AT188:AT189"/>
    <mergeCell ref="AU188:AU189"/>
    <mergeCell ref="AV188:AV189"/>
    <mergeCell ref="AK188:AK189"/>
    <mergeCell ref="AL188:AL189"/>
    <mergeCell ref="AM188:AM189"/>
    <mergeCell ref="AN188:AN189"/>
    <mergeCell ref="AO188:AO189"/>
    <mergeCell ref="AP188:AP189"/>
    <mergeCell ref="BA186:BA187"/>
    <mergeCell ref="BB186:BB187"/>
    <mergeCell ref="BC186:BC187"/>
    <mergeCell ref="A188:A189"/>
    <mergeCell ref="B188:B189"/>
    <mergeCell ref="C188:C189"/>
    <mergeCell ref="D188:D189"/>
    <mergeCell ref="E188:E189"/>
    <mergeCell ref="F188:F189"/>
    <mergeCell ref="AJ188:AJ189"/>
    <mergeCell ref="AU186:AU187"/>
    <mergeCell ref="AV186:AV187"/>
    <mergeCell ref="AW186:AW187"/>
    <mergeCell ref="AX186:AX187"/>
    <mergeCell ref="AY186:AY187"/>
    <mergeCell ref="AZ186:AZ187"/>
    <mergeCell ref="AO186:AO187"/>
    <mergeCell ref="AP186:AP187"/>
    <mergeCell ref="AQ186:AQ187"/>
    <mergeCell ref="AR186:AR187"/>
    <mergeCell ref="AS186:AS187"/>
    <mergeCell ref="AT186:AT187"/>
    <mergeCell ref="F186:F187"/>
    <mergeCell ref="AJ186:AJ187"/>
    <mergeCell ref="AK186:AK187"/>
    <mergeCell ref="AL186:AL187"/>
    <mergeCell ref="AM186:AM187"/>
    <mergeCell ref="AN186:AN187"/>
    <mergeCell ref="AY184:AY185"/>
    <mergeCell ref="AZ184:AZ185"/>
    <mergeCell ref="BA184:BA185"/>
    <mergeCell ref="BB184:BB185"/>
    <mergeCell ref="BC184:BC185"/>
    <mergeCell ref="A186:A187"/>
    <mergeCell ref="B186:B187"/>
    <mergeCell ref="C186:C187"/>
    <mergeCell ref="D186:D187"/>
    <mergeCell ref="E186:E187"/>
    <mergeCell ref="AS184:AS185"/>
    <mergeCell ref="AT184:AT185"/>
    <mergeCell ref="AU184:AU185"/>
    <mergeCell ref="AV184:AV185"/>
    <mergeCell ref="AW184:AW185"/>
    <mergeCell ref="AX184:AX185"/>
    <mergeCell ref="AM184:AM185"/>
    <mergeCell ref="AN184:AN185"/>
    <mergeCell ref="AO184:AO185"/>
    <mergeCell ref="AP184:AP185"/>
    <mergeCell ref="AQ184:AQ185"/>
    <mergeCell ref="AR184:AR185"/>
    <mergeCell ref="BC182:BC183"/>
    <mergeCell ref="A184:A185"/>
    <mergeCell ref="B184:B185"/>
    <mergeCell ref="C184:C185"/>
    <mergeCell ref="D184:D185"/>
    <mergeCell ref="E184:E185"/>
    <mergeCell ref="F184:F185"/>
    <mergeCell ref="AJ184:AJ185"/>
    <mergeCell ref="AK184:AK185"/>
    <mergeCell ref="AL184:AL185"/>
    <mergeCell ref="AW182:AW183"/>
    <mergeCell ref="AX182:AX183"/>
    <mergeCell ref="AY182:AY183"/>
    <mergeCell ref="AZ182:AZ183"/>
    <mergeCell ref="BA182:BA183"/>
    <mergeCell ref="BB182:BB183"/>
    <mergeCell ref="AQ182:AQ183"/>
    <mergeCell ref="AR182:AR183"/>
    <mergeCell ref="AS182:AS183"/>
    <mergeCell ref="AT182:AT183"/>
    <mergeCell ref="AU182:AU183"/>
    <mergeCell ref="AV182:AV183"/>
    <mergeCell ref="AK182:AK183"/>
    <mergeCell ref="AL182:AL183"/>
    <mergeCell ref="AM182:AM183"/>
    <mergeCell ref="AN182:AN183"/>
    <mergeCell ref="AO182:AO183"/>
    <mergeCell ref="AP182:AP183"/>
    <mergeCell ref="BA180:BA181"/>
    <mergeCell ref="BB180:BB181"/>
    <mergeCell ref="BC180:BC181"/>
    <mergeCell ref="A182:A183"/>
    <mergeCell ref="B182:B183"/>
    <mergeCell ref="C182:C183"/>
    <mergeCell ref="D182:D183"/>
    <mergeCell ref="E182:E183"/>
    <mergeCell ref="F182:F183"/>
    <mergeCell ref="AJ182:AJ183"/>
    <mergeCell ref="AU180:AU181"/>
    <mergeCell ref="AV180:AV181"/>
    <mergeCell ref="AW180:AW181"/>
    <mergeCell ref="AX180:AX181"/>
    <mergeCell ref="AY180:AY181"/>
    <mergeCell ref="AZ180:AZ181"/>
    <mergeCell ref="AO180:AO181"/>
    <mergeCell ref="AP180:AP181"/>
    <mergeCell ref="AQ180:AQ181"/>
    <mergeCell ref="AR180:AR181"/>
    <mergeCell ref="AS180:AS181"/>
    <mergeCell ref="AT180:AT181"/>
    <mergeCell ref="F180:F181"/>
    <mergeCell ref="AJ180:AJ181"/>
    <mergeCell ref="AK180:AK181"/>
    <mergeCell ref="AL180:AL181"/>
    <mergeCell ref="AM180:AM181"/>
    <mergeCell ref="AN180:AN181"/>
    <mergeCell ref="AY178:AY179"/>
    <mergeCell ref="AZ178:AZ179"/>
    <mergeCell ref="BA178:BA179"/>
    <mergeCell ref="BB178:BB179"/>
    <mergeCell ref="BC178:BC179"/>
    <mergeCell ref="A180:A181"/>
    <mergeCell ref="B180:B181"/>
    <mergeCell ref="C180:C181"/>
    <mergeCell ref="D180:D181"/>
    <mergeCell ref="E180:E181"/>
    <mergeCell ref="AS178:AS179"/>
    <mergeCell ref="AT178:AT179"/>
    <mergeCell ref="AU178:AU179"/>
    <mergeCell ref="AV178:AV179"/>
    <mergeCell ref="AW178:AW179"/>
    <mergeCell ref="AX178:AX179"/>
    <mergeCell ref="AM178:AM179"/>
    <mergeCell ref="AN178:AN179"/>
    <mergeCell ref="AO178:AO179"/>
    <mergeCell ref="AP178:AP179"/>
    <mergeCell ref="AQ178:AQ179"/>
    <mergeCell ref="AR178:AR179"/>
    <mergeCell ref="BC176:BC177"/>
    <mergeCell ref="A178:A179"/>
    <mergeCell ref="B178:B179"/>
    <mergeCell ref="C178:C179"/>
    <mergeCell ref="D178:D179"/>
    <mergeCell ref="E178:E179"/>
    <mergeCell ref="F178:F179"/>
    <mergeCell ref="AJ178:AJ179"/>
    <mergeCell ref="AK178:AK179"/>
    <mergeCell ref="AL178:AL179"/>
    <mergeCell ref="AW176:AW177"/>
    <mergeCell ref="AX176:AX177"/>
    <mergeCell ref="AY176:AY177"/>
    <mergeCell ref="AZ176:AZ177"/>
    <mergeCell ref="BA176:BA177"/>
    <mergeCell ref="BB176:BB177"/>
    <mergeCell ref="AQ176:AQ177"/>
    <mergeCell ref="AR176:AR177"/>
    <mergeCell ref="AS176:AS177"/>
    <mergeCell ref="AT176:AT177"/>
    <mergeCell ref="AU176:AU177"/>
    <mergeCell ref="AV176:AV177"/>
    <mergeCell ref="AK176:AK177"/>
    <mergeCell ref="AL176:AL177"/>
    <mergeCell ref="AM176:AM177"/>
    <mergeCell ref="AN176:AN177"/>
    <mergeCell ref="AO176:AO177"/>
    <mergeCell ref="AP176:AP177"/>
    <mergeCell ref="BA174:BA175"/>
    <mergeCell ref="BB174:BB175"/>
    <mergeCell ref="BC174:BC175"/>
    <mergeCell ref="A176:A177"/>
    <mergeCell ref="B176:B177"/>
    <mergeCell ref="C176:C177"/>
    <mergeCell ref="D176:D177"/>
    <mergeCell ref="E176:E177"/>
    <mergeCell ref="F176:F177"/>
    <mergeCell ref="AJ176:AJ177"/>
    <mergeCell ref="AU174:AU175"/>
    <mergeCell ref="AV174:AV175"/>
    <mergeCell ref="AW174:AW175"/>
    <mergeCell ref="AX174:AX175"/>
    <mergeCell ref="AY174:AY175"/>
    <mergeCell ref="AZ174:AZ175"/>
    <mergeCell ref="AO174:AO175"/>
    <mergeCell ref="AP174:AP175"/>
    <mergeCell ref="AQ174:AQ175"/>
    <mergeCell ref="AR174:AR175"/>
    <mergeCell ref="AS174:AS175"/>
    <mergeCell ref="AT174:AT175"/>
    <mergeCell ref="F174:F175"/>
    <mergeCell ref="AJ174:AJ175"/>
    <mergeCell ref="AK174:AK175"/>
    <mergeCell ref="AL174:AL175"/>
    <mergeCell ref="AM174:AM175"/>
    <mergeCell ref="AN174:AN175"/>
    <mergeCell ref="AY172:AY173"/>
    <mergeCell ref="AZ172:AZ173"/>
    <mergeCell ref="BA172:BA173"/>
    <mergeCell ref="BB172:BB173"/>
    <mergeCell ref="BC172:BC173"/>
    <mergeCell ref="A174:A175"/>
    <mergeCell ref="B174:B175"/>
    <mergeCell ref="C174:C175"/>
    <mergeCell ref="D174:D175"/>
    <mergeCell ref="E174:E175"/>
    <mergeCell ref="AS172:AS173"/>
    <mergeCell ref="AT172:AT173"/>
    <mergeCell ref="AU172:AU173"/>
    <mergeCell ref="AV172:AV173"/>
    <mergeCell ref="AW172:AW173"/>
    <mergeCell ref="AX172:AX173"/>
    <mergeCell ref="AM172:AM173"/>
    <mergeCell ref="AN172:AN173"/>
    <mergeCell ref="AO172:AO173"/>
    <mergeCell ref="AP172:AP173"/>
    <mergeCell ref="AQ172:AQ173"/>
    <mergeCell ref="AR172:AR173"/>
    <mergeCell ref="BC170:BC171"/>
    <mergeCell ref="A172:A173"/>
    <mergeCell ref="B172:B173"/>
    <mergeCell ref="C172:C173"/>
    <mergeCell ref="D172:D173"/>
    <mergeCell ref="E172:E173"/>
    <mergeCell ref="F172:F173"/>
    <mergeCell ref="AJ172:AJ173"/>
    <mergeCell ref="AK172:AK173"/>
    <mergeCell ref="AL172:AL173"/>
    <mergeCell ref="AW170:AW171"/>
    <mergeCell ref="AX170:AX171"/>
    <mergeCell ref="AY170:AY171"/>
    <mergeCell ref="AZ170:AZ171"/>
    <mergeCell ref="BA170:BA171"/>
    <mergeCell ref="BB170:BB171"/>
    <mergeCell ref="AQ170:AQ171"/>
    <mergeCell ref="AR170:AR171"/>
    <mergeCell ref="AS170:AS171"/>
    <mergeCell ref="AT170:AT171"/>
    <mergeCell ref="AU170:AU171"/>
    <mergeCell ref="AV170:AV171"/>
    <mergeCell ref="AK170:AK171"/>
    <mergeCell ref="AL170:AL171"/>
    <mergeCell ref="AM170:AM171"/>
    <mergeCell ref="AN170:AN171"/>
    <mergeCell ref="AO170:AO171"/>
    <mergeCell ref="AP170:AP171"/>
    <mergeCell ref="BA168:BA169"/>
    <mergeCell ref="BB168:BB169"/>
    <mergeCell ref="BC168:BC169"/>
    <mergeCell ref="A170:A171"/>
    <mergeCell ref="B170:B171"/>
    <mergeCell ref="C170:C171"/>
    <mergeCell ref="D170:D171"/>
    <mergeCell ref="E170:E171"/>
    <mergeCell ref="F170:F171"/>
    <mergeCell ref="AJ170:AJ171"/>
    <mergeCell ref="AU168:AU169"/>
    <mergeCell ref="AV168:AV169"/>
    <mergeCell ref="AW168:AW169"/>
    <mergeCell ref="AX168:AX169"/>
    <mergeCell ref="AY168:AY169"/>
    <mergeCell ref="AZ168:AZ169"/>
    <mergeCell ref="AO168:AO169"/>
    <mergeCell ref="AP168:AP169"/>
    <mergeCell ref="AQ168:AQ169"/>
    <mergeCell ref="AR168:AR169"/>
    <mergeCell ref="AS168:AS169"/>
    <mergeCell ref="AT168:AT169"/>
    <mergeCell ref="F168:F169"/>
    <mergeCell ref="AJ168:AJ169"/>
    <mergeCell ref="AK168:AK169"/>
    <mergeCell ref="AL168:AL169"/>
    <mergeCell ref="AM168:AM169"/>
    <mergeCell ref="AN168:AN169"/>
    <mergeCell ref="AY166:AY167"/>
    <mergeCell ref="AZ166:AZ167"/>
    <mergeCell ref="BA166:BA167"/>
    <mergeCell ref="BB166:BB167"/>
    <mergeCell ref="BC166:BC167"/>
    <mergeCell ref="A168:A169"/>
    <mergeCell ref="B168:B169"/>
    <mergeCell ref="C168:C169"/>
    <mergeCell ref="D168:D169"/>
    <mergeCell ref="E168:E169"/>
    <mergeCell ref="AS166:AS167"/>
    <mergeCell ref="AT166:AT167"/>
    <mergeCell ref="AU166:AU167"/>
    <mergeCell ref="AV166:AV167"/>
    <mergeCell ref="AW166:AW167"/>
    <mergeCell ref="AX166:AX167"/>
    <mergeCell ref="AM166:AM167"/>
    <mergeCell ref="AN166:AN167"/>
    <mergeCell ref="AO166:AO167"/>
    <mergeCell ref="AP166:AP167"/>
    <mergeCell ref="AQ166:AQ167"/>
    <mergeCell ref="AR166:AR167"/>
    <mergeCell ref="BC164:BC165"/>
    <mergeCell ref="A166:A167"/>
    <mergeCell ref="B166:B167"/>
    <mergeCell ref="C166:C167"/>
    <mergeCell ref="D166:D167"/>
    <mergeCell ref="E166:E167"/>
    <mergeCell ref="F166:F167"/>
    <mergeCell ref="AJ166:AJ167"/>
    <mergeCell ref="AK166:AK167"/>
    <mergeCell ref="AL166:AL167"/>
    <mergeCell ref="AW164:AW165"/>
    <mergeCell ref="AX164:AX165"/>
    <mergeCell ref="AY164:AY165"/>
    <mergeCell ref="AZ164:AZ165"/>
    <mergeCell ref="BA164:BA165"/>
    <mergeCell ref="BB164:BB165"/>
    <mergeCell ref="AQ164:AQ165"/>
    <mergeCell ref="AR164:AR165"/>
    <mergeCell ref="AS164:AS165"/>
    <mergeCell ref="AT164:AT165"/>
    <mergeCell ref="AU164:AU165"/>
    <mergeCell ref="AV164:AV165"/>
    <mergeCell ref="AK164:AK165"/>
    <mergeCell ref="AL164:AL165"/>
    <mergeCell ref="AM164:AM165"/>
    <mergeCell ref="AN164:AN165"/>
    <mergeCell ref="AO164:AO165"/>
    <mergeCell ref="AP164:AP165"/>
    <mergeCell ref="BA162:BA163"/>
    <mergeCell ref="BB162:BB163"/>
    <mergeCell ref="BC162:BC163"/>
    <mergeCell ref="A164:A165"/>
    <mergeCell ref="B164:B165"/>
    <mergeCell ref="C164:C165"/>
    <mergeCell ref="D164:D165"/>
    <mergeCell ref="E164:E165"/>
    <mergeCell ref="F164:F165"/>
    <mergeCell ref="AJ164:AJ165"/>
    <mergeCell ref="AU162:AU163"/>
    <mergeCell ref="AV162:AV163"/>
    <mergeCell ref="AW162:AW163"/>
    <mergeCell ref="AX162:AX163"/>
    <mergeCell ref="AY162:AY163"/>
    <mergeCell ref="AZ162:AZ163"/>
    <mergeCell ref="AO162:AO163"/>
    <mergeCell ref="AP162:AP163"/>
    <mergeCell ref="AQ162:AQ163"/>
    <mergeCell ref="AR162:AR163"/>
    <mergeCell ref="AS162:AS163"/>
    <mergeCell ref="AT162:AT163"/>
    <mergeCell ref="F162:F163"/>
    <mergeCell ref="AJ162:AJ163"/>
    <mergeCell ref="AK162:AK163"/>
    <mergeCell ref="AL162:AL163"/>
    <mergeCell ref="AM162:AM163"/>
    <mergeCell ref="AN162:AN163"/>
    <mergeCell ref="AY160:AY161"/>
    <mergeCell ref="AZ160:AZ161"/>
    <mergeCell ref="BA160:BA161"/>
    <mergeCell ref="BB160:BB161"/>
    <mergeCell ref="BC160:BC161"/>
    <mergeCell ref="A162:A163"/>
    <mergeCell ref="B162:B163"/>
    <mergeCell ref="C162:C163"/>
    <mergeCell ref="D162:D163"/>
    <mergeCell ref="E162:E163"/>
    <mergeCell ref="AS160:AS161"/>
    <mergeCell ref="AT160:AT161"/>
    <mergeCell ref="AU160:AU161"/>
    <mergeCell ref="AV160:AV161"/>
    <mergeCell ref="AW160:AW161"/>
    <mergeCell ref="AX160:AX161"/>
    <mergeCell ref="AM160:AM161"/>
    <mergeCell ref="AN160:AN161"/>
    <mergeCell ref="AO160:AO161"/>
    <mergeCell ref="AP160:AP161"/>
    <mergeCell ref="AQ160:AQ161"/>
    <mergeCell ref="AR160:AR161"/>
    <mergeCell ref="BC158:BC159"/>
    <mergeCell ref="A160:A161"/>
    <mergeCell ref="B160:B161"/>
    <mergeCell ref="C160:C161"/>
    <mergeCell ref="D160:D161"/>
    <mergeCell ref="E160:E161"/>
    <mergeCell ref="F160:F161"/>
    <mergeCell ref="AJ160:AJ161"/>
    <mergeCell ref="AK160:AK161"/>
    <mergeCell ref="AL160:AL161"/>
    <mergeCell ref="AW158:AW159"/>
    <mergeCell ref="AX158:AX159"/>
    <mergeCell ref="AY158:AY159"/>
    <mergeCell ref="AZ158:AZ159"/>
    <mergeCell ref="BA158:BA159"/>
    <mergeCell ref="BB158:BB159"/>
    <mergeCell ref="AQ158:AQ159"/>
    <mergeCell ref="AR158:AR159"/>
    <mergeCell ref="AS158:AS159"/>
    <mergeCell ref="AT158:AT159"/>
    <mergeCell ref="AU158:AU159"/>
    <mergeCell ref="AV158:AV159"/>
    <mergeCell ref="AK158:AK159"/>
    <mergeCell ref="AL158:AL159"/>
    <mergeCell ref="AM158:AM159"/>
    <mergeCell ref="AN158:AN159"/>
    <mergeCell ref="AO158:AO159"/>
    <mergeCell ref="AP158:AP159"/>
    <mergeCell ref="BA156:BA157"/>
    <mergeCell ref="BB156:BB157"/>
    <mergeCell ref="BC156:BC157"/>
    <mergeCell ref="A158:A159"/>
    <mergeCell ref="B158:B159"/>
    <mergeCell ref="C158:C159"/>
    <mergeCell ref="D158:D159"/>
    <mergeCell ref="E158:E159"/>
    <mergeCell ref="F158:F159"/>
    <mergeCell ref="AJ158:AJ159"/>
    <mergeCell ref="AU156:AU157"/>
    <mergeCell ref="AV156:AV157"/>
    <mergeCell ref="AW156:AW157"/>
    <mergeCell ref="AX156:AX157"/>
    <mergeCell ref="AY156:AY157"/>
    <mergeCell ref="AZ156:AZ157"/>
    <mergeCell ref="AO156:AO157"/>
    <mergeCell ref="AP156:AP157"/>
    <mergeCell ref="AQ156:AQ157"/>
    <mergeCell ref="AR156:AR157"/>
    <mergeCell ref="AS156:AS157"/>
    <mergeCell ref="AT156:AT157"/>
    <mergeCell ref="F156:F157"/>
    <mergeCell ref="AJ156:AJ157"/>
    <mergeCell ref="AK156:AK157"/>
    <mergeCell ref="AL156:AL157"/>
    <mergeCell ref="AM156:AM157"/>
    <mergeCell ref="AN156:AN157"/>
    <mergeCell ref="AY154:AY155"/>
    <mergeCell ref="AZ154:AZ155"/>
    <mergeCell ref="BA154:BA155"/>
    <mergeCell ref="BB154:BB155"/>
    <mergeCell ref="BC154:BC155"/>
    <mergeCell ref="A156:A157"/>
    <mergeCell ref="B156:B157"/>
    <mergeCell ref="C156:C157"/>
    <mergeCell ref="D156:D157"/>
    <mergeCell ref="E156:E157"/>
    <mergeCell ref="AS154:AS155"/>
    <mergeCell ref="AT154:AT155"/>
    <mergeCell ref="AU154:AU155"/>
    <mergeCell ref="AV154:AV155"/>
    <mergeCell ref="AW154:AW155"/>
    <mergeCell ref="AX154:AX155"/>
    <mergeCell ref="AM154:AM155"/>
    <mergeCell ref="AN154:AN155"/>
    <mergeCell ref="AO154:AO155"/>
    <mergeCell ref="AP154:AP155"/>
    <mergeCell ref="AQ154:AQ155"/>
    <mergeCell ref="AR154:AR155"/>
    <mergeCell ref="BC152:BC153"/>
    <mergeCell ref="A154:A155"/>
    <mergeCell ref="B154:B155"/>
    <mergeCell ref="C154:C155"/>
    <mergeCell ref="D154:D155"/>
    <mergeCell ref="E154:E155"/>
    <mergeCell ref="F154:F155"/>
    <mergeCell ref="AJ154:AJ155"/>
    <mergeCell ref="AK154:AK155"/>
    <mergeCell ref="AL154:AL155"/>
    <mergeCell ref="AW152:AW153"/>
    <mergeCell ref="AX152:AX153"/>
    <mergeCell ref="AY152:AY153"/>
    <mergeCell ref="AZ152:AZ153"/>
    <mergeCell ref="BA152:BA153"/>
    <mergeCell ref="BB152:BB153"/>
    <mergeCell ref="AQ152:AQ153"/>
    <mergeCell ref="AR152:AR153"/>
    <mergeCell ref="AS152:AS153"/>
    <mergeCell ref="AT152:AT153"/>
    <mergeCell ref="AU152:AU153"/>
    <mergeCell ref="AV152:AV153"/>
    <mergeCell ref="AK152:AK153"/>
    <mergeCell ref="AL152:AL153"/>
    <mergeCell ref="AM152:AM153"/>
    <mergeCell ref="AN152:AN153"/>
    <mergeCell ref="AO152:AO153"/>
    <mergeCell ref="AP152:AP153"/>
    <mergeCell ref="BA150:BA151"/>
    <mergeCell ref="BB150:BB151"/>
    <mergeCell ref="BC150:BC151"/>
    <mergeCell ref="A152:A153"/>
    <mergeCell ref="B152:B153"/>
    <mergeCell ref="C152:C153"/>
    <mergeCell ref="D152:D153"/>
    <mergeCell ref="E152:E153"/>
    <mergeCell ref="F152:F153"/>
    <mergeCell ref="AJ152:AJ153"/>
    <mergeCell ref="AU150:AU151"/>
    <mergeCell ref="AV150:AV151"/>
    <mergeCell ref="AW150:AW151"/>
    <mergeCell ref="AX150:AX151"/>
    <mergeCell ref="AY150:AY151"/>
    <mergeCell ref="AZ150:AZ151"/>
    <mergeCell ref="AO150:AO151"/>
    <mergeCell ref="AP150:AP151"/>
    <mergeCell ref="AQ150:AQ151"/>
    <mergeCell ref="AR150:AR151"/>
    <mergeCell ref="AS150:AS151"/>
    <mergeCell ref="AT150:AT151"/>
    <mergeCell ref="F150:F151"/>
    <mergeCell ref="AJ150:AJ151"/>
    <mergeCell ref="AK150:AK151"/>
    <mergeCell ref="AL150:AL151"/>
    <mergeCell ref="AM150:AM151"/>
    <mergeCell ref="AN150:AN151"/>
    <mergeCell ref="AY148:AY149"/>
    <mergeCell ref="AZ148:AZ149"/>
    <mergeCell ref="BA148:BA149"/>
    <mergeCell ref="BB148:BB149"/>
    <mergeCell ref="BC148:BC149"/>
    <mergeCell ref="A150:A151"/>
    <mergeCell ref="B150:B151"/>
    <mergeCell ref="C150:C151"/>
    <mergeCell ref="D150:D151"/>
    <mergeCell ref="E150:E151"/>
    <mergeCell ref="AS148:AS149"/>
    <mergeCell ref="AT148:AT149"/>
    <mergeCell ref="AU148:AU149"/>
    <mergeCell ref="AV148:AV149"/>
    <mergeCell ref="AW148:AW149"/>
    <mergeCell ref="AX148:AX149"/>
    <mergeCell ref="AM148:AM149"/>
    <mergeCell ref="AN148:AN149"/>
    <mergeCell ref="AO148:AO149"/>
    <mergeCell ref="AP148:AP149"/>
    <mergeCell ref="AQ148:AQ149"/>
    <mergeCell ref="AR148:AR149"/>
    <mergeCell ref="BC146:BC147"/>
    <mergeCell ref="A148:A149"/>
    <mergeCell ref="B148:B149"/>
    <mergeCell ref="C148:C149"/>
    <mergeCell ref="D148:D149"/>
    <mergeCell ref="E148:E149"/>
    <mergeCell ref="F148:F149"/>
    <mergeCell ref="AJ148:AJ149"/>
    <mergeCell ref="AK148:AK149"/>
    <mergeCell ref="AL148:AL149"/>
    <mergeCell ref="AW146:AW147"/>
    <mergeCell ref="AX146:AX147"/>
    <mergeCell ref="AY146:AY147"/>
    <mergeCell ref="AZ146:AZ147"/>
    <mergeCell ref="BA146:BA147"/>
    <mergeCell ref="BB146:BB147"/>
    <mergeCell ref="AQ146:AQ147"/>
    <mergeCell ref="AR146:AR147"/>
    <mergeCell ref="AS146:AS147"/>
    <mergeCell ref="AT146:AT147"/>
    <mergeCell ref="AU146:AU147"/>
    <mergeCell ref="AV146:AV147"/>
    <mergeCell ref="AK146:AK147"/>
    <mergeCell ref="AL146:AL147"/>
    <mergeCell ref="AM146:AM147"/>
    <mergeCell ref="AN146:AN147"/>
    <mergeCell ref="AO146:AO147"/>
    <mergeCell ref="AP146:AP147"/>
    <mergeCell ref="BA144:BA145"/>
    <mergeCell ref="BB144:BB145"/>
    <mergeCell ref="BC144:BC145"/>
    <mergeCell ref="A146:A147"/>
    <mergeCell ref="B146:B147"/>
    <mergeCell ref="C146:C147"/>
    <mergeCell ref="D146:D147"/>
    <mergeCell ref="E146:E147"/>
    <mergeCell ref="F146:F147"/>
    <mergeCell ref="AJ146:AJ147"/>
    <mergeCell ref="AU144:AU145"/>
    <mergeCell ref="AV144:AV145"/>
    <mergeCell ref="AW144:AW145"/>
    <mergeCell ref="AX144:AX145"/>
    <mergeCell ref="AY144:AY145"/>
    <mergeCell ref="AZ144:AZ145"/>
    <mergeCell ref="AO144:AO145"/>
    <mergeCell ref="AP144:AP145"/>
    <mergeCell ref="AQ144:AQ145"/>
    <mergeCell ref="AR144:AR145"/>
    <mergeCell ref="AS144:AS145"/>
    <mergeCell ref="AT144:AT145"/>
    <mergeCell ref="F144:F145"/>
    <mergeCell ref="AJ144:AJ145"/>
    <mergeCell ref="AK144:AK145"/>
    <mergeCell ref="AL144:AL145"/>
    <mergeCell ref="AM144:AM145"/>
    <mergeCell ref="AN144:AN145"/>
    <mergeCell ref="AY142:AY143"/>
    <mergeCell ref="AZ142:AZ143"/>
    <mergeCell ref="BA142:BA143"/>
    <mergeCell ref="BB142:BB143"/>
    <mergeCell ref="BC142:BC143"/>
    <mergeCell ref="A144:A145"/>
    <mergeCell ref="B144:B145"/>
    <mergeCell ref="C144:C145"/>
    <mergeCell ref="D144:D145"/>
    <mergeCell ref="E144:E145"/>
    <mergeCell ref="AS142:AS143"/>
    <mergeCell ref="AT142:AT143"/>
    <mergeCell ref="AU142:AU143"/>
    <mergeCell ref="AV142:AV143"/>
    <mergeCell ref="AW142:AW143"/>
    <mergeCell ref="AX142:AX143"/>
    <mergeCell ref="AM142:AM143"/>
    <mergeCell ref="AN142:AN143"/>
    <mergeCell ref="AO142:AO143"/>
    <mergeCell ref="AP142:AP143"/>
    <mergeCell ref="AQ142:AQ143"/>
    <mergeCell ref="AR142:AR143"/>
    <mergeCell ref="BC140:BC141"/>
    <mergeCell ref="A142:A143"/>
    <mergeCell ref="B142:B143"/>
    <mergeCell ref="C142:C143"/>
    <mergeCell ref="D142:D143"/>
    <mergeCell ref="E142:E143"/>
    <mergeCell ref="F142:F143"/>
    <mergeCell ref="AJ142:AJ143"/>
    <mergeCell ref="AK142:AK143"/>
    <mergeCell ref="AL142:AL143"/>
    <mergeCell ref="AW140:AW141"/>
    <mergeCell ref="AX140:AX141"/>
    <mergeCell ref="AY140:AY141"/>
    <mergeCell ref="AZ140:AZ141"/>
    <mergeCell ref="BA140:BA141"/>
    <mergeCell ref="BB140:BB141"/>
    <mergeCell ref="AQ140:AQ141"/>
    <mergeCell ref="AR140:AR141"/>
    <mergeCell ref="AS140:AS141"/>
    <mergeCell ref="AT140:AT141"/>
    <mergeCell ref="AU140:AU141"/>
    <mergeCell ref="AV140:AV141"/>
    <mergeCell ref="AK140:AK141"/>
    <mergeCell ref="AL140:AL141"/>
    <mergeCell ref="AM140:AM141"/>
    <mergeCell ref="AN140:AN141"/>
    <mergeCell ref="AO140:AO141"/>
    <mergeCell ref="AP140:AP141"/>
    <mergeCell ref="BA138:BA139"/>
    <mergeCell ref="BB138:BB139"/>
    <mergeCell ref="BC138:BC139"/>
    <mergeCell ref="A140:A141"/>
    <mergeCell ref="B140:B141"/>
    <mergeCell ref="C140:C141"/>
    <mergeCell ref="D140:D141"/>
    <mergeCell ref="E140:E141"/>
    <mergeCell ref="F140:F141"/>
    <mergeCell ref="AJ140:AJ141"/>
    <mergeCell ref="AU138:AU139"/>
    <mergeCell ref="AV138:AV139"/>
    <mergeCell ref="AW138:AW139"/>
    <mergeCell ref="AX138:AX139"/>
    <mergeCell ref="AY138:AY139"/>
    <mergeCell ref="AZ138:AZ139"/>
    <mergeCell ref="AO138:AO139"/>
    <mergeCell ref="AP138:AP139"/>
    <mergeCell ref="AQ138:AQ139"/>
    <mergeCell ref="AR138:AR139"/>
    <mergeCell ref="AS138:AS139"/>
    <mergeCell ref="AT138:AT139"/>
    <mergeCell ref="F138:F139"/>
    <mergeCell ref="AJ138:AJ139"/>
    <mergeCell ref="AK138:AK139"/>
    <mergeCell ref="AL138:AL139"/>
    <mergeCell ref="AM138:AM139"/>
    <mergeCell ref="AN138:AN139"/>
    <mergeCell ref="AY136:AY137"/>
    <mergeCell ref="AZ136:AZ137"/>
    <mergeCell ref="BA136:BA137"/>
    <mergeCell ref="BB136:BB137"/>
    <mergeCell ref="BC136:BC137"/>
    <mergeCell ref="A138:A139"/>
    <mergeCell ref="B138:B139"/>
    <mergeCell ref="C138:C139"/>
    <mergeCell ref="D138:D139"/>
    <mergeCell ref="E138:E139"/>
    <mergeCell ref="AS136:AS137"/>
    <mergeCell ref="AT136:AT137"/>
    <mergeCell ref="AU136:AU137"/>
    <mergeCell ref="AV136:AV137"/>
    <mergeCell ref="AW136:AW137"/>
    <mergeCell ref="AX136:AX137"/>
    <mergeCell ref="AM136:AM137"/>
    <mergeCell ref="AN136:AN137"/>
    <mergeCell ref="AO136:AO137"/>
    <mergeCell ref="AP136:AP137"/>
    <mergeCell ref="AQ136:AQ137"/>
    <mergeCell ref="AR136:AR137"/>
    <mergeCell ref="BC134:BC135"/>
    <mergeCell ref="A136:A137"/>
    <mergeCell ref="B136:B137"/>
    <mergeCell ref="C136:C137"/>
    <mergeCell ref="D136:D137"/>
    <mergeCell ref="E136:E137"/>
    <mergeCell ref="F136:F137"/>
    <mergeCell ref="AJ136:AJ137"/>
    <mergeCell ref="AK136:AK137"/>
    <mergeCell ref="AL136:AL137"/>
    <mergeCell ref="AW134:AW135"/>
    <mergeCell ref="AX134:AX135"/>
    <mergeCell ref="AY134:AY135"/>
    <mergeCell ref="AZ134:AZ135"/>
    <mergeCell ref="BA134:BA135"/>
    <mergeCell ref="BB134:BB135"/>
    <mergeCell ref="AQ134:AQ135"/>
    <mergeCell ref="AR134:AR135"/>
    <mergeCell ref="AS134:AS135"/>
    <mergeCell ref="AT134:AT135"/>
    <mergeCell ref="AU134:AU135"/>
    <mergeCell ref="AV134:AV135"/>
    <mergeCell ref="AK134:AK135"/>
    <mergeCell ref="AL134:AL135"/>
    <mergeCell ref="AM134:AM135"/>
    <mergeCell ref="AN134:AN135"/>
    <mergeCell ref="AO134:AO135"/>
    <mergeCell ref="AP134:AP135"/>
    <mergeCell ref="BA132:BA133"/>
    <mergeCell ref="BB132:BB133"/>
    <mergeCell ref="BC132:BC133"/>
    <mergeCell ref="A134:A135"/>
    <mergeCell ref="B134:B135"/>
    <mergeCell ref="C134:C135"/>
    <mergeCell ref="D134:D135"/>
    <mergeCell ref="E134:E135"/>
    <mergeCell ref="F134:F135"/>
    <mergeCell ref="AJ134:AJ135"/>
    <mergeCell ref="AU132:AU133"/>
    <mergeCell ref="AV132:AV133"/>
    <mergeCell ref="AW132:AW133"/>
    <mergeCell ref="AX132:AX133"/>
    <mergeCell ref="AY132:AY133"/>
    <mergeCell ref="AZ132:AZ133"/>
    <mergeCell ref="AO132:AO133"/>
    <mergeCell ref="AP132:AP133"/>
    <mergeCell ref="AQ132:AQ133"/>
    <mergeCell ref="AR132:AR133"/>
    <mergeCell ref="AS132:AS133"/>
    <mergeCell ref="AT132:AT133"/>
    <mergeCell ref="F132:F133"/>
    <mergeCell ref="AJ132:AJ133"/>
    <mergeCell ref="AK132:AK133"/>
    <mergeCell ref="AL132:AL133"/>
    <mergeCell ref="AM132:AM133"/>
    <mergeCell ref="AN132:AN133"/>
    <mergeCell ref="AY130:AY131"/>
    <mergeCell ref="AZ130:AZ131"/>
    <mergeCell ref="BA130:BA131"/>
    <mergeCell ref="BB130:BB131"/>
    <mergeCell ref="BC130:BC131"/>
    <mergeCell ref="A132:A133"/>
    <mergeCell ref="B132:B133"/>
    <mergeCell ref="C132:C133"/>
    <mergeCell ref="D132:D133"/>
    <mergeCell ref="E132:E133"/>
    <mergeCell ref="AS130:AS131"/>
    <mergeCell ref="AT130:AT131"/>
    <mergeCell ref="AU130:AU131"/>
    <mergeCell ref="AV130:AV131"/>
    <mergeCell ref="AW130:AW131"/>
    <mergeCell ref="AX130:AX131"/>
    <mergeCell ref="AM130:AM131"/>
    <mergeCell ref="AN130:AN131"/>
    <mergeCell ref="AO130:AO131"/>
    <mergeCell ref="AP130:AP131"/>
    <mergeCell ref="AQ130:AQ131"/>
    <mergeCell ref="AR130:AR131"/>
    <mergeCell ref="BC128:BC129"/>
    <mergeCell ref="A130:A131"/>
    <mergeCell ref="B130:B131"/>
    <mergeCell ref="C130:C131"/>
    <mergeCell ref="D130:D131"/>
    <mergeCell ref="E130:E131"/>
    <mergeCell ref="F130:F131"/>
    <mergeCell ref="AJ130:AJ131"/>
    <mergeCell ref="AK130:AK131"/>
    <mergeCell ref="AL130:AL131"/>
    <mergeCell ref="AW128:AW129"/>
    <mergeCell ref="AX128:AX129"/>
    <mergeCell ref="AY128:AY129"/>
    <mergeCell ref="AZ128:AZ129"/>
    <mergeCell ref="BA128:BA129"/>
    <mergeCell ref="BB128:BB129"/>
    <mergeCell ref="AQ128:AQ129"/>
    <mergeCell ref="AR128:AR129"/>
    <mergeCell ref="AS128:AS129"/>
    <mergeCell ref="AT128:AT129"/>
    <mergeCell ref="AU128:AU129"/>
    <mergeCell ref="AV128:AV129"/>
    <mergeCell ref="AK128:AK129"/>
    <mergeCell ref="AL128:AL129"/>
    <mergeCell ref="AM128:AM129"/>
    <mergeCell ref="AN128:AN129"/>
    <mergeCell ref="AO128:AO129"/>
    <mergeCell ref="AP128:AP129"/>
    <mergeCell ref="BA126:BA127"/>
    <mergeCell ref="BB126:BB127"/>
    <mergeCell ref="BC126:BC127"/>
    <mergeCell ref="A128:A129"/>
    <mergeCell ref="B128:B129"/>
    <mergeCell ref="C128:C129"/>
    <mergeCell ref="D128:D129"/>
    <mergeCell ref="E128:E129"/>
    <mergeCell ref="F128:F129"/>
    <mergeCell ref="AJ128:AJ129"/>
    <mergeCell ref="AU126:AU127"/>
    <mergeCell ref="AV126:AV127"/>
    <mergeCell ref="AW126:AW127"/>
    <mergeCell ref="AX126:AX127"/>
    <mergeCell ref="AY126:AY127"/>
    <mergeCell ref="AZ126:AZ127"/>
    <mergeCell ref="AO126:AO127"/>
    <mergeCell ref="AP126:AP127"/>
    <mergeCell ref="AQ126:AQ127"/>
    <mergeCell ref="AR126:AR127"/>
    <mergeCell ref="AS126:AS127"/>
    <mergeCell ref="AT126:AT127"/>
    <mergeCell ref="F126:F127"/>
    <mergeCell ref="AJ126:AJ127"/>
    <mergeCell ref="AK126:AK127"/>
    <mergeCell ref="AL126:AL127"/>
    <mergeCell ref="AM126:AM127"/>
    <mergeCell ref="AN126:AN127"/>
    <mergeCell ref="AY124:AY125"/>
    <mergeCell ref="AZ124:AZ125"/>
    <mergeCell ref="BA124:BA125"/>
    <mergeCell ref="BB124:BB125"/>
    <mergeCell ref="BC124:BC125"/>
    <mergeCell ref="A126:A127"/>
    <mergeCell ref="B126:B127"/>
    <mergeCell ref="C126:C127"/>
    <mergeCell ref="D126:D127"/>
    <mergeCell ref="E126:E127"/>
    <mergeCell ref="AS124:AS125"/>
    <mergeCell ref="AT124:AT125"/>
    <mergeCell ref="AU124:AU125"/>
    <mergeCell ref="AV124:AV125"/>
    <mergeCell ref="AW124:AW125"/>
    <mergeCell ref="AX124:AX125"/>
    <mergeCell ref="AM124:AM125"/>
    <mergeCell ref="AN124:AN125"/>
    <mergeCell ref="AO124:AO125"/>
    <mergeCell ref="AP124:AP125"/>
    <mergeCell ref="AQ124:AQ125"/>
    <mergeCell ref="AR124:AR125"/>
    <mergeCell ref="BC122:BC123"/>
    <mergeCell ref="A124:A125"/>
    <mergeCell ref="B124:B125"/>
    <mergeCell ref="C124:C125"/>
    <mergeCell ref="D124:D125"/>
    <mergeCell ref="E124:E125"/>
    <mergeCell ref="F124:F125"/>
    <mergeCell ref="AJ124:AJ125"/>
    <mergeCell ref="AK124:AK125"/>
    <mergeCell ref="AL124:AL125"/>
    <mergeCell ref="AW122:AW123"/>
    <mergeCell ref="AX122:AX123"/>
    <mergeCell ref="AY122:AY123"/>
    <mergeCell ref="AZ122:AZ123"/>
    <mergeCell ref="BA122:BA123"/>
    <mergeCell ref="BB122:BB123"/>
    <mergeCell ref="AQ122:AQ123"/>
    <mergeCell ref="AR122:AR123"/>
    <mergeCell ref="AS122:AS123"/>
    <mergeCell ref="AT122:AT123"/>
    <mergeCell ref="AU122:AU123"/>
    <mergeCell ref="AV122:AV123"/>
    <mergeCell ref="AK122:AK123"/>
    <mergeCell ref="AL122:AL123"/>
    <mergeCell ref="AM122:AM123"/>
    <mergeCell ref="AN122:AN123"/>
    <mergeCell ref="AO122:AO123"/>
    <mergeCell ref="AP122:AP123"/>
    <mergeCell ref="BA120:BA121"/>
    <mergeCell ref="BB120:BB121"/>
    <mergeCell ref="BC120:BC121"/>
    <mergeCell ref="A122:A123"/>
    <mergeCell ref="B122:B123"/>
    <mergeCell ref="C122:C123"/>
    <mergeCell ref="D122:D123"/>
    <mergeCell ref="E122:E123"/>
    <mergeCell ref="F122:F123"/>
    <mergeCell ref="AJ122:AJ123"/>
    <mergeCell ref="AU120:AU121"/>
    <mergeCell ref="AV120:AV121"/>
    <mergeCell ref="AW120:AW121"/>
    <mergeCell ref="AX120:AX121"/>
    <mergeCell ref="AY120:AY121"/>
    <mergeCell ref="AZ120:AZ121"/>
    <mergeCell ref="AO120:AO121"/>
    <mergeCell ref="AP120:AP121"/>
    <mergeCell ref="AQ120:AQ121"/>
    <mergeCell ref="AR120:AR121"/>
    <mergeCell ref="AS120:AS121"/>
    <mergeCell ref="AT120:AT121"/>
    <mergeCell ref="F120:F121"/>
    <mergeCell ref="AJ120:AJ121"/>
    <mergeCell ref="AK120:AK121"/>
    <mergeCell ref="AL120:AL121"/>
    <mergeCell ref="AM120:AM121"/>
    <mergeCell ref="AN120:AN121"/>
    <mergeCell ref="AY118:AY119"/>
    <mergeCell ref="AZ118:AZ119"/>
    <mergeCell ref="BA118:BA119"/>
    <mergeCell ref="BB118:BB119"/>
    <mergeCell ref="BC118:BC119"/>
    <mergeCell ref="A120:A121"/>
    <mergeCell ref="B120:B121"/>
    <mergeCell ref="C120:C121"/>
    <mergeCell ref="D120:D121"/>
    <mergeCell ref="E120:E121"/>
    <mergeCell ref="AS118:AS119"/>
    <mergeCell ref="AT118:AT119"/>
    <mergeCell ref="AU118:AU119"/>
    <mergeCell ref="AV118:AV119"/>
    <mergeCell ref="AW118:AW119"/>
    <mergeCell ref="AX118:AX119"/>
    <mergeCell ref="AM118:AM119"/>
    <mergeCell ref="AN118:AN119"/>
    <mergeCell ref="AO118:AO119"/>
    <mergeCell ref="AP118:AP119"/>
    <mergeCell ref="AQ118:AQ119"/>
    <mergeCell ref="AR118:AR119"/>
    <mergeCell ref="BC116:BC117"/>
    <mergeCell ref="A118:A119"/>
    <mergeCell ref="B118:B119"/>
    <mergeCell ref="C118:C119"/>
    <mergeCell ref="D118:D119"/>
    <mergeCell ref="E118:E119"/>
    <mergeCell ref="F118:F119"/>
    <mergeCell ref="AJ118:AJ119"/>
    <mergeCell ref="AK118:AK119"/>
    <mergeCell ref="AL118:AL119"/>
    <mergeCell ref="AW116:AW117"/>
    <mergeCell ref="AX116:AX117"/>
    <mergeCell ref="AY116:AY117"/>
    <mergeCell ref="AZ116:AZ117"/>
    <mergeCell ref="BA116:BA117"/>
    <mergeCell ref="BB116:BB117"/>
    <mergeCell ref="AQ116:AQ117"/>
    <mergeCell ref="AR116:AR117"/>
    <mergeCell ref="AS116:AS117"/>
    <mergeCell ref="AT116:AT117"/>
    <mergeCell ref="AU116:AU117"/>
    <mergeCell ref="AV116:AV117"/>
    <mergeCell ref="AK116:AK117"/>
    <mergeCell ref="AL116:AL117"/>
    <mergeCell ref="AM116:AM117"/>
    <mergeCell ref="AN116:AN117"/>
    <mergeCell ref="AO116:AO117"/>
    <mergeCell ref="AP116:AP117"/>
    <mergeCell ref="BA114:BA115"/>
    <mergeCell ref="BB114:BB115"/>
    <mergeCell ref="BC114:BC115"/>
    <mergeCell ref="A116:A117"/>
    <mergeCell ref="B116:B117"/>
    <mergeCell ref="C116:C117"/>
    <mergeCell ref="D116:D117"/>
    <mergeCell ref="E116:E117"/>
    <mergeCell ref="F116:F117"/>
    <mergeCell ref="AJ116:AJ117"/>
    <mergeCell ref="AU114:AU115"/>
    <mergeCell ref="AV114:AV115"/>
    <mergeCell ref="AW114:AW115"/>
    <mergeCell ref="AX114:AX115"/>
    <mergeCell ref="AY114:AY115"/>
    <mergeCell ref="AZ114:AZ115"/>
    <mergeCell ref="AO114:AO115"/>
    <mergeCell ref="AP114:AP115"/>
    <mergeCell ref="AQ114:AQ115"/>
    <mergeCell ref="AR114:AR115"/>
    <mergeCell ref="AS114:AS115"/>
    <mergeCell ref="AT114:AT115"/>
    <mergeCell ref="F114:F115"/>
    <mergeCell ref="AJ114:AJ115"/>
    <mergeCell ref="AK114:AK115"/>
    <mergeCell ref="AL114:AL115"/>
    <mergeCell ref="AM114:AM115"/>
    <mergeCell ref="AN114:AN115"/>
    <mergeCell ref="AY112:AY113"/>
    <mergeCell ref="AZ112:AZ113"/>
    <mergeCell ref="BA112:BA113"/>
    <mergeCell ref="BB112:BB113"/>
    <mergeCell ref="BC112:BC113"/>
    <mergeCell ref="A114:A115"/>
    <mergeCell ref="B114:B115"/>
    <mergeCell ref="C114:C115"/>
    <mergeCell ref="D114:D115"/>
    <mergeCell ref="E114:E115"/>
    <mergeCell ref="AS112:AS113"/>
    <mergeCell ref="AT112:AT113"/>
    <mergeCell ref="AU112:AU113"/>
    <mergeCell ref="AV112:AV113"/>
    <mergeCell ref="AW112:AW113"/>
    <mergeCell ref="AX112:AX113"/>
    <mergeCell ref="AM112:AM113"/>
    <mergeCell ref="AN112:AN113"/>
    <mergeCell ref="AO112:AO113"/>
    <mergeCell ref="AP112:AP113"/>
    <mergeCell ref="AQ112:AQ113"/>
    <mergeCell ref="AR112:AR113"/>
    <mergeCell ref="BC110:BC111"/>
    <mergeCell ref="A112:A113"/>
    <mergeCell ref="B112:B113"/>
    <mergeCell ref="C112:C113"/>
    <mergeCell ref="D112:D113"/>
    <mergeCell ref="E112:E113"/>
    <mergeCell ref="F112:F113"/>
    <mergeCell ref="AJ112:AJ113"/>
    <mergeCell ref="AK112:AK113"/>
    <mergeCell ref="AL112:AL113"/>
    <mergeCell ref="AW110:AW111"/>
    <mergeCell ref="AX110:AX111"/>
    <mergeCell ref="AY110:AY111"/>
    <mergeCell ref="AZ110:AZ111"/>
    <mergeCell ref="BA110:BA111"/>
    <mergeCell ref="BB110:BB111"/>
    <mergeCell ref="AQ110:AQ111"/>
    <mergeCell ref="AR110:AR111"/>
    <mergeCell ref="AS110:AS111"/>
    <mergeCell ref="AT110:AT111"/>
    <mergeCell ref="AU110:AU111"/>
    <mergeCell ref="AV110:AV111"/>
    <mergeCell ref="AK110:AK111"/>
    <mergeCell ref="AL110:AL111"/>
    <mergeCell ref="AM110:AM111"/>
    <mergeCell ref="AN110:AN111"/>
    <mergeCell ref="AO110:AO111"/>
    <mergeCell ref="AP110:AP111"/>
    <mergeCell ref="BA108:BA109"/>
    <mergeCell ref="BB108:BB109"/>
    <mergeCell ref="BC108:BC109"/>
    <mergeCell ref="A110:A111"/>
    <mergeCell ref="B110:B111"/>
    <mergeCell ref="C110:C111"/>
    <mergeCell ref="D110:D111"/>
    <mergeCell ref="E110:E111"/>
    <mergeCell ref="F110:F111"/>
    <mergeCell ref="AJ110:AJ111"/>
    <mergeCell ref="AU108:AU109"/>
    <mergeCell ref="AV108:AV109"/>
    <mergeCell ref="AW108:AW109"/>
    <mergeCell ref="AX108:AX109"/>
    <mergeCell ref="AY108:AY109"/>
    <mergeCell ref="AZ108:AZ109"/>
    <mergeCell ref="AO108:AO109"/>
    <mergeCell ref="AP108:AP109"/>
    <mergeCell ref="AQ108:AQ109"/>
    <mergeCell ref="AR108:AR109"/>
    <mergeCell ref="AS108:AS109"/>
    <mergeCell ref="AT108:AT109"/>
    <mergeCell ref="F108:F109"/>
    <mergeCell ref="AJ108:AJ109"/>
    <mergeCell ref="AK108:AK109"/>
    <mergeCell ref="AL108:AL109"/>
    <mergeCell ref="AM108:AM109"/>
    <mergeCell ref="AN108:AN109"/>
    <mergeCell ref="AY106:AY107"/>
    <mergeCell ref="AZ106:AZ107"/>
    <mergeCell ref="BA106:BA107"/>
    <mergeCell ref="BB106:BB107"/>
    <mergeCell ref="BC106:BC107"/>
    <mergeCell ref="AS106:AS107"/>
    <mergeCell ref="AT106:AT107"/>
    <mergeCell ref="AU106:AU107"/>
    <mergeCell ref="AV106:AV107"/>
    <mergeCell ref="AW106:AW107"/>
    <mergeCell ref="AX106:AX107"/>
    <mergeCell ref="AM106:AM107"/>
    <mergeCell ref="AN106:AN107"/>
    <mergeCell ref="AO106:AO107"/>
    <mergeCell ref="AP106:AP107"/>
    <mergeCell ref="AQ106:AQ107"/>
    <mergeCell ref="AR106:AR107"/>
    <mergeCell ref="A108:A109"/>
    <mergeCell ref="B108:B109"/>
    <mergeCell ref="C108:C109"/>
    <mergeCell ref="D108:D109"/>
    <mergeCell ref="E108:E109"/>
    <mergeCell ref="BC104:BC105"/>
    <mergeCell ref="A106:A107"/>
    <mergeCell ref="B106:B107"/>
    <mergeCell ref="C106:C107"/>
    <mergeCell ref="D106:D107"/>
    <mergeCell ref="E106:E107"/>
    <mergeCell ref="F106:F107"/>
    <mergeCell ref="AJ106:AJ107"/>
    <mergeCell ref="AK106:AK107"/>
    <mergeCell ref="AL106:AL107"/>
    <mergeCell ref="AW104:AW105"/>
    <mergeCell ref="AX104:AX105"/>
    <mergeCell ref="AY104:AY105"/>
    <mergeCell ref="AZ104:AZ105"/>
    <mergeCell ref="BA104:BA105"/>
    <mergeCell ref="BB104:BB105"/>
    <mergeCell ref="AQ104:AQ105"/>
    <mergeCell ref="AR104:AR105"/>
    <mergeCell ref="AS104:AS105"/>
    <mergeCell ref="AT104:AT105"/>
    <mergeCell ref="AU104:AU105"/>
    <mergeCell ref="AV104:AV105"/>
    <mergeCell ref="AK104:AK105"/>
    <mergeCell ref="AL104:AL105"/>
    <mergeCell ref="AM104:AM105"/>
    <mergeCell ref="AN104:AN105"/>
    <mergeCell ref="AO104:AO105"/>
    <mergeCell ref="AP104:AP105"/>
    <mergeCell ref="BA102:BA103"/>
    <mergeCell ref="BB102:BB103"/>
    <mergeCell ref="BC102:BC103"/>
    <mergeCell ref="A104:A105"/>
    <mergeCell ref="B104:B105"/>
    <mergeCell ref="C104:C105"/>
    <mergeCell ref="D104:D105"/>
    <mergeCell ref="E104:E105"/>
    <mergeCell ref="F104:F105"/>
    <mergeCell ref="AJ104:AJ105"/>
    <mergeCell ref="AU102:AU103"/>
    <mergeCell ref="AV102:AV103"/>
    <mergeCell ref="AW102:AW103"/>
    <mergeCell ref="AX102:AX103"/>
    <mergeCell ref="AY102:AY103"/>
    <mergeCell ref="AZ102:AZ103"/>
    <mergeCell ref="AO102:AO103"/>
    <mergeCell ref="AP102:AP103"/>
    <mergeCell ref="AQ102:AQ103"/>
    <mergeCell ref="AR102:AR103"/>
    <mergeCell ref="AS102:AS103"/>
    <mergeCell ref="AT102:AT103"/>
    <mergeCell ref="F102:F103"/>
    <mergeCell ref="AJ102:AJ103"/>
    <mergeCell ref="AK102:AK103"/>
    <mergeCell ref="AL102:AL103"/>
    <mergeCell ref="AM102:AM103"/>
    <mergeCell ref="AN102:AN103"/>
    <mergeCell ref="AY100:AY101"/>
    <mergeCell ref="AZ100:AZ101"/>
    <mergeCell ref="BA100:BA101"/>
    <mergeCell ref="BB100:BB101"/>
    <mergeCell ref="BC100:BC101"/>
    <mergeCell ref="A102:A103"/>
    <mergeCell ref="B102:B103"/>
    <mergeCell ref="C102:C103"/>
    <mergeCell ref="D102:D103"/>
    <mergeCell ref="E102:E103"/>
    <mergeCell ref="AS100:AS101"/>
    <mergeCell ref="AT100:AT101"/>
    <mergeCell ref="AU100:AU101"/>
    <mergeCell ref="AV100:AV101"/>
    <mergeCell ref="AW100:AW101"/>
    <mergeCell ref="AX100:AX101"/>
    <mergeCell ref="AM100:AM101"/>
    <mergeCell ref="AN100:AN101"/>
    <mergeCell ref="AO100:AO101"/>
    <mergeCell ref="AP100:AP101"/>
    <mergeCell ref="AQ100:AQ101"/>
    <mergeCell ref="AR100:AR101"/>
    <mergeCell ref="BC98:BC99"/>
    <mergeCell ref="A100:A101"/>
    <mergeCell ref="B100:B101"/>
    <mergeCell ref="C100:C101"/>
    <mergeCell ref="D100:D101"/>
    <mergeCell ref="E100:E101"/>
    <mergeCell ref="F100:F101"/>
    <mergeCell ref="AJ100:AJ101"/>
    <mergeCell ref="AK100:AK101"/>
    <mergeCell ref="AL100:AL101"/>
    <mergeCell ref="AW98:AW99"/>
    <mergeCell ref="AX98:AX99"/>
    <mergeCell ref="AY98:AY99"/>
    <mergeCell ref="AZ98:AZ99"/>
    <mergeCell ref="BA98:BA99"/>
    <mergeCell ref="BB98:BB99"/>
    <mergeCell ref="AQ98:AQ99"/>
    <mergeCell ref="AR98:AR99"/>
    <mergeCell ref="AS98:AS99"/>
    <mergeCell ref="AT98:AT99"/>
    <mergeCell ref="AU98:AU99"/>
    <mergeCell ref="AV98:AV99"/>
    <mergeCell ref="AK98:AK99"/>
    <mergeCell ref="AL98:AL99"/>
    <mergeCell ref="AM98:AM99"/>
    <mergeCell ref="AN98:AN99"/>
    <mergeCell ref="AO98:AO99"/>
    <mergeCell ref="AP98:AP99"/>
    <mergeCell ref="BA96:BA97"/>
    <mergeCell ref="BB96:BB97"/>
    <mergeCell ref="BC96:BC97"/>
    <mergeCell ref="A98:A99"/>
    <mergeCell ref="B98:B99"/>
    <mergeCell ref="C98:C99"/>
    <mergeCell ref="D98:D99"/>
    <mergeCell ref="E98:E99"/>
    <mergeCell ref="F98:F99"/>
    <mergeCell ref="AJ98:AJ99"/>
    <mergeCell ref="AU96:AU97"/>
    <mergeCell ref="AV96:AV97"/>
    <mergeCell ref="AW96:AW97"/>
    <mergeCell ref="AX96:AX97"/>
    <mergeCell ref="AY96:AY97"/>
    <mergeCell ref="AZ96:AZ97"/>
    <mergeCell ref="AO96:AO97"/>
    <mergeCell ref="AP96:AP97"/>
    <mergeCell ref="AQ96:AQ97"/>
    <mergeCell ref="AR96:AR97"/>
    <mergeCell ref="AS96:AS97"/>
    <mergeCell ref="AT96:AT97"/>
    <mergeCell ref="F96:F97"/>
    <mergeCell ref="AJ96:AJ97"/>
    <mergeCell ref="AK96:AK97"/>
    <mergeCell ref="AL96:AL97"/>
    <mergeCell ref="AM96:AM97"/>
    <mergeCell ref="AN96:AN97"/>
    <mergeCell ref="AY94:AY95"/>
    <mergeCell ref="AZ94:AZ95"/>
    <mergeCell ref="BA94:BA95"/>
    <mergeCell ref="BB94:BB95"/>
    <mergeCell ref="BC94:BC95"/>
    <mergeCell ref="A96:A97"/>
    <mergeCell ref="B96:B97"/>
    <mergeCell ref="C96:C97"/>
    <mergeCell ref="D96:D97"/>
    <mergeCell ref="E96:E97"/>
    <mergeCell ref="AS94:AS95"/>
    <mergeCell ref="AT94:AT95"/>
    <mergeCell ref="AU94:AU95"/>
    <mergeCell ref="AV94:AV95"/>
    <mergeCell ref="AW94:AW95"/>
    <mergeCell ref="AX94:AX95"/>
    <mergeCell ref="AM94:AM95"/>
    <mergeCell ref="AN94:AN95"/>
    <mergeCell ref="AO94:AO95"/>
    <mergeCell ref="AP94:AP95"/>
    <mergeCell ref="AQ94:AQ95"/>
    <mergeCell ref="AR94:AR95"/>
    <mergeCell ref="BC92:BC93"/>
    <mergeCell ref="A94:A95"/>
    <mergeCell ref="B94:B95"/>
    <mergeCell ref="C94:C95"/>
    <mergeCell ref="D94:D95"/>
    <mergeCell ref="E94:E95"/>
    <mergeCell ref="F94:F95"/>
    <mergeCell ref="AJ94:AJ95"/>
    <mergeCell ref="AK94:AK95"/>
    <mergeCell ref="AL94:AL95"/>
    <mergeCell ref="AW92:AW93"/>
    <mergeCell ref="AX92:AX93"/>
    <mergeCell ref="AY92:AY93"/>
    <mergeCell ref="AZ92:AZ93"/>
    <mergeCell ref="BA92:BA93"/>
    <mergeCell ref="BB92:BB93"/>
    <mergeCell ref="AQ92:AQ93"/>
    <mergeCell ref="AR92:AR93"/>
    <mergeCell ref="AS92:AS93"/>
    <mergeCell ref="AT92:AT93"/>
    <mergeCell ref="AU92:AU93"/>
    <mergeCell ref="AV92:AV93"/>
    <mergeCell ref="AK92:AK93"/>
    <mergeCell ref="AL92:AL93"/>
    <mergeCell ref="AM92:AM93"/>
    <mergeCell ref="AN92:AN93"/>
    <mergeCell ref="AO92:AO93"/>
    <mergeCell ref="AP92:AP93"/>
    <mergeCell ref="BA90:BA91"/>
    <mergeCell ref="BB90:BB91"/>
    <mergeCell ref="BC90:BC91"/>
    <mergeCell ref="A92:A93"/>
    <mergeCell ref="B92:B93"/>
    <mergeCell ref="C92:C93"/>
    <mergeCell ref="D92:D93"/>
    <mergeCell ref="E92:E93"/>
    <mergeCell ref="F92:F93"/>
    <mergeCell ref="AJ92:AJ93"/>
    <mergeCell ref="AU90:AU91"/>
    <mergeCell ref="AV90:AV91"/>
    <mergeCell ref="AW90:AW91"/>
    <mergeCell ref="AX90:AX91"/>
    <mergeCell ref="AY90:AY91"/>
    <mergeCell ref="AZ90:AZ91"/>
    <mergeCell ref="AO90:AO91"/>
    <mergeCell ref="AP90:AP91"/>
    <mergeCell ref="AQ90:AQ91"/>
    <mergeCell ref="AR90:AR91"/>
    <mergeCell ref="AS90:AS91"/>
    <mergeCell ref="AT90:AT91"/>
    <mergeCell ref="F90:F91"/>
    <mergeCell ref="AJ90:AJ91"/>
    <mergeCell ref="AK90:AK91"/>
    <mergeCell ref="AL90:AL91"/>
    <mergeCell ref="AM90:AM91"/>
    <mergeCell ref="AN90:AN91"/>
    <mergeCell ref="AY88:AY89"/>
    <mergeCell ref="AZ88:AZ89"/>
    <mergeCell ref="BA88:BA89"/>
    <mergeCell ref="BB88:BB89"/>
    <mergeCell ref="BC88:BC89"/>
    <mergeCell ref="A90:A91"/>
    <mergeCell ref="B90:B91"/>
    <mergeCell ref="C90:C91"/>
    <mergeCell ref="D90:D91"/>
    <mergeCell ref="E90:E91"/>
    <mergeCell ref="AS88:AS89"/>
    <mergeCell ref="AT88:AT89"/>
    <mergeCell ref="AU88:AU89"/>
    <mergeCell ref="AV88:AV89"/>
    <mergeCell ref="AW88:AW89"/>
    <mergeCell ref="AX88:AX89"/>
    <mergeCell ref="AM88:AM89"/>
    <mergeCell ref="AN88:AN89"/>
    <mergeCell ref="AO88:AO89"/>
    <mergeCell ref="AP88:AP89"/>
    <mergeCell ref="AQ88:AQ89"/>
    <mergeCell ref="AR88:AR89"/>
    <mergeCell ref="BC86:BC87"/>
    <mergeCell ref="A88:A89"/>
    <mergeCell ref="B88:B89"/>
    <mergeCell ref="C88:C89"/>
    <mergeCell ref="D88:D89"/>
    <mergeCell ref="E88:E89"/>
    <mergeCell ref="F88:F89"/>
    <mergeCell ref="AJ88:AJ89"/>
    <mergeCell ref="AK88:AK89"/>
    <mergeCell ref="AL88:AL89"/>
    <mergeCell ref="AW86:AW87"/>
    <mergeCell ref="AX86:AX87"/>
    <mergeCell ref="AY86:AY87"/>
    <mergeCell ref="AZ86:AZ87"/>
    <mergeCell ref="BA86:BA87"/>
    <mergeCell ref="BB86:BB87"/>
    <mergeCell ref="AQ86:AQ87"/>
    <mergeCell ref="AR86:AR87"/>
    <mergeCell ref="AS86:AS87"/>
    <mergeCell ref="AT86:AT87"/>
    <mergeCell ref="AU86:AU87"/>
    <mergeCell ref="AV86:AV87"/>
    <mergeCell ref="AK86:AK87"/>
    <mergeCell ref="AL86:AL87"/>
    <mergeCell ref="AM86:AM87"/>
    <mergeCell ref="AN86:AN87"/>
    <mergeCell ref="AO86:AO87"/>
    <mergeCell ref="AP86:AP87"/>
    <mergeCell ref="BA84:BA85"/>
    <mergeCell ref="BB84:BB85"/>
    <mergeCell ref="BC84:BC85"/>
    <mergeCell ref="A86:A87"/>
    <mergeCell ref="B86:B87"/>
    <mergeCell ref="C86:C87"/>
    <mergeCell ref="D86:D87"/>
    <mergeCell ref="E86:E87"/>
    <mergeCell ref="F86:F87"/>
    <mergeCell ref="AJ86:AJ87"/>
    <mergeCell ref="AU84:AU85"/>
    <mergeCell ref="AV84:AV85"/>
    <mergeCell ref="AW84:AW85"/>
    <mergeCell ref="AX84:AX85"/>
    <mergeCell ref="AY84:AY85"/>
    <mergeCell ref="AZ84:AZ85"/>
    <mergeCell ref="AO84:AO85"/>
    <mergeCell ref="AP84:AP85"/>
    <mergeCell ref="AQ84:AQ85"/>
    <mergeCell ref="AR84:AR85"/>
    <mergeCell ref="AS84:AS85"/>
    <mergeCell ref="AT84:AT85"/>
    <mergeCell ref="F84:F85"/>
    <mergeCell ref="AJ84:AJ85"/>
    <mergeCell ref="AK84:AK85"/>
    <mergeCell ref="AL84:AL85"/>
    <mergeCell ref="AM84:AM85"/>
    <mergeCell ref="AN84:AN85"/>
    <mergeCell ref="AY82:AY83"/>
    <mergeCell ref="AZ82:AZ83"/>
    <mergeCell ref="BA82:BA83"/>
    <mergeCell ref="BB82:BB83"/>
    <mergeCell ref="BC82:BC83"/>
    <mergeCell ref="A84:A85"/>
    <mergeCell ref="B84:B85"/>
    <mergeCell ref="C84:C85"/>
    <mergeCell ref="D84:D85"/>
    <mergeCell ref="E84:E85"/>
    <mergeCell ref="AS82:AS83"/>
    <mergeCell ref="AT82:AT83"/>
    <mergeCell ref="AU82:AU83"/>
    <mergeCell ref="AV82:AV83"/>
    <mergeCell ref="AW82:AW83"/>
    <mergeCell ref="AX82:AX83"/>
    <mergeCell ref="AM82:AM83"/>
    <mergeCell ref="AN82:AN83"/>
    <mergeCell ref="AO82:AO83"/>
    <mergeCell ref="AP82:AP83"/>
    <mergeCell ref="AQ82:AQ83"/>
    <mergeCell ref="AR82:AR83"/>
    <mergeCell ref="BC80:BC81"/>
    <mergeCell ref="A82:A83"/>
    <mergeCell ref="B82:B83"/>
    <mergeCell ref="C82:C83"/>
    <mergeCell ref="D82:D83"/>
    <mergeCell ref="E82:E83"/>
    <mergeCell ref="F82:F83"/>
    <mergeCell ref="AJ82:AJ83"/>
    <mergeCell ref="AK82:AK83"/>
    <mergeCell ref="AL82:AL83"/>
    <mergeCell ref="AW80:AW81"/>
    <mergeCell ref="AX80:AX81"/>
    <mergeCell ref="AY80:AY81"/>
    <mergeCell ref="AZ80:AZ81"/>
    <mergeCell ref="BA80:BA81"/>
    <mergeCell ref="BB80:BB81"/>
    <mergeCell ref="AQ80:AQ81"/>
    <mergeCell ref="AR80:AR81"/>
    <mergeCell ref="AS80:AS81"/>
    <mergeCell ref="AT80:AT81"/>
    <mergeCell ref="AU80:AU81"/>
    <mergeCell ref="AV80:AV81"/>
    <mergeCell ref="AK80:AK81"/>
    <mergeCell ref="AL80:AL81"/>
    <mergeCell ref="AM80:AM81"/>
    <mergeCell ref="AN80:AN81"/>
    <mergeCell ref="AO80:AO81"/>
    <mergeCell ref="AP80:AP81"/>
    <mergeCell ref="BA78:BA79"/>
    <mergeCell ref="BB78:BB79"/>
    <mergeCell ref="BC78:BC79"/>
    <mergeCell ref="A80:A81"/>
    <mergeCell ref="B80:B81"/>
    <mergeCell ref="C80:C81"/>
    <mergeCell ref="D80:D81"/>
    <mergeCell ref="E80:E81"/>
    <mergeCell ref="F80:F81"/>
    <mergeCell ref="AJ80:AJ81"/>
    <mergeCell ref="AU78:AU79"/>
    <mergeCell ref="AV78:AV79"/>
    <mergeCell ref="AW78:AW79"/>
    <mergeCell ref="AX78:AX79"/>
    <mergeCell ref="AY78:AY79"/>
    <mergeCell ref="AZ78:AZ79"/>
    <mergeCell ref="AO78:AO79"/>
    <mergeCell ref="AP78:AP79"/>
    <mergeCell ref="AQ78:AQ79"/>
    <mergeCell ref="AR78:AR79"/>
    <mergeCell ref="AS78:AS79"/>
    <mergeCell ref="AT78:AT79"/>
    <mergeCell ref="F78:F79"/>
    <mergeCell ref="AJ78:AJ79"/>
    <mergeCell ref="AK78:AK79"/>
    <mergeCell ref="AL78:AL79"/>
    <mergeCell ref="AM78:AM79"/>
    <mergeCell ref="AN78:AN79"/>
    <mergeCell ref="AY76:AY77"/>
    <mergeCell ref="AZ76:AZ77"/>
    <mergeCell ref="BA76:BA77"/>
    <mergeCell ref="BB76:BB77"/>
    <mergeCell ref="BC76:BC77"/>
    <mergeCell ref="A78:A79"/>
    <mergeCell ref="B78:B79"/>
    <mergeCell ref="C78:C79"/>
    <mergeCell ref="D78:D79"/>
    <mergeCell ref="E78:E79"/>
    <mergeCell ref="AS76:AS77"/>
    <mergeCell ref="AT76:AT77"/>
    <mergeCell ref="AU76:AU77"/>
    <mergeCell ref="AV76:AV77"/>
    <mergeCell ref="AW76:AW77"/>
    <mergeCell ref="AX76:AX77"/>
    <mergeCell ref="AM76:AM77"/>
    <mergeCell ref="AN76:AN77"/>
    <mergeCell ref="AO76:AO77"/>
    <mergeCell ref="AP76:AP77"/>
    <mergeCell ref="AQ76:AQ77"/>
    <mergeCell ref="AR76:AR77"/>
    <mergeCell ref="BC74:BC75"/>
    <mergeCell ref="A76:A77"/>
    <mergeCell ref="B76:B77"/>
    <mergeCell ref="C76:C77"/>
    <mergeCell ref="D76:D77"/>
    <mergeCell ref="E76:E77"/>
    <mergeCell ref="F76:F77"/>
    <mergeCell ref="AJ76:AJ77"/>
    <mergeCell ref="AK76:AK77"/>
    <mergeCell ref="AL76:AL77"/>
    <mergeCell ref="AW74:AW75"/>
    <mergeCell ref="AX74:AX75"/>
    <mergeCell ref="AY74:AY75"/>
    <mergeCell ref="AZ74:AZ75"/>
    <mergeCell ref="BA74:BA75"/>
    <mergeCell ref="BB74:BB75"/>
    <mergeCell ref="AQ74:AQ75"/>
    <mergeCell ref="AR74:AR75"/>
    <mergeCell ref="AS74:AS75"/>
    <mergeCell ref="AT74:AT75"/>
    <mergeCell ref="AU74:AU75"/>
    <mergeCell ref="AV74:AV75"/>
    <mergeCell ref="AK74:AK75"/>
    <mergeCell ref="AL74:AL75"/>
    <mergeCell ref="AM74:AM75"/>
    <mergeCell ref="AN74:AN75"/>
    <mergeCell ref="AO74:AO75"/>
    <mergeCell ref="AP74:AP75"/>
    <mergeCell ref="BA72:BA73"/>
    <mergeCell ref="BB72:BB73"/>
    <mergeCell ref="BC72:BC73"/>
    <mergeCell ref="A74:A75"/>
    <mergeCell ref="B74:B75"/>
    <mergeCell ref="C74:C75"/>
    <mergeCell ref="D74:D75"/>
    <mergeCell ref="E74:E75"/>
    <mergeCell ref="F74:F75"/>
    <mergeCell ref="AJ74:AJ75"/>
    <mergeCell ref="AU72:AU73"/>
    <mergeCell ref="AV72:AV73"/>
    <mergeCell ref="AW72:AW73"/>
    <mergeCell ref="AX72:AX73"/>
    <mergeCell ref="AY72:AY73"/>
    <mergeCell ref="AZ72:AZ73"/>
    <mergeCell ref="AO72:AO73"/>
    <mergeCell ref="AP72:AP73"/>
    <mergeCell ref="AQ72:AQ73"/>
    <mergeCell ref="AR72:AR73"/>
    <mergeCell ref="AS72:AS73"/>
    <mergeCell ref="AT72:AT73"/>
    <mergeCell ref="F72:F73"/>
    <mergeCell ref="AJ72:AJ73"/>
    <mergeCell ref="AK72:AK73"/>
    <mergeCell ref="AL72:AL73"/>
    <mergeCell ref="AM72:AM73"/>
    <mergeCell ref="AN72:AN73"/>
    <mergeCell ref="AY70:AY71"/>
    <mergeCell ref="AZ70:AZ71"/>
    <mergeCell ref="BA70:BA71"/>
    <mergeCell ref="BB70:BB71"/>
    <mergeCell ref="BC70:BC71"/>
    <mergeCell ref="A72:A73"/>
    <mergeCell ref="B72:B73"/>
    <mergeCell ref="C72:C73"/>
    <mergeCell ref="D72:D73"/>
    <mergeCell ref="E72:E73"/>
    <mergeCell ref="AS70:AS71"/>
    <mergeCell ref="AT70:AT71"/>
    <mergeCell ref="AU70:AU71"/>
    <mergeCell ref="AV70:AV71"/>
    <mergeCell ref="AW70:AW71"/>
    <mergeCell ref="AX70:AX71"/>
    <mergeCell ref="AM70:AM71"/>
    <mergeCell ref="AN70:AN71"/>
    <mergeCell ref="AO70:AO71"/>
    <mergeCell ref="AP70:AP71"/>
    <mergeCell ref="AQ70:AQ71"/>
    <mergeCell ref="AR70:AR71"/>
    <mergeCell ref="BC68:BC69"/>
    <mergeCell ref="A70:A71"/>
    <mergeCell ref="B70:B71"/>
    <mergeCell ref="C70:C71"/>
    <mergeCell ref="D70:D71"/>
    <mergeCell ref="E70:E71"/>
    <mergeCell ref="F70:F71"/>
    <mergeCell ref="AJ70:AJ71"/>
    <mergeCell ref="AK70:AK71"/>
    <mergeCell ref="AL70:AL71"/>
    <mergeCell ref="AW68:AW69"/>
    <mergeCell ref="AX68:AX69"/>
    <mergeCell ref="AY68:AY69"/>
    <mergeCell ref="AZ68:AZ69"/>
    <mergeCell ref="BA68:BA69"/>
    <mergeCell ref="BB68:BB69"/>
    <mergeCell ref="AQ68:AQ69"/>
    <mergeCell ref="AR68:AR69"/>
    <mergeCell ref="AS68:AS69"/>
    <mergeCell ref="AT68:AT69"/>
    <mergeCell ref="AU68:AU69"/>
    <mergeCell ref="AV68:AV69"/>
    <mergeCell ref="AK68:AK69"/>
    <mergeCell ref="AL68:AL69"/>
    <mergeCell ref="AM68:AM69"/>
    <mergeCell ref="AN68:AN69"/>
    <mergeCell ref="AO68:AO69"/>
    <mergeCell ref="AP68:AP69"/>
    <mergeCell ref="BA66:BA67"/>
    <mergeCell ref="BB66:BB67"/>
    <mergeCell ref="BC66:BC67"/>
    <mergeCell ref="A68:A69"/>
    <mergeCell ref="B68:B69"/>
    <mergeCell ref="C68:C69"/>
    <mergeCell ref="D68:D69"/>
    <mergeCell ref="E68:E69"/>
    <mergeCell ref="F68:F69"/>
    <mergeCell ref="AJ68:AJ69"/>
    <mergeCell ref="AU66:AU67"/>
    <mergeCell ref="AV66:AV67"/>
    <mergeCell ref="AW66:AW67"/>
    <mergeCell ref="AX66:AX67"/>
    <mergeCell ref="AY66:AY67"/>
    <mergeCell ref="AZ66:AZ67"/>
    <mergeCell ref="AO66:AO67"/>
    <mergeCell ref="AP66:AP67"/>
    <mergeCell ref="AQ66:AQ67"/>
    <mergeCell ref="AR66:AR67"/>
    <mergeCell ref="AS66:AS67"/>
    <mergeCell ref="AT66:AT67"/>
    <mergeCell ref="F66:F67"/>
    <mergeCell ref="AJ66:AJ67"/>
    <mergeCell ref="AK66:AK67"/>
    <mergeCell ref="AL66:AL67"/>
    <mergeCell ref="AM66:AM67"/>
    <mergeCell ref="AN66:AN67"/>
    <mergeCell ref="AY64:AY65"/>
    <mergeCell ref="AZ64:AZ65"/>
    <mergeCell ref="BA64:BA65"/>
    <mergeCell ref="BB64:BB65"/>
    <mergeCell ref="BC64:BC65"/>
    <mergeCell ref="A66:A67"/>
    <mergeCell ref="B66:B67"/>
    <mergeCell ref="C66:C67"/>
    <mergeCell ref="D66:D67"/>
    <mergeCell ref="E66:E67"/>
    <mergeCell ref="AS64:AS65"/>
    <mergeCell ref="AT64:AT65"/>
    <mergeCell ref="AU64:AU65"/>
    <mergeCell ref="AV64:AV65"/>
    <mergeCell ref="AW64:AW65"/>
    <mergeCell ref="AX64:AX65"/>
    <mergeCell ref="AM64:AM65"/>
    <mergeCell ref="AN64:AN65"/>
    <mergeCell ref="AO64:AO65"/>
    <mergeCell ref="AP64:AP65"/>
    <mergeCell ref="AQ64:AQ65"/>
    <mergeCell ref="AR64:AR65"/>
    <mergeCell ref="BC62:BC63"/>
    <mergeCell ref="A64:A65"/>
    <mergeCell ref="B64:B65"/>
    <mergeCell ref="C64:C65"/>
    <mergeCell ref="D64:D65"/>
    <mergeCell ref="E64:E65"/>
    <mergeCell ref="F64:F65"/>
    <mergeCell ref="AJ64:AJ65"/>
    <mergeCell ref="AK64:AK65"/>
    <mergeCell ref="AL64:AL65"/>
    <mergeCell ref="AW62:AW63"/>
    <mergeCell ref="AX62:AX63"/>
    <mergeCell ref="AY62:AY63"/>
    <mergeCell ref="AZ62:AZ63"/>
    <mergeCell ref="BA62:BA63"/>
    <mergeCell ref="BB62:BB63"/>
    <mergeCell ref="AQ62:AQ63"/>
    <mergeCell ref="AR62:AR63"/>
    <mergeCell ref="AS62:AS63"/>
    <mergeCell ref="AT62:AT63"/>
    <mergeCell ref="AU62:AU63"/>
    <mergeCell ref="AV62:AV63"/>
    <mergeCell ref="AK62:AK63"/>
    <mergeCell ref="AL62:AL63"/>
    <mergeCell ref="AM62:AM63"/>
    <mergeCell ref="AN62:AN63"/>
    <mergeCell ref="AO62:AO63"/>
    <mergeCell ref="AP62:AP63"/>
    <mergeCell ref="BA60:BA61"/>
    <mergeCell ref="BB60:BB61"/>
    <mergeCell ref="BC60:BC61"/>
    <mergeCell ref="A62:A63"/>
    <mergeCell ref="B62:B63"/>
    <mergeCell ref="C62:C63"/>
    <mergeCell ref="D62:D63"/>
    <mergeCell ref="E62:E63"/>
    <mergeCell ref="F62:F63"/>
    <mergeCell ref="AJ62:AJ63"/>
    <mergeCell ref="AU60:AU61"/>
    <mergeCell ref="AV60:AV61"/>
    <mergeCell ref="AW60:AW61"/>
    <mergeCell ref="AX60:AX61"/>
    <mergeCell ref="AY60:AY61"/>
    <mergeCell ref="AZ60:AZ61"/>
    <mergeCell ref="AO60:AO61"/>
    <mergeCell ref="AP60:AP61"/>
    <mergeCell ref="AQ60:AQ61"/>
    <mergeCell ref="AR60:AR61"/>
    <mergeCell ref="AS60:AS61"/>
    <mergeCell ref="AT60:AT61"/>
    <mergeCell ref="F60:F61"/>
    <mergeCell ref="AJ60:AJ61"/>
    <mergeCell ref="AK60:AK61"/>
    <mergeCell ref="AL60:AL61"/>
    <mergeCell ref="AM60:AM61"/>
    <mergeCell ref="AN60:AN61"/>
    <mergeCell ref="AY58:AY59"/>
    <mergeCell ref="AZ58:AZ59"/>
    <mergeCell ref="BA58:BA59"/>
    <mergeCell ref="BB58:BB59"/>
    <mergeCell ref="BC58:BC59"/>
    <mergeCell ref="A60:A61"/>
    <mergeCell ref="B60:B61"/>
    <mergeCell ref="C60:C61"/>
    <mergeCell ref="D60:D61"/>
    <mergeCell ref="E60:E61"/>
    <mergeCell ref="AS58:AS59"/>
    <mergeCell ref="AT58:AT59"/>
    <mergeCell ref="AU58:AU59"/>
    <mergeCell ref="AV58:AV59"/>
    <mergeCell ref="AW58:AW59"/>
    <mergeCell ref="AX58:AX59"/>
    <mergeCell ref="AM58:AM59"/>
    <mergeCell ref="AN58:AN59"/>
    <mergeCell ref="AO58:AO59"/>
    <mergeCell ref="AP58:AP59"/>
    <mergeCell ref="AQ58:AQ59"/>
    <mergeCell ref="AR58:AR59"/>
    <mergeCell ref="BC56:BC57"/>
    <mergeCell ref="A58:A59"/>
    <mergeCell ref="B58:B59"/>
    <mergeCell ref="C58:C59"/>
    <mergeCell ref="D58:D59"/>
    <mergeCell ref="E58:E59"/>
    <mergeCell ref="F58:F59"/>
    <mergeCell ref="AJ58:AJ59"/>
    <mergeCell ref="AK58:AK59"/>
    <mergeCell ref="AL58:AL59"/>
    <mergeCell ref="AW56:AW57"/>
    <mergeCell ref="AX56:AX57"/>
    <mergeCell ref="AY56:AY57"/>
    <mergeCell ref="AZ56:AZ57"/>
    <mergeCell ref="BA56:BA57"/>
    <mergeCell ref="BB56:BB57"/>
    <mergeCell ref="AQ56:AQ57"/>
    <mergeCell ref="AR56:AR57"/>
    <mergeCell ref="AS56:AS57"/>
    <mergeCell ref="AT56:AT57"/>
    <mergeCell ref="AU56:AU57"/>
    <mergeCell ref="AV56:AV57"/>
    <mergeCell ref="AK56:AK57"/>
    <mergeCell ref="AL56:AL57"/>
    <mergeCell ref="AM56:AM57"/>
    <mergeCell ref="AN56:AN57"/>
    <mergeCell ref="AO56:AO57"/>
    <mergeCell ref="AP56:AP57"/>
    <mergeCell ref="BA54:BA55"/>
    <mergeCell ref="BB54:BB55"/>
    <mergeCell ref="BC54:BC55"/>
    <mergeCell ref="A56:A57"/>
    <mergeCell ref="B56:B57"/>
    <mergeCell ref="C56:C57"/>
    <mergeCell ref="D56:D57"/>
    <mergeCell ref="E56:E57"/>
    <mergeCell ref="F56:F57"/>
    <mergeCell ref="AJ56:AJ57"/>
    <mergeCell ref="AU54:AU55"/>
    <mergeCell ref="AV54:AV55"/>
    <mergeCell ref="AW54:AW55"/>
    <mergeCell ref="AX54:AX55"/>
    <mergeCell ref="AY54:AY55"/>
    <mergeCell ref="AZ54:AZ55"/>
    <mergeCell ref="AO54:AO55"/>
    <mergeCell ref="AP54:AP55"/>
    <mergeCell ref="AQ54:AQ55"/>
    <mergeCell ref="AR54:AR55"/>
    <mergeCell ref="AS54:AS55"/>
    <mergeCell ref="AT54:AT55"/>
    <mergeCell ref="F54:F55"/>
    <mergeCell ref="AJ54:AJ55"/>
    <mergeCell ref="AK54:AK55"/>
    <mergeCell ref="AL54:AL55"/>
    <mergeCell ref="AM54:AM55"/>
    <mergeCell ref="AN54:AN55"/>
    <mergeCell ref="AY52:AY53"/>
    <mergeCell ref="AZ52:AZ53"/>
    <mergeCell ref="BA52:BA53"/>
    <mergeCell ref="BB52:BB53"/>
    <mergeCell ref="BC52:BC53"/>
    <mergeCell ref="A54:A55"/>
    <mergeCell ref="B54:B55"/>
    <mergeCell ref="C54:C55"/>
    <mergeCell ref="D54:D55"/>
    <mergeCell ref="E54:E55"/>
    <mergeCell ref="AS52:AS53"/>
    <mergeCell ref="AT52:AT53"/>
    <mergeCell ref="AU52:AU53"/>
    <mergeCell ref="AV52:AV53"/>
    <mergeCell ref="AW52:AW53"/>
    <mergeCell ref="AX52:AX53"/>
    <mergeCell ref="AM52:AM53"/>
    <mergeCell ref="AN52:AN53"/>
    <mergeCell ref="AO52:AO53"/>
    <mergeCell ref="AP52:AP53"/>
    <mergeCell ref="AQ52:AQ53"/>
    <mergeCell ref="AR52:AR53"/>
    <mergeCell ref="BC50:BC51"/>
    <mergeCell ref="A52:A53"/>
    <mergeCell ref="B52:B53"/>
    <mergeCell ref="C52:C53"/>
    <mergeCell ref="D52:D53"/>
    <mergeCell ref="E52:E53"/>
    <mergeCell ref="F52:F53"/>
    <mergeCell ref="AJ52:AJ53"/>
    <mergeCell ref="AK52:AK53"/>
    <mergeCell ref="AL52:AL53"/>
    <mergeCell ref="AW50:AW51"/>
    <mergeCell ref="AX50:AX51"/>
    <mergeCell ref="AY50:AY51"/>
    <mergeCell ref="AZ50:AZ51"/>
    <mergeCell ref="BA50:BA51"/>
    <mergeCell ref="BB50:BB51"/>
    <mergeCell ref="AQ50:AQ51"/>
    <mergeCell ref="AR50:AR51"/>
    <mergeCell ref="AS50:AS51"/>
    <mergeCell ref="AT50:AT51"/>
    <mergeCell ref="AU50:AU51"/>
    <mergeCell ref="AV50:AV51"/>
    <mergeCell ref="AK50:AK51"/>
    <mergeCell ref="AL50:AL51"/>
    <mergeCell ref="AM50:AM51"/>
    <mergeCell ref="AN50:AN51"/>
    <mergeCell ref="AO50:AO51"/>
    <mergeCell ref="AP50:AP51"/>
    <mergeCell ref="BA48:BA49"/>
    <mergeCell ref="BB48:BB49"/>
    <mergeCell ref="BC48:BC49"/>
    <mergeCell ref="A50:A51"/>
    <mergeCell ref="B50:B51"/>
    <mergeCell ref="C50:C51"/>
    <mergeCell ref="D50:D51"/>
    <mergeCell ref="E50:E51"/>
    <mergeCell ref="F50:F51"/>
    <mergeCell ref="AJ50:AJ51"/>
    <mergeCell ref="AU48:AU49"/>
    <mergeCell ref="AV48:AV49"/>
    <mergeCell ref="AW48:AW49"/>
    <mergeCell ref="AX48:AX49"/>
    <mergeCell ref="AY48:AY49"/>
    <mergeCell ref="AZ48:AZ49"/>
    <mergeCell ref="AO48:AO49"/>
    <mergeCell ref="AP48:AP49"/>
    <mergeCell ref="AQ48:AQ49"/>
    <mergeCell ref="AR48:AR49"/>
    <mergeCell ref="AS48:AS49"/>
    <mergeCell ref="AT48:AT49"/>
    <mergeCell ref="F48:F49"/>
    <mergeCell ref="AJ48:AJ49"/>
    <mergeCell ref="AK48:AK49"/>
    <mergeCell ref="AL48:AL49"/>
    <mergeCell ref="AM48:AM49"/>
    <mergeCell ref="AN48:AN49"/>
    <mergeCell ref="AY46:AY47"/>
    <mergeCell ref="AZ46:AZ47"/>
    <mergeCell ref="BA46:BA47"/>
    <mergeCell ref="BB46:BB47"/>
    <mergeCell ref="BC46:BC47"/>
    <mergeCell ref="A48:A49"/>
    <mergeCell ref="B48:B49"/>
    <mergeCell ref="C48:C49"/>
    <mergeCell ref="D48:D49"/>
    <mergeCell ref="E48:E49"/>
    <mergeCell ref="AS46:AS47"/>
    <mergeCell ref="AT46:AT47"/>
    <mergeCell ref="AU46:AU47"/>
    <mergeCell ref="AV46:AV47"/>
    <mergeCell ref="AW46:AW47"/>
    <mergeCell ref="AX46:AX47"/>
    <mergeCell ref="AM46:AM47"/>
    <mergeCell ref="AN46:AN47"/>
    <mergeCell ref="AO46:AO47"/>
    <mergeCell ref="AP46:AP47"/>
    <mergeCell ref="AQ46:AQ47"/>
    <mergeCell ref="AR46:AR47"/>
    <mergeCell ref="BC44:BC45"/>
    <mergeCell ref="A46:A47"/>
    <mergeCell ref="B46:B47"/>
    <mergeCell ref="C46:C47"/>
    <mergeCell ref="D46:D47"/>
    <mergeCell ref="E46:E47"/>
    <mergeCell ref="F46:F47"/>
    <mergeCell ref="AJ46:AJ47"/>
    <mergeCell ref="AK46:AK47"/>
    <mergeCell ref="AL46:AL47"/>
    <mergeCell ref="AW44:AW45"/>
    <mergeCell ref="AX44:AX45"/>
    <mergeCell ref="AY44:AY45"/>
    <mergeCell ref="AZ44:AZ45"/>
    <mergeCell ref="BA44:BA45"/>
    <mergeCell ref="BB44:BB45"/>
    <mergeCell ref="AQ44:AQ45"/>
    <mergeCell ref="AR44:AR45"/>
    <mergeCell ref="AS44:AS45"/>
    <mergeCell ref="AT44:AT45"/>
    <mergeCell ref="AU44:AU45"/>
    <mergeCell ref="AV44:AV45"/>
    <mergeCell ref="AK44:AK45"/>
    <mergeCell ref="AL44:AL45"/>
    <mergeCell ref="AM44:AM45"/>
    <mergeCell ref="AN44:AN45"/>
    <mergeCell ref="AO44:AO45"/>
    <mergeCell ref="AP44:AP45"/>
    <mergeCell ref="BA42:BA43"/>
    <mergeCell ref="BB42:BB43"/>
    <mergeCell ref="BC42:BC43"/>
    <mergeCell ref="A44:A45"/>
    <mergeCell ref="B44:B45"/>
    <mergeCell ref="C44:C45"/>
    <mergeCell ref="D44:D45"/>
    <mergeCell ref="E44:E45"/>
    <mergeCell ref="F44:F45"/>
    <mergeCell ref="AJ44:AJ45"/>
    <mergeCell ref="AU42:AU43"/>
    <mergeCell ref="AV42:AV43"/>
    <mergeCell ref="AW42:AW43"/>
    <mergeCell ref="AX42:AX43"/>
    <mergeCell ref="AY42:AY43"/>
    <mergeCell ref="AZ42:AZ43"/>
    <mergeCell ref="AO42:AO43"/>
    <mergeCell ref="AP42:AP43"/>
    <mergeCell ref="AQ42:AQ43"/>
    <mergeCell ref="AR42:AR43"/>
    <mergeCell ref="AS42:AS43"/>
    <mergeCell ref="AT42:AT43"/>
    <mergeCell ref="F42:F43"/>
    <mergeCell ref="AJ42:AJ43"/>
    <mergeCell ref="AK42:AK43"/>
    <mergeCell ref="AL42:AL43"/>
    <mergeCell ref="AM42:AM43"/>
    <mergeCell ref="AN42:AN43"/>
    <mergeCell ref="AY40:AY41"/>
    <mergeCell ref="AZ40:AZ41"/>
    <mergeCell ref="BA40:BA41"/>
    <mergeCell ref="BB40:BB41"/>
    <mergeCell ref="BC40:BC41"/>
    <mergeCell ref="A42:A43"/>
    <mergeCell ref="B42:B43"/>
    <mergeCell ref="C42:C43"/>
    <mergeCell ref="D42:D43"/>
    <mergeCell ref="E42:E43"/>
    <mergeCell ref="AS40:AS41"/>
    <mergeCell ref="AT40:AT41"/>
    <mergeCell ref="AU40:AU41"/>
    <mergeCell ref="AV40:AV41"/>
    <mergeCell ref="AW40:AW41"/>
    <mergeCell ref="AX40:AX41"/>
    <mergeCell ref="AM40:AM41"/>
    <mergeCell ref="AN40:AN41"/>
    <mergeCell ref="AO40:AO41"/>
    <mergeCell ref="AP40:AP41"/>
    <mergeCell ref="AQ40:AQ41"/>
    <mergeCell ref="AR40:AR41"/>
    <mergeCell ref="BC38:BC39"/>
    <mergeCell ref="A40:A41"/>
    <mergeCell ref="B40:B41"/>
    <mergeCell ref="C40:C41"/>
    <mergeCell ref="D40:D41"/>
    <mergeCell ref="E40:E41"/>
    <mergeCell ref="F40:F41"/>
    <mergeCell ref="AJ40:AJ41"/>
    <mergeCell ref="AK40:AK41"/>
    <mergeCell ref="AL40:AL41"/>
    <mergeCell ref="AW38:AW39"/>
    <mergeCell ref="AX38:AX39"/>
    <mergeCell ref="AY38:AY39"/>
    <mergeCell ref="AZ38:AZ39"/>
    <mergeCell ref="BA38:BA39"/>
    <mergeCell ref="BB38:BB39"/>
    <mergeCell ref="AQ38:AQ39"/>
    <mergeCell ref="AR38:AR39"/>
    <mergeCell ref="AS38:AS39"/>
    <mergeCell ref="AT38:AT39"/>
    <mergeCell ref="AU38:AU39"/>
    <mergeCell ref="AV38:AV39"/>
    <mergeCell ref="AK38:AK39"/>
    <mergeCell ref="AL38:AL39"/>
    <mergeCell ref="AM38:AM39"/>
    <mergeCell ref="AN38:AN39"/>
    <mergeCell ref="AO38:AO39"/>
    <mergeCell ref="AP38:AP39"/>
    <mergeCell ref="BA36:BA37"/>
    <mergeCell ref="BB36:BB37"/>
    <mergeCell ref="BC36:BC37"/>
    <mergeCell ref="A38:A39"/>
    <mergeCell ref="B38:B39"/>
    <mergeCell ref="C38:C39"/>
    <mergeCell ref="D38:D39"/>
    <mergeCell ref="E38:E39"/>
    <mergeCell ref="F38:F39"/>
    <mergeCell ref="AJ38:AJ39"/>
    <mergeCell ref="AU36:AU37"/>
    <mergeCell ref="AV36:AV37"/>
    <mergeCell ref="AW36:AW37"/>
    <mergeCell ref="AX36:AX37"/>
    <mergeCell ref="AY36:AY37"/>
    <mergeCell ref="AZ36:AZ37"/>
    <mergeCell ref="AO36:AO37"/>
    <mergeCell ref="AP36:AP37"/>
    <mergeCell ref="AQ36:AQ37"/>
    <mergeCell ref="AR36:AR37"/>
    <mergeCell ref="AS36:AS37"/>
    <mergeCell ref="AT36:AT37"/>
    <mergeCell ref="F36:F37"/>
    <mergeCell ref="AJ36:AJ37"/>
    <mergeCell ref="AK36:AK37"/>
    <mergeCell ref="AL36:AL37"/>
    <mergeCell ref="AM36:AM37"/>
    <mergeCell ref="AN36:AN37"/>
    <mergeCell ref="AY34:AY35"/>
    <mergeCell ref="AZ34:AZ35"/>
    <mergeCell ref="BA34:BA35"/>
    <mergeCell ref="BB34:BB35"/>
    <mergeCell ref="BC34:BC35"/>
    <mergeCell ref="A36:A37"/>
    <mergeCell ref="B36:B37"/>
    <mergeCell ref="C36:C37"/>
    <mergeCell ref="D36:D37"/>
    <mergeCell ref="E36:E37"/>
    <mergeCell ref="AS34:AS35"/>
    <mergeCell ref="AT34:AT35"/>
    <mergeCell ref="AU34:AU35"/>
    <mergeCell ref="AV34:AV35"/>
    <mergeCell ref="AW34:AW35"/>
    <mergeCell ref="AX34:AX35"/>
    <mergeCell ref="AM34:AM35"/>
    <mergeCell ref="AN34:AN35"/>
    <mergeCell ref="AO34:AO35"/>
    <mergeCell ref="AP34:AP35"/>
    <mergeCell ref="AQ34:AQ35"/>
    <mergeCell ref="AR34:AR35"/>
    <mergeCell ref="BC32:BC33"/>
    <mergeCell ref="A34:A35"/>
    <mergeCell ref="B34:B35"/>
    <mergeCell ref="C34:C35"/>
    <mergeCell ref="D34:D35"/>
    <mergeCell ref="E34:E35"/>
    <mergeCell ref="F34:F35"/>
    <mergeCell ref="AJ34:AJ35"/>
    <mergeCell ref="AK34:AK35"/>
    <mergeCell ref="AL34:AL35"/>
    <mergeCell ref="AW32:AW33"/>
    <mergeCell ref="AX32:AX33"/>
    <mergeCell ref="AY32:AY33"/>
    <mergeCell ref="AZ32:AZ33"/>
    <mergeCell ref="BA32:BA33"/>
    <mergeCell ref="BB32:BB33"/>
    <mergeCell ref="AQ32:AQ33"/>
    <mergeCell ref="AR32:AR33"/>
    <mergeCell ref="AS32:AS33"/>
    <mergeCell ref="AT32:AT33"/>
    <mergeCell ref="AU32:AU33"/>
    <mergeCell ref="AV32:AV33"/>
    <mergeCell ref="AK32:AK33"/>
    <mergeCell ref="AL32:AL33"/>
    <mergeCell ref="AM32:AM33"/>
    <mergeCell ref="AN32:AN33"/>
    <mergeCell ref="AO32:AO33"/>
    <mergeCell ref="AP32:AP33"/>
    <mergeCell ref="BA30:BA31"/>
    <mergeCell ref="BB30:BB31"/>
    <mergeCell ref="BC30:BC31"/>
    <mergeCell ref="A32:A33"/>
    <mergeCell ref="B32:B33"/>
    <mergeCell ref="C32:C33"/>
    <mergeCell ref="D32:D33"/>
    <mergeCell ref="E32:E33"/>
    <mergeCell ref="F32:F33"/>
    <mergeCell ref="AJ32:AJ33"/>
    <mergeCell ref="AU30:AU31"/>
    <mergeCell ref="AV30:AV31"/>
    <mergeCell ref="AW30:AW31"/>
    <mergeCell ref="AX30:AX31"/>
    <mergeCell ref="AY30:AY31"/>
    <mergeCell ref="AZ30:AZ31"/>
    <mergeCell ref="AO30:AO31"/>
    <mergeCell ref="AP30:AP31"/>
    <mergeCell ref="AQ30:AQ31"/>
    <mergeCell ref="AR30:AR31"/>
    <mergeCell ref="AS30:AS31"/>
    <mergeCell ref="AT30:AT31"/>
    <mergeCell ref="F30:F31"/>
    <mergeCell ref="AJ30:AJ31"/>
    <mergeCell ref="AK30:AK31"/>
    <mergeCell ref="AL30:AL31"/>
    <mergeCell ref="AM30:AM31"/>
    <mergeCell ref="AN30:AN31"/>
    <mergeCell ref="AY28:AY29"/>
    <mergeCell ref="AZ28:AZ29"/>
    <mergeCell ref="BA28:BA29"/>
    <mergeCell ref="BB28:BB29"/>
    <mergeCell ref="BC28:BC29"/>
    <mergeCell ref="A30:A31"/>
    <mergeCell ref="B30:B31"/>
    <mergeCell ref="C30:C31"/>
    <mergeCell ref="D30:D31"/>
    <mergeCell ref="E30:E31"/>
    <mergeCell ref="AS28:AS29"/>
    <mergeCell ref="AT28:AT29"/>
    <mergeCell ref="AU28:AU29"/>
    <mergeCell ref="AV28:AV29"/>
    <mergeCell ref="AW28:AW29"/>
    <mergeCell ref="AX28:AX29"/>
    <mergeCell ref="AM28:AM29"/>
    <mergeCell ref="AN28:AN29"/>
    <mergeCell ref="AO28:AO29"/>
    <mergeCell ref="AP28:AP29"/>
    <mergeCell ref="AQ28:AQ29"/>
    <mergeCell ref="AR28:AR29"/>
    <mergeCell ref="BC26:BC27"/>
    <mergeCell ref="A28:A29"/>
    <mergeCell ref="B28:B29"/>
    <mergeCell ref="C28:C29"/>
    <mergeCell ref="D28:D29"/>
    <mergeCell ref="E28:E29"/>
    <mergeCell ref="F28:F29"/>
    <mergeCell ref="AJ28:AJ29"/>
    <mergeCell ref="AK28:AK29"/>
    <mergeCell ref="AL28:AL29"/>
    <mergeCell ref="AW26:AW27"/>
    <mergeCell ref="AX26:AX27"/>
    <mergeCell ref="AY26:AY27"/>
    <mergeCell ref="AZ26:AZ27"/>
    <mergeCell ref="BA26:BA27"/>
    <mergeCell ref="BB26:BB27"/>
    <mergeCell ref="AQ26:AQ27"/>
    <mergeCell ref="AR26:AR27"/>
    <mergeCell ref="AS26:AS27"/>
    <mergeCell ref="AT26:AT27"/>
    <mergeCell ref="AU26:AU27"/>
    <mergeCell ref="AV26:AV27"/>
    <mergeCell ref="AK26:AK27"/>
    <mergeCell ref="AL26:AL27"/>
    <mergeCell ref="AM26:AM27"/>
    <mergeCell ref="AN26:AN27"/>
    <mergeCell ref="AO26:AO27"/>
    <mergeCell ref="AP26:AP27"/>
    <mergeCell ref="BA24:BA25"/>
    <mergeCell ref="BB24:BB25"/>
    <mergeCell ref="BC24:BC25"/>
    <mergeCell ref="A26:A27"/>
    <mergeCell ref="B26:B27"/>
    <mergeCell ref="C26:C27"/>
    <mergeCell ref="D26:D27"/>
    <mergeCell ref="E26:E27"/>
    <mergeCell ref="F26:F27"/>
    <mergeCell ref="AJ26:AJ27"/>
    <mergeCell ref="AU24:AU25"/>
    <mergeCell ref="AV24:AV25"/>
    <mergeCell ref="AW24:AW25"/>
    <mergeCell ref="AX24:AX25"/>
    <mergeCell ref="AY24:AY25"/>
    <mergeCell ref="AZ24:AZ25"/>
    <mergeCell ref="AO24:AO25"/>
    <mergeCell ref="AP24:AP25"/>
    <mergeCell ref="AQ24:AQ25"/>
    <mergeCell ref="AR24:AR25"/>
    <mergeCell ref="AS24:AS25"/>
    <mergeCell ref="AT24:AT25"/>
    <mergeCell ref="F24:F25"/>
    <mergeCell ref="AJ24:AJ25"/>
    <mergeCell ref="AK24:AK25"/>
    <mergeCell ref="AL24:AL25"/>
    <mergeCell ref="AM24:AM25"/>
    <mergeCell ref="AN24:AN25"/>
    <mergeCell ref="AY22:AY23"/>
    <mergeCell ref="AZ22:AZ23"/>
    <mergeCell ref="BA22:BA23"/>
    <mergeCell ref="BB22:BB23"/>
    <mergeCell ref="BC22:BC23"/>
    <mergeCell ref="A24:A25"/>
    <mergeCell ref="B24:B25"/>
    <mergeCell ref="C24:C25"/>
    <mergeCell ref="D24:D25"/>
    <mergeCell ref="E24:E25"/>
    <mergeCell ref="AS22:AS23"/>
    <mergeCell ref="AT22:AT23"/>
    <mergeCell ref="AU22:AU23"/>
    <mergeCell ref="AV22:AV23"/>
    <mergeCell ref="AW22:AW23"/>
    <mergeCell ref="AX22:AX23"/>
    <mergeCell ref="AM22:AM23"/>
    <mergeCell ref="AN22:AN23"/>
    <mergeCell ref="AO22:AO23"/>
    <mergeCell ref="AP22:AP23"/>
    <mergeCell ref="AQ22:AQ23"/>
    <mergeCell ref="AR22:AR23"/>
    <mergeCell ref="BC20:BC21"/>
    <mergeCell ref="A22:A23"/>
    <mergeCell ref="B22:B23"/>
    <mergeCell ref="C22:C23"/>
    <mergeCell ref="D22:D23"/>
    <mergeCell ref="E22:E23"/>
    <mergeCell ref="F22:F23"/>
    <mergeCell ref="AJ22:AJ23"/>
    <mergeCell ref="AK22:AK23"/>
    <mergeCell ref="AL22:AL23"/>
    <mergeCell ref="AW20:AW21"/>
    <mergeCell ref="AX20:AX21"/>
    <mergeCell ref="AY20:AY21"/>
    <mergeCell ref="AZ20:AZ21"/>
    <mergeCell ref="BA20:BA21"/>
    <mergeCell ref="BB20:BB21"/>
    <mergeCell ref="AQ20:AQ21"/>
    <mergeCell ref="AR20:AR21"/>
    <mergeCell ref="AS20:AS21"/>
    <mergeCell ref="AT20:AT21"/>
    <mergeCell ref="AU20:AU21"/>
    <mergeCell ref="AV20:AV21"/>
    <mergeCell ref="AK20:AK21"/>
    <mergeCell ref="AL20:AL21"/>
    <mergeCell ref="AM20:AM21"/>
    <mergeCell ref="AN20:AN21"/>
    <mergeCell ref="AO20:AO21"/>
    <mergeCell ref="AP20:AP21"/>
    <mergeCell ref="BA18:BA19"/>
    <mergeCell ref="BB18:BB19"/>
    <mergeCell ref="BC18:BC19"/>
    <mergeCell ref="A20:A21"/>
    <mergeCell ref="B20:B21"/>
    <mergeCell ref="C20:C21"/>
    <mergeCell ref="D20:D21"/>
    <mergeCell ref="E20:E21"/>
    <mergeCell ref="F20:F21"/>
    <mergeCell ref="AJ20:AJ21"/>
    <mergeCell ref="AU18:AU19"/>
    <mergeCell ref="AV18:AV19"/>
    <mergeCell ref="AW18:AW19"/>
    <mergeCell ref="AX18:AX19"/>
    <mergeCell ref="AY18:AY19"/>
    <mergeCell ref="AZ18:AZ19"/>
    <mergeCell ref="AO18:AO19"/>
    <mergeCell ref="AP18:AP19"/>
    <mergeCell ref="AQ18:AQ19"/>
    <mergeCell ref="AR18:AR19"/>
    <mergeCell ref="AS18:AS19"/>
    <mergeCell ref="AT18:AT19"/>
    <mergeCell ref="F18:F19"/>
    <mergeCell ref="AJ18:AJ19"/>
    <mergeCell ref="AK18:AK19"/>
    <mergeCell ref="AL18:AL19"/>
    <mergeCell ref="AM18:AM19"/>
    <mergeCell ref="AN18:AN19"/>
    <mergeCell ref="AY16:AY17"/>
    <mergeCell ref="AZ16:AZ17"/>
    <mergeCell ref="BA16:BA17"/>
    <mergeCell ref="BB16:BB17"/>
    <mergeCell ref="BC16:BC17"/>
    <mergeCell ref="A18:A19"/>
    <mergeCell ref="B18:B19"/>
    <mergeCell ref="C18:C19"/>
    <mergeCell ref="D18:D19"/>
    <mergeCell ref="E18:E19"/>
    <mergeCell ref="AS16:AS17"/>
    <mergeCell ref="AT16:AT17"/>
    <mergeCell ref="AU16:AU17"/>
    <mergeCell ref="AV16:AV17"/>
    <mergeCell ref="AW16:AW17"/>
    <mergeCell ref="AX16:AX17"/>
    <mergeCell ref="AM16:AM17"/>
    <mergeCell ref="AN16:AN17"/>
    <mergeCell ref="AO16:AO17"/>
    <mergeCell ref="AP16:AP17"/>
    <mergeCell ref="AQ16:AQ17"/>
    <mergeCell ref="AR16:AR17"/>
    <mergeCell ref="BC14:BC15"/>
    <mergeCell ref="A16:A17"/>
    <mergeCell ref="B16:B17"/>
    <mergeCell ref="C16:C17"/>
    <mergeCell ref="D16:D17"/>
    <mergeCell ref="E16:E17"/>
    <mergeCell ref="F16:F17"/>
    <mergeCell ref="AJ16:AJ17"/>
    <mergeCell ref="AK16:AK17"/>
    <mergeCell ref="AL16:AL17"/>
    <mergeCell ref="AW14:AW15"/>
    <mergeCell ref="AX14:AX15"/>
    <mergeCell ref="AY14:AY15"/>
    <mergeCell ref="AZ14:AZ15"/>
    <mergeCell ref="BA14:BA15"/>
    <mergeCell ref="BB14:BB15"/>
    <mergeCell ref="AQ14:AQ15"/>
    <mergeCell ref="AR14:AR15"/>
    <mergeCell ref="AS14:AS15"/>
    <mergeCell ref="AT14:AT15"/>
    <mergeCell ref="AU14:AU15"/>
    <mergeCell ref="AV14:AV15"/>
    <mergeCell ref="AK14:AK15"/>
    <mergeCell ref="AL14:AL15"/>
    <mergeCell ref="AM14:AM15"/>
    <mergeCell ref="AN14:AN15"/>
    <mergeCell ref="AO14:AO15"/>
    <mergeCell ref="AP14:AP15"/>
    <mergeCell ref="BA12:BA13"/>
    <mergeCell ref="BB12:BB13"/>
    <mergeCell ref="BC12:BC13"/>
    <mergeCell ref="A14:A15"/>
    <mergeCell ref="B14:B15"/>
    <mergeCell ref="C14:C15"/>
    <mergeCell ref="D14:D15"/>
    <mergeCell ref="E14:E15"/>
    <mergeCell ref="F14:F15"/>
    <mergeCell ref="AJ14:AJ15"/>
    <mergeCell ref="AU12:AU13"/>
    <mergeCell ref="AV12:AV13"/>
    <mergeCell ref="AW12:AW13"/>
    <mergeCell ref="AX12:AX13"/>
    <mergeCell ref="AY12:AY13"/>
    <mergeCell ref="AZ12:AZ13"/>
    <mergeCell ref="AO12:AO13"/>
    <mergeCell ref="AP12:AP13"/>
    <mergeCell ref="AQ12:AQ13"/>
    <mergeCell ref="AR12:AR13"/>
    <mergeCell ref="AS12:AS13"/>
    <mergeCell ref="AT12:AT13"/>
    <mergeCell ref="F12:F13"/>
    <mergeCell ref="AJ12:AJ13"/>
    <mergeCell ref="AK12:AK13"/>
    <mergeCell ref="AL12:AL13"/>
    <mergeCell ref="AM12:AM13"/>
    <mergeCell ref="AN12:AN13"/>
    <mergeCell ref="AY10:AY11"/>
    <mergeCell ref="AZ10:AZ11"/>
    <mergeCell ref="BA10:BA11"/>
    <mergeCell ref="BB10:BB11"/>
    <mergeCell ref="BC10:BC11"/>
    <mergeCell ref="A12:A13"/>
    <mergeCell ref="B12:B13"/>
    <mergeCell ref="C12:C13"/>
    <mergeCell ref="D12:D13"/>
    <mergeCell ref="E12:E13"/>
    <mergeCell ref="AS10:AS11"/>
    <mergeCell ref="AT10:AT11"/>
    <mergeCell ref="AU10:AU11"/>
    <mergeCell ref="AV10:AV11"/>
    <mergeCell ref="AW10:AW11"/>
    <mergeCell ref="AX10:AX11"/>
    <mergeCell ref="AM10:AM11"/>
    <mergeCell ref="AN10:AN11"/>
    <mergeCell ref="AO10:AO11"/>
    <mergeCell ref="AP10:AP11"/>
    <mergeCell ref="AQ10:AQ11"/>
    <mergeCell ref="AR10:AR11"/>
    <mergeCell ref="P1:Q1"/>
    <mergeCell ref="U3:Y3"/>
    <mergeCell ref="AL4:AM4"/>
    <mergeCell ref="AN4:AO4"/>
    <mergeCell ref="AP4:AQ4"/>
    <mergeCell ref="AR4:AS4"/>
    <mergeCell ref="BC8:BC9"/>
    <mergeCell ref="A10:A11"/>
    <mergeCell ref="B10:B11"/>
    <mergeCell ref="C10:C11"/>
    <mergeCell ref="D10:D11"/>
    <mergeCell ref="E10:E11"/>
    <mergeCell ref="F10:F11"/>
    <mergeCell ref="AJ10:AJ11"/>
    <mergeCell ref="AK10:AK11"/>
    <mergeCell ref="AL10:AL11"/>
    <mergeCell ref="AW8:AW9"/>
    <mergeCell ref="AX8:AX9"/>
    <mergeCell ref="AY8:AY9"/>
    <mergeCell ref="AZ8:AZ9"/>
    <mergeCell ref="BA8:BA9"/>
    <mergeCell ref="BB8:BB9"/>
    <mergeCell ref="AQ8:AQ9"/>
    <mergeCell ref="AR8:AR9"/>
    <mergeCell ref="AS8:AS9"/>
    <mergeCell ref="AT8:AT9"/>
    <mergeCell ref="AU8:AU9"/>
    <mergeCell ref="AV8:AV9"/>
    <mergeCell ref="AK8:AK9"/>
    <mergeCell ref="AL8:AL9"/>
    <mergeCell ref="AM8:AM9"/>
    <mergeCell ref="AN8:AN9"/>
    <mergeCell ref="AO8:AO9"/>
    <mergeCell ref="AP8:AP9"/>
    <mergeCell ref="AT4:AU4"/>
    <mergeCell ref="AV4:AV5"/>
    <mergeCell ref="AW4:AW5"/>
    <mergeCell ref="A8:A9"/>
    <mergeCell ref="B8:B9"/>
    <mergeCell ref="C8:C9"/>
    <mergeCell ref="D8:D9"/>
    <mergeCell ref="E8:E9"/>
    <mergeCell ref="F8:F9"/>
    <mergeCell ref="AJ8:AJ9"/>
  </mergeCells>
  <pageMargins left="0.7" right="0.7" top="0.75" bottom="0.75" header="0.3" footer="0.3"/>
  <pageSetup paperSize="9" scale="56" orientation="landscape" r:id="rId1"/>
  <colBreaks count="1" manualBreakCount="1">
    <brk id="49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"/>
  <sheetViews>
    <sheetView workbookViewId="0">
      <selection activeCell="G16" sqref="G16"/>
    </sheetView>
  </sheetViews>
  <sheetFormatPr defaultRowHeight="15" x14ac:dyDescent="0.25"/>
  <sheetData>
    <row r="1" spans="1:13" x14ac:dyDescent="0.25">
      <c r="A1">
        <v>1</v>
      </c>
      <c r="B1" t="s">
        <v>2283</v>
      </c>
      <c r="C1" t="s">
        <v>1873</v>
      </c>
      <c r="D1" t="s">
        <v>149</v>
      </c>
      <c r="E1" t="s">
        <v>2580</v>
      </c>
      <c r="F1" t="s">
        <v>134</v>
      </c>
      <c r="G1" t="s">
        <v>2581</v>
      </c>
      <c r="H1" t="s">
        <v>2582</v>
      </c>
      <c r="I1" t="s">
        <v>258</v>
      </c>
      <c r="J1" t="s">
        <v>397</v>
      </c>
      <c r="K1" t="s">
        <v>397</v>
      </c>
      <c r="L1" t="s">
        <v>1540</v>
      </c>
      <c r="M1" t="s">
        <v>2583</v>
      </c>
    </row>
    <row r="2" spans="1:13" x14ac:dyDescent="0.25">
      <c r="A2">
        <v>2</v>
      </c>
      <c r="B2" t="s">
        <v>2284</v>
      </c>
      <c r="C2" t="s">
        <v>1875</v>
      </c>
      <c r="D2" t="s">
        <v>149</v>
      </c>
      <c r="E2" t="s">
        <v>2584</v>
      </c>
      <c r="F2" t="s">
        <v>134</v>
      </c>
      <c r="G2" t="s">
        <v>2585</v>
      </c>
      <c r="H2" t="s">
        <v>2586</v>
      </c>
      <c r="I2" t="s">
        <v>258</v>
      </c>
      <c r="J2" t="s">
        <v>302</v>
      </c>
      <c r="K2" t="s">
        <v>302</v>
      </c>
      <c r="L2" t="s">
        <v>1540</v>
      </c>
      <c r="M2" t="s">
        <v>2583</v>
      </c>
    </row>
    <row r="3" spans="1:13" x14ac:dyDescent="0.25">
      <c r="A3">
        <v>3</v>
      </c>
      <c r="B3" t="s">
        <v>2285</v>
      </c>
      <c r="C3" t="s">
        <v>1877</v>
      </c>
      <c r="D3" t="s">
        <v>149</v>
      </c>
      <c r="E3" t="s">
        <v>2587</v>
      </c>
      <c r="F3" t="s">
        <v>134</v>
      </c>
      <c r="G3" t="s">
        <v>2588</v>
      </c>
      <c r="H3" t="s">
        <v>2589</v>
      </c>
      <c r="I3" t="s">
        <v>258</v>
      </c>
      <c r="J3" t="s">
        <v>2590</v>
      </c>
      <c r="K3" t="s">
        <v>2590</v>
      </c>
      <c r="L3" t="s">
        <v>1540</v>
      </c>
      <c r="M3" t="s">
        <v>2583</v>
      </c>
    </row>
    <row r="4" spans="1:13" x14ac:dyDescent="0.25">
      <c r="A4">
        <v>4</v>
      </c>
      <c r="B4" t="s">
        <v>2286</v>
      </c>
      <c r="C4" t="s">
        <v>1879</v>
      </c>
      <c r="D4" t="s">
        <v>149</v>
      </c>
      <c r="E4" t="s">
        <v>2591</v>
      </c>
      <c r="F4" t="s">
        <v>134</v>
      </c>
      <c r="G4" t="s">
        <v>2592</v>
      </c>
      <c r="H4" t="s">
        <v>2593</v>
      </c>
      <c r="I4" t="s">
        <v>258</v>
      </c>
      <c r="J4" t="s">
        <v>871</v>
      </c>
      <c r="K4" t="s">
        <v>871</v>
      </c>
      <c r="L4" t="s">
        <v>1540</v>
      </c>
      <c r="M4" t="s">
        <v>2583</v>
      </c>
    </row>
    <row r="5" spans="1:13" x14ac:dyDescent="0.25">
      <c r="A5">
        <v>5</v>
      </c>
      <c r="B5" t="s">
        <v>2287</v>
      </c>
      <c r="C5" t="s">
        <v>1881</v>
      </c>
      <c r="D5" t="s">
        <v>149</v>
      </c>
      <c r="E5" t="s">
        <v>2594</v>
      </c>
      <c r="F5" t="s">
        <v>134</v>
      </c>
      <c r="G5" t="s">
        <v>2595</v>
      </c>
      <c r="H5" t="s">
        <v>2596</v>
      </c>
      <c r="I5" t="s">
        <v>258</v>
      </c>
      <c r="J5" t="s">
        <v>2597</v>
      </c>
      <c r="K5" t="s">
        <v>2597</v>
      </c>
      <c r="L5" t="s">
        <v>1540</v>
      </c>
      <c r="M5" t="s">
        <v>2583</v>
      </c>
    </row>
    <row r="6" spans="1:13" x14ac:dyDescent="0.25">
      <c r="A6">
        <v>6</v>
      </c>
      <c r="B6" t="s">
        <v>1595</v>
      </c>
      <c r="C6" t="s">
        <v>1596</v>
      </c>
      <c r="D6" t="s">
        <v>149</v>
      </c>
      <c r="E6">
        <v>32999</v>
      </c>
      <c r="F6" t="s">
        <v>485</v>
      </c>
      <c r="G6" t="s">
        <v>2598</v>
      </c>
      <c r="H6">
        <v>42579</v>
      </c>
      <c r="I6" t="s">
        <v>133</v>
      </c>
      <c r="J6" t="s">
        <v>485</v>
      </c>
      <c r="K6" t="s">
        <v>485</v>
      </c>
      <c r="L6">
        <v>42794</v>
      </c>
      <c r="M6" t="s">
        <v>2599</v>
      </c>
    </row>
    <row r="7" spans="1:13" x14ac:dyDescent="0.25">
      <c r="A7">
        <v>7</v>
      </c>
      <c r="B7" t="s">
        <v>2300</v>
      </c>
      <c r="C7" t="s">
        <v>1898</v>
      </c>
      <c r="D7" t="s">
        <v>2600</v>
      </c>
      <c r="E7">
        <v>34089</v>
      </c>
      <c r="F7" t="s">
        <v>871</v>
      </c>
      <c r="G7" t="s">
        <v>2601</v>
      </c>
      <c r="H7" t="e">
        <v>#N/A</v>
      </c>
      <c r="I7" t="s">
        <v>133</v>
      </c>
      <c r="J7" t="s">
        <v>871</v>
      </c>
      <c r="K7" t="s">
        <v>871</v>
      </c>
      <c r="L7">
        <v>42797</v>
      </c>
      <c r="M7" t="s">
        <v>2583</v>
      </c>
    </row>
    <row r="8" spans="1:13" x14ac:dyDescent="0.25">
      <c r="A8">
        <v>8</v>
      </c>
      <c r="B8" t="s">
        <v>2301</v>
      </c>
      <c r="C8" t="s">
        <v>1900</v>
      </c>
      <c r="D8" t="s">
        <v>2600</v>
      </c>
      <c r="E8">
        <v>30963</v>
      </c>
      <c r="F8" t="s">
        <v>760</v>
      </c>
      <c r="G8" t="s">
        <v>2602</v>
      </c>
      <c r="H8" t="e">
        <v>#N/A</v>
      </c>
      <c r="I8" t="s">
        <v>133</v>
      </c>
      <c r="J8" t="s">
        <v>760</v>
      </c>
      <c r="K8" t="s">
        <v>760</v>
      </c>
      <c r="L8">
        <v>42797</v>
      </c>
      <c r="M8" t="s">
        <v>2583</v>
      </c>
    </row>
    <row r="9" spans="1:13" x14ac:dyDescent="0.25">
      <c r="A9">
        <v>9</v>
      </c>
      <c r="B9" t="s">
        <v>2603</v>
      </c>
      <c r="C9" t="s">
        <v>2604</v>
      </c>
      <c r="D9" t="s">
        <v>149</v>
      </c>
      <c r="E9">
        <v>31153</v>
      </c>
      <c r="F9" t="s">
        <v>134</v>
      </c>
      <c r="G9" t="s">
        <v>2605</v>
      </c>
      <c r="H9">
        <v>37686</v>
      </c>
      <c r="I9" t="s">
        <v>133</v>
      </c>
      <c r="J9" t="s">
        <v>2540</v>
      </c>
      <c r="K9" t="s">
        <v>2540</v>
      </c>
      <c r="L9">
        <v>42798</v>
      </c>
      <c r="M9" t="s">
        <v>2606</v>
      </c>
    </row>
    <row r="10" spans="1:13" x14ac:dyDescent="0.25">
      <c r="A10">
        <v>10</v>
      </c>
      <c r="B10" t="s">
        <v>2302</v>
      </c>
      <c r="C10" t="s">
        <v>1902</v>
      </c>
      <c r="D10" t="s">
        <v>149</v>
      </c>
      <c r="E10">
        <v>31554</v>
      </c>
      <c r="F10" t="s">
        <v>134</v>
      </c>
      <c r="G10">
        <v>172119684</v>
      </c>
      <c r="H10">
        <v>40721</v>
      </c>
      <c r="I10" t="s">
        <v>133</v>
      </c>
      <c r="J10" t="s">
        <v>290</v>
      </c>
      <c r="K10" t="s">
        <v>290</v>
      </c>
      <c r="L10">
        <v>42800</v>
      </c>
      <c r="M10" t="s">
        <v>2583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255"/>
  <sheetViews>
    <sheetView zoomScale="70" zoomScaleNormal="70" workbookViewId="0">
      <pane ySplit="1" topLeftCell="A2" activePane="bottomLeft" state="frozen"/>
      <selection pane="bottomLeft" activeCell="M7" sqref="M7"/>
    </sheetView>
  </sheetViews>
  <sheetFormatPr defaultRowHeight="15" x14ac:dyDescent="0.25"/>
  <cols>
    <col min="1" max="1" width="8.140625" style="116" customWidth="1"/>
    <col min="2" max="2" width="18.5703125" style="116" customWidth="1"/>
    <col min="3" max="3" width="27.5703125" style="118" customWidth="1"/>
    <col min="4" max="4" width="9.140625" style="116"/>
    <col min="5" max="5" width="14.140625" style="117" customWidth="1"/>
    <col min="6" max="6" width="15.42578125" style="117" customWidth="1"/>
    <col min="7" max="7" width="14.7109375" style="116" customWidth="1"/>
    <col min="8" max="8" width="14.140625" style="117" customWidth="1"/>
    <col min="9" max="9" width="17.7109375" style="116" customWidth="1"/>
    <col min="10" max="10" width="41.140625" style="116" customWidth="1"/>
    <col min="11" max="11" width="43.28515625" style="116" customWidth="1"/>
    <col min="12" max="12" width="15.140625" style="116" customWidth="1"/>
    <col min="13" max="13" width="27.28515625" style="116" bestFit="1" customWidth="1"/>
    <col min="14" max="14" width="24.140625" style="116" customWidth="1"/>
    <col min="15" max="15" width="21" style="117" customWidth="1"/>
    <col min="16" max="16" width="22.140625" style="117" customWidth="1"/>
    <col min="17" max="17" width="16.28515625" style="117" customWidth="1"/>
    <col min="18" max="18" width="36" style="116" customWidth="1"/>
    <col min="19" max="19" width="13.42578125" style="116" customWidth="1"/>
    <col min="20" max="20" width="20.140625" style="116" customWidth="1"/>
    <col min="21" max="21" width="25.140625" style="116" customWidth="1"/>
    <col min="22" max="22" width="20.85546875" style="116" customWidth="1"/>
    <col min="23" max="23" width="36" style="116" customWidth="1"/>
    <col min="24" max="16384" width="9.140625" style="33"/>
  </cols>
  <sheetData>
    <row r="1" spans="1:24" s="114" customFormat="1" ht="45" x14ac:dyDescent="0.25">
      <c r="A1" s="222" t="s">
        <v>17</v>
      </c>
      <c r="B1" s="240" t="s">
        <v>111</v>
      </c>
      <c r="C1" s="240" t="s">
        <v>112</v>
      </c>
      <c r="D1" s="240" t="s">
        <v>113</v>
      </c>
      <c r="E1" s="241" t="s">
        <v>114</v>
      </c>
      <c r="F1" s="241" t="s">
        <v>115</v>
      </c>
      <c r="G1" s="240" t="s">
        <v>116</v>
      </c>
      <c r="H1" s="241" t="s">
        <v>117</v>
      </c>
      <c r="I1" s="240" t="s">
        <v>118</v>
      </c>
      <c r="J1" s="240" t="s">
        <v>119</v>
      </c>
      <c r="K1" s="240" t="s">
        <v>120</v>
      </c>
      <c r="L1" s="240" t="s">
        <v>121</v>
      </c>
      <c r="M1" s="240" t="s">
        <v>122</v>
      </c>
      <c r="N1" s="222" t="s">
        <v>123</v>
      </c>
      <c r="O1" s="242" t="s">
        <v>124</v>
      </c>
      <c r="P1" s="242" t="s">
        <v>125</v>
      </c>
      <c r="Q1" s="241" t="s">
        <v>126</v>
      </c>
      <c r="R1" s="240" t="s">
        <v>127</v>
      </c>
      <c r="S1" s="240" t="s">
        <v>128</v>
      </c>
      <c r="T1" s="240" t="s">
        <v>129</v>
      </c>
      <c r="U1" s="240" t="s">
        <v>130</v>
      </c>
      <c r="V1" s="240" t="s">
        <v>131</v>
      </c>
      <c r="W1" s="240" t="s">
        <v>127</v>
      </c>
    </row>
    <row r="2" spans="1:24" s="114" customFormat="1" x14ac:dyDescent="0.25">
      <c r="A2" s="222" t="str">
        <f>RIGHT(B2,5)</f>
        <v>00002</v>
      </c>
      <c r="B2" s="180" t="s">
        <v>1530</v>
      </c>
      <c r="C2" s="243" t="s">
        <v>1531</v>
      </c>
      <c r="D2" s="180" t="s">
        <v>151</v>
      </c>
      <c r="E2" s="181" t="s">
        <v>2675</v>
      </c>
      <c r="F2" s="180" t="s">
        <v>134</v>
      </c>
      <c r="G2" s="180" t="s">
        <v>2676</v>
      </c>
      <c r="H2" s="181" t="s">
        <v>2677</v>
      </c>
      <c r="I2" s="180" t="s">
        <v>152</v>
      </c>
      <c r="J2" s="180" t="s">
        <v>2678</v>
      </c>
      <c r="K2" s="180" t="s">
        <v>2678</v>
      </c>
      <c r="L2" s="181" t="s">
        <v>1532</v>
      </c>
      <c r="M2" s="180" t="s">
        <v>2679</v>
      </c>
      <c r="N2" s="200"/>
      <c r="O2" s="181"/>
      <c r="P2" s="181"/>
      <c r="Q2" s="181"/>
      <c r="R2" s="180"/>
      <c r="S2" s="244"/>
      <c r="T2" s="180"/>
      <c r="U2" s="180"/>
      <c r="V2" s="180"/>
      <c r="W2" s="180"/>
    </row>
    <row r="3" spans="1:24" s="114" customFormat="1" x14ac:dyDescent="0.25">
      <c r="A3" s="222" t="str">
        <f t="shared" ref="A3:A66" si="0">RIGHT(B3,5)</f>
        <v>00003</v>
      </c>
      <c r="B3" s="180" t="s">
        <v>147</v>
      </c>
      <c r="C3" s="243" t="s">
        <v>148</v>
      </c>
      <c r="D3" s="180" t="s">
        <v>149</v>
      </c>
      <c r="E3" s="181">
        <v>28845</v>
      </c>
      <c r="F3" s="180" t="s">
        <v>2680</v>
      </c>
      <c r="G3" s="245" t="s">
        <v>2681</v>
      </c>
      <c r="H3" s="181">
        <v>40668</v>
      </c>
      <c r="I3" s="180" t="s">
        <v>2682</v>
      </c>
      <c r="J3" s="180" t="s">
        <v>2683</v>
      </c>
      <c r="K3" s="180" t="s">
        <v>2684</v>
      </c>
      <c r="L3" s="181">
        <v>42602</v>
      </c>
      <c r="M3" s="180" t="s">
        <v>2685</v>
      </c>
      <c r="N3" s="200">
        <v>42686</v>
      </c>
      <c r="O3" s="181">
        <v>42650</v>
      </c>
      <c r="P3" s="181"/>
      <c r="Q3" s="181" t="s">
        <v>2686</v>
      </c>
      <c r="R3" s="180"/>
      <c r="S3" s="223">
        <v>10000000</v>
      </c>
      <c r="T3" s="180"/>
      <c r="U3" s="180"/>
      <c r="V3" s="180"/>
      <c r="W3" s="180"/>
      <c r="X3" s="246"/>
    </row>
    <row r="4" spans="1:24" s="114" customFormat="1" x14ac:dyDescent="0.25">
      <c r="A4" s="222" t="str">
        <f t="shared" si="0"/>
        <v>00004</v>
      </c>
      <c r="B4" s="180" t="s">
        <v>1533</v>
      </c>
      <c r="C4" s="243" t="s">
        <v>1534</v>
      </c>
      <c r="D4" s="180" t="s">
        <v>149</v>
      </c>
      <c r="E4" s="181">
        <v>29108</v>
      </c>
      <c r="F4" s="180" t="s">
        <v>134</v>
      </c>
      <c r="G4" s="180">
        <v>172705759</v>
      </c>
      <c r="H4" s="181" t="s">
        <v>2687</v>
      </c>
      <c r="I4" s="180" t="s">
        <v>152</v>
      </c>
      <c r="J4" s="180" t="s">
        <v>2688</v>
      </c>
      <c r="K4" s="180" t="s">
        <v>2688</v>
      </c>
      <c r="L4" s="181" t="s">
        <v>1535</v>
      </c>
      <c r="M4" s="180" t="s">
        <v>2689</v>
      </c>
      <c r="N4" s="200"/>
      <c r="O4" s="181"/>
      <c r="P4" s="181"/>
      <c r="Q4" s="181"/>
      <c r="R4" s="180"/>
      <c r="S4" s="244"/>
      <c r="T4" s="180"/>
      <c r="U4" s="180"/>
      <c r="V4" s="180"/>
      <c r="W4" s="180"/>
    </row>
    <row r="5" spans="1:24" x14ac:dyDescent="0.25">
      <c r="A5" s="222" t="str">
        <f t="shared" si="0"/>
        <v>00005</v>
      </c>
      <c r="B5" s="180" t="s">
        <v>150</v>
      </c>
      <c r="C5" s="243" t="s">
        <v>33</v>
      </c>
      <c r="D5" s="180" t="s">
        <v>151</v>
      </c>
      <c r="E5" s="181">
        <v>33924</v>
      </c>
      <c r="F5" s="180" t="s">
        <v>134</v>
      </c>
      <c r="G5" s="180">
        <v>174213537</v>
      </c>
      <c r="H5" s="181">
        <v>42096</v>
      </c>
      <c r="I5" s="180" t="s">
        <v>152</v>
      </c>
      <c r="J5" s="180" t="s">
        <v>2690</v>
      </c>
      <c r="K5" s="180" t="s">
        <v>2690</v>
      </c>
      <c r="L5" s="181">
        <v>42654</v>
      </c>
      <c r="M5" s="180" t="s">
        <v>2691</v>
      </c>
      <c r="N5" s="200">
        <v>42686</v>
      </c>
      <c r="O5" s="181">
        <v>42654</v>
      </c>
      <c r="P5" s="181"/>
      <c r="Q5" s="181" t="s">
        <v>2686</v>
      </c>
      <c r="R5" s="180" t="s">
        <v>2692</v>
      </c>
      <c r="S5" s="244">
        <v>3500000</v>
      </c>
      <c r="T5" s="180"/>
      <c r="U5" s="180"/>
      <c r="V5" s="180"/>
      <c r="W5" s="180" t="s">
        <v>2692</v>
      </c>
    </row>
    <row r="6" spans="1:24" x14ac:dyDescent="0.25">
      <c r="A6" s="222" t="str">
        <f t="shared" si="0"/>
        <v>00006</v>
      </c>
      <c r="B6" s="180" t="s">
        <v>153</v>
      </c>
      <c r="C6" s="243" t="s">
        <v>154</v>
      </c>
      <c r="D6" s="180" t="s">
        <v>149</v>
      </c>
      <c r="E6" s="181">
        <v>33034</v>
      </c>
      <c r="F6" s="180" t="s">
        <v>134</v>
      </c>
      <c r="G6" s="180">
        <v>173487426</v>
      </c>
      <c r="H6" s="181" t="s">
        <v>2693</v>
      </c>
      <c r="I6" s="180" t="s">
        <v>152</v>
      </c>
      <c r="J6" s="180" t="s">
        <v>2694</v>
      </c>
      <c r="K6" s="180" t="s">
        <v>2694</v>
      </c>
      <c r="L6" s="181">
        <v>42654</v>
      </c>
      <c r="M6" s="180" t="s">
        <v>2695</v>
      </c>
      <c r="N6" s="200">
        <v>42686</v>
      </c>
      <c r="O6" s="181">
        <v>42654</v>
      </c>
      <c r="P6" s="181"/>
      <c r="Q6" s="181" t="s">
        <v>2686</v>
      </c>
      <c r="R6" s="180" t="s">
        <v>2695</v>
      </c>
      <c r="S6" s="244">
        <v>3500000</v>
      </c>
      <c r="T6" s="180"/>
      <c r="U6" s="180"/>
      <c r="V6" s="180"/>
      <c r="W6" s="180"/>
      <c r="X6" s="247"/>
    </row>
    <row r="7" spans="1:24" x14ac:dyDescent="0.25">
      <c r="A7" s="222" t="str">
        <f t="shared" si="0"/>
        <v>00007</v>
      </c>
      <c r="B7" s="180" t="s">
        <v>155</v>
      </c>
      <c r="C7" s="243" t="s">
        <v>34</v>
      </c>
      <c r="D7" s="180" t="s">
        <v>151</v>
      </c>
      <c r="E7" s="181">
        <v>33323</v>
      </c>
      <c r="F7" s="180" t="s">
        <v>134</v>
      </c>
      <c r="G7" s="180">
        <v>173590748</v>
      </c>
      <c r="H7" s="181">
        <v>39761</v>
      </c>
      <c r="I7" s="180" t="s">
        <v>152</v>
      </c>
      <c r="J7" s="180" t="s">
        <v>2696</v>
      </c>
      <c r="K7" s="180" t="s">
        <v>2696</v>
      </c>
      <c r="L7" s="181">
        <v>42654</v>
      </c>
      <c r="M7" s="180" t="s">
        <v>2697</v>
      </c>
      <c r="N7" s="180"/>
      <c r="O7" s="181"/>
      <c r="P7" s="181"/>
      <c r="Q7" s="181"/>
      <c r="R7" s="180"/>
      <c r="S7" s="244"/>
      <c r="T7" s="180"/>
      <c r="U7" s="180"/>
      <c r="V7" s="180"/>
      <c r="W7" s="180"/>
    </row>
    <row r="8" spans="1:24" x14ac:dyDescent="0.25">
      <c r="A8" s="222" t="str">
        <f t="shared" si="0"/>
        <v>00008</v>
      </c>
      <c r="B8" s="180" t="s">
        <v>156</v>
      </c>
      <c r="C8" s="243" t="s">
        <v>157</v>
      </c>
      <c r="D8" s="180" t="s">
        <v>151</v>
      </c>
      <c r="E8" s="181">
        <v>33496</v>
      </c>
      <c r="F8" s="180" t="s">
        <v>134</v>
      </c>
      <c r="G8" s="180"/>
      <c r="H8" s="181">
        <v>38895</v>
      </c>
      <c r="I8" s="180" t="s">
        <v>152</v>
      </c>
      <c r="J8" s="180" t="s">
        <v>2698</v>
      </c>
      <c r="K8" s="180" t="s">
        <v>2698</v>
      </c>
      <c r="L8" s="183" t="s">
        <v>158</v>
      </c>
      <c r="M8" s="180" t="s">
        <v>2622</v>
      </c>
      <c r="N8" s="200">
        <v>42771</v>
      </c>
      <c r="O8" s="181"/>
      <c r="P8" s="181"/>
      <c r="Q8" s="181"/>
      <c r="R8" s="180"/>
      <c r="S8" s="244"/>
      <c r="T8" s="180"/>
      <c r="U8" s="180"/>
      <c r="V8" s="180"/>
      <c r="W8" s="180"/>
    </row>
    <row r="9" spans="1:24" x14ac:dyDescent="0.25">
      <c r="A9" s="222" t="str">
        <f t="shared" si="0"/>
        <v>00009</v>
      </c>
      <c r="B9" s="180" t="s">
        <v>159</v>
      </c>
      <c r="C9" s="243" t="s">
        <v>160</v>
      </c>
      <c r="D9" s="180" t="s">
        <v>151</v>
      </c>
      <c r="E9" s="181">
        <v>32994</v>
      </c>
      <c r="F9" s="180" t="s">
        <v>134</v>
      </c>
      <c r="G9" s="245" t="s">
        <v>2699</v>
      </c>
      <c r="H9" s="181">
        <v>39527</v>
      </c>
      <c r="I9" s="180" t="s">
        <v>152</v>
      </c>
      <c r="J9" s="180" t="s">
        <v>2700</v>
      </c>
      <c r="K9" s="180" t="s">
        <v>2700</v>
      </c>
      <c r="L9" s="183" t="s">
        <v>158</v>
      </c>
      <c r="M9" s="180" t="s">
        <v>2622</v>
      </c>
      <c r="N9" s="200">
        <v>42771</v>
      </c>
      <c r="O9" s="181"/>
      <c r="P9" s="181"/>
      <c r="Q9" s="181"/>
      <c r="R9" s="180"/>
      <c r="S9" s="244"/>
      <c r="T9" s="180"/>
      <c r="U9" s="180"/>
      <c r="V9" s="180"/>
      <c r="W9" s="180"/>
    </row>
    <row r="10" spans="1:24" x14ac:dyDescent="0.25">
      <c r="A10" s="222" t="str">
        <f t="shared" si="0"/>
        <v>00010</v>
      </c>
      <c r="B10" s="180" t="s">
        <v>161</v>
      </c>
      <c r="C10" s="243" t="s">
        <v>162</v>
      </c>
      <c r="D10" s="180" t="s">
        <v>151</v>
      </c>
      <c r="E10" s="181">
        <v>34814</v>
      </c>
      <c r="F10" s="180" t="s">
        <v>134</v>
      </c>
      <c r="G10" s="245" t="s">
        <v>2701</v>
      </c>
      <c r="H10" s="181">
        <v>40988</v>
      </c>
      <c r="I10" s="180" t="s">
        <v>152</v>
      </c>
      <c r="J10" s="180" t="s">
        <v>2702</v>
      </c>
      <c r="K10" s="180" t="s">
        <v>2702</v>
      </c>
      <c r="L10" s="183" t="s">
        <v>158</v>
      </c>
      <c r="M10" s="180" t="s">
        <v>2618</v>
      </c>
      <c r="N10" s="200">
        <v>42771</v>
      </c>
      <c r="O10" s="181"/>
      <c r="P10" s="181"/>
      <c r="Q10" s="181"/>
      <c r="R10" s="180"/>
      <c r="S10" s="180"/>
      <c r="T10" s="180"/>
      <c r="U10" s="180"/>
      <c r="V10" s="180"/>
      <c r="W10" s="180"/>
    </row>
    <row r="11" spans="1:24" x14ac:dyDescent="0.25">
      <c r="A11" s="222" t="str">
        <f t="shared" si="0"/>
        <v>00011</v>
      </c>
      <c r="B11" s="180" t="s">
        <v>163</v>
      </c>
      <c r="C11" s="243" t="s">
        <v>164</v>
      </c>
      <c r="D11" s="180" t="s">
        <v>151</v>
      </c>
      <c r="E11" s="181">
        <v>34814</v>
      </c>
      <c r="F11" s="180" t="s">
        <v>134</v>
      </c>
      <c r="G11" s="245" t="s">
        <v>2703</v>
      </c>
      <c r="H11" s="181">
        <v>40963</v>
      </c>
      <c r="I11" s="180" t="s">
        <v>152</v>
      </c>
      <c r="J11" s="180" t="s">
        <v>2702</v>
      </c>
      <c r="K11" s="180" t="s">
        <v>2702</v>
      </c>
      <c r="L11" s="183" t="s">
        <v>158</v>
      </c>
      <c r="M11" s="180" t="s">
        <v>2618</v>
      </c>
      <c r="N11" s="200">
        <v>42771</v>
      </c>
      <c r="O11" s="181"/>
      <c r="P11" s="181"/>
      <c r="Q11" s="181"/>
      <c r="R11" s="180"/>
      <c r="S11" s="180"/>
      <c r="T11" s="180"/>
      <c r="U11" s="180"/>
      <c r="V11" s="180"/>
      <c r="W11" s="180"/>
    </row>
    <row r="12" spans="1:24" x14ac:dyDescent="0.25">
      <c r="A12" s="222" t="str">
        <f t="shared" si="0"/>
        <v>00012</v>
      </c>
      <c r="B12" s="180" t="s">
        <v>165</v>
      </c>
      <c r="C12" s="243" t="s">
        <v>166</v>
      </c>
      <c r="D12" s="180" t="s">
        <v>151</v>
      </c>
      <c r="E12" s="181">
        <v>34967</v>
      </c>
      <c r="F12" s="180" t="s">
        <v>134</v>
      </c>
      <c r="G12" s="245" t="s">
        <v>2704</v>
      </c>
      <c r="H12" s="181">
        <v>40780</v>
      </c>
      <c r="I12" s="180" t="s">
        <v>152</v>
      </c>
      <c r="J12" s="180" t="s">
        <v>2702</v>
      </c>
      <c r="K12" s="180" t="s">
        <v>2702</v>
      </c>
      <c r="L12" s="183" t="s">
        <v>158</v>
      </c>
      <c r="M12" s="180" t="s">
        <v>2618</v>
      </c>
      <c r="N12" s="200">
        <v>42771</v>
      </c>
      <c r="O12" s="181"/>
      <c r="P12" s="181"/>
      <c r="Q12" s="181"/>
      <c r="R12" s="180"/>
      <c r="S12" s="180"/>
      <c r="T12" s="180"/>
      <c r="U12" s="180"/>
      <c r="V12" s="180"/>
      <c r="W12" s="180"/>
    </row>
    <row r="13" spans="1:24" x14ac:dyDescent="0.25">
      <c r="A13" s="222" t="str">
        <f t="shared" si="0"/>
        <v>00013</v>
      </c>
      <c r="B13" s="180" t="s">
        <v>1572</v>
      </c>
      <c r="C13" s="243" t="s">
        <v>1573</v>
      </c>
      <c r="D13" s="180" t="s">
        <v>151</v>
      </c>
      <c r="E13" s="181" t="s">
        <v>2705</v>
      </c>
      <c r="F13" s="180" t="s">
        <v>134</v>
      </c>
      <c r="G13" s="245" t="s">
        <v>2706</v>
      </c>
      <c r="H13" s="181" t="s">
        <v>2707</v>
      </c>
      <c r="I13" s="180" t="s">
        <v>152</v>
      </c>
      <c r="J13" s="180" t="s">
        <v>2708</v>
      </c>
      <c r="K13" s="180" t="s">
        <v>2708</v>
      </c>
      <c r="L13" s="200" t="s">
        <v>1574</v>
      </c>
      <c r="M13" s="180" t="s">
        <v>2709</v>
      </c>
      <c r="N13" s="200">
        <v>42793</v>
      </c>
      <c r="O13" s="181"/>
      <c r="P13" s="181"/>
      <c r="Q13" s="181"/>
      <c r="R13" s="180"/>
      <c r="S13" s="180"/>
      <c r="T13" s="180"/>
      <c r="U13" s="180"/>
      <c r="V13" s="180"/>
      <c r="W13" s="180"/>
    </row>
    <row r="14" spans="1:24" x14ac:dyDescent="0.25">
      <c r="A14" s="222" t="str">
        <f t="shared" si="0"/>
        <v>00014</v>
      </c>
      <c r="B14" s="180" t="s">
        <v>1575</v>
      </c>
      <c r="C14" s="243" t="s">
        <v>995</v>
      </c>
      <c r="D14" s="180" t="s">
        <v>151</v>
      </c>
      <c r="E14" s="181" t="s">
        <v>2710</v>
      </c>
      <c r="F14" s="180" t="s">
        <v>134</v>
      </c>
      <c r="G14" s="245" t="s">
        <v>2711</v>
      </c>
      <c r="H14" s="181" t="s">
        <v>2712</v>
      </c>
      <c r="I14" s="180" t="s">
        <v>152</v>
      </c>
      <c r="J14" s="180" t="s">
        <v>2713</v>
      </c>
      <c r="K14" s="180" t="s">
        <v>2713</v>
      </c>
      <c r="L14" s="200" t="s">
        <v>1574</v>
      </c>
      <c r="M14" s="180" t="s">
        <v>2709</v>
      </c>
      <c r="N14" s="200">
        <v>42793</v>
      </c>
      <c r="O14" s="181"/>
      <c r="P14" s="181"/>
      <c r="Q14" s="181"/>
      <c r="R14" s="180"/>
      <c r="S14" s="180"/>
      <c r="T14" s="180"/>
      <c r="U14" s="180"/>
      <c r="V14" s="180"/>
      <c r="W14" s="180"/>
    </row>
    <row r="15" spans="1:24" s="176" customFormat="1" x14ac:dyDescent="0.25">
      <c r="A15" s="222" t="str">
        <f t="shared" si="0"/>
        <v>00015</v>
      </c>
      <c r="B15" s="171" t="s">
        <v>1952</v>
      </c>
      <c r="C15" s="192" t="s">
        <v>160</v>
      </c>
      <c r="D15" s="171" t="s">
        <v>151</v>
      </c>
      <c r="E15" s="172">
        <v>27353</v>
      </c>
      <c r="F15" s="171" t="s">
        <v>134</v>
      </c>
      <c r="G15" s="248" t="s">
        <v>2714</v>
      </c>
      <c r="H15" s="172">
        <v>42662</v>
      </c>
      <c r="I15" s="171" t="s">
        <v>152</v>
      </c>
      <c r="J15" s="171" t="s">
        <v>2715</v>
      </c>
      <c r="K15" s="171" t="s">
        <v>2715</v>
      </c>
      <c r="L15" s="174" t="s">
        <v>1953</v>
      </c>
      <c r="M15" s="171" t="s">
        <v>2619</v>
      </c>
      <c r="N15" s="249">
        <v>42787</v>
      </c>
      <c r="O15" s="172"/>
      <c r="P15" s="172"/>
      <c r="Q15" s="172"/>
      <c r="R15" s="171"/>
      <c r="S15" s="171"/>
      <c r="T15" s="180"/>
      <c r="U15" s="171"/>
      <c r="V15" s="171"/>
      <c r="W15" s="171"/>
    </row>
    <row r="16" spans="1:24" x14ac:dyDescent="0.25">
      <c r="A16" s="222" t="str">
        <f t="shared" si="0"/>
        <v>00016</v>
      </c>
      <c r="B16" s="180" t="s">
        <v>185</v>
      </c>
      <c r="C16" s="243" t="s">
        <v>2716</v>
      </c>
      <c r="D16" s="180" t="s">
        <v>151</v>
      </c>
      <c r="E16" s="181" t="s">
        <v>2717</v>
      </c>
      <c r="F16" s="180" t="s">
        <v>134</v>
      </c>
      <c r="G16" s="245" t="s">
        <v>2718</v>
      </c>
      <c r="H16" s="181" t="s">
        <v>2719</v>
      </c>
      <c r="I16" s="180" t="s">
        <v>152</v>
      </c>
      <c r="J16" s="180" t="s">
        <v>2720</v>
      </c>
      <c r="K16" s="180" t="s">
        <v>2720</v>
      </c>
      <c r="L16" s="200" t="s">
        <v>179</v>
      </c>
      <c r="M16" s="180" t="s">
        <v>2620</v>
      </c>
      <c r="N16" s="183" t="s">
        <v>2721</v>
      </c>
      <c r="O16" s="181"/>
      <c r="P16" s="181"/>
      <c r="Q16" s="181"/>
      <c r="R16" s="180"/>
      <c r="S16" s="180"/>
      <c r="T16" s="180"/>
      <c r="U16" s="180"/>
      <c r="V16" s="180"/>
      <c r="W16" s="180"/>
    </row>
    <row r="17" spans="1:23" x14ac:dyDescent="0.25">
      <c r="A17" s="222" t="str">
        <f t="shared" si="0"/>
        <v>00017</v>
      </c>
      <c r="B17" s="180" t="s">
        <v>186</v>
      </c>
      <c r="C17" s="243" t="s">
        <v>187</v>
      </c>
      <c r="D17" s="180" t="s">
        <v>151</v>
      </c>
      <c r="E17" s="181" t="s">
        <v>2722</v>
      </c>
      <c r="F17" s="180" t="s">
        <v>134</v>
      </c>
      <c r="G17" s="245" t="s">
        <v>2723</v>
      </c>
      <c r="H17" s="181" t="s">
        <v>2724</v>
      </c>
      <c r="I17" s="180" t="s">
        <v>152</v>
      </c>
      <c r="J17" s="180" t="s">
        <v>2725</v>
      </c>
      <c r="K17" s="180" t="s">
        <v>2725</v>
      </c>
      <c r="L17" s="200" t="s">
        <v>179</v>
      </c>
      <c r="M17" s="180" t="s">
        <v>2620</v>
      </c>
      <c r="N17" s="183" t="s">
        <v>2721</v>
      </c>
      <c r="O17" s="181"/>
      <c r="P17" s="181"/>
      <c r="Q17" s="181"/>
      <c r="R17" s="180"/>
      <c r="S17" s="180"/>
      <c r="T17" s="180"/>
      <c r="U17" s="180"/>
      <c r="V17" s="180"/>
      <c r="W17" s="180"/>
    </row>
    <row r="18" spans="1:23" x14ac:dyDescent="0.25">
      <c r="A18" s="222" t="str">
        <f t="shared" si="0"/>
        <v>00018</v>
      </c>
      <c r="B18" s="180" t="s">
        <v>188</v>
      </c>
      <c r="C18" s="243" t="s">
        <v>189</v>
      </c>
      <c r="D18" s="180" t="s">
        <v>151</v>
      </c>
      <c r="E18" s="181" t="s">
        <v>2726</v>
      </c>
      <c r="F18" s="180" t="s">
        <v>134</v>
      </c>
      <c r="G18" s="245" t="s">
        <v>2727</v>
      </c>
      <c r="H18" s="181" t="s">
        <v>2728</v>
      </c>
      <c r="I18" s="180" t="s">
        <v>152</v>
      </c>
      <c r="J18" s="180" t="s">
        <v>2729</v>
      </c>
      <c r="K18" s="180" t="s">
        <v>2729</v>
      </c>
      <c r="L18" s="200" t="s">
        <v>179</v>
      </c>
      <c r="M18" s="180" t="s">
        <v>2620</v>
      </c>
      <c r="N18" s="183" t="s">
        <v>2721</v>
      </c>
      <c r="O18" s="181"/>
      <c r="P18" s="181"/>
      <c r="Q18" s="181"/>
      <c r="R18" s="180"/>
      <c r="S18" s="180"/>
      <c r="T18" s="180"/>
      <c r="U18" s="180"/>
      <c r="V18" s="180"/>
      <c r="W18" s="180"/>
    </row>
    <row r="19" spans="1:23" x14ac:dyDescent="0.25">
      <c r="A19" s="222" t="str">
        <f t="shared" si="0"/>
        <v>00019</v>
      </c>
      <c r="B19" s="180" t="s">
        <v>190</v>
      </c>
      <c r="C19" s="243" t="s">
        <v>191</v>
      </c>
      <c r="D19" s="180" t="s">
        <v>151</v>
      </c>
      <c r="E19" s="181" t="s">
        <v>2730</v>
      </c>
      <c r="F19" s="180" t="s">
        <v>134</v>
      </c>
      <c r="G19" s="245" t="s">
        <v>2731</v>
      </c>
      <c r="H19" s="181" t="s">
        <v>2732</v>
      </c>
      <c r="I19" s="180" t="s">
        <v>152</v>
      </c>
      <c r="J19" s="180" t="s">
        <v>2733</v>
      </c>
      <c r="K19" s="180" t="s">
        <v>2733</v>
      </c>
      <c r="L19" s="200" t="s">
        <v>179</v>
      </c>
      <c r="M19" s="180" t="s">
        <v>2620</v>
      </c>
      <c r="N19" s="183" t="s">
        <v>2721</v>
      </c>
      <c r="O19" s="181"/>
      <c r="P19" s="181"/>
      <c r="Q19" s="181"/>
      <c r="R19" s="180"/>
      <c r="S19" s="180"/>
      <c r="T19" s="180"/>
      <c r="U19" s="180"/>
      <c r="V19" s="180"/>
      <c r="W19" s="180"/>
    </row>
    <row r="20" spans="1:23" s="176" customFormat="1" x14ac:dyDescent="0.25">
      <c r="A20" s="222" t="str">
        <f t="shared" si="0"/>
        <v>00020</v>
      </c>
      <c r="B20" s="171" t="s">
        <v>192</v>
      </c>
      <c r="C20" s="192" t="s">
        <v>193</v>
      </c>
      <c r="D20" s="171" t="s">
        <v>149</v>
      </c>
      <c r="E20" s="172">
        <v>30291</v>
      </c>
      <c r="F20" s="171" t="s">
        <v>134</v>
      </c>
      <c r="G20" s="248" t="s">
        <v>2734</v>
      </c>
      <c r="H20" s="172">
        <v>36965</v>
      </c>
      <c r="I20" s="171" t="s">
        <v>152</v>
      </c>
      <c r="J20" s="171" t="s">
        <v>2735</v>
      </c>
      <c r="K20" s="171" t="s">
        <v>2735</v>
      </c>
      <c r="L20" s="249" t="s">
        <v>179</v>
      </c>
      <c r="M20" s="171" t="s">
        <v>2620</v>
      </c>
      <c r="N20" s="174" t="s">
        <v>2721</v>
      </c>
      <c r="O20" s="172"/>
      <c r="P20" s="172"/>
      <c r="Q20" s="172"/>
      <c r="R20" s="171"/>
      <c r="S20" s="171"/>
      <c r="T20" s="180"/>
      <c r="U20" s="171"/>
      <c r="V20" s="171"/>
      <c r="W20" s="171"/>
    </row>
    <row r="21" spans="1:23" x14ac:dyDescent="0.25">
      <c r="A21" s="222" t="str">
        <f t="shared" si="0"/>
        <v>00021</v>
      </c>
      <c r="B21" s="180" t="s">
        <v>194</v>
      </c>
      <c r="C21" s="243" t="s">
        <v>195</v>
      </c>
      <c r="D21" s="180" t="s">
        <v>151</v>
      </c>
      <c r="E21" s="181" t="s">
        <v>2736</v>
      </c>
      <c r="F21" s="180" t="s">
        <v>134</v>
      </c>
      <c r="G21" s="245" t="s">
        <v>2737</v>
      </c>
      <c r="H21" s="181" t="s">
        <v>2738</v>
      </c>
      <c r="I21" s="180" t="s">
        <v>152</v>
      </c>
      <c r="J21" s="180" t="s">
        <v>2735</v>
      </c>
      <c r="K21" s="180" t="s">
        <v>2735</v>
      </c>
      <c r="L21" s="200" t="s">
        <v>179</v>
      </c>
      <c r="M21" s="180" t="s">
        <v>2620</v>
      </c>
      <c r="N21" s="183" t="s">
        <v>2721</v>
      </c>
      <c r="O21" s="181"/>
      <c r="P21" s="181"/>
      <c r="Q21" s="181"/>
      <c r="R21" s="180"/>
      <c r="S21" s="180"/>
      <c r="T21" s="180"/>
      <c r="U21" s="180"/>
      <c r="V21" s="180"/>
      <c r="W21" s="180"/>
    </row>
    <row r="22" spans="1:23" x14ac:dyDescent="0.25">
      <c r="A22" s="222" t="str">
        <f t="shared" si="0"/>
        <v>00022</v>
      </c>
      <c r="B22" s="180" t="s">
        <v>177</v>
      </c>
      <c r="C22" s="243" t="s">
        <v>178</v>
      </c>
      <c r="D22" s="180" t="s">
        <v>151</v>
      </c>
      <c r="E22" s="181" t="s">
        <v>2739</v>
      </c>
      <c r="F22" s="180" t="s">
        <v>134</v>
      </c>
      <c r="G22" s="245" t="s">
        <v>2740</v>
      </c>
      <c r="H22" s="181" t="s">
        <v>2741</v>
      </c>
      <c r="I22" s="180" t="s">
        <v>152</v>
      </c>
      <c r="J22" s="180" t="s">
        <v>2742</v>
      </c>
      <c r="K22" s="180" t="s">
        <v>2742</v>
      </c>
      <c r="L22" s="200" t="s">
        <v>179</v>
      </c>
      <c r="M22" s="180" t="s">
        <v>2622</v>
      </c>
      <c r="N22" s="183" t="s">
        <v>2721</v>
      </c>
      <c r="O22" s="181"/>
      <c r="P22" s="181"/>
      <c r="Q22" s="181"/>
      <c r="R22" s="180"/>
      <c r="S22" s="180"/>
      <c r="T22" s="180"/>
      <c r="U22" s="180"/>
      <c r="V22" s="180"/>
      <c r="W22" s="180"/>
    </row>
    <row r="23" spans="1:23" x14ac:dyDescent="0.25">
      <c r="A23" s="222" t="str">
        <f t="shared" si="0"/>
        <v>00023</v>
      </c>
      <c r="B23" s="180" t="s">
        <v>1954</v>
      </c>
      <c r="C23" s="243" t="s">
        <v>656</v>
      </c>
      <c r="D23" s="180" t="s">
        <v>151</v>
      </c>
      <c r="E23" s="181" t="s">
        <v>2544</v>
      </c>
      <c r="F23" s="180" t="s">
        <v>2545</v>
      </c>
      <c r="G23" s="245" t="s">
        <v>2546</v>
      </c>
      <c r="H23" s="181" t="s">
        <v>2547</v>
      </c>
      <c r="I23" s="180" t="s">
        <v>2548</v>
      </c>
      <c r="J23" s="180" t="s">
        <v>2549</v>
      </c>
      <c r="K23" s="180" t="s">
        <v>1607</v>
      </c>
      <c r="L23" s="200" t="s">
        <v>179</v>
      </c>
      <c r="M23" s="180" t="s">
        <v>2550</v>
      </c>
      <c r="N23" s="183" t="s">
        <v>2721</v>
      </c>
      <c r="O23" s="181"/>
      <c r="P23" s="181"/>
      <c r="Q23" s="181"/>
      <c r="R23" s="180"/>
      <c r="S23" s="180"/>
      <c r="T23" s="180"/>
      <c r="U23" s="180"/>
      <c r="V23" s="180"/>
      <c r="W23" s="180"/>
    </row>
    <row r="24" spans="1:23" x14ac:dyDescent="0.25">
      <c r="A24" s="222" t="str">
        <f t="shared" si="0"/>
        <v>00024</v>
      </c>
      <c r="B24" s="180" t="s">
        <v>1605</v>
      </c>
      <c r="C24" s="243" t="s">
        <v>1606</v>
      </c>
      <c r="D24" s="180" t="s">
        <v>149</v>
      </c>
      <c r="E24" s="182" t="s">
        <v>2743</v>
      </c>
      <c r="F24" s="180" t="s">
        <v>2744</v>
      </c>
      <c r="G24" s="245" t="s">
        <v>2745</v>
      </c>
      <c r="H24" s="182" t="s">
        <v>2746</v>
      </c>
      <c r="I24" s="180" t="s">
        <v>2747</v>
      </c>
      <c r="J24" s="180" t="s">
        <v>2748</v>
      </c>
      <c r="K24" s="180" t="s">
        <v>1607</v>
      </c>
      <c r="L24" s="183" t="s">
        <v>1608</v>
      </c>
      <c r="M24" s="180" t="s">
        <v>2599</v>
      </c>
      <c r="N24" s="245" t="s">
        <v>2749</v>
      </c>
      <c r="O24" s="181"/>
      <c r="P24" s="181"/>
      <c r="Q24" s="181"/>
      <c r="R24" s="180"/>
      <c r="S24" s="180"/>
      <c r="T24" s="180"/>
      <c r="U24" s="180"/>
      <c r="V24" s="180"/>
      <c r="W24" s="180"/>
    </row>
    <row r="25" spans="1:23" x14ac:dyDescent="0.25">
      <c r="A25" s="222" t="str">
        <f t="shared" si="0"/>
        <v>00025</v>
      </c>
      <c r="B25" s="180" t="s">
        <v>1970</v>
      </c>
      <c r="C25" s="243" t="s">
        <v>1643</v>
      </c>
      <c r="D25" s="180" t="s">
        <v>151</v>
      </c>
      <c r="E25" s="182" t="s">
        <v>2564</v>
      </c>
      <c r="F25" s="180" t="s">
        <v>134</v>
      </c>
      <c r="G25" s="245" t="s">
        <v>2565</v>
      </c>
      <c r="H25" s="182" t="s">
        <v>2566</v>
      </c>
      <c r="I25" s="180" t="s">
        <v>258</v>
      </c>
      <c r="J25" s="180" t="s">
        <v>2567</v>
      </c>
      <c r="K25" s="180" t="s">
        <v>2568</v>
      </c>
      <c r="L25" s="183" t="s">
        <v>259</v>
      </c>
      <c r="M25" s="180" t="s">
        <v>415</v>
      </c>
      <c r="N25" s="245" t="s">
        <v>2750</v>
      </c>
      <c r="O25" s="181"/>
      <c r="P25" s="181"/>
      <c r="Q25" s="181"/>
      <c r="R25" s="180"/>
      <c r="S25" s="180"/>
      <c r="T25" s="180"/>
      <c r="U25" s="180"/>
      <c r="V25" s="180"/>
      <c r="W25" s="180"/>
    </row>
    <row r="26" spans="1:23" x14ac:dyDescent="0.25">
      <c r="A26" s="222" t="str">
        <f t="shared" si="0"/>
        <v>00026</v>
      </c>
      <c r="B26" s="180" t="s">
        <v>591</v>
      </c>
      <c r="C26" s="243" t="s">
        <v>345</v>
      </c>
      <c r="D26" s="180" t="s">
        <v>151</v>
      </c>
      <c r="E26" s="182" t="s">
        <v>2751</v>
      </c>
      <c r="F26" s="180" t="s">
        <v>134</v>
      </c>
      <c r="G26" s="245" t="s">
        <v>2752</v>
      </c>
      <c r="H26" s="182" t="s">
        <v>2753</v>
      </c>
      <c r="I26" s="180" t="s">
        <v>258</v>
      </c>
      <c r="J26" s="180" t="s">
        <v>2754</v>
      </c>
      <c r="K26" s="180" t="s">
        <v>2754</v>
      </c>
      <c r="L26" s="183" t="s">
        <v>259</v>
      </c>
      <c r="M26" s="180" t="s">
        <v>415</v>
      </c>
      <c r="N26" s="245" t="s">
        <v>2750</v>
      </c>
      <c r="O26" s="181"/>
      <c r="P26" s="181"/>
      <c r="Q26" s="181"/>
      <c r="R26" s="180"/>
      <c r="S26" s="180"/>
      <c r="T26" s="180"/>
      <c r="U26" s="180"/>
      <c r="V26" s="180"/>
      <c r="W26" s="180"/>
    </row>
    <row r="27" spans="1:23" x14ac:dyDescent="0.25">
      <c r="A27" s="222" t="str">
        <f t="shared" si="0"/>
        <v>00027</v>
      </c>
      <c r="B27" s="180" t="s">
        <v>506</v>
      </c>
      <c r="C27" s="243" t="s">
        <v>507</v>
      </c>
      <c r="D27" s="180" t="s">
        <v>149</v>
      </c>
      <c r="E27" s="182" t="s">
        <v>2755</v>
      </c>
      <c r="F27" s="180" t="s">
        <v>2756</v>
      </c>
      <c r="G27" s="245" t="s">
        <v>2757</v>
      </c>
      <c r="H27" s="182" t="s">
        <v>2758</v>
      </c>
      <c r="I27" s="180" t="s">
        <v>2759</v>
      </c>
      <c r="J27" s="180" t="s">
        <v>2760</v>
      </c>
      <c r="K27" s="180" t="s">
        <v>2761</v>
      </c>
      <c r="L27" s="183" t="s">
        <v>259</v>
      </c>
      <c r="M27" s="180" t="s">
        <v>2762</v>
      </c>
      <c r="N27" s="245" t="s">
        <v>2750</v>
      </c>
      <c r="O27" s="181"/>
      <c r="P27" s="181"/>
      <c r="Q27" s="181"/>
      <c r="R27" s="180"/>
      <c r="S27" s="180"/>
      <c r="T27" s="180"/>
      <c r="U27" s="180"/>
      <c r="V27" s="180"/>
      <c r="W27" s="180"/>
    </row>
    <row r="28" spans="1:23" x14ac:dyDescent="0.25">
      <c r="A28" s="222" t="str">
        <f t="shared" si="0"/>
        <v>00028</v>
      </c>
      <c r="B28" s="180" t="s">
        <v>256</v>
      </c>
      <c r="C28" s="243" t="s">
        <v>257</v>
      </c>
      <c r="D28" s="180" t="s">
        <v>151</v>
      </c>
      <c r="E28" s="182" t="s">
        <v>2763</v>
      </c>
      <c r="F28" s="180" t="s">
        <v>134</v>
      </c>
      <c r="G28" s="245" t="s">
        <v>2764</v>
      </c>
      <c r="H28" s="182" t="s">
        <v>2765</v>
      </c>
      <c r="I28" s="180" t="s">
        <v>258</v>
      </c>
      <c r="J28" s="180" t="s">
        <v>2766</v>
      </c>
      <c r="K28" s="180" t="s">
        <v>2766</v>
      </c>
      <c r="L28" s="183" t="s">
        <v>259</v>
      </c>
      <c r="M28" s="180" t="s">
        <v>260</v>
      </c>
      <c r="N28" s="245" t="s">
        <v>2750</v>
      </c>
      <c r="O28" s="181"/>
      <c r="P28" s="181"/>
      <c r="Q28" s="181"/>
      <c r="R28" s="180"/>
      <c r="S28" s="180"/>
      <c r="T28" s="180"/>
      <c r="U28" s="180"/>
      <c r="V28" s="180"/>
      <c r="W28" s="180"/>
    </row>
    <row r="29" spans="1:23" x14ac:dyDescent="0.25">
      <c r="A29" s="222" t="str">
        <f t="shared" si="0"/>
        <v>00029</v>
      </c>
      <c r="B29" s="180" t="s">
        <v>659</v>
      </c>
      <c r="C29" s="243" t="s">
        <v>660</v>
      </c>
      <c r="D29" s="180" t="s">
        <v>151</v>
      </c>
      <c r="E29" s="182" t="s">
        <v>2767</v>
      </c>
      <c r="F29" s="180" t="s">
        <v>134</v>
      </c>
      <c r="G29" s="245" t="s">
        <v>2768</v>
      </c>
      <c r="H29" s="182" t="s">
        <v>2769</v>
      </c>
      <c r="I29" s="180" t="s">
        <v>258</v>
      </c>
      <c r="J29" s="180" t="s">
        <v>2702</v>
      </c>
      <c r="K29" s="180" t="s">
        <v>2702</v>
      </c>
      <c r="L29" s="183" t="s">
        <v>259</v>
      </c>
      <c r="M29" s="180" t="s">
        <v>415</v>
      </c>
      <c r="N29" s="245" t="s">
        <v>2750</v>
      </c>
      <c r="O29" s="181"/>
      <c r="P29" s="181"/>
      <c r="Q29" s="181"/>
      <c r="R29" s="180"/>
      <c r="S29" s="180"/>
      <c r="T29" s="180"/>
      <c r="U29" s="180"/>
      <c r="V29" s="180"/>
      <c r="W29" s="180"/>
    </row>
    <row r="30" spans="1:23" x14ac:dyDescent="0.25">
      <c r="A30" s="222" t="str">
        <f t="shared" si="0"/>
        <v>00030</v>
      </c>
      <c r="B30" s="180" t="s">
        <v>413</v>
      </c>
      <c r="C30" s="243" t="s">
        <v>412</v>
      </c>
      <c r="D30" s="180" t="s">
        <v>151</v>
      </c>
      <c r="E30" s="182" t="s">
        <v>2770</v>
      </c>
      <c r="F30" s="180" t="s">
        <v>134</v>
      </c>
      <c r="G30" s="245" t="s">
        <v>2771</v>
      </c>
      <c r="H30" s="182">
        <v>0</v>
      </c>
      <c r="I30" s="180" t="s">
        <v>258</v>
      </c>
      <c r="J30" s="180" t="s">
        <v>2772</v>
      </c>
      <c r="K30" s="180" t="s">
        <v>2772</v>
      </c>
      <c r="L30" s="183" t="s">
        <v>259</v>
      </c>
      <c r="M30" s="180" t="s">
        <v>2762</v>
      </c>
      <c r="N30" s="245" t="s">
        <v>2750</v>
      </c>
      <c r="O30" s="181"/>
      <c r="P30" s="181"/>
      <c r="Q30" s="181"/>
      <c r="R30" s="180"/>
      <c r="S30" s="180"/>
      <c r="T30" s="180"/>
      <c r="U30" s="180"/>
      <c r="V30" s="180"/>
      <c r="W30" s="180"/>
    </row>
    <row r="31" spans="1:23" x14ac:dyDescent="0.25">
      <c r="A31" s="222" t="str">
        <f t="shared" si="0"/>
        <v>00031</v>
      </c>
      <c r="B31" s="180" t="s">
        <v>414</v>
      </c>
      <c r="C31" s="243" t="s">
        <v>104</v>
      </c>
      <c r="D31" s="180" t="s">
        <v>151</v>
      </c>
      <c r="E31" s="182" t="s">
        <v>2773</v>
      </c>
      <c r="F31" s="180" t="s">
        <v>134</v>
      </c>
      <c r="G31" s="245" t="s">
        <v>2774</v>
      </c>
      <c r="H31" s="182" t="s">
        <v>2775</v>
      </c>
      <c r="I31" s="180" t="s">
        <v>258</v>
      </c>
      <c r="J31" s="180" t="s">
        <v>2776</v>
      </c>
      <c r="K31" s="180" t="s">
        <v>2776</v>
      </c>
      <c r="L31" s="183" t="s">
        <v>259</v>
      </c>
      <c r="M31" s="180" t="s">
        <v>415</v>
      </c>
      <c r="N31" s="245" t="s">
        <v>2750</v>
      </c>
      <c r="O31" s="181"/>
      <c r="P31" s="181"/>
      <c r="Q31" s="181"/>
      <c r="R31" s="180"/>
      <c r="S31" s="180"/>
      <c r="T31" s="180"/>
      <c r="U31" s="180"/>
      <c r="V31" s="180"/>
      <c r="W31" s="180"/>
    </row>
    <row r="32" spans="1:23" x14ac:dyDescent="0.25">
      <c r="A32" s="222" t="str">
        <f t="shared" si="0"/>
        <v>00032</v>
      </c>
      <c r="B32" s="180" t="s">
        <v>1971</v>
      </c>
      <c r="C32" s="243" t="s">
        <v>2777</v>
      </c>
      <c r="D32" s="180" t="s">
        <v>151</v>
      </c>
      <c r="E32" s="182" t="s">
        <v>2778</v>
      </c>
      <c r="F32" s="180" t="s">
        <v>134</v>
      </c>
      <c r="G32" s="245" t="s">
        <v>2779</v>
      </c>
      <c r="H32" s="182">
        <v>0</v>
      </c>
      <c r="I32" s="180" t="s">
        <v>258</v>
      </c>
      <c r="J32" s="180" t="s">
        <v>2776</v>
      </c>
      <c r="K32" s="180" t="s">
        <v>2776</v>
      </c>
      <c r="L32" s="183" t="s">
        <v>259</v>
      </c>
      <c r="M32" s="180" t="s">
        <v>415</v>
      </c>
      <c r="N32" s="245" t="s">
        <v>2750</v>
      </c>
      <c r="O32" s="181"/>
      <c r="P32" s="181"/>
      <c r="Q32" s="181"/>
      <c r="R32" s="180"/>
      <c r="S32" s="180"/>
      <c r="T32" s="180"/>
      <c r="U32" s="180"/>
      <c r="V32" s="180"/>
      <c r="W32" s="180"/>
    </row>
    <row r="33" spans="1:23" x14ac:dyDescent="0.25">
      <c r="A33" s="222" t="str">
        <f t="shared" si="0"/>
        <v>00033</v>
      </c>
      <c r="B33" s="180" t="s">
        <v>589</v>
      </c>
      <c r="C33" s="243" t="s">
        <v>590</v>
      </c>
      <c r="D33" s="180" t="s">
        <v>151</v>
      </c>
      <c r="E33" s="182" t="s">
        <v>2780</v>
      </c>
      <c r="F33" s="180" t="s">
        <v>134</v>
      </c>
      <c r="G33" s="245" t="s">
        <v>2781</v>
      </c>
      <c r="H33" s="182" t="s">
        <v>2782</v>
      </c>
      <c r="I33" s="180" t="s">
        <v>258</v>
      </c>
      <c r="J33" s="180" t="s">
        <v>2783</v>
      </c>
      <c r="K33" s="180" t="s">
        <v>2783</v>
      </c>
      <c r="L33" s="183" t="s">
        <v>259</v>
      </c>
      <c r="M33" s="180" t="s">
        <v>2762</v>
      </c>
      <c r="N33" s="245" t="s">
        <v>2750</v>
      </c>
      <c r="O33" s="181"/>
      <c r="P33" s="181"/>
      <c r="Q33" s="181"/>
      <c r="R33" s="180"/>
      <c r="S33" s="180"/>
      <c r="T33" s="180"/>
      <c r="U33" s="180"/>
      <c r="V33" s="180"/>
      <c r="W33" s="180"/>
    </row>
    <row r="34" spans="1:23" x14ac:dyDescent="0.25">
      <c r="A34" s="222" t="str">
        <f t="shared" si="0"/>
        <v>00034</v>
      </c>
      <c r="B34" s="180" t="s">
        <v>1972</v>
      </c>
      <c r="C34" s="243" t="s">
        <v>1644</v>
      </c>
      <c r="D34" s="180" t="s">
        <v>149</v>
      </c>
      <c r="E34" s="182" t="s">
        <v>2569</v>
      </c>
      <c r="F34" s="180" t="s">
        <v>134</v>
      </c>
      <c r="G34" s="245" t="s">
        <v>2570</v>
      </c>
      <c r="H34" s="182" t="s">
        <v>2571</v>
      </c>
      <c r="I34" s="180" t="s">
        <v>258</v>
      </c>
      <c r="J34" s="180" t="s">
        <v>2572</v>
      </c>
      <c r="K34" s="180" t="s">
        <v>2572</v>
      </c>
      <c r="L34" s="183" t="s">
        <v>259</v>
      </c>
      <c r="M34" s="180" t="s">
        <v>415</v>
      </c>
      <c r="N34" s="245" t="s">
        <v>2750</v>
      </c>
      <c r="O34" s="181"/>
      <c r="P34" s="181"/>
      <c r="Q34" s="181"/>
      <c r="R34" s="180"/>
      <c r="S34" s="180"/>
      <c r="T34" s="180"/>
      <c r="U34" s="180"/>
      <c r="V34" s="180"/>
      <c r="W34" s="180"/>
    </row>
    <row r="35" spans="1:23" x14ac:dyDescent="0.25">
      <c r="A35" s="222" t="str">
        <f t="shared" si="0"/>
        <v>00035</v>
      </c>
      <c r="B35" s="180" t="s">
        <v>1526</v>
      </c>
      <c r="C35" s="243" t="s">
        <v>560</v>
      </c>
      <c r="D35" s="180" t="s">
        <v>151</v>
      </c>
      <c r="E35" s="182" t="s">
        <v>2784</v>
      </c>
      <c r="F35" s="180" t="s">
        <v>134</v>
      </c>
      <c r="G35" s="245">
        <v>172116975</v>
      </c>
      <c r="H35" s="182" t="s">
        <v>2785</v>
      </c>
      <c r="I35" s="180" t="s">
        <v>258</v>
      </c>
      <c r="J35" s="180" t="s">
        <v>2754</v>
      </c>
      <c r="K35" s="180" t="s">
        <v>2754</v>
      </c>
      <c r="L35" s="183" t="s">
        <v>1527</v>
      </c>
      <c r="M35" s="180" t="s">
        <v>1528</v>
      </c>
      <c r="N35" s="245" t="s">
        <v>2786</v>
      </c>
      <c r="O35" s="181"/>
      <c r="P35" s="181"/>
      <c r="Q35" s="181"/>
      <c r="R35" s="180"/>
      <c r="S35" s="180"/>
      <c r="T35" s="180"/>
      <c r="U35" s="180"/>
      <c r="V35" s="180"/>
      <c r="W35" s="180"/>
    </row>
    <row r="36" spans="1:23" x14ac:dyDescent="0.25">
      <c r="A36" s="222" t="str">
        <f t="shared" si="0"/>
        <v>00036</v>
      </c>
      <c r="B36" s="180" t="s">
        <v>1565</v>
      </c>
      <c r="C36" s="243" t="s">
        <v>1566</v>
      </c>
      <c r="D36" s="180" t="s">
        <v>149</v>
      </c>
      <c r="E36" s="182" t="s">
        <v>2787</v>
      </c>
      <c r="F36" s="180" t="s">
        <v>134</v>
      </c>
      <c r="G36" s="245" t="s">
        <v>2788</v>
      </c>
      <c r="H36" s="182" t="s">
        <v>2789</v>
      </c>
      <c r="I36" s="180" t="s">
        <v>258</v>
      </c>
      <c r="J36" s="180" t="s">
        <v>224</v>
      </c>
      <c r="K36" s="180" t="s">
        <v>224</v>
      </c>
      <c r="L36" s="183" t="s">
        <v>1540</v>
      </c>
      <c r="M36" s="180" t="s">
        <v>2790</v>
      </c>
      <c r="N36" s="245" t="s">
        <v>2791</v>
      </c>
      <c r="O36" s="181"/>
      <c r="P36" s="181"/>
      <c r="Q36" s="181"/>
      <c r="R36" s="180"/>
      <c r="S36" s="180"/>
      <c r="T36" s="180"/>
      <c r="U36" s="180"/>
      <c r="V36" s="180"/>
      <c r="W36" s="180"/>
    </row>
    <row r="37" spans="1:23" x14ac:dyDescent="0.25">
      <c r="A37" s="222" t="str">
        <f t="shared" si="0"/>
        <v>00037</v>
      </c>
      <c r="B37" s="180" t="s">
        <v>1567</v>
      </c>
      <c r="C37" s="243" t="s">
        <v>173</v>
      </c>
      <c r="D37" s="180" t="s">
        <v>149</v>
      </c>
      <c r="E37" s="182" t="s">
        <v>2792</v>
      </c>
      <c r="F37" s="180" t="s">
        <v>134</v>
      </c>
      <c r="G37" s="245" t="s">
        <v>2793</v>
      </c>
      <c r="H37" s="182" t="s">
        <v>2794</v>
      </c>
      <c r="I37" s="180" t="s">
        <v>258</v>
      </c>
      <c r="J37" s="180" t="s">
        <v>224</v>
      </c>
      <c r="K37" s="180" t="s">
        <v>224</v>
      </c>
      <c r="L37" s="183" t="s">
        <v>1540</v>
      </c>
      <c r="M37" s="180" t="s">
        <v>2790</v>
      </c>
      <c r="N37" s="245" t="s">
        <v>2791</v>
      </c>
      <c r="O37" s="181"/>
      <c r="P37" s="181"/>
      <c r="Q37" s="181"/>
      <c r="R37" s="180"/>
      <c r="S37" s="180"/>
      <c r="T37" s="180"/>
      <c r="U37" s="180"/>
      <c r="V37" s="180"/>
      <c r="W37" s="180"/>
    </row>
    <row r="38" spans="1:23" x14ac:dyDescent="0.25">
      <c r="A38" s="222" t="str">
        <f t="shared" si="0"/>
        <v>00038</v>
      </c>
      <c r="B38" s="180" t="s">
        <v>1568</v>
      </c>
      <c r="C38" s="243" t="s">
        <v>1569</v>
      </c>
      <c r="D38" s="180" t="s">
        <v>149</v>
      </c>
      <c r="E38" s="182" t="s">
        <v>2795</v>
      </c>
      <c r="F38" s="180" t="s">
        <v>134</v>
      </c>
      <c r="G38" s="245" t="s">
        <v>2796</v>
      </c>
      <c r="H38" s="182" t="s">
        <v>2797</v>
      </c>
      <c r="I38" s="180" t="s">
        <v>258</v>
      </c>
      <c r="J38" s="180" t="s">
        <v>1348</v>
      </c>
      <c r="K38" s="180" t="s">
        <v>1348</v>
      </c>
      <c r="L38" s="183" t="s">
        <v>1540</v>
      </c>
      <c r="M38" s="180" t="s">
        <v>2790</v>
      </c>
      <c r="N38" s="245" t="s">
        <v>2791</v>
      </c>
      <c r="O38" s="181"/>
      <c r="P38" s="181"/>
      <c r="Q38" s="181"/>
      <c r="R38" s="180"/>
      <c r="S38" s="180"/>
      <c r="T38" s="180"/>
      <c r="U38" s="180"/>
      <c r="V38" s="180"/>
      <c r="W38" s="180"/>
    </row>
    <row r="39" spans="1:23" x14ac:dyDescent="0.25">
      <c r="A39" s="222" t="str">
        <f t="shared" si="0"/>
        <v>00039</v>
      </c>
      <c r="B39" s="180" t="s">
        <v>1538</v>
      </c>
      <c r="C39" s="243" t="s">
        <v>1539</v>
      </c>
      <c r="D39" s="180" t="s">
        <v>149</v>
      </c>
      <c r="E39" s="182" t="s">
        <v>2798</v>
      </c>
      <c r="F39" s="180" t="s">
        <v>134</v>
      </c>
      <c r="G39" s="245" t="s">
        <v>2799</v>
      </c>
      <c r="H39" s="182" t="s">
        <v>2800</v>
      </c>
      <c r="I39" s="180" t="s">
        <v>258</v>
      </c>
      <c r="J39" s="180" t="s">
        <v>224</v>
      </c>
      <c r="K39" s="180" t="s">
        <v>224</v>
      </c>
      <c r="L39" s="183" t="s">
        <v>1540</v>
      </c>
      <c r="M39" s="180" t="s">
        <v>1541</v>
      </c>
      <c r="N39" s="245" t="s">
        <v>2791</v>
      </c>
      <c r="O39" s="181"/>
      <c r="P39" s="181"/>
      <c r="Q39" s="181"/>
      <c r="R39" s="180"/>
      <c r="S39" s="180"/>
      <c r="T39" s="180"/>
      <c r="U39" s="180"/>
      <c r="V39" s="180"/>
      <c r="W39" s="180"/>
    </row>
    <row r="40" spans="1:23" x14ac:dyDescent="0.25">
      <c r="A40" s="222" t="str">
        <f t="shared" si="0"/>
        <v>00040</v>
      </c>
      <c r="B40" s="180" t="s">
        <v>1542</v>
      </c>
      <c r="C40" s="243" t="s">
        <v>1543</v>
      </c>
      <c r="D40" s="180" t="s">
        <v>149</v>
      </c>
      <c r="E40" s="182" t="s">
        <v>1544</v>
      </c>
      <c r="F40" s="180" t="s">
        <v>134</v>
      </c>
      <c r="G40" s="245" t="s">
        <v>1545</v>
      </c>
      <c r="H40" s="182" t="s">
        <v>1546</v>
      </c>
      <c r="I40" s="180" t="s">
        <v>258</v>
      </c>
      <c r="J40" s="180" t="s">
        <v>391</v>
      </c>
      <c r="K40" s="180" t="s">
        <v>391</v>
      </c>
      <c r="L40" s="183" t="s">
        <v>1540</v>
      </c>
      <c r="M40" s="180" t="s">
        <v>1541</v>
      </c>
      <c r="N40" s="245" t="s">
        <v>2791</v>
      </c>
      <c r="O40" s="181"/>
      <c r="P40" s="181"/>
      <c r="Q40" s="181"/>
      <c r="R40" s="180"/>
      <c r="S40" s="180"/>
      <c r="T40" s="180"/>
      <c r="U40" s="180"/>
      <c r="V40" s="180"/>
      <c r="W40" s="180"/>
    </row>
    <row r="41" spans="1:23" x14ac:dyDescent="0.25">
      <c r="A41" s="222" t="str">
        <f t="shared" si="0"/>
        <v>00041</v>
      </c>
      <c r="B41" s="180" t="s">
        <v>2283</v>
      </c>
      <c r="C41" s="243" t="s">
        <v>1873</v>
      </c>
      <c r="D41" s="180" t="s">
        <v>149</v>
      </c>
      <c r="E41" s="182" t="s">
        <v>2580</v>
      </c>
      <c r="F41" s="180" t="s">
        <v>134</v>
      </c>
      <c r="G41" s="245" t="s">
        <v>2581</v>
      </c>
      <c r="H41" s="182" t="s">
        <v>2582</v>
      </c>
      <c r="I41" s="180" t="s">
        <v>258</v>
      </c>
      <c r="J41" s="180" t="s">
        <v>397</v>
      </c>
      <c r="K41" s="180" t="s">
        <v>397</v>
      </c>
      <c r="L41" s="183" t="s">
        <v>1540</v>
      </c>
      <c r="M41" s="180" t="s">
        <v>2583</v>
      </c>
      <c r="N41" s="245" t="s">
        <v>2791</v>
      </c>
      <c r="O41" s="181"/>
      <c r="P41" s="181"/>
      <c r="Q41" s="181"/>
      <c r="R41" s="180"/>
      <c r="S41" s="180"/>
      <c r="T41" s="180"/>
      <c r="U41" s="180"/>
      <c r="V41" s="180"/>
      <c r="W41" s="180"/>
    </row>
    <row r="42" spans="1:23" x14ac:dyDescent="0.25">
      <c r="A42" s="222" t="str">
        <f t="shared" si="0"/>
        <v>00042</v>
      </c>
      <c r="B42" s="180" t="s">
        <v>2284</v>
      </c>
      <c r="C42" s="243" t="s">
        <v>1875</v>
      </c>
      <c r="D42" s="180" t="s">
        <v>149</v>
      </c>
      <c r="E42" s="182" t="s">
        <v>2584</v>
      </c>
      <c r="F42" s="180" t="s">
        <v>134</v>
      </c>
      <c r="G42" s="245" t="s">
        <v>2585</v>
      </c>
      <c r="H42" s="182" t="s">
        <v>2586</v>
      </c>
      <c r="I42" s="180" t="s">
        <v>258</v>
      </c>
      <c r="J42" s="180" t="s">
        <v>302</v>
      </c>
      <c r="K42" s="180" t="s">
        <v>302</v>
      </c>
      <c r="L42" s="183" t="s">
        <v>1540</v>
      </c>
      <c r="M42" s="180" t="s">
        <v>2583</v>
      </c>
      <c r="N42" s="245" t="s">
        <v>2791</v>
      </c>
      <c r="O42" s="181"/>
      <c r="P42" s="181"/>
      <c r="Q42" s="181"/>
      <c r="R42" s="180"/>
      <c r="S42" s="180"/>
      <c r="T42" s="180"/>
      <c r="U42" s="180"/>
      <c r="V42" s="180"/>
      <c r="W42" s="180"/>
    </row>
    <row r="43" spans="1:23" x14ac:dyDescent="0.25">
      <c r="A43" s="222" t="str">
        <f t="shared" si="0"/>
        <v>00043</v>
      </c>
      <c r="B43" s="180" t="s">
        <v>2285</v>
      </c>
      <c r="C43" s="243" t="s">
        <v>1877</v>
      </c>
      <c r="D43" s="180" t="s">
        <v>149</v>
      </c>
      <c r="E43" s="182" t="s">
        <v>2587</v>
      </c>
      <c r="F43" s="180" t="s">
        <v>134</v>
      </c>
      <c r="G43" s="245" t="s">
        <v>2588</v>
      </c>
      <c r="H43" s="182" t="s">
        <v>2589</v>
      </c>
      <c r="I43" s="180" t="s">
        <v>258</v>
      </c>
      <c r="J43" s="180" t="s">
        <v>2590</v>
      </c>
      <c r="K43" s="180" t="s">
        <v>2590</v>
      </c>
      <c r="L43" s="183" t="s">
        <v>1540</v>
      </c>
      <c r="M43" s="180" t="s">
        <v>2583</v>
      </c>
      <c r="N43" s="245" t="s">
        <v>2791</v>
      </c>
      <c r="O43" s="181"/>
      <c r="P43" s="181"/>
      <c r="Q43" s="181"/>
      <c r="R43" s="180"/>
      <c r="S43" s="180"/>
      <c r="T43" s="180"/>
      <c r="U43" s="180"/>
      <c r="V43" s="180"/>
      <c r="W43" s="180"/>
    </row>
    <row r="44" spans="1:23" x14ac:dyDescent="0.25">
      <c r="A44" s="222" t="str">
        <f t="shared" si="0"/>
        <v>00044</v>
      </c>
      <c r="B44" s="180" t="s">
        <v>2286</v>
      </c>
      <c r="C44" s="243" t="s">
        <v>1879</v>
      </c>
      <c r="D44" s="180" t="s">
        <v>149</v>
      </c>
      <c r="E44" s="182" t="s">
        <v>2591</v>
      </c>
      <c r="F44" s="180" t="s">
        <v>134</v>
      </c>
      <c r="G44" s="245" t="s">
        <v>2592</v>
      </c>
      <c r="H44" s="182" t="s">
        <v>2593</v>
      </c>
      <c r="I44" s="180" t="s">
        <v>258</v>
      </c>
      <c r="J44" s="180" t="s">
        <v>871</v>
      </c>
      <c r="K44" s="180" t="s">
        <v>871</v>
      </c>
      <c r="L44" s="183" t="s">
        <v>1540</v>
      </c>
      <c r="M44" s="180" t="s">
        <v>2583</v>
      </c>
      <c r="N44" s="245" t="s">
        <v>2791</v>
      </c>
      <c r="O44" s="181"/>
      <c r="P44" s="181"/>
      <c r="Q44" s="181"/>
      <c r="R44" s="180"/>
      <c r="S44" s="180"/>
      <c r="T44" s="180"/>
      <c r="U44" s="180"/>
      <c r="V44" s="180"/>
      <c r="W44" s="180"/>
    </row>
    <row r="45" spans="1:23" x14ac:dyDescent="0.25">
      <c r="A45" s="222" t="str">
        <f t="shared" si="0"/>
        <v>00045</v>
      </c>
      <c r="B45" s="180" t="s">
        <v>2287</v>
      </c>
      <c r="C45" s="243" t="s">
        <v>1881</v>
      </c>
      <c r="D45" s="180" t="s">
        <v>149</v>
      </c>
      <c r="E45" s="182" t="s">
        <v>2594</v>
      </c>
      <c r="F45" s="180" t="s">
        <v>134</v>
      </c>
      <c r="G45" s="245" t="s">
        <v>2595</v>
      </c>
      <c r="H45" s="182" t="s">
        <v>2596</v>
      </c>
      <c r="I45" s="180" t="s">
        <v>258</v>
      </c>
      <c r="J45" s="180" t="s">
        <v>2597</v>
      </c>
      <c r="K45" s="180" t="s">
        <v>2597</v>
      </c>
      <c r="L45" s="183" t="s">
        <v>1540</v>
      </c>
      <c r="M45" s="180" t="s">
        <v>2583</v>
      </c>
      <c r="N45" s="245" t="s">
        <v>2791</v>
      </c>
      <c r="O45" s="181"/>
      <c r="P45" s="181"/>
      <c r="Q45" s="181"/>
      <c r="R45" s="180"/>
      <c r="S45" s="180"/>
      <c r="T45" s="180"/>
      <c r="U45" s="180"/>
      <c r="V45" s="180"/>
      <c r="W45" s="180"/>
    </row>
    <row r="46" spans="1:23" x14ac:dyDescent="0.25">
      <c r="A46" s="222" t="str">
        <f t="shared" si="0"/>
        <v>00046</v>
      </c>
      <c r="B46" s="180" t="s">
        <v>442</v>
      </c>
      <c r="C46" s="243" t="s">
        <v>412</v>
      </c>
      <c r="D46" s="180" t="s">
        <v>151</v>
      </c>
      <c r="E46" s="182">
        <v>34880</v>
      </c>
      <c r="F46" s="180" t="s">
        <v>134</v>
      </c>
      <c r="G46" s="245" t="s">
        <v>2801</v>
      </c>
      <c r="H46" s="182">
        <v>40941</v>
      </c>
      <c r="I46" s="180" t="s">
        <v>133</v>
      </c>
      <c r="J46" s="180" t="s">
        <v>2802</v>
      </c>
      <c r="K46" s="180" t="s">
        <v>2802</v>
      </c>
      <c r="L46" s="183">
        <v>42751</v>
      </c>
      <c r="M46" s="180" t="s">
        <v>101</v>
      </c>
      <c r="N46" s="200">
        <v>42810</v>
      </c>
      <c r="O46" s="181"/>
      <c r="P46" s="181"/>
      <c r="Q46" s="181"/>
      <c r="R46" s="180"/>
      <c r="S46" s="180"/>
      <c r="T46" s="180"/>
      <c r="U46" s="180"/>
      <c r="V46" s="180"/>
      <c r="W46" s="180"/>
    </row>
    <row r="47" spans="1:23" x14ac:dyDescent="0.25">
      <c r="A47" s="222" t="str">
        <f t="shared" si="0"/>
        <v>00049</v>
      </c>
      <c r="B47" s="180" t="s">
        <v>1122</v>
      </c>
      <c r="C47" s="243" t="s">
        <v>1059</v>
      </c>
      <c r="D47" s="180" t="s">
        <v>151</v>
      </c>
      <c r="E47" s="182">
        <v>27455</v>
      </c>
      <c r="F47" s="180" t="s">
        <v>134</v>
      </c>
      <c r="G47" s="245" t="s">
        <v>2803</v>
      </c>
      <c r="H47" s="182">
        <v>42135</v>
      </c>
      <c r="I47" s="180" t="s">
        <v>133</v>
      </c>
      <c r="J47" s="180" t="s">
        <v>323</v>
      </c>
      <c r="K47" s="180" t="s">
        <v>323</v>
      </c>
      <c r="L47" s="183">
        <v>42751</v>
      </c>
      <c r="M47" s="180" t="s">
        <v>101</v>
      </c>
      <c r="N47" s="200">
        <v>42810</v>
      </c>
      <c r="O47" s="181"/>
      <c r="P47" s="181"/>
      <c r="Q47" s="181"/>
      <c r="R47" s="180"/>
      <c r="S47" s="180"/>
      <c r="T47" s="180"/>
      <c r="U47" s="180"/>
      <c r="V47" s="180"/>
      <c r="W47" s="180"/>
    </row>
    <row r="48" spans="1:23" x14ac:dyDescent="0.25">
      <c r="A48" s="222" t="str">
        <f t="shared" si="0"/>
        <v>00050</v>
      </c>
      <c r="B48" s="180" t="s">
        <v>2623</v>
      </c>
      <c r="C48" s="243" t="s">
        <v>2804</v>
      </c>
      <c r="D48" s="180" t="s">
        <v>151</v>
      </c>
      <c r="E48" s="182">
        <v>31171</v>
      </c>
      <c r="F48" s="180" t="s">
        <v>134</v>
      </c>
      <c r="G48" s="245" t="s">
        <v>2805</v>
      </c>
      <c r="H48" s="182">
        <v>42628</v>
      </c>
      <c r="I48" s="180" t="s">
        <v>133</v>
      </c>
      <c r="J48" s="180" t="s">
        <v>2806</v>
      </c>
      <c r="K48" s="180" t="s">
        <v>2806</v>
      </c>
      <c r="L48" s="183">
        <v>42751</v>
      </c>
      <c r="M48" s="180" t="s">
        <v>101</v>
      </c>
      <c r="N48" s="200">
        <v>42810</v>
      </c>
      <c r="O48" s="181"/>
      <c r="P48" s="181"/>
      <c r="Q48" s="181"/>
      <c r="R48" s="180"/>
      <c r="S48" s="180"/>
      <c r="T48" s="180"/>
      <c r="U48" s="180"/>
      <c r="V48" s="180"/>
      <c r="W48" s="180"/>
    </row>
    <row r="49" spans="1:23 16384:16384" ht="31.5" customHeight="1" x14ac:dyDescent="0.25">
      <c r="A49" s="222" t="str">
        <f t="shared" si="0"/>
        <v>00051</v>
      </c>
      <c r="B49" s="180" t="s">
        <v>322</v>
      </c>
      <c r="C49" s="243" t="s">
        <v>164</v>
      </c>
      <c r="D49" s="180" t="s">
        <v>151</v>
      </c>
      <c r="E49" s="182">
        <v>28781</v>
      </c>
      <c r="F49" s="180" t="s">
        <v>134</v>
      </c>
      <c r="G49" s="245" t="s">
        <v>2807</v>
      </c>
      <c r="H49" s="182">
        <v>38718</v>
      </c>
      <c r="I49" s="180" t="s">
        <v>133</v>
      </c>
      <c r="J49" s="180" t="s">
        <v>323</v>
      </c>
      <c r="K49" s="180" t="s">
        <v>323</v>
      </c>
      <c r="L49" s="183">
        <v>42751</v>
      </c>
      <c r="M49" s="180" t="s">
        <v>101</v>
      </c>
      <c r="N49" s="200">
        <v>42810</v>
      </c>
      <c r="O49" s="181"/>
      <c r="P49" s="181"/>
      <c r="Q49" s="181"/>
      <c r="R49" s="180"/>
      <c r="S49" s="180"/>
      <c r="T49" s="180"/>
      <c r="U49" s="180"/>
      <c r="V49" s="180"/>
      <c r="W49" s="180"/>
    </row>
    <row r="50" spans="1:23 16384:16384" ht="31.5" customHeight="1" x14ac:dyDescent="0.25">
      <c r="A50" s="222" t="str">
        <f t="shared" si="0"/>
        <v>00052</v>
      </c>
      <c r="B50" s="180" t="s">
        <v>308</v>
      </c>
      <c r="C50" s="243" t="s">
        <v>309</v>
      </c>
      <c r="D50" s="180" t="s">
        <v>151</v>
      </c>
      <c r="E50" s="182">
        <v>28892</v>
      </c>
      <c r="F50" s="180" t="s">
        <v>134</v>
      </c>
      <c r="G50" s="245" t="s">
        <v>2808</v>
      </c>
      <c r="H50" s="182">
        <v>41475</v>
      </c>
      <c r="I50" s="180" t="s">
        <v>133</v>
      </c>
      <c r="J50" s="180" t="s">
        <v>2809</v>
      </c>
      <c r="K50" s="180" t="s">
        <v>2809</v>
      </c>
      <c r="L50" s="183">
        <v>42751</v>
      </c>
      <c r="M50" s="180" t="s">
        <v>101</v>
      </c>
      <c r="N50" s="200">
        <v>42810</v>
      </c>
      <c r="O50" s="181"/>
      <c r="P50" s="181"/>
      <c r="Q50" s="181"/>
      <c r="R50" s="180"/>
      <c r="S50" s="180"/>
      <c r="T50" s="180"/>
      <c r="U50" s="180"/>
      <c r="V50" s="180"/>
      <c r="W50" s="180"/>
    </row>
    <row r="51" spans="1:23 16384:16384" ht="31.5" customHeight="1" x14ac:dyDescent="0.25">
      <c r="A51" s="222" t="str">
        <f t="shared" si="0"/>
        <v>00053</v>
      </c>
      <c r="B51" s="180" t="s">
        <v>421</v>
      </c>
      <c r="C51" s="243" t="s">
        <v>422</v>
      </c>
      <c r="D51" s="180" t="s">
        <v>151</v>
      </c>
      <c r="E51" s="182">
        <v>29939</v>
      </c>
      <c r="F51" s="180" t="s">
        <v>134</v>
      </c>
      <c r="G51" s="245" t="s">
        <v>2810</v>
      </c>
      <c r="H51" s="182">
        <v>40961</v>
      </c>
      <c r="I51" s="180" t="s">
        <v>133</v>
      </c>
      <c r="J51" s="180" t="s">
        <v>2811</v>
      </c>
      <c r="K51" s="180" t="s">
        <v>2811</v>
      </c>
      <c r="L51" s="183">
        <v>42751</v>
      </c>
      <c r="M51" s="180" t="s">
        <v>101</v>
      </c>
      <c r="N51" s="200">
        <v>42810</v>
      </c>
      <c r="O51" s="181"/>
      <c r="P51" s="181"/>
      <c r="Q51" s="181"/>
      <c r="R51" s="180"/>
      <c r="S51" s="180"/>
      <c r="T51" s="180"/>
      <c r="U51" s="180"/>
      <c r="V51" s="180"/>
      <c r="W51" s="180"/>
    </row>
    <row r="52" spans="1:23 16384:16384" ht="31.5" customHeight="1" x14ac:dyDescent="0.25">
      <c r="A52" s="222" t="str">
        <f t="shared" si="0"/>
        <v>00054</v>
      </c>
      <c r="B52" s="180" t="s">
        <v>288</v>
      </c>
      <c r="C52" s="243" t="s">
        <v>289</v>
      </c>
      <c r="D52" s="180" t="s">
        <v>151</v>
      </c>
      <c r="E52" s="182">
        <v>33685</v>
      </c>
      <c r="F52" s="180" t="s">
        <v>134</v>
      </c>
      <c r="G52" s="245" t="s">
        <v>2812</v>
      </c>
      <c r="H52" s="182">
        <v>39993</v>
      </c>
      <c r="I52" s="180" t="s">
        <v>133</v>
      </c>
      <c r="J52" s="180" t="s">
        <v>290</v>
      </c>
      <c r="K52" s="180" t="s">
        <v>290</v>
      </c>
      <c r="L52" s="183">
        <v>42751</v>
      </c>
      <c r="M52" s="180" t="s">
        <v>101</v>
      </c>
      <c r="N52" s="200">
        <v>42810</v>
      </c>
      <c r="O52" s="181"/>
      <c r="P52" s="181"/>
      <c r="Q52" s="181"/>
      <c r="R52" s="180"/>
      <c r="S52" s="180"/>
      <c r="T52" s="180"/>
      <c r="U52" s="180"/>
      <c r="V52" s="180"/>
      <c r="W52" s="180"/>
    </row>
    <row r="53" spans="1:23 16384:16384" ht="31.5" customHeight="1" x14ac:dyDescent="0.25">
      <c r="A53" s="222" t="str">
        <f t="shared" si="0"/>
        <v>00055</v>
      </c>
      <c r="B53" s="180" t="s">
        <v>298</v>
      </c>
      <c r="C53" s="243" t="s">
        <v>299</v>
      </c>
      <c r="D53" s="180" t="s">
        <v>151</v>
      </c>
      <c r="E53" s="182">
        <v>28722</v>
      </c>
      <c r="F53" s="180" t="s">
        <v>134</v>
      </c>
      <c r="G53" s="245" t="s">
        <v>2813</v>
      </c>
      <c r="H53" s="182">
        <v>42060</v>
      </c>
      <c r="I53" s="180" t="s">
        <v>133</v>
      </c>
      <c r="J53" s="180" t="s">
        <v>2814</v>
      </c>
      <c r="K53" s="180" t="s">
        <v>2814</v>
      </c>
      <c r="L53" s="183">
        <v>42751</v>
      </c>
      <c r="M53" s="180" t="s">
        <v>101</v>
      </c>
      <c r="N53" s="200">
        <v>42810</v>
      </c>
      <c r="O53" s="181"/>
      <c r="P53" s="181"/>
      <c r="Q53" s="181"/>
      <c r="R53" s="180"/>
      <c r="S53" s="180"/>
      <c r="T53" s="180"/>
      <c r="U53" s="180"/>
      <c r="V53" s="180"/>
      <c r="W53" s="180"/>
    </row>
    <row r="54" spans="1:23 16384:16384" ht="31.5" customHeight="1" x14ac:dyDescent="0.25">
      <c r="A54" s="222" t="str">
        <f t="shared" si="0"/>
        <v>00056</v>
      </c>
      <c r="B54" s="180" t="s">
        <v>305</v>
      </c>
      <c r="C54" s="243" t="s">
        <v>306</v>
      </c>
      <c r="D54" s="180" t="s">
        <v>151</v>
      </c>
      <c r="E54" s="182">
        <v>27211</v>
      </c>
      <c r="F54" s="180" t="s">
        <v>134</v>
      </c>
      <c r="G54" s="245" t="s">
        <v>2815</v>
      </c>
      <c r="H54" s="182">
        <v>38473</v>
      </c>
      <c r="I54" s="180" t="s">
        <v>133</v>
      </c>
      <c r="J54" s="180" t="s">
        <v>307</v>
      </c>
      <c r="K54" s="180" t="s">
        <v>307</v>
      </c>
      <c r="L54" s="183">
        <v>42751</v>
      </c>
      <c r="M54" s="180" t="s">
        <v>101</v>
      </c>
      <c r="N54" s="200">
        <v>42810</v>
      </c>
      <c r="O54" s="181"/>
      <c r="P54" s="181"/>
      <c r="Q54" s="181"/>
      <c r="R54" s="180"/>
      <c r="S54" s="180"/>
      <c r="T54" s="180"/>
      <c r="U54" s="180"/>
      <c r="V54" s="180"/>
      <c r="W54" s="180"/>
    </row>
    <row r="55" spans="1:23 16384:16384" ht="31.5" customHeight="1" x14ac:dyDescent="0.25">
      <c r="A55" s="222" t="str">
        <f t="shared" si="0"/>
        <v>00057</v>
      </c>
      <c r="B55" s="180" t="s">
        <v>338</v>
      </c>
      <c r="C55" s="243" t="s">
        <v>339</v>
      </c>
      <c r="D55" s="180" t="s">
        <v>151</v>
      </c>
      <c r="E55" s="182">
        <v>28980</v>
      </c>
      <c r="F55" s="180" t="s">
        <v>134</v>
      </c>
      <c r="G55" s="245" t="s">
        <v>2816</v>
      </c>
      <c r="H55" s="182">
        <v>37681</v>
      </c>
      <c r="I55" s="180" t="s">
        <v>133</v>
      </c>
      <c r="J55" s="180" t="s">
        <v>2802</v>
      </c>
      <c r="K55" s="180" t="s">
        <v>2802</v>
      </c>
      <c r="L55" s="183">
        <v>42751</v>
      </c>
      <c r="M55" s="180" t="s">
        <v>101</v>
      </c>
      <c r="N55" s="200">
        <v>42810</v>
      </c>
      <c r="O55" s="181"/>
      <c r="P55" s="181"/>
      <c r="Q55" s="181"/>
      <c r="R55" s="180"/>
      <c r="S55" s="180"/>
      <c r="T55" s="180"/>
      <c r="U55" s="180"/>
      <c r="V55" s="180"/>
      <c r="W55" s="180"/>
      <c r="XFD55" s="250" t="s">
        <v>2802</v>
      </c>
    </row>
    <row r="56" spans="1:23 16384:16384" ht="31.5" customHeight="1" x14ac:dyDescent="0.25">
      <c r="A56" s="222" t="str">
        <f t="shared" si="0"/>
        <v>00058</v>
      </c>
      <c r="B56" s="180" t="s">
        <v>293</v>
      </c>
      <c r="C56" s="243" t="s">
        <v>294</v>
      </c>
      <c r="D56" s="180" t="s">
        <v>151</v>
      </c>
      <c r="E56" s="182">
        <v>36063</v>
      </c>
      <c r="F56" s="180" t="s">
        <v>134</v>
      </c>
      <c r="G56" s="245" t="s">
        <v>2817</v>
      </c>
      <c r="H56" s="182">
        <v>0</v>
      </c>
      <c r="I56" s="180" t="s">
        <v>133</v>
      </c>
      <c r="J56" s="180" t="s">
        <v>2818</v>
      </c>
      <c r="K56" s="180" t="s">
        <v>2818</v>
      </c>
      <c r="L56" s="183">
        <v>42751</v>
      </c>
      <c r="M56" s="180" t="s">
        <v>101</v>
      </c>
      <c r="N56" s="200">
        <v>42810</v>
      </c>
      <c r="O56" s="181"/>
      <c r="P56" s="181"/>
      <c r="Q56" s="181"/>
      <c r="R56" s="180"/>
      <c r="S56" s="180"/>
      <c r="T56" s="180"/>
      <c r="U56" s="180"/>
      <c r="V56" s="180"/>
      <c r="W56" s="180"/>
    </row>
    <row r="57" spans="1:23 16384:16384" ht="31.5" customHeight="1" x14ac:dyDescent="0.25">
      <c r="A57" s="222" t="str">
        <f t="shared" si="0"/>
        <v>00059</v>
      </c>
      <c r="B57" s="180" t="s">
        <v>284</v>
      </c>
      <c r="C57" s="243" t="s">
        <v>285</v>
      </c>
      <c r="D57" s="180" t="s">
        <v>151</v>
      </c>
      <c r="E57" s="182">
        <v>29143</v>
      </c>
      <c r="F57" s="180" t="s">
        <v>134</v>
      </c>
      <c r="G57" s="245" t="s">
        <v>2819</v>
      </c>
      <c r="H57" s="182">
        <v>37963</v>
      </c>
      <c r="I57" s="180" t="s">
        <v>133</v>
      </c>
      <c r="J57" s="180" t="s">
        <v>2811</v>
      </c>
      <c r="K57" s="180" t="s">
        <v>2811</v>
      </c>
      <c r="L57" s="183">
        <v>42751</v>
      </c>
      <c r="M57" s="180" t="s">
        <v>101</v>
      </c>
      <c r="N57" s="200">
        <v>42810</v>
      </c>
      <c r="O57" s="181"/>
      <c r="P57" s="181"/>
      <c r="Q57" s="181"/>
      <c r="R57" s="180"/>
      <c r="S57" s="180"/>
      <c r="T57" s="180"/>
      <c r="U57" s="180"/>
      <c r="V57" s="180"/>
      <c r="W57" s="180"/>
    </row>
    <row r="58" spans="1:23 16384:16384" ht="31.5" customHeight="1" x14ac:dyDescent="0.25">
      <c r="A58" s="222" t="str">
        <f t="shared" si="0"/>
        <v>00060</v>
      </c>
      <c r="B58" s="180" t="s">
        <v>291</v>
      </c>
      <c r="C58" s="243" t="s">
        <v>292</v>
      </c>
      <c r="D58" s="180" t="s">
        <v>151</v>
      </c>
      <c r="E58" s="182">
        <v>31491</v>
      </c>
      <c r="F58" s="180" t="s">
        <v>134</v>
      </c>
      <c r="G58" s="245" t="s">
        <v>2820</v>
      </c>
      <c r="H58" s="182">
        <v>37609</v>
      </c>
      <c r="I58" s="180" t="s">
        <v>133</v>
      </c>
      <c r="J58" s="180" t="s">
        <v>182</v>
      </c>
      <c r="K58" s="180" t="s">
        <v>2811</v>
      </c>
      <c r="L58" s="183">
        <v>42751</v>
      </c>
      <c r="M58" s="180" t="s">
        <v>101</v>
      </c>
      <c r="N58" s="200">
        <v>42810</v>
      </c>
      <c r="O58" s="181"/>
      <c r="P58" s="181"/>
      <c r="Q58" s="181"/>
      <c r="R58" s="180"/>
      <c r="S58" s="180"/>
      <c r="T58" s="180"/>
      <c r="U58" s="180"/>
      <c r="V58" s="180"/>
      <c r="W58" s="180"/>
    </row>
    <row r="59" spans="1:23 16384:16384" ht="31.5" customHeight="1" x14ac:dyDescent="0.25">
      <c r="A59" s="222" t="str">
        <f t="shared" si="0"/>
        <v>00061</v>
      </c>
      <c r="B59" s="180" t="s">
        <v>281</v>
      </c>
      <c r="C59" s="243" t="s">
        <v>282</v>
      </c>
      <c r="D59" s="180" t="s">
        <v>151</v>
      </c>
      <c r="E59" s="182">
        <v>30174</v>
      </c>
      <c r="F59" s="180" t="s">
        <v>134</v>
      </c>
      <c r="G59" s="245" t="s">
        <v>2821</v>
      </c>
      <c r="H59" s="182">
        <v>41218</v>
      </c>
      <c r="I59" s="180" t="s">
        <v>133</v>
      </c>
      <c r="J59" s="180" t="s">
        <v>2822</v>
      </c>
      <c r="K59" s="180" t="s">
        <v>2822</v>
      </c>
      <c r="L59" s="183">
        <v>42751</v>
      </c>
      <c r="M59" s="180" t="s">
        <v>101</v>
      </c>
      <c r="N59" s="200">
        <v>42810</v>
      </c>
      <c r="O59" s="181"/>
      <c r="P59" s="181"/>
      <c r="Q59" s="181"/>
      <c r="R59" s="180"/>
      <c r="S59" s="180"/>
      <c r="T59" s="180"/>
      <c r="U59" s="180"/>
      <c r="V59" s="180"/>
      <c r="W59" s="180"/>
    </row>
    <row r="60" spans="1:23 16384:16384" ht="31.5" customHeight="1" x14ac:dyDescent="0.25">
      <c r="A60" s="222" t="str">
        <f t="shared" si="0"/>
        <v>00062</v>
      </c>
      <c r="B60" s="180" t="s">
        <v>1611</v>
      </c>
      <c r="C60" s="243" t="s">
        <v>540</v>
      </c>
      <c r="D60" s="180" t="s">
        <v>151</v>
      </c>
      <c r="E60" s="182">
        <v>30199</v>
      </c>
      <c r="F60" s="180" t="s">
        <v>134</v>
      </c>
      <c r="G60" s="245" t="s">
        <v>2823</v>
      </c>
      <c r="H60" s="182">
        <v>42690</v>
      </c>
      <c r="I60" s="180" t="s">
        <v>133</v>
      </c>
      <c r="J60" s="180" t="s">
        <v>2811</v>
      </c>
      <c r="K60" s="180" t="s">
        <v>2811</v>
      </c>
      <c r="L60" s="183">
        <v>42751</v>
      </c>
      <c r="M60" s="180" t="s">
        <v>101</v>
      </c>
      <c r="N60" s="200">
        <v>42810</v>
      </c>
      <c r="O60" s="181"/>
      <c r="P60" s="181"/>
      <c r="Q60" s="181"/>
      <c r="R60" s="180"/>
      <c r="S60" s="180"/>
      <c r="T60" s="180"/>
      <c r="U60" s="180"/>
      <c r="V60" s="180"/>
      <c r="W60" s="180"/>
    </row>
    <row r="61" spans="1:23 16384:16384" ht="31.5" customHeight="1" x14ac:dyDescent="0.25">
      <c r="A61" s="222" t="str">
        <f t="shared" si="0"/>
        <v>00063</v>
      </c>
      <c r="B61" s="180" t="s">
        <v>267</v>
      </c>
      <c r="C61" s="192" t="s">
        <v>268</v>
      </c>
      <c r="D61" s="180" t="s">
        <v>151</v>
      </c>
      <c r="E61" s="182">
        <v>33976</v>
      </c>
      <c r="F61" s="180" t="s">
        <v>134</v>
      </c>
      <c r="G61" s="245" t="s">
        <v>2824</v>
      </c>
      <c r="H61" s="182">
        <v>40555</v>
      </c>
      <c r="I61" s="180" t="s">
        <v>133</v>
      </c>
      <c r="J61" s="180" t="s">
        <v>2825</v>
      </c>
      <c r="K61" s="180" t="s">
        <v>2802</v>
      </c>
      <c r="L61" s="183">
        <v>42751</v>
      </c>
      <c r="M61" s="180" t="s">
        <v>101</v>
      </c>
      <c r="N61" s="200">
        <v>42810</v>
      </c>
      <c r="O61" s="181"/>
      <c r="P61" s="181"/>
      <c r="Q61" s="181"/>
      <c r="R61" s="180"/>
      <c r="S61" s="180"/>
      <c r="T61" s="180"/>
      <c r="U61" s="180"/>
      <c r="V61" s="180"/>
      <c r="W61" s="180"/>
    </row>
    <row r="62" spans="1:23 16384:16384" ht="31.5" customHeight="1" x14ac:dyDescent="0.25">
      <c r="A62" s="222" t="str">
        <f t="shared" si="0"/>
        <v>00064</v>
      </c>
      <c r="B62" s="180" t="s">
        <v>273</v>
      </c>
      <c r="C62" s="243" t="s">
        <v>274</v>
      </c>
      <c r="D62" s="180" t="s">
        <v>151</v>
      </c>
      <c r="E62" s="182">
        <v>30599</v>
      </c>
      <c r="F62" s="180" t="s">
        <v>134</v>
      </c>
      <c r="G62" s="245" t="s">
        <v>2826</v>
      </c>
      <c r="H62" s="182">
        <v>42471</v>
      </c>
      <c r="I62" s="180" t="s">
        <v>133</v>
      </c>
      <c r="J62" s="180" t="s">
        <v>2827</v>
      </c>
      <c r="K62" s="180" t="s">
        <v>2827</v>
      </c>
      <c r="L62" s="183">
        <v>42751</v>
      </c>
      <c r="M62" s="180" t="s">
        <v>101</v>
      </c>
      <c r="N62" s="200">
        <v>42810</v>
      </c>
      <c r="O62" s="181"/>
      <c r="P62" s="181"/>
      <c r="Q62" s="181"/>
      <c r="R62" s="180"/>
      <c r="S62" s="180"/>
      <c r="T62" s="180"/>
      <c r="U62" s="180"/>
      <c r="V62" s="180"/>
      <c r="W62" s="180"/>
    </row>
    <row r="63" spans="1:23 16384:16384" ht="31.5" customHeight="1" x14ac:dyDescent="0.25">
      <c r="A63" s="222" t="str">
        <f t="shared" si="0"/>
        <v>00065</v>
      </c>
      <c r="B63" s="180" t="s">
        <v>427</v>
      </c>
      <c r="C63" s="243" t="s">
        <v>102</v>
      </c>
      <c r="D63" s="180" t="s">
        <v>151</v>
      </c>
      <c r="E63" s="182">
        <v>30089</v>
      </c>
      <c r="F63" s="180" t="s">
        <v>134</v>
      </c>
      <c r="G63" s="245" t="s">
        <v>2828</v>
      </c>
      <c r="H63" s="182">
        <v>41747</v>
      </c>
      <c r="I63" s="180" t="s">
        <v>133</v>
      </c>
      <c r="J63" s="180" t="s">
        <v>2829</v>
      </c>
      <c r="K63" s="180" t="s">
        <v>2829</v>
      </c>
      <c r="L63" s="183">
        <v>42751</v>
      </c>
      <c r="M63" s="180" t="s">
        <v>101</v>
      </c>
      <c r="N63" s="200">
        <v>42810</v>
      </c>
      <c r="O63" s="181"/>
      <c r="P63" s="181"/>
      <c r="Q63" s="181"/>
      <c r="R63" s="180"/>
      <c r="S63" s="180"/>
      <c r="T63" s="180"/>
      <c r="U63" s="180"/>
      <c r="V63" s="180"/>
      <c r="W63" s="180"/>
    </row>
    <row r="64" spans="1:23 16384:16384" ht="31.5" customHeight="1" x14ac:dyDescent="0.25">
      <c r="A64" s="222" t="str">
        <f t="shared" si="0"/>
        <v>00066</v>
      </c>
      <c r="B64" s="180" t="s">
        <v>271</v>
      </c>
      <c r="C64" s="243" t="s">
        <v>272</v>
      </c>
      <c r="D64" s="180" t="s">
        <v>151</v>
      </c>
      <c r="E64" s="182">
        <v>31524</v>
      </c>
      <c r="F64" s="180" t="s">
        <v>134</v>
      </c>
      <c r="G64" s="245" t="s">
        <v>2830</v>
      </c>
      <c r="H64" s="182">
        <v>38300</v>
      </c>
      <c r="I64" s="180" t="s">
        <v>2831</v>
      </c>
      <c r="J64" s="180" t="s">
        <v>2809</v>
      </c>
      <c r="K64" s="180" t="s">
        <v>2809</v>
      </c>
      <c r="L64" s="183">
        <v>42751</v>
      </c>
      <c r="M64" s="180" t="s">
        <v>101</v>
      </c>
      <c r="N64" s="200">
        <v>42810</v>
      </c>
      <c r="O64" s="181"/>
      <c r="P64" s="181"/>
      <c r="Q64" s="181"/>
      <c r="R64" s="180"/>
      <c r="S64" s="180"/>
      <c r="T64" s="180"/>
      <c r="U64" s="180"/>
      <c r="V64" s="180"/>
      <c r="W64" s="180"/>
    </row>
    <row r="65" spans="1:23" x14ac:dyDescent="0.25">
      <c r="A65" s="222" t="str">
        <f t="shared" si="0"/>
        <v>00067</v>
      </c>
      <c r="B65" s="180" t="s">
        <v>447</v>
      </c>
      <c r="C65" s="243" t="s">
        <v>448</v>
      </c>
      <c r="D65" s="180" t="s">
        <v>149</v>
      </c>
      <c r="E65" s="182">
        <v>30096</v>
      </c>
      <c r="F65" s="180" t="s">
        <v>134</v>
      </c>
      <c r="G65" s="245" t="s">
        <v>2832</v>
      </c>
      <c r="H65" s="182">
        <v>42205</v>
      </c>
      <c r="I65" s="180" t="s">
        <v>133</v>
      </c>
      <c r="J65" s="180" t="s">
        <v>2833</v>
      </c>
      <c r="K65" s="180" t="s">
        <v>2833</v>
      </c>
      <c r="L65" s="183">
        <v>42751</v>
      </c>
      <c r="M65" s="180" t="s">
        <v>101</v>
      </c>
      <c r="N65" s="200">
        <v>42810</v>
      </c>
      <c r="O65" s="181"/>
      <c r="P65" s="181"/>
      <c r="Q65" s="181"/>
      <c r="R65" s="180"/>
      <c r="S65" s="180"/>
      <c r="T65" s="180"/>
      <c r="U65" s="180"/>
      <c r="V65" s="180"/>
      <c r="W65" s="180"/>
    </row>
    <row r="66" spans="1:23" x14ac:dyDescent="0.25">
      <c r="A66" s="222" t="str">
        <f t="shared" si="0"/>
        <v>00068</v>
      </c>
      <c r="B66" s="180" t="s">
        <v>430</v>
      </c>
      <c r="C66" s="243" t="s">
        <v>431</v>
      </c>
      <c r="D66" s="180" t="s">
        <v>151</v>
      </c>
      <c r="E66" s="182">
        <v>34951</v>
      </c>
      <c r="F66" s="180" t="s">
        <v>134</v>
      </c>
      <c r="G66" s="245" t="s">
        <v>2834</v>
      </c>
      <c r="H66" s="182">
        <v>40396</v>
      </c>
      <c r="I66" s="180" t="s">
        <v>133</v>
      </c>
      <c r="J66" s="180" t="s">
        <v>2835</v>
      </c>
      <c r="K66" s="180" t="s">
        <v>2835</v>
      </c>
      <c r="L66" s="183">
        <v>42751</v>
      </c>
      <c r="M66" s="180" t="s">
        <v>101</v>
      </c>
      <c r="N66" s="200">
        <v>42810</v>
      </c>
      <c r="O66" s="181"/>
      <c r="P66" s="181"/>
      <c r="Q66" s="181"/>
      <c r="R66" s="180"/>
      <c r="S66" s="180"/>
      <c r="T66" s="180"/>
      <c r="U66" s="180"/>
      <c r="V66" s="180"/>
      <c r="W66" s="180"/>
    </row>
    <row r="67" spans="1:23" x14ac:dyDescent="0.25">
      <c r="A67" s="222" t="str">
        <f t="shared" ref="A67:A130" si="1">RIGHT(B67,5)</f>
        <v>00069</v>
      </c>
      <c r="B67" s="180" t="s">
        <v>440</v>
      </c>
      <c r="C67" s="243" t="s">
        <v>441</v>
      </c>
      <c r="D67" s="180" t="s">
        <v>151</v>
      </c>
      <c r="E67" s="182">
        <v>30349</v>
      </c>
      <c r="F67" s="180" t="s">
        <v>134</v>
      </c>
      <c r="G67" s="245" t="s">
        <v>2836</v>
      </c>
      <c r="H67" s="182">
        <v>37671</v>
      </c>
      <c r="I67" s="180" t="s">
        <v>133</v>
      </c>
      <c r="J67" s="180" t="s">
        <v>307</v>
      </c>
      <c r="K67" s="180" t="s">
        <v>307</v>
      </c>
      <c r="L67" s="183">
        <v>42751</v>
      </c>
      <c r="M67" s="180" t="s">
        <v>101</v>
      </c>
      <c r="N67" s="200">
        <v>42810</v>
      </c>
      <c r="O67" s="181"/>
      <c r="P67" s="181"/>
      <c r="Q67" s="181"/>
      <c r="R67" s="180"/>
      <c r="S67" s="180"/>
      <c r="T67" s="180"/>
      <c r="U67" s="180"/>
      <c r="V67" s="180"/>
      <c r="W67" s="180"/>
    </row>
    <row r="68" spans="1:23" x14ac:dyDescent="0.25">
      <c r="A68" s="222" t="str">
        <f t="shared" si="1"/>
        <v>00070</v>
      </c>
      <c r="B68" s="180" t="s">
        <v>500</v>
      </c>
      <c r="C68" s="243" t="s">
        <v>501</v>
      </c>
      <c r="D68" s="180" t="s">
        <v>151</v>
      </c>
      <c r="E68" s="182">
        <v>32643</v>
      </c>
      <c r="F68" s="180" t="s">
        <v>134</v>
      </c>
      <c r="G68" s="245" t="s">
        <v>2837</v>
      </c>
      <c r="H68" s="182" t="s">
        <v>2838</v>
      </c>
      <c r="I68" s="180" t="s">
        <v>133</v>
      </c>
      <c r="J68" s="180" t="s">
        <v>2839</v>
      </c>
      <c r="K68" s="180" t="s">
        <v>2839</v>
      </c>
      <c r="L68" s="183">
        <v>42751</v>
      </c>
      <c r="M68" s="180" t="s">
        <v>101</v>
      </c>
      <c r="N68" s="200">
        <v>42810</v>
      </c>
      <c r="O68" s="181"/>
      <c r="P68" s="181"/>
      <c r="Q68" s="181"/>
      <c r="R68" s="180"/>
      <c r="S68" s="180"/>
      <c r="T68" s="180"/>
      <c r="U68" s="180"/>
      <c r="V68" s="180"/>
      <c r="W68" s="180"/>
    </row>
    <row r="69" spans="1:23" x14ac:dyDescent="0.25">
      <c r="A69" s="222" t="str">
        <f t="shared" si="1"/>
        <v>00071</v>
      </c>
      <c r="B69" s="180" t="s">
        <v>428</v>
      </c>
      <c r="C69" s="243" t="s">
        <v>429</v>
      </c>
      <c r="D69" s="180" t="s">
        <v>151</v>
      </c>
      <c r="E69" s="182">
        <v>34893</v>
      </c>
      <c r="F69" s="180" t="s">
        <v>134</v>
      </c>
      <c r="G69" s="245" t="s">
        <v>2840</v>
      </c>
      <c r="H69" s="182" t="s">
        <v>2841</v>
      </c>
      <c r="I69" s="180" t="s">
        <v>133</v>
      </c>
      <c r="J69" s="180" t="s">
        <v>391</v>
      </c>
      <c r="K69" s="180" t="s">
        <v>391</v>
      </c>
      <c r="L69" s="183">
        <v>42751</v>
      </c>
      <c r="M69" s="180" t="s">
        <v>101</v>
      </c>
      <c r="N69" s="200">
        <v>42810</v>
      </c>
      <c r="O69" s="181"/>
      <c r="P69" s="181"/>
      <c r="Q69" s="181"/>
      <c r="R69" s="180"/>
      <c r="S69" s="180"/>
      <c r="T69" s="180"/>
      <c r="U69" s="180"/>
      <c r="V69" s="180"/>
      <c r="W69" s="180"/>
    </row>
    <row r="70" spans="1:23" x14ac:dyDescent="0.25">
      <c r="A70" s="222" t="str">
        <f t="shared" si="1"/>
        <v>00072</v>
      </c>
      <c r="B70" s="180" t="s">
        <v>303</v>
      </c>
      <c r="C70" s="243" t="s">
        <v>304</v>
      </c>
      <c r="D70" s="180" t="s">
        <v>151</v>
      </c>
      <c r="E70" s="182">
        <v>30686</v>
      </c>
      <c r="F70" s="180" t="s">
        <v>134</v>
      </c>
      <c r="G70" s="245" t="s">
        <v>2842</v>
      </c>
      <c r="H70" s="182">
        <v>37271</v>
      </c>
      <c r="I70" s="180" t="s">
        <v>133</v>
      </c>
      <c r="J70" s="180" t="s">
        <v>2802</v>
      </c>
      <c r="K70" s="180" t="s">
        <v>2802</v>
      </c>
      <c r="L70" s="183">
        <v>42751</v>
      </c>
      <c r="M70" s="180" t="s">
        <v>101</v>
      </c>
      <c r="N70" s="200">
        <v>42810</v>
      </c>
      <c r="O70" s="181"/>
      <c r="P70" s="181"/>
      <c r="Q70" s="181"/>
      <c r="R70" s="180"/>
      <c r="S70" s="180"/>
      <c r="T70" s="180"/>
      <c r="U70" s="180"/>
      <c r="V70" s="180"/>
      <c r="W70" s="180"/>
    </row>
    <row r="71" spans="1:23" x14ac:dyDescent="0.25">
      <c r="A71" s="222" t="str">
        <f t="shared" si="1"/>
        <v>00073</v>
      </c>
      <c r="B71" s="180" t="s">
        <v>420</v>
      </c>
      <c r="C71" s="243" t="s">
        <v>412</v>
      </c>
      <c r="D71" s="180" t="s">
        <v>151</v>
      </c>
      <c r="E71" s="182">
        <v>31284</v>
      </c>
      <c r="F71" s="180" t="s">
        <v>134</v>
      </c>
      <c r="G71" s="245" t="s">
        <v>2843</v>
      </c>
      <c r="H71" s="182">
        <v>38133</v>
      </c>
      <c r="I71" s="180" t="s">
        <v>133</v>
      </c>
      <c r="J71" s="180" t="s">
        <v>2802</v>
      </c>
      <c r="K71" s="180" t="s">
        <v>2802</v>
      </c>
      <c r="L71" s="183">
        <v>42751</v>
      </c>
      <c r="M71" s="180" t="s">
        <v>101</v>
      </c>
      <c r="N71" s="200">
        <v>42810</v>
      </c>
      <c r="O71" s="181"/>
      <c r="P71" s="181"/>
      <c r="Q71" s="181"/>
      <c r="R71" s="180"/>
      <c r="S71" s="180"/>
      <c r="T71" s="180"/>
      <c r="U71" s="180"/>
      <c r="V71" s="180"/>
      <c r="W71" s="180"/>
    </row>
    <row r="72" spans="1:23" x14ac:dyDescent="0.25">
      <c r="A72" s="222" t="str">
        <f t="shared" si="1"/>
        <v>00074</v>
      </c>
      <c r="B72" s="180" t="s">
        <v>2610</v>
      </c>
      <c r="C72" s="243" t="s">
        <v>283</v>
      </c>
      <c r="D72" s="180" t="s">
        <v>151</v>
      </c>
      <c r="E72" s="182">
        <v>30096</v>
      </c>
      <c r="F72" s="180" t="s">
        <v>134</v>
      </c>
      <c r="G72" s="245" t="s">
        <v>2844</v>
      </c>
      <c r="H72" s="182">
        <v>42295</v>
      </c>
      <c r="I72" s="180" t="s">
        <v>133</v>
      </c>
      <c r="J72" s="180" t="s">
        <v>2802</v>
      </c>
      <c r="K72" s="180" t="s">
        <v>2802</v>
      </c>
      <c r="L72" s="183">
        <v>42751</v>
      </c>
      <c r="M72" s="180" t="s">
        <v>101</v>
      </c>
      <c r="N72" s="200">
        <v>42810</v>
      </c>
      <c r="O72" s="181"/>
      <c r="P72" s="181"/>
      <c r="Q72" s="181"/>
      <c r="R72" s="180"/>
      <c r="S72" s="180"/>
      <c r="T72" s="180"/>
      <c r="U72" s="180"/>
      <c r="V72" s="180"/>
      <c r="W72" s="180"/>
    </row>
    <row r="73" spans="1:23" x14ac:dyDescent="0.25">
      <c r="A73" s="222" t="str">
        <f t="shared" si="1"/>
        <v>00075</v>
      </c>
      <c r="B73" s="180" t="s">
        <v>434</v>
      </c>
      <c r="C73" s="243" t="s">
        <v>435</v>
      </c>
      <c r="D73" s="180" t="s">
        <v>151</v>
      </c>
      <c r="E73" s="182">
        <v>34398</v>
      </c>
      <c r="F73" s="180" t="s">
        <v>134</v>
      </c>
      <c r="G73" s="245" t="s">
        <v>2845</v>
      </c>
      <c r="H73" s="182">
        <v>42704</v>
      </c>
      <c r="I73" s="180" t="s">
        <v>133</v>
      </c>
      <c r="J73" s="180" t="s">
        <v>2846</v>
      </c>
      <c r="K73" s="180" t="s">
        <v>2846</v>
      </c>
      <c r="L73" s="183">
        <v>42751</v>
      </c>
      <c r="M73" s="180" t="s">
        <v>101</v>
      </c>
      <c r="N73" s="200">
        <v>42810</v>
      </c>
      <c r="O73" s="181"/>
      <c r="P73" s="181"/>
      <c r="Q73" s="181"/>
      <c r="R73" s="180"/>
      <c r="S73" s="180"/>
      <c r="T73" s="180"/>
      <c r="U73" s="180"/>
      <c r="V73" s="180"/>
      <c r="W73" s="180"/>
    </row>
    <row r="74" spans="1:23" x14ac:dyDescent="0.25">
      <c r="A74" s="222" t="str">
        <f t="shared" si="1"/>
        <v>00076</v>
      </c>
      <c r="B74" s="180" t="s">
        <v>425</v>
      </c>
      <c r="C74" s="243" t="s">
        <v>426</v>
      </c>
      <c r="D74" s="180" t="s">
        <v>151</v>
      </c>
      <c r="E74" s="182">
        <v>30328</v>
      </c>
      <c r="F74" s="180" t="s">
        <v>134</v>
      </c>
      <c r="G74" s="245" t="s">
        <v>2847</v>
      </c>
      <c r="H74" s="182">
        <v>40694</v>
      </c>
      <c r="I74" s="180" t="s">
        <v>133</v>
      </c>
      <c r="J74" s="180" t="s">
        <v>2848</v>
      </c>
      <c r="K74" s="180" t="s">
        <v>2848</v>
      </c>
      <c r="L74" s="183">
        <v>42751</v>
      </c>
      <c r="M74" s="180" t="s">
        <v>101</v>
      </c>
      <c r="N74" s="200">
        <v>42810</v>
      </c>
      <c r="O74" s="181"/>
      <c r="P74" s="181"/>
      <c r="Q74" s="181"/>
      <c r="R74" s="180"/>
      <c r="S74" s="180"/>
      <c r="T74" s="180"/>
      <c r="U74" s="180"/>
      <c r="V74" s="180"/>
      <c r="W74" s="180"/>
    </row>
    <row r="75" spans="1:23" x14ac:dyDescent="0.25">
      <c r="A75" s="222" t="str">
        <f t="shared" si="1"/>
        <v>00077</v>
      </c>
      <c r="B75" s="180" t="s">
        <v>318</v>
      </c>
      <c r="C75" s="243" t="s">
        <v>319</v>
      </c>
      <c r="D75" s="180" t="s">
        <v>151</v>
      </c>
      <c r="E75" s="182">
        <v>29785</v>
      </c>
      <c r="F75" s="180" t="s">
        <v>134</v>
      </c>
      <c r="G75" s="245" t="s">
        <v>2849</v>
      </c>
      <c r="H75" s="182">
        <v>41355</v>
      </c>
      <c r="I75" s="180" t="s">
        <v>133</v>
      </c>
      <c r="J75" s="180" t="s">
        <v>2850</v>
      </c>
      <c r="K75" s="180" t="s">
        <v>2850</v>
      </c>
      <c r="L75" s="183">
        <v>42751</v>
      </c>
      <c r="M75" s="180" t="s">
        <v>101</v>
      </c>
      <c r="N75" s="200">
        <v>42810</v>
      </c>
      <c r="O75" s="181"/>
      <c r="P75" s="181"/>
      <c r="Q75" s="181"/>
      <c r="R75" s="180"/>
      <c r="S75" s="180"/>
      <c r="T75" s="180"/>
      <c r="U75" s="180"/>
      <c r="V75" s="180"/>
      <c r="W75" s="180"/>
    </row>
    <row r="76" spans="1:23" x14ac:dyDescent="0.25">
      <c r="A76" s="222" t="str">
        <f t="shared" si="1"/>
        <v>00078</v>
      </c>
      <c r="B76" s="180" t="s">
        <v>320</v>
      </c>
      <c r="C76" s="243" t="s">
        <v>321</v>
      </c>
      <c r="D76" s="180" t="s">
        <v>151</v>
      </c>
      <c r="E76" s="182">
        <v>34982</v>
      </c>
      <c r="F76" s="180" t="s">
        <v>134</v>
      </c>
      <c r="G76" s="245" t="s">
        <v>2851</v>
      </c>
      <c r="H76" s="182">
        <v>40708</v>
      </c>
      <c r="I76" s="180" t="s">
        <v>133</v>
      </c>
      <c r="J76" s="180" t="s">
        <v>2852</v>
      </c>
      <c r="K76" s="180" t="s">
        <v>2852</v>
      </c>
      <c r="L76" s="183">
        <v>42751</v>
      </c>
      <c r="M76" s="180" t="s">
        <v>101</v>
      </c>
      <c r="N76" s="200">
        <v>42810</v>
      </c>
      <c r="O76" s="181"/>
      <c r="P76" s="181"/>
      <c r="Q76" s="181"/>
      <c r="R76" s="180"/>
      <c r="S76" s="180"/>
      <c r="T76" s="180"/>
      <c r="U76" s="180"/>
      <c r="V76" s="180"/>
      <c r="W76" s="180"/>
    </row>
    <row r="77" spans="1:23" x14ac:dyDescent="0.25">
      <c r="A77" s="222" t="str">
        <f t="shared" si="1"/>
        <v>00079</v>
      </c>
      <c r="B77" s="180" t="s">
        <v>312</v>
      </c>
      <c r="C77" s="243" t="s">
        <v>313</v>
      </c>
      <c r="D77" s="180" t="s">
        <v>151</v>
      </c>
      <c r="E77" s="182">
        <v>30599</v>
      </c>
      <c r="F77" s="180" t="s">
        <v>134</v>
      </c>
      <c r="G77" s="245" t="s">
        <v>2853</v>
      </c>
      <c r="H77" s="182">
        <v>42335</v>
      </c>
      <c r="I77" s="180" t="s">
        <v>133</v>
      </c>
      <c r="J77" s="180" t="s">
        <v>2850</v>
      </c>
      <c r="K77" s="180" t="s">
        <v>2850</v>
      </c>
      <c r="L77" s="183">
        <v>42751</v>
      </c>
      <c r="M77" s="180" t="s">
        <v>101</v>
      </c>
      <c r="N77" s="200">
        <v>42810</v>
      </c>
      <c r="O77" s="181"/>
      <c r="P77" s="181"/>
      <c r="Q77" s="181"/>
      <c r="R77" s="180"/>
      <c r="S77" s="180"/>
      <c r="T77" s="180"/>
      <c r="U77" s="180"/>
      <c r="V77" s="180"/>
      <c r="W77" s="180"/>
    </row>
    <row r="78" spans="1:23" x14ac:dyDescent="0.25">
      <c r="A78" s="222" t="str">
        <f t="shared" si="1"/>
        <v>00080</v>
      </c>
      <c r="B78" s="180" t="s">
        <v>316</v>
      </c>
      <c r="C78" s="243" t="s">
        <v>317</v>
      </c>
      <c r="D78" s="180" t="s">
        <v>151</v>
      </c>
      <c r="E78" s="182">
        <v>32128</v>
      </c>
      <c r="F78" s="180" t="s">
        <v>134</v>
      </c>
      <c r="G78" s="245" t="s">
        <v>2854</v>
      </c>
      <c r="H78" s="182">
        <v>38431</v>
      </c>
      <c r="I78" s="180" t="s">
        <v>133</v>
      </c>
      <c r="J78" s="180" t="s">
        <v>2855</v>
      </c>
      <c r="K78" s="180" t="s">
        <v>2856</v>
      </c>
      <c r="L78" s="183">
        <v>42751</v>
      </c>
      <c r="M78" s="180" t="s">
        <v>101</v>
      </c>
      <c r="N78" s="200">
        <v>42810</v>
      </c>
      <c r="O78" s="181"/>
      <c r="P78" s="181"/>
      <c r="Q78" s="181"/>
      <c r="R78" s="180"/>
      <c r="S78" s="180"/>
      <c r="T78" s="180"/>
      <c r="U78" s="180"/>
      <c r="V78" s="180"/>
      <c r="W78" s="180"/>
    </row>
    <row r="79" spans="1:23" x14ac:dyDescent="0.25">
      <c r="A79" s="222" t="str">
        <f t="shared" si="1"/>
        <v>00081</v>
      </c>
      <c r="B79" s="180" t="s">
        <v>423</v>
      </c>
      <c r="C79" s="243" t="s">
        <v>424</v>
      </c>
      <c r="D79" s="180" t="s">
        <v>149</v>
      </c>
      <c r="E79" s="182">
        <v>32789</v>
      </c>
      <c r="F79" s="180" t="s">
        <v>134</v>
      </c>
      <c r="G79" s="245" t="s">
        <v>2857</v>
      </c>
      <c r="H79" s="182">
        <v>41463</v>
      </c>
      <c r="I79" s="180" t="s">
        <v>133</v>
      </c>
      <c r="J79" s="180" t="s">
        <v>2802</v>
      </c>
      <c r="K79" s="180" t="s">
        <v>2802</v>
      </c>
      <c r="L79" s="183">
        <v>42751</v>
      </c>
      <c r="M79" s="180" t="s">
        <v>101</v>
      </c>
      <c r="N79" s="200">
        <v>42810</v>
      </c>
      <c r="O79" s="181"/>
      <c r="P79" s="181"/>
      <c r="Q79" s="181"/>
      <c r="R79" s="180"/>
      <c r="S79" s="180"/>
      <c r="T79" s="180"/>
      <c r="U79" s="180"/>
      <c r="V79" s="180"/>
      <c r="W79" s="180"/>
    </row>
    <row r="80" spans="1:23" x14ac:dyDescent="0.25">
      <c r="A80" s="222" t="str">
        <f t="shared" si="1"/>
        <v>00082</v>
      </c>
      <c r="B80" s="180" t="s">
        <v>417</v>
      </c>
      <c r="C80" s="243" t="s">
        <v>418</v>
      </c>
      <c r="D80" s="180" t="s">
        <v>151</v>
      </c>
      <c r="E80" s="182">
        <v>33597</v>
      </c>
      <c r="F80" s="180" t="s">
        <v>134</v>
      </c>
      <c r="G80" s="245" t="s">
        <v>2858</v>
      </c>
      <c r="H80" s="182">
        <v>41246</v>
      </c>
      <c r="I80" s="180" t="s">
        <v>133</v>
      </c>
      <c r="J80" s="180" t="s">
        <v>2859</v>
      </c>
      <c r="K80" s="180" t="s">
        <v>2859</v>
      </c>
      <c r="L80" s="183">
        <v>42751</v>
      </c>
      <c r="M80" s="180" t="s">
        <v>101</v>
      </c>
      <c r="N80" s="200">
        <v>42810</v>
      </c>
      <c r="O80" s="181"/>
      <c r="P80" s="181"/>
      <c r="Q80" s="181"/>
      <c r="R80" s="180"/>
      <c r="S80" s="180"/>
      <c r="T80" s="180"/>
      <c r="U80" s="180"/>
      <c r="V80" s="180"/>
      <c r="W80" s="180"/>
    </row>
    <row r="81" spans="1:23" x14ac:dyDescent="0.25">
      <c r="A81" s="222" t="str">
        <f t="shared" si="1"/>
        <v>00083</v>
      </c>
      <c r="B81" s="180" t="s">
        <v>263</v>
      </c>
      <c r="C81" s="243" t="s">
        <v>264</v>
      </c>
      <c r="D81" s="180" t="s">
        <v>151</v>
      </c>
      <c r="E81" s="182">
        <v>32060</v>
      </c>
      <c r="F81" s="180" t="s">
        <v>134</v>
      </c>
      <c r="G81" s="245" t="s">
        <v>2860</v>
      </c>
      <c r="H81" s="182">
        <v>39044</v>
      </c>
      <c r="I81" s="180" t="s">
        <v>133</v>
      </c>
      <c r="J81" s="180" t="s">
        <v>2856</v>
      </c>
      <c r="K81" s="180" t="s">
        <v>2856</v>
      </c>
      <c r="L81" s="183">
        <v>42751</v>
      </c>
      <c r="M81" s="180" t="s">
        <v>101</v>
      </c>
      <c r="N81" s="200">
        <v>42810</v>
      </c>
      <c r="O81" s="181"/>
      <c r="P81" s="181"/>
      <c r="Q81" s="181"/>
      <c r="R81" s="180"/>
      <c r="S81" s="180"/>
      <c r="T81" s="180"/>
      <c r="U81" s="180"/>
      <c r="V81" s="180"/>
      <c r="W81" s="180"/>
    </row>
    <row r="82" spans="1:23" x14ac:dyDescent="0.25">
      <c r="A82" s="222" t="str">
        <f t="shared" si="1"/>
        <v>00084</v>
      </c>
      <c r="B82" s="180" t="s">
        <v>269</v>
      </c>
      <c r="C82" s="243" t="s">
        <v>270</v>
      </c>
      <c r="D82" s="180" t="s">
        <v>151</v>
      </c>
      <c r="E82" s="182">
        <v>34462</v>
      </c>
      <c r="F82" s="180" t="s">
        <v>134</v>
      </c>
      <c r="G82" s="245" t="s">
        <v>2861</v>
      </c>
      <c r="H82" s="182">
        <v>40946</v>
      </c>
      <c r="I82" s="180" t="s">
        <v>133</v>
      </c>
      <c r="J82" s="180" t="s">
        <v>137</v>
      </c>
      <c r="K82" s="180" t="s">
        <v>137</v>
      </c>
      <c r="L82" s="183">
        <v>42751</v>
      </c>
      <c r="M82" s="180" t="s">
        <v>101</v>
      </c>
      <c r="N82" s="200">
        <v>42810</v>
      </c>
      <c r="O82" s="181"/>
      <c r="P82" s="181"/>
      <c r="Q82" s="181"/>
      <c r="R82" s="180"/>
      <c r="S82" s="180"/>
      <c r="T82" s="180"/>
      <c r="U82" s="180"/>
      <c r="V82" s="180"/>
      <c r="W82" s="180"/>
    </row>
    <row r="83" spans="1:23" x14ac:dyDescent="0.25">
      <c r="A83" s="222" t="str">
        <f t="shared" si="1"/>
        <v>00086</v>
      </c>
      <c r="B83" s="180" t="s">
        <v>265</v>
      </c>
      <c r="C83" s="243" t="s">
        <v>266</v>
      </c>
      <c r="D83" s="180" t="s">
        <v>151</v>
      </c>
      <c r="E83" s="182">
        <v>30502</v>
      </c>
      <c r="F83" s="180" t="s">
        <v>134</v>
      </c>
      <c r="G83" s="245" t="s">
        <v>2862</v>
      </c>
      <c r="H83" s="182">
        <v>38221</v>
      </c>
      <c r="I83" s="180" t="s">
        <v>133</v>
      </c>
      <c r="J83" s="180" t="s">
        <v>2852</v>
      </c>
      <c r="K83" s="180" t="s">
        <v>2852</v>
      </c>
      <c r="L83" s="183">
        <v>42751</v>
      </c>
      <c r="M83" s="180" t="s">
        <v>101</v>
      </c>
      <c r="N83" s="200">
        <v>42810</v>
      </c>
      <c r="O83" s="181"/>
      <c r="P83" s="181"/>
      <c r="Q83" s="181"/>
      <c r="R83" s="180"/>
      <c r="S83" s="180"/>
      <c r="T83" s="180"/>
      <c r="U83" s="180"/>
      <c r="V83" s="180"/>
      <c r="W83" s="180"/>
    </row>
    <row r="84" spans="1:23" x14ac:dyDescent="0.25">
      <c r="A84" s="222" t="str">
        <f t="shared" si="1"/>
        <v>00087</v>
      </c>
      <c r="B84" s="180" t="s">
        <v>277</v>
      </c>
      <c r="C84" s="243" t="s">
        <v>278</v>
      </c>
      <c r="D84" s="180" t="s">
        <v>151</v>
      </c>
      <c r="E84" s="182">
        <v>34580</v>
      </c>
      <c r="F84" s="180" t="s">
        <v>134</v>
      </c>
      <c r="G84" s="245" t="s">
        <v>2863</v>
      </c>
      <c r="H84" s="182">
        <v>40396</v>
      </c>
      <c r="I84" s="180" t="s">
        <v>133</v>
      </c>
      <c r="J84" s="180" t="s">
        <v>2864</v>
      </c>
      <c r="K84" s="180" t="s">
        <v>2865</v>
      </c>
      <c r="L84" s="183">
        <v>42751</v>
      </c>
      <c r="M84" s="180" t="s">
        <v>101</v>
      </c>
      <c r="N84" s="200">
        <v>42810</v>
      </c>
      <c r="O84" s="181"/>
      <c r="P84" s="181"/>
      <c r="Q84" s="181"/>
      <c r="R84" s="180"/>
      <c r="S84" s="180"/>
      <c r="T84" s="180"/>
      <c r="U84" s="180"/>
      <c r="V84" s="180"/>
      <c r="W84" s="180"/>
    </row>
    <row r="85" spans="1:23" x14ac:dyDescent="0.25">
      <c r="A85" s="222" t="str">
        <f t="shared" si="1"/>
        <v>00088</v>
      </c>
      <c r="B85" s="180" t="s">
        <v>275</v>
      </c>
      <c r="C85" s="243" t="s">
        <v>276</v>
      </c>
      <c r="D85" s="180" t="s">
        <v>151</v>
      </c>
      <c r="E85" s="182">
        <v>33516</v>
      </c>
      <c r="F85" s="180" t="s">
        <v>2756</v>
      </c>
      <c r="G85" s="245" t="s">
        <v>2866</v>
      </c>
      <c r="H85" s="182">
        <v>41677</v>
      </c>
      <c r="I85" s="180" t="s">
        <v>133</v>
      </c>
      <c r="J85" s="180" t="s">
        <v>2867</v>
      </c>
      <c r="K85" s="180" t="s">
        <v>2867</v>
      </c>
      <c r="L85" s="183">
        <v>42751</v>
      </c>
      <c r="M85" s="180" t="s">
        <v>101</v>
      </c>
      <c r="N85" s="200">
        <v>42810</v>
      </c>
      <c r="O85" s="181"/>
      <c r="P85" s="181"/>
      <c r="Q85" s="181"/>
      <c r="R85" s="180"/>
      <c r="S85" s="180"/>
      <c r="T85" s="180"/>
      <c r="U85" s="180"/>
      <c r="V85" s="180"/>
      <c r="W85" s="180"/>
    </row>
    <row r="86" spans="1:23" x14ac:dyDescent="0.25">
      <c r="A86" s="222" t="str">
        <f t="shared" si="1"/>
        <v>00089</v>
      </c>
      <c r="B86" s="180" t="s">
        <v>443</v>
      </c>
      <c r="C86" s="243" t="s">
        <v>444</v>
      </c>
      <c r="D86" s="180" t="s">
        <v>151</v>
      </c>
      <c r="E86" s="182">
        <v>34612</v>
      </c>
      <c r="F86" s="180" t="s">
        <v>134</v>
      </c>
      <c r="G86" s="245" t="s">
        <v>2868</v>
      </c>
      <c r="H86" s="182">
        <v>40923</v>
      </c>
      <c r="I86" s="180" t="s">
        <v>133</v>
      </c>
      <c r="J86" s="180" t="s">
        <v>2869</v>
      </c>
      <c r="K86" s="180" t="s">
        <v>2869</v>
      </c>
      <c r="L86" s="183">
        <v>42751</v>
      </c>
      <c r="M86" s="180" t="s">
        <v>101</v>
      </c>
      <c r="N86" s="200">
        <v>42810</v>
      </c>
      <c r="O86" s="181"/>
      <c r="P86" s="181"/>
      <c r="Q86" s="181"/>
      <c r="R86" s="180"/>
      <c r="S86" s="180"/>
      <c r="T86" s="180"/>
      <c r="U86" s="180"/>
      <c r="V86" s="180"/>
      <c r="W86" s="180"/>
    </row>
    <row r="87" spans="1:23" x14ac:dyDescent="0.25">
      <c r="A87" s="222" t="str">
        <f t="shared" si="1"/>
        <v>00090</v>
      </c>
      <c r="B87" s="180" t="s">
        <v>300</v>
      </c>
      <c r="C87" s="243" t="s">
        <v>301</v>
      </c>
      <c r="D87" s="180" t="s">
        <v>151</v>
      </c>
      <c r="E87" s="182">
        <v>33810</v>
      </c>
      <c r="F87" s="180" t="s">
        <v>134</v>
      </c>
      <c r="G87" s="245" t="s">
        <v>2870</v>
      </c>
      <c r="H87" s="182">
        <v>42662</v>
      </c>
      <c r="I87" s="180" t="s">
        <v>133</v>
      </c>
      <c r="J87" s="180" t="s">
        <v>302</v>
      </c>
      <c r="K87" s="180" t="s">
        <v>302</v>
      </c>
      <c r="L87" s="183">
        <v>42751</v>
      </c>
      <c r="M87" s="180" t="s">
        <v>101</v>
      </c>
      <c r="N87" s="200">
        <v>42810</v>
      </c>
      <c r="O87" s="181"/>
      <c r="P87" s="181"/>
      <c r="Q87" s="181"/>
      <c r="R87" s="180"/>
      <c r="S87" s="180"/>
      <c r="T87" s="180"/>
      <c r="U87" s="180"/>
      <c r="V87" s="180"/>
      <c r="W87" s="180"/>
    </row>
    <row r="88" spans="1:23" x14ac:dyDescent="0.25">
      <c r="A88" s="222" t="str">
        <f t="shared" si="1"/>
        <v>00091</v>
      </c>
      <c r="B88" s="180" t="s">
        <v>432</v>
      </c>
      <c r="C88" s="243" t="s">
        <v>433</v>
      </c>
      <c r="D88" s="180" t="s">
        <v>151</v>
      </c>
      <c r="E88" s="182">
        <v>33025</v>
      </c>
      <c r="F88" s="180" t="s">
        <v>134</v>
      </c>
      <c r="G88" s="245" t="s">
        <v>2871</v>
      </c>
      <c r="H88" s="182">
        <v>39416</v>
      </c>
      <c r="I88" s="180" t="s">
        <v>133</v>
      </c>
      <c r="J88" s="180" t="s">
        <v>2872</v>
      </c>
      <c r="K88" s="180" t="s">
        <v>2872</v>
      </c>
      <c r="L88" s="183">
        <v>42751</v>
      </c>
      <c r="M88" s="180" t="s">
        <v>101</v>
      </c>
      <c r="N88" s="200">
        <v>42810</v>
      </c>
      <c r="O88" s="181"/>
      <c r="P88" s="181"/>
      <c r="Q88" s="181"/>
      <c r="R88" s="180"/>
      <c r="S88" s="180"/>
      <c r="T88" s="180"/>
      <c r="U88" s="180"/>
      <c r="V88" s="180"/>
      <c r="W88" s="180"/>
    </row>
    <row r="89" spans="1:23" x14ac:dyDescent="0.25">
      <c r="A89" s="222" t="str">
        <f t="shared" si="1"/>
        <v>00092</v>
      </c>
      <c r="B89" s="180" t="s">
        <v>286</v>
      </c>
      <c r="C89" s="243" t="s">
        <v>287</v>
      </c>
      <c r="D89" s="180" t="s">
        <v>151</v>
      </c>
      <c r="E89" s="182">
        <v>33861</v>
      </c>
      <c r="F89" s="180" t="s">
        <v>134</v>
      </c>
      <c r="G89" s="245" t="s">
        <v>2873</v>
      </c>
      <c r="H89" s="182">
        <v>40119</v>
      </c>
      <c r="I89" s="180" t="s">
        <v>2874</v>
      </c>
      <c r="J89" s="180" t="s">
        <v>2875</v>
      </c>
      <c r="K89" s="180" t="s">
        <v>2875</v>
      </c>
      <c r="L89" s="183">
        <v>42751</v>
      </c>
      <c r="M89" s="180" t="s">
        <v>101</v>
      </c>
      <c r="N89" s="200">
        <v>42810</v>
      </c>
      <c r="O89" s="181"/>
      <c r="P89" s="181"/>
      <c r="Q89" s="181"/>
      <c r="R89" s="180"/>
      <c r="S89" s="180"/>
      <c r="T89" s="180"/>
      <c r="U89" s="180"/>
      <c r="V89" s="180"/>
      <c r="W89" s="180"/>
    </row>
    <row r="90" spans="1:23" x14ac:dyDescent="0.25">
      <c r="A90" s="222" t="str">
        <f t="shared" si="1"/>
        <v>00093</v>
      </c>
      <c r="B90" s="180" t="s">
        <v>295</v>
      </c>
      <c r="C90" s="243" t="s">
        <v>296</v>
      </c>
      <c r="D90" s="180" t="s">
        <v>151</v>
      </c>
      <c r="E90" s="182">
        <v>32726</v>
      </c>
      <c r="F90" s="180" t="s">
        <v>134</v>
      </c>
      <c r="G90" s="245" t="s">
        <v>2876</v>
      </c>
      <c r="H90" s="182">
        <v>42662</v>
      </c>
      <c r="I90" s="180" t="s">
        <v>133</v>
      </c>
      <c r="J90" s="180" t="s">
        <v>297</v>
      </c>
      <c r="K90" s="180" t="s">
        <v>297</v>
      </c>
      <c r="L90" s="183">
        <v>42751</v>
      </c>
      <c r="M90" s="180" t="s">
        <v>101</v>
      </c>
      <c r="N90" s="200">
        <v>42810</v>
      </c>
      <c r="O90" s="181"/>
      <c r="P90" s="181"/>
      <c r="Q90" s="181"/>
      <c r="R90" s="180"/>
      <c r="S90" s="180"/>
      <c r="T90" s="180"/>
      <c r="U90" s="180"/>
      <c r="V90" s="180"/>
      <c r="W90" s="180"/>
    </row>
    <row r="91" spans="1:23" x14ac:dyDescent="0.25">
      <c r="A91" s="222" t="str">
        <f t="shared" si="1"/>
        <v>00094</v>
      </c>
      <c r="B91" s="180" t="s">
        <v>445</v>
      </c>
      <c r="C91" s="243" t="s">
        <v>446</v>
      </c>
      <c r="D91" s="180" t="s">
        <v>149</v>
      </c>
      <c r="E91" s="182">
        <v>31385</v>
      </c>
      <c r="F91" s="180" t="s">
        <v>134</v>
      </c>
      <c r="G91" s="245" t="s">
        <v>2877</v>
      </c>
      <c r="H91" s="182">
        <v>42327</v>
      </c>
      <c r="I91" s="180" t="s">
        <v>133</v>
      </c>
      <c r="J91" s="180" t="s">
        <v>2878</v>
      </c>
      <c r="K91" s="180" t="s">
        <v>2878</v>
      </c>
      <c r="L91" s="183">
        <v>42751</v>
      </c>
      <c r="M91" s="180" t="s">
        <v>101</v>
      </c>
      <c r="N91" s="200">
        <v>42810</v>
      </c>
      <c r="O91" s="181"/>
      <c r="P91" s="181"/>
      <c r="Q91" s="181"/>
      <c r="R91" s="180"/>
      <c r="S91" s="180"/>
      <c r="T91" s="180"/>
      <c r="U91" s="180"/>
      <c r="V91" s="180"/>
      <c r="W91" s="180"/>
    </row>
    <row r="92" spans="1:23" x14ac:dyDescent="0.25">
      <c r="A92" s="222" t="str">
        <f t="shared" si="1"/>
        <v>00095</v>
      </c>
      <c r="B92" s="180" t="s">
        <v>314</v>
      </c>
      <c r="C92" s="243" t="s">
        <v>315</v>
      </c>
      <c r="D92" s="180" t="s">
        <v>151</v>
      </c>
      <c r="E92" s="182">
        <v>33466</v>
      </c>
      <c r="F92" s="180" t="s">
        <v>134</v>
      </c>
      <c r="G92" s="245" t="s">
        <v>2879</v>
      </c>
      <c r="H92" s="182">
        <v>42720</v>
      </c>
      <c r="I92" s="180" t="s">
        <v>133</v>
      </c>
      <c r="J92" s="180" t="s">
        <v>2754</v>
      </c>
      <c r="K92" s="180" t="s">
        <v>2754</v>
      </c>
      <c r="L92" s="183">
        <v>42751</v>
      </c>
      <c r="M92" s="180" t="s">
        <v>101</v>
      </c>
      <c r="N92" s="200">
        <v>42810</v>
      </c>
      <c r="O92" s="181"/>
      <c r="P92" s="181"/>
      <c r="Q92" s="181"/>
      <c r="R92" s="180"/>
      <c r="S92" s="180"/>
      <c r="T92" s="180"/>
      <c r="U92" s="180"/>
      <c r="V92" s="180"/>
      <c r="W92" s="180"/>
    </row>
    <row r="93" spans="1:23" x14ac:dyDescent="0.25">
      <c r="A93" s="222" t="str">
        <f t="shared" si="1"/>
        <v>00096</v>
      </c>
      <c r="B93" s="180" t="s">
        <v>436</v>
      </c>
      <c r="C93" s="243" t="s">
        <v>437</v>
      </c>
      <c r="D93" s="180" t="s">
        <v>151</v>
      </c>
      <c r="E93" s="182">
        <v>32420</v>
      </c>
      <c r="F93" s="180" t="s">
        <v>134</v>
      </c>
      <c r="G93" s="245" t="s">
        <v>2880</v>
      </c>
      <c r="H93" s="182">
        <v>38191</v>
      </c>
      <c r="I93" s="180" t="s">
        <v>133</v>
      </c>
      <c r="J93" s="180" t="s">
        <v>307</v>
      </c>
      <c r="K93" s="180" t="s">
        <v>307</v>
      </c>
      <c r="L93" s="183">
        <v>42751</v>
      </c>
      <c r="M93" s="180" t="s">
        <v>101</v>
      </c>
      <c r="N93" s="200">
        <v>42810</v>
      </c>
      <c r="O93" s="181"/>
      <c r="P93" s="181"/>
      <c r="Q93" s="181"/>
      <c r="R93" s="180"/>
      <c r="S93" s="180"/>
      <c r="T93" s="180"/>
      <c r="U93" s="180"/>
      <c r="V93" s="180"/>
      <c r="W93" s="180"/>
    </row>
    <row r="94" spans="1:23" x14ac:dyDescent="0.25">
      <c r="A94" s="222" t="str">
        <f t="shared" si="1"/>
        <v>00097</v>
      </c>
      <c r="B94" s="180" t="s">
        <v>438</v>
      </c>
      <c r="C94" s="243" t="s">
        <v>439</v>
      </c>
      <c r="D94" s="180" t="s">
        <v>151</v>
      </c>
      <c r="E94" s="182">
        <v>29684</v>
      </c>
      <c r="F94" s="180" t="s">
        <v>134</v>
      </c>
      <c r="G94" s="245" t="s">
        <v>2881</v>
      </c>
      <c r="H94" s="182">
        <v>0</v>
      </c>
      <c r="I94" s="180" t="s">
        <v>133</v>
      </c>
      <c r="J94" s="180" t="s">
        <v>2754</v>
      </c>
      <c r="K94" s="180" t="s">
        <v>2754</v>
      </c>
      <c r="L94" s="183">
        <v>42751</v>
      </c>
      <c r="M94" s="180" t="s">
        <v>101</v>
      </c>
      <c r="N94" s="200">
        <v>42810</v>
      </c>
      <c r="O94" s="181"/>
      <c r="P94" s="181"/>
      <c r="Q94" s="181"/>
      <c r="R94" s="180"/>
      <c r="S94" s="180"/>
      <c r="T94" s="180"/>
      <c r="U94" s="180"/>
      <c r="V94" s="180"/>
      <c r="W94" s="180"/>
    </row>
    <row r="95" spans="1:23" x14ac:dyDescent="0.25">
      <c r="A95" s="222" t="str">
        <f t="shared" si="1"/>
        <v>00098</v>
      </c>
      <c r="B95" s="180" t="s">
        <v>1536</v>
      </c>
      <c r="C95" s="243" t="s">
        <v>1537</v>
      </c>
      <c r="D95" s="180" t="s">
        <v>151</v>
      </c>
      <c r="E95" s="182">
        <v>33884</v>
      </c>
      <c r="F95" s="180" t="s">
        <v>134</v>
      </c>
      <c r="G95" s="245" t="s">
        <v>2882</v>
      </c>
      <c r="H95" s="182" t="s">
        <v>2883</v>
      </c>
      <c r="I95" s="180" t="s">
        <v>133</v>
      </c>
      <c r="J95" s="180" t="s">
        <v>2884</v>
      </c>
      <c r="K95" s="180" t="s">
        <v>2884</v>
      </c>
      <c r="L95" s="183">
        <v>42751</v>
      </c>
      <c r="M95" s="180" t="s">
        <v>101</v>
      </c>
      <c r="N95" s="200">
        <v>42810</v>
      </c>
      <c r="O95" s="181"/>
      <c r="P95" s="181"/>
      <c r="Q95" s="181"/>
      <c r="R95" s="180"/>
      <c r="S95" s="180"/>
      <c r="T95" s="180"/>
      <c r="U95" s="180"/>
      <c r="V95" s="180"/>
      <c r="W95" s="180"/>
    </row>
    <row r="96" spans="1:23" x14ac:dyDescent="0.25">
      <c r="A96" s="222" t="str">
        <f t="shared" si="1"/>
        <v>00099</v>
      </c>
      <c r="B96" s="180" t="s">
        <v>1256</v>
      </c>
      <c r="C96" s="192" t="s">
        <v>1257</v>
      </c>
      <c r="D96" s="180" t="s">
        <v>149</v>
      </c>
      <c r="E96" s="182">
        <v>31453</v>
      </c>
      <c r="F96" s="180" t="s">
        <v>2885</v>
      </c>
      <c r="G96" s="245" t="s">
        <v>2886</v>
      </c>
      <c r="H96" s="182">
        <v>0</v>
      </c>
      <c r="I96" s="180" t="s">
        <v>2887</v>
      </c>
      <c r="J96" s="180" t="s">
        <v>2888</v>
      </c>
      <c r="K96" s="180" t="s">
        <v>2889</v>
      </c>
      <c r="L96" s="183">
        <v>42751</v>
      </c>
      <c r="M96" s="180" t="s">
        <v>2890</v>
      </c>
      <c r="N96" s="200">
        <v>42810</v>
      </c>
      <c r="O96" s="181"/>
      <c r="P96" s="181"/>
      <c r="Q96" s="181"/>
      <c r="R96" s="180"/>
      <c r="S96" s="180"/>
      <c r="T96" s="180"/>
      <c r="U96" s="180"/>
      <c r="V96" s="180"/>
      <c r="W96" s="180"/>
    </row>
    <row r="97" spans="1:23" x14ac:dyDescent="0.25">
      <c r="A97" s="222" t="str">
        <f t="shared" si="1"/>
        <v>00100</v>
      </c>
      <c r="B97" s="180" t="s">
        <v>1258</v>
      </c>
      <c r="C97" s="243" t="s">
        <v>1259</v>
      </c>
      <c r="D97" s="180" t="s">
        <v>149</v>
      </c>
      <c r="E97" s="182">
        <v>30201</v>
      </c>
      <c r="F97" s="180" t="s">
        <v>134</v>
      </c>
      <c r="G97" s="245" t="s">
        <v>2891</v>
      </c>
      <c r="H97" s="182">
        <v>42246</v>
      </c>
      <c r="I97" s="180" t="s">
        <v>133</v>
      </c>
      <c r="J97" s="180" t="s">
        <v>2811</v>
      </c>
      <c r="K97" s="180" t="s">
        <v>2811</v>
      </c>
      <c r="L97" s="183">
        <v>42751</v>
      </c>
      <c r="M97" s="180" t="s">
        <v>2668</v>
      </c>
      <c r="N97" s="200">
        <v>42810</v>
      </c>
      <c r="O97" s="181"/>
      <c r="P97" s="181"/>
      <c r="Q97" s="181"/>
      <c r="R97" s="180"/>
      <c r="S97" s="180"/>
      <c r="T97" s="180"/>
      <c r="U97" s="180"/>
      <c r="V97" s="180"/>
      <c r="W97" s="180"/>
    </row>
    <row r="98" spans="1:23" x14ac:dyDescent="0.25">
      <c r="A98" s="222" t="str">
        <f t="shared" si="1"/>
        <v>00101</v>
      </c>
      <c r="B98" s="180" t="s">
        <v>279</v>
      </c>
      <c r="C98" s="243" t="s">
        <v>280</v>
      </c>
      <c r="D98" s="180" t="s">
        <v>151</v>
      </c>
      <c r="E98" s="182">
        <v>42751</v>
      </c>
      <c r="F98" s="180" t="s">
        <v>134</v>
      </c>
      <c r="G98" s="245" t="s">
        <v>2892</v>
      </c>
      <c r="H98" s="182">
        <v>39537</v>
      </c>
      <c r="I98" s="180" t="s">
        <v>133</v>
      </c>
      <c r="J98" s="180" t="s">
        <v>2811</v>
      </c>
      <c r="K98" s="180" t="s">
        <v>2811</v>
      </c>
      <c r="L98" s="183">
        <v>42751</v>
      </c>
      <c r="M98" s="180" t="s">
        <v>101</v>
      </c>
      <c r="N98" s="200">
        <v>42810</v>
      </c>
      <c r="O98" s="181"/>
      <c r="P98" s="181"/>
      <c r="Q98" s="181"/>
      <c r="R98" s="180"/>
      <c r="S98" s="180"/>
      <c r="T98" s="180"/>
      <c r="U98" s="180"/>
      <c r="V98" s="180"/>
      <c r="W98" s="180"/>
    </row>
    <row r="99" spans="1:23" x14ac:dyDescent="0.25">
      <c r="A99" s="222" t="str">
        <f t="shared" si="1"/>
        <v>00102</v>
      </c>
      <c r="B99" s="180" t="s">
        <v>419</v>
      </c>
      <c r="C99" s="243" t="s">
        <v>345</v>
      </c>
      <c r="D99" s="180" t="s">
        <v>151</v>
      </c>
      <c r="E99" s="182">
        <v>42751</v>
      </c>
      <c r="F99" s="180" t="s">
        <v>134</v>
      </c>
      <c r="G99" s="245" t="s">
        <v>2893</v>
      </c>
      <c r="H99" s="182">
        <v>42295</v>
      </c>
      <c r="I99" s="180" t="s">
        <v>133</v>
      </c>
      <c r="J99" s="180" t="s">
        <v>2754</v>
      </c>
      <c r="K99" s="180" t="s">
        <v>2754</v>
      </c>
      <c r="L99" s="183">
        <v>42751</v>
      </c>
      <c r="M99" s="180" t="s">
        <v>101</v>
      </c>
      <c r="N99" s="200">
        <v>42810</v>
      </c>
      <c r="O99" s="181"/>
      <c r="P99" s="181"/>
      <c r="Q99" s="181"/>
      <c r="R99" s="180"/>
      <c r="S99" s="180"/>
      <c r="T99" s="180"/>
      <c r="U99" s="180"/>
      <c r="V99" s="180"/>
      <c r="W99" s="180"/>
    </row>
    <row r="100" spans="1:23" x14ac:dyDescent="0.25">
      <c r="A100" s="222" t="str">
        <f t="shared" si="1"/>
        <v>00103</v>
      </c>
      <c r="B100" s="180" t="s">
        <v>310</v>
      </c>
      <c r="C100" s="243" t="s">
        <v>311</v>
      </c>
      <c r="D100" s="180">
        <v>0</v>
      </c>
      <c r="E100" s="182">
        <v>42751</v>
      </c>
      <c r="F100" s="180" t="s">
        <v>134</v>
      </c>
      <c r="G100" s="245" t="s">
        <v>2894</v>
      </c>
      <c r="H100" s="182">
        <v>39847</v>
      </c>
      <c r="I100" s="180">
        <v>0</v>
      </c>
      <c r="J100" s="180" t="s">
        <v>2754</v>
      </c>
      <c r="K100" s="180" t="s">
        <v>2754</v>
      </c>
      <c r="L100" s="183">
        <v>42751</v>
      </c>
      <c r="M100" s="180" t="s">
        <v>101</v>
      </c>
      <c r="N100" s="200">
        <v>42810</v>
      </c>
      <c r="O100" s="181"/>
      <c r="P100" s="181"/>
      <c r="Q100" s="181"/>
      <c r="R100" s="180"/>
      <c r="S100" s="180"/>
      <c r="T100" s="180"/>
      <c r="U100" s="180"/>
      <c r="V100" s="180"/>
      <c r="W100" s="180"/>
    </row>
    <row r="101" spans="1:23" x14ac:dyDescent="0.25">
      <c r="A101" s="222" t="str">
        <f t="shared" si="1"/>
        <v>00106</v>
      </c>
      <c r="B101" s="180" t="s">
        <v>363</v>
      </c>
      <c r="C101" s="243" t="s">
        <v>2624</v>
      </c>
      <c r="D101" s="180" t="s">
        <v>151</v>
      </c>
      <c r="E101" s="182">
        <v>32516</v>
      </c>
      <c r="F101" s="180" t="s">
        <v>134</v>
      </c>
      <c r="G101" s="245" t="s">
        <v>2895</v>
      </c>
      <c r="H101" s="182">
        <v>38650</v>
      </c>
      <c r="I101" s="180" t="s">
        <v>133</v>
      </c>
      <c r="J101" s="180" t="s">
        <v>2896</v>
      </c>
      <c r="K101" s="180">
        <v>0</v>
      </c>
      <c r="L101" s="183">
        <v>42772</v>
      </c>
      <c r="M101" s="180" t="s">
        <v>101</v>
      </c>
      <c r="N101" s="200"/>
      <c r="O101" s="181"/>
      <c r="P101" s="181"/>
      <c r="Q101" s="181"/>
      <c r="R101" s="180"/>
      <c r="S101" s="180"/>
      <c r="T101" s="180"/>
      <c r="U101" s="180"/>
      <c r="V101" s="180"/>
      <c r="W101" s="180"/>
    </row>
    <row r="102" spans="1:23" x14ac:dyDescent="0.25">
      <c r="A102" s="222" t="str">
        <f t="shared" si="1"/>
        <v>00107</v>
      </c>
      <c r="B102" s="180" t="s">
        <v>369</v>
      </c>
      <c r="C102" s="243" t="s">
        <v>2625</v>
      </c>
      <c r="D102" s="180" t="s">
        <v>151</v>
      </c>
      <c r="E102" s="182">
        <v>35660</v>
      </c>
      <c r="F102" s="180" t="s">
        <v>134</v>
      </c>
      <c r="G102" s="245" t="s">
        <v>2897</v>
      </c>
      <c r="H102" s="182">
        <v>41097</v>
      </c>
      <c r="I102" s="180" t="s">
        <v>133</v>
      </c>
      <c r="J102" s="180" t="s">
        <v>2898</v>
      </c>
      <c r="K102" s="180" t="s">
        <v>2898</v>
      </c>
      <c r="L102" s="183">
        <v>42772</v>
      </c>
      <c r="M102" s="180" t="s">
        <v>101</v>
      </c>
      <c r="N102" s="200"/>
      <c r="O102" s="181"/>
      <c r="P102" s="181"/>
      <c r="Q102" s="181"/>
      <c r="R102" s="180"/>
      <c r="S102" s="180"/>
      <c r="T102" s="180"/>
      <c r="U102" s="180"/>
      <c r="V102" s="180"/>
      <c r="W102" s="180"/>
    </row>
    <row r="103" spans="1:23" x14ac:dyDescent="0.25">
      <c r="A103" s="222" t="str">
        <f t="shared" si="1"/>
        <v>00108</v>
      </c>
      <c r="B103" s="180" t="s">
        <v>1973</v>
      </c>
      <c r="C103" s="243" t="s">
        <v>2626</v>
      </c>
      <c r="D103" s="180" t="s">
        <v>151</v>
      </c>
      <c r="E103" s="182">
        <v>28178</v>
      </c>
      <c r="F103" s="180" t="s">
        <v>134</v>
      </c>
      <c r="G103" s="245" t="s">
        <v>2899</v>
      </c>
      <c r="H103" s="182">
        <v>37667</v>
      </c>
      <c r="I103" s="180" t="s">
        <v>133</v>
      </c>
      <c r="J103" s="180" t="s">
        <v>2898</v>
      </c>
      <c r="K103" s="180" t="s">
        <v>2898</v>
      </c>
      <c r="L103" s="183">
        <v>42772</v>
      </c>
      <c r="M103" s="180" t="s">
        <v>2900</v>
      </c>
      <c r="N103" s="200"/>
      <c r="O103" s="181"/>
      <c r="P103" s="181"/>
      <c r="Q103" s="181"/>
      <c r="R103" s="180"/>
      <c r="S103" s="180"/>
      <c r="T103" s="180"/>
      <c r="U103" s="180"/>
      <c r="V103" s="180"/>
      <c r="W103" s="180"/>
    </row>
    <row r="104" spans="1:23" x14ac:dyDescent="0.25">
      <c r="A104" s="222" t="str">
        <f t="shared" si="1"/>
        <v>00109</v>
      </c>
      <c r="B104" s="180" t="s">
        <v>328</v>
      </c>
      <c r="C104" s="243" t="s">
        <v>2627</v>
      </c>
      <c r="D104" s="180" t="s">
        <v>151</v>
      </c>
      <c r="E104" s="182">
        <v>35861</v>
      </c>
      <c r="F104" s="180" t="s">
        <v>134</v>
      </c>
      <c r="G104" s="245" t="s">
        <v>2901</v>
      </c>
      <c r="H104" s="182">
        <v>42384</v>
      </c>
      <c r="I104" s="180" t="s">
        <v>133</v>
      </c>
      <c r="J104" s="180" t="s">
        <v>2902</v>
      </c>
      <c r="K104" s="180" t="s">
        <v>2902</v>
      </c>
      <c r="L104" s="183">
        <v>42772</v>
      </c>
      <c r="M104" s="180" t="s">
        <v>101</v>
      </c>
      <c r="N104" s="200"/>
      <c r="O104" s="181"/>
      <c r="P104" s="181"/>
      <c r="Q104" s="181"/>
      <c r="R104" s="180"/>
      <c r="S104" s="180"/>
      <c r="T104" s="180"/>
      <c r="U104" s="180"/>
      <c r="V104" s="180"/>
      <c r="W104" s="180"/>
    </row>
    <row r="105" spans="1:23" x14ac:dyDescent="0.25">
      <c r="A105" s="222" t="str">
        <f t="shared" si="1"/>
        <v>00110</v>
      </c>
      <c r="B105" s="180" t="s">
        <v>368</v>
      </c>
      <c r="C105" s="243" t="s">
        <v>2628</v>
      </c>
      <c r="D105" s="180" t="s">
        <v>151</v>
      </c>
      <c r="E105" s="182">
        <v>33898</v>
      </c>
      <c r="F105" s="180" t="s">
        <v>134</v>
      </c>
      <c r="G105" s="245" t="s">
        <v>2903</v>
      </c>
      <c r="H105" s="182">
        <v>40419</v>
      </c>
      <c r="I105" s="180" t="s">
        <v>133</v>
      </c>
      <c r="J105" s="180" t="s">
        <v>224</v>
      </c>
      <c r="K105" s="180" t="s">
        <v>224</v>
      </c>
      <c r="L105" s="183">
        <v>42772</v>
      </c>
      <c r="M105" s="180" t="s">
        <v>101</v>
      </c>
      <c r="N105" s="200"/>
      <c r="O105" s="181"/>
      <c r="P105" s="181"/>
      <c r="Q105" s="181"/>
      <c r="R105" s="180"/>
      <c r="S105" s="180"/>
      <c r="T105" s="180"/>
      <c r="U105" s="180"/>
      <c r="V105" s="180"/>
      <c r="W105" s="180"/>
    </row>
    <row r="106" spans="1:23" x14ac:dyDescent="0.25">
      <c r="A106" s="222" t="str">
        <f t="shared" si="1"/>
        <v>00111</v>
      </c>
      <c r="B106" s="180" t="s">
        <v>477</v>
      </c>
      <c r="C106" s="243" t="s">
        <v>2629</v>
      </c>
      <c r="D106" s="180" t="s">
        <v>151</v>
      </c>
      <c r="E106" s="182">
        <v>27830</v>
      </c>
      <c r="F106" s="180" t="s">
        <v>134</v>
      </c>
      <c r="G106" s="245" t="s">
        <v>2904</v>
      </c>
      <c r="H106" s="182">
        <v>40280</v>
      </c>
      <c r="I106" s="180" t="s">
        <v>133</v>
      </c>
      <c r="J106" s="180" t="s">
        <v>2905</v>
      </c>
      <c r="K106" s="180" t="s">
        <v>2905</v>
      </c>
      <c r="L106" s="183">
        <v>42772</v>
      </c>
      <c r="M106" s="180" t="s">
        <v>101</v>
      </c>
      <c r="N106" s="200"/>
      <c r="O106" s="181"/>
      <c r="P106" s="181"/>
      <c r="Q106" s="181"/>
      <c r="R106" s="180"/>
      <c r="S106" s="180"/>
      <c r="T106" s="180"/>
      <c r="U106" s="180"/>
      <c r="V106" s="180"/>
      <c r="W106" s="180"/>
    </row>
    <row r="107" spans="1:23" x14ac:dyDescent="0.25">
      <c r="A107" s="222" t="str">
        <f t="shared" si="1"/>
        <v>00112</v>
      </c>
      <c r="B107" s="180" t="s">
        <v>324</v>
      </c>
      <c r="C107" s="243" t="s">
        <v>2630</v>
      </c>
      <c r="D107" s="180" t="s">
        <v>151</v>
      </c>
      <c r="E107" s="182">
        <v>27860</v>
      </c>
      <c r="F107" s="180" t="s">
        <v>134</v>
      </c>
      <c r="G107" s="245" t="s">
        <v>2906</v>
      </c>
      <c r="H107" s="182">
        <v>39007</v>
      </c>
      <c r="I107" s="180" t="s">
        <v>133</v>
      </c>
      <c r="J107" s="180" t="s">
        <v>2907</v>
      </c>
      <c r="K107" s="180" t="s">
        <v>2907</v>
      </c>
      <c r="L107" s="183">
        <v>42772</v>
      </c>
      <c r="M107" s="180" t="s">
        <v>101</v>
      </c>
      <c r="N107" s="200"/>
      <c r="O107" s="181"/>
      <c r="P107" s="181"/>
      <c r="Q107" s="181"/>
      <c r="R107" s="180"/>
      <c r="S107" s="180"/>
      <c r="T107" s="180"/>
      <c r="U107" s="180"/>
      <c r="V107" s="180"/>
      <c r="W107" s="180"/>
    </row>
    <row r="108" spans="1:23" x14ac:dyDescent="0.25">
      <c r="A108" s="222" t="str">
        <f t="shared" si="1"/>
        <v>00114</v>
      </c>
      <c r="B108" s="180" t="s">
        <v>333</v>
      </c>
      <c r="C108" s="243" t="s">
        <v>2631</v>
      </c>
      <c r="D108" s="180" t="s">
        <v>151</v>
      </c>
      <c r="E108" s="182">
        <v>35770</v>
      </c>
      <c r="F108" s="180" t="s">
        <v>134</v>
      </c>
      <c r="G108" s="245" t="s">
        <v>2908</v>
      </c>
      <c r="H108" s="182">
        <v>41566</v>
      </c>
      <c r="I108" s="180" t="s">
        <v>133</v>
      </c>
      <c r="J108" s="180" t="s">
        <v>327</v>
      </c>
      <c r="K108" s="180" t="s">
        <v>327</v>
      </c>
      <c r="L108" s="183">
        <v>42772</v>
      </c>
      <c r="M108" s="180" t="s">
        <v>101</v>
      </c>
      <c r="N108" s="200"/>
      <c r="O108" s="181"/>
      <c r="P108" s="181"/>
      <c r="Q108" s="181"/>
      <c r="R108" s="180"/>
      <c r="S108" s="180"/>
      <c r="T108" s="180"/>
      <c r="U108" s="180"/>
      <c r="V108" s="180"/>
      <c r="W108" s="180"/>
    </row>
    <row r="109" spans="1:23" x14ac:dyDescent="0.25">
      <c r="A109" s="222" t="str">
        <f t="shared" si="1"/>
        <v>00115</v>
      </c>
      <c r="B109" s="180" t="s">
        <v>325</v>
      </c>
      <c r="C109" s="243" t="s">
        <v>326</v>
      </c>
      <c r="D109" s="180" t="s">
        <v>151</v>
      </c>
      <c r="E109" s="182">
        <v>28625</v>
      </c>
      <c r="F109" s="180" t="s">
        <v>134</v>
      </c>
      <c r="G109" s="245" t="s">
        <v>2909</v>
      </c>
      <c r="H109" s="182">
        <v>41516</v>
      </c>
      <c r="I109" s="180" t="s">
        <v>133</v>
      </c>
      <c r="J109" s="180" t="s">
        <v>327</v>
      </c>
      <c r="K109" s="180" t="s">
        <v>327</v>
      </c>
      <c r="L109" s="183">
        <v>42772</v>
      </c>
      <c r="M109" s="180" t="s">
        <v>101</v>
      </c>
      <c r="N109" s="200"/>
      <c r="O109" s="181"/>
      <c r="P109" s="181"/>
      <c r="Q109" s="181"/>
      <c r="R109" s="180"/>
      <c r="S109" s="180"/>
      <c r="T109" s="180"/>
      <c r="U109" s="180"/>
      <c r="V109" s="180"/>
      <c r="W109" s="180"/>
    </row>
    <row r="110" spans="1:23" x14ac:dyDescent="0.25">
      <c r="A110" s="222" t="str">
        <f t="shared" si="1"/>
        <v>00116</v>
      </c>
      <c r="B110" s="180" t="s">
        <v>451</v>
      </c>
      <c r="C110" s="243" t="s">
        <v>452</v>
      </c>
      <c r="D110" s="180" t="s">
        <v>151</v>
      </c>
      <c r="E110" s="182">
        <v>34900</v>
      </c>
      <c r="F110" s="180" t="s">
        <v>134</v>
      </c>
      <c r="G110" s="245" t="s">
        <v>2910</v>
      </c>
      <c r="H110" s="182">
        <v>41677</v>
      </c>
      <c r="I110" s="180" t="s">
        <v>133</v>
      </c>
      <c r="J110" s="180" t="s">
        <v>2911</v>
      </c>
      <c r="K110" s="180" t="s">
        <v>2911</v>
      </c>
      <c r="L110" s="183">
        <v>42772</v>
      </c>
      <c r="M110" s="180" t="s">
        <v>101</v>
      </c>
      <c r="N110" s="200"/>
      <c r="O110" s="181"/>
      <c r="P110" s="181"/>
      <c r="Q110" s="181"/>
      <c r="R110" s="180"/>
      <c r="S110" s="180"/>
      <c r="T110" s="180"/>
      <c r="U110" s="180"/>
      <c r="V110" s="180"/>
      <c r="W110" s="180"/>
    </row>
    <row r="111" spans="1:23" x14ac:dyDescent="0.25">
      <c r="A111" s="222" t="str">
        <f t="shared" si="1"/>
        <v>00117</v>
      </c>
      <c r="B111" s="180" t="s">
        <v>329</v>
      </c>
      <c r="C111" s="243" t="s">
        <v>2632</v>
      </c>
      <c r="D111" s="180" t="s">
        <v>151</v>
      </c>
      <c r="E111" s="182">
        <v>35734</v>
      </c>
      <c r="F111" s="180" t="s">
        <v>134</v>
      </c>
      <c r="G111" s="245" t="s">
        <v>2912</v>
      </c>
      <c r="H111" s="182">
        <v>41603</v>
      </c>
      <c r="I111" s="180" t="s">
        <v>133</v>
      </c>
      <c r="J111" s="180" t="s">
        <v>330</v>
      </c>
      <c r="K111" s="180" t="s">
        <v>330</v>
      </c>
      <c r="L111" s="183">
        <v>42772</v>
      </c>
      <c r="M111" s="180" t="s">
        <v>101</v>
      </c>
      <c r="N111" s="200"/>
      <c r="O111" s="181"/>
      <c r="P111" s="181"/>
      <c r="Q111" s="181"/>
      <c r="R111" s="180"/>
      <c r="S111" s="180"/>
      <c r="T111" s="180"/>
      <c r="U111" s="180"/>
      <c r="V111" s="180"/>
      <c r="W111" s="180"/>
    </row>
    <row r="112" spans="1:23" x14ac:dyDescent="0.25">
      <c r="A112" s="222" t="str">
        <f t="shared" si="1"/>
        <v>00118</v>
      </c>
      <c r="B112" s="180" t="s">
        <v>331</v>
      </c>
      <c r="C112" s="243" t="s">
        <v>332</v>
      </c>
      <c r="D112" s="180" t="s">
        <v>151</v>
      </c>
      <c r="E112" s="182">
        <v>30945</v>
      </c>
      <c r="F112" s="180" t="s">
        <v>134</v>
      </c>
      <c r="G112" s="245" t="s">
        <v>2913</v>
      </c>
      <c r="H112" s="182">
        <v>37222</v>
      </c>
      <c r="I112" s="180" t="s">
        <v>133</v>
      </c>
      <c r="J112" s="180" t="s">
        <v>2914</v>
      </c>
      <c r="K112" s="180" t="s">
        <v>2914</v>
      </c>
      <c r="L112" s="183">
        <v>42772</v>
      </c>
      <c r="M112" s="180" t="s">
        <v>101</v>
      </c>
      <c r="N112" s="200"/>
      <c r="O112" s="181"/>
      <c r="P112" s="181"/>
      <c r="Q112" s="181"/>
      <c r="R112" s="180"/>
      <c r="S112" s="180"/>
      <c r="T112" s="180"/>
      <c r="U112" s="180"/>
      <c r="V112" s="180"/>
      <c r="W112" s="180"/>
    </row>
    <row r="113" spans="1:23" x14ac:dyDescent="0.25">
      <c r="A113" s="222" t="str">
        <f t="shared" si="1"/>
        <v>00119</v>
      </c>
      <c r="B113" s="180" t="s">
        <v>453</v>
      </c>
      <c r="C113" s="243" t="s">
        <v>454</v>
      </c>
      <c r="D113" s="180" t="s">
        <v>151</v>
      </c>
      <c r="E113" s="182">
        <v>31897</v>
      </c>
      <c r="F113" s="180" t="s">
        <v>134</v>
      </c>
      <c r="G113" s="245" t="s">
        <v>2915</v>
      </c>
      <c r="H113" s="182">
        <v>42072</v>
      </c>
      <c r="I113" s="180" t="s">
        <v>133</v>
      </c>
      <c r="J113" s="180" t="s">
        <v>352</v>
      </c>
      <c r="K113" s="180" t="s">
        <v>352</v>
      </c>
      <c r="L113" s="183">
        <v>42772</v>
      </c>
      <c r="M113" s="180" t="s">
        <v>101</v>
      </c>
      <c r="N113" s="200"/>
      <c r="O113" s="181"/>
      <c r="P113" s="181"/>
      <c r="Q113" s="181"/>
      <c r="R113" s="180"/>
      <c r="S113" s="180"/>
      <c r="T113" s="180"/>
      <c r="U113" s="180"/>
      <c r="V113" s="180"/>
      <c r="W113" s="180"/>
    </row>
    <row r="114" spans="1:23" x14ac:dyDescent="0.25">
      <c r="A114" s="222" t="str">
        <f t="shared" si="1"/>
        <v>00120</v>
      </c>
      <c r="B114" s="180" t="s">
        <v>457</v>
      </c>
      <c r="C114" s="243" t="s">
        <v>458</v>
      </c>
      <c r="D114" s="180" t="s">
        <v>151</v>
      </c>
      <c r="E114" s="182">
        <v>34203</v>
      </c>
      <c r="F114" s="180" t="s">
        <v>134</v>
      </c>
      <c r="G114" s="245" t="s">
        <v>2916</v>
      </c>
      <c r="H114" s="182">
        <v>41863</v>
      </c>
      <c r="I114" s="180" t="s">
        <v>133</v>
      </c>
      <c r="J114" s="180" t="s">
        <v>224</v>
      </c>
      <c r="K114" s="180" t="s">
        <v>224</v>
      </c>
      <c r="L114" s="183">
        <v>42772</v>
      </c>
      <c r="M114" s="180" t="s">
        <v>101</v>
      </c>
      <c r="N114" s="200"/>
      <c r="O114" s="181"/>
      <c r="P114" s="181"/>
      <c r="Q114" s="181"/>
      <c r="R114" s="180"/>
      <c r="S114" s="180"/>
      <c r="T114" s="180"/>
      <c r="U114" s="180"/>
      <c r="V114" s="180"/>
      <c r="W114" s="180"/>
    </row>
    <row r="115" spans="1:23" x14ac:dyDescent="0.25">
      <c r="A115" s="222" t="str">
        <f t="shared" si="1"/>
        <v>00121</v>
      </c>
      <c r="B115" s="180" t="s">
        <v>455</v>
      </c>
      <c r="C115" s="243" t="s">
        <v>2633</v>
      </c>
      <c r="D115" s="180" t="s">
        <v>151</v>
      </c>
      <c r="E115" s="182">
        <v>31951</v>
      </c>
      <c r="F115" s="180" t="s">
        <v>134</v>
      </c>
      <c r="G115" s="245" t="s">
        <v>2917</v>
      </c>
      <c r="H115" s="182">
        <v>38649</v>
      </c>
      <c r="I115" s="180" t="s">
        <v>133</v>
      </c>
      <c r="J115" s="180" t="s">
        <v>456</v>
      </c>
      <c r="K115" s="180" t="s">
        <v>456</v>
      </c>
      <c r="L115" s="183">
        <v>42772</v>
      </c>
      <c r="M115" s="180" t="s">
        <v>101</v>
      </c>
      <c r="N115" s="200"/>
      <c r="O115" s="181"/>
      <c r="P115" s="181"/>
      <c r="Q115" s="181"/>
      <c r="R115" s="180"/>
      <c r="S115" s="180"/>
      <c r="T115" s="180"/>
      <c r="U115" s="180"/>
      <c r="V115" s="180"/>
      <c r="W115" s="180"/>
    </row>
    <row r="116" spans="1:23" x14ac:dyDescent="0.25">
      <c r="A116" s="222" t="str">
        <f t="shared" si="1"/>
        <v>00122</v>
      </c>
      <c r="B116" s="180" t="s">
        <v>450</v>
      </c>
      <c r="C116" s="243" t="s">
        <v>2634</v>
      </c>
      <c r="D116" s="180" t="s">
        <v>151</v>
      </c>
      <c r="E116" s="182">
        <v>29360</v>
      </c>
      <c r="F116" s="180" t="s">
        <v>134</v>
      </c>
      <c r="G116" s="245" t="s">
        <v>2918</v>
      </c>
      <c r="H116" s="182">
        <v>41845</v>
      </c>
      <c r="I116" s="180" t="s">
        <v>133</v>
      </c>
      <c r="J116" s="180" t="s">
        <v>327</v>
      </c>
      <c r="K116" s="180" t="s">
        <v>327</v>
      </c>
      <c r="L116" s="183">
        <v>42772</v>
      </c>
      <c r="M116" s="180" t="s">
        <v>101</v>
      </c>
      <c r="N116" s="200"/>
      <c r="O116" s="181"/>
      <c r="P116" s="181"/>
      <c r="Q116" s="181"/>
      <c r="R116" s="180"/>
      <c r="S116" s="180"/>
      <c r="T116" s="180"/>
      <c r="U116" s="180"/>
      <c r="V116" s="180"/>
      <c r="W116" s="180"/>
    </row>
    <row r="117" spans="1:23" x14ac:dyDescent="0.25">
      <c r="A117" s="222" t="str">
        <f t="shared" si="1"/>
        <v>00123</v>
      </c>
      <c r="B117" s="180" t="s">
        <v>488</v>
      </c>
      <c r="C117" s="243" t="s">
        <v>2627</v>
      </c>
      <c r="D117" s="180" t="s">
        <v>151</v>
      </c>
      <c r="E117" s="182">
        <v>31272</v>
      </c>
      <c r="F117" s="180" t="s">
        <v>134</v>
      </c>
      <c r="G117" s="245" t="s">
        <v>2919</v>
      </c>
      <c r="H117" s="182">
        <v>0</v>
      </c>
      <c r="I117" s="180" t="s">
        <v>133</v>
      </c>
      <c r="J117" s="180" t="s">
        <v>2914</v>
      </c>
      <c r="K117" s="180" t="s">
        <v>2914</v>
      </c>
      <c r="L117" s="183">
        <v>42772</v>
      </c>
      <c r="M117" s="180" t="s">
        <v>101</v>
      </c>
      <c r="N117" s="200"/>
      <c r="O117" s="181"/>
      <c r="P117" s="181"/>
      <c r="Q117" s="181"/>
      <c r="R117" s="180"/>
      <c r="S117" s="180"/>
      <c r="T117" s="180"/>
      <c r="U117" s="180"/>
      <c r="V117" s="180"/>
      <c r="W117" s="180"/>
    </row>
    <row r="118" spans="1:23" x14ac:dyDescent="0.25">
      <c r="A118" s="222" t="str">
        <f t="shared" si="1"/>
        <v>00124</v>
      </c>
      <c r="B118" s="180" t="s">
        <v>449</v>
      </c>
      <c r="C118" s="243" t="s">
        <v>2635</v>
      </c>
      <c r="D118" s="180" t="s">
        <v>151</v>
      </c>
      <c r="E118" s="182">
        <v>31201</v>
      </c>
      <c r="F118" s="180" t="s">
        <v>134</v>
      </c>
      <c r="G118" s="245" t="s">
        <v>2920</v>
      </c>
      <c r="H118" s="182">
        <v>42379</v>
      </c>
      <c r="I118" s="180" t="s">
        <v>133</v>
      </c>
      <c r="J118" s="180" t="s">
        <v>251</v>
      </c>
      <c r="K118" s="180" t="s">
        <v>251</v>
      </c>
      <c r="L118" s="183">
        <v>42772</v>
      </c>
      <c r="M118" s="180" t="s">
        <v>101</v>
      </c>
      <c r="N118" s="200"/>
      <c r="O118" s="181"/>
      <c r="P118" s="181"/>
      <c r="Q118" s="181"/>
      <c r="R118" s="180"/>
      <c r="S118" s="180"/>
      <c r="T118" s="180"/>
      <c r="U118" s="180"/>
      <c r="V118" s="180"/>
      <c r="W118" s="180"/>
    </row>
    <row r="119" spans="1:23" x14ac:dyDescent="0.25">
      <c r="A119" s="222" t="str">
        <f t="shared" si="1"/>
        <v>00125</v>
      </c>
      <c r="B119" s="180" t="s">
        <v>416</v>
      </c>
      <c r="C119" s="243" t="s">
        <v>2636</v>
      </c>
      <c r="D119" s="180" t="s">
        <v>151</v>
      </c>
      <c r="E119" s="182">
        <v>29186</v>
      </c>
      <c r="F119" s="180" t="s">
        <v>134</v>
      </c>
      <c r="G119" s="245" t="s">
        <v>2921</v>
      </c>
      <c r="H119" s="182">
        <v>41378</v>
      </c>
      <c r="I119" s="180" t="s">
        <v>133</v>
      </c>
      <c r="J119" s="180" t="s">
        <v>2922</v>
      </c>
      <c r="K119" s="180" t="s">
        <v>2922</v>
      </c>
      <c r="L119" s="183">
        <v>42772</v>
      </c>
      <c r="M119" s="180" t="s">
        <v>101</v>
      </c>
      <c r="N119" s="200"/>
      <c r="O119" s="181"/>
      <c r="P119" s="181"/>
      <c r="Q119" s="181"/>
      <c r="R119" s="180"/>
      <c r="S119" s="180"/>
      <c r="T119" s="180"/>
      <c r="U119" s="180"/>
      <c r="V119" s="180"/>
      <c r="W119" s="180"/>
    </row>
    <row r="120" spans="1:23" x14ac:dyDescent="0.25">
      <c r="A120" s="222" t="str">
        <f t="shared" si="1"/>
        <v>00126</v>
      </c>
      <c r="B120" s="180" t="s">
        <v>355</v>
      </c>
      <c r="C120" s="243" t="s">
        <v>356</v>
      </c>
      <c r="D120" s="180" t="s">
        <v>151</v>
      </c>
      <c r="E120" s="182">
        <v>29877</v>
      </c>
      <c r="F120" s="180" t="s">
        <v>134</v>
      </c>
      <c r="G120" s="245" t="s">
        <v>2923</v>
      </c>
      <c r="H120" s="182">
        <v>41542</v>
      </c>
      <c r="I120" s="180" t="s">
        <v>133</v>
      </c>
      <c r="J120" s="180" t="s">
        <v>327</v>
      </c>
      <c r="K120" s="180" t="s">
        <v>327</v>
      </c>
      <c r="L120" s="183">
        <v>42772</v>
      </c>
      <c r="M120" s="180" t="s">
        <v>101</v>
      </c>
      <c r="N120" s="200"/>
      <c r="O120" s="181"/>
      <c r="P120" s="181"/>
      <c r="Q120" s="181"/>
      <c r="R120" s="180"/>
      <c r="S120" s="180"/>
      <c r="T120" s="180"/>
      <c r="U120" s="180"/>
      <c r="V120" s="180"/>
      <c r="W120" s="180"/>
    </row>
    <row r="121" spans="1:23" x14ac:dyDescent="0.25">
      <c r="A121" s="222" t="str">
        <f t="shared" si="1"/>
        <v>00127</v>
      </c>
      <c r="B121" s="180" t="s">
        <v>459</v>
      </c>
      <c r="C121" s="243" t="s">
        <v>460</v>
      </c>
      <c r="D121" s="180" t="s">
        <v>151</v>
      </c>
      <c r="E121" s="182">
        <v>30057</v>
      </c>
      <c r="F121" s="180" t="s">
        <v>134</v>
      </c>
      <c r="G121" s="245" t="s">
        <v>2924</v>
      </c>
      <c r="H121" s="182">
        <v>42246</v>
      </c>
      <c r="I121" s="180" t="s">
        <v>133</v>
      </c>
      <c r="J121" s="180" t="s">
        <v>224</v>
      </c>
      <c r="K121" s="180" t="s">
        <v>224</v>
      </c>
      <c r="L121" s="183">
        <v>42772</v>
      </c>
      <c r="M121" s="180" t="s">
        <v>101</v>
      </c>
      <c r="N121" s="200"/>
      <c r="O121" s="181"/>
      <c r="P121" s="181"/>
      <c r="Q121" s="181"/>
      <c r="R121" s="180"/>
      <c r="S121" s="180"/>
      <c r="T121" s="180"/>
      <c r="U121" s="180"/>
      <c r="V121" s="180"/>
      <c r="W121" s="180"/>
    </row>
    <row r="122" spans="1:23" x14ac:dyDescent="0.25">
      <c r="A122" s="222" t="str">
        <f t="shared" si="1"/>
        <v>00128</v>
      </c>
      <c r="B122" s="180" t="s">
        <v>372</v>
      </c>
      <c r="C122" s="243" t="s">
        <v>373</v>
      </c>
      <c r="D122" s="180" t="s">
        <v>151</v>
      </c>
      <c r="E122" s="182">
        <v>35904</v>
      </c>
      <c r="F122" s="180" t="s">
        <v>134</v>
      </c>
      <c r="G122" s="245" t="s">
        <v>2925</v>
      </c>
      <c r="H122" s="182">
        <v>41566</v>
      </c>
      <c r="I122" s="180" t="s">
        <v>133</v>
      </c>
      <c r="J122" s="180" t="s">
        <v>224</v>
      </c>
      <c r="K122" s="180" t="s">
        <v>224</v>
      </c>
      <c r="L122" s="183">
        <v>42772</v>
      </c>
      <c r="M122" s="180" t="s">
        <v>101</v>
      </c>
      <c r="N122" s="200"/>
      <c r="O122" s="181"/>
      <c r="P122" s="181"/>
      <c r="Q122" s="181"/>
      <c r="R122" s="180"/>
      <c r="S122" s="180"/>
      <c r="T122" s="180"/>
      <c r="U122" s="180"/>
      <c r="V122" s="180"/>
      <c r="W122" s="180"/>
    </row>
    <row r="123" spans="1:23" x14ac:dyDescent="0.25">
      <c r="A123" s="222" t="str">
        <f t="shared" si="1"/>
        <v>00129</v>
      </c>
      <c r="B123" s="180" t="s">
        <v>351</v>
      </c>
      <c r="C123" s="243" t="s">
        <v>2637</v>
      </c>
      <c r="D123" s="180" t="s">
        <v>151</v>
      </c>
      <c r="E123" s="182">
        <v>33248</v>
      </c>
      <c r="F123" s="180" t="s">
        <v>134</v>
      </c>
      <c r="G123" s="245" t="s">
        <v>2926</v>
      </c>
      <c r="H123" s="182">
        <v>40613</v>
      </c>
      <c r="I123" s="180" t="s">
        <v>133</v>
      </c>
      <c r="J123" s="180" t="s">
        <v>352</v>
      </c>
      <c r="K123" s="180" t="s">
        <v>352</v>
      </c>
      <c r="L123" s="183">
        <v>42772</v>
      </c>
      <c r="M123" s="180" t="s">
        <v>101</v>
      </c>
      <c r="N123" s="200"/>
      <c r="O123" s="181"/>
      <c r="P123" s="181"/>
      <c r="Q123" s="181"/>
      <c r="R123" s="180"/>
      <c r="S123" s="180"/>
      <c r="T123" s="180"/>
      <c r="U123" s="180"/>
      <c r="V123" s="180"/>
      <c r="W123" s="180"/>
    </row>
    <row r="124" spans="1:23" x14ac:dyDescent="0.25">
      <c r="A124" s="222" t="str">
        <f t="shared" si="1"/>
        <v>00130</v>
      </c>
      <c r="B124" s="180" t="s">
        <v>358</v>
      </c>
      <c r="C124" s="243" t="s">
        <v>2638</v>
      </c>
      <c r="D124" s="180" t="s">
        <v>151</v>
      </c>
      <c r="E124" s="182">
        <v>33173</v>
      </c>
      <c r="F124" s="180" t="s">
        <v>134</v>
      </c>
      <c r="G124" s="245" t="s">
        <v>2927</v>
      </c>
      <c r="H124" s="182">
        <v>0</v>
      </c>
      <c r="I124" s="180" t="s">
        <v>133</v>
      </c>
      <c r="J124" s="180" t="s">
        <v>2911</v>
      </c>
      <c r="K124" s="180" t="s">
        <v>2911</v>
      </c>
      <c r="L124" s="183">
        <v>42772</v>
      </c>
      <c r="M124" s="180" t="s">
        <v>101</v>
      </c>
      <c r="N124" s="200"/>
      <c r="O124" s="181"/>
      <c r="P124" s="181"/>
      <c r="Q124" s="181"/>
      <c r="R124" s="180"/>
      <c r="S124" s="180"/>
      <c r="T124" s="180"/>
      <c r="U124" s="180"/>
      <c r="V124" s="180"/>
      <c r="W124" s="180"/>
    </row>
    <row r="125" spans="1:23" x14ac:dyDescent="0.25">
      <c r="A125" s="222" t="str">
        <f t="shared" si="1"/>
        <v>00131</v>
      </c>
      <c r="B125" s="180" t="s">
        <v>349</v>
      </c>
      <c r="C125" s="243" t="s">
        <v>2621</v>
      </c>
      <c r="D125" s="180" t="s">
        <v>151</v>
      </c>
      <c r="E125" s="182">
        <v>35262</v>
      </c>
      <c r="F125" s="180" t="s">
        <v>134</v>
      </c>
      <c r="G125" s="245" t="s">
        <v>2928</v>
      </c>
      <c r="H125" s="182">
        <v>41626</v>
      </c>
      <c r="I125" s="180" t="s">
        <v>133</v>
      </c>
      <c r="J125" s="180" t="s">
        <v>2929</v>
      </c>
      <c r="K125" s="180" t="s">
        <v>2929</v>
      </c>
      <c r="L125" s="183">
        <v>42772</v>
      </c>
      <c r="M125" s="180" t="s">
        <v>101</v>
      </c>
      <c r="N125" s="200"/>
      <c r="O125" s="181"/>
      <c r="P125" s="181"/>
      <c r="Q125" s="181"/>
      <c r="R125" s="180"/>
      <c r="S125" s="180"/>
      <c r="T125" s="180"/>
      <c r="U125" s="180"/>
      <c r="V125" s="180"/>
      <c r="W125" s="180"/>
    </row>
    <row r="126" spans="1:23" x14ac:dyDescent="0.25">
      <c r="A126" s="222" t="str">
        <f t="shared" si="1"/>
        <v>00132</v>
      </c>
      <c r="B126" s="180" t="s">
        <v>353</v>
      </c>
      <c r="C126" s="243" t="s">
        <v>354</v>
      </c>
      <c r="D126" s="180" t="s">
        <v>151</v>
      </c>
      <c r="E126" s="182">
        <v>34530</v>
      </c>
      <c r="F126" s="180" t="s">
        <v>134</v>
      </c>
      <c r="G126" s="245" t="s">
        <v>2930</v>
      </c>
      <c r="H126" s="182">
        <v>40960</v>
      </c>
      <c r="I126" s="180" t="s">
        <v>133</v>
      </c>
      <c r="J126" s="180" t="s">
        <v>224</v>
      </c>
      <c r="K126" s="180" t="s">
        <v>224</v>
      </c>
      <c r="L126" s="183">
        <v>42772</v>
      </c>
      <c r="M126" s="180" t="s">
        <v>101</v>
      </c>
      <c r="N126" s="200"/>
      <c r="O126" s="181"/>
      <c r="P126" s="181"/>
      <c r="Q126" s="181"/>
      <c r="R126" s="180"/>
      <c r="S126" s="180"/>
      <c r="T126" s="180"/>
      <c r="U126" s="180"/>
      <c r="V126" s="180"/>
      <c r="W126" s="180"/>
    </row>
    <row r="127" spans="1:23" x14ac:dyDescent="0.25">
      <c r="A127" s="222" t="str">
        <f t="shared" si="1"/>
        <v>00135</v>
      </c>
      <c r="B127" s="180" t="s">
        <v>370</v>
      </c>
      <c r="C127" s="243" t="s">
        <v>2639</v>
      </c>
      <c r="D127" s="180" t="s">
        <v>151</v>
      </c>
      <c r="E127" s="182">
        <v>26434</v>
      </c>
      <c r="F127" s="180" t="s">
        <v>134</v>
      </c>
      <c r="G127" s="245" t="s">
        <v>2931</v>
      </c>
      <c r="H127" s="182">
        <v>41352</v>
      </c>
      <c r="I127" s="180" t="s">
        <v>133</v>
      </c>
      <c r="J127" s="180" t="s">
        <v>2852</v>
      </c>
      <c r="K127" s="180" t="s">
        <v>2852</v>
      </c>
      <c r="L127" s="183">
        <v>42772</v>
      </c>
      <c r="M127" s="180" t="s">
        <v>101</v>
      </c>
      <c r="N127" s="200"/>
      <c r="O127" s="181"/>
      <c r="P127" s="181"/>
      <c r="Q127" s="181"/>
      <c r="R127" s="180"/>
      <c r="S127" s="180"/>
      <c r="T127" s="180"/>
      <c r="U127" s="180"/>
      <c r="V127" s="180"/>
      <c r="W127" s="180"/>
    </row>
    <row r="128" spans="1:23" x14ac:dyDescent="0.25">
      <c r="A128" s="222" t="str">
        <f t="shared" si="1"/>
        <v>00136</v>
      </c>
      <c r="B128" s="180" t="s">
        <v>357</v>
      </c>
      <c r="C128" s="243" t="s">
        <v>2640</v>
      </c>
      <c r="D128" s="180" t="s">
        <v>151</v>
      </c>
      <c r="E128" s="182">
        <v>35354</v>
      </c>
      <c r="F128" s="180" t="s">
        <v>134</v>
      </c>
      <c r="G128" s="245" t="s">
        <v>2932</v>
      </c>
      <c r="H128" s="182">
        <v>40609</v>
      </c>
      <c r="I128" s="180" t="s">
        <v>133</v>
      </c>
      <c r="J128" s="180" t="s">
        <v>290</v>
      </c>
      <c r="K128" s="180" t="s">
        <v>290</v>
      </c>
      <c r="L128" s="183">
        <v>42772</v>
      </c>
      <c r="M128" s="180" t="s">
        <v>101</v>
      </c>
      <c r="N128" s="200"/>
      <c r="O128" s="181"/>
      <c r="P128" s="181"/>
      <c r="Q128" s="181"/>
      <c r="R128" s="180"/>
      <c r="S128" s="180"/>
      <c r="T128" s="180"/>
      <c r="U128" s="180"/>
      <c r="V128" s="180"/>
      <c r="W128" s="180"/>
    </row>
    <row r="129" spans="1:23" x14ac:dyDescent="0.25">
      <c r="A129" s="222" t="str">
        <f t="shared" si="1"/>
        <v>00138</v>
      </c>
      <c r="B129" s="180" t="s">
        <v>359</v>
      </c>
      <c r="C129" s="243" t="s">
        <v>2641</v>
      </c>
      <c r="D129" s="180" t="s">
        <v>151</v>
      </c>
      <c r="E129" s="182">
        <v>34966</v>
      </c>
      <c r="F129" s="180" t="s">
        <v>134</v>
      </c>
      <c r="G129" s="245" t="s">
        <v>2933</v>
      </c>
      <c r="H129" s="182">
        <v>40388</v>
      </c>
      <c r="I129" s="180" t="s">
        <v>133</v>
      </c>
      <c r="J129" s="180" t="s">
        <v>2929</v>
      </c>
      <c r="K129" s="180" t="s">
        <v>2929</v>
      </c>
      <c r="L129" s="183">
        <v>42772</v>
      </c>
      <c r="M129" s="180" t="s">
        <v>101</v>
      </c>
      <c r="N129" s="200"/>
      <c r="O129" s="181"/>
      <c r="P129" s="181"/>
      <c r="Q129" s="181"/>
      <c r="R129" s="180"/>
      <c r="S129" s="180"/>
      <c r="T129" s="180"/>
      <c r="U129" s="180"/>
      <c r="V129" s="180"/>
      <c r="W129" s="180"/>
    </row>
    <row r="130" spans="1:23" x14ac:dyDescent="0.25">
      <c r="A130" s="222" t="str">
        <f t="shared" si="1"/>
        <v>00139</v>
      </c>
      <c r="B130" s="180" t="s">
        <v>350</v>
      </c>
      <c r="C130" s="243" t="s">
        <v>2642</v>
      </c>
      <c r="D130" s="180" t="s">
        <v>151</v>
      </c>
      <c r="E130" s="182">
        <v>33897</v>
      </c>
      <c r="F130" s="180" t="s">
        <v>134</v>
      </c>
      <c r="G130" s="245" t="s">
        <v>2934</v>
      </c>
      <c r="H130" s="182">
        <v>42285</v>
      </c>
      <c r="I130" s="180" t="s">
        <v>133</v>
      </c>
      <c r="J130" s="180" t="s">
        <v>2929</v>
      </c>
      <c r="K130" s="180" t="s">
        <v>2929</v>
      </c>
      <c r="L130" s="183">
        <v>42772</v>
      </c>
      <c r="M130" s="180" t="s">
        <v>101</v>
      </c>
      <c r="N130" s="200"/>
      <c r="O130" s="181"/>
      <c r="P130" s="181"/>
      <c r="Q130" s="181"/>
      <c r="R130" s="180"/>
      <c r="S130" s="180"/>
      <c r="T130" s="180"/>
      <c r="U130" s="180"/>
      <c r="V130" s="180"/>
      <c r="W130" s="180"/>
    </row>
    <row r="131" spans="1:23" x14ac:dyDescent="0.25">
      <c r="A131" s="222" t="str">
        <f t="shared" ref="A131:A194" si="2">RIGHT(B131,5)</f>
        <v>00140</v>
      </c>
      <c r="B131" s="180" t="s">
        <v>366</v>
      </c>
      <c r="C131" s="243" t="s">
        <v>2643</v>
      </c>
      <c r="D131" s="180" t="s">
        <v>151</v>
      </c>
      <c r="E131" s="182">
        <v>33190</v>
      </c>
      <c r="F131" s="180" t="s">
        <v>134</v>
      </c>
      <c r="G131" s="245" t="s">
        <v>2935</v>
      </c>
      <c r="H131" s="182">
        <v>33190</v>
      </c>
      <c r="I131" s="180" t="s">
        <v>133</v>
      </c>
      <c r="J131" s="180" t="s">
        <v>367</v>
      </c>
      <c r="K131" s="180" t="s">
        <v>367</v>
      </c>
      <c r="L131" s="183">
        <v>42772</v>
      </c>
      <c r="M131" s="180" t="s">
        <v>101</v>
      </c>
      <c r="N131" s="200"/>
      <c r="O131" s="181"/>
      <c r="P131" s="181"/>
      <c r="Q131" s="181"/>
      <c r="R131" s="180"/>
      <c r="S131" s="180"/>
      <c r="T131" s="180"/>
      <c r="U131" s="180"/>
      <c r="V131" s="180"/>
      <c r="W131" s="180"/>
    </row>
    <row r="132" spans="1:23" x14ac:dyDescent="0.25">
      <c r="A132" s="222" t="str">
        <f t="shared" si="2"/>
        <v>00141</v>
      </c>
      <c r="B132" s="180" t="s">
        <v>1614</v>
      </c>
      <c r="C132" s="243" t="s">
        <v>1615</v>
      </c>
      <c r="D132" s="180" t="s">
        <v>151</v>
      </c>
      <c r="E132" s="182">
        <v>35829</v>
      </c>
      <c r="F132" s="180" t="s">
        <v>134</v>
      </c>
      <c r="G132" s="245" t="s">
        <v>1616</v>
      </c>
      <c r="H132" s="182">
        <v>42074</v>
      </c>
      <c r="I132" s="180" t="s">
        <v>133</v>
      </c>
      <c r="J132" s="180" t="s">
        <v>367</v>
      </c>
      <c r="K132" s="180" t="s">
        <v>367</v>
      </c>
      <c r="L132" s="183">
        <v>42772</v>
      </c>
      <c r="M132" s="180" t="s">
        <v>101</v>
      </c>
      <c r="N132" s="200"/>
      <c r="O132" s="181"/>
      <c r="P132" s="181"/>
      <c r="Q132" s="181"/>
      <c r="R132" s="180"/>
      <c r="S132" s="180"/>
      <c r="T132" s="180"/>
      <c r="U132" s="180"/>
      <c r="V132" s="180"/>
      <c r="W132" s="180"/>
    </row>
    <row r="133" spans="1:23" x14ac:dyDescent="0.25">
      <c r="A133" s="222" t="str">
        <f t="shared" si="2"/>
        <v>00142</v>
      </c>
      <c r="B133" s="180" t="s">
        <v>1974</v>
      </c>
      <c r="C133" s="243" t="s">
        <v>2462</v>
      </c>
      <c r="D133" s="180" t="s">
        <v>151</v>
      </c>
      <c r="E133" s="182">
        <v>36066</v>
      </c>
      <c r="F133" s="180" t="s">
        <v>134</v>
      </c>
      <c r="G133" s="245" t="s">
        <v>2463</v>
      </c>
      <c r="H133" s="182">
        <v>42747</v>
      </c>
      <c r="I133" s="180" t="s">
        <v>133</v>
      </c>
      <c r="J133" s="180" t="s">
        <v>327</v>
      </c>
      <c r="K133" s="180" t="s">
        <v>327</v>
      </c>
      <c r="L133" s="183">
        <v>42772</v>
      </c>
      <c r="M133" s="180" t="s">
        <v>101</v>
      </c>
      <c r="N133" s="200"/>
      <c r="O133" s="181"/>
      <c r="P133" s="181"/>
      <c r="Q133" s="181"/>
      <c r="R133" s="180"/>
      <c r="S133" s="180"/>
      <c r="T133" s="180"/>
      <c r="U133" s="180"/>
      <c r="V133" s="180"/>
      <c r="W133" s="180"/>
    </row>
    <row r="134" spans="1:23" x14ac:dyDescent="0.25">
      <c r="A134" s="222" t="str">
        <f t="shared" si="2"/>
        <v>00143</v>
      </c>
      <c r="B134" s="180" t="s">
        <v>461</v>
      </c>
      <c r="C134" s="243" t="s">
        <v>462</v>
      </c>
      <c r="D134" s="180" t="s">
        <v>151</v>
      </c>
      <c r="E134" s="182">
        <v>33247</v>
      </c>
      <c r="F134" s="180" t="s">
        <v>134</v>
      </c>
      <c r="G134" s="245" t="s">
        <v>2936</v>
      </c>
      <c r="H134" s="182">
        <v>39113</v>
      </c>
      <c r="I134" s="180" t="s">
        <v>133</v>
      </c>
      <c r="J134" s="180" t="s">
        <v>352</v>
      </c>
      <c r="K134" s="180" t="s">
        <v>352</v>
      </c>
      <c r="L134" s="183">
        <v>42772</v>
      </c>
      <c r="M134" s="180" t="s">
        <v>101</v>
      </c>
      <c r="N134" s="200"/>
      <c r="O134" s="181"/>
      <c r="P134" s="181"/>
      <c r="Q134" s="181"/>
      <c r="R134" s="180"/>
      <c r="S134" s="180"/>
      <c r="T134" s="180"/>
      <c r="U134" s="180"/>
      <c r="V134" s="180"/>
      <c r="W134" s="180"/>
    </row>
    <row r="135" spans="1:23" x14ac:dyDescent="0.25">
      <c r="A135" s="222" t="str">
        <f t="shared" si="2"/>
        <v>00144</v>
      </c>
      <c r="B135" s="180" t="s">
        <v>392</v>
      </c>
      <c r="C135" s="243" t="s">
        <v>2644</v>
      </c>
      <c r="D135" s="180" t="s">
        <v>151</v>
      </c>
      <c r="E135" s="182">
        <v>33637</v>
      </c>
      <c r="F135" s="180" t="s">
        <v>134</v>
      </c>
      <c r="G135" s="245" t="s">
        <v>2937</v>
      </c>
      <c r="H135" s="182">
        <v>40117</v>
      </c>
      <c r="I135" s="180" t="s">
        <v>133</v>
      </c>
      <c r="J135" s="180" t="s">
        <v>327</v>
      </c>
      <c r="K135" s="180" t="s">
        <v>327</v>
      </c>
      <c r="L135" s="183">
        <v>42772</v>
      </c>
      <c r="M135" s="180" t="s">
        <v>101</v>
      </c>
      <c r="N135" s="200"/>
      <c r="O135" s="181"/>
      <c r="P135" s="181"/>
      <c r="Q135" s="181"/>
      <c r="R135" s="180"/>
      <c r="S135" s="180"/>
      <c r="T135" s="180"/>
      <c r="U135" s="180"/>
      <c r="V135" s="180"/>
      <c r="W135" s="180"/>
    </row>
    <row r="136" spans="1:23" x14ac:dyDescent="0.25">
      <c r="A136" s="222" t="str">
        <f t="shared" si="2"/>
        <v>00145</v>
      </c>
      <c r="B136" s="180" t="s">
        <v>361</v>
      </c>
      <c r="C136" s="243" t="s">
        <v>2645</v>
      </c>
      <c r="D136" s="180" t="s">
        <v>151</v>
      </c>
      <c r="E136" s="182">
        <v>33806</v>
      </c>
      <c r="F136" s="180" t="s">
        <v>134</v>
      </c>
      <c r="G136" s="245" t="s">
        <v>2938</v>
      </c>
      <c r="H136" s="182">
        <v>40918</v>
      </c>
      <c r="I136" s="180" t="s">
        <v>133</v>
      </c>
      <c r="J136" s="180" t="s">
        <v>2729</v>
      </c>
      <c r="K136" s="180" t="s">
        <v>2729</v>
      </c>
      <c r="L136" s="183">
        <v>42772</v>
      </c>
      <c r="M136" s="180" t="s">
        <v>101</v>
      </c>
      <c r="N136" s="200"/>
      <c r="O136" s="181"/>
      <c r="P136" s="181"/>
      <c r="Q136" s="181"/>
      <c r="R136" s="180"/>
      <c r="S136" s="180"/>
      <c r="T136" s="180"/>
      <c r="U136" s="180"/>
      <c r="V136" s="180"/>
      <c r="W136" s="180"/>
    </row>
    <row r="137" spans="1:23" x14ac:dyDescent="0.25">
      <c r="A137" s="222" t="str">
        <f t="shared" si="2"/>
        <v>00146</v>
      </c>
      <c r="B137" s="180" t="s">
        <v>371</v>
      </c>
      <c r="C137" s="243" t="s">
        <v>2646</v>
      </c>
      <c r="D137" s="180" t="s">
        <v>151</v>
      </c>
      <c r="E137" s="182">
        <v>30696</v>
      </c>
      <c r="F137" s="180" t="s">
        <v>134</v>
      </c>
      <c r="G137" s="245" t="s">
        <v>2939</v>
      </c>
      <c r="H137" s="182">
        <v>41358</v>
      </c>
      <c r="I137" s="180" t="s">
        <v>133</v>
      </c>
      <c r="J137" s="180" t="s">
        <v>2914</v>
      </c>
      <c r="K137" s="180" t="s">
        <v>2914</v>
      </c>
      <c r="L137" s="183">
        <v>42772</v>
      </c>
      <c r="M137" s="180" t="s">
        <v>101</v>
      </c>
      <c r="N137" s="200"/>
      <c r="O137" s="181"/>
      <c r="P137" s="181"/>
      <c r="Q137" s="181"/>
      <c r="R137" s="180"/>
      <c r="S137" s="180"/>
      <c r="T137" s="180"/>
      <c r="U137" s="180"/>
      <c r="V137" s="180"/>
      <c r="W137" s="180"/>
    </row>
    <row r="138" spans="1:23" x14ac:dyDescent="0.25">
      <c r="A138" s="222" t="str">
        <f t="shared" si="2"/>
        <v>00147</v>
      </c>
      <c r="B138" s="180" t="s">
        <v>1975</v>
      </c>
      <c r="C138" s="243" t="s">
        <v>1328</v>
      </c>
      <c r="D138" s="180" t="s">
        <v>151</v>
      </c>
      <c r="E138" s="182">
        <v>31189</v>
      </c>
      <c r="F138" s="180" t="s">
        <v>134</v>
      </c>
      <c r="G138" s="245" t="s">
        <v>2940</v>
      </c>
      <c r="H138" s="182">
        <v>42979</v>
      </c>
      <c r="I138" s="180" t="s">
        <v>133</v>
      </c>
      <c r="J138" s="180" t="s">
        <v>2729</v>
      </c>
      <c r="K138" s="180" t="s">
        <v>2729</v>
      </c>
      <c r="L138" s="183">
        <v>42772</v>
      </c>
      <c r="M138" s="180" t="s">
        <v>101</v>
      </c>
      <c r="N138" s="200"/>
      <c r="O138" s="181"/>
      <c r="P138" s="181"/>
      <c r="Q138" s="181"/>
      <c r="R138" s="180"/>
      <c r="S138" s="180"/>
      <c r="T138" s="180"/>
      <c r="U138" s="180"/>
      <c r="V138" s="180"/>
      <c r="W138" s="180"/>
    </row>
    <row r="139" spans="1:23" x14ac:dyDescent="0.25">
      <c r="A139" s="222" t="str">
        <f t="shared" si="2"/>
        <v>00148</v>
      </c>
      <c r="B139" s="180" t="s">
        <v>360</v>
      </c>
      <c r="C139" s="243" t="s">
        <v>2647</v>
      </c>
      <c r="D139" s="180" t="s">
        <v>151</v>
      </c>
      <c r="E139" s="182">
        <v>34630</v>
      </c>
      <c r="F139" s="180" t="s">
        <v>134</v>
      </c>
      <c r="G139" s="245" t="s">
        <v>2941</v>
      </c>
      <c r="H139" s="182">
        <v>40401</v>
      </c>
      <c r="I139" s="180" t="s">
        <v>133</v>
      </c>
      <c r="J139" s="180" t="s">
        <v>224</v>
      </c>
      <c r="K139" s="180" t="s">
        <v>224</v>
      </c>
      <c r="L139" s="183">
        <v>42772</v>
      </c>
      <c r="M139" s="180" t="s">
        <v>101</v>
      </c>
      <c r="N139" s="200"/>
      <c r="O139" s="181"/>
      <c r="P139" s="181"/>
      <c r="Q139" s="181"/>
      <c r="R139" s="180"/>
      <c r="S139" s="180"/>
      <c r="T139" s="180"/>
      <c r="U139" s="180"/>
      <c r="V139" s="180"/>
      <c r="W139" s="180"/>
    </row>
    <row r="140" spans="1:23" x14ac:dyDescent="0.25">
      <c r="A140" s="222" t="str">
        <f t="shared" si="2"/>
        <v>00149</v>
      </c>
      <c r="B140" s="180" t="s">
        <v>2248</v>
      </c>
      <c r="C140" s="243" t="s">
        <v>985</v>
      </c>
      <c r="D140" s="180" t="s">
        <v>151</v>
      </c>
      <c r="E140" s="182">
        <v>32918</v>
      </c>
      <c r="F140" s="180" t="s">
        <v>134</v>
      </c>
      <c r="G140" s="245" t="s">
        <v>2528</v>
      </c>
      <c r="H140" s="182">
        <v>37032</v>
      </c>
      <c r="I140" s="180" t="s">
        <v>133</v>
      </c>
      <c r="J140" s="180" t="s">
        <v>352</v>
      </c>
      <c r="K140" s="180" t="s">
        <v>352</v>
      </c>
      <c r="L140" s="183">
        <v>42772</v>
      </c>
      <c r="M140" s="180" t="s">
        <v>398</v>
      </c>
      <c r="N140" s="200"/>
      <c r="O140" s="181"/>
      <c r="P140" s="181"/>
      <c r="Q140" s="181"/>
      <c r="R140" s="180"/>
      <c r="S140" s="180"/>
      <c r="T140" s="180"/>
      <c r="U140" s="180"/>
      <c r="V140" s="180"/>
      <c r="W140" s="180"/>
    </row>
    <row r="141" spans="1:23" x14ac:dyDescent="0.25">
      <c r="A141" s="222" t="str">
        <f t="shared" si="2"/>
        <v>00150</v>
      </c>
      <c r="B141" s="180" t="s">
        <v>2249</v>
      </c>
      <c r="C141" s="243" t="s">
        <v>2648</v>
      </c>
      <c r="D141" s="180" t="s">
        <v>151</v>
      </c>
      <c r="E141" s="182">
        <v>34259</v>
      </c>
      <c r="F141" s="180" t="s">
        <v>134</v>
      </c>
      <c r="G141" s="245" t="s">
        <v>2942</v>
      </c>
      <c r="H141" s="182">
        <v>40231</v>
      </c>
      <c r="I141" s="180" t="s">
        <v>133</v>
      </c>
      <c r="J141" s="180" t="s">
        <v>2729</v>
      </c>
      <c r="K141" s="180" t="s">
        <v>2729</v>
      </c>
      <c r="L141" s="183">
        <v>42772</v>
      </c>
      <c r="M141" s="180" t="s">
        <v>398</v>
      </c>
      <c r="N141" s="200"/>
      <c r="O141" s="181"/>
      <c r="P141" s="181"/>
      <c r="Q141" s="181"/>
      <c r="R141" s="180"/>
      <c r="S141" s="180"/>
      <c r="T141" s="180"/>
      <c r="U141" s="180"/>
      <c r="V141" s="180"/>
      <c r="W141" s="180"/>
    </row>
    <row r="142" spans="1:23" x14ac:dyDescent="0.25">
      <c r="A142" s="222" t="str">
        <f t="shared" si="2"/>
        <v>00151</v>
      </c>
      <c r="B142" s="180" t="s">
        <v>1303</v>
      </c>
      <c r="C142" s="243" t="s">
        <v>1304</v>
      </c>
      <c r="D142" s="180" t="s">
        <v>151</v>
      </c>
      <c r="E142" s="182">
        <v>33631</v>
      </c>
      <c r="F142" s="180" t="s">
        <v>134</v>
      </c>
      <c r="G142" s="245" t="s">
        <v>2943</v>
      </c>
      <c r="H142" s="182">
        <v>39673</v>
      </c>
      <c r="I142" s="180" t="s">
        <v>133</v>
      </c>
      <c r="J142" s="180" t="s">
        <v>2929</v>
      </c>
      <c r="K142" s="180" t="s">
        <v>2929</v>
      </c>
      <c r="L142" s="183">
        <v>42772</v>
      </c>
      <c r="M142" s="180" t="s">
        <v>398</v>
      </c>
      <c r="N142" s="200"/>
      <c r="O142" s="181"/>
      <c r="P142" s="181"/>
      <c r="Q142" s="181"/>
      <c r="R142" s="180"/>
      <c r="S142" s="180"/>
      <c r="T142" s="180"/>
      <c r="U142" s="180"/>
      <c r="V142" s="180"/>
      <c r="W142" s="180"/>
    </row>
    <row r="143" spans="1:23" x14ac:dyDescent="0.25">
      <c r="A143" s="222" t="str">
        <f t="shared" si="2"/>
        <v>00152</v>
      </c>
      <c r="B143" s="180" t="s">
        <v>1308</v>
      </c>
      <c r="C143" s="243" t="s">
        <v>230</v>
      </c>
      <c r="D143" s="180" t="s">
        <v>151</v>
      </c>
      <c r="E143" s="182">
        <v>30604</v>
      </c>
      <c r="F143" s="180" t="s">
        <v>134</v>
      </c>
      <c r="G143" s="245" t="s">
        <v>2944</v>
      </c>
      <c r="H143" s="182">
        <v>0</v>
      </c>
      <c r="I143" s="180" t="s">
        <v>133</v>
      </c>
      <c r="J143" s="180" t="s">
        <v>2929</v>
      </c>
      <c r="K143" s="180" t="s">
        <v>2929</v>
      </c>
      <c r="L143" s="183">
        <v>42772</v>
      </c>
      <c r="M143" s="180" t="s">
        <v>398</v>
      </c>
      <c r="N143" s="200"/>
      <c r="O143" s="181"/>
      <c r="P143" s="181"/>
      <c r="Q143" s="181"/>
      <c r="R143" s="180"/>
      <c r="S143" s="180"/>
      <c r="T143" s="180"/>
      <c r="U143" s="180"/>
      <c r="V143" s="180"/>
      <c r="W143" s="180"/>
    </row>
    <row r="144" spans="1:23" x14ac:dyDescent="0.25">
      <c r="A144" s="222" t="str">
        <f t="shared" si="2"/>
        <v>00154</v>
      </c>
      <c r="B144" s="180" t="s">
        <v>1302</v>
      </c>
      <c r="C144" s="243" t="s">
        <v>2649</v>
      </c>
      <c r="D144" s="180" t="s">
        <v>151</v>
      </c>
      <c r="E144" s="182">
        <v>33794</v>
      </c>
      <c r="F144" s="180" t="s">
        <v>134</v>
      </c>
      <c r="G144" s="245" t="s">
        <v>2945</v>
      </c>
      <c r="H144" s="182">
        <v>42164</v>
      </c>
      <c r="I144" s="180" t="s">
        <v>133</v>
      </c>
      <c r="J144" s="180" t="s">
        <v>2690</v>
      </c>
      <c r="K144" s="180" t="s">
        <v>2690</v>
      </c>
      <c r="L144" s="183">
        <v>42772</v>
      </c>
      <c r="M144" s="180" t="s">
        <v>398</v>
      </c>
      <c r="N144" s="200"/>
      <c r="O144" s="181"/>
      <c r="P144" s="181"/>
      <c r="Q144" s="181"/>
      <c r="R144" s="180"/>
      <c r="S144" s="180"/>
      <c r="T144" s="180"/>
      <c r="U144" s="180"/>
      <c r="V144" s="180"/>
      <c r="W144" s="180"/>
    </row>
    <row r="145" spans="1:23" s="258" customFormat="1" x14ac:dyDescent="0.25">
      <c r="A145" s="222" t="str">
        <f t="shared" si="2"/>
        <v>00799</v>
      </c>
      <c r="B145" s="251" t="s">
        <v>1270</v>
      </c>
      <c r="C145" s="252" t="s">
        <v>2946</v>
      </c>
      <c r="D145" s="251" t="s">
        <v>149</v>
      </c>
      <c r="E145" s="253">
        <v>33600</v>
      </c>
      <c r="F145" s="251" t="s">
        <v>134</v>
      </c>
      <c r="G145" s="254" t="s">
        <v>2947</v>
      </c>
      <c r="H145" s="253">
        <v>39790</v>
      </c>
      <c r="I145" s="251" t="s">
        <v>133</v>
      </c>
      <c r="J145" s="251" t="s">
        <v>2735</v>
      </c>
      <c r="K145" s="251" t="s">
        <v>2735</v>
      </c>
      <c r="L145" s="255">
        <v>42790</v>
      </c>
      <c r="M145" s="251" t="s">
        <v>1112</v>
      </c>
      <c r="N145" s="256"/>
      <c r="O145" s="257"/>
      <c r="P145" s="257"/>
      <c r="Q145" s="257"/>
      <c r="R145" s="251"/>
      <c r="S145" s="251"/>
      <c r="T145" s="180"/>
      <c r="U145" s="251"/>
      <c r="V145" s="251"/>
      <c r="W145" s="251"/>
    </row>
    <row r="146" spans="1:23" x14ac:dyDescent="0.25">
      <c r="A146" s="222" t="str">
        <f t="shared" si="2"/>
        <v>00155</v>
      </c>
      <c r="B146" s="180" t="s">
        <v>1547</v>
      </c>
      <c r="C146" s="243" t="s">
        <v>2650</v>
      </c>
      <c r="D146" s="180" t="s">
        <v>149</v>
      </c>
      <c r="E146" s="182">
        <v>42733</v>
      </c>
      <c r="F146" s="180" t="s">
        <v>134</v>
      </c>
      <c r="G146" s="245" t="s">
        <v>2948</v>
      </c>
      <c r="H146" s="182">
        <v>39434</v>
      </c>
      <c r="I146" s="180" t="s">
        <v>133</v>
      </c>
      <c r="J146" s="180" t="s">
        <v>367</v>
      </c>
      <c r="K146" s="180" t="s">
        <v>367</v>
      </c>
      <c r="L146" s="183">
        <v>42772</v>
      </c>
      <c r="M146" s="180" t="s">
        <v>1541</v>
      </c>
      <c r="N146" s="200"/>
      <c r="O146" s="181"/>
      <c r="P146" s="181"/>
      <c r="Q146" s="181"/>
      <c r="R146" s="180"/>
      <c r="S146" s="180"/>
      <c r="T146" s="180"/>
      <c r="U146" s="180"/>
      <c r="V146" s="180"/>
      <c r="W146" s="180"/>
    </row>
    <row r="147" spans="1:23" x14ac:dyDescent="0.25">
      <c r="A147" s="222" t="str">
        <f t="shared" si="2"/>
        <v>00156</v>
      </c>
      <c r="B147" s="180" t="s">
        <v>1548</v>
      </c>
      <c r="C147" s="243" t="s">
        <v>2651</v>
      </c>
      <c r="D147" s="180" t="s">
        <v>149</v>
      </c>
      <c r="E147" s="182">
        <v>30569</v>
      </c>
      <c r="F147" s="180" t="s">
        <v>134</v>
      </c>
      <c r="G147" s="245" t="s">
        <v>2949</v>
      </c>
      <c r="H147" s="182">
        <v>41232</v>
      </c>
      <c r="I147" s="180" t="s">
        <v>133</v>
      </c>
      <c r="J147" s="180" t="s">
        <v>2852</v>
      </c>
      <c r="K147" s="180" t="s">
        <v>2852</v>
      </c>
      <c r="L147" s="183">
        <v>42772</v>
      </c>
      <c r="M147" s="180" t="s">
        <v>1541</v>
      </c>
      <c r="N147" s="200"/>
      <c r="O147" s="181"/>
      <c r="P147" s="181"/>
      <c r="Q147" s="181"/>
      <c r="R147" s="180"/>
      <c r="S147" s="180"/>
      <c r="T147" s="180"/>
      <c r="U147" s="180"/>
      <c r="V147" s="180"/>
      <c r="W147" s="180"/>
    </row>
    <row r="148" spans="1:23" x14ac:dyDescent="0.25">
      <c r="A148" s="222" t="str">
        <f t="shared" si="2"/>
        <v>00157</v>
      </c>
      <c r="B148" s="180" t="s">
        <v>1549</v>
      </c>
      <c r="C148" s="243" t="s">
        <v>2652</v>
      </c>
      <c r="D148" s="180" t="s">
        <v>149</v>
      </c>
      <c r="E148" s="182">
        <v>29100</v>
      </c>
      <c r="F148" s="180" t="s">
        <v>134</v>
      </c>
      <c r="G148" s="245" t="s">
        <v>2950</v>
      </c>
      <c r="H148" s="182">
        <v>41325</v>
      </c>
      <c r="I148" s="180" t="s">
        <v>133</v>
      </c>
      <c r="J148" s="180" t="s">
        <v>2951</v>
      </c>
      <c r="K148" s="180" t="s">
        <v>2951</v>
      </c>
      <c r="L148" s="183">
        <v>42772</v>
      </c>
      <c r="M148" s="180" t="s">
        <v>1541</v>
      </c>
      <c r="N148" s="200"/>
      <c r="O148" s="181"/>
      <c r="P148" s="181"/>
      <c r="Q148" s="181"/>
      <c r="R148" s="180"/>
      <c r="S148" s="180"/>
      <c r="T148" s="180"/>
      <c r="U148" s="180"/>
      <c r="V148" s="180"/>
      <c r="W148" s="180"/>
    </row>
    <row r="149" spans="1:23" x14ac:dyDescent="0.25">
      <c r="A149" s="222" t="str">
        <f t="shared" si="2"/>
        <v>00158</v>
      </c>
      <c r="B149" s="180" t="s">
        <v>1550</v>
      </c>
      <c r="C149" s="243" t="s">
        <v>2653</v>
      </c>
      <c r="D149" s="180" t="s">
        <v>149</v>
      </c>
      <c r="E149" s="182">
        <v>31564</v>
      </c>
      <c r="F149" s="180" t="s">
        <v>134</v>
      </c>
      <c r="G149" s="245" t="s">
        <v>2952</v>
      </c>
      <c r="H149" s="182">
        <v>0</v>
      </c>
      <c r="I149" s="180" t="s">
        <v>133</v>
      </c>
      <c r="J149" s="180" t="s">
        <v>2953</v>
      </c>
      <c r="K149" s="180" t="s">
        <v>2953</v>
      </c>
      <c r="L149" s="183">
        <v>42772</v>
      </c>
      <c r="M149" s="180" t="s">
        <v>1541</v>
      </c>
      <c r="N149" s="200"/>
      <c r="O149" s="181"/>
      <c r="P149" s="181"/>
      <c r="Q149" s="181"/>
      <c r="R149" s="180"/>
      <c r="S149" s="180"/>
      <c r="T149" s="180"/>
      <c r="U149" s="180"/>
      <c r="V149" s="180"/>
      <c r="W149" s="180"/>
    </row>
    <row r="150" spans="1:23" x14ac:dyDescent="0.25">
      <c r="A150" s="222" t="str">
        <f t="shared" si="2"/>
        <v>00160</v>
      </c>
      <c r="B150" s="180" t="s">
        <v>1551</v>
      </c>
      <c r="C150" s="243" t="s">
        <v>1552</v>
      </c>
      <c r="D150" s="180" t="s">
        <v>149</v>
      </c>
      <c r="E150" s="182">
        <v>30615</v>
      </c>
      <c r="F150" s="180" t="s">
        <v>134</v>
      </c>
      <c r="G150" s="245" t="s">
        <v>1553</v>
      </c>
      <c r="H150" s="182">
        <v>0</v>
      </c>
      <c r="I150" s="180" t="s">
        <v>133</v>
      </c>
      <c r="J150" s="180" t="s">
        <v>290</v>
      </c>
      <c r="K150" s="180" t="s">
        <v>290</v>
      </c>
      <c r="L150" s="183">
        <v>42772</v>
      </c>
      <c r="M150" s="180" t="s">
        <v>1541</v>
      </c>
      <c r="N150" s="200"/>
      <c r="O150" s="181"/>
      <c r="P150" s="181"/>
      <c r="Q150" s="181"/>
      <c r="R150" s="180"/>
      <c r="S150" s="180"/>
      <c r="T150" s="180"/>
      <c r="U150" s="180"/>
      <c r="V150" s="180"/>
      <c r="W150" s="180"/>
    </row>
    <row r="151" spans="1:23" x14ac:dyDescent="0.25">
      <c r="A151" s="222" t="str">
        <f t="shared" si="2"/>
        <v>00161</v>
      </c>
      <c r="B151" s="180" t="s">
        <v>1554</v>
      </c>
      <c r="C151" s="243" t="s">
        <v>2654</v>
      </c>
      <c r="D151" s="180" t="s">
        <v>149</v>
      </c>
      <c r="E151" s="182">
        <v>34538</v>
      </c>
      <c r="F151" s="180" t="s">
        <v>134</v>
      </c>
      <c r="G151" s="245" t="s">
        <v>2954</v>
      </c>
      <c r="H151" s="182">
        <v>40697</v>
      </c>
      <c r="I151" s="180" t="s">
        <v>133</v>
      </c>
      <c r="J151" s="180" t="s">
        <v>2839</v>
      </c>
      <c r="K151" s="180" t="s">
        <v>2839</v>
      </c>
      <c r="L151" s="183">
        <v>42772</v>
      </c>
      <c r="M151" s="180" t="s">
        <v>1541</v>
      </c>
      <c r="N151" s="200"/>
      <c r="O151" s="181"/>
      <c r="P151" s="181"/>
      <c r="Q151" s="181"/>
      <c r="R151" s="180"/>
      <c r="S151" s="180"/>
      <c r="T151" s="180"/>
      <c r="U151" s="180"/>
      <c r="V151" s="180"/>
      <c r="W151" s="180"/>
    </row>
    <row r="152" spans="1:23" x14ac:dyDescent="0.25">
      <c r="A152" s="222" t="str">
        <f t="shared" si="2"/>
        <v>00162</v>
      </c>
      <c r="B152" s="180" t="s">
        <v>1563</v>
      </c>
      <c r="C152" s="243" t="s">
        <v>2655</v>
      </c>
      <c r="D152" s="180" t="s">
        <v>149</v>
      </c>
      <c r="E152" s="182">
        <v>33036</v>
      </c>
      <c r="F152" s="180" t="s">
        <v>134</v>
      </c>
      <c r="G152" s="245" t="s">
        <v>2955</v>
      </c>
      <c r="H152" s="182">
        <v>38701</v>
      </c>
      <c r="I152" s="180" t="s">
        <v>133</v>
      </c>
      <c r="J152" s="180" t="s">
        <v>352</v>
      </c>
      <c r="K152" s="180" t="s">
        <v>352</v>
      </c>
      <c r="L152" s="183">
        <v>42772</v>
      </c>
      <c r="M152" s="180" t="s">
        <v>1541</v>
      </c>
      <c r="N152" s="200"/>
      <c r="O152" s="181"/>
      <c r="P152" s="181"/>
      <c r="Q152" s="181"/>
      <c r="R152" s="180"/>
      <c r="S152" s="180"/>
      <c r="T152" s="180"/>
      <c r="U152" s="180"/>
      <c r="V152" s="180"/>
      <c r="W152" s="180"/>
    </row>
    <row r="153" spans="1:23" x14ac:dyDescent="0.25">
      <c r="A153" s="222" t="str">
        <f t="shared" si="2"/>
        <v>00163</v>
      </c>
      <c r="B153" s="180" t="s">
        <v>1564</v>
      </c>
      <c r="C153" s="243" t="s">
        <v>2656</v>
      </c>
      <c r="D153" s="180" t="s">
        <v>149</v>
      </c>
      <c r="E153" s="182">
        <v>29785</v>
      </c>
      <c r="F153" s="180" t="s">
        <v>134</v>
      </c>
      <c r="G153" s="245" t="s">
        <v>2956</v>
      </c>
      <c r="H153" s="182">
        <v>39711</v>
      </c>
      <c r="I153" s="180" t="s">
        <v>133</v>
      </c>
      <c r="J153" s="180" t="s">
        <v>2957</v>
      </c>
      <c r="K153" s="180" t="s">
        <v>2957</v>
      </c>
      <c r="L153" s="183">
        <v>42772</v>
      </c>
      <c r="M153" s="180" t="s">
        <v>1541</v>
      </c>
      <c r="N153" s="200"/>
      <c r="O153" s="181"/>
      <c r="P153" s="181"/>
      <c r="Q153" s="181"/>
      <c r="R153" s="180"/>
      <c r="S153" s="180"/>
      <c r="T153" s="180"/>
      <c r="U153" s="180"/>
      <c r="V153" s="180"/>
      <c r="W153" s="180"/>
    </row>
    <row r="154" spans="1:23" x14ac:dyDescent="0.25">
      <c r="A154" s="222" t="str">
        <f t="shared" si="2"/>
        <v>00164</v>
      </c>
      <c r="B154" s="180" t="s">
        <v>362</v>
      </c>
      <c r="C154" s="243" t="s">
        <v>2657</v>
      </c>
      <c r="D154" s="180" t="s">
        <v>151</v>
      </c>
      <c r="E154" s="182">
        <v>34448</v>
      </c>
      <c r="F154" s="180" t="s">
        <v>2958</v>
      </c>
      <c r="G154" s="245" t="s">
        <v>2959</v>
      </c>
      <c r="H154" s="182">
        <v>41426</v>
      </c>
      <c r="I154" s="180" t="s">
        <v>2960</v>
      </c>
      <c r="J154" s="180" t="s">
        <v>2961</v>
      </c>
      <c r="K154" s="180" t="s">
        <v>2962</v>
      </c>
      <c r="L154" s="183">
        <v>42772</v>
      </c>
      <c r="M154" s="180" t="s">
        <v>101</v>
      </c>
      <c r="N154" s="200"/>
      <c r="O154" s="181"/>
      <c r="P154" s="181"/>
      <c r="Q154" s="181"/>
      <c r="R154" s="180"/>
      <c r="S154" s="180"/>
      <c r="T154" s="180"/>
      <c r="U154" s="180"/>
      <c r="V154" s="180"/>
      <c r="W154" s="180"/>
    </row>
    <row r="155" spans="1:23" x14ac:dyDescent="0.25">
      <c r="A155" s="222" t="str">
        <f t="shared" si="2"/>
        <v>00165</v>
      </c>
      <c r="B155" s="180" t="s">
        <v>364</v>
      </c>
      <c r="C155" s="243" t="s">
        <v>365</v>
      </c>
      <c r="D155" s="180" t="s">
        <v>151</v>
      </c>
      <c r="E155" s="182">
        <v>26957</v>
      </c>
      <c r="F155" s="180" t="s">
        <v>134</v>
      </c>
      <c r="G155" s="245" t="s">
        <v>2963</v>
      </c>
      <c r="H155" s="182">
        <v>0</v>
      </c>
      <c r="I155" s="180" t="s">
        <v>133</v>
      </c>
      <c r="J155" s="180" t="s">
        <v>2914</v>
      </c>
      <c r="K155" s="180" t="s">
        <v>2914</v>
      </c>
      <c r="L155" s="183">
        <v>42772</v>
      </c>
      <c r="M155" s="180" t="s">
        <v>101</v>
      </c>
      <c r="N155" s="200"/>
      <c r="O155" s="181"/>
      <c r="P155" s="181"/>
      <c r="Q155" s="181"/>
      <c r="R155" s="180"/>
      <c r="S155" s="180"/>
      <c r="T155" s="180"/>
      <c r="U155" s="180"/>
      <c r="V155" s="180"/>
      <c r="W155" s="180"/>
    </row>
    <row r="156" spans="1:23" x14ac:dyDescent="0.25">
      <c r="A156" s="222" t="str">
        <f t="shared" si="2"/>
        <v>00168</v>
      </c>
      <c r="B156" s="180" t="s">
        <v>347</v>
      </c>
      <c r="C156" s="243" t="s">
        <v>2658</v>
      </c>
      <c r="D156" s="180" t="s">
        <v>151</v>
      </c>
      <c r="E156" s="182">
        <v>29107</v>
      </c>
      <c r="F156" s="180" t="s">
        <v>134</v>
      </c>
      <c r="G156" s="245" t="s">
        <v>2964</v>
      </c>
      <c r="H156" s="182">
        <v>0</v>
      </c>
      <c r="I156" s="180" t="s">
        <v>133</v>
      </c>
      <c r="J156" s="180" t="s">
        <v>2965</v>
      </c>
      <c r="K156" s="180" t="s">
        <v>2965</v>
      </c>
      <c r="L156" s="183">
        <v>42772</v>
      </c>
      <c r="M156" s="180" t="s">
        <v>348</v>
      </c>
      <c r="N156" s="200"/>
      <c r="O156" s="181"/>
      <c r="P156" s="181"/>
      <c r="Q156" s="181"/>
      <c r="R156" s="180"/>
      <c r="S156" s="180"/>
      <c r="T156" s="180"/>
      <c r="U156" s="180"/>
      <c r="V156" s="180"/>
      <c r="W156" s="180"/>
    </row>
    <row r="157" spans="1:23" x14ac:dyDescent="0.25">
      <c r="A157" s="222" t="str">
        <f t="shared" si="2"/>
        <v>00169</v>
      </c>
      <c r="B157" s="180" t="s">
        <v>658</v>
      </c>
      <c r="C157" s="243" t="s">
        <v>2659</v>
      </c>
      <c r="D157" s="180" t="s">
        <v>151</v>
      </c>
      <c r="E157" s="182">
        <v>29969</v>
      </c>
      <c r="F157" s="180" t="s">
        <v>134</v>
      </c>
      <c r="G157" s="245" t="s">
        <v>2966</v>
      </c>
      <c r="H157" s="182">
        <v>37096</v>
      </c>
      <c r="I157" s="180" t="s">
        <v>133</v>
      </c>
      <c r="J157" s="180" t="s">
        <v>2967</v>
      </c>
      <c r="K157" s="180" t="s">
        <v>2967</v>
      </c>
      <c r="L157" s="183">
        <v>42772</v>
      </c>
      <c r="M157" s="180" t="s">
        <v>2762</v>
      </c>
      <c r="N157" s="200"/>
      <c r="O157" s="181"/>
      <c r="P157" s="181"/>
      <c r="Q157" s="181"/>
      <c r="R157" s="180"/>
      <c r="S157" s="180"/>
      <c r="T157" s="180"/>
      <c r="U157" s="180"/>
      <c r="V157" s="180"/>
      <c r="W157" s="180"/>
    </row>
    <row r="158" spans="1:23" x14ac:dyDescent="0.25">
      <c r="A158" s="222" t="str">
        <f t="shared" si="2"/>
        <v>00170</v>
      </c>
      <c r="B158" s="180" t="s">
        <v>1529</v>
      </c>
      <c r="C158" s="243" t="s">
        <v>2660</v>
      </c>
      <c r="D158" s="180" t="s">
        <v>151</v>
      </c>
      <c r="E158" s="182">
        <v>27330</v>
      </c>
      <c r="F158" s="180" t="s">
        <v>134</v>
      </c>
      <c r="G158" s="245" t="s">
        <v>2968</v>
      </c>
      <c r="H158" s="182">
        <v>37653</v>
      </c>
      <c r="I158" s="180" t="s">
        <v>133</v>
      </c>
      <c r="J158" s="180" t="s">
        <v>2754</v>
      </c>
      <c r="K158" s="180" t="s">
        <v>2754</v>
      </c>
      <c r="L158" s="183">
        <v>42773</v>
      </c>
      <c r="M158" s="180" t="s">
        <v>2661</v>
      </c>
      <c r="N158" s="200"/>
      <c r="O158" s="181"/>
      <c r="P158" s="181"/>
      <c r="Q158" s="181"/>
      <c r="R158" s="180"/>
      <c r="S158" s="180"/>
      <c r="T158" s="180"/>
      <c r="U158" s="180"/>
      <c r="V158" s="180"/>
      <c r="W158" s="180"/>
    </row>
    <row r="159" spans="1:23" x14ac:dyDescent="0.25">
      <c r="A159" s="222" t="str">
        <f t="shared" si="2"/>
        <v>00172</v>
      </c>
      <c r="B159" s="180" t="s">
        <v>1263</v>
      </c>
      <c r="C159" s="243" t="s">
        <v>2662</v>
      </c>
      <c r="D159" s="180" t="s">
        <v>151</v>
      </c>
      <c r="E159" s="182">
        <v>32794</v>
      </c>
      <c r="F159" s="180" t="s">
        <v>134</v>
      </c>
      <c r="G159" s="245" t="s">
        <v>2969</v>
      </c>
      <c r="H159" s="182">
        <v>38206</v>
      </c>
      <c r="I159" s="180" t="s">
        <v>133</v>
      </c>
      <c r="J159" s="180" t="s">
        <v>2846</v>
      </c>
      <c r="K159" s="180" t="s">
        <v>2846</v>
      </c>
      <c r="L159" s="183">
        <v>42773</v>
      </c>
      <c r="M159" s="180" t="s">
        <v>1264</v>
      </c>
      <c r="N159" s="200"/>
      <c r="O159" s="181"/>
      <c r="P159" s="181"/>
      <c r="Q159" s="181"/>
      <c r="R159" s="180"/>
      <c r="S159" s="180"/>
      <c r="T159" s="180"/>
      <c r="U159" s="180"/>
      <c r="V159" s="180"/>
      <c r="W159" s="180"/>
    </row>
    <row r="160" spans="1:23" x14ac:dyDescent="0.25">
      <c r="A160" s="222" t="str">
        <f t="shared" si="2"/>
        <v>00173</v>
      </c>
      <c r="B160" s="180" t="s">
        <v>233</v>
      </c>
      <c r="C160" s="243" t="s">
        <v>2663</v>
      </c>
      <c r="D160" s="180" t="s">
        <v>197</v>
      </c>
      <c r="E160" s="182">
        <v>32857</v>
      </c>
      <c r="F160" s="180" t="s">
        <v>134</v>
      </c>
      <c r="G160" s="245" t="s">
        <v>2970</v>
      </c>
      <c r="H160" s="182">
        <v>39624</v>
      </c>
      <c r="I160" s="180" t="s">
        <v>133</v>
      </c>
      <c r="J160" s="180" t="s">
        <v>171</v>
      </c>
      <c r="K160" s="180" t="s">
        <v>171</v>
      </c>
      <c r="L160" s="183">
        <v>42775</v>
      </c>
      <c r="M160" s="180" t="s">
        <v>202</v>
      </c>
      <c r="N160" s="200"/>
      <c r="O160" s="181"/>
      <c r="P160" s="181"/>
      <c r="Q160" s="181"/>
      <c r="R160" s="180"/>
      <c r="S160" s="180"/>
      <c r="T160" s="180"/>
      <c r="U160" s="180"/>
      <c r="V160" s="180"/>
      <c r="W160" s="180"/>
    </row>
    <row r="161" spans="1:23" x14ac:dyDescent="0.25">
      <c r="A161" s="222" t="str">
        <f t="shared" si="2"/>
        <v>00174</v>
      </c>
      <c r="B161" s="180" t="s">
        <v>196</v>
      </c>
      <c r="C161" s="243" t="s">
        <v>2664</v>
      </c>
      <c r="D161" s="180" t="s">
        <v>197</v>
      </c>
      <c r="E161" s="182">
        <v>34943</v>
      </c>
      <c r="F161" s="180" t="s">
        <v>134</v>
      </c>
      <c r="G161" s="245" t="s">
        <v>2971</v>
      </c>
      <c r="H161" s="182">
        <v>40780</v>
      </c>
      <c r="I161" s="180" t="s">
        <v>133</v>
      </c>
      <c r="J161" s="180" t="s">
        <v>2972</v>
      </c>
      <c r="K161" s="180" t="s">
        <v>2972</v>
      </c>
      <c r="L161" s="183">
        <v>42775</v>
      </c>
      <c r="M161" s="180" t="s">
        <v>2665</v>
      </c>
      <c r="N161" s="200"/>
      <c r="O161" s="181"/>
      <c r="P161" s="181"/>
      <c r="Q161" s="181"/>
      <c r="R161" s="180"/>
      <c r="S161" s="180"/>
      <c r="T161" s="180"/>
      <c r="U161" s="180"/>
      <c r="V161" s="180"/>
      <c r="W161" s="180"/>
    </row>
    <row r="162" spans="1:23" x14ac:dyDescent="0.25">
      <c r="A162" s="222" t="str">
        <f t="shared" si="2"/>
        <v>00175</v>
      </c>
      <c r="B162" s="180" t="s">
        <v>198</v>
      </c>
      <c r="C162" s="243" t="s">
        <v>199</v>
      </c>
      <c r="D162" s="180" t="s">
        <v>197</v>
      </c>
      <c r="E162" s="182">
        <v>33736</v>
      </c>
      <c r="F162" s="180" t="s">
        <v>134</v>
      </c>
      <c r="G162" s="245" t="s">
        <v>200</v>
      </c>
      <c r="H162" s="182">
        <v>39979</v>
      </c>
      <c r="I162" s="180" t="s">
        <v>133</v>
      </c>
      <c r="J162" s="180" t="s">
        <v>201</v>
      </c>
      <c r="K162" s="180" t="s">
        <v>201</v>
      </c>
      <c r="L162" s="183">
        <v>42775</v>
      </c>
      <c r="M162" s="180" t="s">
        <v>202</v>
      </c>
      <c r="N162" s="200"/>
      <c r="O162" s="181"/>
      <c r="P162" s="181"/>
      <c r="Q162" s="181"/>
      <c r="R162" s="180"/>
      <c r="S162" s="180"/>
      <c r="T162" s="180"/>
      <c r="U162" s="180"/>
      <c r="V162" s="180"/>
      <c r="W162" s="180"/>
    </row>
    <row r="163" spans="1:23" x14ac:dyDescent="0.25">
      <c r="A163" s="222" t="str">
        <f t="shared" si="2"/>
        <v>00176</v>
      </c>
      <c r="B163" s="180" t="s">
        <v>203</v>
      </c>
      <c r="C163" s="243" t="s">
        <v>2973</v>
      </c>
      <c r="D163" s="180" t="s">
        <v>197</v>
      </c>
      <c r="E163" s="182">
        <v>33650</v>
      </c>
      <c r="F163" s="180" t="s">
        <v>134</v>
      </c>
      <c r="G163" s="245" t="s">
        <v>2974</v>
      </c>
      <c r="H163" s="182">
        <v>42017</v>
      </c>
      <c r="I163" s="180" t="s">
        <v>133</v>
      </c>
      <c r="J163" s="180" t="s">
        <v>204</v>
      </c>
      <c r="K163" s="180" t="s">
        <v>204</v>
      </c>
      <c r="L163" s="183">
        <v>42775</v>
      </c>
      <c r="M163" s="180" t="s">
        <v>202</v>
      </c>
      <c r="N163" s="200"/>
      <c r="O163" s="181"/>
      <c r="P163" s="181"/>
      <c r="Q163" s="181"/>
      <c r="R163" s="180"/>
      <c r="S163" s="180"/>
      <c r="T163" s="180"/>
      <c r="U163" s="180"/>
      <c r="V163" s="180"/>
      <c r="W163" s="180"/>
    </row>
    <row r="164" spans="1:23" x14ac:dyDescent="0.25">
      <c r="A164" s="222" t="str">
        <f t="shared" si="2"/>
        <v>00177</v>
      </c>
      <c r="B164" s="180" t="s">
        <v>205</v>
      </c>
      <c r="C164" s="243" t="s">
        <v>206</v>
      </c>
      <c r="D164" s="180" t="s">
        <v>197</v>
      </c>
      <c r="E164" s="182">
        <v>33081</v>
      </c>
      <c r="F164" s="180" t="s">
        <v>134</v>
      </c>
      <c r="G164" s="245" t="s">
        <v>2975</v>
      </c>
      <c r="H164" s="182">
        <v>40232</v>
      </c>
      <c r="I164" s="180" t="s">
        <v>133</v>
      </c>
      <c r="J164" s="180" t="s">
        <v>207</v>
      </c>
      <c r="K164" s="180" t="s">
        <v>207</v>
      </c>
      <c r="L164" s="183">
        <v>42775</v>
      </c>
      <c r="M164" s="180" t="s">
        <v>202</v>
      </c>
      <c r="N164" s="200"/>
      <c r="O164" s="181"/>
      <c r="P164" s="181"/>
      <c r="Q164" s="181"/>
      <c r="R164" s="180"/>
      <c r="S164" s="180"/>
      <c r="T164" s="180"/>
      <c r="U164" s="180"/>
      <c r="V164" s="180"/>
      <c r="W164" s="180"/>
    </row>
    <row r="165" spans="1:23" x14ac:dyDescent="0.25">
      <c r="A165" s="222" t="str">
        <f t="shared" si="2"/>
        <v>00178</v>
      </c>
      <c r="B165" s="180" t="s">
        <v>208</v>
      </c>
      <c r="C165" s="243" t="s">
        <v>209</v>
      </c>
      <c r="D165" s="180" t="s">
        <v>197</v>
      </c>
      <c r="E165" s="182">
        <v>30965</v>
      </c>
      <c r="F165" s="180" t="s">
        <v>134</v>
      </c>
      <c r="G165" s="245" t="s">
        <v>2976</v>
      </c>
      <c r="H165" s="182">
        <v>36762</v>
      </c>
      <c r="I165" s="180" t="s">
        <v>133</v>
      </c>
      <c r="J165" s="180" t="s">
        <v>2977</v>
      </c>
      <c r="K165" s="180" t="s">
        <v>2978</v>
      </c>
      <c r="L165" s="183">
        <v>42775</v>
      </c>
      <c r="M165" s="180" t="s">
        <v>202</v>
      </c>
      <c r="N165" s="200"/>
      <c r="O165" s="181"/>
      <c r="P165" s="181"/>
      <c r="Q165" s="181"/>
      <c r="R165" s="180"/>
      <c r="S165" s="180"/>
      <c r="T165" s="180"/>
      <c r="U165" s="180"/>
      <c r="V165" s="180"/>
      <c r="W165" s="180"/>
    </row>
    <row r="166" spans="1:23" x14ac:dyDescent="0.25">
      <c r="A166" s="222" t="str">
        <f t="shared" si="2"/>
        <v>00179</v>
      </c>
      <c r="B166" s="180" t="s">
        <v>210</v>
      </c>
      <c r="C166" s="243" t="s">
        <v>211</v>
      </c>
      <c r="D166" s="180" t="s">
        <v>197</v>
      </c>
      <c r="E166" s="182">
        <v>33103</v>
      </c>
      <c r="F166" s="180" t="s">
        <v>134</v>
      </c>
      <c r="G166" s="245" t="s">
        <v>2979</v>
      </c>
      <c r="H166" s="182">
        <v>39356</v>
      </c>
      <c r="I166" s="180" t="s">
        <v>133</v>
      </c>
      <c r="J166" s="180" t="s">
        <v>204</v>
      </c>
      <c r="K166" s="180" t="s">
        <v>2980</v>
      </c>
      <c r="L166" s="183">
        <v>42775</v>
      </c>
      <c r="M166" s="180" t="s">
        <v>202</v>
      </c>
      <c r="N166" s="200"/>
      <c r="O166" s="181"/>
      <c r="P166" s="181"/>
      <c r="Q166" s="181"/>
      <c r="R166" s="180"/>
      <c r="S166" s="180"/>
      <c r="T166" s="180"/>
      <c r="U166" s="180"/>
      <c r="V166" s="180"/>
      <c r="W166" s="180"/>
    </row>
    <row r="167" spans="1:23" x14ac:dyDescent="0.25">
      <c r="A167" s="222" t="str">
        <f t="shared" si="2"/>
        <v>00180</v>
      </c>
      <c r="B167" s="180" t="s">
        <v>212</v>
      </c>
      <c r="C167" s="243" t="s">
        <v>213</v>
      </c>
      <c r="D167" s="180" t="s">
        <v>197</v>
      </c>
      <c r="E167" s="182">
        <v>32648</v>
      </c>
      <c r="F167" s="180" t="s">
        <v>134</v>
      </c>
      <c r="G167" s="245" t="s">
        <v>2981</v>
      </c>
      <c r="H167" s="182"/>
      <c r="I167" s="180" t="s">
        <v>133</v>
      </c>
      <c r="J167" s="180" t="s">
        <v>2982</v>
      </c>
      <c r="K167" s="180" t="s">
        <v>2982</v>
      </c>
      <c r="L167" s="183">
        <v>42775</v>
      </c>
      <c r="M167" s="180" t="s">
        <v>202</v>
      </c>
      <c r="N167" s="200"/>
      <c r="O167" s="181"/>
      <c r="P167" s="181"/>
      <c r="Q167" s="181"/>
      <c r="R167" s="180"/>
      <c r="S167" s="180"/>
      <c r="T167" s="180"/>
      <c r="U167" s="180"/>
      <c r="V167" s="180"/>
      <c r="W167" s="180"/>
    </row>
    <row r="168" spans="1:23" x14ac:dyDescent="0.25">
      <c r="A168" s="222" t="str">
        <f t="shared" si="2"/>
        <v>00181</v>
      </c>
      <c r="B168" s="180" t="s">
        <v>214</v>
      </c>
      <c r="C168" s="243" t="s">
        <v>215</v>
      </c>
      <c r="D168" s="180" t="s">
        <v>197</v>
      </c>
      <c r="E168" s="182">
        <v>30305</v>
      </c>
      <c r="F168" s="180" t="s">
        <v>134</v>
      </c>
      <c r="G168" s="245" t="s">
        <v>216</v>
      </c>
      <c r="H168" s="182">
        <v>42648</v>
      </c>
      <c r="I168" s="180" t="s">
        <v>133</v>
      </c>
      <c r="J168" s="180" t="s">
        <v>204</v>
      </c>
      <c r="K168" s="180" t="s">
        <v>204</v>
      </c>
      <c r="L168" s="183">
        <v>42775</v>
      </c>
      <c r="M168" s="180" t="s">
        <v>202</v>
      </c>
      <c r="N168" s="200"/>
      <c r="O168" s="181"/>
      <c r="P168" s="181"/>
      <c r="Q168" s="181"/>
      <c r="R168" s="180"/>
      <c r="S168" s="180"/>
      <c r="T168" s="180"/>
      <c r="U168" s="180"/>
      <c r="V168" s="180"/>
      <c r="W168" s="180"/>
    </row>
    <row r="169" spans="1:23" x14ac:dyDescent="0.25">
      <c r="A169" s="222" t="str">
        <f t="shared" si="2"/>
        <v>00182</v>
      </c>
      <c r="B169" s="180" t="s">
        <v>217</v>
      </c>
      <c r="C169" s="243" t="s">
        <v>218</v>
      </c>
      <c r="D169" s="180" t="s">
        <v>197</v>
      </c>
      <c r="E169" s="182">
        <v>34493</v>
      </c>
      <c r="F169" s="180" t="s">
        <v>134</v>
      </c>
      <c r="G169" s="245" t="s">
        <v>2983</v>
      </c>
      <c r="H169" s="182">
        <v>40467</v>
      </c>
      <c r="I169" s="180" t="s">
        <v>133</v>
      </c>
      <c r="J169" s="180" t="s">
        <v>2984</v>
      </c>
      <c r="K169" s="180" t="s">
        <v>2984</v>
      </c>
      <c r="L169" s="183">
        <v>42775</v>
      </c>
      <c r="M169" s="180" t="s">
        <v>2666</v>
      </c>
      <c r="N169" s="200"/>
      <c r="O169" s="181"/>
      <c r="P169" s="181"/>
      <c r="Q169" s="181"/>
      <c r="R169" s="180"/>
      <c r="S169" s="180"/>
      <c r="T169" s="180"/>
      <c r="U169" s="180"/>
      <c r="V169" s="180"/>
      <c r="W169" s="180"/>
    </row>
    <row r="170" spans="1:23" x14ac:dyDescent="0.25">
      <c r="A170" s="222" t="str">
        <f t="shared" si="2"/>
        <v>00183</v>
      </c>
      <c r="B170" s="180" t="s">
        <v>219</v>
      </c>
      <c r="C170" s="243" t="s">
        <v>220</v>
      </c>
      <c r="D170" s="180" t="s">
        <v>197</v>
      </c>
      <c r="E170" s="182">
        <v>32404</v>
      </c>
      <c r="F170" s="180" t="s">
        <v>134</v>
      </c>
      <c r="G170" s="245" t="s">
        <v>2985</v>
      </c>
      <c r="H170" s="182">
        <v>42590</v>
      </c>
      <c r="I170" s="180" t="s">
        <v>133</v>
      </c>
      <c r="J170" s="180" t="s">
        <v>2986</v>
      </c>
      <c r="K170" s="180" t="s">
        <v>2986</v>
      </c>
      <c r="L170" s="183">
        <v>42775</v>
      </c>
      <c r="M170" s="180" t="s">
        <v>2666</v>
      </c>
      <c r="N170" s="200"/>
      <c r="O170" s="181"/>
      <c r="P170" s="181"/>
      <c r="Q170" s="181"/>
      <c r="R170" s="180"/>
      <c r="S170" s="180"/>
      <c r="T170" s="180"/>
      <c r="U170" s="180"/>
      <c r="V170" s="180"/>
      <c r="W170" s="180"/>
    </row>
    <row r="171" spans="1:23" x14ac:dyDescent="0.25">
      <c r="A171" s="222" t="str">
        <f t="shared" si="2"/>
        <v>00184</v>
      </c>
      <c r="B171" s="180" t="s">
        <v>221</v>
      </c>
      <c r="C171" s="243" t="s">
        <v>93</v>
      </c>
      <c r="D171" s="180" t="s">
        <v>197</v>
      </c>
      <c r="E171" s="182">
        <v>34926</v>
      </c>
      <c r="F171" s="180" t="s">
        <v>134</v>
      </c>
      <c r="G171" s="245" t="s">
        <v>2987</v>
      </c>
      <c r="H171" s="182"/>
      <c r="I171" s="180" t="s">
        <v>133</v>
      </c>
      <c r="J171" s="180" t="s">
        <v>2982</v>
      </c>
      <c r="K171" s="180" t="s">
        <v>2982</v>
      </c>
      <c r="L171" s="183">
        <v>42775</v>
      </c>
      <c r="M171" s="180" t="s">
        <v>2665</v>
      </c>
      <c r="N171" s="200"/>
      <c r="O171" s="181"/>
      <c r="P171" s="181"/>
      <c r="Q171" s="181"/>
      <c r="R171" s="180"/>
      <c r="S171" s="180"/>
      <c r="T171" s="180"/>
      <c r="U171" s="180"/>
      <c r="V171" s="180"/>
      <c r="W171" s="180"/>
    </row>
    <row r="172" spans="1:23" x14ac:dyDescent="0.25">
      <c r="A172" s="222" t="str">
        <f t="shared" si="2"/>
        <v>00186</v>
      </c>
      <c r="B172" s="180" t="s">
        <v>610</v>
      </c>
      <c r="C172" s="243" t="s">
        <v>611</v>
      </c>
      <c r="D172" s="180" t="s">
        <v>197</v>
      </c>
      <c r="E172" s="182">
        <v>33398</v>
      </c>
      <c r="F172" s="180" t="s">
        <v>134</v>
      </c>
      <c r="G172" s="245" t="s">
        <v>2988</v>
      </c>
      <c r="H172" s="182">
        <v>42342</v>
      </c>
      <c r="I172" s="180" t="s">
        <v>133</v>
      </c>
      <c r="J172" s="180" t="s">
        <v>2989</v>
      </c>
      <c r="K172" s="180" t="s">
        <v>2989</v>
      </c>
      <c r="L172" s="183">
        <v>42775</v>
      </c>
      <c r="M172" s="180" t="s">
        <v>398</v>
      </c>
      <c r="N172" s="200"/>
      <c r="O172" s="181"/>
      <c r="P172" s="181"/>
      <c r="Q172" s="181"/>
      <c r="R172" s="180"/>
      <c r="S172" s="180"/>
      <c r="T172" s="180"/>
      <c r="U172" s="180"/>
      <c r="V172" s="180"/>
      <c r="W172" s="180"/>
    </row>
    <row r="173" spans="1:23" x14ac:dyDescent="0.25">
      <c r="A173" s="222" t="str">
        <f t="shared" si="2"/>
        <v>00187</v>
      </c>
      <c r="B173" s="180" t="s">
        <v>2250</v>
      </c>
      <c r="C173" s="243" t="s">
        <v>1848</v>
      </c>
      <c r="D173" s="180" t="s">
        <v>197</v>
      </c>
      <c r="E173" s="182">
        <v>34553</v>
      </c>
      <c r="F173" s="180" t="s">
        <v>134</v>
      </c>
      <c r="G173" s="245" t="s">
        <v>2529</v>
      </c>
      <c r="H173" s="182">
        <v>40512</v>
      </c>
      <c r="I173" s="180" t="s">
        <v>133</v>
      </c>
      <c r="J173" s="180" t="s">
        <v>2530</v>
      </c>
      <c r="K173" s="180" t="s">
        <v>2530</v>
      </c>
      <c r="L173" s="183">
        <v>42775</v>
      </c>
      <c r="M173" s="180" t="s">
        <v>398</v>
      </c>
      <c r="N173" s="200"/>
      <c r="O173" s="181"/>
      <c r="P173" s="181"/>
      <c r="Q173" s="181"/>
      <c r="R173" s="180"/>
      <c r="S173" s="180"/>
      <c r="T173" s="180"/>
      <c r="U173" s="180"/>
      <c r="V173" s="180"/>
      <c r="W173" s="180"/>
    </row>
    <row r="174" spans="1:23" x14ac:dyDescent="0.25">
      <c r="A174" s="222" t="str">
        <f t="shared" si="2"/>
        <v>00188</v>
      </c>
      <c r="B174" s="180" t="s">
        <v>1309</v>
      </c>
      <c r="C174" s="243" t="s">
        <v>1310</v>
      </c>
      <c r="D174" s="180" t="s">
        <v>197</v>
      </c>
      <c r="E174" s="182">
        <v>31094</v>
      </c>
      <c r="F174" s="180" t="s">
        <v>134</v>
      </c>
      <c r="G174" s="245" t="s">
        <v>2990</v>
      </c>
      <c r="H174" s="182"/>
      <c r="I174" s="180" t="s">
        <v>133</v>
      </c>
      <c r="J174" s="180" t="s">
        <v>2991</v>
      </c>
      <c r="K174" s="180" t="s">
        <v>2991</v>
      </c>
      <c r="L174" s="183">
        <v>42775</v>
      </c>
      <c r="M174" s="180" t="s">
        <v>398</v>
      </c>
      <c r="N174" s="200"/>
      <c r="O174" s="181"/>
      <c r="P174" s="181"/>
      <c r="Q174" s="181"/>
      <c r="R174" s="180"/>
      <c r="S174" s="180"/>
      <c r="T174" s="180"/>
      <c r="U174" s="180"/>
      <c r="V174" s="180"/>
      <c r="W174" s="180"/>
    </row>
    <row r="175" spans="1:23" x14ac:dyDescent="0.25">
      <c r="A175" s="222" t="str">
        <f t="shared" si="2"/>
        <v>00189</v>
      </c>
      <c r="B175" s="180" t="s">
        <v>1311</v>
      </c>
      <c r="C175" s="243" t="s">
        <v>1312</v>
      </c>
      <c r="D175" s="180" t="s">
        <v>197</v>
      </c>
      <c r="E175" s="182">
        <v>33731</v>
      </c>
      <c r="F175" s="180" t="s">
        <v>134</v>
      </c>
      <c r="G175" s="245" t="s">
        <v>2992</v>
      </c>
      <c r="H175" s="182">
        <v>39594</v>
      </c>
      <c r="I175" s="180" t="s">
        <v>133</v>
      </c>
      <c r="J175" s="180" t="s">
        <v>171</v>
      </c>
      <c r="K175" s="180" t="s">
        <v>171</v>
      </c>
      <c r="L175" s="183">
        <v>42775</v>
      </c>
      <c r="M175" s="180" t="s">
        <v>398</v>
      </c>
      <c r="N175" s="200"/>
      <c r="O175" s="181"/>
      <c r="P175" s="181"/>
      <c r="Q175" s="181"/>
      <c r="R175" s="180"/>
      <c r="S175" s="180"/>
      <c r="T175" s="180"/>
      <c r="U175" s="180"/>
      <c r="V175" s="180"/>
      <c r="W175" s="180"/>
    </row>
    <row r="176" spans="1:23" x14ac:dyDescent="0.25">
      <c r="A176" s="222" t="str">
        <f t="shared" si="2"/>
        <v>00190</v>
      </c>
      <c r="B176" s="180" t="s">
        <v>1305</v>
      </c>
      <c r="C176" s="243" t="s">
        <v>287</v>
      </c>
      <c r="D176" s="180" t="s">
        <v>197</v>
      </c>
      <c r="E176" s="182">
        <v>32032</v>
      </c>
      <c r="F176" s="180" t="s">
        <v>134</v>
      </c>
      <c r="G176" s="245" t="s">
        <v>2993</v>
      </c>
      <c r="H176" s="182">
        <v>37561</v>
      </c>
      <c r="I176" s="180" t="s">
        <v>133</v>
      </c>
      <c r="J176" s="180" t="s">
        <v>204</v>
      </c>
      <c r="K176" s="180" t="s">
        <v>204</v>
      </c>
      <c r="L176" s="183">
        <v>42775</v>
      </c>
      <c r="M176" s="180" t="s">
        <v>398</v>
      </c>
      <c r="N176" s="200"/>
      <c r="O176" s="181"/>
      <c r="P176" s="181"/>
      <c r="Q176" s="181"/>
      <c r="R176" s="180"/>
      <c r="S176" s="180"/>
      <c r="T176" s="180"/>
      <c r="U176" s="180"/>
      <c r="V176" s="180"/>
      <c r="W176" s="180"/>
    </row>
    <row r="177" spans="1:23" x14ac:dyDescent="0.25">
      <c r="A177" s="222" t="str">
        <f t="shared" si="2"/>
        <v>00191</v>
      </c>
      <c r="B177" s="180" t="s">
        <v>975</v>
      </c>
      <c r="C177" s="243" t="s">
        <v>976</v>
      </c>
      <c r="D177" s="180" t="s">
        <v>149</v>
      </c>
      <c r="E177" s="182">
        <v>29209</v>
      </c>
      <c r="F177" s="180" t="s">
        <v>134</v>
      </c>
      <c r="G177" s="245" t="s">
        <v>2994</v>
      </c>
      <c r="H177" s="182">
        <v>41781</v>
      </c>
      <c r="I177" s="180" t="s">
        <v>133</v>
      </c>
      <c r="J177" s="180" t="s">
        <v>2995</v>
      </c>
      <c r="K177" s="180" t="s">
        <v>2995</v>
      </c>
      <c r="L177" s="183">
        <v>42775</v>
      </c>
      <c r="M177" s="180" t="s">
        <v>348</v>
      </c>
      <c r="N177" s="200"/>
      <c r="O177" s="181"/>
      <c r="P177" s="181"/>
      <c r="Q177" s="181"/>
      <c r="R177" s="180"/>
      <c r="S177" s="180"/>
      <c r="T177" s="180"/>
      <c r="U177" s="180"/>
      <c r="V177" s="180"/>
      <c r="W177" s="180"/>
    </row>
    <row r="178" spans="1:23" x14ac:dyDescent="0.25">
      <c r="A178" s="222" t="str">
        <f t="shared" si="2"/>
        <v>00192</v>
      </c>
      <c r="B178" s="180" t="s">
        <v>1976</v>
      </c>
      <c r="C178" s="243" t="s">
        <v>1646</v>
      </c>
      <c r="D178" s="180" t="s">
        <v>149</v>
      </c>
      <c r="E178" s="182">
        <v>31512</v>
      </c>
      <c r="F178" s="180" t="s">
        <v>134</v>
      </c>
      <c r="G178" s="245" t="s">
        <v>2561</v>
      </c>
      <c r="H178" s="182">
        <v>42628</v>
      </c>
      <c r="I178" s="180" t="s">
        <v>2562</v>
      </c>
      <c r="J178" s="180" t="s">
        <v>2563</v>
      </c>
      <c r="K178" s="180" t="s">
        <v>2563</v>
      </c>
      <c r="L178" s="183">
        <v>42775</v>
      </c>
      <c r="M178" s="180" t="s">
        <v>348</v>
      </c>
      <c r="N178" s="200"/>
      <c r="O178" s="181"/>
      <c r="P178" s="181"/>
      <c r="Q178" s="181"/>
      <c r="R178" s="180"/>
      <c r="S178" s="180"/>
      <c r="T178" s="180"/>
      <c r="U178" s="180"/>
      <c r="V178" s="180"/>
      <c r="W178" s="180"/>
    </row>
    <row r="179" spans="1:23" x14ac:dyDescent="0.25">
      <c r="A179" s="222" t="str">
        <f t="shared" si="2"/>
        <v>00193</v>
      </c>
      <c r="B179" s="180" t="s">
        <v>1117</v>
      </c>
      <c r="C179" s="243" t="s">
        <v>1118</v>
      </c>
      <c r="D179" s="180" t="s">
        <v>197</v>
      </c>
      <c r="E179" s="182">
        <v>32288</v>
      </c>
      <c r="F179" s="180" t="s">
        <v>134</v>
      </c>
      <c r="G179" s="245" t="s">
        <v>2996</v>
      </c>
      <c r="H179" s="182">
        <v>43810</v>
      </c>
      <c r="I179" s="180" t="s">
        <v>133</v>
      </c>
      <c r="J179" s="180" t="s">
        <v>2991</v>
      </c>
      <c r="K179" s="180" t="s">
        <v>2991</v>
      </c>
      <c r="L179" s="183">
        <v>42775</v>
      </c>
      <c r="M179" s="180" t="s">
        <v>348</v>
      </c>
      <c r="N179" s="200"/>
      <c r="O179" s="181"/>
      <c r="P179" s="181"/>
      <c r="Q179" s="181"/>
      <c r="R179" s="180"/>
      <c r="S179" s="180"/>
      <c r="T179" s="180"/>
      <c r="U179" s="180"/>
      <c r="V179" s="180"/>
      <c r="W179" s="180"/>
    </row>
    <row r="180" spans="1:23" x14ac:dyDescent="0.25">
      <c r="A180" s="222" t="str">
        <f t="shared" si="2"/>
        <v>00194</v>
      </c>
      <c r="B180" s="180" t="s">
        <v>508</v>
      </c>
      <c r="C180" s="243" t="s">
        <v>509</v>
      </c>
      <c r="D180" s="180" t="s">
        <v>197</v>
      </c>
      <c r="E180" s="182">
        <v>30469</v>
      </c>
      <c r="F180" s="180" t="s">
        <v>134</v>
      </c>
      <c r="G180" s="245" t="s">
        <v>2997</v>
      </c>
      <c r="H180" s="182">
        <v>42338</v>
      </c>
      <c r="I180" s="180" t="s">
        <v>133</v>
      </c>
      <c r="J180" s="180" t="s">
        <v>2998</v>
      </c>
      <c r="K180" s="180" t="s">
        <v>2998</v>
      </c>
      <c r="L180" s="183">
        <v>42775</v>
      </c>
      <c r="M180" s="180" t="s">
        <v>348</v>
      </c>
      <c r="N180" s="200"/>
      <c r="O180" s="181"/>
      <c r="P180" s="181"/>
      <c r="Q180" s="181"/>
      <c r="R180" s="180"/>
      <c r="S180" s="180"/>
      <c r="T180" s="180"/>
      <c r="U180" s="180"/>
      <c r="V180" s="180"/>
      <c r="W180" s="180"/>
    </row>
    <row r="181" spans="1:23" x14ac:dyDescent="0.25">
      <c r="A181" s="222" t="str">
        <f t="shared" si="2"/>
        <v>00195</v>
      </c>
      <c r="B181" s="180" t="s">
        <v>1977</v>
      </c>
      <c r="C181" s="243" t="s">
        <v>2555</v>
      </c>
      <c r="D181" s="180" t="s">
        <v>197</v>
      </c>
      <c r="E181" s="182">
        <v>32466</v>
      </c>
      <c r="F181" s="180" t="s">
        <v>134</v>
      </c>
      <c r="G181" s="245" t="s">
        <v>2556</v>
      </c>
      <c r="H181" s="182">
        <v>32466</v>
      </c>
      <c r="I181" s="180" t="s">
        <v>133</v>
      </c>
      <c r="J181" s="180" t="s">
        <v>171</v>
      </c>
      <c r="K181" s="180" t="s">
        <v>171</v>
      </c>
      <c r="L181" s="183">
        <v>42775</v>
      </c>
      <c r="M181" s="180" t="s">
        <v>348</v>
      </c>
      <c r="N181" s="200"/>
      <c r="O181" s="181"/>
      <c r="P181" s="181"/>
      <c r="Q181" s="181"/>
      <c r="R181" s="180"/>
      <c r="S181" s="180"/>
      <c r="T181" s="180"/>
      <c r="U181" s="180"/>
      <c r="V181" s="180"/>
      <c r="W181" s="180"/>
    </row>
    <row r="182" spans="1:23" x14ac:dyDescent="0.25">
      <c r="A182" s="222" t="str">
        <f t="shared" si="2"/>
        <v>00196</v>
      </c>
      <c r="B182" s="180" t="s">
        <v>1116</v>
      </c>
      <c r="C182" s="243" t="s">
        <v>815</v>
      </c>
      <c r="D182" s="180" t="s">
        <v>197</v>
      </c>
      <c r="E182" s="182">
        <v>32121</v>
      </c>
      <c r="F182" s="180" t="s">
        <v>134</v>
      </c>
      <c r="G182" s="245" t="s">
        <v>2999</v>
      </c>
      <c r="H182" s="182"/>
      <c r="I182" s="180" t="s">
        <v>133</v>
      </c>
      <c r="J182" s="180" t="s">
        <v>688</v>
      </c>
      <c r="K182" s="180" t="s">
        <v>688</v>
      </c>
      <c r="L182" s="183">
        <v>42775</v>
      </c>
      <c r="M182" s="180" t="s">
        <v>260</v>
      </c>
      <c r="N182" s="200"/>
      <c r="O182" s="181"/>
      <c r="P182" s="181"/>
      <c r="Q182" s="181"/>
      <c r="R182" s="180"/>
      <c r="S182" s="180"/>
      <c r="T182" s="180"/>
      <c r="U182" s="180"/>
      <c r="V182" s="180"/>
      <c r="W182" s="180"/>
    </row>
    <row r="183" spans="1:23" x14ac:dyDescent="0.25">
      <c r="A183" s="222" t="str">
        <f t="shared" si="2"/>
        <v>00197</v>
      </c>
      <c r="B183" s="180" t="s">
        <v>740</v>
      </c>
      <c r="C183" s="243" t="s">
        <v>266</v>
      </c>
      <c r="D183" s="180" t="s">
        <v>197</v>
      </c>
      <c r="E183" s="182">
        <v>29898</v>
      </c>
      <c r="F183" s="180" t="s">
        <v>134</v>
      </c>
      <c r="G183" s="245" t="s">
        <v>3000</v>
      </c>
      <c r="H183" s="182">
        <v>36222</v>
      </c>
      <c r="I183" s="180" t="s">
        <v>133</v>
      </c>
      <c r="J183" s="180" t="s">
        <v>3001</v>
      </c>
      <c r="K183" s="180" t="s">
        <v>3001</v>
      </c>
      <c r="L183" s="183">
        <v>42775</v>
      </c>
      <c r="M183" s="180" t="s">
        <v>348</v>
      </c>
      <c r="N183" s="200"/>
      <c r="O183" s="181"/>
      <c r="P183" s="181"/>
      <c r="Q183" s="181"/>
      <c r="R183" s="180"/>
      <c r="S183" s="180"/>
      <c r="T183" s="180"/>
      <c r="U183" s="180"/>
      <c r="V183" s="180"/>
      <c r="W183" s="180"/>
    </row>
    <row r="184" spans="1:23" x14ac:dyDescent="0.25">
      <c r="A184" s="222" t="str">
        <f t="shared" si="2"/>
        <v>00198</v>
      </c>
      <c r="B184" s="180" t="s">
        <v>1260</v>
      </c>
      <c r="C184" s="243" t="s">
        <v>2667</v>
      </c>
      <c r="D184" s="180" t="s">
        <v>149</v>
      </c>
      <c r="E184" s="182">
        <v>0</v>
      </c>
      <c r="F184" s="180" t="s">
        <v>134</v>
      </c>
      <c r="G184" s="245" t="s">
        <v>3002</v>
      </c>
      <c r="H184" s="182">
        <v>41051</v>
      </c>
      <c r="I184" s="180" t="s">
        <v>133</v>
      </c>
      <c r="J184" s="180" t="s">
        <v>207</v>
      </c>
      <c r="K184" s="180" t="s">
        <v>207</v>
      </c>
      <c r="L184" s="183">
        <v>42775</v>
      </c>
      <c r="M184" s="180" t="s">
        <v>2668</v>
      </c>
      <c r="N184" s="200"/>
      <c r="O184" s="181"/>
      <c r="P184" s="181"/>
      <c r="Q184" s="181"/>
      <c r="R184" s="180"/>
      <c r="S184" s="180"/>
      <c r="T184" s="180"/>
      <c r="U184" s="180"/>
      <c r="V184" s="180"/>
      <c r="W184" s="180"/>
    </row>
    <row r="185" spans="1:23" x14ac:dyDescent="0.25">
      <c r="A185" s="222" t="str">
        <f t="shared" si="2"/>
        <v>00199</v>
      </c>
      <c r="B185" s="180" t="s">
        <v>693</v>
      </c>
      <c r="C185" s="243" t="s">
        <v>694</v>
      </c>
      <c r="D185" s="180" t="s">
        <v>197</v>
      </c>
      <c r="E185" s="182">
        <v>33564</v>
      </c>
      <c r="F185" s="180" t="s">
        <v>134</v>
      </c>
      <c r="G185" s="245" t="s">
        <v>3003</v>
      </c>
      <c r="H185" s="182">
        <v>39388</v>
      </c>
      <c r="I185" s="180" t="s">
        <v>133</v>
      </c>
      <c r="J185" s="180" t="s">
        <v>2995</v>
      </c>
      <c r="K185" s="180" t="s">
        <v>2995</v>
      </c>
      <c r="L185" s="183">
        <v>42775</v>
      </c>
      <c r="M185" s="180" t="s">
        <v>375</v>
      </c>
      <c r="N185" s="200"/>
      <c r="O185" s="181"/>
      <c r="P185" s="181"/>
      <c r="Q185" s="181"/>
      <c r="R185" s="180"/>
      <c r="S185" s="180"/>
      <c r="T185" s="180"/>
      <c r="U185" s="180"/>
      <c r="V185" s="180"/>
      <c r="W185" s="180"/>
    </row>
    <row r="186" spans="1:23" x14ac:dyDescent="0.25">
      <c r="A186" s="222" t="str">
        <f t="shared" si="2"/>
        <v>00201</v>
      </c>
      <c r="B186" s="180" t="s">
        <v>675</v>
      </c>
      <c r="C186" s="243" t="s">
        <v>634</v>
      </c>
      <c r="D186" s="180" t="s">
        <v>197</v>
      </c>
      <c r="E186" s="182">
        <v>30121</v>
      </c>
      <c r="F186" s="180" t="s">
        <v>134</v>
      </c>
      <c r="G186" s="245" t="s">
        <v>3004</v>
      </c>
      <c r="H186" s="182">
        <v>42415</v>
      </c>
      <c r="I186" s="180" t="s">
        <v>133</v>
      </c>
      <c r="J186" s="180" t="s">
        <v>204</v>
      </c>
      <c r="K186" s="180" t="s">
        <v>204</v>
      </c>
      <c r="L186" s="183">
        <v>42775</v>
      </c>
      <c r="M186" s="180" t="s">
        <v>375</v>
      </c>
      <c r="N186" s="200"/>
      <c r="O186" s="181"/>
      <c r="P186" s="181"/>
      <c r="Q186" s="181"/>
      <c r="R186" s="180"/>
      <c r="S186" s="180"/>
      <c r="T186" s="180"/>
      <c r="U186" s="180"/>
      <c r="V186" s="180"/>
      <c r="W186" s="180"/>
    </row>
    <row r="187" spans="1:23" x14ac:dyDescent="0.25">
      <c r="A187" s="222" t="str">
        <f t="shared" si="2"/>
        <v>00202</v>
      </c>
      <c r="B187" s="180" t="s">
        <v>677</v>
      </c>
      <c r="C187" s="243" t="s">
        <v>678</v>
      </c>
      <c r="D187" s="180" t="s">
        <v>197</v>
      </c>
      <c r="E187" s="182">
        <v>35258</v>
      </c>
      <c r="F187" s="180" t="s">
        <v>134</v>
      </c>
      <c r="G187" s="245" t="s">
        <v>3005</v>
      </c>
      <c r="H187" s="182">
        <v>41351</v>
      </c>
      <c r="I187" s="180" t="s">
        <v>133</v>
      </c>
      <c r="J187" s="180" t="s">
        <v>3006</v>
      </c>
      <c r="K187" s="180" t="s">
        <v>3006</v>
      </c>
      <c r="L187" s="183">
        <v>42775</v>
      </c>
      <c r="M187" s="180" t="s">
        <v>375</v>
      </c>
      <c r="N187" s="200"/>
      <c r="O187" s="181"/>
      <c r="P187" s="181"/>
      <c r="Q187" s="181"/>
      <c r="R187" s="180"/>
      <c r="S187" s="180"/>
      <c r="T187" s="180"/>
      <c r="U187" s="180"/>
      <c r="V187" s="180"/>
      <c r="W187" s="180"/>
    </row>
    <row r="188" spans="1:23" x14ac:dyDescent="0.25">
      <c r="A188" s="222" t="str">
        <f t="shared" si="2"/>
        <v>00204</v>
      </c>
      <c r="B188" s="180" t="s">
        <v>663</v>
      </c>
      <c r="C188" s="243" t="s">
        <v>3007</v>
      </c>
      <c r="D188" s="180" t="s">
        <v>197</v>
      </c>
      <c r="E188" s="182">
        <v>32117</v>
      </c>
      <c r="F188" s="180" t="s">
        <v>134</v>
      </c>
      <c r="G188" s="245" t="s">
        <v>3008</v>
      </c>
      <c r="H188" s="182">
        <v>37662</v>
      </c>
      <c r="I188" s="180" t="s">
        <v>133</v>
      </c>
      <c r="J188" s="180" t="s">
        <v>171</v>
      </c>
      <c r="K188" s="180" t="s">
        <v>171</v>
      </c>
      <c r="L188" s="183">
        <v>42775</v>
      </c>
      <c r="M188" s="180" t="s">
        <v>375</v>
      </c>
      <c r="N188" s="200"/>
      <c r="O188" s="181"/>
      <c r="P188" s="181"/>
      <c r="Q188" s="181"/>
      <c r="R188" s="180"/>
      <c r="S188" s="180"/>
      <c r="T188" s="180"/>
      <c r="U188" s="180"/>
      <c r="V188" s="180"/>
      <c r="W188" s="180"/>
    </row>
    <row r="189" spans="1:23" x14ac:dyDescent="0.25">
      <c r="A189" s="222" t="str">
        <f t="shared" si="2"/>
        <v>00205</v>
      </c>
      <c r="B189" s="180" t="s">
        <v>2669</v>
      </c>
      <c r="C189" s="243" t="s">
        <v>1239</v>
      </c>
      <c r="D189" s="180" t="s">
        <v>197</v>
      </c>
      <c r="E189" s="182">
        <v>31462</v>
      </c>
      <c r="F189" s="180" t="s">
        <v>134</v>
      </c>
      <c r="G189" s="245" t="s">
        <v>3009</v>
      </c>
      <c r="H189" s="182">
        <v>40288</v>
      </c>
      <c r="I189" s="180" t="s">
        <v>133</v>
      </c>
      <c r="J189" s="180" t="s">
        <v>3010</v>
      </c>
      <c r="K189" s="180" t="s">
        <v>3010</v>
      </c>
      <c r="L189" s="183">
        <v>42775</v>
      </c>
      <c r="M189" s="180" t="s">
        <v>375</v>
      </c>
      <c r="N189" s="200"/>
      <c r="O189" s="181"/>
      <c r="P189" s="181"/>
      <c r="Q189" s="181"/>
      <c r="R189" s="180"/>
      <c r="S189" s="180"/>
      <c r="T189" s="180"/>
      <c r="U189" s="180"/>
      <c r="V189" s="180"/>
      <c r="W189" s="180"/>
    </row>
    <row r="190" spans="1:23" x14ac:dyDescent="0.25">
      <c r="A190" s="222" t="str">
        <f t="shared" si="2"/>
        <v>00207</v>
      </c>
      <c r="B190" s="180" t="s">
        <v>514</v>
      </c>
      <c r="C190" s="243" t="s">
        <v>515</v>
      </c>
      <c r="D190" s="180" t="s">
        <v>197</v>
      </c>
      <c r="E190" s="182">
        <v>30536</v>
      </c>
      <c r="F190" s="180" t="s">
        <v>134</v>
      </c>
      <c r="G190" s="245" t="s">
        <v>3011</v>
      </c>
      <c r="H190" s="182">
        <v>42293</v>
      </c>
      <c r="I190" s="180" t="s">
        <v>133</v>
      </c>
      <c r="J190" s="180" t="s">
        <v>171</v>
      </c>
      <c r="K190" s="180" t="s">
        <v>171</v>
      </c>
      <c r="L190" s="183">
        <v>42775</v>
      </c>
      <c r="M190" s="180" t="s">
        <v>375</v>
      </c>
      <c r="N190" s="200"/>
      <c r="O190" s="181"/>
      <c r="P190" s="181"/>
      <c r="Q190" s="181"/>
      <c r="R190" s="180"/>
      <c r="S190" s="180"/>
      <c r="T190" s="180"/>
      <c r="U190" s="180"/>
      <c r="V190" s="180"/>
      <c r="W190" s="180"/>
    </row>
    <row r="191" spans="1:23" x14ac:dyDescent="0.25">
      <c r="A191" s="222" t="str">
        <f t="shared" si="2"/>
        <v>00208</v>
      </c>
      <c r="B191" s="180" t="s">
        <v>686</v>
      </c>
      <c r="C191" s="243" t="s">
        <v>687</v>
      </c>
      <c r="D191" s="180" t="s">
        <v>197</v>
      </c>
      <c r="E191" s="182">
        <v>32821</v>
      </c>
      <c r="F191" s="180" t="s">
        <v>134</v>
      </c>
      <c r="G191" s="245" t="s">
        <v>3012</v>
      </c>
      <c r="H191" s="182">
        <v>42223</v>
      </c>
      <c r="I191" s="180" t="s">
        <v>133</v>
      </c>
      <c r="J191" s="180" t="s">
        <v>688</v>
      </c>
      <c r="K191" s="180" t="s">
        <v>688</v>
      </c>
      <c r="L191" s="183">
        <v>42775</v>
      </c>
      <c r="M191" s="180" t="s">
        <v>375</v>
      </c>
      <c r="N191" s="200"/>
      <c r="O191" s="181"/>
      <c r="P191" s="181"/>
      <c r="Q191" s="181"/>
      <c r="R191" s="180"/>
      <c r="S191" s="180"/>
      <c r="T191" s="180"/>
      <c r="U191" s="180"/>
      <c r="V191" s="180"/>
      <c r="W191" s="180"/>
    </row>
    <row r="192" spans="1:23" x14ac:dyDescent="0.25">
      <c r="A192" s="222" t="str">
        <f t="shared" si="2"/>
        <v>00209</v>
      </c>
      <c r="B192" s="180" t="s">
        <v>516</v>
      </c>
      <c r="C192" s="243" t="s">
        <v>517</v>
      </c>
      <c r="D192" s="180" t="s">
        <v>197</v>
      </c>
      <c r="E192" s="182">
        <v>34582</v>
      </c>
      <c r="F192" s="180" t="s">
        <v>134</v>
      </c>
      <c r="G192" s="245" t="s">
        <v>3013</v>
      </c>
      <c r="H192" s="182">
        <v>40701</v>
      </c>
      <c r="I192" s="180" t="s">
        <v>133</v>
      </c>
      <c r="J192" s="180" t="s">
        <v>3014</v>
      </c>
      <c r="K192" s="180" t="s">
        <v>3014</v>
      </c>
      <c r="L192" s="183">
        <v>42775</v>
      </c>
      <c r="M192" s="180" t="s">
        <v>375</v>
      </c>
      <c r="N192" s="200"/>
      <c r="O192" s="181"/>
      <c r="P192" s="181"/>
      <c r="Q192" s="181"/>
      <c r="R192" s="180"/>
      <c r="S192" s="180"/>
      <c r="T192" s="180"/>
      <c r="U192" s="180"/>
      <c r="V192" s="180"/>
      <c r="W192" s="180"/>
    </row>
    <row r="193" spans="1:23" x14ac:dyDescent="0.25">
      <c r="A193" s="222" t="str">
        <f t="shared" si="2"/>
        <v>00210</v>
      </c>
      <c r="B193" s="180" t="s">
        <v>664</v>
      </c>
      <c r="C193" s="243" t="s">
        <v>195</v>
      </c>
      <c r="D193" s="180" t="s">
        <v>197</v>
      </c>
      <c r="E193" s="182">
        <v>31189</v>
      </c>
      <c r="F193" s="180" t="s">
        <v>134</v>
      </c>
      <c r="G193" s="245" t="s">
        <v>3015</v>
      </c>
      <c r="H193" s="182">
        <v>40827</v>
      </c>
      <c r="I193" s="180" t="s">
        <v>133</v>
      </c>
      <c r="J193" s="180" t="s">
        <v>598</v>
      </c>
      <c r="K193" s="180" t="s">
        <v>598</v>
      </c>
      <c r="L193" s="183">
        <v>42775</v>
      </c>
      <c r="M193" s="180" t="s">
        <v>375</v>
      </c>
      <c r="N193" s="200"/>
      <c r="O193" s="181"/>
      <c r="P193" s="181"/>
      <c r="Q193" s="181"/>
      <c r="R193" s="180"/>
      <c r="S193" s="180"/>
      <c r="T193" s="180"/>
      <c r="U193" s="180"/>
      <c r="V193" s="180"/>
      <c r="W193" s="180"/>
    </row>
    <row r="194" spans="1:23" x14ac:dyDescent="0.25">
      <c r="A194" s="222" t="str">
        <f t="shared" si="2"/>
        <v>00211</v>
      </c>
      <c r="B194" s="180" t="s">
        <v>570</v>
      </c>
      <c r="C194" s="243" t="s">
        <v>157</v>
      </c>
      <c r="D194" s="180" t="s">
        <v>197</v>
      </c>
      <c r="E194" s="182">
        <v>31761</v>
      </c>
      <c r="F194" s="180" t="s">
        <v>134</v>
      </c>
      <c r="G194" s="245" t="s">
        <v>3016</v>
      </c>
      <c r="H194" s="182">
        <v>41488</v>
      </c>
      <c r="I194" s="180" t="s">
        <v>133</v>
      </c>
      <c r="J194" s="180" t="s">
        <v>171</v>
      </c>
      <c r="K194" s="180" t="s">
        <v>171</v>
      </c>
      <c r="L194" s="183">
        <v>42775</v>
      </c>
      <c r="M194" s="180" t="s">
        <v>375</v>
      </c>
      <c r="N194" s="200"/>
      <c r="O194" s="181"/>
      <c r="P194" s="181"/>
      <c r="Q194" s="181"/>
      <c r="R194" s="180"/>
      <c r="S194" s="180"/>
      <c r="T194" s="180"/>
      <c r="U194" s="180"/>
      <c r="V194" s="180"/>
      <c r="W194" s="180"/>
    </row>
    <row r="195" spans="1:23" x14ac:dyDescent="0.25">
      <c r="A195" s="222" t="str">
        <f t="shared" ref="A195:A259" si="3">RIGHT(B195,5)</f>
        <v>00212</v>
      </c>
      <c r="B195" s="180" t="s">
        <v>696</v>
      </c>
      <c r="C195" s="243" t="s">
        <v>697</v>
      </c>
      <c r="D195" s="180" t="s">
        <v>197</v>
      </c>
      <c r="E195" s="182">
        <v>31041</v>
      </c>
      <c r="F195" s="180" t="s">
        <v>134</v>
      </c>
      <c r="G195" s="245" t="s">
        <v>3017</v>
      </c>
      <c r="H195" s="182"/>
      <c r="I195" s="180" t="s">
        <v>133</v>
      </c>
      <c r="J195" s="180" t="s">
        <v>2972</v>
      </c>
      <c r="K195" s="180" t="s">
        <v>2972</v>
      </c>
      <c r="L195" s="183">
        <v>42775</v>
      </c>
      <c r="M195" s="180" t="s">
        <v>375</v>
      </c>
      <c r="N195" s="200"/>
      <c r="O195" s="181"/>
      <c r="P195" s="181"/>
      <c r="Q195" s="181"/>
      <c r="R195" s="180"/>
      <c r="S195" s="180"/>
      <c r="T195" s="180"/>
      <c r="U195" s="180"/>
      <c r="V195" s="180"/>
      <c r="W195" s="180"/>
    </row>
    <row r="196" spans="1:23" x14ac:dyDescent="0.25">
      <c r="A196" s="222" t="str">
        <f t="shared" si="3"/>
        <v>00213</v>
      </c>
      <c r="B196" s="180" t="s">
        <v>673</v>
      </c>
      <c r="C196" s="243" t="s">
        <v>674</v>
      </c>
      <c r="D196" s="180" t="s">
        <v>197</v>
      </c>
      <c r="E196" s="182">
        <v>35547</v>
      </c>
      <c r="F196" s="180" t="s">
        <v>134</v>
      </c>
      <c r="G196" s="245" t="s">
        <v>3018</v>
      </c>
      <c r="H196" s="182">
        <v>42074</v>
      </c>
      <c r="I196" s="180" t="s">
        <v>133</v>
      </c>
      <c r="J196" s="180" t="s">
        <v>598</v>
      </c>
      <c r="K196" s="180" t="s">
        <v>598</v>
      </c>
      <c r="L196" s="183">
        <v>42775</v>
      </c>
      <c r="M196" s="180" t="s">
        <v>375</v>
      </c>
      <c r="N196" s="200"/>
      <c r="O196" s="181"/>
      <c r="P196" s="181"/>
      <c r="Q196" s="181"/>
      <c r="R196" s="180"/>
      <c r="S196" s="180"/>
      <c r="T196" s="180"/>
      <c r="U196" s="180"/>
      <c r="V196" s="180"/>
      <c r="W196" s="180"/>
    </row>
    <row r="197" spans="1:23" x14ac:dyDescent="0.25">
      <c r="A197" s="222" t="str">
        <f t="shared" si="3"/>
        <v>00214</v>
      </c>
      <c r="B197" s="180" t="s">
        <v>695</v>
      </c>
      <c r="C197" s="243" t="s">
        <v>439</v>
      </c>
      <c r="D197" s="180" t="s">
        <v>197</v>
      </c>
      <c r="E197" s="182">
        <v>33363</v>
      </c>
      <c r="F197" s="180" t="s">
        <v>134</v>
      </c>
      <c r="G197" s="245" t="s">
        <v>3019</v>
      </c>
      <c r="H197" s="182">
        <v>39336</v>
      </c>
      <c r="I197" s="180" t="s">
        <v>2874</v>
      </c>
      <c r="J197" s="180" t="s">
        <v>2972</v>
      </c>
      <c r="K197" s="180" t="s">
        <v>2972</v>
      </c>
      <c r="L197" s="183">
        <v>42775</v>
      </c>
      <c r="M197" s="180" t="s">
        <v>375</v>
      </c>
      <c r="N197" s="200"/>
      <c r="O197" s="181"/>
      <c r="P197" s="181"/>
      <c r="Q197" s="181"/>
      <c r="R197" s="180"/>
      <c r="S197" s="180"/>
      <c r="T197" s="180"/>
      <c r="U197" s="180"/>
      <c r="V197" s="180"/>
      <c r="W197" s="180"/>
    </row>
    <row r="198" spans="1:23" x14ac:dyDescent="0.25">
      <c r="A198" s="222" t="str">
        <f t="shared" si="3"/>
        <v>00216</v>
      </c>
      <c r="B198" s="180" t="s">
        <v>682</v>
      </c>
      <c r="C198" s="243" t="s">
        <v>683</v>
      </c>
      <c r="D198" s="180" t="s">
        <v>197</v>
      </c>
      <c r="E198" s="182">
        <v>34440</v>
      </c>
      <c r="F198" s="180" t="s">
        <v>134</v>
      </c>
      <c r="G198" s="245" t="s">
        <v>3020</v>
      </c>
      <c r="H198" s="182">
        <v>41975</v>
      </c>
      <c r="I198" s="180" t="s">
        <v>133</v>
      </c>
      <c r="J198" s="180" t="s">
        <v>598</v>
      </c>
      <c r="K198" s="180" t="s">
        <v>598</v>
      </c>
      <c r="L198" s="183">
        <v>42775</v>
      </c>
      <c r="M198" s="180" t="s">
        <v>375</v>
      </c>
      <c r="N198" s="200"/>
      <c r="O198" s="181"/>
      <c r="P198" s="181"/>
      <c r="Q198" s="181"/>
      <c r="R198" s="180"/>
      <c r="S198" s="180"/>
      <c r="T198" s="180"/>
      <c r="U198" s="180"/>
      <c r="V198" s="180"/>
      <c r="W198" s="180"/>
    </row>
    <row r="199" spans="1:23" x14ac:dyDescent="0.25">
      <c r="A199" s="222" t="str">
        <f t="shared" si="3"/>
        <v>00217</v>
      </c>
      <c r="B199" s="180" t="s">
        <v>680</v>
      </c>
      <c r="C199" s="243" t="s">
        <v>681</v>
      </c>
      <c r="D199" s="180" t="s">
        <v>197</v>
      </c>
      <c r="E199" s="182">
        <v>25853</v>
      </c>
      <c r="F199" s="180" t="s">
        <v>134</v>
      </c>
      <c r="G199" s="245" t="s">
        <v>3021</v>
      </c>
      <c r="H199" s="182">
        <v>40877</v>
      </c>
      <c r="I199" s="180" t="s">
        <v>133</v>
      </c>
      <c r="J199" s="180" t="s">
        <v>297</v>
      </c>
      <c r="K199" s="180" t="s">
        <v>297</v>
      </c>
      <c r="L199" s="183">
        <v>42775</v>
      </c>
      <c r="M199" s="180" t="s">
        <v>375</v>
      </c>
      <c r="N199" s="200"/>
      <c r="O199" s="181"/>
      <c r="P199" s="181"/>
      <c r="Q199" s="181"/>
      <c r="R199" s="180"/>
      <c r="S199" s="180"/>
      <c r="T199" s="180"/>
      <c r="U199" s="180"/>
      <c r="V199" s="180"/>
      <c r="W199" s="180"/>
    </row>
    <row r="200" spans="1:23" x14ac:dyDescent="0.25">
      <c r="A200" s="222" t="str">
        <f t="shared" si="3"/>
        <v>00218</v>
      </c>
      <c r="B200" s="180" t="s">
        <v>671</v>
      </c>
      <c r="C200" s="243" t="s">
        <v>672</v>
      </c>
      <c r="D200" s="180" t="s">
        <v>197</v>
      </c>
      <c r="E200" s="182">
        <v>32767</v>
      </c>
      <c r="F200" s="180" t="s">
        <v>134</v>
      </c>
      <c r="G200" s="245" t="s">
        <v>3022</v>
      </c>
      <c r="H200" s="182">
        <v>38206</v>
      </c>
      <c r="I200" s="180" t="s">
        <v>133</v>
      </c>
      <c r="J200" s="180" t="s">
        <v>3023</v>
      </c>
      <c r="K200" s="180" t="s">
        <v>3023</v>
      </c>
      <c r="L200" s="183">
        <v>42775</v>
      </c>
      <c r="M200" s="180" t="s">
        <v>375</v>
      </c>
      <c r="N200" s="200"/>
      <c r="O200" s="181"/>
      <c r="P200" s="181"/>
      <c r="Q200" s="181"/>
      <c r="R200" s="180"/>
      <c r="S200" s="180"/>
      <c r="T200" s="180"/>
      <c r="U200" s="180"/>
      <c r="V200" s="180"/>
      <c r="W200" s="180"/>
    </row>
    <row r="201" spans="1:23" x14ac:dyDescent="0.25">
      <c r="A201" s="222" t="str">
        <f t="shared" si="3"/>
        <v>00219</v>
      </c>
      <c r="B201" s="180" t="s">
        <v>691</v>
      </c>
      <c r="C201" s="243" t="s">
        <v>692</v>
      </c>
      <c r="D201" s="180" t="s">
        <v>197</v>
      </c>
      <c r="E201" s="182">
        <v>33886</v>
      </c>
      <c r="F201" s="180" t="s">
        <v>134</v>
      </c>
      <c r="G201" s="245" t="s">
        <v>3024</v>
      </c>
      <c r="H201" s="182">
        <v>40229</v>
      </c>
      <c r="I201" s="180" t="s">
        <v>133</v>
      </c>
      <c r="J201" s="180" t="s">
        <v>297</v>
      </c>
      <c r="K201" s="180" t="s">
        <v>297</v>
      </c>
      <c r="L201" s="183">
        <v>42775</v>
      </c>
      <c r="M201" s="180" t="s">
        <v>375</v>
      </c>
      <c r="N201" s="200"/>
      <c r="O201" s="181"/>
      <c r="P201" s="181"/>
      <c r="Q201" s="181"/>
      <c r="R201" s="180"/>
      <c r="S201" s="180"/>
      <c r="T201" s="180"/>
      <c r="U201" s="180"/>
      <c r="V201" s="180"/>
      <c r="W201" s="180"/>
    </row>
    <row r="202" spans="1:23" x14ac:dyDescent="0.25">
      <c r="A202" s="222" t="str">
        <f t="shared" si="3"/>
        <v>00220</v>
      </c>
      <c r="B202" s="180" t="s">
        <v>1978</v>
      </c>
      <c r="C202" s="243" t="s">
        <v>1650</v>
      </c>
      <c r="D202" s="180" t="s">
        <v>197</v>
      </c>
      <c r="E202" s="182">
        <v>31930</v>
      </c>
      <c r="F202" s="180" t="s">
        <v>134</v>
      </c>
      <c r="G202" s="245" t="s">
        <v>2458</v>
      </c>
      <c r="H202" s="182">
        <v>38200</v>
      </c>
      <c r="I202" s="180" t="s">
        <v>133</v>
      </c>
      <c r="J202" s="180" t="s">
        <v>609</v>
      </c>
      <c r="K202" s="180" t="s">
        <v>609</v>
      </c>
      <c r="L202" s="183">
        <v>42775</v>
      </c>
      <c r="M202" s="180" t="s">
        <v>375</v>
      </c>
      <c r="N202" s="200"/>
      <c r="O202" s="181"/>
      <c r="P202" s="181"/>
      <c r="Q202" s="181"/>
      <c r="R202" s="180"/>
      <c r="S202" s="180"/>
      <c r="T202" s="180"/>
      <c r="U202" s="180"/>
      <c r="V202" s="180"/>
      <c r="W202" s="180"/>
    </row>
    <row r="203" spans="1:23" x14ac:dyDescent="0.25">
      <c r="A203" s="222" t="str">
        <f t="shared" si="3"/>
        <v>00222</v>
      </c>
      <c r="B203" s="180" t="s">
        <v>665</v>
      </c>
      <c r="C203" s="243" t="s">
        <v>666</v>
      </c>
      <c r="D203" s="180" t="s">
        <v>197</v>
      </c>
      <c r="E203" s="182">
        <v>30244</v>
      </c>
      <c r="F203" s="180" t="s">
        <v>134</v>
      </c>
      <c r="G203" s="245" t="s">
        <v>3025</v>
      </c>
      <c r="H203" s="182">
        <v>36774</v>
      </c>
      <c r="I203" s="180" t="s">
        <v>133</v>
      </c>
      <c r="J203" s="180" t="s">
        <v>598</v>
      </c>
      <c r="K203" s="180" t="s">
        <v>598</v>
      </c>
      <c r="L203" s="183">
        <v>42775</v>
      </c>
      <c r="M203" s="180" t="s">
        <v>375</v>
      </c>
      <c r="N203" s="200"/>
      <c r="O203" s="181"/>
      <c r="P203" s="181"/>
      <c r="Q203" s="181"/>
      <c r="R203" s="180"/>
      <c r="S203" s="180"/>
      <c r="T203" s="180"/>
      <c r="U203" s="180"/>
      <c r="V203" s="180"/>
      <c r="W203" s="180"/>
    </row>
    <row r="204" spans="1:23" x14ac:dyDescent="0.25">
      <c r="A204" s="222" t="str">
        <f t="shared" si="3"/>
        <v>00223</v>
      </c>
      <c r="B204" s="180" t="s">
        <v>661</v>
      </c>
      <c r="C204" s="243" t="s">
        <v>662</v>
      </c>
      <c r="D204" s="180" t="s">
        <v>197</v>
      </c>
      <c r="E204" s="182">
        <v>31959</v>
      </c>
      <c r="F204" s="180" t="s">
        <v>134</v>
      </c>
      <c r="G204" s="245" t="s">
        <v>3026</v>
      </c>
      <c r="H204" s="182">
        <v>42353</v>
      </c>
      <c r="I204" s="180" t="s">
        <v>133</v>
      </c>
      <c r="J204" s="180" t="s">
        <v>3027</v>
      </c>
      <c r="K204" s="180" t="s">
        <v>602</v>
      </c>
      <c r="L204" s="183">
        <v>42775</v>
      </c>
      <c r="M204" s="180" t="s">
        <v>375</v>
      </c>
      <c r="N204" s="200"/>
      <c r="O204" s="181"/>
      <c r="P204" s="181"/>
      <c r="Q204" s="181"/>
      <c r="R204" s="180"/>
      <c r="S204" s="180"/>
      <c r="T204" s="180"/>
      <c r="U204" s="180"/>
      <c r="V204" s="180"/>
      <c r="W204" s="180"/>
    </row>
    <row r="205" spans="1:23" x14ac:dyDescent="0.25">
      <c r="A205" s="222" t="str">
        <f t="shared" si="3"/>
        <v>00224</v>
      </c>
      <c r="B205" s="180" t="s">
        <v>684</v>
      </c>
      <c r="C205" s="243" t="s">
        <v>685</v>
      </c>
      <c r="D205" s="180" t="s">
        <v>197</v>
      </c>
      <c r="E205" s="182">
        <v>31096</v>
      </c>
      <c r="F205" s="180" t="s">
        <v>134</v>
      </c>
      <c r="G205" s="245" t="s">
        <v>3028</v>
      </c>
      <c r="H205" s="182">
        <v>42020</v>
      </c>
      <c r="I205" s="180" t="s">
        <v>133</v>
      </c>
      <c r="J205" s="180" t="s">
        <v>3023</v>
      </c>
      <c r="K205" s="180" t="s">
        <v>3023</v>
      </c>
      <c r="L205" s="183">
        <v>42775</v>
      </c>
      <c r="M205" s="180" t="s">
        <v>375</v>
      </c>
      <c r="N205" s="200"/>
      <c r="O205" s="181"/>
      <c r="P205" s="181"/>
      <c r="Q205" s="181"/>
      <c r="R205" s="180"/>
      <c r="S205" s="180"/>
      <c r="T205" s="180"/>
      <c r="U205" s="180"/>
      <c r="V205" s="180"/>
      <c r="W205" s="180"/>
    </row>
    <row r="206" spans="1:23" x14ac:dyDescent="0.25">
      <c r="A206" s="222" t="str">
        <f t="shared" si="3"/>
        <v>00225</v>
      </c>
      <c r="B206" s="180" t="s">
        <v>592</v>
      </c>
      <c r="C206" s="243" t="s">
        <v>593</v>
      </c>
      <c r="D206" s="180" t="s">
        <v>197</v>
      </c>
      <c r="E206" s="182">
        <v>30308</v>
      </c>
      <c r="F206" s="180" t="s">
        <v>134</v>
      </c>
      <c r="G206" s="245" t="s">
        <v>3029</v>
      </c>
      <c r="H206" s="182">
        <v>41882</v>
      </c>
      <c r="I206" s="180" t="s">
        <v>133</v>
      </c>
      <c r="J206" s="180" t="s">
        <v>2982</v>
      </c>
      <c r="K206" s="180" t="s">
        <v>2982</v>
      </c>
      <c r="L206" s="183">
        <v>42775</v>
      </c>
      <c r="M206" s="180" t="s">
        <v>375</v>
      </c>
      <c r="N206" s="200"/>
      <c r="O206" s="181"/>
      <c r="P206" s="181"/>
      <c r="Q206" s="181"/>
      <c r="R206" s="180"/>
      <c r="S206" s="180"/>
      <c r="T206" s="180"/>
      <c r="U206" s="180"/>
      <c r="V206" s="180"/>
      <c r="W206" s="180"/>
    </row>
    <row r="207" spans="1:23" x14ac:dyDescent="0.25">
      <c r="A207" s="222" t="str">
        <f t="shared" si="3"/>
        <v>00226</v>
      </c>
      <c r="B207" s="180" t="s">
        <v>1979</v>
      </c>
      <c r="C207" s="243" t="s">
        <v>1651</v>
      </c>
      <c r="D207" s="180" t="s">
        <v>197</v>
      </c>
      <c r="E207" s="182">
        <v>29869</v>
      </c>
      <c r="F207" s="180" t="s">
        <v>134</v>
      </c>
      <c r="G207" s="245" t="s">
        <v>3030</v>
      </c>
      <c r="H207" s="182"/>
      <c r="I207" s="180" t="s">
        <v>133</v>
      </c>
      <c r="J207" s="180" t="s">
        <v>2989</v>
      </c>
      <c r="K207" s="180" t="s">
        <v>2989</v>
      </c>
      <c r="L207" s="183">
        <v>42775</v>
      </c>
      <c r="M207" s="180" t="s">
        <v>375</v>
      </c>
      <c r="N207" s="200"/>
      <c r="O207" s="181"/>
      <c r="P207" s="181"/>
      <c r="Q207" s="181"/>
      <c r="R207" s="180"/>
      <c r="S207" s="180"/>
      <c r="T207" s="180"/>
      <c r="U207" s="180"/>
      <c r="V207" s="180"/>
      <c r="W207" s="180"/>
    </row>
    <row r="208" spans="1:23" x14ac:dyDescent="0.25">
      <c r="A208" s="222" t="str">
        <f t="shared" si="3"/>
        <v>00227</v>
      </c>
      <c r="B208" s="180" t="s">
        <v>689</v>
      </c>
      <c r="C208" s="243" t="s">
        <v>690</v>
      </c>
      <c r="D208" s="180" t="s">
        <v>197</v>
      </c>
      <c r="E208" s="182">
        <v>33521</v>
      </c>
      <c r="F208" s="180" t="s">
        <v>134</v>
      </c>
      <c r="G208" s="245" t="s">
        <v>3031</v>
      </c>
      <c r="H208" s="182">
        <v>41423</v>
      </c>
      <c r="I208" s="180" t="s">
        <v>133</v>
      </c>
      <c r="J208" s="180" t="s">
        <v>598</v>
      </c>
      <c r="K208" s="180" t="s">
        <v>598</v>
      </c>
      <c r="L208" s="183">
        <v>42775</v>
      </c>
      <c r="M208" s="180" t="s">
        <v>375</v>
      </c>
      <c r="N208" s="200"/>
      <c r="O208" s="181"/>
      <c r="P208" s="181"/>
      <c r="Q208" s="181"/>
      <c r="R208" s="180"/>
      <c r="S208" s="180"/>
      <c r="T208" s="180"/>
      <c r="U208" s="180"/>
      <c r="V208" s="180"/>
      <c r="W208" s="180"/>
    </row>
    <row r="209" spans="1:23" x14ac:dyDescent="0.25">
      <c r="A209" s="222" t="str">
        <f t="shared" si="3"/>
        <v>00228</v>
      </c>
      <c r="B209" s="180" t="s">
        <v>669</v>
      </c>
      <c r="C209" s="243" t="s">
        <v>670</v>
      </c>
      <c r="D209" s="180" t="s">
        <v>197</v>
      </c>
      <c r="E209" s="182">
        <v>27616</v>
      </c>
      <c r="F209" s="180" t="s">
        <v>134</v>
      </c>
      <c r="G209" s="245" t="s">
        <v>3032</v>
      </c>
      <c r="H209" s="182">
        <v>37313</v>
      </c>
      <c r="I209" s="180" t="s">
        <v>133</v>
      </c>
      <c r="J209" s="180" t="s">
        <v>204</v>
      </c>
      <c r="K209" s="180" t="s">
        <v>204</v>
      </c>
      <c r="L209" s="183">
        <v>42775</v>
      </c>
      <c r="M209" s="180" t="s">
        <v>375</v>
      </c>
      <c r="N209" s="200"/>
      <c r="O209" s="181"/>
      <c r="P209" s="181"/>
      <c r="Q209" s="181"/>
      <c r="R209" s="180"/>
      <c r="S209" s="180"/>
      <c r="T209" s="180"/>
      <c r="U209" s="180"/>
      <c r="V209" s="180"/>
      <c r="W209" s="180"/>
    </row>
    <row r="210" spans="1:23" x14ac:dyDescent="0.25">
      <c r="A210" s="222" t="str">
        <f t="shared" si="3"/>
        <v>00229</v>
      </c>
      <c r="B210" s="180" t="s">
        <v>676</v>
      </c>
      <c r="C210" s="243" t="s">
        <v>301</v>
      </c>
      <c r="D210" s="180" t="s">
        <v>197</v>
      </c>
      <c r="E210" s="182">
        <v>27616</v>
      </c>
      <c r="F210" s="180" t="s">
        <v>134</v>
      </c>
      <c r="G210" s="245" t="s">
        <v>3033</v>
      </c>
      <c r="H210" s="182">
        <v>42487</v>
      </c>
      <c r="I210" s="180" t="s">
        <v>133</v>
      </c>
      <c r="J210" s="180" t="s">
        <v>2972</v>
      </c>
      <c r="K210" s="180" t="s">
        <v>2972</v>
      </c>
      <c r="L210" s="183">
        <v>42775</v>
      </c>
      <c r="M210" s="180" t="s">
        <v>375</v>
      </c>
      <c r="N210" s="200"/>
      <c r="O210" s="181"/>
      <c r="P210" s="181"/>
      <c r="Q210" s="181"/>
      <c r="R210" s="180"/>
      <c r="S210" s="180"/>
      <c r="T210" s="180"/>
      <c r="U210" s="180"/>
      <c r="V210" s="180"/>
      <c r="W210" s="180"/>
    </row>
    <row r="211" spans="1:23" x14ac:dyDescent="0.25">
      <c r="A211" s="222" t="str">
        <f t="shared" si="3"/>
        <v>00230</v>
      </c>
      <c r="B211" s="180" t="s">
        <v>376</v>
      </c>
      <c r="C211" s="243" t="s">
        <v>377</v>
      </c>
      <c r="D211" s="180" t="s">
        <v>197</v>
      </c>
      <c r="E211" s="182">
        <v>27326</v>
      </c>
      <c r="F211" s="180" t="s">
        <v>134</v>
      </c>
      <c r="G211" s="245" t="s">
        <v>3034</v>
      </c>
      <c r="H211" s="182">
        <v>37495</v>
      </c>
      <c r="I211" s="180" t="s">
        <v>133</v>
      </c>
      <c r="J211" s="180" t="s">
        <v>3035</v>
      </c>
      <c r="K211" s="180" t="s">
        <v>3035</v>
      </c>
      <c r="L211" s="183">
        <v>42775</v>
      </c>
      <c r="M211" s="180" t="s">
        <v>375</v>
      </c>
      <c r="N211" s="200"/>
      <c r="O211" s="181"/>
      <c r="P211" s="181"/>
      <c r="Q211" s="181"/>
      <c r="R211" s="180"/>
      <c r="S211" s="180"/>
      <c r="T211" s="180"/>
      <c r="U211" s="180"/>
      <c r="V211" s="180"/>
      <c r="W211" s="180"/>
    </row>
    <row r="212" spans="1:23" x14ac:dyDescent="0.25">
      <c r="A212" s="222" t="str">
        <f t="shared" si="3"/>
        <v>00231</v>
      </c>
      <c r="B212" s="180" t="s">
        <v>698</v>
      </c>
      <c r="C212" s="243" t="s">
        <v>699</v>
      </c>
      <c r="D212" s="180" t="s">
        <v>197</v>
      </c>
      <c r="E212" s="182">
        <v>27547</v>
      </c>
      <c r="F212" s="180" t="s">
        <v>134</v>
      </c>
      <c r="G212" s="245" t="s">
        <v>3036</v>
      </c>
      <c r="H212" s="182">
        <v>39591</v>
      </c>
      <c r="I212" s="180" t="s">
        <v>133</v>
      </c>
      <c r="J212" s="180" t="s">
        <v>2972</v>
      </c>
      <c r="K212" s="180" t="s">
        <v>2972</v>
      </c>
      <c r="L212" s="183">
        <v>42775</v>
      </c>
      <c r="M212" s="180" t="s">
        <v>375</v>
      </c>
      <c r="N212" s="200"/>
      <c r="O212" s="181"/>
      <c r="P212" s="181"/>
      <c r="Q212" s="181"/>
      <c r="R212" s="180"/>
      <c r="S212" s="180"/>
      <c r="T212" s="180"/>
      <c r="U212" s="180"/>
      <c r="V212" s="180"/>
      <c r="W212" s="180"/>
    </row>
    <row r="213" spans="1:23" x14ac:dyDescent="0.25">
      <c r="A213" s="222" t="str">
        <f t="shared" si="3"/>
        <v>00232</v>
      </c>
      <c r="B213" s="180" t="s">
        <v>603</v>
      </c>
      <c r="C213" s="243" t="s">
        <v>567</v>
      </c>
      <c r="D213" s="180" t="s">
        <v>197</v>
      </c>
      <c r="E213" s="182">
        <v>35887</v>
      </c>
      <c r="F213" s="180" t="s">
        <v>134</v>
      </c>
      <c r="G213" s="245" t="s">
        <v>3037</v>
      </c>
      <c r="H213" s="182"/>
      <c r="I213" s="180" t="s">
        <v>133</v>
      </c>
      <c r="J213" s="180" t="s">
        <v>604</v>
      </c>
      <c r="K213" s="180" t="s">
        <v>604</v>
      </c>
      <c r="L213" s="183">
        <v>42775</v>
      </c>
      <c r="M213" s="180" t="s">
        <v>375</v>
      </c>
      <c r="N213" s="200"/>
      <c r="O213" s="181"/>
      <c r="P213" s="181"/>
      <c r="Q213" s="181"/>
      <c r="R213" s="180"/>
      <c r="S213" s="180"/>
      <c r="T213" s="180"/>
      <c r="U213" s="180"/>
      <c r="V213" s="180"/>
      <c r="W213" s="180"/>
    </row>
    <row r="214" spans="1:23" x14ac:dyDescent="0.25">
      <c r="A214" s="222" t="str">
        <f t="shared" si="3"/>
        <v>00233</v>
      </c>
      <c r="B214" s="180" t="s">
        <v>2612</v>
      </c>
      <c r="C214" s="243" t="s">
        <v>679</v>
      </c>
      <c r="D214" s="180" t="s">
        <v>197</v>
      </c>
      <c r="E214" s="182">
        <v>32029</v>
      </c>
      <c r="F214" s="180" t="s">
        <v>134</v>
      </c>
      <c r="G214" s="245" t="s">
        <v>3038</v>
      </c>
      <c r="H214" s="182">
        <v>42592</v>
      </c>
      <c r="I214" s="180" t="s">
        <v>133</v>
      </c>
      <c r="J214" s="180" t="s">
        <v>2972</v>
      </c>
      <c r="K214" s="180" t="s">
        <v>2972</v>
      </c>
      <c r="L214" s="183">
        <v>42775</v>
      </c>
      <c r="M214" s="180" t="s">
        <v>375</v>
      </c>
      <c r="N214" s="200"/>
      <c r="O214" s="181"/>
      <c r="P214" s="181"/>
      <c r="Q214" s="181"/>
      <c r="R214" s="180"/>
      <c r="S214" s="180"/>
      <c r="T214" s="180"/>
      <c r="U214" s="180"/>
      <c r="V214" s="180"/>
      <c r="W214" s="180"/>
    </row>
    <row r="215" spans="1:23" x14ac:dyDescent="0.25">
      <c r="A215" s="222" t="str">
        <f t="shared" si="3"/>
        <v>00234</v>
      </c>
      <c r="B215" s="180" t="s">
        <v>374</v>
      </c>
      <c r="C215" s="243" t="s">
        <v>345</v>
      </c>
      <c r="D215" s="180" t="s">
        <v>197</v>
      </c>
      <c r="E215" s="182">
        <v>32934</v>
      </c>
      <c r="F215" s="180" t="s">
        <v>134</v>
      </c>
      <c r="G215" s="245" t="s">
        <v>3039</v>
      </c>
      <c r="H215" s="182">
        <v>41689</v>
      </c>
      <c r="I215" s="180" t="s">
        <v>133</v>
      </c>
      <c r="J215" s="180" t="s">
        <v>3040</v>
      </c>
      <c r="K215" s="180" t="s">
        <v>3040</v>
      </c>
      <c r="L215" s="183">
        <v>42775</v>
      </c>
      <c r="M215" s="180" t="s">
        <v>375</v>
      </c>
      <c r="N215" s="200"/>
      <c r="O215" s="181"/>
      <c r="P215" s="181"/>
      <c r="Q215" s="181"/>
      <c r="R215" s="180"/>
      <c r="S215" s="180"/>
      <c r="T215" s="180"/>
      <c r="U215" s="180"/>
      <c r="V215" s="180"/>
      <c r="W215" s="180"/>
    </row>
    <row r="216" spans="1:23" x14ac:dyDescent="0.25">
      <c r="A216" s="222" t="str">
        <f t="shared" si="3"/>
        <v>00236</v>
      </c>
      <c r="B216" s="180" t="s">
        <v>614</v>
      </c>
      <c r="C216" s="243" t="s">
        <v>187</v>
      </c>
      <c r="D216" s="180" t="s">
        <v>197</v>
      </c>
      <c r="E216" s="182">
        <v>33474</v>
      </c>
      <c r="F216" s="180" t="s">
        <v>134</v>
      </c>
      <c r="G216" s="245" t="s">
        <v>3041</v>
      </c>
      <c r="H216" s="182">
        <v>42086</v>
      </c>
      <c r="I216" s="180" t="s">
        <v>133</v>
      </c>
      <c r="J216" s="180" t="s">
        <v>3010</v>
      </c>
      <c r="K216" s="180" t="s">
        <v>3010</v>
      </c>
      <c r="L216" s="183">
        <v>42775</v>
      </c>
      <c r="M216" s="180" t="s">
        <v>375</v>
      </c>
      <c r="N216" s="200"/>
      <c r="O216" s="181"/>
      <c r="P216" s="181"/>
      <c r="Q216" s="181"/>
      <c r="R216" s="180"/>
      <c r="S216" s="180"/>
      <c r="T216" s="180"/>
      <c r="U216" s="180"/>
      <c r="V216" s="180"/>
      <c r="W216" s="180"/>
    </row>
    <row r="217" spans="1:23" x14ac:dyDescent="0.25">
      <c r="A217" s="222" t="str">
        <f t="shared" si="3"/>
        <v>00237</v>
      </c>
      <c r="B217" s="180" t="s">
        <v>607</v>
      </c>
      <c r="C217" s="243" t="s">
        <v>608</v>
      </c>
      <c r="D217" s="180" t="s">
        <v>197</v>
      </c>
      <c r="E217" s="182">
        <v>30964</v>
      </c>
      <c r="F217" s="180" t="s">
        <v>134</v>
      </c>
      <c r="G217" s="245" t="s">
        <v>3042</v>
      </c>
      <c r="H217" s="182">
        <v>42246</v>
      </c>
      <c r="I217" s="180" t="s">
        <v>133</v>
      </c>
      <c r="J217" s="180" t="s">
        <v>609</v>
      </c>
      <c r="K217" s="180" t="s">
        <v>609</v>
      </c>
      <c r="L217" s="183">
        <v>42775</v>
      </c>
      <c r="M217" s="180" t="s">
        <v>375</v>
      </c>
      <c r="N217" s="200"/>
      <c r="O217" s="181"/>
      <c r="P217" s="181"/>
      <c r="Q217" s="181"/>
      <c r="R217" s="180"/>
      <c r="S217" s="180"/>
      <c r="T217" s="180"/>
      <c r="U217" s="180"/>
      <c r="V217" s="180"/>
      <c r="W217" s="180"/>
    </row>
    <row r="218" spans="1:23" x14ac:dyDescent="0.25">
      <c r="A218" s="222" t="str">
        <f t="shared" si="3"/>
        <v>00238</v>
      </c>
      <c r="B218" s="180" t="s">
        <v>605</v>
      </c>
      <c r="C218" s="243" t="s">
        <v>606</v>
      </c>
      <c r="D218" s="180" t="s">
        <v>197</v>
      </c>
      <c r="E218" s="182">
        <v>32174</v>
      </c>
      <c r="F218" s="180" t="s">
        <v>134</v>
      </c>
      <c r="G218" s="245" t="s">
        <v>3043</v>
      </c>
      <c r="H218" s="182"/>
      <c r="I218" s="180" t="s">
        <v>133</v>
      </c>
      <c r="J218" s="180" t="s">
        <v>171</v>
      </c>
      <c r="K218" s="180" t="s">
        <v>171</v>
      </c>
      <c r="L218" s="183">
        <v>42775</v>
      </c>
      <c r="M218" s="180" t="s">
        <v>375</v>
      </c>
      <c r="N218" s="200"/>
      <c r="O218" s="181"/>
      <c r="P218" s="181"/>
      <c r="Q218" s="181"/>
      <c r="R218" s="180"/>
      <c r="S218" s="180"/>
      <c r="T218" s="180"/>
      <c r="U218" s="180"/>
      <c r="V218" s="180"/>
      <c r="W218" s="180"/>
    </row>
    <row r="219" spans="1:23" x14ac:dyDescent="0.25">
      <c r="A219" s="222" t="str">
        <f t="shared" si="3"/>
        <v>00239</v>
      </c>
      <c r="B219" s="180" t="s">
        <v>627</v>
      </c>
      <c r="C219" s="243" t="s">
        <v>628</v>
      </c>
      <c r="D219" s="180" t="s">
        <v>197</v>
      </c>
      <c r="E219" s="182">
        <v>35744</v>
      </c>
      <c r="F219" s="180" t="s">
        <v>134</v>
      </c>
      <c r="G219" s="245" t="s">
        <v>3044</v>
      </c>
      <c r="H219" s="182">
        <v>41657</v>
      </c>
      <c r="I219" s="180" t="s">
        <v>133</v>
      </c>
      <c r="J219" s="180" t="s">
        <v>3014</v>
      </c>
      <c r="K219" s="180" t="s">
        <v>3014</v>
      </c>
      <c r="L219" s="183">
        <v>42775</v>
      </c>
      <c r="M219" s="180" t="s">
        <v>375</v>
      </c>
      <c r="N219" s="200"/>
      <c r="O219" s="181"/>
      <c r="P219" s="181"/>
      <c r="Q219" s="181"/>
      <c r="R219" s="180"/>
      <c r="S219" s="180"/>
      <c r="T219" s="180"/>
      <c r="U219" s="180"/>
      <c r="V219" s="180"/>
      <c r="W219" s="180"/>
    </row>
    <row r="220" spans="1:23" x14ac:dyDescent="0.25">
      <c r="A220" s="222" t="str">
        <f t="shared" si="3"/>
        <v>00240</v>
      </c>
      <c r="B220" s="180" t="s">
        <v>510</v>
      </c>
      <c r="C220" s="243" t="s">
        <v>511</v>
      </c>
      <c r="D220" s="180" t="s">
        <v>197</v>
      </c>
      <c r="E220" s="182">
        <v>31673</v>
      </c>
      <c r="F220" s="180" t="s">
        <v>134</v>
      </c>
      <c r="G220" s="245" t="s">
        <v>3045</v>
      </c>
      <c r="H220" s="182">
        <v>42676</v>
      </c>
      <c r="I220" s="180" t="s">
        <v>133</v>
      </c>
      <c r="J220" s="180" t="s">
        <v>2856</v>
      </c>
      <c r="K220" s="180" t="s">
        <v>2856</v>
      </c>
      <c r="L220" s="183">
        <v>42775</v>
      </c>
      <c r="M220" s="180" t="s">
        <v>375</v>
      </c>
      <c r="N220" s="200"/>
      <c r="O220" s="181"/>
      <c r="P220" s="181"/>
      <c r="Q220" s="181"/>
      <c r="R220" s="180"/>
      <c r="S220" s="180"/>
      <c r="T220" s="180"/>
      <c r="U220" s="180"/>
      <c r="V220" s="180"/>
      <c r="W220" s="180"/>
    </row>
    <row r="221" spans="1:23" x14ac:dyDescent="0.25">
      <c r="A221" s="222" t="str">
        <f t="shared" si="3"/>
        <v>00241</v>
      </c>
      <c r="B221" s="180" t="s">
        <v>1980</v>
      </c>
      <c r="C221" s="243" t="s">
        <v>1503</v>
      </c>
      <c r="D221" s="180" t="s">
        <v>197</v>
      </c>
      <c r="E221" s="182">
        <v>35976</v>
      </c>
      <c r="F221" s="180" t="s">
        <v>134</v>
      </c>
      <c r="G221" s="245" t="s">
        <v>2400</v>
      </c>
      <c r="H221" s="182">
        <v>41771</v>
      </c>
      <c r="I221" s="180" t="s">
        <v>133</v>
      </c>
      <c r="J221" s="180" t="s">
        <v>602</v>
      </c>
      <c r="K221" s="180" t="s">
        <v>602</v>
      </c>
      <c r="L221" s="183">
        <v>42775</v>
      </c>
      <c r="M221" s="180" t="s">
        <v>375</v>
      </c>
      <c r="N221" s="200"/>
      <c r="O221" s="181"/>
      <c r="P221" s="181"/>
      <c r="Q221" s="181"/>
      <c r="R221" s="180"/>
      <c r="S221" s="180"/>
      <c r="T221" s="180"/>
      <c r="U221" s="180"/>
      <c r="V221" s="180"/>
      <c r="W221" s="180"/>
    </row>
    <row r="222" spans="1:23" x14ac:dyDescent="0.25">
      <c r="A222" s="222" t="str">
        <f t="shared" si="3"/>
        <v>00243</v>
      </c>
      <c r="B222" s="180" t="s">
        <v>1981</v>
      </c>
      <c r="C222" s="243" t="s">
        <v>1652</v>
      </c>
      <c r="D222" s="180" t="s">
        <v>197</v>
      </c>
      <c r="E222" s="182">
        <v>33841</v>
      </c>
      <c r="F222" s="180" t="s">
        <v>134</v>
      </c>
      <c r="G222" s="245" t="s">
        <v>2414</v>
      </c>
      <c r="H222" s="182">
        <v>41496</v>
      </c>
      <c r="I222" s="180" t="s">
        <v>133</v>
      </c>
      <c r="J222" s="180" t="s">
        <v>2415</v>
      </c>
      <c r="K222" s="180" t="s">
        <v>207</v>
      </c>
      <c r="L222" s="183">
        <v>42775</v>
      </c>
      <c r="M222" s="180" t="s">
        <v>375</v>
      </c>
      <c r="N222" s="200"/>
      <c r="O222" s="181"/>
      <c r="P222" s="181"/>
      <c r="Q222" s="181"/>
      <c r="R222" s="180"/>
      <c r="S222" s="180"/>
      <c r="T222" s="180"/>
      <c r="U222" s="180"/>
      <c r="V222" s="180"/>
      <c r="W222" s="180"/>
    </row>
    <row r="223" spans="1:23" x14ac:dyDescent="0.25">
      <c r="A223" s="222" t="str">
        <f t="shared" si="3"/>
        <v>00244</v>
      </c>
      <c r="B223" s="180" t="s">
        <v>876</v>
      </c>
      <c r="C223" s="243" t="s">
        <v>877</v>
      </c>
      <c r="D223" s="180" t="s">
        <v>197</v>
      </c>
      <c r="E223" s="182">
        <v>32671</v>
      </c>
      <c r="F223" s="180" t="s">
        <v>134</v>
      </c>
      <c r="G223" s="245" t="s">
        <v>3046</v>
      </c>
      <c r="H223" s="182">
        <v>42293</v>
      </c>
      <c r="I223" s="180" t="s">
        <v>133</v>
      </c>
      <c r="J223" s="180" t="s">
        <v>598</v>
      </c>
      <c r="K223" s="180" t="s">
        <v>598</v>
      </c>
      <c r="L223" s="183">
        <v>42775</v>
      </c>
      <c r="M223" s="180" t="s">
        <v>375</v>
      </c>
      <c r="N223" s="200"/>
      <c r="O223" s="181"/>
      <c r="P223" s="181"/>
      <c r="Q223" s="181"/>
      <c r="R223" s="180"/>
      <c r="S223" s="180"/>
      <c r="T223" s="180"/>
      <c r="U223" s="180"/>
      <c r="V223" s="180"/>
      <c r="W223" s="180"/>
    </row>
    <row r="224" spans="1:23" x14ac:dyDescent="0.25">
      <c r="A224" s="222" t="str">
        <f t="shared" si="3"/>
        <v>00245</v>
      </c>
      <c r="B224" s="180" t="s">
        <v>617</v>
      </c>
      <c r="C224" s="243" t="s">
        <v>618</v>
      </c>
      <c r="D224" s="180" t="s">
        <v>197</v>
      </c>
      <c r="E224" s="182">
        <v>33849</v>
      </c>
      <c r="F224" s="180" t="s">
        <v>134</v>
      </c>
      <c r="G224" s="245" t="s">
        <v>3047</v>
      </c>
      <c r="H224" s="182">
        <v>39937</v>
      </c>
      <c r="I224" s="180" t="s">
        <v>133</v>
      </c>
      <c r="J224" s="180" t="s">
        <v>3048</v>
      </c>
      <c r="K224" s="180" t="s">
        <v>3048</v>
      </c>
      <c r="L224" s="183">
        <v>42775</v>
      </c>
      <c r="M224" s="180" t="s">
        <v>375</v>
      </c>
      <c r="N224" s="200"/>
      <c r="O224" s="181"/>
      <c r="P224" s="181"/>
      <c r="Q224" s="181"/>
      <c r="R224" s="180"/>
      <c r="S224" s="180"/>
      <c r="T224" s="180"/>
      <c r="U224" s="180"/>
      <c r="V224" s="180"/>
      <c r="W224" s="180"/>
    </row>
    <row r="225" spans="1:23" x14ac:dyDescent="0.25">
      <c r="A225" s="222" t="str">
        <f t="shared" si="3"/>
        <v>00246</v>
      </c>
      <c r="B225" s="180" t="s">
        <v>619</v>
      </c>
      <c r="C225" s="243" t="s">
        <v>565</v>
      </c>
      <c r="D225" s="180" t="s">
        <v>197</v>
      </c>
      <c r="E225" s="182">
        <v>31127</v>
      </c>
      <c r="F225" s="180" t="s">
        <v>134</v>
      </c>
      <c r="G225" s="245" t="s">
        <v>3049</v>
      </c>
      <c r="H225" s="182"/>
      <c r="I225" s="180" t="s">
        <v>133</v>
      </c>
      <c r="J225" s="180" t="s">
        <v>2856</v>
      </c>
      <c r="K225" s="180" t="s">
        <v>2856</v>
      </c>
      <c r="L225" s="183">
        <v>42775</v>
      </c>
      <c r="M225" s="180" t="s">
        <v>375</v>
      </c>
      <c r="N225" s="200"/>
      <c r="O225" s="181"/>
      <c r="P225" s="181"/>
      <c r="Q225" s="181"/>
      <c r="R225" s="180"/>
      <c r="S225" s="180"/>
      <c r="T225" s="180"/>
      <c r="U225" s="180"/>
      <c r="V225" s="180"/>
      <c r="W225" s="180"/>
    </row>
    <row r="226" spans="1:23" x14ac:dyDescent="0.25">
      <c r="A226" s="222" t="str">
        <f t="shared" si="3"/>
        <v>00247</v>
      </c>
      <c r="B226" s="180" t="s">
        <v>622</v>
      </c>
      <c r="C226" s="243" t="s">
        <v>218</v>
      </c>
      <c r="D226" s="180" t="s">
        <v>197</v>
      </c>
      <c r="E226" s="182">
        <v>35375</v>
      </c>
      <c r="F226" s="180" t="s">
        <v>134</v>
      </c>
      <c r="G226" s="245" t="s">
        <v>3050</v>
      </c>
      <c r="H226" s="182">
        <v>41592</v>
      </c>
      <c r="I226" s="180" t="s">
        <v>133</v>
      </c>
      <c r="J226" s="180" t="s">
        <v>598</v>
      </c>
      <c r="K226" s="180" t="s">
        <v>598</v>
      </c>
      <c r="L226" s="183">
        <v>42775</v>
      </c>
      <c r="M226" s="180" t="s">
        <v>375</v>
      </c>
      <c r="N226" s="200"/>
      <c r="O226" s="181"/>
      <c r="P226" s="181"/>
      <c r="Q226" s="181"/>
      <c r="R226" s="180"/>
      <c r="S226" s="180"/>
      <c r="T226" s="180"/>
      <c r="U226" s="180"/>
      <c r="V226" s="180"/>
      <c r="W226" s="180"/>
    </row>
    <row r="227" spans="1:23" x14ac:dyDescent="0.25">
      <c r="A227" s="222" t="str">
        <f t="shared" si="3"/>
        <v>00248</v>
      </c>
      <c r="B227" s="180" t="s">
        <v>1982</v>
      </c>
      <c r="C227" s="243" t="s">
        <v>249</v>
      </c>
      <c r="D227" s="180" t="s">
        <v>197</v>
      </c>
      <c r="E227" s="182">
        <v>35315</v>
      </c>
      <c r="F227" s="180" t="s">
        <v>134</v>
      </c>
      <c r="G227" s="245" t="s">
        <v>2439</v>
      </c>
      <c r="H227" s="182"/>
      <c r="I227" s="180" t="s">
        <v>133</v>
      </c>
      <c r="J227" s="180" t="s">
        <v>598</v>
      </c>
      <c r="K227" s="180" t="s">
        <v>598</v>
      </c>
      <c r="L227" s="183">
        <v>42775</v>
      </c>
      <c r="M227" s="180" t="s">
        <v>375</v>
      </c>
      <c r="N227" s="200"/>
      <c r="O227" s="181"/>
      <c r="P227" s="181"/>
      <c r="Q227" s="181"/>
      <c r="R227" s="180"/>
      <c r="S227" s="180"/>
      <c r="T227" s="180"/>
      <c r="U227" s="180"/>
      <c r="V227" s="180"/>
      <c r="W227" s="180"/>
    </row>
    <row r="228" spans="1:23" x14ac:dyDescent="0.25">
      <c r="A228" s="222" t="str">
        <f t="shared" si="3"/>
        <v>00249</v>
      </c>
      <c r="B228" s="180" t="s">
        <v>623</v>
      </c>
      <c r="C228" s="243" t="s">
        <v>624</v>
      </c>
      <c r="D228" s="180" t="s">
        <v>197</v>
      </c>
      <c r="E228" s="182">
        <v>32875</v>
      </c>
      <c r="F228" s="180" t="s">
        <v>134</v>
      </c>
      <c r="G228" s="245" t="s">
        <v>3051</v>
      </c>
      <c r="H228" s="182">
        <v>40938</v>
      </c>
      <c r="I228" s="180" t="s">
        <v>133</v>
      </c>
      <c r="J228" s="180" t="s">
        <v>171</v>
      </c>
      <c r="K228" s="180" t="s">
        <v>171</v>
      </c>
      <c r="L228" s="183">
        <v>42775</v>
      </c>
      <c r="M228" s="180" t="s">
        <v>375</v>
      </c>
      <c r="N228" s="200"/>
      <c r="O228" s="181"/>
      <c r="P228" s="181"/>
      <c r="Q228" s="181"/>
      <c r="R228" s="180"/>
      <c r="S228" s="180"/>
      <c r="T228" s="180"/>
      <c r="U228" s="180"/>
      <c r="V228" s="180"/>
      <c r="W228" s="180"/>
    </row>
    <row r="229" spans="1:23" x14ac:dyDescent="0.25">
      <c r="A229" s="222" t="str">
        <f t="shared" si="3"/>
        <v>00250</v>
      </c>
      <c r="B229" s="180" t="s">
        <v>599</v>
      </c>
      <c r="C229" s="243" t="s">
        <v>565</v>
      </c>
      <c r="D229" s="180" t="s">
        <v>197</v>
      </c>
      <c r="E229" s="182">
        <v>35200</v>
      </c>
      <c r="F229" s="180" t="s">
        <v>134</v>
      </c>
      <c r="G229" s="245" t="s">
        <v>3052</v>
      </c>
      <c r="H229" s="182">
        <v>42516</v>
      </c>
      <c r="I229" s="180" t="s">
        <v>133</v>
      </c>
      <c r="J229" s="180" t="s">
        <v>3040</v>
      </c>
      <c r="K229" s="180" t="s">
        <v>3040</v>
      </c>
      <c r="L229" s="183">
        <v>42775</v>
      </c>
      <c r="M229" s="180" t="s">
        <v>375</v>
      </c>
      <c r="N229" s="200"/>
      <c r="O229" s="181"/>
      <c r="P229" s="181"/>
      <c r="Q229" s="181"/>
      <c r="R229" s="180"/>
      <c r="S229" s="180"/>
      <c r="T229" s="180"/>
      <c r="U229" s="180"/>
      <c r="V229" s="180"/>
      <c r="W229" s="180"/>
    </row>
    <row r="230" spans="1:23" x14ac:dyDescent="0.25">
      <c r="A230" s="222" t="str">
        <f t="shared" si="3"/>
        <v>00251</v>
      </c>
      <c r="B230" s="180" t="s">
        <v>667</v>
      </c>
      <c r="C230" s="243" t="s">
        <v>668</v>
      </c>
      <c r="D230" s="180" t="s">
        <v>197</v>
      </c>
      <c r="E230" s="182">
        <v>32295</v>
      </c>
      <c r="F230" s="180" t="s">
        <v>134</v>
      </c>
      <c r="G230" s="245" t="s">
        <v>3053</v>
      </c>
      <c r="H230" s="182">
        <v>38026</v>
      </c>
      <c r="I230" s="180" t="s">
        <v>133</v>
      </c>
      <c r="J230" s="180" t="s">
        <v>602</v>
      </c>
      <c r="K230" s="180" t="s">
        <v>602</v>
      </c>
      <c r="L230" s="183">
        <v>42775</v>
      </c>
      <c r="M230" s="180" t="s">
        <v>375</v>
      </c>
      <c r="N230" s="200"/>
      <c r="O230" s="181"/>
      <c r="P230" s="181"/>
      <c r="Q230" s="181"/>
      <c r="R230" s="180"/>
      <c r="S230" s="180"/>
      <c r="T230" s="180"/>
      <c r="U230" s="180"/>
      <c r="V230" s="180"/>
      <c r="W230" s="180"/>
    </row>
    <row r="231" spans="1:23" x14ac:dyDescent="0.25">
      <c r="A231" s="222" t="str">
        <f t="shared" si="3"/>
        <v>00252</v>
      </c>
      <c r="B231" s="180" t="s">
        <v>1576</v>
      </c>
      <c r="C231" s="243" t="s">
        <v>1577</v>
      </c>
      <c r="D231" s="180" t="s">
        <v>197</v>
      </c>
      <c r="E231" s="182">
        <v>32765</v>
      </c>
      <c r="F231" s="180" t="s">
        <v>134</v>
      </c>
      <c r="G231" s="245" t="s">
        <v>3054</v>
      </c>
      <c r="H231" s="182">
        <v>38799</v>
      </c>
      <c r="I231" s="180" t="s">
        <v>133</v>
      </c>
      <c r="J231" s="180" t="s">
        <v>2989</v>
      </c>
      <c r="K231" s="180" t="s">
        <v>2989</v>
      </c>
      <c r="L231" s="183">
        <v>42775</v>
      </c>
      <c r="M231" s="180" t="s">
        <v>2670</v>
      </c>
      <c r="N231" s="200"/>
      <c r="O231" s="181"/>
      <c r="P231" s="181"/>
      <c r="Q231" s="181"/>
      <c r="R231" s="180"/>
      <c r="S231" s="180"/>
      <c r="T231" s="180"/>
      <c r="U231" s="180"/>
      <c r="V231" s="180"/>
      <c r="W231" s="180"/>
    </row>
    <row r="232" spans="1:23" x14ac:dyDescent="0.25">
      <c r="A232" s="222" t="str">
        <f t="shared" si="3"/>
        <v>00255</v>
      </c>
      <c r="B232" s="180" t="s">
        <v>594</v>
      </c>
      <c r="C232" s="243" t="s">
        <v>595</v>
      </c>
      <c r="D232" s="180" t="s">
        <v>197</v>
      </c>
      <c r="E232" s="182">
        <v>32791</v>
      </c>
      <c r="F232" s="180" t="s">
        <v>134</v>
      </c>
      <c r="G232" s="245" t="s">
        <v>3055</v>
      </c>
      <c r="H232" s="182">
        <v>41207</v>
      </c>
      <c r="I232" s="180" t="s">
        <v>133</v>
      </c>
      <c r="J232" s="180" t="s">
        <v>137</v>
      </c>
      <c r="K232" s="180" t="s">
        <v>137</v>
      </c>
      <c r="L232" s="183">
        <v>42775</v>
      </c>
      <c r="M232" s="180" t="s">
        <v>375</v>
      </c>
      <c r="N232" s="200"/>
      <c r="O232" s="181"/>
      <c r="P232" s="181"/>
      <c r="Q232" s="181"/>
      <c r="R232" s="180"/>
      <c r="S232" s="180"/>
      <c r="T232" s="180"/>
      <c r="U232" s="180"/>
      <c r="V232" s="180"/>
      <c r="W232" s="180"/>
    </row>
    <row r="233" spans="1:23" x14ac:dyDescent="0.25">
      <c r="A233" s="222" t="str">
        <f t="shared" si="3"/>
        <v>00256</v>
      </c>
      <c r="B233" s="180" t="s">
        <v>612</v>
      </c>
      <c r="C233" s="243" t="s">
        <v>613</v>
      </c>
      <c r="D233" s="180" t="s">
        <v>197</v>
      </c>
      <c r="E233" s="182">
        <v>35736</v>
      </c>
      <c r="F233" s="180" t="s">
        <v>134</v>
      </c>
      <c r="G233" s="245" t="s">
        <v>3056</v>
      </c>
      <c r="H233" s="182">
        <v>41987</v>
      </c>
      <c r="I233" s="180" t="s">
        <v>133</v>
      </c>
      <c r="J233" s="180" t="s">
        <v>602</v>
      </c>
      <c r="K233" s="180" t="s">
        <v>602</v>
      </c>
      <c r="L233" s="183">
        <v>42775</v>
      </c>
      <c r="M233" s="180" t="s">
        <v>375</v>
      </c>
      <c r="N233" s="200"/>
      <c r="O233" s="181"/>
      <c r="P233" s="181"/>
      <c r="Q233" s="181"/>
      <c r="R233" s="180"/>
      <c r="S233" s="180"/>
      <c r="T233" s="180"/>
      <c r="U233" s="180"/>
      <c r="V233" s="180"/>
      <c r="W233" s="180"/>
    </row>
    <row r="234" spans="1:23" x14ac:dyDescent="0.25">
      <c r="A234" s="222" t="str">
        <f t="shared" si="3"/>
        <v>00258</v>
      </c>
      <c r="B234" s="180" t="s">
        <v>578</v>
      </c>
      <c r="C234" s="243" t="s">
        <v>579</v>
      </c>
      <c r="D234" s="180" t="s">
        <v>197</v>
      </c>
      <c r="E234" s="182">
        <v>33338</v>
      </c>
      <c r="F234" s="180" t="s">
        <v>134</v>
      </c>
      <c r="G234" s="245" t="s">
        <v>3057</v>
      </c>
      <c r="H234" s="182"/>
      <c r="I234" s="180" t="s">
        <v>133</v>
      </c>
      <c r="J234" s="180" t="s">
        <v>2995</v>
      </c>
      <c r="K234" s="180" t="s">
        <v>2995</v>
      </c>
      <c r="L234" s="183">
        <v>42775</v>
      </c>
      <c r="M234" s="180" t="s">
        <v>375</v>
      </c>
      <c r="N234" s="200"/>
      <c r="O234" s="181"/>
      <c r="P234" s="181"/>
      <c r="Q234" s="181"/>
      <c r="R234" s="180"/>
      <c r="S234" s="180"/>
      <c r="T234" s="180"/>
      <c r="U234" s="180"/>
      <c r="V234" s="180"/>
      <c r="W234" s="180"/>
    </row>
    <row r="235" spans="1:23" x14ac:dyDescent="0.25">
      <c r="A235" s="222" t="str">
        <f t="shared" si="3"/>
        <v>00259</v>
      </c>
      <c r="B235" s="180" t="s">
        <v>625</v>
      </c>
      <c r="C235" s="243" t="s">
        <v>626</v>
      </c>
      <c r="D235" s="180" t="s">
        <v>151</v>
      </c>
      <c r="E235" s="182">
        <v>34010</v>
      </c>
      <c r="F235" s="180" t="s">
        <v>134</v>
      </c>
      <c r="G235" s="245" t="s">
        <v>3058</v>
      </c>
      <c r="H235" s="182"/>
      <c r="I235" s="180" t="s">
        <v>133</v>
      </c>
      <c r="J235" s="180" t="s">
        <v>171</v>
      </c>
      <c r="K235" s="180" t="s">
        <v>171</v>
      </c>
      <c r="L235" s="183">
        <v>42775</v>
      </c>
      <c r="M235" s="180" t="s">
        <v>375</v>
      </c>
      <c r="N235" s="200"/>
      <c r="O235" s="181"/>
      <c r="P235" s="181"/>
      <c r="Q235" s="181"/>
      <c r="R235" s="180"/>
      <c r="S235" s="180"/>
      <c r="T235" s="180"/>
      <c r="U235" s="180"/>
      <c r="V235" s="180"/>
      <c r="W235" s="180"/>
    </row>
    <row r="236" spans="1:23" x14ac:dyDescent="0.25">
      <c r="A236" s="222" t="str">
        <f t="shared" si="3"/>
        <v>00260</v>
      </c>
      <c r="B236" s="180" t="s">
        <v>512</v>
      </c>
      <c r="C236" s="243" t="s">
        <v>513</v>
      </c>
      <c r="D236" s="180" t="s">
        <v>197</v>
      </c>
      <c r="E236" s="182">
        <v>29985</v>
      </c>
      <c r="F236" s="180" t="s">
        <v>134</v>
      </c>
      <c r="G236" s="245" t="s">
        <v>3059</v>
      </c>
      <c r="H236" s="182">
        <v>37492</v>
      </c>
      <c r="I236" s="180" t="s">
        <v>133</v>
      </c>
      <c r="J236" s="180" t="s">
        <v>2972</v>
      </c>
      <c r="K236" s="180" t="s">
        <v>385</v>
      </c>
      <c r="L236" s="183">
        <v>42775</v>
      </c>
      <c r="M236" s="180" t="s">
        <v>375</v>
      </c>
      <c r="N236" s="200"/>
      <c r="O236" s="181"/>
      <c r="P236" s="181"/>
      <c r="Q236" s="181"/>
      <c r="R236" s="180"/>
      <c r="S236" s="180"/>
      <c r="T236" s="180"/>
      <c r="U236" s="180"/>
      <c r="V236" s="180"/>
      <c r="W236" s="180"/>
    </row>
    <row r="237" spans="1:23" x14ac:dyDescent="0.25">
      <c r="A237" s="222" t="str">
        <f t="shared" si="3"/>
        <v>00261</v>
      </c>
      <c r="B237" s="180" t="s">
        <v>620</v>
      </c>
      <c r="C237" s="243" t="s">
        <v>621</v>
      </c>
      <c r="D237" s="180" t="s">
        <v>151</v>
      </c>
      <c r="E237" s="182">
        <v>35552</v>
      </c>
      <c r="F237" s="180" t="s">
        <v>134</v>
      </c>
      <c r="G237" s="245" t="s">
        <v>3060</v>
      </c>
      <c r="H237" s="182"/>
      <c r="I237" s="180" t="s">
        <v>133</v>
      </c>
      <c r="J237" s="180" t="s">
        <v>201</v>
      </c>
      <c r="K237" s="180" t="s">
        <v>201</v>
      </c>
      <c r="L237" s="183">
        <v>42775</v>
      </c>
      <c r="M237" s="180" t="s">
        <v>375</v>
      </c>
      <c r="N237" s="200"/>
      <c r="O237" s="181"/>
      <c r="P237" s="181"/>
      <c r="Q237" s="181"/>
      <c r="R237" s="180"/>
      <c r="S237" s="180"/>
      <c r="T237" s="180"/>
      <c r="U237" s="180"/>
      <c r="V237" s="180"/>
      <c r="W237" s="180"/>
    </row>
    <row r="238" spans="1:23" x14ac:dyDescent="0.25">
      <c r="A238" s="222" t="str">
        <f t="shared" si="3"/>
        <v>00263</v>
      </c>
      <c r="B238" s="180" t="s">
        <v>600</v>
      </c>
      <c r="C238" s="243" t="s">
        <v>601</v>
      </c>
      <c r="D238" s="180" t="s">
        <v>197</v>
      </c>
      <c r="E238" s="182">
        <v>33095</v>
      </c>
      <c r="F238" s="180" t="s">
        <v>134</v>
      </c>
      <c r="G238" s="245" t="s">
        <v>3061</v>
      </c>
      <c r="H238" s="182">
        <v>39140</v>
      </c>
      <c r="I238" s="180" t="s">
        <v>133</v>
      </c>
      <c r="J238" s="180" t="s">
        <v>207</v>
      </c>
      <c r="K238" s="180" t="s">
        <v>602</v>
      </c>
      <c r="L238" s="183">
        <v>42775</v>
      </c>
      <c r="M238" s="180" t="s">
        <v>375</v>
      </c>
      <c r="N238" s="200"/>
      <c r="O238" s="181"/>
      <c r="P238" s="181"/>
      <c r="Q238" s="181"/>
      <c r="R238" s="180"/>
      <c r="S238" s="180"/>
      <c r="T238" s="180"/>
      <c r="U238" s="180"/>
      <c r="V238" s="180"/>
      <c r="W238" s="180"/>
    </row>
    <row r="239" spans="1:23" x14ac:dyDescent="0.25">
      <c r="A239" s="222" t="str">
        <f t="shared" si="3"/>
        <v>00265</v>
      </c>
      <c r="B239" s="180" t="s">
        <v>738</v>
      </c>
      <c r="C239" s="243" t="s">
        <v>739</v>
      </c>
      <c r="D239" s="180" t="s">
        <v>197</v>
      </c>
      <c r="E239" s="182">
        <v>27743</v>
      </c>
      <c r="F239" s="180" t="s">
        <v>134</v>
      </c>
      <c r="G239" s="245" t="s">
        <v>3062</v>
      </c>
      <c r="H239" s="182">
        <v>42295</v>
      </c>
      <c r="I239" s="180" t="s">
        <v>133</v>
      </c>
      <c r="J239" s="180" t="s">
        <v>204</v>
      </c>
      <c r="K239" s="180" t="s">
        <v>171</v>
      </c>
      <c r="L239" s="183">
        <v>42775</v>
      </c>
      <c r="M239" s="180" t="s">
        <v>415</v>
      </c>
      <c r="N239" s="200"/>
      <c r="O239" s="181"/>
      <c r="P239" s="181"/>
      <c r="Q239" s="181"/>
      <c r="R239" s="180"/>
      <c r="S239" s="180"/>
      <c r="T239" s="180"/>
      <c r="U239" s="180"/>
      <c r="V239" s="180"/>
      <c r="W239" s="180"/>
    </row>
    <row r="240" spans="1:23" x14ac:dyDescent="0.25">
      <c r="A240" s="222" t="str">
        <f t="shared" si="3"/>
        <v>00267</v>
      </c>
      <c r="B240" s="180" t="s">
        <v>1195</v>
      </c>
      <c r="C240" s="243" t="s">
        <v>572</v>
      </c>
      <c r="D240" s="180" t="s">
        <v>197</v>
      </c>
      <c r="E240" s="182">
        <v>30179</v>
      </c>
      <c r="F240" s="180" t="s">
        <v>134</v>
      </c>
      <c r="G240" s="245" t="s">
        <v>3063</v>
      </c>
      <c r="H240" s="182">
        <v>42432</v>
      </c>
      <c r="I240" s="180" t="s">
        <v>133</v>
      </c>
      <c r="J240" s="180" t="s">
        <v>204</v>
      </c>
      <c r="K240" s="180" t="s">
        <v>207</v>
      </c>
      <c r="L240" s="183">
        <v>42775</v>
      </c>
      <c r="M240" s="180" t="s">
        <v>101</v>
      </c>
      <c r="N240" s="200"/>
      <c r="O240" s="181"/>
      <c r="P240" s="181"/>
      <c r="Q240" s="181"/>
      <c r="R240" s="180"/>
      <c r="S240" s="180"/>
      <c r="T240" s="180"/>
      <c r="U240" s="180"/>
      <c r="V240" s="180"/>
      <c r="W240" s="180"/>
    </row>
    <row r="241" spans="1:23" x14ac:dyDescent="0.25">
      <c r="A241" s="222" t="str">
        <f t="shared" si="3"/>
        <v>00268</v>
      </c>
      <c r="B241" s="180" t="s">
        <v>1609</v>
      </c>
      <c r="C241" s="243" t="s">
        <v>1610</v>
      </c>
      <c r="D241" s="180" t="s">
        <v>149</v>
      </c>
      <c r="E241" s="182">
        <v>30714</v>
      </c>
      <c r="F241" s="180" t="s">
        <v>134</v>
      </c>
      <c r="G241" s="245" t="s">
        <v>3064</v>
      </c>
      <c r="H241" s="182">
        <v>38844</v>
      </c>
      <c r="I241" s="180" t="s">
        <v>133</v>
      </c>
      <c r="J241" s="180" t="s">
        <v>2984</v>
      </c>
      <c r="K241" s="180" t="s">
        <v>3065</v>
      </c>
      <c r="L241" s="183">
        <v>42775</v>
      </c>
      <c r="M241" s="180" t="s">
        <v>3066</v>
      </c>
      <c r="N241" s="200"/>
      <c r="O241" s="181"/>
      <c r="P241" s="181"/>
      <c r="Q241" s="181"/>
      <c r="R241" s="180"/>
      <c r="S241" s="180"/>
      <c r="T241" s="180"/>
      <c r="U241" s="180"/>
      <c r="V241" s="180"/>
      <c r="W241" s="180"/>
    </row>
    <row r="242" spans="1:23" x14ac:dyDescent="0.25">
      <c r="A242" s="222" t="str">
        <f t="shared" si="3"/>
        <v>00269</v>
      </c>
      <c r="B242" s="180" t="s">
        <v>2296</v>
      </c>
      <c r="C242" s="243" t="s">
        <v>1890</v>
      </c>
      <c r="D242" s="180" t="s">
        <v>151</v>
      </c>
      <c r="E242" s="182">
        <v>31811</v>
      </c>
      <c r="F242" s="180" t="s">
        <v>134</v>
      </c>
      <c r="G242" s="245" t="s">
        <v>3067</v>
      </c>
      <c r="H242" s="182"/>
      <c r="I242" s="180"/>
      <c r="J242" s="180" t="s">
        <v>2986</v>
      </c>
      <c r="K242" s="180"/>
      <c r="L242" s="183">
        <v>42775</v>
      </c>
      <c r="M242" s="180" t="s">
        <v>3068</v>
      </c>
      <c r="N242" s="200"/>
      <c r="O242" s="181"/>
      <c r="P242" s="181"/>
      <c r="Q242" s="181"/>
      <c r="R242" s="180"/>
      <c r="S242" s="180"/>
      <c r="T242" s="180"/>
      <c r="U242" s="180"/>
      <c r="V242" s="180"/>
      <c r="W242" s="180"/>
    </row>
    <row r="243" spans="1:23" x14ac:dyDescent="0.25">
      <c r="A243" s="222" t="str">
        <f t="shared" si="3"/>
        <v>00270</v>
      </c>
      <c r="B243" s="180" t="s">
        <v>1983</v>
      </c>
      <c r="C243" s="243" t="s">
        <v>1654</v>
      </c>
      <c r="D243" s="180" t="s">
        <v>151</v>
      </c>
      <c r="E243" s="182">
        <v>29635</v>
      </c>
      <c r="F243" s="180" t="s">
        <v>134</v>
      </c>
      <c r="G243" s="245" t="s">
        <v>2426</v>
      </c>
      <c r="H243" s="182">
        <v>36580</v>
      </c>
      <c r="I243" s="180" t="s">
        <v>133</v>
      </c>
      <c r="J243" s="180" t="s">
        <v>323</v>
      </c>
      <c r="K243" s="180" t="s">
        <v>323</v>
      </c>
      <c r="L243" s="183">
        <v>42776</v>
      </c>
      <c r="M243" s="180" t="s">
        <v>101</v>
      </c>
      <c r="N243" s="200"/>
      <c r="O243" s="181"/>
      <c r="P243" s="181"/>
      <c r="Q243" s="181"/>
      <c r="R243" s="180"/>
      <c r="S243" s="180"/>
      <c r="T243" s="180"/>
      <c r="U243" s="180"/>
      <c r="V243" s="180"/>
      <c r="W243" s="180"/>
    </row>
    <row r="244" spans="1:23" x14ac:dyDescent="0.25">
      <c r="A244" s="222" t="str">
        <f t="shared" si="3"/>
        <v>00271</v>
      </c>
      <c r="B244" s="180" t="s">
        <v>1984</v>
      </c>
      <c r="C244" s="243" t="s">
        <v>1655</v>
      </c>
      <c r="D244" s="180" t="s">
        <v>151</v>
      </c>
      <c r="E244" s="182">
        <v>31216</v>
      </c>
      <c r="F244" s="180" t="s">
        <v>134</v>
      </c>
      <c r="G244" s="245" t="s">
        <v>2393</v>
      </c>
      <c r="H244" s="182">
        <v>42446</v>
      </c>
      <c r="I244" s="180" t="s">
        <v>133</v>
      </c>
      <c r="J244" s="180" t="s">
        <v>827</v>
      </c>
      <c r="K244" s="180" t="s">
        <v>827</v>
      </c>
      <c r="L244" s="183">
        <v>42776</v>
      </c>
      <c r="M244" s="180" t="s">
        <v>101</v>
      </c>
      <c r="N244" s="200"/>
      <c r="O244" s="181"/>
      <c r="P244" s="181"/>
      <c r="Q244" s="181"/>
      <c r="R244" s="180"/>
      <c r="S244" s="180"/>
      <c r="T244" s="180"/>
      <c r="U244" s="180"/>
      <c r="V244" s="180"/>
      <c r="W244" s="180"/>
    </row>
    <row r="245" spans="1:23" x14ac:dyDescent="0.25">
      <c r="A245" s="222" t="str">
        <f t="shared" si="3"/>
        <v>00272</v>
      </c>
      <c r="B245" s="180" t="s">
        <v>1985</v>
      </c>
      <c r="C245" s="243" t="s">
        <v>699</v>
      </c>
      <c r="D245" s="180" t="s">
        <v>151</v>
      </c>
      <c r="E245" s="182">
        <v>33061</v>
      </c>
      <c r="F245" s="180" t="s">
        <v>134</v>
      </c>
      <c r="G245" s="245" t="s">
        <v>3069</v>
      </c>
      <c r="H245" s="182">
        <v>39500</v>
      </c>
      <c r="I245" s="180" t="s">
        <v>133</v>
      </c>
      <c r="J245" s="180" t="s">
        <v>3070</v>
      </c>
      <c r="K245" s="180" t="s">
        <v>3070</v>
      </c>
      <c r="L245" s="183">
        <v>42776</v>
      </c>
      <c r="M245" s="180" t="s">
        <v>101</v>
      </c>
      <c r="N245" s="200"/>
      <c r="O245" s="181"/>
      <c r="P245" s="181"/>
      <c r="Q245" s="181"/>
      <c r="R245" s="180"/>
      <c r="S245" s="180"/>
      <c r="T245" s="180"/>
      <c r="U245" s="180"/>
      <c r="V245" s="180"/>
      <c r="W245" s="180"/>
    </row>
    <row r="246" spans="1:23" x14ac:dyDescent="0.25">
      <c r="A246" s="222" t="str">
        <f t="shared" si="3"/>
        <v>00273</v>
      </c>
      <c r="B246" s="180" t="s">
        <v>1986</v>
      </c>
      <c r="C246" s="243" t="s">
        <v>315</v>
      </c>
      <c r="D246" s="180" t="s">
        <v>151</v>
      </c>
      <c r="E246" s="182">
        <v>35671</v>
      </c>
      <c r="F246" s="180" t="s">
        <v>134</v>
      </c>
      <c r="G246" s="245" t="s">
        <v>2396</v>
      </c>
      <c r="H246" s="182">
        <v>41467</v>
      </c>
      <c r="I246" s="180" t="s">
        <v>133</v>
      </c>
      <c r="J246" s="180" t="s">
        <v>171</v>
      </c>
      <c r="K246" s="180" t="s">
        <v>171</v>
      </c>
      <c r="L246" s="183">
        <v>42776</v>
      </c>
      <c r="M246" s="180" t="s">
        <v>101</v>
      </c>
      <c r="N246" s="200"/>
      <c r="O246" s="181"/>
      <c r="P246" s="181"/>
      <c r="Q246" s="181"/>
      <c r="R246" s="180"/>
      <c r="S246" s="180"/>
      <c r="T246" s="180"/>
      <c r="U246" s="180"/>
      <c r="V246" s="180"/>
      <c r="W246" s="180"/>
    </row>
    <row r="247" spans="1:23" x14ac:dyDescent="0.25">
      <c r="A247" s="222" t="str">
        <f t="shared" si="3"/>
        <v>00274</v>
      </c>
      <c r="B247" s="180" t="s">
        <v>1987</v>
      </c>
      <c r="C247" s="243" t="s">
        <v>1656</v>
      </c>
      <c r="D247" s="180" t="s">
        <v>151</v>
      </c>
      <c r="E247" s="182">
        <v>42745</v>
      </c>
      <c r="F247" s="180" t="s">
        <v>134</v>
      </c>
      <c r="G247" s="245" t="s">
        <v>2398</v>
      </c>
      <c r="H247" s="182">
        <v>42101</v>
      </c>
      <c r="I247" s="180" t="s">
        <v>133</v>
      </c>
      <c r="J247" s="180" t="s">
        <v>2399</v>
      </c>
      <c r="K247" s="180" t="s">
        <v>2399</v>
      </c>
      <c r="L247" s="183">
        <v>42776</v>
      </c>
      <c r="M247" s="180" t="s">
        <v>101</v>
      </c>
      <c r="N247" s="200"/>
      <c r="O247" s="181"/>
      <c r="P247" s="181"/>
      <c r="Q247" s="181"/>
      <c r="R247" s="180"/>
      <c r="S247" s="180"/>
      <c r="T247" s="180"/>
      <c r="U247" s="180"/>
      <c r="V247" s="180"/>
      <c r="W247" s="180"/>
    </row>
    <row r="248" spans="1:23" x14ac:dyDescent="0.25">
      <c r="A248" s="222" t="str">
        <f t="shared" si="3"/>
        <v>00275</v>
      </c>
      <c r="B248" s="180" t="s">
        <v>1988</v>
      </c>
      <c r="C248" s="243" t="s">
        <v>1657</v>
      </c>
      <c r="D248" s="180" t="s">
        <v>151</v>
      </c>
      <c r="E248" s="182">
        <v>35176</v>
      </c>
      <c r="F248" s="180" t="s">
        <v>134</v>
      </c>
      <c r="G248" s="245" t="s">
        <v>2387</v>
      </c>
      <c r="H248" s="182">
        <v>41376</v>
      </c>
      <c r="I248" s="180" t="s">
        <v>133</v>
      </c>
      <c r="J248" s="180" t="s">
        <v>2388</v>
      </c>
      <c r="K248" s="180" t="s">
        <v>2388</v>
      </c>
      <c r="L248" s="183">
        <v>42776</v>
      </c>
      <c r="M248" s="180" t="s">
        <v>101</v>
      </c>
      <c r="N248" s="200"/>
      <c r="O248" s="181"/>
      <c r="P248" s="181"/>
      <c r="Q248" s="181"/>
      <c r="R248" s="180"/>
      <c r="S248" s="180"/>
      <c r="T248" s="180"/>
      <c r="U248" s="180"/>
      <c r="V248" s="180"/>
      <c r="W248" s="180"/>
    </row>
    <row r="249" spans="1:23" x14ac:dyDescent="0.25">
      <c r="A249" s="222" t="str">
        <f t="shared" si="3"/>
        <v>00276</v>
      </c>
      <c r="B249" s="180" t="s">
        <v>635</v>
      </c>
      <c r="C249" s="243" t="s">
        <v>636</v>
      </c>
      <c r="D249" s="180" t="s">
        <v>151</v>
      </c>
      <c r="E249" s="182">
        <v>29295</v>
      </c>
      <c r="F249" s="180" t="s">
        <v>134</v>
      </c>
      <c r="G249" s="245" t="s">
        <v>3071</v>
      </c>
      <c r="H249" s="182">
        <v>41386</v>
      </c>
      <c r="I249" s="180" t="s">
        <v>133</v>
      </c>
      <c r="J249" s="180" t="s">
        <v>171</v>
      </c>
      <c r="K249" s="180" t="s">
        <v>171</v>
      </c>
      <c r="L249" s="183">
        <v>42776</v>
      </c>
      <c r="M249" s="180" t="s">
        <v>101</v>
      </c>
      <c r="N249" s="200"/>
      <c r="O249" s="181"/>
      <c r="P249" s="181"/>
      <c r="Q249" s="181"/>
      <c r="R249" s="180"/>
      <c r="S249" s="180"/>
      <c r="T249" s="180"/>
      <c r="U249" s="180"/>
      <c r="V249" s="180"/>
      <c r="W249" s="180"/>
    </row>
    <row r="250" spans="1:23" x14ac:dyDescent="0.25">
      <c r="A250" s="222" t="str">
        <f t="shared" si="3"/>
        <v>00277</v>
      </c>
      <c r="B250" s="180" t="s">
        <v>1580</v>
      </c>
      <c r="C250" s="243" t="s">
        <v>3072</v>
      </c>
      <c r="D250" s="180" t="s">
        <v>151</v>
      </c>
      <c r="E250" s="182">
        <v>33929</v>
      </c>
      <c r="F250" s="180" t="s">
        <v>134</v>
      </c>
      <c r="G250" s="245" t="s">
        <v>3073</v>
      </c>
      <c r="H250" s="182">
        <v>41709</v>
      </c>
      <c r="I250" s="180" t="s">
        <v>133</v>
      </c>
      <c r="J250" s="180" t="s">
        <v>224</v>
      </c>
      <c r="K250" s="180" t="s">
        <v>171</v>
      </c>
      <c r="L250" s="183">
        <v>42776</v>
      </c>
      <c r="M250" s="180" t="s">
        <v>101</v>
      </c>
      <c r="N250" s="200"/>
      <c r="O250" s="181"/>
      <c r="P250" s="181"/>
      <c r="Q250" s="181"/>
      <c r="R250" s="180"/>
      <c r="S250" s="180"/>
      <c r="T250" s="180"/>
      <c r="U250" s="180"/>
      <c r="V250" s="180"/>
      <c r="W250" s="180"/>
    </row>
    <row r="251" spans="1:23" x14ac:dyDescent="0.25">
      <c r="A251" s="222" t="str">
        <f t="shared" si="3"/>
        <v>00278</v>
      </c>
      <c r="B251" s="180" t="s">
        <v>990</v>
      </c>
      <c r="C251" s="243" t="s">
        <v>991</v>
      </c>
      <c r="D251" s="180" t="s">
        <v>151</v>
      </c>
      <c r="E251" s="182">
        <v>33524</v>
      </c>
      <c r="F251" s="180" t="s">
        <v>134</v>
      </c>
      <c r="G251" s="245" t="s">
        <v>3074</v>
      </c>
      <c r="H251" s="182">
        <v>39141</v>
      </c>
      <c r="I251" s="180" t="s">
        <v>133</v>
      </c>
      <c r="J251" s="180" t="s">
        <v>598</v>
      </c>
      <c r="K251" s="180" t="s">
        <v>598</v>
      </c>
      <c r="L251" s="183">
        <v>42776</v>
      </c>
      <c r="M251" s="180" t="s">
        <v>101</v>
      </c>
      <c r="N251" s="200"/>
      <c r="O251" s="181"/>
      <c r="P251" s="181"/>
      <c r="Q251" s="181"/>
      <c r="R251" s="180"/>
      <c r="S251" s="180"/>
      <c r="T251" s="180"/>
      <c r="U251" s="180"/>
      <c r="V251" s="180"/>
      <c r="W251" s="180"/>
    </row>
    <row r="252" spans="1:23" x14ac:dyDescent="0.25">
      <c r="A252" s="222" t="str">
        <f t="shared" si="3"/>
        <v>00279</v>
      </c>
      <c r="B252" s="180" t="s">
        <v>825</v>
      </c>
      <c r="C252" s="243" t="s">
        <v>826</v>
      </c>
      <c r="D252" s="180" t="s">
        <v>151</v>
      </c>
      <c r="E252" s="182">
        <v>28344</v>
      </c>
      <c r="F252" s="180" t="s">
        <v>134</v>
      </c>
      <c r="G252" s="245" t="s">
        <v>3075</v>
      </c>
      <c r="H252" s="182">
        <v>37869</v>
      </c>
      <c r="I252" s="180" t="s">
        <v>133</v>
      </c>
      <c r="J252" s="180" t="s">
        <v>827</v>
      </c>
      <c r="K252" s="180" t="s">
        <v>827</v>
      </c>
      <c r="L252" s="183">
        <v>42776</v>
      </c>
      <c r="M252" s="180" t="s">
        <v>101</v>
      </c>
      <c r="N252" s="200"/>
      <c r="O252" s="181"/>
      <c r="P252" s="181"/>
      <c r="Q252" s="181"/>
      <c r="R252" s="180"/>
      <c r="S252" s="180"/>
      <c r="T252" s="180"/>
      <c r="U252" s="180"/>
      <c r="V252" s="180"/>
      <c r="W252" s="180"/>
    </row>
    <row r="253" spans="1:23" x14ac:dyDescent="0.25">
      <c r="A253" s="222" t="str">
        <f t="shared" si="3"/>
        <v>00280</v>
      </c>
      <c r="B253" s="180" t="s">
        <v>2613</v>
      </c>
      <c r="C253" s="243" t="s">
        <v>1228</v>
      </c>
      <c r="D253" s="180" t="s">
        <v>151</v>
      </c>
      <c r="E253" s="182">
        <v>35053</v>
      </c>
      <c r="F253" s="180" t="s">
        <v>134</v>
      </c>
      <c r="G253" s="245" t="s">
        <v>3076</v>
      </c>
      <c r="H253" s="182">
        <v>41216</v>
      </c>
      <c r="I253" s="180" t="s">
        <v>133</v>
      </c>
      <c r="J253" s="180" t="s">
        <v>3077</v>
      </c>
      <c r="K253" s="180" t="s">
        <v>3077</v>
      </c>
      <c r="L253" s="183">
        <v>42776</v>
      </c>
      <c r="M253" s="180" t="s">
        <v>101</v>
      </c>
      <c r="N253" s="200"/>
      <c r="O253" s="181"/>
      <c r="P253" s="181"/>
      <c r="Q253" s="181"/>
      <c r="R253" s="180"/>
      <c r="S253" s="180"/>
      <c r="T253" s="180"/>
      <c r="U253" s="180"/>
      <c r="V253" s="180"/>
      <c r="W253" s="180"/>
    </row>
    <row r="254" spans="1:23" s="67" customFormat="1" x14ac:dyDescent="0.25">
      <c r="A254" s="222" t="str">
        <f t="shared" si="3"/>
        <v>00281</v>
      </c>
      <c r="B254" s="233" t="s">
        <v>2614</v>
      </c>
      <c r="C254" s="234" t="s">
        <v>2674</v>
      </c>
      <c r="D254" s="233" t="s">
        <v>151</v>
      </c>
      <c r="E254" s="259">
        <v>26002</v>
      </c>
      <c r="F254" s="233" t="s">
        <v>134</v>
      </c>
      <c r="G254" s="260" t="s">
        <v>3078</v>
      </c>
      <c r="H254" s="259">
        <v>42461</v>
      </c>
      <c r="I254" s="233" t="s">
        <v>133</v>
      </c>
      <c r="J254" s="233" t="s">
        <v>323</v>
      </c>
      <c r="K254" s="233" t="s">
        <v>323</v>
      </c>
      <c r="L254" s="261">
        <v>42776</v>
      </c>
      <c r="M254" s="233" t="s">
        <v>101</v>
      </c>
      <c r="N254" s="206"/>
      <c r="O254" s="206"/>
    </row>
    <row r="255" spans="1:23" s="67" customFormat="1" x14ac:dyDescent="0.25">
      <c r="A255" s="222" t="str">
        <f t="shared" si="3"/>
        <v>00254</v>
      </c>
      <c r="B255" s="233" t="s">
        <v>2578</v>
      </c>
      <c r="C255" s="234" t="s">
        <v>1653</v>
      </c>
      <c r="D255" s="233" t="s">
        <v>197</v>
      </c>
      <c r="E255" s="259">
        <v>33272</v>
      </c>
      <c r="F255" s="233" t="s">
        <v>134</v>
      </c>
      <c r="G255" s="260" t="s">
        <v>3079</v>
      </c>
      <c r="H255" s="259">
        <v>39652</v>
      </c>
      <c r="I255" s="233" t="s">
        <v>133</v>
      </c>
      <c r="J255" s="233" t="s">
        <v>2972</v>
      </c>
      <c r="K255" s="233" t="s">
        <v>2972</v>
      </c>
      <c r="L255" s="261">
        <v>42775</v>
      </c>
      <c r="M255" s="233" t="s">
        <v>375</v>
      </c>
      <c r="N255" s="206"/>
      <c r="O255" s="206"/>
    </row>
    <row r="256" spans="1:23" x14ac:dyDescent="0.25">
      <c r="A256" s="222" t="str">
        <f t="shared" si="3"/>
        <v>00282</v>
      </c>
      <c r="B256" s="180" t="s">
        <v>1989</v>
      </c>
      <c r="C256" s="243" t="s">
        <v>1658</v>
      </c>
      <c r="D256" s="180" t="s">
        <v>151</v>
      </c>
      <c r="E256" s="182">
        <v>26855</v>
      </c>
      <c r="F256" s="180" t="s">
        <v>134</v>
      </c>
      <c r="G256" s="245" t="s">
        <v>2443</v>
      </c>
      <c r="H256" s="182">
        <v>41600</v>
      </c>
      <c r="I256" s="180" t="s">
        <v>133</v>
      </c>
      <c r="J256" s="180" t="s">
        <v>323</v>
      </c>
      <c r="K256" s="180" t="s">
        <v>323</v>
      </c>
      <c r="L256" s="183">
        <v>42776</v>
      </c>
      <c r="M256" s="180" t="s">
        <v>101</v>
      </c>
      <c r="N256" s="200"/>
      <c r="O256" s="181"/>
      <c r="P256" s="181"/>
      <c r="Q256" s="181"/>
      <c r="R256" s="180"/>
      <c r="S256" s="180"/>
      <c r="T256" s="180"/>
      <c r="U256" s="180"/>
      <c r="V256" s="180"/>
      <c r="W256" s="180"/>
    </row>
    <row r="257" spans="1:23" x14ac:dyDescent="0.25">
      <c r="A257" s="222" t="str">
        <f t="shared" si="3"/>
        <v>00283</v>
      </c>
      <c r="B257" s="180" t="s">
        <v>706</v>
      </c>
      <c r="C257" s="243" t="s">
        <v>707</v>
      </c>
      <c r="D257" s="180" t="s">
        <v>151</v>
      </c>
      <c r="E257" s="182">
        <v>27202</v>
      </c>
      <c r="F257" s="180" t="s">
        <v>134</v>
      </c>
      <c r="G257" s="245" t="s">
        <v>3080</v>
      </c>
      <c r="H257" s="182">
        <v>38329</v>
      </c>
      <c r="I257" s="180" t="s">
        <v>133</v>
      </c>
      <c r="J257" s="180" t="s">
        <v>247</v>
      </c>
      <c r="K257" s="180" t="s">
        <v>247</v>
      </c>
      <c r="L257" s="183">
        <v>42776</v>
      </c>
      <c r="M257" s="180" t="s">
        <v>101</v>
      </c>
      <c r="N257" s="200"/>
      <c r="O257" s="181"/>
      <c r="P257" s="181"/>
      <c r="Q257" s="181"/>
      <c r="R257" s="180"/>
      <c r="S257" s="180"/>
      <c r="T257" s="180"/>
      <c r="U257" s="180"/>
      <c r="V257" s="180"/>
      <c r="W257" s="180"/>
    </row>
    <row r="258" spans="1:23" x14ac:dyDescent="0.25">
      <c r="A258" s="222" t="str">
        <f t="shared" si="3"/>
        <v>00284</v>
      </c>
      <c r="B258" s="180" t="s">
        <v>1990</v>
      </c>
      <c r="C258" s="243" t="s">
        <v>1659</v>
      </c>
      <c r="D258" s="180" t="s">
        <v>151</v>
      </c>
      <c r="E258" s="182">
        <v>34375</v>
      </c>
      <c r="F258" s="180" t="s">
        <v>134</v>
      </c>
      <c r="G258" s="245" t="s">
        <v>2397</v>
      </c>
      <c r="H258" s="182">
        <v>41215</v>
      </c>
      <c r="I258" s="180" t="s">
        <v>133</v>
      </c>
      <c r="J258" s="180" t="s">
        <v>171</v>
      </c>
      <c r="K258" s="180" t="s">
        <v>171</v>
      </c>
      <c r="L258" s="183">
        <v>42776</v>
      </c>
      <c r="M258" s="180" t="s">
        <v>101</v>
      </c>
      <c r="N258" s="200"/>
      <c r="O258" s="181"/>
      <c r="P258" s="181"/>
      <c r="Q258" s="181"/>
      <c r="R258" s="180"/>
      <c r="S258" s="180"/>
      <c r="T258" s="180"/>
      <c r="U258" s="180"/>
      <c r="V258" s="180"/>
      <c r="W258" s="180"/>
    </row>
    <row r="259" spans="1:23" x14ac:dyDescent="0.25">
      <c r="A259" s="222" t="str">
        <f t="shared" si="3"/>
        <v>00285</v>
      </c>
      <c r="B259" s="180" t="s">
        <v>779</v>
      </c>
      <c r="C259" s="243" t="s">
        <v>780</v>
      </c>
      <c r="D259" s="180" t="s">
        <v>151</v>
      </c>
      <c r="E259" s="182">
        <v>30328</v>
      </c>
      <c r="F259" s="180" t="s">
        <v>134</v>
      </c>
      <c r="G259" s="245" t="s">
        <v>3081</v>
      </c>
      <c r="H259" s="182">
        <v>36728</v>
      </c>
      <c r="I259" s="180" t="s">
        <v>133</v>
      </c>
      <c r="J259" s="180" t="s">
        <v>3082</v>
      </c>
      <c r="K259" s="180" t="s">
        <v>3082</v>
      </c>
      <c r="L259" s="183">
        <v>42776</v>
      </c>
      <c r="M259" s="180" t="s">
        <v>101</v>
      </c>
      <c r="N259" s="200"/>
      <c r="O259" s="181"/>
      <c r="P259" s="181"/>
      <c r="Q259" s="181"/>
      <c r="R259" s="180"/>
      <c r="S259" s="180"/>
      <c r="T259" s="180"/>
      <c r="U259" s="180"/>
      <c r="V259" s="180"/>
      <c r="W259" s="180"/>
    </row>
    <row r="260" spans="1:23" x14ac:dyDescent="0.25">
      <c r="A260" s="222" t="str">
        <f t="shared" ref="A260:A323" si="4">RIGHT(B260,5)</f>
        <v>00286</v>
      </c>
      <c r="B260" s="180" t="s">
        <v>641</v>
      </c>
      <c r="C260" s="243" t="s">
        <v>642</v>
      </c>
      <c r="D260" s="180" t="s">
        <v>151</v>
      </c>
      <c r="E260" s="182">
        <v>30714</v>
      </c>
      <c r="F260" s="180" t="s">
        <v>134</v>
      </c>
      <c r="G260" s="245" t="s">
        <v>3083</v>
      </c>
      <c r="H260" s="182">
        <v>42573</v>
      </c>
      <c r="I260" s="180" t="s">
        <v>133</v>
      </c>
      <c r="J260" s="180" t="s">
        <v>3084</v>
      </c>
      <c r="K260" s="180" t="s">
        <v>3084</v>
      </c>
      <c r="L260" s="183">
        <v>42776</v>
      </c>
      <c r="M260" s="180" t="s">
        <v>101</v>
      </c>
      <c r="N260" s="200"/>
      <c r="O260" s="181"/>
      <c r="P260" s="181"/>
      <c r="Q260" s="181"/>
      <c r="R260" s="180"/>
      <c r="S260" s="180"/>
      <c r="T260" s="180"/>
      <c r="U260" s="180"/>
      <c r="V260" s="180"/>
      <c r="W260" s="180"/>
    </row>
    <row r="261" spans="1:23" x14ac:dyDescent="0.25">
      <c r="A261" s="222" t="str">
        <f t="shared" si="4"/>
        <v>00287</v>
      </c>
      <c r="B261" s="180" t="s">
        <v>1991</v>
      </c>
      <c r="C261" s="243" t="s">
        <v>1660</v>
      </c>
      <c r="D261" s="180" t="s">
        <v>151</v>
      </c>
      <c r="E261" s="182">
        <v>33943</v>
      </c>
      <c r="F261" s="180" t="s">
        <v>134</v>
      </c>
      <c r="G261" s="245" t="s">
        <v>2386</v>
      </c>
      <c r="H261" s="182">
        <v>42100</v>
      </c>
      <c r="I261" s="180" t="s">
        <v>133</v>
      </c>
      <c r="J261" s="180" t="s">
        <v>135</v>
      </c>
      <c r="K261" s="180" t="s">
        <v>135</v>
      </c>
      <c r="L261" s="183">
        <v>42776</v>
      </c>
      <c r="M261" s="180" t="s">
        <v>101</v>
      </c>
      <c r="N261" s="200"/>
      <c r="O261" s="181"/>
      <c r="P261" s="181"/>
      <c r="Q261" s="181"/>
      <c r="R261" s="180"/>
      <c r="S261" s="180"/>
      <c r="T261" s="180"/>
      <c r="U261" s="180"/>
      <c r="V261" s="180"/>
      <c r="W261" s="180"/>
    </row>
    <row r="262" spans="1:23" x14ac:dyDescent="0.25">
      <c r="A262" s="222" t="str">
        <f t="shared" si="4"/>
        <v>00288</v>
      </c>
      <c r="B262" s="180" t="s">
        <v>388</v>
      </c>
      <c r="C262" s="243" t="s">
        <v>389</v>
      </c>
      <c r="D262" s="180" t="s">
        <v>151</v>
      </c>
      <c r="E262" s="182">
        <v>28347</v>
      </c>
      <c r="F262" s="180" t="s">
        <v>134</v>
      </c>
      <c r="G262" s="245" t="s">
        <v>390</v>
      </c>
      <c r="H262" s="182">
        <v>41724</v>
      </c>
      <c r="I262" s="180" t="s">
        <v>133</v>
      </c>
      <c r="J262" s="180" t="s">
        <v>391</v>
      </c>
      <c r="K262" s="180" t="s">
        <v>391</v>
      </c>
      <c r="L262" s="183">
        <v>42776</v>
      </c>
      <c r="M262" s="180" t="s">
        <v>101</v>
      </c>
      <c r="N262" s="200"/>
      <c r="O262" s="181"/>
      <c r="P262" s="181"/>
      <c r="Q262" s="181"/>
      <c r="R262" s="180"/>
      <c r="S262" s="180"/>
      <c r="T262" s="180"/>
      <c r="U262" s="180"/>
      <c r="V262" s="180"/>
      <c r="W262" s="180"/>
    </row>
    <row r="263" spans="1:23" x14ac:dyDescent="0.25">
      <c r="A263" s="222" t="str">
        <f t="shared" si="4"/>
        <v>00289</v>
      </c>
      <c r="B263" s="180" t="s">
        <v>1992</v>
      </c>
      <c r="C263" s="243" t="s">
        <v>626</v>
      </c>
      <c r="D263" s="180" t="s">
        <v>151</v>
      </c>
      <c r="E263" s="182">
        <v>36153</v>
      </c>
      <c r="F263" s="180" t="s">
        <v>134</v>
      </c>
      <c r="G263" s="245" t="s">
        <v>2395</v>
      </c>
      <c r="H263" s="182">
        <v>42160</v>
      </c>
      <c r="I263" s="180" t="s">
        <v>133</v>
      </c>
      <c r="J263" s="180" t="s">
        <v>821</v>
      </c>
      <c r="K263" s="180" t="s">
        <v>821</v>
      </c>
      <c r="L263" s="183">
        <v>42776</v>
      </c>
      <c r="M263" s="180" t="s">
        <v>101</v>
      </c>
      <c r="N263" s="200"/>
      <c r="O263" s="181"/>
      <c r="P263" s="181"/>
      <c r="Q263" s="181"/>
      <c r="R263" s="180"/>
      <c r="S263" s="180"/>
      <c r="T263" s="180"/>
      <c r="U263" s="180"/>
      <c r="V263" s="180"/>
      <c r="W263" s="180"/>
    </row>
    <row r="264" spans="1:23" x14ac:dyDescent="0.25">
      <c r="A264" s="222" t="str">
        <f t="shared" si="4"/>
        <v>00290</v>
      </c>
      <c r="B264" s="180" t="s">
        <v>1993</v>
      </c>
      <c r="C264" s="243" t="s">
        <v>964</v>
      </c>
      <c r="D264" s="180" t="s">
        <v>151</v>
      </c>
      <c r="E264" s="182">
        <v>31023</v>
      </c>
      <c r="F264" s="180" t="s">
        <v>134</v>
      </c>
      <c r="G264" s="245" t="s">
        <v>2436</v>
      </c>
      <c r="H264" s="182">
        <v>36740</v>
      </c>
      <c r="I264" s="180" t="s">
        <v>133</v>
      </c>
      <c r="J264" s="180" t="s">
        <v>302</v>
      </c>
      <c r="K264" s="180" t="s">
        <v>302</v>
      </c>
      <c r="L264" s="183">
        <v>42776</v>
      </c>
      <c r="M264" s="180" t="s">
        <v>101</v>
      </c>
      <c r="N264" s="200"/>
      <c r="O264" s="181"/>
      <c r="P264" s="181"/>
      <c r="Q264" s="181"/>
      <c r="R264" s="180"/>
      <c r="S264" s="180"/>
      <c r="T264" s="180"/>
      <c r="U264" s="180"/>
      <c r="V264" s="180"/>
      <c r="W264" s="180"/>
    </row>
    <row r="265" spans="1:23" x14ac:dyDescent="0.25">
      <c r="A265" s="222" t="str">
        <f t="shared" si="4"/>
        <v>00291</v>
      </c>
      <c r="B265" s="180" t="s">
        <v>1994</v>
      </c>
      <c r="C265" s="243" t="s">
        <v>1661</v>
      </c>
      <c r="D265" s="180" t="s">
        <v>151</v>
      </c>
      <c r="E265" s="182">
        <v>33306</v>
      </c>
      <c r="F265" s="180" t="s">
        <v>134</v>
      </c>
      <c r="G265" s="245" t="s">
        <v>2394</v>
      </c>
      <c r="H265" s="182">
        <v>39777</v>
      </c>
      <c r="I265" s="180" t="s">
        <v>133</v>
      </c>
      <c r="J265" s="180" t="s">
        <v>323</v>
      </c>
      <c r="K265" s="180" t="s">
        <v>323</v>
      </c>
      <c r="L265" s="183">
        <v>42776</v>
      </c>
      <c r="M265" s="180" t="s">
        <v>101</v>
      </c>
      <c r="N265" s="200"/>
      <c r="O265" s="181"/>
      <c r="P265" s="181"/>
      <c r="Q265" s="181"/>
      <c r="R265" s="180"/>
      <c r="S265" s="180"/>
      <c r="T265" s="180"/>
      <c r="U265" s="180"/>
      <c r="V265" s="180"/>
      <c r="W265" s="180"/>
    </row>
    <row r="266" spans="1:23" x14ac:dyDescent="0.25">
      <c r="A266" s="222" t="str">
        <f t="shared" si="4"/>
        <v>00293</v>
      </c>
      <c r="B266" s="180" t="s">
        <v>1995</v>
      </c>
      <c r="C266" s="243" t="s">
        <v>1637</v>
      </c>
      <c r="D266" s="180" t="s">
        <v>151</v>
      </c>
      <c r="E266" s="182">
        <v>28801</v>
      </c>
      <c r="F266" s="180" t="s">
        <v>134</v>
      </c>
      <c r="G266" s="245" t="s">
        <v>2450</v>
      </c>
      <c r="H266" s="182">
        <v>41294</v>
      </c>
      <c r="I266" s="180" t="s">
        <v>133</v>
      </c>
      <c r="J266" s="180" t="s">
        <v>410</v>
      </c>
      <c r="K266" s="180" t="s">
        <v>410</v>
      </c>
      <c r="L266" s="183">
        <v>42776</v>
      </c>
      <c r="M266" s="180" t="s">
        <v>101</v>
      </c>
      <c r="N266" s="200"/>
      <c r="O266" s="181"/>
      <c r="P266" s="181"/>
      <c r="Q266" s="181"/>
      <c r="R266" s="180"/>
      <c r="S266" s="180"/>
      <c r="T266" s="180"/>
      <c r="U266" s="180"/>
      <c r="V266" s="180"/>
      <c r="W266" s="180"/>
    </row>
    <row r="267" spans="1:23" x14ac:dyDescent="0.25">
      <c r="A267" s="222" t="str">
        <f t="shared" si="4"/>
        <v>00294</v>
      </c>
      <c r="B267" s="180" t="s">
        <v>1392</v>
      </c>
      <c r="C267" s="243" t="s">
        <v>995</v>
      </c>
      <c r="D267" s="180" t="s">
        <v>151</v>
      </c>
      <c r="E267" s="182">
        <v>27839</v>
      </c>
      <c r="F267" s="180" t="s">
        <v>134</v>
      </c>
      <c r="G267" s="245" t="s">
        <v>3085</v>
      </c>
      <c r="H267" s="182">
        <v>40883</v>
      </c>
      <c r="I267" s="180" t="s">
        <v>133</v>
      </c>
      <c r="J267" s="180" t="s">
        <v>224</v>
      </c>
      <c r="K267" s="180" t="s">
        <v>224</v>
      </c>
      <c r="L267" s="183">
        <v>42776</v>
      </c>
      <c r="M267" s="180" t="s">
        <v>101</v>
      </c>
      <c r="N267" s="200"/>
      <c r="O267" s="181"/>
      <c r="P267" s="181"/>
      <c r="Q267" s="181"/>
      <c r="R267" s="180"/>
      <c r="S267" s="180"/>
      <c r="T267" s="180"/>
      <c r="U267" s="180"/>
      <c r="V267" s="180"/>
      <c r="W267" s="180"/>
    </row>
    <row r="268" spans="1:23" x14ac:dyDescent="0.25">
      <c r="A268" s="222" t="str">
        <f t="shared" si="4"/>
        <v>00295</v>
      </c>
      <c r="B268" s="180" t="s">
        <v>1996</v>
      </c>
      <c r="C268" s="243" t="s">
        <v>1662</v>
      </c>
      <c r="D268" s="180" t="s">
        <v>151</v>
      </c>
      <c r="E268" s="182">
        <v>33899</v>
      </c>
      <c r="F268" s="180" t="s">
        <v>134</v>
      </c>
      <c r="G268" s="245" t="s">
        <v>2473</v>
      </c>
      <c r="H268" s="182">
        <v>39476</v>
      </c>
      <c r="I268" s="180" t="s">
        <v>133</v>
      </c>
      <c r="J268" s="180" t="s">
        <v>137</v>
      </c>
      <c r="K268" s="180" t="s">
        <v>137</v>
      </c>
      <c r="L268" s="183">
        <v>42776</v>
      </c>
      <c r="M268" s="180" t="s">
        <v>101</v>
      </c>
      <c r="N268" s="200"/>
      <c r="O268" s="181"/>
      <c r="P268" s="181"/>
      <c r="Q268" s="181"/>
      <c r="R268" s="180"/>
      <c r="S268" s="180"/>
      <c r="T268" s="180"/>
      <c r="U268" s="180"/>
      <c r="V268" s="180"/>
      <c r="W268" s="180"/>
    </row>
    <row r="269" spans="1:23" x14ac:dyDescent="0.25">
      <c r="A269" s="222" t="str">
        <f t="shared" si="4"/>
        <v>00296</v>
      </c>
      <c r="B269" s="180" t="s">
        <v>1997</v>
      </c>
      <c r="C269" s="243" t="s">
        <v>2389</v>
      </c>
      <c r="D269" s="180" t="s">
        <v>151</v>
      </c>
      <c r="E269" s="182">
        <v>35658</v>
      </c>
      <c r="F269" s="180" t="s">
        <v>134</v>
      </c>
      <c r="G269" s="245" t="s">
        <v>2390</v>
      </c>
      <c r="H269" s="182">
        <v>41827</v>
      </c>
      <c r="I269" s="180" t="s">
        <v>133</v>
      </c>
      <c r="J269" s="180" t="s">
        <v>2391</v>
      </c>
      <c r="K269" s="180" t="s">
        <v>2392</v>
      </c>
      <c r="L269" s="183">
        <v>42776</v>
      </c>
      <c r="M269" s="180" t="s">
        <v>101</v>
      </c>
      <c r="N269" s="200"/>
      <c r="O269" s="181"/>
      <c r="P269" s="181"/>
      <c r="Q269" s="181"/>
      <c r="R269" s="180"/>
      <c r="S269" s="180"/>
      <c r="T269" s="180"/>
      <c r="U269" s="180"/>
      <c r="V269" s="180"/>
      <c r="W269" s="180"/>
    </row>
    <row r="270" spans="1:23" x14ac:dyDescent="0.25">
      <c r="A270" s="222" t="str">
        <f t="shared" si="4"/>
        <v>00297</v>
      </c>
      <c r="B270" s="180" t="s">
        <v>631</v>
      </c>
      <c r="C270" s="243" t="s">
        <v>632</v>
      </c>
      <c r="D270" s="180" t="s">
        <v>151</v>
      </c>
      <c r="E270" s="182">
        <v>33873</v>
      </c>
      <c r="F270" s="180" t="s">
        <v>134</v>
      </c>
      <c r="G270" s="245" t="s">
        <v>3086</v>
      </c>
      <c r="H270" s="182">
        <v>40229</v>
      </c>
      <c r="I270" s="180" t="s">
        <v>133</v>
      </c>
      <c r="J270" s="180" t="s">
        <v>3087</v>
      </c>
      <c r="K270" s="180" t="s">
        <v>3087</v>
      </c>
      <c r="L270" s="183">
        <v>42776</v>
      </c>
      <c r="M270" s="180" t="s">
        <v>101</v>
      </c>
      <c r="N270" s="200"/>
      <c r="O270" s="181"/>
      <c r="P270" s="181"/>
      <c r="Q270" s="181"/>
      <c r="R270" s="180"/>
      <c r="S270" s="180"/>
      <c r="T270" s="180"/>
      <c r="U270" s="180"/>
      <c r="V270" s="180"/>
      <c r="W270" s="180"/>
    </row>
    <row r="271" spans="1:23" x14ac:dyDescent="0.25">
      <c r="A271" s="222" t="str">
        <f t="shared" si="4"/>
        <v>00298</v>
      </c>
      <c r="B271" s="180" t="s">
        <v>1998</v>
      </c>
      <c r="C271" s="243" t="s">
        <v>1663</v>
      </c>
      <c r="D271" s="180" t="s">
        <v>151</v>
      </c>
      <c r="E271" s="182">
        <v>30579</v>
      </c>
      <c r="F271" s="180" t="s">
        <v>134</v>
      </c>
      <c r="G271" s="245" t="s">
        <v>2447</v>
      </c>
      <c r="H271" s="182">
        <v>38552</v>
      </c>
      <c r="I271" s="180" t="s">
        <v>133</v>
      </c>
      <c r="J271" s="180" t="s">
        <v>247</v>
      </c>
      <c r="K271" s="180" t="s">
        <v>247</v>
      </c>
      <c r="L271" s="183">
        <v>42776</v>
      </c>
      <c r="M271" s="180" t="s">
        <v>101</v>
      </c>
      <c r="N271" s="200"/>
      <c r="O271" s="181"/>
      <c r="P271" s="181"/>
      <c r="Q271" s="181"/>
      <c r="R271" s="180"/>
      <c r="S271" s="180"/>
      <c r="T271" s="180"/>
      <c r="U271" s="180"/>
      <c r="V271" s="180"/>
      <c r="W271" s="180"/>
    </row>
    <row r="272" spans="1:23" x14ac:dyDescent="0.25">
      <c r="A272" s="222" t="str">
        <f t="shared" si="4"/>
        <v>00299</v>
      </c>
      <c r="B272" s="180" t="s">
        <v>830</v>
      </c>
      <c r="C272" s="243" t="s">
        <v>2672</v>
      </c>
      <c r="D272" s="180" t="s">
        <v>151</v>
      </c>
      <c r="E272" s="182">
        <v>30104</v>
      </c>
      <c r="F272" s="180" t="s">
        <v>134</v>
      </c>
      <c r="G272" s="245" t="s">
        <v>3088</v>
      </c>
      <c r="H272" s="182">
        <v>39466</v>
      </c>
      <c r="I272" s="180" t="s">
        <v>133</v>
      </c>
      <c r="J272" s="180" t="s">
        <v>530</v>
      </c>
      <c r="K272" s="180" t="s">
        <v>530</v>
      </c>
      <c r="L272" s="183">
        <v>42776</v>
      </c>
      <c r="M272" s="180" t="s">
        <v>101</v>
      </c>
      <c r="N272" s="200"/>
      <c r="O272" s="181"/>
      <c r="P272" s="181"/>
      <c r="Q272" s="181"/>
      <c r="R272" s="180"/>
      <c r="S272" s="180"/>
      <c r="T272" s="180"/>
      <c r="U272" s="180"/>
      <c r="V272" s="180"/>
      <c r="W272" s="180"/>
    </row>
    <row r="273" spans="1:23" x14ac:dyDescent="0.25">
      <c r="A273" s="222" t="str">
        <f t="shared" si="4"/>
        <v>00300</v>
      </c>
      <c r="B273" s="180" t="s">
        <v>1999</v>
      </c>
      <c r="C273" s="243" t="s">
        <v>94</v>
      </c>
      <c r="D273" s="180" t="s">
        <v>151</v>
      </c>
      <c r="E273" s="182">
        <v>28187</v>
      </c>
      <c r="F273" s="180" t="s">
        <v>134</v>
      </c>
      <c r="G273" s="245" t="s">
        <v>2442</v>
      </c>
      <c r="H273" s="182">
        <v>42208</v>
      </c>
      <c r="I273" s="180" t="s">
        <v>133</v>
      </c>
      <c r="J273" s="180" t="s">
        <v>530</v>
      </c>
      <c r="K273" s="180" t="s">
        <v>530</v>
      </c>
      <c r="L273" s="183">
        <v>42776</v>
      </c>
      <c r="M273" s="180" t="s">
        <v>101</v>
      </c>
      <c r="N273" s="200"/>
      <c r="O273" s="181"/>
      <c r="P273" s="181"/>
      <c r="Q273" s="181"/>
      <c r="R273" s="180"/>
      <c r="S273" s="180"/>
      <c r="T273" s="180"/>
      <c r="U273" s="180"/>
      <c r="V273" s="180"/>
      <c r="W273" s="180"/>
    </row>
    <row r="274" spans="1:23" x14ac:dyDescent="0.25">
      <c r="A274" s="222" t="str">
        <f t="shared" si="4"/>
        <v>00301</v>
      </c>
      <c r="B274" s="180" t="s">
        <v>2000</v>
      </c>
      <c r="C274" s="243" t="s">
        <v>726</v>
      </c>
      <c r="D274" s="180" t="s">
        <v>151</v>
      </c>
      <c r="E274" s="182">
        <v>31385</v>
      </c>
      <c r="F274" s="180" t="s">
        <v>134</v>
      </c>
      <c r="G274" s="245" t="s">
        <v>2445</v>
      </c>
      <c r="H274" s="182">
        <v>42731</v>
      </c>
      <c r="I274" s="180" t="s">
        <v>133</v>
      </c>
      <c r="J274" s="180" t="s">
        <v>2446</v>
      </c>
      <c r="K274" s="180" t="s">
        <v>2446</v>
      </c>
      <c r="L274" s="183">
        <v>42776</v>
      </c>
      <c r="M274" s="180" t="s">
        <v>101</v>
      </c>
      <c r="N274" s="200"/>
      <c r="O274" s="181"/>
      <c r="P274" s="181"/>
      <c r="Q274" s="181"/>
      <c r="R274" s="180"/>
      <c r="S274" s="180"/>
      <c r="T274" s="180"/>
      <c r="U274" s="180"/>
      <c r="V274" s="180"/>
      <c r="W274" s="180"/>
    </row>
    <row r="275" spans="1:23" x14ac:dyDescent="0.25">
      <c r="A275" s="222" t="str">
        <f t="shared" si="4"/>
        <v>00302</v>
      </c>
      <c r="B275" s="180" t="s">
        <v>526</v>
      </c>
      <c r="C275" s="243" t="s">
        <v>527</v>
      </c>
      <c r="D275" s="180" t="s">
        <v>151</v>
      </c>
      <c r="E275" s="182">
        <v>33751</v>
      </c>
      <c r="F275" s="180" t="s">
        <v>134</v>
      </c>
      <c r="G275" s="245" t="s">
        <v>3089</v>
      </c>
      <c r="H275" s="182">
        <v>39148</v>
      </c>
      <c r="I275" s="180" t="s">
        <v>133</v>
      </c>
      <c r="J275" s="180" t="s">
        <v>171</v>
      </c>
      <c r="K275" s="180" t="s">
        <v>171</v>
      </c>
      <c r="L275" s="183">
        <v>42776</v>
      </c>
      <c r="M275" s="180" t="s">
        <v>101</v>
      </c>
      <c r="N275" s="200"/>
      <c r="O275" s="181"/>
      <c r="P275" s="181"/>
      <c r="Q275" s="181"/>
      <c r="R275" s="180"/>
      <c r="S275" s="180"/>
      <c r="T275" s="180"/>
      <c r="U275" s="180"/>
      <c r="V275" s="180"/>
      <c r="W275" s="180"/>
    </row>
    <row r="276" spans="1:23" x14ac:dyDescent="0.25">
      <c r="A276" s="222" t="str">
        <f t="shared" si="4"/>
        <v>00303</v>
      </c>
      <c r="B276" s="180" t="s">
        <v>1190</v>
      </c>
      <c r="C276" s="243" t="s">
        <v>593</v>
      </c>
      <c r="D276" s="180" t="s">
        <v>151</v>
      </c>
      <c r="E276" s="182">
        <v>29544</v>
      </c>
      <c r="F276" s="180" t="s">
        <v>134</v>
      </c>
      <c r="G276" s="245" t="s">
        <v>3090</v>
      </c>
      <c r="H276" s="182">
        <v>40177</v>
      </c>
      <c r="I276" s="180" t="s">
        <v>133</v>
      </c>
      <c r="J276" s="180" t="s">
        <v>3091</v>
      </c>
      <c r="K276" s="180" t="s">
        <v>3091</v>
      </c>
      <c r="L276" s="183">
        <v>42776</v>
      </c>
      <c r="M276" s="180" t="s">
        <v>101</v>
      </c>
      <c r="N276" s="200"/>
      <c r="O276" s="181"/>
      <c r="P276" s="181"/>
      <c r="Q276" s="181"/>
      <c r="R276" s="180"/>
      <c r="S276" s="180"/>
      <c r="T276" s="180"/>
      <c r="U276" s="180"/>
      <c r="V276" s="180"/>
      <c r="W276" s="180"/>
    </row>
    <row r="277" spans="1:23" x14ac:dyDescent="0.25">
      <c r="A277" s="222" t="str">
        <f t="shared" si="4"/>
        <v>00304</v>
      </c>
      <c r="B277" s="180" t="s">
        <v>1479</v>
      </c>
      <c r="C277" s="243" t="s">
        <v>343</v>
      </c>
      <c r="D277" s="180" t="s">
        <v>151</v>
      </c>
      <c r="E277" s="182">
        <v>35842</v>
      </c>
      <c r="F277" s="180" t="s">
        <v>134</v>
      </c>
      <c r="G277" s="245" t="s">
        <v>3092</v>
      </c>
      <c r="H277" s="182">
        <v>42246</v>
      </c>
      <c r="I277" s="180" t="s">
        <v>133</v>
      </c>
      <c r="J277" s="180" t="s">
        <v>224</v>
      </c>
      <c r="K277" s="180" t="s">
        <v>224</v>
      </c>
      <c r="L277" s="183">
        <v>42776</v>
      </c>
      <c r="M277" s="180" t="s">
        <v>101</v>
      </c>
      <c r="N277" s="200"/>
      <c r="O277" s="181"/>
      <c r="P277" s="181"/>
      <c r="Q277" s="181"/>
      <c r="R277" s="180"/>
      <c r="S277" s="180"/>
      <c r="T277" s="180"/>
      <c r="U277" s="180"/>
      <c r="V277" s="180"/>
      <c r="W277" s="180"/>
    </row>
    <row r="278" spans="1:23" x14ac:dyDescent="0.25">
      <c r="A278" s="222" t="str">
        <f t="shared" si="4"/>
        <v>00305</v>
      </c>
      <c r="B278" s="180" t="s">
        <v>639</v>
      </c>
      <c r="C278" s="243" t="s">
        <v>640</v>
      </c>
      <c r="D278" s="180" t="s">
        <v>151</v>
      </c>
      <c r="E278" s="182">
        <v>29753</v>
      </c>
      <c r="F278" s="180" t="s">
        <v>134</v>
      </c>
      <c r="G278" s="245" t="s">
        <v>3093</v>
      </c>
      <c r="H278" s="182">
        <v>42393</v>
      </c>
      <c r="I278" s="180" t="s">
        <v>133</v>
      </c>
      <c r="J278" s="180" t="s">
        <v>410</v>
      </c>
      <c r="K278" s="180" t="s">
        <v>410</v>
      </c>
      <c r="L278" s="183">
        <v>42776</v>
      </c>
      <c r="M278" s="180" t="s">
        <v>101</v>
      </c>
      <c r="N278" s="200"/>
      <c r="O278" s="181"/>
      <c r="P278" s="181"/>
      <c r="Q278" s="181"/>
      <c r="R278" s="180"/>
      <c r="S278" s="180"/>
      <c r="T278" s="180"/>
      <c r="U278" s="180"/>
      <c r="V278" s="180"/>
      <c r="W278" s="180"/>
    </row>
    <row r="279" spans="1:23" x14ac:dyDescent="0.25">
      <c r="A279" s="222" t="str">
        <f t="shared" si="4"/>
        <v>00306</v>
      </c>
      <c r="B279" s="180" t="s">
        <v>1582</v>
      </c>
      <c r="C279" s="243" t="s">
        <v>1583</v>
      </c>
      <c r="D279" s="180" t="s">
        <v>151</v>
      </c>
      <c r="E279" s="182">
        <v>33965</v>
      </c>
      <c r="F279" s="180" t="s">
        <v>134</v>
      </c>
      <c r="G279" s="245" t="s">
        <v>3094</v>
      </c>
      <c r="H279" s="182">
        <v>33935</v>
      </c>
      <c r="I279" s="180" t="s">
        <v>133</v>
      </c>
      <c r="J279" s="180" t="s">
        <v>2766</v>
      </c>
      <c r="K279" s="180" t="s">
        <v>2766</v>
      </c>
      <c r="L279" s="183">
        <v>42776</v>
      </c>
      <c r="M279" s="180" t="s">
        <v>101</v>
      </c>
      <c r="N279" s="200"/>
      <c r="O279" s="181"/>
      <c r="P279" s="181"/>
      <c r="Q279" s="181"/>
      <c r="R279" s="180"/>
      <c r="S279" s="180"/>
      <c r="T279" s="180"/>
      <c r="U279" s="180"/>
      <c r="V279" s="180"/>
      <c r="W279" s="180"/>
    </row>
    <row r="280" spans="1:23" x14ac:dyDescent="0.25">
      <c r="A280" s="222" t="str">
        <f t="shared" si="4"/>
        <v>00307</v>
      </c>
      <c r="B280" s="180" t="s">
        <v>478</v>
      </c>
      <c r="C280" s="243" t="s">
        <v>479</v>
      </c>
      <c r="D280" s="180" t="s">
        <v>151</v>
      </c>
      <c r="E280" s="182">
        <v>29393</v>
      </c>
      <c r="F280" s="180" t="s">
        <v>134</v>
      </c>
      <c r="G280" s="245" t="s">
        <v>3095</v>
      </c>
      <c r="H280" s="182">
        <v>42690</v>
      </c>
      <c r="I280" s="180" t="s">
        <v>133</v>
      </c>
      <c r="J280" s="180" t="s">
        <v>3096</v>
      </c>
      <c r="K280" s="180" t="s">
        <v>3096</v>
      </c>
      <c r="L280" s="183">
        <v>42776</v>
      </c>
      <c r="M280" s="180" t="s">
        <v>101</v>
      </c>
      <c r="N280" s="200"/>
      <c r="O280" s="181"/>
      <c r="P280" s="181"/>
      <c r="Q280" s="181"/>
      <c r="R280" s="180"/>
      <c r="S280" s="180"/>
      <c r="T280" s="180"/>
      <c r="U280" s="180"/>
      <c r="V280" s="180"/>
      <c r="W280" s="180"/>
    </row>
    <row r="281" spans="1:23" x14ac:dyDescent="0.25">
      <c r="A281" s="222" t="str">
        <f t="shared" si="4"/>
        <v>00309</v>
      </c>
      <c r="B281" s="180" t="s">
        <v>824</v>
      </c>
      <c r="C281" s="243" t="s">
        <v>2673</v>
      </c>
      <c r="D281" s="180" t="s">
        <v>151</v>
      </c>
      <c r="E281" s="182">
        <v>35799</v>
      </c>
      <c r="F281" s="180" t="s">
        <v>134</v>
      </c>
      <c r="G281" s="245" t="s">
        <v>3097</v>
      </c>
      <c r="H281" s="182">
        <v>41566</v>
      </c>
      <c r="I281" s="180" t="s">
        <v>133</v>
      </c>
      <c r="J281" s="180" t="s">
        <v>224</v>
      </c>
      <c r="K281" s="180" t="s">
        <v>224</v>
      </c>
      <c r="L281" s="183">
        <v>42776</v>
      </c>
      <c r="M281" s="180" t="s">
        <v>101</v>
      </c>
      <c r="N281" s="200"/>
      <c r="O281" s="181"/>
      <c r="P281" s="181"/>
      <c r="Q281" s="181"/>
      <c r="R281" s="180"/>
      <c r="S281" s="180"/>
      <c r="T281" s="180"/>
      <c r="U281" s="180"/>
      <c r="V281" s="180"/>
      <c r="W281" s="180"/>
    </row>
    <row r="282" spans="1:23" x14ac:dyDescent="0.25">
      <c r="A282" s="222" t="str">
        <f t="shared" si="4"/>
        <v>00311</v>
      </c>
      <c r="B282" s="180" t="s">
        <v>749</v>
      </c>
      <c r="C282" s="243" t="s">
        <v>750</v>
      </c>
      <c r="D282" s="180" t="s">
        <v>151</v>
      </c>
      <c r="E282" s="182">
        <v>30487</v>
      </c>
      <c r="F282" s="180" t="s">
        <v>134</v>
      </c>
      <c r="G282" s="245" t="s">
        <v>3098</v>
      </c>
      <c r="H282" s="182">
        <v>42356</v>
      </c>
      <c r="I282" s="180" t="s">
        <v>133</v>
      </c>
      <c r="J282" s="180" t="s">
        <v>410</v>
      </c>
      <c r="K282" s="180" t="s">
        <v>410</v>
      </c>
      <c r="L282" s="183">
        <v>42776</v>
      </c>
      <c r="M282" s="180" t="s">
        <v>101</v>
      </c>
      <c r="N282" s="200"/>
      <c r="O282" s="181"/>
      <c r="P282" s="181"/>
      <c r="Q282" s="181"/>
      <c r="R282" s="180"/>
      <c r="S282" s="180"/>
      <c r="T282" s="180"/>
      <c r="U282" s="180"/>
      <c r="V282" s="180"/>
      <c r="W282" s="180"/>
    </row>
    <row r="283" spans="1:23" x14ac:dyDescent="0.25">
      <c r="A283" s="222" t="str">
        <f t="shared" si="4"/>
        <v>00312</v>
      </c>
      <c r="B283" s="180" t="s">
        <v>702</v>
      </c>
      <c r="C283" s="243" t="s">
        <v>703</v>
      </c>
      <c r="D283" s="180" t="s">
        <v>151</v>
      </c>
      <c r="E283" s="182">
        <v>30147</v>
      </c>
      <c r="F283" s="180" t="s">
        <v>134</v>
      </c>
      <c r="G283" s="245" t="s">
        <v>3099</v>
      </c>
      <c r="H283" s="182">
        <v>41937</v>
      </c>
      <c r="I283" s="180" t="s">
        <v>133</v>
      </c>
      <c r="J283" s="180" t="s">
        <v>302</v>
      </c>
      <c r="K283" s="180" t="s">
        <v>302</v>
      </c>
      <c r="L283" s="183">
        <v>42776</v>
      </c>
      <c r="M283" s="180" t="s">
        <v>101</v>
      </c>
      <c r="N283" s="200"/>
      <c r="O283" s="181"/>
      <c r="P283" s="181"/>
      <c r="Q283" s="181"/>
      <c r="R283" s="180"/>
      <c r="S283" s="180"/>
      <c r="T283" s="180"/>
      <c r="U283" s="180"/>
      <c r="V283" s="180"/>
      <c r="W283" s="180"/>
    </row>
    <row r="284" spans="1:23" x14ac:dyDescent="0.25">
      <c r="A284" s="222" t="str">
        <f t="shared" si="4"/>
        <v>00313</v>
      </c>
      <c r="B284" s="180" t="s">
        <v>480</v>
      </c>
      <c r="C284" s="243" t="s">
        <v>481</v>
      </c>
      <c r="D284" s="180" t="s">
        <v>151</v>
      </c>
      <c r="E284" s="182">
        <v>28250</v>
      </c>
      <c r="F284" s="180" t="s">
        <v>134</v>
      </c>
      <c r="G284" s="245" t="s">
        <v>3100</v>
      </c>
      <c r="H284" s="182">
        <v>41876</v>
      </c>
      <c r="I284" s="180" t="s">
        <v>133</v>
      </c>
      <c r="J284" s="180" t="s">
        <v>3101</v>
      </c>
      <c r="K284" s="180" t="s">
        <v>3101</v>
      </c>
      <c r="L284" s="183">
        <v>42776</v>
      </c>
      <c r="M284" s="180" t="s">
        <v>101</v>
      </c>
      <c r="N284" s="200"/>
      <c r="O284" s="181"/>
      <c r="P284" s="181"/>
      <c r="Q284" s="181"/>
      <c r="R284" s="180"/>
      <c r="S284" s="180"/>
      <c r="T284" s="180"/>
      <c r="U284" s="180"/>
      <c r="V284" s="180"/>
      <c r="W284" s="180"/>
    </row>
    <row r="285" spans="1:23" x14ac:dyDescent="0.25">
      <c r="A285" s="222" t="str">
        <f t="shared" si="4"/>
        <v>00314</v>
      </c>
      <c r="B285" s="180" t="s">
        <v>700</v>
      </c>
      <c r="C285" s="243" t="s">
        <v>701</v>
      </c>
      <c r="D285" s="180" t="s">
        <v>151</v>
      </c>
      <c r="E285" s="182">
        <v>35240</v>
      </c>
      <c r="F285" s="180" t="s">
        <v>134</v>
      </c>
      <c r="G285" s="245" t="s">
        <v>3102</v>
      </c>
      <c r="H285" s="182">
        <v>41189</v>
      </c>
      <c r="I285" s="180" t="s">
        <v>133</v>
      </c>
      <c r="J285" s="180" t="s">
        <v>385</v>
      </c>
      <c r="K285" s="180" t="s">
        <v>385</v>
      </c>
      <c r="L285" s="183">
        <v>42776</v>
      </c>
      <c r="M285" s="180" t="s">
        <v>101</v>
      </c>
      <c r="N285" s="200"/>
      <c r="O285" s="181"/>
      <c r="P285" s="181"/>
      <c r="Q285" s="181"/>
      <c r="R285" s="180"/>
      <c r="S285" s="180"/>
      <c r="T285" s="180"/>
      <c r="U285" s="180"/>
      <c r="V285" s="180"/>
      <c r="W285" s="180"/>
    </row>
    <row r="286" spans="1:23" x14ac:dyDescent="0.25">
      <c r="A286" s="222" t="str">
        <f t="shared" si="4"/>
        <v>00315</v>
      </c>
      <c r="B286" s="180" t="s">
        <v>2001</v>
      </c>
      <c r="C286" s="243" t="s">
        <v>1366</v>
      </c>
      <c r="D286" s="180" t="s">
        <v>151</v>
      </c>
      <c r="E286" s="182">
        <v>33788</v>
      </c>
      <c r="F286" s="180" t="s">
        <v>134</v>
      </c>
      <c r="G286" s="245" t="s">
        <v>2440</v>
      </c>
      <c r="H286" s="182">
        <v>40238</v>
      </c>
      <c r="I286" s="180" t="s">
        <v>133</v>
      </c>
      <c r="J286" s="180" t="s">
        <v>827</v>
      </c>
      <c r="K286" s="180" t="s">
        <v>827</v>
      </c>
      <c r="L286" s="183">
        <v>42776</v>
      </c>
      <c r="M286" s="180" t="s">
        <v>101</v>
      </c>
      <c r="N286" s="200"/>
      <c r="O286" s="181"/>
      <c r="P286" s="181"/>
      <c r="Q286" s="181"/>
      <c r="R286" s="180"/>
      <c r="S286" s="180"/>
      <c r="T286" s="180"/>
      <c r="U286" s="180"/>
      <c r="V286" s="180"/>
      <c r="W286" s="180"/>
    </row>
    <row r="287" spans="1:23" x14ac:dyDescent="0.25">
      <c r="A287" s="222" t="str">
        <f t="shared" si="4"/>
        <v>00316</v>
      </c>
      <c r="B287" s="180" t="s">
        <v>520</v>
      </c>
      <c r="C287" s="243" t="s">
        <v>189</v>
      </c>
      <c r="D287" s="180" t="s">
        <v>151</v>
      </c>
      <c r="E287" s="182">
        <v>31507</v>
      </c>
      <c r="F287" s="180" t="s">
        <v>134</v>
      </c>
      <c r="G287" s="245" t="s">
        <v>3103</v>
      </c>
      <c r="H287" s="182">
        <v>37985</v>
      </c>
      <c r="I287" s="180" t="s">
        <v>133</v>
      </c>
      <c r="J287" s="180" t="s">
        <v>323</v>
      </c>
      <c r="K287" s="180" t="s">
        <v>323</v>
      </c>
      <c r="L287" s="183">
        <v>42776</v>
      </c>
      <c r="M287" s="180" t="s">
        <v>101</v>
      </c>
      <c r="N287" s="200"/>
      <c r="O287" s="181"/>
      <c r="P287" s="181"/>
      <c r="Q287" s="181"/>
      <c r="R287" s="180"/>
      <c r="S287" s="180"/>
      <c r="T287" s="180"/>
      <c r="U287" s="180"/>
      <c r="V287" s="180"/>
      <c r="W287" s="180"/>
    </row>
    <row r="288" spans="1:23" x14ac:dyDescent="0.25">
      <c r="A288" s="222" t="str">
        <f t="shared" si="4"/>
        <v>00317</v>
      </c>
      <c r="B288" s="180" t="s">
        <v>564</v>
      </c>
      <c r="C288" s="243" t="s">
        <v>565</v>
      </c>
      <c r="D288" s="180" t="s">
        <v>151</v>
      </c>
      <c r="E288" s="182">
        <v>33950</v>
      </c>
      <c r="F288" s="180" t="s">
        <v>134</v>
      </c>
      <c r="G288" s="245" t="s">
        <v>3104</v>
      </c>
      <c r="H288" s="182">
        <v>40594</v>
      </c>
      <c r="I288" s="180" t="s">
        <v>133</v>
      </c>
      <c r="J288" s="180" t="s">
        <v>530</v>
      </c>
      <c r="K288" s="180" t="s">
        <v>530</v>
      </c>
      <c r="L288" s="183">
        <v>42776</v>
      </c>
      <c r="M288" s="180" t="s">
        <v>101</v>
      </c>
      <c r="N288" s="200"/>
      <c r="O288" s="181"/>
      <c r="P288" s="181"/>
      <c r="Q288" s="181"/>
      <c r="R288" s="180"/>
      <c r="S288" s="180"/>
      <c r="T288" s="180"/>
      <c r="U288" s="180"/>
      <c r="V288" s="180"/>
      <c r="W288" s="180"/>
    </row>
    <row r="289" spans="1:23" x14ac:dyDescent="0.25">
      <c r="A289" s="222" t="str">
        <f t="shared" si="4"/>
        <v>00318</v>
      </c>
      <c r="B289" s="180" t="s">
        <v>704</v>
      </c>
      <c r="C289" s="243" t="s">
        <v>705</v>
      </c>
      <c r="D289" s="180" t="s">
        <v>151</v>
      </c>
      <c r="E289" s="182">
        <v>29893</v>
      </c>
      <c r="F289" s="180" t="s">
        <v>134</v>
      </c>
      <c r="G289" s="245" t="s">
        <v>3105</v>
      </c>
      <c r="H289" s="182">
        <v>38415</v>
      </c>
      <c r="I289" s="180" t="s">
        <v>133</v>
      </c>
      <c r="J289" s="180" t="s">
        <v>323</v>
      </c>
      <c r="K289" s="180" t="s">
        <v>323</v>
      </c>
      <c r="L289" s="183">
        <v>42776</v>
      </c>
      <c r="M289" s="180" t="s">
        <v>101</v>
      </c>
      <c r="N289" s="200"/>
      <c r="O289" s="181"/>
      <c r="P289" s="181"/>
      <c r="Q289" s="181"/>
      <c r="R289" s="180"/>
      <c r="S289" s="180"/>
      <c r="T289" s="180"/>
      <c r="U289" s="180"/>
      <c r="V289" s="180"/>
      <c r="W289" s="180"/>
    </row>
    <row r="290" spans="1:23" x14ac:dyDescent="0.25">
      <c r="A290" s="222" t="str">
        <f t="shared" si="4"/>
        <v>00320</v>
      </c>
      <c r="B290" s="180" t="s">
        <v>2002</v>
      </c>
      <c r="C290" s="243" t="s">
        <v>1666</v>
      </c>
      <c r="D290" s="180" t="s">
        <v>151</v>
      </c>
      <c r="E290" s="182">
        <v>30902</v>
      </c>
      <c r="F290" s="180" t="s">
        <v>134</v>
      </c>
      <c r="G290" s="245" t="s">
        <v>2411</v>
      </c>
      <c r="H290" s="182">
        <v>37154</v>
      </c>
      <c r="I290" s="180" t="s">
        <v>133</v>
      </c>
      <c r="J290" s="180" t="s">
        <v>224</v>
      </c>
      <c r="K290" s="180" t="s">
        <v>224</v>
      </c>
      <c r="L290" s="183">
        <v>42776</v>
      </c>
      <c r="M290" s="180" t="s">
        <v>101</v>
      </c>
      <c r="N290" s="200"/>
      <c r="O290" s="181"/>
      <c r="P290" s="181"/>
      <c r="Q290" s="181"/>
      <c r="R290" s="180"/>
      <c r="S290" s="180"/>
      <c r="T290" s="180"/>
      <c r="U290" s="180"/>
      <c r="V290" s="180"/>
      <c r="W290" s="180"/>
    </row>
    <row r="291" spans="1:23" x14ac:dyDescent="0.25">
      <c r="A291" s="222" t="str">
        <f t="shared" si="4"/>
        <v>00321</v>
      </c>
      <c r="B291" s="180" t="s">
        <v>523</v>
      </c>
      <c r="C291" s="243" t="s">
        <v>524</v>
      </c>
      <c r="D291" s="180" t="s">
        <v>151</v>
      </c>
      <c r="E291" s="182">
        <v>29259</v>
      </c>
      <c r="F291" s="180" t="s">
        <v>134</v>
      </c>
      <c r="G291" s="245" t="s">
        <v>525</v>
      </c>
      <c r="H291" s="182">
        <v>42270</v>
      </c>
      <c r="I291" s="180" t="s">
        <v>133</v>
      </c>
      <c r="J291" s="180" t="s">
        <v>410</v>
      </c>
      <c r="K291" s="180" t="s">
        <v>410</v>
      </c>
      <c r="L291" s="183">
        <v>42776</v>
      </c>
      <c r="M291" s="180" t="s">
        <v>101</v>
      </c>
      <c r="N291" s="200"/>
      <c r="O291" s="181"/>
      <c r="P291" s="181"/>
      <c r="Q291" s="181"/>
      <c r="R291" s="180"/>
      <c r="S291" s="180"/>
      <c r="T291" s="180"/>
      <c r="U291" s="180"/>
      <c r="V291" s="180"/>
      <c r="W291" s="180"/>
    </row>
    <row r="292" spans="1:23" x14ac:dyDescent="0.25">
      <c r="A292" s="222" t="str">
        <f t="shared" si="4"/>
        <v>00322</v>
      </c>
      <c r="B292" s="180" t="s">
        <v>553</v>
      </c>
      <c r="C292" s="243" t="s">
        <v>554</v>
      </c>
      <c r="D292" s="180" t="s">
        <v>151</v>
      </c>
      <c r="E292" s="182">
        <v>29289</v>
      </c>
      <c r="F292" s="180" t="s">
        <v>134</v>
      </c>
      <c r="G292" s="245" t="s">
        <v>3106</v>
      </c>
      <c r="H292" s="182">
        <v>41294</v>
      </c>
      <c r="I292" s="180" t="s">
        <v>133</v>
      </c>
      <c r="J292" s="180" t="s">
        <v>410</v>
      </c>
      <c r="K292" s="180" t="s">
        <v>410</v>
      </c>
      <c r="L292" s="183">
        <v>42776</v>
      </c>
      <c r="M292" s="180" t="s">
        <v>101</v>
      </c>
      <c r="N292" s="200"/>
      <c r="O292" s="181"/>
      <c r="P292" s="181"/>
      <c r="Q292" s="181"/>
      <c r="R292" s="180"/>
      <c r="S292" s="180"/>
      <c r="T292" s="180"/>
      <c r="U292" s="180"/>
      <c r="V292" s="180"/>
      <c r="W292" s="180"/>
    </row>
    <row r="293" spans="1:23" x14ac:dyDescent="0.25">
      <c r="A293" s="222" t="str">
        <f t="shared" si="4"/>
        <v>00325</v>
      </c>
      <c r="B293" s="180" t="s">
        <v>629</v>
      </c>
      <c r="C293" s="243" t="s">
        <v>630</v>
      </c>
      <c r="D293" s="180" t="s">
        <v>151</v>
      </c>
      <c r="E293" s="182">
        <v>29925</v>
      </c>
      <c r="F293" s="180" t="s">
        <v>134</v>
      </c>
      <c r="G293" s="245" t="s">
        <v>3107</v>
      </c>
      <c r="H293" s="182">
        <v>41838</v>
      </c>
      <c r="I293" s="180" t="s">
        <v>133</v>
      </c>
      <c r="J293" s="180" t="s">
        <v>505</v>
      </c>
      <c r="K293" s="180" t="s">
        <v>505</v>
      </c>
      <c r="L293" s="183">
        <v>42776</v>
      </c>
      <c r="M293" s="180" t="s">
        <v>101</v>
      </c>
      <c r="N293" s="200"/>
      <c r="O293" s="181"/>
      <c r="P293" s="181"/>
      <c r="Q293" s="181"/>
      <c r="R293" s="180"/>
      <c r="S293" s="180"/>
      <c r="T293" s="180"/>
      <c r="U293" s="180"/>
      <c r="V293" s="180"/>
      <c r="W293" s="180"/>
    </row>
    <row r="294" spans="1:23" x14ac:dyDescent="0.25">
      <c r="A294" s="222" t="str">
        <f t="shared" si="4"/>
        <v>00327</v>
      </c>
      <c r="B294" s="180" t="s">
        <v>2003</v>
      </c>
      <c r="C294" s="243" t="s">
        <v>470</v>
      </c>
      <c r="D294" s="180" t="s">
        <v>151</v>
      </c>
      <c r="E294" s="182">
        <v>28281</v>
      </c>
      <c r="F294" s="180" t="s">
        <v>134</v>
      </c>
      <c r="G294" s="245" t="s">
        <v>2408</v>
      </c>
      <c r="H294" s="182">
        <v>38092</v>
      </c>
      <c r="I294" s="180" t="s">
        <v>133</v>
      </c>
      <c r="J294" s="180" t="s">
        <v>598</v>
      </c>
      <c r="K294" s="180" t="s">
        <v>598</v>
      </c>
      <c r="L294" s="183">
        <v>42776</v>
      </c>
      <c r="M294" s="180" t="s">
        <v>101</v>
      </c>
      <c r="N294" s="200"/>
      <c r="O294" s="181"/>
      <c r="P294" s="181"/>
      <c r="Q294" s="181"/>
      <c r="R294" s="180"/>
      <c r="S294" s="180"/>
      <c r="T294" s="180"/>
      <c r="U294" s="180"/>
      <c r="V294" s="180"/>
      <c r="W294" s="180"/>
    </row>
    <row r="295" spans="1:23" x14ac:dyDescent="0.25">
      <c r="A295" s="222" t="str">
        <f t="shared" si="4"/>
        <v>00328</v>
      </c>
      <c r="B295" s="180" t="s">
        <v>1045</v>
      </c>
      <c r="C295" s="243" t="s">
        <v>1046</v>
      </c>
      <c r="D295" s="180" t="s">
        <v>151</v>
      </c>
      <c r="E295" s="182">
        <v>31001</v>
      </c>
      <c r="F295" s="180" t="s">
        <v>134</v>
      </c>
      <c r="G295" s="245" t="s">
        <v>3108</v>
      </c>
      <c r="H295" s="182">
        <v>40013</v>
      </c>
      <c r="I295" s="180" t="s">
        <v>133</v>
      </c>
      <c r="J295" s="180" t="s">
        <v>3070</v>
      </c>
      <c r="K295" s="180" t="s">
        <v>3070</v>
      </c>
      <c r="L295" s="183">
        <v>42776</v>
      </c>
      <c r="M295" s="180" t="s">
        <v>415</v>
      </c>
      <c r="N295" s="200"/>
      <c r="O295" s="181"/>
      <c r="P295" s="181"/>
      <c r="Q295" s="181"/>
      <c r="R295" s="180"/>
      <c r="S295" s="180"/>
      <c r="T295" s="180"/>
      <c r="U295" s="180"/>
      <c r="V295" s="180"/>
      <c r="W295" s="180"/>
    </row>
    <row r="296" spans="1:23" x14ac:dyDescent="0.25">
      <c r="A296" s="222" t="str">
        <f t="shared" si="4"/>
        <v>00329</v>
      </c>
      <c r="B296" s="180" t="s">
        <v>637</v>
      </c>
      <c r="C296" s="243" t="s">
        <v>638</v>
      </c>
      <c r="D296" s="180" t="s">
        <v>151</v>
      </c>
      <c r="E296" s="182">
        <v>30551</v>
      </c>
      <c r="F296" s="180" t="s">
        <v>134</v>
      </c>
      <c r="G296" s="245" t="s">
        <v>3109</v>
      </c>
      <c r="H296" s="182">
        <v>30551</v>
      </c>
      <c r="I296" s="180" t="s">
        <v>133</v>
      </c>
      <c r="J296" s="180" t="s">
        <v>3110</v>
      </c>
      <c r="K296" s="180" t="s">
        <v>3110</v>
      </c>
      <c r="L296" s="183">
        <v>42776</v>
      </c>
      <c r="M296" s="180" t="s">
        <v>101</v>
      </c>
      <c r="N296" s="200"/>
      <c r="O296" s="181"/>
      <c r="P296" s="181"/>
      <c r="Q296" s="181"/>
      <c r="R296" s="180"/>
      <c r="S296" s="180"/>
      <c r="T296" s="180"/>
      <c r="U296" s="180"/>
      <c r="V296" s="180"/>
      <c r="W296" s="180"/>
    </row>
    <row r="297" spans="1:23" x14ac:dyDescent="0.25">
      <c r="A297" s="222" t="str">
        <f t="shared" si="4"/>
        <v>00330</v>
      </c>
      <c r="B297" s="180" t="s">
        <v>1018</v>
      </c>
      <c r="C297" s="243" t="s">
        <v>1019</v>
      </c>
      <c r="D297" s="180" t="s">
        <v>151</v>
      </c>
      <c r="E297" s="182">
        <v>32334</v>
      </c>
      <c r="F297" s="180" t="s">
        <v>134</v>
      </c>
      <c r="G297" s="245" t="s">
        <v>3111</v>
      </c>
      <c r="H297" s="182">
        <v>38468</v>
      </c>
      <c r="I297" s="180" t="s">
        <v>133</v>
      </c>
      <c r="J297" s="180" t="s">
        <v>251</v>
      </c>
      <c r="K297" s="180" t="s">
        <v>251</v>
      </c>
      <c r="L297" s="183">
        <v>42776</v>
      </c>
      <c r="M297" s="180" t="s">
        <v>101</v>
      </c>
      <c r="N297" s="200"/>
      <c r="O297" s="181"/>
      <c r="P297" s="181"/>
      <c r="Q297" s="181"/>
      <c r="R297" s="180"/>
      <c r="S297" s="180"/>
      <c r="T297" s="180"/>
      <c r="U297" s="180"/>
      <c r="V297" s="180"/>
      <c r="W297" s="180"/>
    </row>
    <row r="298" spans="1:23" x14ac:dyDescent="0.25">
      <c r="A298" s="222" t="str">
        <f t="shared" si="4"/>
        <v>00331</v>
      </c>
      <c r="B298" s="180" t="s">
        <v>596</v>
      </c>
      <c r="C298" s="243" t="s">
        <v>597</v>
      </c>
      <c r="D298" s="180" t="s">
        <v>151</v>
      </c>
      <c r="E298" s="182">
        <v>33398</v>
      </c>
      <c r="F298" s="180" t="s">
        <v>134</v>
      </c>
      <c r="G298" s="245" t="s">
        <v>3112</v>
      </c>
      <c r="H298" s="182">
        <v>39643</v>
      </c>
      <c r="I298" s="180" t="s">
        <v>133</v>
      </c>
      <c r="J298" s="180" t="s">
        <v>598</v>
      </c>
      <c r="K298" s="180" t="s">
        <v>598</v>
      </c>
      <c r="L298" s="183">
        <v>42776</v>
      </c>
      <c r="M298" s="180" t="s">
        <v>101</v>
      </c>
      <c r="N298" s="200"/>
      <c r="O298" s="181"/>
      <c r="P298" s="181"/>
      <c r="Q298" s="181"/>
      <c r="R298" s="180"/>
      <c r="S298" s="180"/>
      <c r="T298" s="180"/>
      <c r="U298" s="180"/>
      <c r="V298" s="180"/>
      <c r="W298" s="180"/>
    </row>
    <row r="299" spans="1:23" x14ac:dyDescent="0.25">
      <c r="A299" s="222" t="str">
        <f t="shared" si="4"/>
        <v>00332</v>
      </c>
      <c r="B299" s="180" t="s">
        <v>1306</v>
      </c>
      <c r="C299" s="243" t="s">
        <v>1307</v>
      </c>
      <c r="D299" s="180" t="s">
        <v>151</v>
      </c>
      <c r="E299" s="182">
        <v>33410</v>
      </c>
      <c r="F299" s="180" t="s">
        <v>134</v>
      </c>
      <c r="G299" s="245" t="s">
        <v>3113</v>
      </c>
      <c r="H299" s="182">
        <v>41696</v>
      </c>
      <c r="I299" s="180" t="s">
        <v>133</v>
      </c>
      <c r="J299" s="180" t="s">
        <v>323</v>
      </c>
      <c r="K299" s="180" t="s">
        <v>323</v>
      </c>
      <c r="L299" s="183">
        <v>42776</v>
      </c>
      <c r="M299" s="180" t="s">
        <v>398</v>
      </c>
      <c r="N299" s="200"/>
      <c r="O299" s="181"/>
      <c r="P299" s="181"/>
      <c r="Q299" s="181"/>
      <c r="R299" s="180"/>
      <c r="S299" s="180"/>
      <c r="T299" s="180"/>
      <c r="U299" s="180"/>
      <c r="V299" s="180"/>
      <c r="W299" s="180"/>
    </row>
    <row r="300" spans="1:23" x14ac:dyDescent="0.25">
      <c r="A300" s="222" t="str">
        <f t="shared" si="4"/>
        <v>00333</v>
      </c>
      <c r="B300" s="180" t="s">
        <v>521</v>
      </c>
      <c r="C300" s="243" t="s">
        <v>522</v>
      </c>
      <c r="D300" s="180" t="s">
        <v>151</v>
      </c>
      <c r="E300" s="182">
        <v>33898</v>
      </c>
      <c r="F300" s="180" t="s">
        <v>134</v>
      </c>
      <c r="G300" s="245" t="s">
        <v>3114</v>
      </c>
      <c r="H300" s="182">
        <v>42060</v>
      </c>
      <c r="I300" s="180" t="s">
        <v>133</v>
      </c>
      <c r="J300" s="180" t="s">
        <v>3115</v>
      </c>
      <c r="K300" s="180" t="s">
        <v>385</v>
      </c>
      <c r="L300" s="183">
        <v>42776</v>
      </c>
      <c r="M300" s="180" t="s">
        <v>101</v>
      </c>
      <c r="N300" s="200"/>
      <c r="O300" s="181"/>
      <c r="P300" s="181"/>
      <c r="Q300" s="181"/>
      <c r="R300" s="180"/>
      <c r="S300" s="180"/>
      <c r="T300" s="180"/>
      <c r="U300" s="180"/>
      <c r="V300" s="180"/>
      <c r="W300" s="180"/>
    </row>
    <row r="301" spans="1:23" x14ac:dyDescent="0.25">
      <c r="A301" s="222" t="str">
        <f t="shared" si="4"/>
        <v>00334</v>
      </c>
      <c r="B301" s="180" t="s">
        <v>828</v>
      </c>
      <c r="C301" s="243" t="s">
        <v>829</v>
      </c>
      <c r="D301" s="180" t="s">
        <v>151</v>
      </c>
      <c r="E301" s="182">
        <v>34956</v>
      </c>
      <c r="F301" s="180" t="s">
        <v>134</v>
      </c>
      <c r="G301" s="245" t="s">
        <v>3116</v>
      </c>
      <c r="H301" s="182">
        <v>41205</v>
      </c>
      <c r="I301" s="180" t="s">
        <v>133</v>
      </c>
      <c r="J301" s="180" t="s">
        <v>137</v>
      </c>
      <c r="K301" s="180" t="s">
        <v>137</v>
      </c>
      <c r="L301" s="183">
        <v>42776</v>
      </c>
      <c r="M301" s="180" t="s">
        <v>101</v>
      </c>
      <c r="N301" s="200"/>
      <c r="O301" s="181"/>
      <c r="P301" s="181"/>
      <c r="Q301" s="181"/>
      <c r="R301" s="180"/>
      <c r="S301" s="180"/>
      <c r="T301" s="180"/>
      <c r="U301" s="180"/>
      <c r="V301" s="180"/>
      <c r="W301" s="180"/>
    </row>
    <row r="302" spans="1:23" x14ac:dyDescent="0.25">
      <c r="A302" s="222" t="str">
        <f t="shared" si="4"/>
        <v>00335</v>
      </c>
      <c r="B302" s="180" t="s">
        <v>2004</v>
      </c>
      <c r="C302" s="243" t="s">
        <v>1667</v>
      </c>
      <c r="D302" s="180" t="s">
        <v>151</v>
      </c>
      <c r="E302" s="182">
        <v>36134</v>
      </c>
      <c r="F302" s="180" t="s">
        <v>134</v>
      </c>
      <c r="G302" s="245" t="s">
        <v>2416</v>
      </c>
      <c r="H302" s="182">
        <v>42565</v>
      </c>
      <c r="I302" s="180" t="s">
        <v>133</v>
      </c>
      <c r="J302" s="180" t="s">
        <v>171</v>
      </c>
      <c r="K302" s="180" t="s">
        <v>171</v>
      </c>
      <c r="L302" s="183">
        <v>42776</v>
      </c>
      <c r="M302" s="180" t="s">
        <v>101</v>
      </c>
      <c r="N302" s="200"/>
      <c r="O302" s="181"/>
      <c r="P302" s="181"/>
      <c r="Q302" s="181"/>
      <c r="R302" s="180"/>
      <c r="S302" s="180"/>
      <c r="T302" s="180"/>
      <c r="U302" s="180"/>
      <c r="V302" s="180"/>
      <c r="W302" s="180"/>
    </row>
    <row r="303" spans="1:23" x14ac:dyDescent="0.25">
      <c r="A303" s="222" t="str">
        <f t="shared" si="4"/>
        <v>00336</v>
      </c>
      <c r="B303" s="180" t="s">
        <v>777</v>
      </c>
      <c r="C303" s="243" t="s">
        <v>778</v>
      </c>
      <c r="D303" s="180" t="s">
        <v>151</v>
      </c>
      <c r="E303" s="182">
        <v>28126</v>
      </c>
      <c r="F303" s="180" t="s">
        <v>134</v>
      </c>
      <c r="G303" s="245" t="s">
        <v>3117</v>
      </c>
      <c r="H303" s="182">
        <v>39885</v>
      </c>
      <c r="I303" s="180" t="s">
        <v>133</v>
      </c>
      <c r="J303" s="180" t="s">
        <v>410</v>
      </c>
      <c r="K303" s="180" t="s">
        <v>410</v>
      </c>
      <c r="L303" s="183">
        <v>42776</v>
      </c>
      <c r="M303" s="180" t="s">
        <v>101</v>
      </c>
      <c r="N303" s="200"/>
      <c r="O303" s="181"/>
      <c r="P303" s="181"/>
      <c r="Q303" s="181"/>
      <c r="R303" s="180"/>
      <c r="S303" s="180"/>
      <c r="T303" s="180"/>
      <c r="U303" s="180"/>
      <c r="V303" s="180"/>
      <c r="W303" s="180"/>
    </row>
    <row r="304" spans="1:23" x14ac:dyDescent="0.25">
      <c r="A304" s="222" t="str">
        <f t="shared" si="4"/>
        <v>00337</v>
      </c>
      <c r="B304" s="180" t="s">
        <v>841</v>
      </c>
      <c r="C304" s="243" t="s">
        <v>842</v>
      </c>
      <c r="D304" s="180" t="s">
        <v>151</v>
      </c>
      <c r="E304" s="182">
        <v>27860</v>
      </c>
      <c r="F304" s="180" t="s">
        <v>134</v>
      </c>
      <c r="G304" s="245" t="s">
        <v>3118</v>
      </c>
      <c r="H304" s="182">
        <v>41747</v>
      </c>
      <c r="I304" s="180" t="s">
        <v>133</v>
      </c>
      <c r="J304" s="180" t="s">
        <v>410</v>
      </c>
      <c r="K304" s="180" t="s">
        <v>410</v>
      </c>
      <c r="L304" s="183">
        <v>42776</v>
      </c>
      <c r="M304" s="180" t="s">
        <v>101</v>
      </c>
      <c r="N304" s="200"/>
      <c r="O304" s="181"/>
      <c r="P304" s="181"/>
      <c r="Q304" s="181"/>
      <c r="R304" s="180"/>
      <c r="S304" s="180"/>
      <c r="T304" s="180"/>
      <c r="U304" s="180"/>
      <c r="V304" s="180"/>
      <c r="W304" s="180"/>
    </row>
    <row r="305" spans="1:23" x14ac:dyDescent="0.25">
      <c r="A305" s="222" t="str">
        <f t="shared" si="4"/>
        <v>00338</v>
      </c>
      <c r="B305" s="180" t="s">
        <v>518</v>
      </c>
      <c r="C305" s="243" t="s">
        <v>519</v>
      </c>
      <c r="D305" s="180" t="s">
        <v>151</v>
      </c>
      <c r="E305" s="182">
        <v>34383</v>
      </c>
      <c r="F305" s="180" t="s">
        <v>134</v>
      </c>
      <c r="G305" s="245" t="s">
        <v>3119</v>
      </c>
      <c r="H305" s="182">
        <v>40616</v>
      </c>
      <c r="I305" s="180" t="s">
        <v>133</v>
      </c>
      <c r="J305" s="180" t="s">
        <v>171</v>
      </c>
      <c r="K305" s="180" t="s">
        <v>171</v>
      </c>
      <c r="L305" s="183">
        <v>42776</v>
      </c>
      <c r="M305" s="180" t="s">
        <v>101</v>
      </c>
      <c r="N305" s="200"/>
      <c r="O305" s="181"/>
      <c r="P305" s="181"/>
      <c r="Q305" s="181"/>
      <c r="R305" s="180"/>
      <c r="S305" s="180"/>
      <c r="T305" s="180"/>
      <c r="U305" s="180"/>
      <c r="V305" s="180"/>
      <c r="W305" s="180"/>
    </row>
    <row r="306" spans="1:23" x14ac:dyDescent="0.25">
      <c r="A306" s="222" t="str">
        <f t="shared" si="4"/>
        <v>00339</v>
      </c>
      <c r="B306" s="180" t="s">
        <v>633</v>
      </c>
      <c r="C306" s="243" t="s">
        <v>634</v>
      </c>
      <c r="D306" s="180" t="s">
        <v>151</v>
      </c>
      <c r="E306" s="182">
        <v>28947</v>
      </c>
      <c r="F306" s="180" t="s">
        <v>134</v>
      </c>
      <c r="G306" s="245" t="s">
        <v>3120</v>
      </c>
      <c r="H306" s="182"/>
      <c r="I306" s="180" t="s">
        <v>133</v>
      </c>
      <c r="J306" s="180" t="s">
        <v>3121</v>
      </c>
      <c r="K306" s="180"/>
      <c r="L306" s="183">
        <v>42776</v>
      </c>
      <c r="M306" s="180" t="s">
        <v>101</v>
      </c>
      <c r="N306" s="200"/>
      <c r="O306" s="181"/>
      <c r="P306" s="181"/>
      <c r="Q306" s="181"/>
      <c r="R306" s="180"/>
      <c r="S306" s="180"/>
      <c r="T306" s="180"/>
      <c r="U306" s="180"/>
      <c r="V306" s="180"/>
      <c r="W306" s="180"/>
    </row>
    <row r="307" spans="1:23" x14ac:dyDescent="0.25">
      <c r="A307" s="222" t="str">
        <f t="shared" si="4"/>
        <v>00340</v>
      </c>
      <c r="B307" s="180" t="s">
        <v>2005</v>
      </c>
      <c r="C307" s="243" t="s">
        <v>2460</v>
      </c>
      <c r="D307" s="180" t="s">
        <v>151</v>
      </c>
      <c r="E307" s="182">
        <v>28225</v>
      </c>
      <c r="F307" s="180" t="s">
        <v>134</v>
      </c>
      <c r="G307" s="245" t="s">
        <v>2461</v>
      </c>
      <c r="H307" s="182">
        <v>41348</v>
      </c>
      <c r="I307" s="180" t="s">
        <v>152</v>
      </c>
      <c r="J307" s="180" t="s">
        <v>485</v>
      </c>
      <c r="K307" s="180" t="s">
        <v>485</v>
      </c>
      <c r="L307" s="183">
        <v>42777</v>
      </c>
      <c r="M307" s="180" t="s">
        <v>101</v>
      </c>
      <c r="N307" s="200"/>
      <c r="O307" s="181"/>
      <c r="P307" s="181"/>
      <c r="Q307" s="181"/>
      <c r="R307" s="180"/>
      <c r="S307" s="180"/>
      <c r="T307" s="180"/>
      <c r="U307" s="180"/>
      <c r="V307" s="180"/>
      <c r="W307" s="180"/>
    </row>
    <row r="308" spans="1:23" x14ac:dyDescent="0.25">
      <c r="A308" s="222" t="str">
        <f t="shared" si="4"/>
        <v>00341</v>
      </c>
      <c r="B308" s="180" t="s">
        <v>563</v>
      </c>
      <c r="C308" s="243" t="s">
        <v>93</v>
      </c>
      <c r="D308" s="180" t="s">
        <v>151</v>
      </c>
      <c r="E308" s="182">
        <v>35859</v>
      </c>
      <c r="F308" s="180" t="s">
        <v>134</v>
      </c>
      <c r="G308" s="245" t="s">
        <v>3122</v>
      </c>
      <c r="H308" s="182">
        <v>42391</v>
      </c>
      <c r="I308" s="180" t="s">
        <v>152</v>
      </c>
      <c r="J308" s="180" t="s">
        <v>385</v>
      </c>
      <c r="K308" s="180" t="s">
        <v>385</v>
      </c>
      <c r="L308" s="183">
        <v>42777</v>
      </c>
      <c r="M308" s="180" t="s">
        <v>101</v>
      </c>
      <c r="N308" s="200"/>
      <c r="O308" s="181"/>
      <c r="P308" s="181"/>
      <c r="Q308" s="181"/>
      <c r="R308" s="180"/>
      <c r="S308" s="180"/>
      <c r="T308" s="180"/>
      <c r="U308" s="180"/>
      <c r="V308" s="180"/>
      <c r="W308" s="180"/>
    </row>
    <row r="309" spans="1:23" x14ac:dyDescent="0.25">
      <c r="A309" s="222" t="str">
        <f t="shared" si="4"/>
        <v>00342</v>
      </c>
      <c r="B309" s="180" t="s">
        <v>844</v>
      </c>
      <c r="C309" s="243" t="s">
        <v>845</v>
      </c>
      <c r="D309" s="180" t="s">
        <v>151</v>
      </c>
      <c r="E309" s="182">
        <v>27382</v>
      </c>
      <c r="F309" s="180" t="s">
        <v>134</v>
      </c>
      <c r="G309" s="245" t="s">
        <v>3123</v>
      </c>
      <c r="H309" s="182">
        <v>37525</v>
      </c>
      <c r="I309" s="180" t="s">
        <v>152</v>
      </c>
      <c r="J309" s="180" t="s">
        <v>3124</v>
      </c>
      <c r="K309" s="180" t="s">
        <v>3124</v>
      </c>
      <c r="L309" s="183">
        <v>42777</v>
      </c>
      <c r="M309" s="180" t="s">
        <v>101</v>
      </c>
      <c r="N309" s="200"/>
      <c r="O309" s="181"/>
      <c r="P309" s="181"/>
      <c r="Q309" s="181"/>
      <c r="R309" s="180"/>
      <c r="S309" s="180"/>
      <c r="T309" s="180"/>
      <c r="U309" s="180"/>
      <c r="V309" s="180"/>
      <c r="W309" s="180"/>
    </row>
    <row r="310" spans="1:23" x14ac:dyDescent="0.25">
      <c r="A310" s="222" t="str">
        <f t="shared" si="4"/>
        <v>00343</v>
      </c>
      <c r="B310" s="180" t="s">
        <v>1624</v>
      </c>
      <c r="C310" s="243" t="s">
        <v>1625</v>
      </c>
      <c r="D310" s="180" t="s">
        <v>151</v>
      </c>
      <c r="E310" s="182">
        <v>30696</v>
      </c>
      <c r="F310" s="180" t="s">
        <v>134</v>
      </c>
      <c r="G310" s="245" t="s">
        <v>1626</v>
      </c>
      <c r="H310" s="182">
        <v>37690</v>
      </c>
      <c r="I310" s="180" t="s">
        <v>152</v>
      </c>
      <c r="J310" s="180" t="s">
        <v>485</v>
      </c>
      <c r="K310" s="180" t="s">
        <v>485</v>
      </c>
      <c r="L310" s="183">
        <v>42777</v>
      </c>
      <c r="M310" s="180" t="s">
        <v>101</v>
      </c>
      <c r="N310" s="200"/>
      <c r="O310" s="181"/>
      <c r="P310" s="181"/>
      <c r="Q310" s="181"/>
      <c r="R310" s="180"/>
      <c r="S310" s="180"/>
      <c r="T310" s="180"/>
      <c r="U310" s="180"/>
      <c r="V310" s="180"/>
      <c r="W310" s="180"/>
    </row>
    <row r="311" spans="1:23" x14ac:dyDescent="0.25">
      <c r="A311" s="222" t="str">
        <f t="shared" si="4"/>
        <v>00344</v>
      </c>
      <c r="B311" s="180" t="s">
        <v>336</v>
      </c>
      <c r="C311" s="243" t="s">
        <v>337</v>
      </c>
      <c r="D311" s="180" t="s">
        <v>151</v>
      </c>
      <c r="E311" s="182">
        <v>28054</v>
      </c>
      <c r="F311" s="180" t="s">
        <v>134</v>
      </c>
      <c r="G311" s="245" t="s">
        <v>3125</v>
      </c>
      <c r="H311" s="182">
        <v>38493</v>
      </c>
      <c r="I311" s="180" t="s">
        <v>152</v>
      </c>
      <c r="J311" s="180" t="s">
        <v>171</v>
      </c>
      <c r="K311" s="180" t="s">
        <v>171</v>
      </c>
      <c r="L311" s="183">
        <v>42777</v>
      </c>
      <c r="M311" s="180" t="s">
        <v>101</v>
      </c>
      <c r="N311" s="200"/>
      <c r="O311" s="181"/>
      <c r="P311" s="181"/>
      <c r="Q311" s="181"/>
      <c r="R311" s="180"/>
      <c r="S311" s="180"/>
      <c r="T311" s="180"/>
      <c r="U311" s="180"/>
      <c r="V311" s="180"/>
      <c r="W311" s="180"/>
    </row>
    <row r="312" spans="1:23" x14ac:dyDescent="0.25">
      <c r="A312" s="222" t="str">
        <f t="shared" si="4"/>
        <v>00345</v>
      </c>
      <c r="B312" s="180" t="s">
        <v>765</v>
      </c>
      <c r="C312" s="243" t="s">
        <v>3126</v>
      </c>
      <c r="D312" s="180" t="s">
        <v>151</v>
      </c>
      <c r="E312" s="182">
        <v>28199</v>
      </c>
      <c r="F312" s="180" t="s">
        <v>134</v>
      </c>
      <c r="G312" s="245" t="s">
        <v>3127</v>
      </c>
      <c r="H312" s="182">
        <v>38032</v>
      </c>
      <c r="I312" s="180" t="s">
        <v>152</v>
      </c>
      <c r="J312" s="180" t="s">
        <v>204</v>
      </c>
      <c r="K312" s="180" t="s">
        <v>204</v>
      </c>
      <c r="L312" s="183">
        <v>42777</v>
      </c>
      <c r="M312" s="180" t="s">
        <v>101</v>
      </c>
      <c r="N312" s="200"/>
      <c r="O312" s="181"/>
      <c r="P312" s="181"/>
      <c r="Q312" s="181"/>
      <c r="R312" s="180"/>
      <c r="S312" s="180"/>
      <c r="T312" s="180"/>
      <c r="U312" s="180"/>
      <c r="V312" s="180"/>
      <c r="W312" s="180"/>
    </row>
    <row r="313" spans="1:23" x14ac:dyDescent="0.25">
      <c r="A313" s="222" t="str">
        <f t="shared" si="4"/>
        <v>00346</v>
      </c>
      <c r="B313" s="180" t="s">
        <v>1403</v>
      </c>
      <c r="C313" s="243" t="s">
        <v>560</v>
      </c>
      <c r="D313" s="180" t="s">
        <v>151</v>
      </c>
      <c r="E313" s="182">
        <v>27063</v>
      </c>
      <c r="F313" s="180" t="s">
        <v>134</v>
      </c>
      <c r="G313" s="245" t="s">
        <v>3128</v>
      </c>
      <c r="H313" s="182">
        <v>38043</v>
      </c>
      <c r="I313" s="180" t="s">
        <v>152</v>
      </c>
      <c r="J313" s="180" t="s">
        <v>410</v>
      </c>
      <c r="K313" s="180" t="s">
        <v>410</v>
      </c>
      <c r="L313" s="183">
        <v>42777</v>
      </c>
      <c r="M313" s="180" t="s">
        <v>101</v>
      </c>
      <c r="N313" s="200"/>
      <c r="O313" s="181"/>
      <c r="P313" s="181"/>
      <c r="Q313" s="181"/>
      <c r="R313" s="180"/>
      <c r="S313" s="180"/>
      <c r="T313" s="180"/>
      <c r="U313" s="180"/>
      <c r="V313" s="180"/>
      <c r="W313" s="180"/>
    </row>
    <row r="314" spans="1:23" x14ac:dyDescent="0.25">
      <c r="A314" s="222" t="str">
        <f t="shared" si="4"/>
        <v>00347</v>
      </c>
      <c r="B314" s="180" t="s">
        <v>2006</v>
      </c>
      <c r="C314" s="243" t="s">
        <v>1454</v>
      </c>
      <c r="D314" s="180" t="s">
        <v>151</v>
      </c>
      <c r="E314" s="182">
        <v>33520</v>
      </c>
      <c r="F314" s="180" t="s">
        <v>134</v>
      </c>
      <c r="G314" s="245" t="s">
        <v>3129</v>
      </c>
      <c r="H314" s="182">
        <v>41836</v>
      </c>
      <c r="I314" s="180" t="s">
        <v>152</v>
      </c>
      <c r="J314" s="180" t="s">
        <v>137</v>
      </c>
      <c r="K314" s="180" t="s">
        <v>137</v>
      </c>
      <c r="L314" s="183">
        <v>42777</v>
      </c>
      <c r="M314" s="180" t="s">
        <v>101</v>
      </c>
      <c r="N314" s="200"/>
      <c r="O314" s="181"/>
      <c r="P314" s="181"/>
      <c r="Q314" s="181"/>
      <c r="R314" s="180"/>
      <c r="S314" s="180"/>
      <c r="T314" s="180"/>
      <c r="U314" s="180"/>
      <c r="V314" s="180"/>
      <c r="W314" s="180"/>
    </row>
    <row r="315" spans="1:23" x14ac:dyDescent="0.25">
      <c r="A315" s="222" t="str">
        <f t="shared" si="4"/>
        <v>00348</v>
      </c>
      <c r="B315" s="180" t="s">
        <v>850</v>
      </c>
      <c r="C315" s="243" t="s">
        <v>851</v>
      </c>
      <c r="D315" s="180" t="s">
        <v>151</v>
      </c>
      <c r="E315" s="182">
        <v>27141</v>
      </c>
      <c r="F315" s="180" t="s">
        <v>134</v>
      </c>
      <c r="G315" s="245" t="s">
        <v>3130</v>
      </c>
      <c r="H315" s="182">
        <v>42549</v>
      </c>
      <c r="I315" s="180" t="s">
        <v>152</v>
      </c>
      <c r="J315" s="180" t="s">
        <v>485</v>
      </c>
      <c r="K315" s="180" t="s">
        <v>485</v>
      </c>
      <c r="L315" s="183">
        <v>42777</v>
      </c>
      <c r="M315" s="180" t="s">
        <v>101</v>
      </c>
      <c r="N315" s="200"/>
      <c r="O315" s="181"/>
      <c r="P315" s="181"/>
      <c r="Q315" s="181"/>
      <c r="R315" s="180"/>
      <c r="S315" s="180"/>
      <c r="T315" s="180"/>
      <c r="U315" s="180"/>
      <c r="V315" s="180"/>
      <c r="W315" s="180"/>
    </row>
    <row r="316" spans="1:23" x14ac:dyDescent="0.25">
      <c r="A316" s="222" t="str">
        <f t="shared" si="4"/>
        <v>00349</v>
      </c>
      <c r="B316" s="180" t="s">
        <v>535</v>
      </c>
      <c r="C316" s="243" t="s">
        <v>536</v>
      </c>
      <c r="D316" s="180" t="s">
        <v>151</v>
      </c>
      <c r="E316" s="182">
        <v>36068</v>
      </c>
      <c r="F316" s="180" t="s">
        <v>134</v>
      </c>
      <c r="G316" s="245" t="s">
        <v>3131</v>
      </c>
      <c r="H316" s="182">
        <v>42772</v>
      </c>
      <c r="I316" s="180" t="s">
        <v>152</v>
      </c>
      <c r="J316" s="180" t="s">
        <v>224</v>
      </c>
      <c r="K316" s="180" t="s">
        <v>224</v>
      </c>
      <c r="L316" s="183">
        <v>42777</v>
      </c>
      <c r="M316" s="180" t="s">
        <v>101</v>
      </c>
      <c r="N316" s="200"/>
      <c r="O316" s="181"/>
      <c r="P316" s="181"/>
      <c r="Q316" s="181"/>
      <c r="R316" s="180"/>
      <c r="S316" s="180"/>
      <c r="T316" s="180"/>
      <c r="U316" s="180"/>
      <c r="V316" s="180"/>
      <c r="W316" s="180"/>
    </row>
    <row r="317" spans="1:23" x14ac:dyDescent="0.25">
      <c r="A317" s="222" t="str">
        <f t="shared" si="4"/>
        <v>00350</v>
      </c>
      <c r="B317" s="180" t="s">
        <v>848</v>
      </c>
      <c r="C317" s="243" t="s">
        <v>849</v>
      </c>
      <c r="D317" s="180" t="s">
        <v>151</v>
      </c>
      <c r="E317" s="182">
        <v>31376</v>
      </c>
      <c r="F317" s="180" t="s">
        <v>134</v>
      </c>
      <c r="G317" s="245" t="s">
        <v>3132</v>
      </c>
      <c r="H317" s="182">
        <v>37342</v>
      </c>
      <c r="I317" s="180" t="s">
        <v>152</v>
      </c>
      <c r="J317" s="180" t="s">
        <v>297</v>
      </c>
      <c r="K317" s="180" t="s">
        <v>297</v>
      </c>
      <c r="L317" s="183">
        <v>42777</v>
      </c>
      <c r="M317" s="180" t="s">
        <v>101</v>
      </c>
      <c r="N317" s="200"/>
      <c r="O317" s="181"/>
      <c r="P317" s="181"/>
      <c r="Q317" s="181"/>
      <c r="R317" s="180"/>
      <c r="S317" s="180"/>
      <c r="T317" s="180"/>
      <c r="U317" s="180"/>
      <c r="V317" s="180"/>
      <c r="W317" s="180"/>
    </row>
    <row r="318" spans="1:23" x14ac:dyDescent="0.25">
      <c r="A318" s="222" t="str">
        <f t="shared" si="4"/>
        <v>00351</v>
      </c>
      <c r="B318" s="180" t="s">
        <v>528</v>
      </c>
      <c r="C318" s="243" t="s">
        <v>529</v>
      </c>
      <c r="D318" s="180" t="s">
        <v>151</v>
      </c>
      <c r="E318" s="182">
        <v>26974</v>
      </c>
      <c r="F318" s="180" t="s">
        <v>134</v>
      </c>
      <c r="G318" s="245" t="s">
        <v>3133</v>
      </c>
      <c r="H318" s="182">
        <v>39466</v>
      </c>
      <c r="I318" s="180" t="s">
        <v>152</v>
      </c>
      <c r="J318" s="180" t="s">
        <v>530</v>
      </c>
      <c r="K318" s="180" t="s">
        <v>530</v>
      </c>
      <c r="L318" s="183">
        <v>42777</v>
      </c>
      <c r="M318" s="180" t="s">
        <v>101</v>
      </c>
      <c r="N318" s="200"/>
      <c r="O318" s="181"/>
      <c r="P318" s="181"/>
      <c r="Q318" s="181"/>
      <c r="R318" s="180"/>
      <c r="S318" s="180"/>
      <c r="T318" s="180"/>
      <c r="U318" s="180"/>
      <c r="V318" s="180"/>
      <c r="W318" s="180"/>
    </row>
    <row r="319" spans="1:23" x14ac:dyDescent="0.25">
      <c r="A319" s="222" t="str">
        <f t="shared" si="4"/>
        <v>00352</v>
      </c>
      <c r="B319" s="180" t="s">
        <v>854</v>
      </c>
      <c r="C319" s="243" t="s">
        <v>855</v>
      </c>
      <c r="D319" s="180" t="s">
        <v>151</v>
      </c>
      <c r="E319" s="182">
        <v>34616</v>
      </c>
      <c r="F319" s="180" t="s">
        <v>134</v>
      </c>
      <c r="G319" s="245" t="s">
        <v>3134</v>
      </c>
      <c r="H319" s="182">
        <v>41460</v>
      </c>
      <c r="I319" s="180" t="s">
        <v>152</v>
      </c>
      <c r="J319" s="180" t="s">
        <v>557</v>
      </c>
      <c r="K319" s="180" t="s">
        <v>557</v>
      </c>
      <c r="L319" s="183">
        <v>42777</v>
      </c>
      <c r="M319" s="180" t="s">
        <v>101</v>
      </c>
      <c r="N319" s="200"/>
      <c r="O319" s="181"/>
      <c r="P319" s="181"/>
      <c r="Q319" s="181"/>
      <c r="R319" s="180"/>
      <c r="S319" s="180"/>
      <c r="T319" s="180"/>
      <c r="U319" s="180"/>
      <c r="V319" s="180"/>
      <c r="W319" s="180"/>
    </row>
    <row r="320" spans="1:23" x14ac:dyDescent="0.25">
      <c r="A320" s="222" t="str">
        <f t="shared" si="4"/>
        <v>00354</v>
      </c>
      <c r="B320" s="180" t="s">
        <v>1188</v>
      </c>
      <c r="C320" s="243" t="s">
        <v>1189</v>
      </c>
      <c r="D320" s="180" t="s">
        <v>151</v>
      </c>
      <c r="E320" s="182">
        <v>28446</v>
      </c>
      <c r="F320" s="180" t="s">
        <v>134</v>
      </c>
      <c r="G320" s="245" t="s">
        <v>3135</v>
      </c>
      <c r="H320" s="182">
        <v>39671</v>
      </c>
      <c r="I320" s="180" t="s">
        <v>152</v>
      </c>
      <c r="J320" s="180" t="s">
        <v>247</v>
      </c>
      <c r="K320" s="180" t="s">
        <v>247</v>
      </c>
      <c r="L320" s="183">
        <v>42777</v>
      </c>
      <c r="M320" s="180" t="s">
        <v>101</v>
      </c>
      <c r="N320" s="200"/>
      <c r="O320" s="181"/>
      <c r="P320" s="181"/>
      <c r="Q320" s="181"/>
      <c r="R320" s="180"/>
      <c r="S320" s="180"/>
      <c r="T320" s="180"/>
      <c r="U320" s="180"/>
      <c r="V320" s="180"/>
      <c r="W320" s="180"/>
    </row>
    <row r="321" spans="1:23" x14ac:dyDescent="0.25">
      <c r="A321" s="222" t="str">
        <f t="shared" si="4"/>
        <v>00355</v>
      </c>
      <c r="B321" s="180" t="s">
        <v>766</v>
      </c>
      <c r="C321" s="243" t="s">
        <v>767</v>
      </c>
      <c r="D321" s="180" t="s">
        <v>151</v>
      </c>
      <c r="E321" s="182">
        <v>27590</v>
      </c>
      <c r="F321" s="180" t="s">
        <v>134</v>
      </c>
      <c r="G321" s="245" t="s">
        <v>3136</v>
      </c>
      <c r="H321" s="182">
        <v>27590</v>
      </c>
      <c r="I321" s="180" t="s">
        <v>152</v>
      </c>
      <c r="J321" s="180" t="s">
        <v>204</v>
      </c>
      <c r="K321" s="180" t="s">
        <v>204</v>
      </c>
      <c r="L321" s="183">
        <v>42777</v>
      </c>
      <c r="M321" s="180" t="s">
        <v>101</v>
      </c>
      <c r="N321" s="200"/>
      <c r="O321" s="181"/>
      <c r="P321" s="181"/>
      <c r="Q321" s="181"/>
      <c r="R321" s="180"/>
      <c r="S321" s="180"/>
      <c r="T321" s="180"/>
      <c r="U321" s="180"/>
      <c r="V321" s="180"/>
      <c r="W321" s="180"/>
    </row>
    <row r="322" spans="1:23" x14ac:dyDescent="0.25">
      <c r="A322" s="222" t="str">
        <f t="shared" si="4"/>
        <v>00356</v>
      </c>
      <c r="B322" s="180" t="s">
        <v>852</v>
      </c>
      <c r="C322" s="243" t="s">
        <v>853</v>
      </c>
      <c r="D322" s="180" t="s">
        <v>151</v>
      </c>
      <c r="E322" s="182">
        <v>27561</v>
      </c>
      <c r="F322" s="180" t="s">
        <v>134</v>
      </c>
      <c r="G322" s="245" t="s">
        <v>3137</v>
      </c>
      <c r="H322" s="182">
        <v>36235</v>
      </c>
      <c r="I322" s="180" t="s">
        <v>152</v>
      </c>
      <c r="J322" s="180" t="s">
        <v>171</v>
      </c>
      <c r="K322" s="180" t="s">
        <v>171</v>
      </c>
      <c r="L322" s="183">
        <v>42777</v>
      </c>
      <c r="M322" s="180" t="s">
        <v>101</v>
      </c>
      <c r="N322" s="200"/>
      <c r="O322" s="181"/>
      <c r="P322" s="181"/>
      <c r="Q322" s="181"/>
      <c r="R322" s="180"/>
      <c r="S322" s="180"/>
      <c r="T322" s="180"/>
      <c r="U322" s="180"/>
      <c r="V322" s="180"/>
      <c r="W322" s="180"/>
    </row>
    <row r="323" spans="1:23" x14ac:dyDescent="0.25">
      <c r="A323" s="222" t="str">
        <f t="shared" si="4"/>
        <v>00357</v>
      </c>
      <c r="B323" s="180" t="s">
        <v>1621</v>
      </c>
      <c r="C323" s="243" t="s">
        <v>1622</v>
      </c>
      <c r="D323" s="180" t="s">
        <v>151</v>
      </c>
      <c r="E323" s="182">
        <v>28485</v>
      </c>
      <c r="F323" s="180" t="s">
        <v>134</v>
      </c>
      <c r="G323" s="245" t="s">
        <v>1623</v>
      </c>
      <c r="H323" s="182">
        <v>41378</v>
      </c>
      <c r="I323" s="180" t="s">
        <v>152</v>
      </c>
      <c r="J323" s="180" t="s">
        <v>297</v>
      </c>
      <c r="K323" s="180" t="s">
        <v>297</v>
      </c>
      <c r="L323" s="183">
        <v>42777</v>
      </c>
      <c r="M323" s="180" t="s">
        <v>101</v>
      </c>
      <c r="N323" s="200"/>
      <c r="O323" s="181"/>
      <c r="P323" s="181"/>
      <c r="Q323" s="181"/>
      <c r="R323" s="180"/>
      <c r="S323" s="180"/>
      <c r="T323" s="180"/>
      <c r="U323" s="180"/>
      <c r="V323" s="180"/>
      <c r="W323" s="180"/>
    </row>
    <row r="324" spans="1:23" x14ac:dyDescent="0.25">
      <c r="A324" s="222" t="str">
        <f t="shared" ref="A324:A387" si="5">RIGHT(B324,5)</f>
        <v>00358</v>
      </c>
      <c r="B324" s="180" t="s">
        <v>819</v>
      </c>
      <c r="C324" s="243" t="s">
        <v>820</v>
      </c>
      <c r="D324" s="180" t="s">
        <v>151</v>
      </c>
      <c r="E324" s="182">
        <v>30426</v>
      </c>
      <c r="F324" s="180" t="s">
        <v>134</v>
      </c>
      <c r="G324" s="245" t="s">
        <v>3138</v>
      </c>
      <c r="H324" s="182">
        <v>37492</v>
      </c>
      <c r="I324" s="180" t="s">
        <v>152</v>
      </c>
      <c r="J324" s="180" t="s">
        <v>821</v>
      </c>
      <c r="K324" s="180" t="s">
        <v>821</v>
      </c>
      <c r="L324" s="183">
        <v>42777</v>
      </c>
      <c r="M324" s="180" t="s">
        <v>101</v>
      </c>
      <c r="N324" s="200"/>
      <c r="O324" s="181"/>
      <c r="P324" s="181"/>
      <c r="Q324" s="181"/>
      <c r="R324" s="180"/>
      <c r="S324" s="180"/>
      <c r="T324" s="180"/>
      <c r="U324" s="180"/>
      <c r="V324" s="180"/>
      <c r="W324" s="180"/>
    </row>
    <row r="325" spans="1:23" x14ac:dyDescent="0.25">
      <c r="A325" s="222" t="str">
        <f t="shared" si="5"/>
        <v>00359</v>
      </c>
      <c r="B325" s="180" t="s">
        <v>847</v>
      </c>
      <c r="C325" s="243" t="s">
        <v>616</v>
      </c>
      <c r="D325" s="180" t="s">
        <v>151</v>
      </c>
      <c r="E325" s="182">
        <v>28657</v>
      </c>
      <c r="F325" s="180" t="s">
        <v>134</v>
      </c>
      <c r="G325" s="245" t="s">
        <v>3139</v>
      </c>
      <c r="H325" s="182">
        <v>42712</v>
      </c>
      <c r="I325" s="180" t="s">
        <v>152</v>
      </c>
      <c r="J325" s="180" t="s">
        <v>135</v>
      </c>
      <c r="K325" s="180" t="s">
        <v>135</v>
      </c>
      <c r="L325" s="183">
        <v>42777</v>
      </c>
      <c r="M325" s="180" t="s">
        <v>101</v>
      </c>
      <c r="N325" s="200"/>
      <c r="O325" s="181"/>
      <c r="P325" s="181"/>
      <c r="Q325" s="181"/>
      <c r="R325" s="180"/>
      <c r="S325" s="180"/>
      <c r="T325" s="180"/>
      <c r="U325" s="180"/>
      <c r="V325" s="180"/>
      <c r="W325" s="180"/>
    </row>
    <row r="326" spans="1:23" x14ac:dyDescent="0.25">
      <c r="A326" s="222" t="str">
        <f t="shared" si="5"/>
        <v>00360</v>
      </c>
      <c r="B326" s="180" t="s">
        <v>846</v>
      </c>
      <c r="C326" s="243" t="s">
        <v>583</v>
      </c>
      <c r="D326" s="180" t="s">
        <v>151</v>
      </c>
      <c r="E326" s="182">
        <v>35435</v>
      </c>
      <c r="F326" s="180" t="s">
        <v>134</v>
      </c>
      <c r="G326" s="245" t="s">
        <v>3140</v>
      </c>
      <c r="H326" s="182">
        <v>42236</v>
      </c>
      <c r="I326" s="180" t="s">
        <v>152</v>
      </c>
      <c r="J326" s="180" t="s">
        <v>171</v>
      </c>
      <c r="K326" s="180" t="s">
        <v>171</v>
      </c>
      <c r="L326" s="183">
        <v>42777</v>
      </c>
      <c r="M326" s="180" t="s">
        <v>101</v>
      </c>
      <c r="N326" s="200"/>
      <c r="O326" s="181"/>
      <c r="P326" s="181"/>
      <c r="Q326" s="181"/>
      <c r="R326" s="180"/>
      <c r="S326" s="180"/>
      <c r="T326" s="180"/>
      <c r="U326" s="180"/>
      <c r="V326" s="180"/>
      <c r="W326" s="180"/>
    </row>
    <row r="327" spans="1:23" x14ac:dyDescent="0.25">
      <c r="A327" s="222" t="str">
        <f t="shared" si="5"/>
        <v>00361</v>
      </c>
      <c r="B327" s="180" t="s">
        <v>831</v>
      </c>
      <c r="C327" s="243" t="s">
        <v>832</v>
      </c>
      <c r="D327" s="180" t="s">
        <v>151</v>
      </c>
      <c r="E327" s="182">
        <v>36069</v>
      </c>
      <c r="F327" s="180" t="s">
        <v>134</v>
      </c>
      <c r="G327" s="245" t="s">
        <v>3141</v>
      </c>
      <c r="H327" s="182">
        <v>41802</v>
      </c>
      <c r="I327" s="180" t="s">
        <v>152</v>
      </c>
      <c r="J327" s="180" t="s">
        <v>137</v>
      </c>
      <c r="K327" s="180" t="s">
        <v>137</v>
      </c>
      <c r="L327" s="183">
        <v>42777</v>
      </c>
      <c r="M327" s="180" t="s">
        <v>101</v>
      </c>
      <c r="N327" s="200"/>
      <c r="O327" s="181"/>
      <c r="P327" s="181"/>
      <c r="Q327" s="181"/>
      <c r="R327" s="180"/>
      <c r="S327" s="180"/>
      <c r="T327" s="180"/>
      <c r="U327" s="180"/>
      <c r="V327" s="180"/>
      <c r="W327" s="180"/>
    </row>
    <row r="328" spans="1:23" x14ac:dyDescent="0.25">
      <c r="A328" s="222" t="str">
        <f t="shared" si="5"/>
        <v>00362</v>
      </c>
      <c r="B328" s="180" t="s">
        <v>2007</v>
      </c>
      <c r="C328" s="243" t="s">
        <v>1668</v>
      </c>
      <c r="D328" s="180" t="s">
        <v>149</v>
      </c>
      <c r="E328" s="182">
        <v>33460</v>
      </c>
      <c r="F328" s="180" t="s">
        <v>134</v>
      </c>
      <c r="G328" s="245" t="s">
        <v>2423</v>
      </c>
      <c r="H328" s="182">
        <v>39147</v>
      </c>
      <c r="I328" s="180" t="s">
        <v>152</v>
      </c>
      <c r="J328" s="180" t="s">
        <v>171</v>
      </c>
      <c r="K328" s="180" t="s">
        <v>171</v>
      </c>
      <c r="L328" s="183">
        <v>42777</v>
      </c>
      <c r="M328" s="180" t="s">
        <v>101</v>
      </c>
      <c r="N328" s="200"/>
      <c r="O328" s="181"/>
      <c r="P328" s="181"/>
      <c r="Q328" s="181"/>
      <c r="R328" s="180"/>
      <c r="S328" s="180"/>
      <c r="T328" s="180"/>
      <c r="U328" s="180"/>
      <c r="V328" s="180"/>
      <c r="W328" s="180"/>
    </row>
    <row r="329" spans="1:23" x14ac:dyDescent="0.25">
      <c r="A329" s="222" t="str">
        <f t="shared" si="5"/>
        <v>00364</v>
      </c>
      <c r="B329" s="180" t="s">
        <v>555</v>
      </c>
      <c r="C329" s="243" t="s">
        <v>556</v>
      </c>
      <c r="D329" s="180" t="s">
        <v>151</v>
      </c>
      <c r="E329" s="182">
        <v>35141</v>
      </c>
      <c r="F329" s="180" t="s">
        <v>134</v>
      </c>
      <c r="G329" s="245" t="s">
        <v>3142</v>
      </c>
      <c r="H329" s="182">
        <v>41610</v>
      </c>
      <c r="I329" s="180" t="s">
        <v>152</v>
      </c>
      <c r="J329" s="180" t="s">
        <v>557</v>
      </c>
      <c r="K329" s="180" t="s">
        <v>557</v>
      </c>
      <c r="L329" s="183">
        <v>42777</v>
      </c>
      <c r="M329" s="180" t="s">
        <v>101</v>
      </c>
      <c r="N329" s="200"/>
      <c r="O329" s="181"/>
      <c r="P329" s="181"/>
      <c r="Q329" s="181"/>
      <c r="R329" s="180"/>
      <c r="S329" s="180"/>
      <c r="T329" s="180"/>
      <c r="U329" s="180"/>
      <c r="V329" s="180"/>
      <c r="W329" s="180"/>
    </row>
    <row r="330" spans="1:23" x14ac:dyDescent="0.25">
      <c r="A330" s="222" t="str">
        <f t="shared" si="5"/>
        <v>00365</v>
      </c>
      <c r="B330" s="180" t="s">
        <v>843</v>
      </c>
      <c r="C330" s="243" t="s">
        <v>742</v>
      </c>
      <c r="D330" s="180" t="s">
        <v>151</v>
      </c>
      <c r="E330" s="182">
        <v>31177</v>
      </c>
      <c r="F330" s="180" t="s">
        <v>134</v>
      </c>
      <c r="G330" s="245" t="s">
        <v>3143</v>
      </c>
      <c r="H330" s="182">
        <v>37196</v>
      </c>
      <c r="I330" s="180" t="s">
        <v>152</v>
      </c>
      <c r="J330" s="180" t="s">
        <v>3124</v>
      </c>
      <c r="K330" s="180" t="s">
        <v>3124</v>
      </c>
      <c r="L330" s="183">
        <v>42777</v>
      </c>
      <c r="M330" s="180" t="s">
        <v>101</v>
      </c>
      <c r="N330" s="200"/>
      <c r="O330" s="181"/>
      <c r="P330" s="181"/>
      <c r="Q330" s="181"/>
      <c r="R330" s="180"/>
      <c r="S330" s="180"/>
      <c r="T330" s="180"/>
      <c r="U330" s="180"/>
      <c r="V330" s="180"/>
      <c r="W330" s="180"/>
    </row>
    <row r="331" spans="1:23" x14ac:dyDescent="0.25">
      <c r="A331" s="222" t="str">
        <f t="shared" si="5"/>
        <v>00366</v>
      </c>
      <c r="B331" s="180" t="s">
        <v>558</v>
      </c>
      <c r="C331" s="243" t="s">
        <v>3144</v>
      </c>
      <c r="D331" s="180" t="s">
        <v>151</v>
      </c>
      <c r="E331" s="182">
        <v>34375</v>
      </c>
      <c r="F331" s="180" t="s">
        <v>134</v>
      </c>
      <c r="G331" s="245" t="s">
        <v>3145</v>
      </c>
      <c r="H331" s="182">
        <v>42144</v>
      </c>
      <c r="I331" s="180" t="s">
        <v>152</v>
      </c>
      <c r="J331" s="180" t="s">
        <v>135</v>
      </c>
      <c r="K331" s="180" t="s">
        <v>135</v>
      </c>
      <c r="L331" s="183">
        <v>42777</v>
      </c>
      <c r="M331" s="180" t="s">
        <v>101</v>
      </c>
      <c r="N331" s="200"/>
      <c r="O331" s="181"/>
      <c r="P331" s="181"/>
      <c r="Q331" s="181"/>
      <c r="R331" s="180"/>
      <c r="S331" s="180"/>
      <c r="T331" s="180"/>
      <c r="U331" s="180"/>
      <c r="V331" s="180"/>
      <c r="W331" s="180"/>
    </row>
    <row r="332" spans="1:23" x14ac:dyDescent="0.25">
      <c r="A332" s="222" t="str">
        <f t="shared" si="5"/>
        <v>00367</v>
      </c>
      <c r="B332" s="180" t="s">
        <v>835</v>
      </c>
      <c r="C332" s="243" t="s">
        <v>836</v>
      </c>
      <c r="D332" s="180" t="s">
        <v>151</v>
      </c>
      <c r="E332" s="182">
        <v>36009</v>
      </c>
      <c r="F332" s="180" t="s">
        <v>134</v>
      </c>
      <c r="G332" s="245" t="s">
        <v>3146</v>
      </c>
      <c r="H332" s="182">
        <v>42436</v>
      </c>
      <c r="I332" s="180" t="s">
        <v>152</v>
      </c>
      <c r="J332" s="180" t="s">
        <v>176</v>
      </c>
      <c r="K332" s="180" t="s">
        <v>176</v>
      </c>
      <c r="L332" s="183">
        <v>42777</v>
      </c>
      <c r="M332" s="180" t="s">
        <v>101</v>
      </c>
      <c r="N332" s="200"/>
      <c r="O332" s="181"/>
      <c r="P332" s="181"/>
      <c r="Q332" s="181"/>
      <c r="R332" s="180"/>
      <c r="S332" s="180"/>
      <c r="T332" s="180"/>
      <c r="U332" s="180"/>
      <c r="V332" s="180"/>
      <c r="W332" s="180"/>
    </row>
    <row r="333" spans="1:23" x14ac:dyDescent="0.25">
      <c r="A333" s="222" t="str">
        <f t="shared" si="5"/>
        <v>00368</v>
      </c>
      <c r="B333" s="180" t="s">
        <v>559</v>
      </c>
      <c r="C333" s="243" t="s">
        <v>560</v>
      </c>
      <c r="D333" s="180" t="s">
        <v>151</v>
      </c>
      <c r="E333" s="182">
        <v>35849</v>
      </c>
      <c r="F333" s="180" t="s">
        <v>134</v>
      </c>
      <c r="G333" s="245" t="s">
        <v>3147</v>
      </c>
      <c r="H333" s="182">
        <v>42135</v>
      </c>
      <c r="I333" s="180" t="s">
        <v>152</v>
      </c>
      <c r="J333" s="180" t="s">
        <v>485</v>
      </c>
      <c r="K333" s="180" t="s">
        <v>485</v>
      </c>
      <c r="L333" s="183">
        <v>42777</v>
      </c>
      <c r="M333" s="180" t="s">
        <v>101</v>
      </c>
      <c r="N333" s="200"/>
      <c r="O333" s="181"/>
      <c r="P333" s="181"/>
      <c r="Q333" s="181"/>
      <c r="R333" s="180"/>
      <c r="S333" s="180"/>
      <c r="T333" s="180"/>
      <c r="U333" s="180"/>
      <c r="V333" s="180"/>
      <c r="W333" s="180"/>
    </row>
    <row r="334" spans="1:23" x14ac:dyDescent="0.25">
      <c r="A334" s="222" t="str">
        <f t="shared" si="5"/>
        <v>00369</v>
      </c>
      <c r="B334" s="180" t="s">
        <v>502</v>
      </c>
      <c r="C334" s="243" t="s">
        <v>503</v>
      </c>
      <c r="D334" s="180" t="s">
        <v>151</v>
      </c>
      <c r="E334" s="182">
        <v>30569</v>
      </c>
      <c r="F334" s="180" t="s">
        <v>134</v>
      </c>
      <c r="G334" s="245" t="s">
        <v>504</v>
      </c>
      <c r="H334" s="182">
        <v>38073</v>
      </c>
      <c r="I334" s="180" t="s">
        <v>152</v>
      </c>
      <c r="J334" s="180" t="s">
        <v>505</v>
      </c>
      <c r="K334" s="180" t="s">
        <v>505</v>
      </c>
      <c r="L334" s="183">
        <v>42777</v>
      </c>
      <c r="M334" s="180" t="s">
        <v>101</v>
      </c>
      <c r="N334" s="200"/>
      <c r="O334" s="181"/>
      <c r="P334" s="181"/>
      <c r="Q334" s="181"/>
      <c r="R334" s="180"/>
      <c r="S334" s="180"/>
      <c r="T334" s="180"/>
      <c r="U334" s="180"/>
      <c r="V334" s="180"/>
      <c r="W334" s="180"/>
    </row>
    <row r="335" spans="1:23" x14ac:dyDescent="0.25">
      <c r="A335" s="222" t="str">
        <f t="shared" si="5"/>
        <v>00370</v>
      </c>
      <c r="B335" s="180" t="s">
        <v>2008</v>
      </c>
      <c r="C335" s="243" t="s">
        <v>1669</v>
      </c>
      <c r="D335" s="180" t="s">
        <v>151</v>
      </c>
      <c r="E335" s="182">
        <v>33889</v>
      </c>
      <c r="F335" s="180" t="s">
        <v>134</v>
      </c>
      <c r="G335" s="245" t="s">
        <v>2449</v>
      </c>
      <c r="H335" s="182">
        <v>40176</v>
      </c>
      <c r="I335" s="180" t="s">
        <v>152</v>
      </c>
      <c r="J335" s="180" t="s">
        <v>247</v>
      </c>
      <c r="K335" s="180" t="s">
        <v>247</v>
      </c>
      <c r="L335" s="183">
        <v>42777</v>
      </c>
      <c r="M335" s="180" t="s">
        <v>101</v>
      </c>
      <c r="N335" s="200"/>
      <c r="O335" s="181"/>
      <c r="P335" s="181"/>
      <c r="Q335" s="181"/>
      <c r="R335" s="180"/>
      <c r="S335" s="180"/>
      <c r="T335" s="180"/>
      <c r="U335" s="180"/>
      <c r="V335" s="180"/>
      <c r="W335" s="180"/>
    </row>
    <row r="336" spans="1:23" x14ac:dyDescent="0.25">
      <c r="A336" s="222" t="str">
        <f t="shared" si="5"/>
        <v>00371</v>
      </c>
      <c r="B336" s="180" t="s">
        <v>868</v>
      </c>
      <c r="C336" s="243" t="s">
        <v>764</v>
      </c>
      <c r="D336" s="180" t="s">
        <v>151</v>
      </c>
      <c r="E336" s="182">
        <v>28966</v>
      </c>
      <c r="F336" s="180" t="s">
        <v>134</v>
      </c>
      <c r="G336" s="245" t="s">
        <v>3148</v>
      </c>
      <c r="H336" s="182">
        <v>37687</v>
      </c>
      <c r="I336" s="180" t="s">
        <v>152</v>
      </c>
      <c r="J336" s="180" t="s">
        <v>171</v>
      </c>
      <c r="K336" s="180" t="s">
        <v>171</v>
      </c>
      <c r="L336" s="183">
        <v>42777</v>
      </c>
      <c r="M336" s="180" t="s">
        <v>101</v>
      </c>
      <c r="N336" s="200"/>
      <c r="O336" s="181"/>
      <c r="P336" s="181"/>
      <c r="Q336" s="181"/>
      <c r="R336" s="180"/>
      <c r="S336" s="180"/>
      <c r="T336" s="180"/>
      <c r="U336" s="180"/>
      <c r="V336" s="180"/>
      <c r="W336" s="180"/>
    </row>
    <row r="337" spans="1:23" x14ac:dyDescent="0.25">
      <c r="A337" s="222" t="str">
        <f t="shared" si="5"/>
        <v>00372</v>
      </c>
      <c r="B337" s="180" t="s">
        <v>543</v>
      </c>
      <c r="C337" s="243" t="s">
        <v>544</v>
      </c>
      <c r="D337" s="180" t="s">
        <v>151</v>
      </c>
      <c r="E337" s="182">
        <v>31603</v>
      </c>
      <c r="F337" s="180" t="s">
        <v>134</v>
      </c>
      <c r="G337" s="245" t="s">
        <v>3149</v>
      </c>
      <c r="H337" s="182">
        <v>39860</v>
      </c>
      <c r="I337" s="180" t="s">
        <v>152</v>
      </c>
      <c r="J337" s="180" t="s">
        <v>176</v>
      </c>
      <c r="K337" s="180" t="s">
        <v>176</v>
      </c>
      <c r="L337" s="183">
        <v>42777</v>
      </c>
      <c r="M337" s="180" t="s">
        <v>101</v>
      </c>
      <c r="N337" s="200"/>
      <c r="O337" s="181"/>
      <c r="P337" s="181"/>
      <c r="Q337" s="181"/>
      <c r="R337" s="180"/>
      <c r="S337" s="180"/>
      <c r="T337" s="180"/>
      <c r="U337" s="180"/>
      <c r="V337" s="180"/>
      <c r="W337" s="180"/>
    </row>
    <row r="338" spans="1:23" x14ac:dyDescent="0.25">
      <c r="A338" s="222" t="str">
        <f t="shared" si="5"/>
        <v>00373</v>
      </c>
      <c r="B338" s="180" t="s">
        <v>541</v>
      </c>
      <c r="C338" s="243" t="s">
        <v>542</v>
      </c>
      <c r="D338" s="180" t="s">
        <v>151</v>
      </c>
      <c r="E338" s="182">
        <v>28121</v>
      </c>
      <c r="F338" s="180" t="s">
        <v>134</v>
      </c>
      <c r="G338" s="245" t="s">
        <v>3150</v>
      </c>
      <c r="H338" s="182">
        <v>38201</v>
      </c>
      <c r="I338" s="180" t="s">
        <v>152</v>
      </c>
      <c r="J338" s="180" t="s">
        <v>224</v>
      </c>
      <c r="K338" s="180" t="s">
        <v>224</v>
      </c>
      <c r="L338" s="183">
        <v>42777</v>
      </c>
      <c r="M338" s="180" t="s">
        <v>101</v>
      </c>
      <c r="N338" s="200"/>
      <c r="O338" s="181"/>
      <c r="P338" s="181"/>
      <c r="Q338" s="181"/>
      <c r="R338" s="180"/>
      <c r="S338" s="180"/>
      <c r="T338" s="180"/>
      <c r="U338" s="180"/>
      <c r="V338" s="180"/>
      <c r="W338" s="180"/>
    </row>
    <row r="339" spans="1:23" x14ac:dyDescent="0.25">
      <c r="A339" s="222" t="str">
        <f t="shared" si="5"/>
        <v>00374</v>
      </c>
      <c r="B339" s="180" t="s">
        <v>533</v>
      </c>
      <c r="C339" s="243" t="s">
        <v>534</v>
      </c>
      <c r="D339" s="180" t="s">
        <v>151</v>
      </c>
      <c r="E339" s="182">
        <v>34622</v>
      </c>
      <c r="F339" s="180" t="s">
        <v>134</v>
      </c>
      <c r="G339" s="245" t="s">
        <v>3151</v>
      </c>
      <c r="H339" s="182">
        <v>42199</v>
      </c>
      <c r="I339" s="180" t="s">
        <v>152</v>
      </c>
      <c r="J339" s="180" t="s">
        <v>251</v>
      </c>
      <c r="K339" s="180" t="s">
        <v>251</v>
      </c>
      <c r="L339" s="183">
        <v>42777</v>
      </c>
      <c r="M339" s="180" t="s">
        <v>101</v>
      </c>
      <c r="N339" s="200"/>
      <c r="O339" s="181"/>
      <c r="P339" s="181"/>
      <c r="Q339" s="181"/>
      <c r="R339" s="180"/>
      <c r="S339" s="180"/>
      <c r="T339" s="180"/>
      <c r="U339" s="180"/>
      <c r="V339" s="180"/>
      <c r="W339" s="180"/>
    </row>
    <row r="340" spans="1:23" x14ac:dyDescent="0.25">
      <c r="A340" s="222" t="str">
        <f t="shared" si="5"/>
        <v>00375</v>
      </c>
      <c r="B340" s="180" t="s">
        <v>537</v>
      </c>
      <c r="C340" s="243" t="s">
        <v>538</v>
      </c>
      <c r="D340" s="180" t="s">
        <v>151</v>
      </c>
      <c r="E340" s="182">
        <v>31751</v>
      </c>
      <c r="F340" s="180" t="s">
        <v>134</v>
      </c>
      <c r="G340" s="245" t="s">
        <v>3152</v>
      </c>
      <c r="H340" s="182">
        <v>42034</v>
      </c>
      <c r="I340" s="180" t="s">
        <v>152</v>
      </c>
      <c r="J340" s="180" t="s">
        <v>302</v>
      </c>
      <c r="K340" s="180" t="s">
        <v>302</v>
      </c>
      <c r="L340" s="183">
        <v>42777</v>
      </c>
      <c r="M340" s="180" t="s">
        <v>101</v>
      </c>
      <c r="N340" s="200"/>
      <c r="O340" s="181"/>
      <c r="P340" s="181"/>
      <c r="Q340" s="181"/>
      <c r="R340" s="180"/>
      <c r="S340" s="180"/>
      <c r="T340" s="180"/>
      <c r="U340" s="180"/>
      <c r="V340" s="180"/>
      <c r="W340" s="180"/>
    </row>
    <row r="341" spans="1:23" x14ac:dyDescent="0.25">
      <c r="A341" s="222" t="str">
        <f t="shared" si="5"/>
        <v>00376</v>
      </c>
      <c r="B341" s="180" t="s">
        <v>547</v>
      </c>
      <c r="C341" s="243" t="s">
        <v>548</v>
      </c>
      <c r="D341" s="180" t="s">
        <v>151</v>
      </c>
      <c r="E341" s="182">
        <v>36100</v>
      </c>
      <c r="F341" s="180" t="s">
        <v>134</v>
      </c>
      <c r="G341" s="245" t="s">
        <v>3153</v>
      </c>
      <c r="H341" s="182">
        <v>41637</v>
      </c>
      <c r="I341" s="180" t="s">
        <v>152</v>
      </c>
      <c r="J341" s="180" t="s">
        <v>485</v>
      </c>
      <c r="K341" s="180" t="s">
        <v>485</v>
      </c>
      <c r="L341" s="183">
        <v>42777</v>
      </c>
      <c r="M341" s="180" t="s">
        <v>101</v>
      </c>
      <c r="N341" s="200"/>
      <c r="O341" s="181"/>
      <c r="P341" s="181"/>
      <c r="Q341" s="181"/>
      <c r="R341" s="180"/>
      <c r="S341" s="180"/>
      <c r="T341" s="180"/>
      <c r="U341" s="180"/>
      <c r="V341" s="180"/>
      <c r="W341" s="180"/>
    </row>
    <row r="342" spans="1:23" x14ac:dyDescent="0.25">
      <c r="A342" s="222" t="str">
        <f t="shared" si="5"/>
        <v>00377</v>
      </c>
      <c r="B342" s="180" t="s">
        <v>837</v>
      </c>
      <c r="C342" s="243" t="s">
        <v>838</v>
      </c>
      <c r="D342" s="180" t="s">
        <v>151</v>
      </c>
      <c r="E342" s="182">
        <v>35518</v>
      </c>
      <c r="F342" s="180" t="s">
        <v>134</v>
      </c>
      <c r="G342" s="245" t="s">
        <v>3154</v>
      </c>
      <c r="H342" s="182">
        <v>41442</v>
      </c>
      <c r="I342" s="180" t="s">
        <v>152</v>
      </c>
      <c r="J342" s="180" t="s">
        <v>204</v>
      </c>
      <c r="K342" s="180" t="s">
        <v>204</v>
      </c>
      <c r="L342" s="183">
        <v>42777</v>
      </c>
      <c r="M342" s="180" t="s">
        <v>101</v>
      </c>
      <c r="N342" s="200"/>
      <c r="O342" s="181"/>
      <c r="P342" s="181"/>
      <c r="Q342" s="181"/>
      <c r="R342" s="180"/>
      <c r="S342" s="180"/>
      <c r="T342" s="180"/>
      <c r="U342" s="180"/>
      <c r="V342" s="180"/>
      <c r="W342" s="180"/>
    </row>
    <row r="343" spans="1:23" x14ac:dyDescent="0.25">
      <c r="A343" s="222" t="str">
        <f t="shared" si="5"/>
        <v>00378</v>
      </c>
      <c r="B343" s="180" t="s">
        <v>2306</v>
      </c>
      <c r="C343" s="243" t="s">
        <v>1904</v>
      </c>
      <c r="D343" s="180" t="s">
        <v>151</v>
      </c>
      <c r="E343" s="182">
        <v>32198</v>
      </c>
      <c r="F343" s="180" t="s">
        <v>134</v>
      </c>
      <c r="G343" s="245" t="s">
        <v>3155</v>
      </c>
      <c r="H343" s="182">
        <v>40652</v>
      </c>
      <c r="I343" s="180" t="s">
        <v>3156</v>
      </c>
      <c r="J343" s="180" t="s">
        <v>3157</v>
      </c>
      <c r="K343" s="180" t="s">
        <v>776</v>
      </c>
      <c r="L343" s="183">
        <v>42777</v>
      </c>
      <c r="M343" s="180" t="s">
        <v>2486</v>
      </c>
      <c r="N343" s="200"/>
      <c r="O343" s="181"/>
      <c r="P343" s="181"/>
      <c r="Q343" s="181"/>
      <c r="R343" s="180"/>
      <c r="S343" s="180"/>
      <c r="T343" s="180"/>
      <c r="U343" s="180"/>
      <c r="V343" s="180"/>
      <c r="W343" s="180"/>
    </row>
    <row r="344" spans="1:23" x14ac:dyDescent="0.25">
      <c r="A344" s="222" t="str">
        <f t="shared" si="5"/>
        <v>00379</v>
      </c>
      <c r="B344" s="180" t="s">
        <v>833</v>
      </c>
      <c r="C344" s="243" t="s">
        <v>834</v>
      </c>
      <c r="D344" s="180" t="s">
        <v>151</v>
      </c>
      <c r="E344" s="182">
        <v>34872</v>
      </c>
      <c r="F344" s="180" t="s">
        <v>134</v>
      </c>
      <c r="G344" s="245" t="s">
        <v>3158</v>
      </c>
      <c r="H344" s="182">
        <v>40693</v>
      </c>
      <c r="I344" s="180" t="s">
        <v>133</v>
      </c>
      <c r="J344" s="180" t="s">
        <v>302</v>
      </c>
      <c r="K344" s="180" t="s">
        <v>302</v>
      </c>
      <c r="L344" s="183">
        <v>42777</v>
      </c>
      <c r="M344" s="180" t="s">
        <v>101</v>
      </c>
      <c r="N344" s="200"/>
      <c r="O344" s="181"/>
      <c r="P344" s="181"/>
      <c r="Q344" s="181"/>
      <c r="R344" s="180"/>
      <c r="S344" s="180"/>
      <c r="T344" s="180"/>
      <c r="U344" s="180"/>
      <c r="V344" s="180"/>
      <c r="W344" s="180"/>
    </row>
    <row r="345" spans="1:23" x14ac:dyDescent="0.25">
      <c r="A345" s="222" t="str">
        <f t="shared" si="5"/>
        <v>00380</v>
      </c>
      <c r="B345" s="180" t="s">
        <v>549</v>
      </c>
      <c r="C345" s="243" t="s">
        <v>550</v>
      </c>
      <c r="D345" s="180" t="s">
        <v>151</v>
      </c>
      <c r="E345" s="182">
        <v>30226</v>
      </c>
      <c r="F345" s="180" t="s">
        <v>134</v>
      </c>
      <c r="G345" s="245" t="s">
        <v>3159</v>
      </c>
      <c r="H345" s="182">
        <v>41731</v>
      </c>
      <c r="I345" s="180" t="s">
        <v>133</v>
      </c>
      <c r="J345" s="180" t="s">
        <v>224</v>
      </c>
      <c r="K345" s="180" t="s">
        <v>224</v>
      </c>
      <c r="L345" s="183">
        <v>42777</v>
      </c>
      <c r="M345" s="180" t="s">
        <v>101</v>
      </c>
      <c r="N345" s="200"/>
      <c r="O345" s="181"/>
      <c r="P345" s="181"/>
      <c r="Q345" s="181"/>
      <c r="R345" s="180"/>
      <c r="S345" s="180"/>
      <c r="T345" s="180"/>
      <c r="U345" s="180"/>
      <c r="V345" s="180"/>
      <c r="W345" s="180"/>
    </row>
    <row r="346" spans="1:23" x14ac:dyDescent="0.25">
      <c r="A346" s="222" t="str">
        <f t="shared" si="5"/>
        <v>00381</v>
      </c>
      <c r="B346" s="180" t="s">
        <v>822</v>
      </c>
      <c r="C346" s="243" t="s">
        <v>823</v>
      </c>
      <c r="D346" s="180" t="s">
        <v>151</v>
      </c>
      <c r="E346" s="182">
        <v>27061</v>
      </c>
      <c r="F346" s="180" t="s">
        <v>134</v>
      </c>
      <c r="G346" s="245" t="s">
        <v>3160</v>
      </c>
      <c r="H346" s="182">
        <v>38940</v>
      </c>
      <c r="I346" s="180" t="s">
        <v>133</v>
      </c>
      <c r="J346" s="180" t="s">
        <v>410</v>
      </c>
      <c r="K346" s="180" t="s">
        <v>410</v>
      </c>
      <c r="L346" s="183">
        <v>42777</v>
      </c>
      <c r="M346" s="180" t="s">
        <v>101</v>
      </c>
      <c r="N346" s="200"/>
      <c r="O346" s="181"/>
      <c r="P346" s="181"/>
      <c r="Q346" s="181"/>
      <c r="R346" s="180"/>
      <c r="S346" s="180"/>
      <c r="T346" s="180"/>
      <c r="U346" s="180"/>
      <c r="V346" s="180"/>
      <c r="W346" s="180"/>
    </row>
    <row r="347" spans="1:23" x14ac:dyDescent="0.25">
      <c r="A347" s="222" t="str">
        <f t="shared" si="5"/>
        <v>00382</v>
      </c>
      <c r="B347" s="180" t="s">
        <v>643</v>
      </c>
      <c r="C347" s="243" t="s">
        <v>3161</v>
      </c>
      <c r="D347" s="180" t="s">
        <v>151</v>
      </c>
      <c r="E347" s="182">
        <v>32080</v>
      </c>
      <c r="F347" s="180" t="s">
        <v>134</v>
      </c>
      <c r="G347" s="245" t="s">
        <v>3162</v>
      </c>
      <c r="H347" s="182">
        <v>38091</v>
      </c>
      <c r="I347" s="180" t="s">
        <v>133</v>
      </c>
      <c r="J347" s="180" t="s">
        <v>598</v>
      </c>
      <c r="K347" s="180" t="s">
        <v>598</v>
      </c>
      <c r="L347" s="183">
        <v>42777</v>
      </c>
      <c r="M347" s="180" t="s">
        <v>101</v>
      </c>
      <c r="N347" s="200"/>
      <c r="O347" s="181"/>
      <c r="P347" s="181"/>
      <c r="Q347" s="181"/>
      <c r="R347" s="180"/>
      <c r="S347" s="180"/>
      <c r="T347" s="180"/>
      <c r="U347" s="180"/>
      <c r="V347" s="180"/>
      <c r="W347" s="180"/>
    </row>
    <row r="348" spans="1:23" x14ac:dyDescent="0.25">
      <c r="A348" s="222" t="str">
        <f t="shared" si="5"/>
        <v>00383</v>
      </c>
      <c r="B348" s="180" t="s">
        <v>1261</v>
      </c>
      <c r="C348" s="243" t="s">
        <v>1262</v>
      </c>
      <c r="D348" s="180" t="s">
        <v>151</v>
      </c>
      <c r="E348" s="182">
        <v>35829</v>
      </c>
      <c r="F348" s="180" t="s">
        <v>134</v>
      </c>
      <c r="G348" s="245" t="s">
        <v>3163</v>
      </c>
      <c r="H348" s="182">
        <v>32542</v>
      </c>
      <c r="I348" s="180" t="s">
        <v>133</v>
      </c>
      <c r="J348" s="180" t="s">
        <v>247</v>
      </c>
      <c r="K348" s="180" t="s">
        <v>247</v>
      </c>
      <c r="L348" s="183">
        <v>42777</v>
      </c>
      <c r="M348" s="180" t="s">
        <v>3164</v>
      </c>
      <c r="N348" s="200"/>
      <c r="O348" s="181"/>
      <c r="P348" s="181"/>
      <c r="Q348" s="181"/>
      <c r="R348" s="180"/>
      <c r="S348" s="180"/>
      <c r="T348" s="180"/>
      <c r="U348" s="180"/>
      <c r="V348" s="180"/>
      <c r="W348" s="180"/>
    </row>
    <row r="349" spans="1:23" x14ac:dyDescent="0.25">
      <c r="A349" s="222" t="str">
        <f t="shared" si="5"/>
        <v>00384</v>
      </c>
      <c r="B349" s="180" t="s">
        <v>545</v>
      </c>
      <c r="C349" s="243" t="s">
        <v>546</v>
      </c>
      <c r="D349" s="180" t="s">
        <v>151</v>
      </c>
      <c r="E349" s="182">
        <v>29847</v>
      </c>
      <c r="F349" s="180" t="s">
        <v>134</v>
      </c>
      <c r="G349" s="245" t="s">
        <v>3165</v>
      </c>
      <c r="H349" s="182">
        <v>40393</v>
      </c>
      <c r="I349" s="180" t="s">
        <v>152</v>
      </c>
      <c r="J349" s="180" t="s">
        <v>485</v>
      </c>
      <c r="K349" s="180" t="s">
        <v>485</v>
      </c>
      <c r="L349" s="183">
        <v>42777</v>
      </c>
      <c r="M349" s="180" t="s">
        <v>101</v>
      </c>
      <c r="N349" s="200"/>
      <c r="O349" s="181"/>
      <c r="P349" s="181"/>
      <c r="Q349" s="181"/>
      <c r="R349" s="180"/>
      <c r="S349" s="180"/>
      <c r="T349" s="180"/>
      <c r="U349" s="180"/>
      <c r="V349" s="180"/>
      <c r="W349" s="180"/>
    </row>
    <row r="350" spans="1:23" x14ac:dyDescent="0.25">
      <c r="A350" s="222" t="str">
        <f t="shared" si="5"/>
        <v>00385</v>
      </c>
      <c r="B350" s="180" t="s">
        <v>839</v>
      </c>
      <c r="C350" s="243" t="s">
        <v>840</v>
      </c>
      <c r="D350" s="180" t="s">
        <v>151</v>
      </c>
      <c r="E350" s="182">
        <v>33005</v>
      </c>
      <c r="F350" s="180" t="s">
        <v>134</v>
      </c>
      <c r="G350" s="245" t="s">
        <v>3166</v>
      </c>
      <c r="H350" s="182">
        <v>39527</v>
      </c>
      <c r="I350" s="180" t="s">
        <v>133</v>
      </c>
      <c r="J350" s="180" t="s">
        <v>3001</v>
      </c>
      <c r="K350" s="180" t="s">
        <v>3001</v>
      </c>
      <c r="L350" s="183">
        <v>42777</v>
      </c>
      <c r="M350" s="180" t="s">
        <v>101</v>
      </c>
      <c r="N350" s="200"/>
      <c r="O350" s="181"/>
      <c r="P350" s="181"/>
      <c r="Q350" s="181"/>
      <c r="R350" s="180"/>
      <c r="S350" s="180"/>
      <c r="T350" s="180"/>
      <c r="U350" s="180"/>
      <c r="V350" s="180"/>
      <c r="W350" s="180"/>
    </row>
    <row r="351" spans="1:23" x14ac:dyDescent="0.25">
      <c r="A351" s="222" t="str">
        <f t="shared" si="5"/>
        <v>00386</v>
      </c>
      <c r="B351" s="180" t="s">
        <v>561</v>
      </c>
      <c r="C351" s="243" t="s">
        <v>562</v>
      </c>
      <c r="D351" s="180" t="s">
        <v>151</v>
      </c>
      <c r="E351" s="182">
        <v>27897</v>
      </c>
      <c r="F351" s="180" t="s">
        <v>134</v>
      </c>
      <c r="G351" s="245" t="s">
        <v>3167</v>
      </c>
      <c r="H351" s="182">
        <v>41114</v>
      </c>
      <c r="I351" s="180" t="s">
        <v>3168</v>
      </c>
      <c r="J351" s="180" t="s">
        <v>385</v>
      </c>
      <c r="K351" s="180" t="s">
        <v>385</v>
      </c>
      <c r="L351" s="183">
        <v>42777</v>
      </c>
      <c r="M351" s="180" t="s">
        <v>101</v>
      </c>
      <c r="N351" s="200"/>
      <c r="O351" s="181"/>
      <c r="P351" s="181"/>
      <c r="Q351" s="181"/>
      <c r="R351" s="180"/>
      <c r="S351" s="180"/>
      <c r="T351" s="180"/>
      <c r="U351" s="180"/>
      <c r="V351" s="180"/>
      <c r="W351" s="180"/>
    </row>
    <row r="352" spans="1:23" x14ac:dyDescent="0.25">
      <c r="A352" s="222" t="str">
        <f t="shared" si="5"/>
        <v>00387</v>
      </c>
      <c r="B352" s="180" t="s">
        <v>531</v>
      </c>
      <c r="C352" s="243" t="s">
        <v>532</v>
      </c>
      <c r="D352" s="180" t="s">
        <v>151</v>
      </c>
      <c r="E352" s="182">
        <v>32070</v>
      </c>
      <c r="F352" s="180" t="s">
        <v>134</v>
      </c>
      <c r="G352" s="245" t="s">
        <v>3169</v>
      </c>
      <c r="H352" s="182">
        <v>40267</v>
      </c>
      <c r="I352" s="180" t="s">
        <v>133</v>
      </c>
      <c r="J352" s="180" t="s">
        <v>290</v>
      </c>
      <c r="K352" s="180" t="s">
        <v>290</v>
      </c>
      <c r="L352" s="183">
        <v>42777</v>
      </c>
      <c r="M352" s="180" t="s">
        <v>101</v>
      </c>
      <c r="N352" s="200"/>
      <c r="O352" s="181"/>
      <c r="P352" s="181"/>
      <c r="Q352" s="181"/>
      <c r="R352" s="180"/>
      <c r="S352" s="180"/>
      <c r="T352" s="180"/>
      <c r="U352" s="180"/>
      <c r="V352" s="180"/>
      <c r="W352" s="180"/>
    </row>
    <row r="353" spans="1:23" x14ac:dyDescent="0.25">
      <c r="A353" s="222" t="str">
        <f t="shared" si="5"/>
        <v>00388</v>
      </c>
      <c r="B353" s="180" t="s">
        <v>644</v>
      </c>
      <c r="C353" s="243" t="s">
        <v>562</v>
      </c>
      <c r="D353" s="180" t="s">
        <v>151</v>
      </c>
      <c r="E353" s="182">
        <v>34375</v>
      </c>
      <c r="F353" s="180" t="s">
        <v>134</v>
      </c>
      <c r="G353" s="245" t="s">
        <v>3170</v>
      </c>
      <c r="H353" s="182">
        <v>41114</v>
      </c>
      <c r="I353" s="180" t="s">
        <v>133</v>
      </c>
      <c r="J353" s="180" t="s">
        <v>385</v>
      </c>
      <c r="K353" s="180" t="s">
        <v>385</v>
      </c>
      <c r="L353" s="183">
        <v>42777</v>
      </c>
      <c r="M353" s="180" t="s">
        <v>101</v>
      </c>
      <c r="N353" s="200"/>
      <c r="O353" s="181"/>
      <c r="P353" s="181"/>
      <c r="Q353" s="181"/>
      <c r="R353" s="180"/>
      <c r="S353" s="180"/>
      <c r="T353" s="180"/>
      <c r="U353" s="180"/>
      <c r="V353" s="180"/>
      <c r="W353" s="180"/>
    </row>
    <row r="354" spans="1:23" x14ac:dyDescent="0.25">
      <c r="A354" s="222" t="str">
        <f t="shared" si="5"/>
        <v>00389</v>
      </c>
      <c r="B354" s="180" t="s">
        <v>539</v>
      </c>
      <c r="C354" s="243" t="s">
        <v>540</v>
      </c>
      <c r="D354" s="180" t="s">
        <v>151</v>
      </c>
      <c r="E354" s="182">
        <v>32406</v>
      </c>
      <c r="F354" s="180" t="s">
        <v>134</v>
      </c>
      <c r="G354" s="245" t="s">
        <v>3171</v>
      </c>
      <c r="H354" s="182">
        <v>42295</v>
      </c>
      <c r="I354" s="180" t="s">
        <v>133</v>
      </c>
      <c r="J354" s="180" t="s">
        <v>171</v>
      </c>
      <c r="K354" s="180" t="s">
        <v>171</v>
      </c>
      <c r="L354" s="183">
        <v>42777</v>
      </c>
      <c r="M354" s="180" t="s">
        <v>101</v>
      </c>
      <c r="N354" s="200"/>
      <c r="O354" s="181"/>
      <c r="P354" s="181"/>
      <c r="Q354" s="181"/>
      <c r="R354" s="180"/>
      <c r="S354" s="180"/>
      <c r="T354" s="180"/>
      <c r="U354" s="180"/>
      <c r="V354" s="180"/>
      <c r="W354" s="180"/>
    </row>
    <row r="355" spans="1:23" x14ac:dyDescent="0.25">
      <c r="A355" s="222" t="str">
        <f t="shared" si="5"/>
        <v>00390</v>
      </c>
      <c r="B355" s="180" t="s">
        <v>818</v>
      </c>
      <c r="C355" s="243" t="s">
        <v>560</v>
      </c>
      <c r="D355" s="180" t="s">
        <v>151</v>
      </c>
      <c r="E355" s="182">
        <v>29493</v>
      </c>
      <c r="F355" s="180" t="s">
        <v>134</v>
      </c>
      <c r="G355" s="245" t="s">
        <v>3172</v>
      </c>
      <c r="H355" s="182">
        <v>42433</v>
      </c>
      <c r="I355" s="180" t="s">
        <v>152</v>
      </c>
      <c r="J355" s="180" t="s">
        <v>2818</v>
      </c>
      <c r="K355" s="180" t="s">
        <v>2818</v>
      </c>
      <c r="L355" s="183">
        <v>42777</v>
      </c>
      <c r="M355" s="180" t="s">
        <v>415</v>
      </c>
      <c r="N355" s="200"/>
      <c r="O355" s="181"/>
      <c r="P355" s="181"/>
      <c r="Q355" s="181"/>
      <c r="R355" s="180"/>
      <c r="S355" s="180"/>
      <c r="T355" s="180"/>
      <c r="U355" s="180"/>
      <c r="V355" s="180"/>
      <c r="W355" s="180"/>
    </row>
    <row r="356" spans="1:23" x14ac:dyDescent="0.25">
      <c r="A356" s="222" t="str">
        <f t="shared" si="5"/>
        <v>00391</v>
      </c>
      <c r="B356" s="180" t="s">
        <v>551</v>
      </c>
      <c r="C356" s="243" t="s">
        <v>552</v>
      </c>
      <c r="D356" s="180" t="s">
        <v>151</v>
      </c>
      <c r="E356" s="182">
        <v>34095</v>
      </c>
      <c r="F356" s="180" t="s">
        <v>134</v>
      </c>
      <c r="G356" s="245" t="s">
        <v>3173</v>
      </c>
      <c r="H356" s="182">
        <v>42446</v>
      </c>
      <c r="I356" s="180" t="s">
        <v>133</v>
      </c>
      <c r="J356" s="180" t="s">
        <v>224</v>
      </c>
      <c r="K356" s="180" t="s">
        <v>224</v>
      </c>
      <c r="L356" s="183">
        <v>42777</v>
      </c>
      <c r="M356" s="180" t="s">
        <v>101</v>
      </c>
      <c r="N356" s="200"/>
      <c r="O356" s="181"/>
      <c r="P356" s="181"/>
      <c r="Q356" s="181"/>
      <c r="R356" s="180"/>
      <c r="S356" s="180"/>
      <c r="T356" s="180"/>
      <c r="U356" s="180"/>
      <c r="V356" s="180"/>
      <c r="W356" s="180"/>
    </row>
    <row r="357" spans="1:23" x14ac:dyDescent="0.25">
      <c r="A357" s="222" t="str">
        <f t="shared" si="5"/>
        <v>00392</v>
      </c>
      <c r="B357" s="180" t="s">
        <v>1429</v>
      </c>
      <c r="C357" s="243" t="s">
        <v>1430</v>
      </c>
      <c r="D357" s="180" t="s">
        <v>151</v>
      </c>
      <c r="E357" s="182">
        <v>31691</v>
      </c>
      <c r="F357" s="180" t="s">
        <v>134</v>
      </c>
      <c r="G357" s="245" t="s">
        <v>3174</v>
      </c>
      <c r="H357" s="182">
        <v>38754</v>
      </c>
      <c r="I357" s="180" t="s">
        <v>133</v>
      </c>
      <c r="J357" s="180" t="s">
        <v>598</v>
      </c>
      <c r="K357" s="180" t="s">
        <v>598</v>
      </c>
      <c r="L357" s="183">
        <v>42777</v>
      </c>
      <c r="M357" s="180" t="s">
        <v>101</v>
      </c>
      <c r="N357" s="200"/>
      <c r="O357" s="181"/>
      <c r="P357" s="181"/>
      <c r="Q357" s="181"/>
      <c r="R357" s="180"/>
      <c r="S357" s="180"/>
      <c r="T357" s="180"/>
      <c r="U357" s="180"/>
      <c r="V357" s="180"/>
      <c r="W357" s="180"/>
    </row>
    <row r="358" spans="1:23" x14ac:dyDescent="0.25">
      <c r="A358" s="222" t="str">
        <f t="shared" si="5"/>
        <v>00396</v>
      </c>
      <c r="B358" s="180" t="s">
        <v>860</v>
      </c>
      <c r="C358" s="243" t="s">
        <v>861</v>
      </c>
      <c r="D358" s="180" t="s">
        <v>151</v>
      </c>
      <c r="E358" s="182">
        <v>26808</v>
      </c>
      <c r="F358" s="180" t="s">
        <v>134</v>
      </c>
      <c r="G358" s="245">
        <v>172688130</v>
      </c>
      <c r="H358" s="182"/>
      <c r="I358" s="180" t="s">
        <v>133</v>
      </c>
      <c r="J358" s="180" t="s">
        <v>171</v>
      </c>
      <c r="K358" s="180" t="s">
        <v>171</v>
      </c>
      <c r="L358" s="183">
        <v>42779</v>
      </c>
      <c r="M358" s="180" t="s">
        <v>101</v>
      </c>
      <c r="N358" s="200"/>
      <c r="O358" s="181"/>
      <c r="P358" s="181"/>
      <c r="Q358" s="181"/>
      <c r="R358" s="180"/>
      <c r="S358" s="180"/>
      <c r="T358" s="180"/>
      <c r="U358" s="180"/>
      <c r="V358" s="180"/>
      <c r="W358" s="180"/>
    </row>
    <row r="359" spans="1:23" x14ac:dyDescent="0.25">
      <c r="A359" s="222" t="str">
        <f t="shared" si="5"/>
        <v>00406</v>
      </c>
      <c r="B359" s="180" t="s">
        <v>1266</v>
      </c>
      <c r="C359" s="243" t="s">
        <v>668</v>
      </c>
      <c r="D359" s="180" t="s">
        <v>151</v>
      </c>
      <c r="E359" s="182">
        <v>34070</v>
      </c>
      <c r="F359" s="180" t="s">
        <v>134</v>
      </c>
      <c r="G359" s="245">
        <v>174076484</v>
      </c>
      <c r="H359" s="182"/>
      <c r="I359" s="180" t="s">
        <v>133</v>
      </c>
      <c r="J359" s="180" t="s">
        <v>921</v>
      </c>
      <c r="K359" s="180" t="s">
        <v>921</v>
      </c>
      <c r="L359" s="183">
        <v>42779</v>
      </c>
      <c r="M359" s="180" t="s">
        <v>101</v>
      </c>
      <c r="N359" s="200"/>
      <c r="O359" s="181"/>
      <c r="P359" s="181"/>
      <c r="Q359" s="181"/>
      <c r="R359" s="180"/>
      <c r="S359" s="180"/>
      <c r="T359" s="180"/>
      <c r="U359" s="180"/>
      <c r="V359" s="180"/>
      <c r="W359" s="180"/>
    </row>
    <row r="360" spans="1:23" x14ac:dyDescent="0.25">
      <c r="A360" s="222" t="str">
        <f t="shared" si="5"/>
        <v>00396</v>
      </c>
      <c r="B360" s="180" t="s">
        <v>860</v>
      </c>
      <c r="C360" s="243" t="s">
        <v>527</v>
      </c>
      <c r="D360" s="180" t="s">
        <v>151</v>
      </c>
      <c r="E360" s="182">
        <v>33955</v>
      </c>
      <c r="F360" s="180" t="s">
        <v>134</v>
      </c>
      <c r="G360" s="245">
        <v>173165245</v>
      </c>
      <c r="H360" s="182"/>
      <c r="I360" s="180" t="s">
        <v>133</v>
      </c>
      <c r="J360" s="180" t="s">
        <v>171</v>
      </c>
      <c r="K360" s="180" t="s">
        <v>171</v>
      </c>
      <c r="L360" s="183">
        <v>42779</v>
      </c>
      <c r="M360" s="180" t="s">
        <v>101</v>
      </c>
      <c r="N360" s="200"/>
      <c r="O360" s="181"/>
      <c r="P360" s="181"/>
      <c r="Q360" s="181"/>
      <c r="R360" s="180"/>
      <c r="S360" s="180"/>
      <c r="T360" s="180"/>
      <c r="U360" s="180"/>
      <c r="V360" s="180"/>
      <c r="W360" s="180"/>
    </row>
    <row r="361" spans="1:23" x14ac:dyDescent="0.25">
      <c r="A361" s="222" t="str">
        <f t="shared" si="5"/>
        <v>00406</v>
      </c>
      <c r="B361" s="180" t="s">
        <v>1266</v>
      </c>
      <c r="C361" s="243" t="s">
        <v>1672</v>
      </c>
      <c r="D361" s="180" t="s">
        <v>151</v>
      </c>
      <c r="E361" s="182">
        <v>34959</v>
      </c>
      <c r="F361" s="180" t="s">
        <v>134</v>
      </c>
      <c r="G361" s="245">
        <v>174561499</v>
      </c>
      <c r="H361" s="182"/>
      <c r="I361" s="180" t="s">
        <v>133</v>
      </c>
      <c r="J361" s="180" t="s">
        <v>921</v>
      </c>
      <c r="K361" s="180" t="s">
        <v>921</v>
      </c>
      <c r="L361" s="183">
        <v>42779</v>
      </c>
      <c r="M361" s="180" t="s">
        <v>101</v>
      </c>
      <c r="N361" s="200"/>
      <c r="O361" s="181"/>
      <c r="P361" s="181"/>
      <c r="Q361" s="181"/>
      <c r="R361" s="180"/>
      <c r="S361" s="180"/>
      <c r="T361" s="180"/>
      <c r="U361" s="180"/>
      <c r="V361" s="180"/>
      <c r="W361" s="180"/>
    </row>
    <row r="362" spans="1:23" x14ac:dyDescent="0.25">
      <c r="A362" s="222" t="str">
        <f t="shared" si="5"/>
        <v>00393</v>
      </c>
      <c r="B362" s="180" t="s">
        <v>2009</v>
      </c>
      <c r="C362" s="243" t="s">
        <v>1891</v>
      </c>
      <c r="D362" s="180" t="s">
        <v>151</v>
      </c>
      <c r="E362" s="182">
        <v>34561</v>
      </c>
      <c r="F362" s="180" t="s">
        <v>134</v>
      </c>
      <c r="G362" s="245" t="s">
        <v>2427</v>
      </c>
      <c r="H362" s="182"/>
      <c r="I362" s="180" t="s">
        <v>133</v>
      </c>
      <c r="J362" s="180" t="s">
        <v>871</v>
      </c>
      <c r="K362" s="180" t="s">
        <v>871</v>
      </c>
      <c r="L362" s="183">
        <v>42779</v>
      </c>
      <c r="M362" s="180" t="s">
        <v>101</v>
      </c>
      <c r="N362" s="200"/>
      <c r="O362" s="181"/>
      <c r="P362" s="181"/>
      <c r="Q362" s="181"/>
      <c r="R362" s="180"/>
      <c r="S362" s="180"/>
      <c r="T362" s="180"/>
      <c r="U362" s="180"/>
      <c r="V362" s="180"/>
      <c r="W362" s="180"/>
    </row>
    <row r="363" spans="1:23" x14ac:dyDescent="0.25">
      <c r="A363" s="222" t="str">
        <f t="shared" si="5"/>
        <v>00397</v>
      </c>
      <c r="B363" s="180" t="s">
        <v>856</v>
      </c>
      <c r="C363" s="243" t="s">
        <v>857</v>
      </c>
      <c r="D363" s="180" t="s">
        <v>151</v>
      </c>
      <c r="E363" s="182">
        <v>35125</v>
      </c>
      <c r="F363" s="180" t="s">
        <v>134</v>
      </c>
      <c r="G363" s="245">
        <v>174606861</v>
      </c>
      <c r="H363" s="182"/>
      <c r="I363" s="180" t="s">
        <v>133</v>
      </c>
      <c r="J363" s="180" t="s">
        <v>137</v>
      </c>
      <c r="K363" s="180" t="s">
        <v>137</v>
      </c>
      <c r="L363" s="183">
        <v>42779</v>
      </c>
      <c r="M363" s="180" t="s">
        <v>101</v>
      </c>
      <c r="N363" s="200"/>
      <c r="O363" s="181"/>
      <c r="P363" s="181"/>
      <c r="Q363" s="181"/>
      <c r="R363" s="180"/>
      <c r="S363" s="180"/>
      <c r="T363" s="180"/>
      <c r="U363" s="180"/>
      <c r="V363" s="180"/>
      <c r="W363" s="180"/>
    </row>
    <row r="364" spans="1:23" x14ac:dyDescent="0.25">
      <c r="A364" s="222" t="str">
        <f t="shared" si="5"/>
        <v>00407</v>
      </c>
      <c r="B364" s="180" t="s">
        <v>897</v>
      </c>
      <c r="C364" s="243" t="s">
        <v>556</v>
      </c>
      <c r="D364" s="180" t="s">
        <v>151</v>
      </c>
      <c r="E364" s="182">
        <v>32344</v>
      </c>
      <c r="F364" s="180" t="s">
        <v>134</v>
      </c>
      <c r="G364" s="245" t="s">
        <v>3175</v>
      </c>
      <c r="H364" s="182"/>
      <c r="I364" s="180" t="s">
        <v>133</v>
      </c>
      <c r="J364" s="180" t="s">
        <v>290</v>
      </c>
      <c r="K364" s="180" t="s">
        <v>290</v>
      </c>
      <c r="L364" s="183">
        <v>42779</v>
      </c>
      <c r="M364" s="180" t="s">
        <v>3176</v>
      </c>
      <c r="N364" s="200"/>
      <c r="O364" s="181"/>
      <c r="P364" s="181"/>
      <c r="Q364" s="181"/>
      <c r="R364" s="180"/>
      <c r="S364" s="180"/>
      <c r="T364" s="180"/>
      <c r="U364" s="180"/>
      <c r="V364" s="180"/>
      <c r="W364" s="180"/>
    </row>
    <row r="365" spans="1:23" x14ac:dyDescent="0.25">
      <c r="A365" s="222" t="str">
        <f t="shared" si="5"/>
        <v>00405</v>
      </c>
      <c r="B365" s="180" t="s">
        <v>1957</v>
      </c>
      <c r="C365" s="243" t="s">
        <v>136</v>
      </c>
      <c r="D365" s="180" t="s">
        <v>151</v>
      </c>
      <c r="E365" s="182">
        <v>29073</v>
      </c>
      <c r="F365" s="180" t="s">
        <v>134</v>
      </c>
      <c r="G365" s="245">
        <v>172101828</v>
      </c>
      <c r="H365" s="182"/>
      <c r="I365" s="180" t="s">
        <v>133</v>
      </c>
      <c r="J365" s="180" t="s">
        <v>380</v>
      </c>
      <c r="K365" s="180" t="s">
        <v>380</v>
      </c>
      <c r="L365" s="183">
        <v>42779</v>
      </c>
      <c r="M365" s="180" t="s">
        <v>101</v>
      </c>
      <c r="N365" s="200"/>
      <c r="O365" s="181"/>
      <c r="P365" s="181"/>
      <c r="Q365" s="181"/>
      <c r="R365" s="180"/>
      <c r="S365" s="180"/>
      <c r="T365" s="180"/>
      <c r="U365" s="180"/>
      <c r="V365" s="180"/>
      <c r="W365" s="180"/>
    </row>
    <row r="366" spans="1:23" x14ac:dyDescent="0.25">
      <c r="A366" s="222" t="str">
        <f t="shared" si="5"/>
        <v>00402</v>
      </c>
      <c r="B366" s="180" t="s">
        <v>2011</v>
      </c>
      <c r="C366" s="243" t="s">
        <v>1674</v>
      </c>
      <c r="D366" s="180" t="s">
        <v>151</v>
      </c>
      <c r="E366" s="182">
        <v>33777</v>
      </c>
      <c r="F366" s="180" t="s">
        <v>134</v>
      </c>
      <c r="G366" s="245">
        <v>174043752</v>
      </c>
      <c r="H366" s="182"/>
      <c r="I366" s="180" t="s">
        <v>133</v>
      </c>
      <c r="J366" s="180" t="s">
        <v>921</v>
      </c>
      <c r="K366" s="180" t="s">
        <v>921</v>
      </c>
      <c r="L366" s="183">
        <v>42779</v>
      </c>
      <c r="M366" s="180" t="s">
        <v>101</v>
      </c>
      <c r="N366" s="200"/>
      <c r="O366" s="181"/>
      <c r="P366" s="181"/>
      <c r="Q366" s="181"/>
      <c r="R366" s="180"/>
      <c r="S366" s="180"/>
      <c r="T366" s="180"/>
      <c r="U366" s="180"/>
      <c r="V366" s="180"/>
      <c r="W366" s="180"/>
    </row>
    <row r="367" spans="1:23" x14ac:dyDescent="0.25">
      <c r="A367" s="222" t="str">
        <f t="shared" si="5"/>
        <v>00403</v>
      </c>
      <c r="B367" s="180" t="s">
        <v>858</v>
      </c>
      <c r="C367" s="243" t="s">
        <v>859</v>
      </c>
      <c r="D367" s="180" t="s">
        <v>151</v>
      </c>
      <c r="E367" s="182">
        <v>32923</v>
      </c>
      <c r="F367" s="180" t="s">
        <v>134</v>
      </c>
      <c r="G367" s="245">
        <v>173155386</v>
      </c>
      <c r="H367" s="182"/>
      <c r="I367" s="180" t="s">
        <v>133</v>
      </c>
      <c r="J367" s="180" t="s">
        <v>176</v>
      </c>
      <c r="K367" s="180" t="s">
        <v>176</v>
      </c>
      <c r="L367" s="183">
        <v>42779</v>
      </c>
      <c r="M367" s="180" t="s">
        <v>101</v>
      </c>
      <c r="N367" s="200"/>
      <c r="O367" s="181"/>
      <c r="P367" s="181"/>
      <c r="Q367" s="181"/>
      <c r="R367" s="180"/>
      <c r="S367" s="180"/>
      <c r="T367" s="180"/>
      <c r="U367" s="180"/>
      <c r="V367" s="180"/>
      <c r="W367" s="180"/>
    </row>
    <row r="368" spans="1:23" x14ac:dyDescent="0.25">
      <c r="A368" s="222" t="str">
        <f t="shared" si="5"/>
        <v>00404</v>
      </c>
      <c r="B368" s="180" t="s">
        <v>566</v>
      </c>
      <c r="C368" s="243" t="s">
        <v>1673</v>
      </c>
      <c r="D368" s="180" t="s">
        <v>151</v>
      </c>
      <c r="E368" s="182">
        <v>30808</v>
      </c>
      <c r="F368" s="180" t="s">
        <v>134</v>
      </c>
      <c r="G368" s="245">
        <v>172070620</v>
      </c>
      <c r="H368" s="182"/>
      <c r="I368" s="180" t="s">
        <v>133</v>
      </c>
      <c r="J368" s="180" t="s">
        <v>3177</v>
      </c>
      <c r="K368" s="180" t="s">
        <v>3177</v>
      </c>
      <c r="L368" s="183">
        <v>42779</v>
      </c>
      <c r="M368" s="180" t="s">
        <v>101</v>
      </c>
      <c r="N368" s="200"/>
      <c r="O368" s="181"/>
      <c r="P368" s="181"/>
      <c r="Q368" s="181"/>
      <c r="R368" s="180"/>
      <c r="S368" s="180"/>
      <c r="T368" s="180"/>
      <c r="U368" s="180"/>
      <c r="V368" s="180"/>
      <c r="W368" s="180"/>
    </row>
    <row r="369" spans="1:23" x14ac:dyDescent="0.25">
      <c r="A369" s="222" t="str">
        <f t="shared" si="5"/>
        <v>00401</v>
      </c>
      <c r="B369" s="180" t="s">
        <v>1265</v>
      </c>
      <c r="C369" s="243" t="s">
        <v>567</v>
      </c>
      <c r="D369" s="180" t="s">
        <v>151</v>
      </c>
      <c r="E369" s="182">
        <v>34753</v>
      </c>
      <c r="F369" s="180" t="s">
        <v>134</v>
      </c>
      <c r="G369" s="245">
        <v>174616528</v>
      </c>
      <c r="H369" s="182"/>
      <c r="I369" s="180" t="s">
        <v>133</v>
      </c>
      <c r="J369" s="180" t="s">
        <v>224</v>
      </c>
      <c r="K369" s="180" t="s">
        <v>224</v>
      </c>
      <c r="L369" s="183">
        <v>42779</v>
      </c>
      <c r="M369" s="180" t="s">
        <v>101</v>
      </c>
      <c r="N369" s="200"/>
      <c r="O369" s="181"/>
      <c r="P369" s="181"/>
      <c r="Q369" s="181"/>
      <c r="R369" s="180"/>
      <c r="S369" s="180"/>
      <c r="T369" s="180"/>
      <c r="U369" s="180"/>
      <c r="V369" s="180"/>
      <c r="W369" s="180"/>
    </row>
    <row r="370" spans="1:23" x14ac:dyDescent="0.25">
      <c r="A370" s="222" t="str">
        <f t="shared" si="5"/>
        <v>00399</v>
      </c>
      <c r="B370" s="180" t="s">
        <v>568</v>
      </c>
      <c r="C370" s="243" t="s">
        <v>569</v>
      </c>
      <c r="D370" s="180" t="s">
        <v>151</v>
      </c>
      <c r="E370" s="182">
        <v>33043</v>
      </c>
      <c r="F370" s="180" t="s">
        <v>134</v>
      </c>
      <c r="G370" s="245" t="s">
        <v>3178</v>
      </c>
      <c r="H370" s="182">
        <v>40984</v>
      </c>
      <c r="I370" s="180" t="s">
        <v>133</v>
      </c>
      <c r="J370" s="180" t="s">
        <v>171</v>
      </c>
      <c r="K370" s="180" t="s">
        <v>171</v>
      </c>
      <c r="L370" s="183">
        <v>42779</v>
      </c>
      <c r="M370" s="180" t="s">
        <v>101</v>
      </c>
      <c r="N370" s="200"/>
      <c r="O370" s="181"/>
      <c r="P370" s="181"/>
      <c r="Q370" s="181"/>
      <c r="R370" s="180"/>
      <c r="S370" s="180"/>
      <c r="T370" s="180"/>
      <c r="U370" s="180"/>
      <c r="V370" s="180"/>
      <c r="W370" s="180"/>
    </row>
    <row r="371" spans="1:23" x14ac:dyDescent="0.25">
      <c r="A371" s="222" t="str">
        <f t="shared" si="5"/>
        <v>00401</v>
      </c>
      <c r="B371" s="180" t="s">
        <v>1265</v>
      </c>
      <c r="C371" s="243" t="s">
        <v>567</v>
      </c>
      <c r="D371" s="180" t="s">
        <v>151</v>
      </c>
      <c r="E371" s="182">
        <v>34753</v>
      </c>
      <c r="F371" s="180" t="s">
        <v>134</v>
      </c>
      <c r="G371" s="245" t="s">
        <v>3179</v>
      </c>
      <c r="H371" s="182">
        <v>40991</v>
      </c>
      <c r="I371" s="180" t="s">
        <v>133</v>
      </c>
      <c r="J371" s="180" t="s">
        <v>224</v>
      </c>
      <c r="K371" s="180" t="s">
        <v>224</v>
      </c>
      <c r="L371" s="183">
        <v>42779</v>
      </c>
      <c r="M371" s="180" t="s">
        <v>3180</v>
      </c>
      <c r="N371" s="200"/>
      <c r="O371" s="181"/>
      <c r="P371" s="181"/>
      <c r="Q371" s="181"/>
      <c r="R371" s="180"/>
      <c r="S371" s="180"/>
      <c r="T371" s="180"/>
      <c r="U371" s="180"/>
      <c r="V371" s="180"/>
      <c r="W371" s="180"/>
    </row>
    <row r="372" spans="1:23" x14ac:dyDescent="0.25">
      <c r="A372" s="222" t="str">
        <f t="shared" si="5"/>
        <v>00395</v>
      </c>
      <c r="B372" s="180" t="s">
        <v>571</v>
      </c>
      <c r="C372" s="243" t="s">
        <v>572</v>
      </c>
      <c r="D372" s="180" t="s">
        <v>151</v>
      </c>
      <c r="E372" s="182">
        <v>35328</v>
      </c>
      <c r="F372" s="180" t="s">
        <v>134</v>
      </c>
      <c r="G372" s="245" t="s">
        <v>3181</v>
      </c>
      <c r="H372" s="182">
        <v>41926</v>
      </c>
      <c r="I372" s="180" t="s">
        <v>133</v>
      </c>
      <c r="J372" s="180" t="s">
        <v>456</v>
      </c>
      <c r="K372" s="180" t="s">
        <v>456</v>
      </c>
      <c r="L372" s="183">
        <v>42779</v>
      </c>
      <c r="M372" s="180" t="s">
        <v>101</v>
      </c>
      <c r="N372" s="200"/>
      <c r="O372" s="181"/>
      <c r="P372" s="181"/>
      <c r="Q372" s="181"/>
      <c r="R372" s="180"/>
      <c r="S372" s="180"/>
      <c r="T372" s="180"/>
      <c r="U372" s="180"/>
      <c r="V372" s="180"/>
      <c r="W372" s="180"/>
    </row>
    <row r="373" spans="1:23" ht="15.75" x14ac:dyDescent="0.25">
      <c r="A373" s="222" t="str">
        <f t="shared" si="5"/>
        <v>00394</v>
      </c>
      <c r="B373" s="180" t="s">
        <v>2010</v>
      </c>
      <c r="C373" s="179" t="s">
        <v>1671</v>
      </c>
      <c r="D373" s="180" t="s">
        <v>149</v>
      </c>
      <c r="E373" s="182">
        <v>35339</v>
      </c>
      <c r="F373" s="180" t="s">
        <v>134</v>
      </c>
      <c r="G373" s="245" t="s">
        <v>2422</v>
      </c>
      <c r="H373" s="182">
        <v>41390</v>
      </c>
      <c r="I373" s="180" t="s">
        <v>133</v>
      </c>
      <c r="J373" s="180" t="s">
        <v>921</v>
      </c>
      <c r="K373" s="180" t="s">
        <v>921</v>
      </c>
      <c r="L373" s="183">
        <v>42779</v>
      </c>
      <c r="M373" s="180" t="s">
        <v>101</v>
      </c>
      <c r="N373" s="200"/>
      <c r="O373" s="181"/>
      <c r="P373" s="181"/>
      <c r="Q373" s="181"/>
      <c r="R373" s="180"/>
      <c r="S373" s="180"/>
      <c r="T373" s="180"/>
      <c r="U373" s="180"/>
      <c r="V373" s="180"/>
      <c r="W373" s="180"/>
    </row>
    <row r="374" spans="1:23" ht="15.75" x14ac:dyDescent="0.25">
      <c r="A374" s="222" t="str">
        <f t="shared" si="5"/>
        <v>00406</v>
      </c>
      <c r="B374" s="180" t="s">
        <v>1266</v>
      </c>
      <c r="C374" s="179" t="s">
        <v>1883</v>
      </c>
      <c r="D374" s="180" t="s">
        <v>151</v>
      </c>
      <c r="E374" s="182">
        <v>31088</v>
      </c>
      <c r="F374" s="180" t="s">
        <v>134</v>
      </c>
      <c r="G374" s="245">
        <v>172112955</v>
      </c>
      <c r="H374" s="182">
        <v>37261</v>
      </c>
      <c r="I374" s="180" t="s">
        <v>133</v>
      </c>
      <c r="J374" s="180" t="s">
        <v>224</v>
      </c>
      <c r="K374" s="180" t="s">
        <v>224</v>
      </c>
      <c r="L374" s="183">
        <v>42780</v>
      </c>
      <c r="M374" s="180" t="s">
        <v>3182</v>
      </c>
      <c r="N374" s="200"/>
      <c r="O374" s="181"/>
      <c r="P374" s="181"/>
      <c r="Q374" s="181"/>
      <c r="R374" s="180"/>
      <c r="S374" s="180"/>
      <c r="T374" s="180"/>
      <c r="U374" s="180"/>
      <c r="V374" s="180"/>
      <c r="W374" s="180"/>
    </row>
    <row r="375" spans="1:23" ht="15.75" x14ac:dyDescent="0.25">
      <c r="A375" s="222" t="str">
        <f t="shared" si="5"/>
        <v>00413</v>
      </c>
      <c r="B375" s="180" t="s">
        <v>1589</v>
      </c>
      <c r="C375" s="179" t="s">
        <v>1590</v>
      </c>
      <c r="D375" s="180" t="s">
        <v>151</v>
      </c>
      <c r="E375" s="182">
        <v>30960</v>
      </c>
      <c r="F375" s="180" t="s">
        <v>134</v>
      </c>
      <c r="G375" s="245">
        <v>172104824</v>
      </c>
      <c r="H375" s="182">
        <v>41845</v>
      </c>
      <c r="I375" s="180" t="s">
        <v>133</v>
      </c>
      <c r="J375" s="180" t="s">
        <v>485</v>
      </c>
      <c r="K375" s="180" t="s">
        <v>485</v>
      </c>
      <c r="L375" s="183">
        <v>42780</v>
      </c>
      <c r="M375" s="180" t="s">
        <v>2671</v>
      </c>
      <c r="N375" s="200"/>
      <c r="O375" s="181"/>
      <c r="P375" s="181"/>
      <c r="Q375" s="181"/>
      <c r="R375" s="180"/>
      <c r="S375" s="180"/>
      <c r="T375" s="180"/>
      <c r="U375" s="180"/>
      <c r="V375" s="180"/>
      <c r="W375" s="180"/>
    </row>
    <row r="376" spans="1:23" ht="15.75" x14ac:dyDescent="0.25">
      <c r="A376" s="222" t="str">
        <f t="shared" si="5"/>
        <v>00416</v>
      </c>
      <c r="B376" s="180" t="s">
        <v>710</v>
      </c>
      <c r="C376" s="179" t="s">
        <v>711</v>
      </c>
      <c r="D376" s="180" t="s">
        <v>151</v>
      </c>
      <c r="E376" s="182">
        <v>31216</v>
      </c>
      <c r="F376" s="180" t="s">
        <v>134</v>
      </c>
      <c r="G376" s="245">
        <v>172824587</v>
      </c>
      <c r="H376" s="182"/>
      <c r="I376" s="180" t="s">
        <v>133</v>
      </c>
      <c r="J376" s="180" t="s">
        <v>251</v>
      </c>
      <c r="K376" s="180" t="s">
        <v>251</v>
      </c>
      <c r="L376" s="183">
        <v>42780</v>
      </c>
      <c r="M376" s="180" t="s">
        <v>101</v>
      </c>
      <c r="N376" s="200"/>
      <c r="O376" s="181"/>
      <c r="P376" s="181"/>
      <c r="Q376" s="181"/>
      <c r="R376" s="180"/>
      <c r="S376" s="180"/>
      <c r="T376" s="180"/>
      <c r="U376" s="180"/>
      <c r="V376" s="180"/>
      <c r="W376" s="180"/>
    </row>
    <row r="377" spans="1:23" ht="15.75" x14ac:dyDescent="0.25">
      <c r="A377" s="222" t="str">
        <f t="shared" si="5"/>
        <v>00427</v>
      </c>
      <c r="B377" s="180" t="s">
        <v>708</v>
      </c>
      <c r="C377" s="179" t="s">
        <v>709</v>
      </c>
      <c r="D377" s="180" t="s">
        <v>151</v>
      </c>
      <c r="E377" s="182">
        <v>32584</v>
      </c>
      <c r="F377" s="180" t="s">
        <v>134</v>
      </c>
      <c r="G377" s="245">
        <v>173171553</v>
      </c>
      <c r="H377" s="182">
        <v>41306</v>
      </c>
      <c r="I377" s="180" t="s">
        <v>133</v>
      </c>
      <c r="J377" s="180" t="s">
        <v>251</v>
      </c>
      <c r="K377" s="180" t="s">
        <v>251</v>
      </c>
      <c r="L377" s="183">
        <v>42780</v>
      </c>
      <c r="M377" s="180" t="s">
        <v>101</v>
      </c>
      <c r="N377" s="200"/>
      <c r="O377" s="181"/>
      <c r="P377" s="181"/>
      <c r="Q377" s="181"/>
      <c r="R377" s="180"/>
      <c r="S377" s="180"/>
      <c r="T377" s="180"/>
      <c r="U377" s="180"/>
      <c r="V377" s="180"/>
      <c r="W377" s="180"/>
    </row>
    <row r="378" spans="1:23" ht="15.75" x14ac:dyDescent="0.25">
      <c r="A378" s="222" t="str">
        <f t="shared" si="5"/>
        <v>00428</v>
      </c>
      <c r="B378" s="180" t="s">
        <v>2014</v>
      </c>
      <c r="C378" s="179" t="s">
        <v>1675</v>
      </c>
      <c r="D378" s="180" t="s">
        <v>151</v>
      </c>
      <c r="E378" s="182">
        <v>35807</v>
      </c>
      <c r="F378" s="180" t="s">
        <v>134</v>
      </c>
      <c r="G378" s="245">
        <v>174627941</v>
      </c>
      <c r="H378" s="182"/>
      <c r="I378" s="180" t="s">
        <v>133</v>
      </c>
      <c r="J378" s="180" t="s">
        <v>290</v>
      </c>
      <c r="K378" s="180" t="s">
        <v>290</v>
      </c>
      <c r="L378" s="183">
        <v>42780</v>
      </c>
      <c r="M378" s="180" t="s">
        <v>101</v>
      </c>
      <c r="N378" s="200"/>
      <c r="O378" s="181"/>
      <c r="P378" s="181"/>
      <c r="Q378" s="181"/>
      <c r="R378" s="180"/>
      <c r="S378" s="180"/>
      <c r="T378" s="180"/>
      <c r="U378" s="180"/>
      <c r="V378" s="180"/>
      <c r="W378" s="180"/>
    </row>
    <row r="379" spans="1:23" ht="15.75" x14ac:dyDescent="0.25">
      <c r="A379" s="222" t="str">
        <f t="shared" si="5"/>
        <v>00429</v>
      </c>
      <c r="B379" s="180" t="s">
        <v>465</v>
      </c>
      <c r="C379" s="179" t="s">
        <v>466</v>
      </c>
      <c r="D379" s="180" t="s">
        <v>151</v>
      </c>
      <c r="E379" s="182">
        <v>33677</v>
      </c>
      <c r="F379" s="180" t="s">
        <v>134</v>
      </c>
      <c r="G379" s="245">
        <v>173577004</v>
      </c>
      <c r="H379" s="182">
        <v>39336</v>
      </c>
      <c r="I379" s="180" t="s">
        <v>133</v>
      </c>
      <c r="J379" s="180" t="s">
        <v>467</v>
      </c>
      <c r="K379" s="180" t="s">
        <v>467</v>
      </c>
      <c r="L379" s="183">
        <v>42780</v>
      </c>
      <c r="M379" s="180" t="s">
        <v>101</v>
      </c>
      <c r="N379" s="200"/>
      <c r="O379" s="181"/>
      <c r="P379" s="181"/>
      <c r="Q379" s="181"/>
      <c r="R379" s="180"/>
      <c r="S379" s="180"/>
      <c r="T379" s="180"/>
      <c r="U379" s="180"/>
      <c r="V379" s="180"/>
      <c r="W379" s="180"/>
    </row>
    <row r="380" spans="1:23" ht="15.75" x14ac:dyDescent="0.25">
      <c r="A380" s="222" t="str">
        <f t="shared" si="5"/>
        <v>00431</v>
      </c>
      <c r="B380" s="180" t="s">
        <v>2015</v>
      </c>
      <c r="C380" s="179" t="s">
        <v>1638</v>
      </c>
      <c r="D380" s="180" t="s">
        <v>151</v>
      </c>
      <c r="E380" s="182">
        <v>34876</v>
      </c>
      <c r="F380" s="180" t="s">
        <v>134</v>
      </c>
      <c r="G380" s="245">
        <v>174620945</v>
      </c>
      <c r="H380" s="182"/>
      <c r="I380" s="180" t="s">
        <v>133</v>
      </c>
      <c r="J380" s="180" t="s">
        <v>385</v>
      </c>
      <c r="K380" s="180" t="s">
        <v>385</v>
      </c>
      <c r="L380" s="183">
        <v>42780</v>
      </c>
      <c r="M380" s="180" t="s">
        <v>101</v>
      </c>
      <c r="N380" s="200"/>
      <c r="O380" s="181"/>
      <c r="P380" s="181"/>
      <c r="Q380" s="181"/>
      <c r="R380" s="180"/>
      <c r="S380" s="180"/>
      <c r="T380" s="180"/>
      <c r="U380" s="180"/>
      <c r="V380" s="180"/>
      <c r="W380" s="180"/>
    </row>
    <row r="381" spans="1:23" ht="15.75" x14ac:dyDescent="0.25">
      <c r="A381" s="222" t="str">
        <f t="shared" si="5"/>
        <v>00432</v>
      </c>
      <c r="B381" s="180" t="s">
        <v>468</v>
      </c>
      <c r="C381" s="179" t="s">
        <v>339</v>
      </c>
      <c r="D381" s="180" t="s">
        <v>151</v>
      </c>
      <c r="E381" s="182">
        <v>31486</v>
      </c>
      <c r="F381" s="180" t="s">
        <v>134</v>
      </c>
      <c r="G381" s="245">
        <v>172112490</v>
      </c>
      <c r="H381" s="182">
        <v>38741</v>
      </c>
      <c r="I381" s="180" t="s">
        <v>133</v>
      </c>
      <c r="J381" s="180" t="s">
        <v>171</v>
      </c>
      <c r="K381" s="180" t="s">
        <v>171</v>
      </c>
      <c r="L381" s="183">
        <v>42780</v>
      </c>
      <c r="M381" s="180" t="s">
        <v>101</v>
      </c>
      <c r="N381" s="200"/>
      <c r="O381" s="181"/>
      <c r="P381" s="181"/>
      <c r="Q381" s="181"/>
      <c r="R381" s="180"/>
      <c r="S381" s="180"/>
      <c r="T381" s="180"/>
      <c r="U381" s="180"/>
      <c r="V381" s="180"/>
      <c r="W381" s="180"/>
    </row>
    <row r="382" spans="1:23" ht="15.75" x14ac:dyDescent="0.25">
      <c r="A382" s="222" t="str">
        <f t="shared" si="5"/>
        <v>00434</v>
      </c>
      <c r="B382" s="180" t="s">
        <v>573</v>
      </c>
      <c r="C382" s="179" t="s">
        <v>574</v>
      </c>
      <c r="D382" s="180" t="s">
        <v>151</v>
      </c>
      <c r="E382" s="182">
        <v>33641</v>
      </c>
      <c r="F382" s="180" t="s">
        <v>134</v>
      </c>
      <c r="G382" s="245">
        <v>174045320</v>
      </c>
      <c r="H382" s="182">
        <v>40238</v>
      </c>
      <c r="I382" s="180" t="s">
        <v>133</v>
      </c>
      <c r="J382" s="180" t="s">
        <v>575</v>
      </c>
      <c r="K382" s="180" t="s">
        <v>575</v>
      </c>
      <c r="L382" s="183">
        <v>42780</v>
      </c>
      <c r="M382" s="180" t="s">
        <v>101</v>
      </c>
      <c r="N382" s="200"/>
      <c r="O382" s="181"/>
      <c r="P382" s="181"/>
      <c r="Q382" s="181"/>
      <c r="R382" s="180"/>
      <c r="S382" s="180"/>
      <c r="T382" s="180"/>
      <c r="U382" s="180"/>
      <c r="V382" s="180"/>
      <c r="W382" s="180"/>
    </row>
    <row r="383" spans="1:23" ht="15.75" x14ac:dyDescent="0.25">
      <c r="A383" s="222" t="str">
        <f t="shared" si="5"/>
        <v>00435</v>
      </c>
      <c r="B383" s="180" t="s">
        <v>973</v>
      </c>
      <c r="C383" s="179" t="s">
        <v>974</v>
      </c>
      <c r="D383" s="180" t="s">
        <v>151</v>
      </c>
      <c r="E383" s="182">
        <v>33890</v>
      </c>
      <c r="F383" s="180" t="s">
        <v>134</v>
      </c>
      <c r="G383" s="245">
        <v>174141518</v>
      </c>
      <c r="H383" s="182">
        <v>40154</v>
      </c>
      <c r="I383" s="180" t="s">
        <v>133</v>
      </c>
      <c r="J383" s="180" t="s">
        <v>715</v>
      </c>
      <c r="K383" s="180" t="s">
        <v>715</v>
      </c>
      <c r="L383" s="183">
        <v>42780</v>
      </c>
      <c r="M383" s="180" t="s">
        <v>101</v>
      </c>
      <c r="N383" s="200"/>
      <c r="O383" s="181"/>
      <c r="P383" s="181"/>
      <c r="Q383" s="181"/>
      <c r="R383" s="180"/>
      <c r="S383" s="180"/>
      <c r="T383" s="180"/>
      <c r="U383" s="180"/>
      <c r="V383" s="180"/>
      <c r="W383" s="180"/>
    </row>
    <row r="384" spans="1:23" ht="15.75" x14ac:dyDescent="0.25">
      <c r="A384" s="222" t="str">
        <f t="shared" si="5"/>
        <v>00436</v>
      </c>
      <c r="B384" s="180" t="s">
        <v>874</v>
      </c>
      <c r="C384" s="179" t="s">
        <v>572</v>
      </c>
      <c r="D384" s="180" t="s">
        <v>151</v>
      </c>
      <c r="E384" s="182">
        <v>34597</v>
      </c>
      <c r="F384" s="180" t="s">
        <v>134</v>
      </c>
      <c r="G384" s="245">
        <v>174047943</v>
      </c>
      <c r="H384" s="182">
        <v>40585</v>
      </c>
      <c r="I384" s="180" t="s">
        <v>133</v>
      </c>
      <c r="J384" s="180" t="s">
        <v>2984</v>
      </c>
      <c r="K384" s="180" t="s">
        <v>2984</v>
      </c>
      <c r="L384" s="183">
        <v>42780</v>
      </c>
      <c r="M384" s="180" t="s">
        <v>101</v>
      </c>
      <c r="N384" s="200"/>
      <c r="O384" s="181"/>
      <c r="P384" s="181"/>
      <c r="Q384" s="181"/>
      <c r="R384" s="180"/>
      <c r="S384" s="180"/>
      <c r="T384" s="180"/>
      <c r="U384" s="180"/>
      <c r="V384" s="180"/>
      <c r="W384" s="180"/>
    </row>
    <row r="385" spans="1:23" ht="15.75" x14ac:dyDescent="0.25">
      <c r="A385" s="222" t="str">
        <f t="shared" si="5"/>
        <v>00437</v>
      </c>
      <c r="B385" s="180" t="s">
        <v>713</v>
      </c>
      <c r="C385" s="179" t="s">
        <v>714</v>
      </c>
      <c r="D385" s="180" t="s">
        <v>149</v>
      </c>
      <c r="E385" s="182">
        <v>34342</v>
      </c>
      <c r="F385" s="180" t="s">
        <v>134</v>
      </c>
      <c r="G385" s="245">
        <v>174552152</v>
      </c>
      <c r="H385" s="182">
        <v>40846</v>
      </c>
      <c r="I385" s="180" t="s">
        <v>133</v>
      </c>
      <c r="J385" s="180" t="s">
        <v>715</v>
      </c>
      <c r="K385" s="180" t="s">
        <v>715</v>
      </c>
      <c r="L385" s="183">
        <v>42780</v>
      </c>
      <c r="M385" s="180" t="s">
        <v>101</v>
      </c>
      <c r="N385" s="200"/>
      <c r="O385" s="181"/>
      <c r="P385" s="181"/>
      <c r="Q385" s="181"/>
      <c r="R385" s="180"/>
      <c r="S385" s="180"/>
      <c r="T385" s="180"/>
      <c r="U385" s="180"/>
      <c r="V385" s="180"/>
      <c r="W385" s="180"/>
    </row>
    <row r="386" spans="1:23" ht="15.75" x14ac:dyDescent="0.25">
      <c r="A386" s="222" t="str">
        <f t="shared" si="5"/>
        <v>00438</v>
      </c>
      <c r="B386" s="180" t="s">
        <v>471</v>
      </c>
      <c r="C386" s="179" t="s">
        <v>472</v>
      </c>
      <c r="D386" s="180" t="s">
        <v>151</v>
      </c>
      <c r="E386" s="182">
        <v>34757</v>
      </c>
      <c r="F386" s="180" t="s">
        <v>134</v>
      </c>
      <c r="G386" s="245">
        <v>174616458</v>
      </c>
      <c r="H386" s="182">
        <v>42065</v>
      </c>
      <c r="I386" s="180" t="s">
        <v>133</v>
      </c>
      <c r="J386" s="180" t="s">
        <v>302</v>
      </c>
      <c r="K386" s="180" t="s">
        <v>302</v>
      </c>
      <c r="L386" s="183">
        <v>42780</v>
      </c>
      <c r="M386" s="180" t="s">
        <v>101</v>
      </c>
      <c r="N386" s="200"/>
      <c r="O386" s="181"/>
      <c r="P386" s="181"/>
      <c r="Q386" s="181"/>
      <c r="R386" s="180"/>
      <c r="S386" s="180"/>
      <c r="T386" s="180"/>
      <c r="U386" s="180"/>
      <c r="V386" s="180"/>
      <c r="W386" s="180"/>
    </row>
    <row r="387" spans="1:23" ht="15.75" x14ac:dyDescent="0.25">
      <c r="A387" s="222" t="str">
        <f t="shared" si="5"/>
        <v>00439</v>
      </c>
      <c r="B387" s="180" t="s">
        <v>743</v>
      </c>
      <c r="C387" s="179" t="s">
        <v>744</v>
      </c>
      <c r="D387" s="180" t="s">
        <v>151</v>
      </c>
      <c r="E387" s="182">
        <v>30944</v>
      </c>
      <c r="F387" s="180" t="s">
        <v>134</v>
      </c>
      <c r="G387" s="245" t="s">
        <v>3183</v>
      </c>
      <c r="H387" s="182"/>
      <c r="I387" s="180" t="s">
        <v>133</v>
      </c>
      <c r="J387" s="180" t="s">
        <v>385</v>
      </c>
      <c r="K387" s="180" t="s">
        <v>385</v>
      </c>
      <c r="L387" s="183">
        <v>42780</v>
      </c>
      <c r="M387" s="180" t="s">
        <v>101</v>
      </c>
      <c r="N387" s="200"/>
      <c r="O387" s="181"/>
      <c r="P387" s="181"/>
      <c r="Q387" s="181"/>
      <c r="R387" s="180"/>
      <c r="S387" s="180"/>
      <c r="T387" s="180"/>
      <c r="U387" s="180"/>
      <c r="V387" s="180"/>
      <c r="W387" s="180"/>
    </row>
    <row r="388" spans="1:23" ht="15.75" x14ac:dyDescent="0.25">
      <c r="A388" s="222" t="str">
        <f t="shared" ref="A388:A451" si="6">RIGHT(B388,5)</f>
        <v>00440</v>
      </c>
      <c r="B388" s="180" t="s">
        <v>864</v>
      </c>
      <c r="C388" s="179" t="s">
        <v>865</v>
      </c>
      <c r="D388" s="180" t="s">
        <v>151</v>
      </c>
      <c r="E388" s="182">
        <v>33034</v>
      </c>
      <c r="F388" s="180" t="s">
        <v>134</v>
      </c>
      <c r="G388" s="245">
        <v>173160008</v>
      </c>
      <c r="H388" s="182"/>
      <c r="I388" s="180" t="s">
        <v>133</v>
      </c>
      <c r="J388" s="180" t="s">
        <v>385</v>
      </c>
      <c r="K388" s="180" t="s">
        <v>385</v>
      </c>
      <c r="L388" s="183">
        <v>42780</v>
      </c>
      <c r="M388" s="180" t="s">
        <v>101</v>
      </c>
      <c r="N388" s="200"/>
      <c r="O388" s="181"/>
      <c r="P388" s="181"/>
      <c r="Q388" s="181"/>
      <c r="R388" s="180"/>
      <c r="S388" s="180"/>
      <c r="T388" s="180"/>
      <c r="U388" s="180"/>
      <c r="V388" s="180"/>
      <c r="W388" s="180"/>
    </row>
    <row r="389" spans="1:23" ht="15.75" x14ac:dyDescent="0.25">
      <c r="A389" s="222" t="str">
        <f t="shared" si="6"/>
        <v>00441</v>
      </c>
      <c r="B389" s="180" t="s">
        <v>2016</v>
      </c>
      <c r="C389" s="179" t="s">
        <v>1645</v>
      </c>
      <c r="D389" s="180" t="s">
        <v>151</v>
      </c>
      <c r="E389" s="182">
        <v>35985</v>
      </c>
      <c r="F389" s="180" t="s">
        <v>134</v>
      </c>
      <c r="G389" s="245">
        <v>174626019</v>
      </c>
      <c r="H389" s="182"/>
      <c r="I389" s="180" t="s">
        <v>133</v>
      </c>
      <c r="J389" s="180" t="s">
        <v>204</v>
      </c>
      <c r="K389" s="180" t="s">
        <v>204</v>
      </c>
      <c r="L389" s="183">
        <v>42780</v>
      </c>
      <c r="M389" s="180" t="s">
        <v>101</v>
      </c>
      <c r="N389" s="200"/>
      <c r="O389" s="181"/>
      <c r="P389" s="181"/>
      <c r="Q389" s="181"/>
      <c r="R389" s="180"/>
      <c r="S389" s="180"/>
      <c r="T389" s="180"/>
      <c r="U389" s="180"/>
      <c r="V389" s="180"/>
      <c r="W389" s="180"/>
    </row>
    <row r="390" spans="1:23" ht="15.75" x14ac:dyDescent="0.25">
      <c r="A390" s="222" t="str">
        <f t="shared" si="6"/>
        <v>00443</v>
      </c>
      <c r="B390" s="180" t="s">
        <v>648</v>
      </c>
      <c r="C390" s="179" t="s">
        <v>562</v>
      </c>
      <c r="D390" s="180" t="s">
        <v>151</v>
      </c>
      <c r="E390" s="182">
        <v>33363</v>
      </c>
      <c r="F390" s="180" t="s">
        <v>134</v>
      </c>
      <c r="G390" s="245">
        <v>173590138</v>
      </c>
      <c r="H390" s="182">
        <v>39681</v>
      </c>
      <c r="I390" s="180" t="s">
        <v>133</v>
      </c>
      <c r="J390" s="180" t="s">
        <v>456</v>
      </c>
      <c r="K390" s="180" t="s">
        <v>456</v>
      </c>
      <c r="L390" s="183">
        <v>42780</v>
      </c>
      <c r="M390" s="180" t="s">
        <v>101</v>
      </c>
      <c r="N390" s="200"/>
      <c r="O390" s="181"/>
      <c r="P390" s="181"/>
      <c r="Q390" s="181"/>
      <c r="R390" s="180"/>
      <c r="S390" s="180"/>
      <c r="T390" s="180"/>
      <c r="U390" s="180"/>
      <c r="V390" s="180"/>
      <c r="W390" s="180"/>
    </row>
    <row r="391" spans="1:23" ht="15.75" x14ac:dyDescent="0.25">
      <c r="A391" s="222" t="str">
        <f t="shared" si="6"/>
        <v>00444</v>
      </c>
      <c r="B391" s="180" t="s">
        <v>2017</v>
      </c>
      <c r="C391" s="179" t="s">
        <v>2403</v>
      </c>
      <c r="D391" s="180" t="s">
        <v>151</v>
      </c>
      <c r="E391" s="182">
        <v>34958</v>
      </c>
      <c r="F391" s="180" t="s">
        <v>134</v>
      </c>
      <c r="G391" s="245">
        <v>174038603</v>
      </c>
      <c r="H391" s="182">
        <v>40294</v>
      </c>
      <c r="I391" s="180" t="s">
        <v>133</v>
      </c>
      <c r="J391" s="180" t="s">
        <v>715</v>
      </c>
      <c r="K391" s="180" t="s">
        <v>715</v>
      </c>
      <c r="L391" s="183">
        <v>42780</v>
      </c>
      <c r="M391" s="180" t="s">
        <v>101</v>
      </c>
      <c r="N391" s="200"/>
      <c r="O391" s="181"/>
      <c r="P391" s="181"/>
      <c r="Q391" s="181"/>
      <c r="R391" s="180"/>
      <c r="S391" s="180"/>
      <c r="T391" s="180"/>
      <c r="U391" s="180"/>
      <c r="V391" s="180"/>
      <c r="W391" s="180"/>
    </row>
    <row r="392" spans="1:23" ht="15.75" x14ac:dyDescent="0.25">
      <c r="A392" s="222" t="str">
        <f t="shared" si="6"/>
        <v>00445</v>
      </c>
      <c r="B392" s="180" t="s">
        <v>645</v>
      </c>
      <c r="C392" s="179" t="s">
        <v>160</v>
      </c>
      <c r="D392" s="180" t="s">
        <v>151</v>
      </c>
      <c r="E392" s="182">
        <v>34222</v>
      </c>
      <c r="F392" s="180" t="s">
        <v>134</v>
      </c>
      <c r="G392" s="245">
        <v>173165324</v>
      </c>
      <c r="H392" s="182">
        <v>39673</v>
      </c>
      <c r="I392" s="180" t="s">
        <v>133</v>
      </c>
      <c r="J392" s="180" t="s">
        <v>171</v>
      </c>
      <c r="K392" s="180" t="s">
        <v>171</v>
      </c>
      <c r="L392" s="183">
        <v>42780</v>
      </c>
      <c r="M392" s="180" t="s">
        <v>101</v>
      </c>
      <c r="N392" s="200"/>
      <c r="O392" s="181"/>
      <c r="P392" s="181"/>
      <c r="Q392" s="181"/>
      <c r="R392" s="180"/>
      <c r="S392" s="180"/>
      <c r="T392" s="180"/>
      <c r="U392" s="180"/>
      <c r="V392" s="180"/>
      <c r="W392" s="180"/>
    </row>
    <row r="393" spans="1:23" ht="15.75" x14ac:dyDescent="0.25">
      <c r="A393" s="222" t="str">
        <f t="shared" si="6"/>
        <v>00446</v>
      </c>
      <c r="B393" s="180" t="s">
        <v>763</v>
      </c>
      <c r="C393" s="179" t="s">
        <v>764</v>
      </c>
      <c r="D393" s="180" t="s">
        <v>151</v>
      </c>
      <c r="E393" s="182">
        <v>30737</v>
      </c>
      <c r="F393" s="180" t="s">
        <v>134</v>
      </c>
      <c r="G393" s="245">
        <v>172065388</v>
      </c>
      <c r="H393" s="182">
        <v>42443</v>
      </c>
      <c r="I393" s="180" t="s">
        <v>133</v>
      </c>
      <c r="J393" s="180" t="s">
        <v>715</v>
      </c>
      <c r="K393" s="180" t="s">
        <v>715</v>
      </c>
      <c r="L393" s="183">
        <v>42780</v>
      </c>
      <c r="M393" s="180" t="s">
        <v>101</v>
      </c>
      <c r="N393" s="200"/>
      <c r="O393" s="181"/>
      <c r="P393" s="181"/>
      <c r="Q393" s="181"/>
      <c r="R393" s="180"/>
      <c r="S393" s="180"/>
      <c r="T393" s="180"/>
      <c r="U393" s="180"/>
      <c r="V393" s="180"/>
      <c r="W393" s="180"/>
    </row>
    <row r="394" spans="1:23" ht="15.75" x14ac:dyDescent="0.25">
      <c r="A394" s="222" t="str">
        <f t="shared" si="6"/>
        <v>00415</v>
      </c>
      <c r="B394" s="180" t="s">
        <v>473</v>
      </c>
      <c r="C394" s="179" t="s">
        <v>474</v>
      </c>
      <c r="D394" s="180" t="s">
        <v>151</v>
      </c>
      <c r="E394" s="182">
        <v>31576</v>
      </c>
      <c r="F394" s="180" t="s">
        <v>134</v>
      </c>
      <c r="G394" s="245">
        <v>172075563</v>
      </c>
      <c r="H394" s="182">
        <v>42213</v>
      </c>
      <c r="I394" s="180" t="s">
        <v>133</v>
      </c>
      <c r="J394" s="180" t="s">
        <v>397</v>
      </c>
      <c r="K394" s="180" t="s">
        <v>397</v>
      </c>
      <c r="L394" s="183">
        <v>42780</v>
      </c>
      <c r="M394" s="180" t="s">
        <v>101</v>
      </c>
      <c r="N394" s="200"/>
      <c r="O394" s="181"/>
      <c r="P394" s="181"/>
      <c r="Q394" s="181"/>
      <c r="R394" s="180"/>
      <c r="S394" s="180"/>
      <c r="T394" s="180"/>
      <c r="U394" s="180"/>
      <c r="V394" s="180"/>
      <c r="W394" s="180"/>
    </row>
    <row r="395" spans="1:23" ht="15.75" x14ac:dyDescent="0.25">
      <c r="A395" s="222" t="str">
        <f t="shared" si="6"/>
        <v>00417</v>
      </c>
      <c r="B395" s="180" t="s">
        <v>469</v>
      </c>
      <c r="C395" s="179" t="s">
        <v>470</v>
      </c>
      <c r="D395" s="180" t="s">
        <v>151</v>
      </c>
      <c r="E395" s="182">
        <v>35302</v>
      </c>
      <c r="F395" s="180" t="s">
        <v>134</v>
      </c>
      <c r="G395" s="245">
        <v>174620615</v>
      </c>
      <c r="H395" s="182">
        <v>41215</v>
      </c>
      <c r="I395" s="180" t="s">
        <v>133</v>
      </c>
      <c r="J395" s="180" t="s">
        <v>204</v>
      </c>
      <c r="K395" s="180" t="s">
        <v>204</v>
      </c>
      <c r="L395" s="183">
        <v>42780</v>
      </c>
      <c r="M395" s="180" t="s">
        <v>101</v>
      </c>
      <c r="N395" s="200"/>
      <c r="O395" s="181"/>
      <c r="P395" s="181"/>
      <c r="Q395" s="181"/>
      <c r="R395" s="180"/>
      <c r="S395" s="180"/>
      <c r="T395" s="180"/>
      <c r="U395" s="180"/>
      <c r="V395" s="180"/>
      <c r="W395" s="180"/>
    </row>
    <row r="396" spans="1:23" ht="15.75" x14ac:dyDescent="0.25">
      <c r="A396" s="222" t="str">
        <f t="shared" si="6"/>
        <v>00418</v>
      </c>
      <c r="B396" s="180" t="s">
        <v>344</v>
      </c>
      <c r="C396" s="262" t="s">
        <v>345</v>
      </c>
      <c r="D396" s="180" t="s">
        <v>151</v>
      </c>
      <c r="E396" s="182">
        <v>35551</v>
      </c>
      <c r="F396" s="180" t="s">
        <v>134</v>
      </c>
      <c r="G396" s="245">
        <v>174223143</v>
      </c>
      <c r="H396" s="182">
        <v>41089</v>
      </c>
      <c r="I396" s="180" t="s">
        <v>133</v>
      </c>
      <c r="J396" s="180" t="s">
        <v>171</v>
      </c>
      <c r="K396" s="180" t="s">
        <v>171</v>
      </c>
      <c r="L396" s="183">
        <v>42780</v>
      </c>
      <c r="M396" s="180" t="s">
        <v>101</v>
      </c>
      <c r="N396" s="200"/>
      <c r="O396" s="181"/>
      <c r="P396" s="181"/>
      <c r="Q396" s="181"/>
      <c r="R396" s="180"/>
      <c r="S396" s="180"/>
      <c r="T396" s="180"/>
      <c r="U396" s="180"/>
      <c r="V396" s="180"/>
      <c r="W396" s="180"/>
    </row>
    <row r="397" spans="1:23" ht="15.75" x14ac:dyDescent="0.25">
      <c r="A397" s="222" t="str">
        <f t="shared" si="6"/>
        <v>00419</v>
      </c>
      <c r="B397" s="180" t="s">
        <v>872</v>
      </c>
      <c r="C397" s="262" t="s">
        <v>873</v>
      </c>
      <c r="D397" s="180" t="s">
        <v>151</v>
      </c>
      <c r="E397" s="182">
        <v>35961</v>
      </c>
      <c r="F397" s="180" t="s">
        <v>134</v>
      </c>
      <c r="G397" s="245">
        <v>174625975</v>
      </c>
      <c r="H397" s="182">
        <v>41566</v>
      </c>
      <c r="I397" s="180" t="s">
        <v>133</v>
      </c>
      <c r="J397" s="180" t="s">
        <v>171</v>
      </c>
      <c r="K397" s="180" t="s">
        <v>171</v>
      </c>
      <c r="L397" s="183">
        <v>42780</v>
      </c>
      <c r="M397" s="180" t="s">
        <v>101</v>
      </c>
      <c r="N397" s="200"/>
      <c r="O397" s="181"/>
      <c r="P397" s="181"/>
      <c r="Q397" s="181"/>
      <c r="R397" s="180"/>
      <c r="S397" s="180"/>
      <c r="T397" s="180"/>
      <c r="U397" s="180"/>
      <c r="V397" s="180"/>
      <c r="W397" s="180"/>
    </row>
    <row r="398" spans="1:23" ht="15.75" x14ac:dyDescent="0.25">
      <c r="A398" s="222" t="str">
        <f t="shared" si="6"/>
        <v>00420</v>
      </c>
      <c r="B398" s="180" t="s">
        <v>2012</v>
      </c>
      <c r="C398" s="262" t="s">
        <v>597</v>
      </c>
      <c r="D398" s="180" t="s">
        <v>151</v>
      </c>
      <c r="E398" s="182">
        <v>35917</v>
      </c>
      <c r="F398" s="180" t="s">
        <v>134</v>
      </c>
      <c r="G398" s="245" t="s">
        <v>2409</v>
      </c>
      <c r="H398" s="182"/>
      <c r="I398" s="180" t="s">
        <v>133</v>
      </c>
      <c r="J398" s="180" t="s">
        <v>171</v>
      </c>
      <c r="K398" s="180" t="s">
        <v>171</v>
      </c>
      <c r="L398" s="183">
        <v>42780</v>
      </c>
      <c r="M398" s="180" t="s">
        <v>101</v>
      </c>
      <c r="N398" s="200"/>
      <c r="O398" s="181"/>
      <c r="P398" s="181"/>
      <c r="Q398" s="181"/>
      <c r="R398" s="180"/>
      <c r="S398" s="180"/>
      <c r="T398" s="180"/>
      <c r="U398" s="180"/>
      <c r="V398" s="180"/>
      <c r="W398" s="180"/>
    </row>
    <row r="399" spans="1:23" ht="15.75" x14ac:dyDescent="0.25">
      <c r="A399" s="222" t="str">
        <f t="shared" si="6"/>
        <v>00421</v>
      </c>
      <c r="B399" s="180" t="s">
        <v>463</v>
      </c>
      <c r="C399" s="262" t="s">
        <v>464</v>
      </c>
      <c r="D399" s="180" t="s">
        <v>151</v>
      </c>
      <c r="E399" s="182">
        <v>31868</v>
      </c>
      <c r="F399" s="180" t="s">
        <v>134</v>
      </c>
      <c r="G399" s="245">
        <v>172674816</v>
      </c>
      <c r="H399" s="182">
        <v>37916</v>
      </c>
      <c r="I399" s="180" t="s">
        <v>133</v>
      </c>
      <c r="J399" s="180" t="s">
        <v>171</v>
      </c>
      <c r="K399" s="180" t="s">
        <v>171</v>
      </c>
      <c r="L399" s="183">
        <v>42780</v>
      </c>
      <c r="M399" s="180" t="s">
        <v>101</v>
      </c>
      <c r="N399" s="200"/>
      <c r="O399" s="181"/>
      <c r="P399" s="181"/>
      <c r="Q399" s="181"/>
      <c r="R399" s="180"/>
      <c r="S399" s="180"/>
      <c r="T399" s="180"/>
      <c r="U399" s="180"/>
      <c r="V399" s="180"/>
      <c r="W399" s="180"/>
    </row>
    <row r="400" spans="1:23" ht="15.75" x14ac:dyDescent="0.25">
      <c r="A400" s="222" t="str">
        <f t="shared" si="6"/>
        <v>00422</v>
      </c>
      <c r="B400" s="180" t="s">
        <v>646</v>
      </c>
      <c r="C400" s="262" t="s">
        <v>647</v>
      </c>
      <c r="D400" s="180" t="s">
        <v>151</v>
      </c>
      <c r="E400" s="182">
        <v>34083</v>
      </c>
      <c r="F400" s="180" t="s">
        <v>134</v>
      </c>
      <c r="G400" s="245">
        <v>174215941</v>
      </c>
      <c r="H400" s="182">
        <v>40382</v>
      </c>
      <c r="I400" s="180" t="s">
        <v>133</v>
      </c>
      <c r="J400" s="180" t="s">
        <v>290</v>
      </c>
      <c r="K400" s="180" t="s">
        <v>290</v>
      </c>
      <c r="L400" s="183">
        <v>42780</v>
      </c>
      <c r="M400" s="180" t="s">
        <v>101</v>
      </c>
      <c r="N400" s="200"/>
      <c r="O400" s="181"/>
      <c r="P400" s="181"/>
      <c r="Q400" s="181"/>
      <c r="R400" s="180"/>
      <c r="S400" s="180"/>
      <c r="T400" s="180"/>
      <c r="U400" s="180"/>
      <c r="V400" s="180"/>
      <c r="W400" s="180"/>
    </row>
    <row r="401" spans="1:23" ht="15.75" x14ac:dyDescent="0.25">
      <c r="A401" s="222" t="str">
        <f t="shared" si="6"/>
        <v>00423</v>
      </c>
      <c r="B401" s="180" t="s">
        <v>2013</v>
      </c>
      <c r="C401" s="262" t="s">
        <v>1420</v>
      </c>
      <c r="D401" s="180" t="s">
        <v>151</v>
      </c>
      <c r="E401" s="182">
        <v>31916</v>
      </c>
      <c r="F401" s="180" t="s">
        <v>134</v>
      </c>
      <c r="G401" s="245">
        <v>172671592</v>
      </c>
      <c r="H401" s="182">
        <v>42284</v>
      </c>
      <c r="I401" s="180" t="s">
        <v>133</v>
      </c>
      <c r="J401" s="180" t="s">
        <v>247</v>
      </c>
      <c r="K401" s="180" t="s">
        <v>247</v>
      </c>
      <c r="L401" s="183">
        <v>42780</v>
      </c>
      <c r="M401" s="180" t="s">
        <v>101</v>
      </c>
      <c r="N401" s="200"/>
      <c r="O401" s="181"/>
      <c r="P401" s="181"/>
      <c r="Q401" s="181"/>
      <c r="R401" s="180"/>
      <c r="S401" s="180"/>
      <c r="T401" s="180"/>
      <c r="U401" s="180"/>
      <c r="V401" s="180"/>
      <c r="W401" s="180"/>
    </row>
    <row r="402" spans="1:23" ht="15.75" x14ac:dyDescent="0.25">
      <c r="A402" s="222" t="str">
        <f t="shared" si="6"/>
        <v>00424</v>
      </c>
      <c r="B402" s="180" t="s">
        <v>475</v>
      </c>
      <c r="C402" s="262" t="s">
        <v>476</v>
      </c>
      <c r="D402" s="180" t="s">
        <v>149</v>
      </c>
      <c r="E402" s="182">
        <v>31649</v>
      </c>
      <c r="F402" s="180" t="s">
        <v>134</v>
      </c>
      <c r="G402" s="245">
        <v>173141071</v>
      </c>
      <c r="H402" s="182">
        <v>41817</v>
      </c>
      <c r="I402" s="180" t="s">
        <v>133</v>
      </c>
      <c r="J402" s="180" t="s">
        <v>171</v>
      </c>
      <c r="K402" s="180" t="s">
        <v>171</v>
      </c>
      <c r="L402" s="183">
        <v>42780</v>
      </c>
      <c r="M402" s="180" t="s">
        <v>101</v>
      </c>
      <c r="N402" s="200"/>
      <c r="O402" s="181"/>
      <c r="P402" s="181"/>
      <c r="Q402" s="181"/>
      <c r="R402" s="180"/>
      <c r="S402" s="180"/>
      <c r="T402" s="180"/>
      <c r="U402" s="180"/>
      <c r="V402" s="180"/>
      <c r="W402" s="180"/>
    </row>
    <row r="403" spans="1:23" ht="15.75" x14ac:dyDescent="0.25">
      <c r="A403" s="222" t="str">
        <f t="shared" si="6"/>
        <v>00447</v>
      </c>
      <c r="B403" s="180" t="s">
        <v>758</v>
      </c>
      <c r="C403" s="179" t="s">
        <v>759</v>
      </c>
      <c r="D403" s="180" t="s">
        <v>151</v>
      </c>
      <c r="E403" s="182">
        <v>29587</v>
      </c>
      <c r="F403" s="180" t="s">
        <v>134</v>
      </c>
      <c r="G403" s="180" t="s">
        <v>3184</v>
      </c>
      <c r="H403" s="182">
        <v>42601</v>
      </c>
      <c r="I403" s="180" t="s">
        <v>133</v>
      </c>
      <c r="J403" s="180" t="s">
        <v>760</v>
      </c>
      <c r="K403" s="180" t="s">
        <v>760</v>
      </c>
      <c r="L403" s="183">
        <v>42781</v>
      </c>
      <c r="M403" s="180" t="s">
        <v>101</v>
      </c>
      <c r="N403" s="200"/>
      <c r="O403" s="181"/>
      <c r="P403" s="181"/>
      <c r="Q403" s="181"/>
      <c r="R403" s="180"/>
      <c r="S403" s="180"/>
      <c r="T403" s="180"/>
      <c r="U403" s="180"/>
      <c r="V403" s="180"/>
      <c r="W403" s="180"/>
    </row>
    <row r="404" spans="1:23" ht="15.75" x14ac:dyDescent="0.25">
      <c r="A404" s="222" t="str">
        <f t="shared" si="6"/>
        <v>00448</v>
      </c>
      <c r="B404" s="180" t="s">
        <v>649</v>
      </c>
      <c r="C404" s="179" t="s">
        <v>650</v>
      </c>
      <c r="D404" s="180" t="s">
        <v>151</v>
      </c>
      <c r="E404" s="182">
        <v>34213</v>
      </c>
      <c r="F404" s="180" t="s">
        <v>134</v>
      </c>
      <c r="G404" s="180">
        <v>174048089</v>
      </c>
      <c r="H404" s="182">
        <v>40594</v>
      </c>
      <c r="I404" s="180" t="s">
        <v>133</v>
      </c>
      <c r="J404" s="180" t="s">
        <v>575</v>
      </c>
      <c r="K404" s="180" t="s">
        <v>575</v>
      </c>
      <c r="L404" s="183">
        <v>42781</v>
      </c>
      <c r="M404" s="180" t="s">
        <v>101</v>
      </c>
      <c r="N404" s="200"/>
      <c r="O404" s="181"/>
      <c r="P404" s="181"/>
      <c r="Q404" s="181"/>
      <c r="R404" s="180"/>
      <c r="S404" s="180"/>
      <c r="T404" s="180"/>
      <c r="U404" s="180"/>
      <c r="V404" s="180"/>
      <c r="W404" s="180"/>
    </row>
    <row r="405" spans="1:23" ht="15.75" x14ac:dyDescent="0.25">
      <c r="A405" s="222" t="str">
        <f t="shared" si="6"/>
        <v>00449</v>
      </c>
      <c r="B405" s="180" t="s">
        <v>751</v>
      </c>
      <c r="C405" s="179" t="s">
        <v>752</v>
      </c>
      <c r="D405" s="180" t="s">
        <v>151</v>
      </c>
      <c r="E405" s="182">
        <v>31842</v>
      </c>
      <c r="F405" s="180" t="s">
        <v>134</v>
      </c>
      <c r="G405" s="180" t="s">
        <v>3185</v>
      </c>
      <c r="H405" s="182"/>
      <c r="I405" s="180" t="s">
        <v>133</v>
      </c>
      <c r="J405" s="180" t="s">
        <v>753</v>
      </c>
      <c r="K405" s="180" t="s">
        <v>753</v>
      </c>
      <c r="L405" s="183">
        <v>42781</v>
      </c>
      <c r="M405" s="180" t="s">
        <v>101</v>
      </c>
      <c r="N405" s="200"/>
      <c r="O405" s="181"/>
      <c r="P405" s="181"/>
      <c r="Q405" s="181"/>
      <c r="R405" s="180"/>
      <c r="S405" s="180"/>
      <c r="T405" s="180"/>
      <c r="U405" s="180"/>
      <c r="V405" s="180"/>
      <c r="W405" s="180"/>
    </row>
    <row r="406" spans="1:23" ht="15.75" x14ac:dyDescent="0.25">
      <c r="A406" s="222" t="str">
        <f t="shared" si="6"/>
        <v>00450</v>
      </c>
      <c r="B406" s="180" t="s">
        <v>747</v>
      </c>
      <c r="C406" s="179" t="s">
        <v>748</v>
      </c>
      <c r="D406" s="180" t="s">
        <v>151</v>
      </c>
      <c r="E406" s="182">
        <v>31676</v>
      </c>
      <c r="F406" s="180" t="s">
        <v>134</v>
      </c>
      <c r="G406" s="180">
        <v>173155090</v>
      </c>
      <c r="H406" s="182">
        <v>39281</v>
      </c>
      <c r="I406" s="180" t="s">
        <v>133</v>
      </c>
      <c r="J406" s="180" t="s">
        <v>204</v>
      </c>
      <c r="K406" s="180" t="s">
        <v>204</v>
      </c>
      <c r="L406" s="183">
        <v>42781</v>
      </c>
      <c r="M406" s="180" t="s">
        <v>101</v>
      </c>
      <c r="N406" s="200"/>
      <c r="O406" s="181"/>
      <c r="P406" s="181"/>
      <c r="Q406" s="181"/>
      <c r="R406" s="180"/>
      <c r="S406" s="180"/>
      <c r="T406" s="180"/>
      <c r="U406" s="180"/>
      <c r="V406" s="180"/>
      <c r="W406" s="180"/>
    </row>
    <row r="407" spans="1:23" ht="15.75" x14ac:dyDescent="0.25">
      <c r="A407" s="222" t="str">
        <f t="shared" si="6"/>
        <v>00463</v>
      </c>
      <c r="B407" s="180" t="s">
        <v>761</v>
      </c>
      <c r="C407" s="179" t="s">
        <v>762</v>
      </c>
      <c r="D407" s="180" t="s">
        <v>151</v>
      </c>
      <c r="E407" s="182">
        <v>29682</v>
      </c>
      <c r="F407" s="180" t="s">
        <v>134</v>
      </c>
      <c r="G407" s="180">
        <v>174563708</v>
      </c>
      <c r="H407" s="182"/>
      <c r="I407" s="180" t="s">
        <v>133</v>
      </c>
      <c r="J407" s="180" t="s">
        <v>753</v>
      </c>
      <c r="K407" s="180" t="s">
        <v>753</v>
      </c>
      <c r="L407" s="183">
        <v>42781</v>
      </c>
      <c r="M407" s="180" t="s">
        <v>101</v>
      </c>
      <c r="N407" s="200"/>
      <c r="O407" s="181"/>
      <c r="P407" s="181"/>
      <c r="Q407" s="181"/>
      <c r="R407" s="180"/>
      <c r="S407" s="180"/>
      <c r="T407" s="180"/>
      <c r="U407" s="180"/>
      <c r="V407" s="180"/>
      <c r="W407" s="180"/>
    </row>
    <row r="408" spans="1:23" ht="15.75" x14ac:dyDescent="0.25">
      <c r="A408" s="222" t="str">
        <f t="shared" si="6"/>
        <v>00452</v>
      </c>
      <c r="B408" s="180" t="s">
        <v>1619</v>
      </c>
      <c r="C408" s="179" t="s">
        <v>1620</v>
      </c>
      <c r="D408" s="180" t="s">
        <v>151</v>
      </c>
      <c r="E408" s="182">
        <v>29267</v>
      </c>
      <c r="F408" s="180" t="s">
        <v>134</v>
      </c>
      <c r="G408" s="180">
        <v>171841715</v>
      </c>
      <c r="H408" s="182">
        <v>41613</v>
      </c>
      <c r="I408" s="180" t="s">
        <v>133</v>
      </c>
      <c r="J408" s="180" t="s">
        <v>753</v>
      </c>
      <c r="K408" s="180" t="s">
        <v>753</v>
      </c>
      <c r="L408" s="183">
        <v>42781</v>
      </c>
      <c r="M408" s="180" t="s">
        <v>101</v>
      </c>
      <c r="N408" s="200"/>
      <c r="O408" s="181"/>
      <c r="P408" s="181"/>
      <c r="Q408" s="181"/>
      <c r="R408" s="180"/>
      <c r="S408" s="180"/>
      <c r="T408" s="180"/>
      <c r="U408" s="180"/>
      <c r="V408" s="180"/>
      <c r="W408" s="180"/>
    </row>
    <row r="409" spans="1:23" ht="15.75" x14ac:dyDescent="0.25">
      <c r="A409" s="222" t="str">
        <f t="shared" si="6"/>
        <v>00453</v>
      </c>
      <c r="B409" s="180" t="s">
        <v>1043</v>
      </c>
      <c r="C409" s="179" t="s">
        <v>1044</v>
      </c>
      <c r="D409" s="180" t="s">
        <v>151</v>
      </c>
      <c r="E409" s="182">
        <v>29800</v>
      </c>
      <c r="F409" s="180" t="s">
        <v>134</v>
      </c>
      <c r="G409" s="180">
        <v>172672411</v>
      </c>
      <c r="H409" s="182"/>
      <c r="I409" s="180" t="s">
        <v>133</v>
      </c>
      <c r="J409" s="180" t="s">
        <v>135</v>
      </c>
      <c r="K409" s="180" t="s">
        <v>135</v>
      </c>
      <c r="L409" s="183">
        <v>42781</v>
      </c>
      <c r="M409" s="180" t="s">
        <v>101</v>
      </c>
      <c r="N409" s="200"/>
      <c r="O409" s="181"/>
      <c r="P409" s="181"/>
      <c r="Q409" s="181"/>
      <c r="R409" s="180"/>
      <c r="S409" s="180"/>
      <c r="T409" s="180"/>
      <c r="U409" s="180"/>
      <c r="V409" s="180"/>
      <c r="W409" s="180"/>
    </row>
    <row r="410" spans="1:23" ht="15.75" x14ac:dyDescent="0.25">
      <c r="A410" s="222" t="str">
        <f t="shared" si="6"/>
        <v>00456</v>
      </c>
      <c r="B410" s="180" t="s">
        <v>651</v>
      </c>
      <c r="C410" s="179" t="s">
        <v>652</v>
      </c>
      <c r="D410" s="180" t="s">
        <v>151</v>
      </c>
      <c r="E410" s="263">
        <v>31233</v>
      </c>
      <c r="F410" s="180" t="s">
        <v>134</v>
      </c>
      <c r="G410" s="264">
        <v>172874411</v>
      </c>
      <c r="H410" s="33"/>
      <c r="I410" s="180" t="s">
        <v>133</v>
      </c>
      <c r="J410" s="179" t="s">
        <v>135</v>
      </c>
      <c r="K410" s="179" t="s">
        <v>135</v>
      </c>
      <c r="L410" s="183">
        <v>42781</v>
      </c>
      <c r="M410" s="180" t="s">
        <v>101</v>
      </c>
      <c r="N410" s="200"/>
      <c r="O410" s="181"/>
      <c r="P410" s="181"/>
      <c r="Q410" s="181"/>
      <c r="R410" s="180"/>
      <c r="S410" s="180"/>
      <c r="T410" s="180"/>
      <c r="U410" s="180"/>
      <c r="V410" s="180"/>
      <c r="W410" s="180"/>
    </row>
    <row r="411" spans="1:23" ht="15.75" x14ac:dyDescent="0.25">
      <c r="A411" s="222" t="str">
        <f t="shared" si="6"/>
        <v>00466</v>
      </c>
      <c r="B411" s="180" t="s">
        <v>809</v>
      </c>
      <c r="C411" s="179" t="s">
        <v>810</v>
      </c>
      <c r="D411" s="180" t="s">
        <v>151</v>
      </c>
      <c r="E411" s="182">
        <v>36024</v>
      </c>
      <c r="F411" s="180" t="s">
        <v>134</v>
      </c>
      <c r="G411" s="180" t="s">
        <v>3186</v>
      </c>
      <c r="H411" s="182">
        <v>42726</v>
      </c>
      <c r="I411" s="180" t="s">
        <v>133</v>
      </c>
      <c r="J411" s="180" t="s">
        <v>204</v>
      </c>
      <c r="K411" s="180" t="s">
        <v>204</v>
      </c>
      <c r="L411" s="183">
        <v>42781</v>
      </c>
      <c r="M411" s="180" t="s">
        <v>101</v>
      </c>
      <c r="N411" s="200"/>
      <c r="O411" s="181"/>
      <c r="P411" s="181"/>
      <c r="Q411" s="181"/>
      <c r="R411" s="180"/>
      <c r="S411" s="180"/>
      <c r="T411" s="180"/>
      <c r="U411" s="180"/>
      <c r="V411" s="180"/>
      <c r="W411" s="180"/>
    </row>
    <row r="412" spans="1:23" ht="15.75" x14ac:dyDescent="0.25">
      <c r="A412" s="222" t="str">
        <f t="shared" si="6"/>
        <v>00461</v>
      </c>
      <c r="B412" s="180" t="s">
        <v>745</v>
      </c>
      <c r="C412" s="179" t="s">
        <v>746</v>
      </c>
      <c r="D412" s="180" t="s">
        <v>151</v>
      </c>
      <c r="E412" s="182">
        <v>32210</v>
      </c>
      <c r="F412" s="180" t="s">
        <v>134</v>
      </c>
      <c r="G412" s="180">
        <v>172856009</v>
      </c>
      <c r="H412" s="182">
        <v>38017</v>
      </c>
      <c r="I412" s="180" t="s">
        <v>133</v>
      </c>
      <c r="J412" s="180" t="s">
        <v>456</v>
      </c>
      <c r="K412" s="180" t="s">
        <v>456</v>
      </c>
      <c r="L412" s="183">
        <v>42781</v>
      </c>
      <c r="M412" s="180" t="s">
        <v>101</v>
      </c>
      <c r="N412" s="200"/>
      <c r="O412" s="181"/>
      <c r="P412" s="181"/>
      <c r="Q412" s="181"/>
      <c r="R412" s="180"/>
      <c r="S412" s="180"/>
      <c r="T412" s="180"/>
      <c r="U412" s="180"/>
      <c r="V412" s="180"/>
      <c r="W412" s="180"/>
    </row>
    <row r="413" spans="1:23" ht="15.75" x14ac:dyDescent="0.25">
      <c r="A413" s="222" t="str">
        <f t="shared" si="6"/>
        <v>00462</v>
      </c>
      <c r="B413" s="180" t="s">
        <v>261</v>
      </c>
      <c r="C413" s="179" t="s">
        <v>262</v>
      </c>
      <c r="D413" s="180" t="s">
        <v>151</v>
      </c>
      <c r="E413" s="182">
        <v>29846</v>
      </c>
      <c r="F413" s="180" t="s">
        <v>134</v>
      </c>
      <c r="G413" s="180">
        <v>172104930</v>
      </c>
      <c r="H413" s="182">
        <v>41622</v>
      </c>
      <c r="I413" s="180" t="s">
        <v>133</v>
      </c>
      <c r="J413" s="180" t="s">
        <v>135</v>
      </c>
      <c r="K413" s="180" t="s">
        <v>135</v>
      </c>
      <c r="L413" s="183">
        <v>42781</v>
      </c>
      <c r="M413" s="180" t="s">
        <v>101</v>
      </c>
      <c r="N413" s="200"/>
      <c r="O413" s="181"/>
      <c r="P413" s="181"/>
      <c r="Q413" s="181"/>
      <c r="R413" s="180"/>
      <c r="S413" s="180"/>
      <c r="T413" s="180"/>
      <c r="U413" s="180"/>
      <c r="V413" s="180"/>
      <c r="W413" s="180"/>
    </row>
    <row r="414" spans="1:23" ht="15.75" x14ac:dyDescent="0.25">
      <c r="A414" s="222" t="str">
        <f t="shared" si="6"/>
        <v>00464</v>
      </c>
      <c r="B414" s="180" t="s">
        <v>869</v>
      </c>
      <c r="C414" s="179" t="s">
        <v>870</v>
      </c>
      <c r="D414" s="180" t="s">
        <v>151</v>
      </c>
      <c r="E414" s="182">
        <v>33887</v>
      </c>
      <c r="F414" s="180" t="s">
        <v>134</v>
      </c>
      <c r="G414" s="180">
        <v>174553138</v>
      </c>
      <c r="H414" s="182">
        <v>40940</v>
      </c>
      <c r="I414" s="180" t="s">
        <v>133</v>
      </c>
      <c r="J414" s="180" t="s">
        <v>871</v>
      </c>
      <c r="K414" s="180" t="s">
        <v>871</v>
      </c>
      <c r="L414" s="183">
        <v>42781</v>
      </c>
      <c r="M414" s="180" t="s">
        <v>101</v>
      </c>
      <c r="N414" s="200"/>
      <c r="O414" s="181"/>
      <c r="P414" s="181"/>
      <c r="Q414" s="181"/>
      <c r="R414" s="180"/>
      <c r="S414" s="180"/>
      <c r="T414" s="180"/>
      <c r="U414" s="180"/>
      <c r="V414" s="180"/>
      <c r="W414" s="180"/>
    </row>
    <row r="415" spans="1:23" ht="15.75" x14ac:dyDescent="0.25">
      <c r="A415" s="222" t="str">
        <f t="shared" si="6"/>
        <v>00454</v>
      </c>
      <c r="B415" s="180" t="s">
        <v>866</v>
      </c>
      <c r="C415" s="179" t="s">
        <v>867</v>
      </c>
      <c r="D415" s="180" t="s">
        <v>151</v>
      </c>
      <c r="E415" s="182">
        <v>33027</v>
      </c>
      <c r="F415" s="180" t="s">
        <v>2756</v>
      </c>
      <c r="G415" s="245" t="s">
        <v>3187</v>
      </c>
      <c r="H415" s="182" t="s">
        <v>3188</v>
      </c>
      <c r="I415" s="180" t="s">
        <v>133</v>
      </c>
      <c r="J415" s="180" t="s">
        <v>598</v>
      </c>
      <c r="K415" s="180" t="s">
        <v>598</v>
      </c>
      <c r="L415" s="183">
        <v>42781</v>
      </c>
      <c r="M415" s="180" t="s">
        <v>101</v>
      </c>
      <c r="N415" s="200"/>
      <c r="O415" s="181"/>
      <c r="P415" s="181"/>
      <c r="Q415" s="181"/>
      <c r="R415" s="180"/>
      <c r="S415" s="180"/>
      <c r="T415" s="180"/>
      <c r="U415" s="180"/>
      <c r="V415" s="180"/>
      <c r="W415" s="180"/>
    </row>
    <row r="416" spans="1:23" ht="15.75" x14ac:dyDescent="0.25">
      <c r="A416" s="222" t="str">
        <f t="shared" si="6"/>
        <v>00459</v>
      </c>
      <c r="B416" s="180" t="s">
        <v>576</v>
      </c>
      <c r="C416" s="179" t="s">
        <v>577</v>
      </c>
      <c r="D416" s="180" t="s">
        <v>151</v>
      </c>
      <c r="E416" s="182">
        <v>36143</v>
      </c>
      <c r="F416" s="180" t="s">
        <v>134</v>
      </c>
      <c r="G416" s="180">
        <v>174628036</v>
      </c>
      <c r="H416" s="182">
        <v>41637</v>
      </c>
      <c r="I416" s="180" t="s">
        <v>133</v>
      </c>
      <c r="J416" s="180" t="s">
        <v>485</v>
      </c>
      <c r="K416" s="180" t="s">
        <v>485</v>
      </c>
      <c r="L416" s="183">
        <v>42781</v>
      </c>
      <c r="M416" s="180" t="s">
        <v>101</v>
      </c>
      <c r="N416" s="200"/>
      <c r="O416" s="181"/>
      <c r="P416" s="181"/>
      <c r="Q416" s="181"/>
      <c r="R416" s="180"/>
      <c r="S416" s="180"/>
      <c r="T416" s="180"/>
      <c r="U416" s="180"/>
      <c r="V416" s="180"/>
      <c r="W416" s="180"/>
    </row>
    <row r="417" spans="1:23" ht="15.75" x14ac:dyDescent="0.25">
      <c r="A417" s="222" t="str">
        <f t="shared" si="6"/>
        <v>00467</v>
      </c>
      <c r="B417" s="180" t="s">
        <v>712</v>
      </c>
      <c r="C417" s="179" t="s">
        <v>626</v>
      </c>
      <c r="D417" s="180" t="s">
        <v>151</v>
      </c>
      <c r="E417" s="182">
        <v>35522</v>
      </c>
      <c r="F417" s="180" t="s">
        <v>134</v>
      </c>
      <c r="G417" s="180" t="s">
        <v>3189</v>
      </c>
      <c r="H417" s="182">
        <v>41798</v>
      </c>
      <c r="I417" s="180" t="s">
        <v>133</v>
      </c>
      <c r="J417" s="180"/>
      <c r="K417" s="180"/>
      <c r="L417" s="183">
        <v>42781</v>
      </c>
      <c r="M417" s="180" t="s">
        <v>101</v>
      </c>
      <c r="N417" s="200"/>
      <c r="O417" s="181"/>
      <c r="P417" s="181"/>
      <c r="Q417" s="181"/>
      <c r="R417" s="180"/>
      <c r="S417" s="180"/>
      <c r="T417" s="180"/>
      <c r="U417" s="180"/>
      <c r="V417" s="180"/>
      <c r="W417" s="180"/>
    </row>
    <row r="418" spans="1:23" ht="15.75" x14ac:dyDescent="0.25">
      <c r="A418" s="222" t="str">
        <f t="shared" si="6"/>
        <v>00465</v>
      </c>
      <c r="B418" s="180" t="s">
        <v>862</v>
      </c>
      <c r="C418" s="179" t="s">
        <v>863</v>
      </c>
      <c r="D418" s="180" t="s">
        <v>151</v>
      </c>
      <c r="E418" s="182">
        <v>35633</v>
      </c>
      <c r="F418" s="180" t="s">
        <v>134</v>
      </c>
      <c r="G418" s="180" t="s">
        <v>3190</v>
      </c>
      <c r="H418" s="182">
        <v>42425</v>
      </c>
      <c r="I418" s="180" t="s">
        <v>133</v>
      </c>
      <c r="J418" s="180" t="s">
        <v>3191</v>
      </c>
      <c r="K418" s="180" t="s">
        <v>3191</v>
      </c>
      <c r="L418" s="183">
        <v>42781</v>
      </c>
      <c r="M418" s="180" t="s">
        <v>101</v>
      </c>
      <c r="N418" s="200"/>
      <c r="O418" s="181"/>
      <c r="P418" s="181"/>
      <c r="Q418" s="181"/>
      <c r="R418" s="180"/>
      <c r="S418" s="180"/>
      <c r="T418" s="180"/>
      <c r="U418" s="180"/>
      <c r="V418" s="180"/>
      <c r="W418" s="180"/>
    </row>
    <row r="419" spans="1:23" ht="15.75" x14ac:dyDescent="0.25">
      <c r="A419" s="222" t="str">
        <f t="shared" si="6"/>
        <v>00458</v>
      </c>
      <c r="B419" s="180" t="s">
        <v>774</v>
      </c>
      <c r="C419" s="179" t="s">
        <v>711</v>
      </c>
      <c r="D419" s="180" t="s">
        <v>151</v>
      </c>
      <c r="E419" s="182">
        <v>27282</v>
      </c>
      <c r="F419" s="180" t="s">
        <v>134</v>
      </c>
      <c r="G419" s="180">
        <v>172674295</v>
      </c>
      <c r="H419" s="182">
        <v>42321</v>
      </c>
      <c r="I419" s="180" t="s">
        <v>133</v>
      </c>
      <c r="J419" s="180"/>
      <c r="K419" s="180"/>
      <c r="L419" s="183">
        <v>42781</v>
      </c>
      <c r="M419" s="180" t="s">
        <v>101</v>
      </c>
      <c r="N419" s="200"/>
      <c r="O419" s="181"/>
      <c r="P419" s="181"/>
      <c r="Q419" s="181"/>
      <c r="R419" s="180"/>
      <c r="S419" s="180"/>
      <c r="T419" s="180"/>
      <c r="U419" s="180"/>
      <c r="V419" s="180"/>
      <c r="W419" s="180"/>
    </row>
    <row r="420" spans="1:23" ht="15.75" x14ac:dyDescent="0.25">
      <c r="A420" s="222" t="str">
        <f t="shared" si="6"/>
        <v>00457</v>
      </c>
      <c r="B420" s="180" t="s">
        <v>716</v>
      </c>
      <c r="C420" s="179" t="s">
        <v>717</v>
      </c>
      <c r="D420" s="180" t="s">
        <v>151</v>
      </c>
      <c r="E420" s="182">
        <v>31470</v>
      </c>
      <c r="F420" s="180" t="s">
        <v>134</v>
      </c>
      <c r="G420" s="180">
        <v>125147447</v>
      </c>
      <c r="H420" s="182">
        <v>38742</v>
      </c>
      <c r="I420" s="180" t="s">
        <v>133</v>
      </c>
      <c r="J420" s="180"/>
      <c r="K420" s="180"/>
      <c r="L420" s="183">
        <v>42781</v>
      </c>
      <c r="M420" s="180" t="s">
        <v>101</v>
      </c>
      <c r="N420" s="200"/>
      <c r="O420" s="181"/>
      <c r="P420" s="181"/>
      <c r="Q420" s="181"/>
      <c r="R420" s="180"/>
      <c r="S420" s="180"/>
      <c r="T420" s="180"/>
      <c r="U420" s="180"/>
      <c r="V420" s="180"/>
      <c r="W420" s="180"/>
    </row>
    <row r="421" spans="1:23" ht="15.75" x14ac:dyDescent="0.25">
      <c r="A421" s="222" t="str">
        <f t="shared" si="6"/>
        <v>00473</v>
      </c>
      <c r="B421" s="180" t="s">
        <v>741</v>
      </c>
      <c r="C421" s="179" t="s">
        <v>742</v>
      </c>
      <c r="D421" s="180" t="s">
        <v>151</v>
      </c>
      <c r="E421" s="182">
        <v>32502</v>
      </c>
      <c r="F421" s="180" t="s">
        <v>134</v>
      </c>
      <c r="G421" s="180">
        <v>173522065</v>
      </c>
      <c r="H421" s="182">
        <v>38855</v>
      </c>
      <c r="I421" s="180" t="s">
        <v>133</v>
      </c>
      <c r="J421" s="180" t="s">
        <v>3192</v>
      </c>
      <c r="K421" s="180" t="s">
        <v>3192</v>
      </c>
      <c r="L421" s="183">
        <v>42782</v>
      </c>
      <c r="M421" s="180" t="s">
        <v>101</v>
      </c>
      <c r="N421" s="200"/>
      <c r="O421" s="181"/>
      <c r="P421" s="181"/>
      <c r="Q421" s="181"/>
      <c r="R421" s="180"/>
      <c r="S421" s="180"/>
      <c r="T421" s="180"/>
      <c r="U421" s="180"/>
      <c r="V421" s="180"/>
      <c r="W421" s="180"/>
    </row>
    <row r="422" spans="1:23" ht="15.75" x14ac:dyDescent="0.25">
      <c r="A422" s="222" t="str">
        <f t="shared" si="6"/>
        <v>00474</v>
      </c>
      <c r="B422" s="180" t="s">
        <v>1581</v>
      </c>
      <c r="C422" s="179" t="s">
        <v>1414</v>
      </c>
      <c r="D422" s="180" t="s">
        <v>151</v>
      </c>
      <c r="E422" s="182">
        <v>33375</v>
      </c>
      <c r="F422" s="180" t="s">
        <v>134</v>
      </c>
      <c r="G422" s="180" t="s">
        <v>3193</v>
      </c>
      <c r="H422" s="182">
        <v>42521</v>
      </c>
      <c r="I422" s="180" t="s">
        <v>133</v>
      </c>
      <c r="J422" s="180" t="s">
        <v>385</v>
      </c>
      <c r="K422" s="180" t="s">
        <v>385</v>
      </c>
      <c r="L422" s="183">
        <v>42782</v>
      </c>
      <c r="M422" s="180" t="s">
        <v>101</v>
      </c>
      <c r="N422" s="200"/>
      <c r="O422" s="181"/>
      <c r="P422" s="181"/>
      <c r="Q422" s="181"/>
      <c r="R422" s="180"/>
      <c r="S422" s="180"/>
      <c r="T422" s="180"/>
      <c r="U422" s="180"/>
      <c r="V422" s="180"/>
      <c r="W422" s="180"/>
    </row>
    <row r="423" spans="1:23" ht="15.75" x14ac:dyDescent="0.25">
      <c r="A423" s="222" t="str">
        <f t="shared" si="6"/>
        <v>00472</v>
      </c>
      <c r="B423" s="180" t="s">
        <v>483</v>
      </c>
      <c r="C423" s="179" t="s">
        <v>484</v>
      </c>
      <c r="D423" s="180" t="s">
        <v>151</v>
      </c>
      <c r="E423" s="182">
        <v>33079</v>
      </c>
      <c r="F423" s="180" t="s">
        <v>134</v>
      </c>
      <c r="G423" s="180">
        <v>173053723</v>
      </c>
      <c r="H423" s="182">
        <v>40501</v>
      </c>
      <c r="I423" s="180" t="s">
        <v>133</v>
      </c>
      <c r="J423" s="180" t="s">
        <v>485</v>
      </c>
      <c r="K423" s="180" t="s">
        <v>485</v>
      </c>
      <c r="L423" s="183">
        <v>42782</v>
      </c>
      <c r="M423" s="180" t="s">
        <v>101</v>
      </c>
      <c r="N423" s="200"/>
      <c r="O423" s="181"/>
      <c r="P423" s="181"/>
      <c r="Q423" s="181"/>
      <c r="R423" s="180"/>
      <c r="S423" s="180"/>
      <c r="T423" s="180"/>
      <c r="U423" s="180"/>
      <c r="V423" s="180"/>
      <c r="W423" s="180"/>
    </row>
    <row r="424" spans="1:23" ht="15.75" x14ac:dyDescent="0.25">
      <c r="A424" s="222" t="str">
        <f t="shared" si="6"/>
        <v>00475</v>
      </c>
      <c r="B424" s="180" t="s">
        <v>875</v>
      </c>
      <c r="C424" s="179" t="s">
        <v>109</v>
      </c>
      <c r="D424" s="180" t="s">
        <v>151</v>
      </c>
      <c r="E424" s="182">
        <v>31726</v>
      </c>
      <c r="F424" s="180" t="s">
        <v>134</v>
      </c>
      <c r="G424" s="180">
        <v>172115277</v>
      </c>
      <c r="H424" s="182">
        <v>41941</v>
      </c>
      <c r="I424" s="180" t="s">
        <v>133</v>
      </c>
      <c r="J424" s="180" t="s">
        <v>204</v>
      </c>
      <c r="K424" s="180" t="s">
        <v>204</v>
      </c>
      <c r="L424" s="183">
        <v>42782</v>
      </c>
      <c r="M424" s="180" t="s">
        <v>415</v>
      </c>
      <c r="N424" s="200"/>
      <c r="O424" s="181"/>
      <c r="P424" s="181"/>
      <c r="Q424" s="181"/>
      <c r="R424" s="180"/>
      <c r="S424" s="180"/>
      <c r="T424" s="180"/>
      <c r="U424" s="180"/>
      <c r="V424" s="180"/>
      <c r="W424" s="180"/>
    </row>
    <row r="425" spans="1:23" ht="15.75" x14ac:dyDescent="0.25">
      <c r="A425" s="222" t="str">
        <f t="shared" si="6"/>
        <v>00470</v>
      </c>
      <c r="B425" s="180" t="s">
        <v>2018</v>
      </c>
      <c r="C425" s="179" t="s">
        <v>1676</v>
      </c>
      <c r="D425" s="180" t="s">
        <v>149</v>
      </c>
      <c r="E425" s="182">
        <v>33928</v>
      </c>
      <c r="F425" s="180" t="s">
        <v>134</v>
      </c>
      <c r="G425" s="180">
        <v>173170762</v>
      </c>
      <c r="H425" s="182">
        <v>42444</v>
      </c>
      <c r="I425" s="180" t="s">
        <v>133</v>
      </c>
      <c r="J425" s="180" t="s">
        <v>171</v>
      </c>
      <c r="K425" s="180" t="s">
        <v>171</v>
      </c>
      <c r="L425" s="183">
        <v>42782</v>
      </c>
      <c r="M425" s="180" t="s">
        <v>415</v>
      </c>
      <c r="N425" s="200"/>
      <c r="O425" s="181"/>
      <c r="P425" s="181"/>
      <c r="Q425" s="181"/>
      <c r="R425" s="180"/>
      <c r="S425" s="180"/>
      <c r="T425" s="180"/>
      <c r="U425" s="180"/>
      <c r="V425" s="180"/>
      <c r="W425" s="180"/>
    </row>
    <row r="426" spans="1:23" ht="15.75" x14ac:dyDescent="0.25">
      <c r="A426" s="222" t="str">
        <f t="shared" si="6"/>
        <v>00471</v>
      </c>
      <c r="B426" s="180" t="s">
        <v>977</v>
      </c>
      <c r="C426" s="179" t="s">
        <v>3194</v>
      </c>
      <c r="D426" s="180" t="s">
        <v>151</v>
      </c>
      <c r="E426" s="182">
        <v>34310</v>
      </c>
      <c r="F426" s="180" t="s">
        <v>134</v>
      </c>
      <c r="G426" s="180">
        <v>174217484</v>
      </c>
      <c r="H426" s="182">
        <v>41684</v>
      </c>
      <c r="I426" s="180" t="s">
        <v>133</v>
      </c>
      <c r="J426" s="180" t="s">
        <v>224</v>
      </c>
      <c r="K426" s="180" t="s">
        <v>224</v>
      </c>
      <c r="L426" s="183">
        <v>42782</v>
      </c>
      <c r="M426" s="180" t="s">
        <v>101</v>
      </c>
      <c r="N426" s="200"/>
      <c r="O426" s="181"/>
      <c r="P426" s="181"/>
      <c r="Q426" s="181"/>
      <c r="R426" s="180"/>
      <c r="S426" s="180"/>
      <c r="T426" s="180"/>
      <c r="U426" s="180"/>
      <c r="V426" s="180"/>
      <c r="W426" s="180"/>
    </row>
    <row r="427" spans="1:23" ht="15.75" x14ac:dyDescent="0.25">
      <c r="A427" s="222" t="str">
        <f t="shared" si="6"/>
        <v>00476</v>
      </c>
      <c r="B427" s="180" t="s">
        <v>2232</v>
      </c>
      <c r="C427" s="179" t="s">
        <v>1834</v>
      </c>
      <c r="D427" s="180" t="s">
        <v>149</v>
      </c>
      <c r="E427" s="182">
        <v>32788</v>
      </c>
      <c r="F427" s="180" t="s">
        <v>134</v>
      </c>
      <c r="G427" s="180" t="s">
        <v>3195</v>
      </c>
      <c r="H427" s="182" t="s">
        <v>3196</v>
      </c>
      <c r="I427" s="180" t="s">
        <v>133</v>
      </c>
      <c r="J427" s="180" t="s">
        <v>182</v>
      </c>
      <c r="K427" s="180" t="s">
        <v>182</v>
      </c>
      <c r="L427" s="183">
        <v>42783</v>
      </c>
      <c r="M427" s="180" t="s">
        <v>732</v>
      </c>
      <c r="N427" s="200"/>
      <c r="O427" s="181"/>
      <c r="P427" s="181"/>
      <c r="Q427" s="181"/>
      <c r="R427" s="180"/>
      <c r="S427" s="180"/>
      <c r="T427" s="180"/>
      <c r="U427" s="180"/>
      <c r="V427" s="180"/>
      <c r="W427" s="180"/>
    </row>
    <row r="428" spans="1:23" ht="15.75" x14ac:dyDescent="0.25">
      <c r="A428" s="222" t="str">
        <f t="shared" si="6"/>
        <v>00477</v>
      </c>
      <c r="B428" s="180" t="s">
        <v>1378</v>
      </c>
      <c r="C428" s="179" t="s">
        <v>1379</v>
      </c>
      <c r="D428" s="180" t="s">
        <v>149</v>
      </c>
      <c r="E428" s="182">
        <v>30880</v>
      </c>
      <c r="F428" s="180" t="s">
        <v>134</v>
      </c>
      <c r="G428" s="180">
        <v>172679952</v>
      </c>
      <c r="H428" s="182">
        <v>38114</v>
      </c>
      <c r="I428" s="180" t="s">
        <v>133</v>
      </c>
      <c r="J428" s="180" t="s">
        <v>171</v>
      </c>
      <c r="K428" s="180" t="s">
        <v>171</v>
      </c>
      <c r="L428" s="183">
        <v>42783</v>
      </c>
      <c r="M428" s="180" t="s">
        <v>732</v>
      </c>
      <c r="N428" s="200"/>
      <c r="O428" s="181"/>
      <c r="P428" s="181"/>
      <c r="Q428" s="181"/>
      <c r="R428" s="180"/>
      <c r="S428" s="180"/>
      <c r="T428" s="180"/>
      <c r="U428" s="180"/>
      <c r="V428" s="180"/>
      <c r="W428" s="180"/>
    </row>
    <row r="429" spans="1:23" ht="15.75" x14ac:dyDescent="0.25">
      <c r="A429" s="222" t="str">
        <f t="shared" si="6"/>
        <v>00479</v>
      </c>
      <c r="B429" s="180" t="s">
        <v>1380</v>
      </c>
      <c r="C429" s="179" t="s">
        <v>1381</v>
      </c>
      <c r="D429" s="180" t="s">
        <v>149</v>
      </c>
      <c r="E429" s="182">
        <v>32446</v>
      </c>
      <c r="F429" s="180" t="s">
        <v>134</v>
      </c>
      <c r="G429" s="180">
        <v>173144696</v>
      </c>
      <c r="H429" s="182"/>
      <c r="I429" s="180" t="s">
        <v>133</v>
      </c>
      <c r="J429" s="180" t="s">
        <v>171</v>
      </c>
      <c r="K429" s="180" t="s">
        <v>171</v>
      </c>
      <c r="L429" s="183">
        <v>42783</v>
      </c>
      <c r="M429" s="180" t="s">
        <v>732</v>
      </c>
      <c r="N429" s="200"/>
      <c r="O429" s="181"/>
      <c r="P429" s="181"/>
      <c r="Q429" s="181"/>
      <c r="R429" s="180"/>
      <c r="S429" s="180"/>
      <c r="T429" s="180"/>
      <c r="U429" s="180"/>
      <c r="V429" s="180"/>
      <c r="W429" s="180"/>
    </row>
    <row r="430" spans="1:23" ht="15.75" x14ac:dyDescent="0.25">
      <c r="A430" s="222" t="str">
        <f t="shared" si="6"/>
        <v>00482</v>
      </c>
      <c r="B430" s="180" t="s">
        <v>1382</v>
      </c>
      <c r="C430" s="179" t="s">
        <v>1383</v>
      </c>
      <c r="D430" s="180" t="s">
        <v>149</v>
      </c>
      <c r="E430" s="182">
        <v>31351</v>
      </c>
      <c r="F430" s="180" t="s">
        <v>134</v>
      </c>
      <c r="G430" s="245" t="s">
        <v>3197</v>
      </c>
      <c r="H430" s="182">
        <v>42663</v>
      </c>
      <c r="I430" s="180" t="s">
        <v>133</v>
      </c>
      <c r="J430" s="180" t="s">
        <v>171</v>
      </c>
      <c r="K430" s="180" t="s">
        <v>171</v>
      </c>
      <c r="L430" s="183">
        <v>42783</v>
      </c>
      <c r="M430" s="180" t="s">
        <v>732</v>
      </c>
      <c r="N430" s="200"/>
      <c r="O430" s="181"/>
      <c r="P430" s="181"/>
      <c r="Q430" s="181"/>
      <c r="R430" s="180"/>
      <c r="S430" s="180"/>
      <c r="T430" s="180"/>
      <c r="U430" s="180"/>
      <c r="V430" s="180"/>
      <c r="W430" s="180"/>
    </row>
    <row r="431" spans="1:23" ht="15.75" x14ac:dyDescent="0.25">
      <c r="A431" s="222" t="str">
        <f t="shared" si="6"/>
        <v>00483</v>
      </c>
      <c r="B431" s="180" t="s">
        <v>1384</v>
      </c>
      <c r="C431" s="179" t="s">
        <v>1385</v>
      </c>
      <c r="D431" s="180" t="s">
        <v>151</v>
      </c>
      <c r="E431" s="182">
        <v>28475</v>
      </c>
      <c r="F431" s="180" t="s">
        <v>134</v>
      </c>
      <c r="G431" s="180">
        <v>172000937</v>
      </c>
      <c r="H431" s="182">
        <v>41496</v>
      </c>
      <c r="I431" s="180" t="s">
        <v>133</v>
      </c>
      <c r="J431" s="180" t="s">
        <v>176</v>
      </c>
      <c r="K431" s="180" t="s">
        <v>176</v>
      </c>
      <c r="L431" s="183">
        <v>42783</v>
      </c>
      <c r="M431" s="180" t="s">
        <v>732</v>
      </c>
      <c r="N431" s="200"/>
      <c r="O431" s="181"/>
      <c r="P431" s="181"/>
      <c r="Q431" s="181"/>
      <c r="R431" s="180"/>
      <c r="S431" s="180"/>
      <c r="T431" s="180"/>
      <c r="U431" s="180"/>
      <c r="V431" s="180"/>
      <c r="W431" s="180"/>
    </row>
    <row r="432" spans="1:23" ht="15.75" x14ac:dyDescent="0.25">
      <c r="A432" s="222" t="str">
        <f t="shared" si="6"/>
        <v>00484</v>
      </c>
      <c r="B432" s="180" t="s">
        <v>1393</v>
      </c>
      <c r="C432" s="179" t="s">
        <v>3198</v>
      </c>
      <c r="D432" s="180" t="s">
        <v>151</v>
      </c>
      <c r="E432" s="182">
        <v>31447</v>
      </c>
      <c r="F432" s="180" t="s">
        <v>134</v>
      </c>
      <c r="G432" s="180" t="s">
        <v>3199</v>
      </c>
      <c r="H432" s="182">
        <v>42704</v>
      </c>
      <c r="I432" s="180" t="s">
        <v>133</v>
      </c>
      <c r="J432" s="180" t="s">
        <v>302</v>
      </c>
      <c r="K432" s="180" t="s">
        <v>302</v>
      </c>
      <c r="L432" s="183">
        <v>42783</v>
      </c>
      <c r="M432" s="180" t="s">
        <v>732</v>
      </c>
      <c r="N432" s="200"/>
      <c r="O432" s="181"/>
      <c r="P432" s="181"/>
      <c r="Q432" s="181"/>
      <c r="R432" s="180"/>
      <c r="S432" s="180"/>
      <c r="T432" s="180"/>
      <c r="U432" s="180"/>
      <c r="V432" s="180"/>
      <c r="W432" s="180"/>
    </row>
    <row r="433" spans="1:23" ht="15.75" x14ac:dyDescent="0.25">
      <c r="A433" s="222" t="str">
        <f t="shared" si="6"/>
        <v>00485</v>
      </c>
      <c r="B433" s="180" t="s">
        <v>1958</v>
      </c>
      <c r="C433" s="179" t="s">
        <v>1634</v>
      </c>
      <c r="D433" s="180" t="s">
        <v>151</v>
      </c>
      <c r="E433" s="182">
        <v>35924</v>
      </c>
      <c r="F433" s="180" t="s">
        <v>3200</v>
      </c>
      <c r="G433" s="180" t="s">
        <v>3201</v>
      </c>
      <c r="H433" s="182">
        <v>42475</v>
      </c>
      <c r="I433" s="180" t="s">
        <v>3202</v>
      </c>
      <c r="J433" s="180" t="s">
        <v>3203</v>
      </c>
      <c r="K433" s="180" t="s">
        <v>3203</v>
      </c>
      <c r="L433" s="183">
        <v>42783</v>
      </c>
      <c r="M433" s="180" t="s">
        <v>3204</v>
      </c>
      <c r="N433" s="200"/>
      <c r="O433" s="181"/>
      <c r="P433" s="181"/>
      <c r="Q433" s="181"/>
      <c r="R433" s="180"/>
      <c r="S433" s="180"/>
      <c r="T433" s="180"/>
      <c r="U433" s="180"/>
      <c r="V433" s="180"/>
      <c r="W433" s="180"/>
    </row>
    <row r="434" spans="1:23" ht="15.75" x14ac:dyDescent="0.25">
      <c r="A434" s="222" t="str">
        <f t="shared" si="6"/>
        <v>00486</v>
      </c>
      <c r="B434" s="180" t="s">
        <v>1486</v>
      </c>
      <c r="C434" s="179" t="s">
        <v>1487</v>
      </c>
      <c r="D434" s="180" t="s">
        <v>151</v>
      </c>
      <c r="E434" s="182">
        <v>42727</v>
      </c>
      <c r="F434" s="180" t="s">
        <v>134</v>
      </c>
      <c r="G434" s="180">
        <v>186862445</v>
      </c>
      <c r="H434" s="182">
        <v>39110</v>
      </c>
      <c r="I434" s="180" t="s">
        <v>133</v>
      </c>
      <c r="J434" s="180" t="s">
        <v>137</v>
      </c>
      <c r="K434" s="180" t="s">
        <v>137</v>
      </c>
      <c r="L434" s="183">
        <v>42783</v>
      </c>
      <c r="M434" s="180" t="s">
        <v>3204</v>
      </c>
      <c r="N434" s="200"/>
      <c r="O434" s="181"/>
      <c r="P434" s="181"/>
      <c r="Q434" s="181"/>
      <c r="R434" s="180"/>
      <c r="S434" s="180"/>
      <c r="T434" s="180"/>
      <c r="U434" s="180"/>
      <c r="V434" s="180"/>
      <c r="W434" s="180"/>
    </row>
    <row r="435" spans="1:23" ht="15.75" x14ac:dyDescent="0.25">
      <c r="A435" s="222" t="str">
        <f t="shared" si="6"/>
        <v>00487</v>
      </c>
      <c r="B435" s="180" t="s">
        <v>1313</v>
      </c>
      <c r="C435" s="179" t="s">
        <v>1314</v>
      </c>
      <c r="D435" s="180" t="s">
        <v>151</v>
      </c>
      <c r="E435" s="182">
        <v>35419</v>
      </c>
      <c r="F435" s="180" t="s">
        <v>134</v>
      </c>
      <c r="G435" s="180" t="s">
        <v>3205</v>
      </c>
      <c r="H435" s="182"/>
      <c r="I435" s="180" t="s">
        <v>133</v>
      </c>
      <c r="J435" s="180" t="s">
        <v>380</v>
      </c>
      <c r="K435" s="180" t="s">
        <v>380</v>
      </c>
      <c r="L435" s="183">
        <v>42783</v>
      </c>
      <c r="M435" s="180" t="s">
        <v>3204</v>
      </c>
      <c r="N435" s="200"/>
      <c r="O435" s="181"/>
      <c r="P435" s="181"/>
      <c r="Q435" s="181"/>
      <c r="R435" s="180"/>
      <c r="S435" s="180"/>
      <c r="T435" s="180"/>
      <c r="U435" s="180"/>
      <c r="V435" s="180"/>
      <c r="W435" s="180"/>
    </row>
    <row r="436" spans="1:23" ht="15.75" x14ac:dyDescent="0.25">
      <c r="A436" s="222" t="str">
        <f t="shared" si="6"/>
        <v>00488</v>
      </c>
      <c r="B436" s="180" t="s">
        <v>1315</v>
      </c>
      <c r="C436" s="179" t="s">
        <v>1316</v>
      </c>
      <c r="D436" s="180" t="s">
        <v>151</v>
      </c>
      <c r="E436" s="182">
        <v>34446</v>
      </c>
      <c r="F436" s="180" t="s">
        <v>134</v>
      </c>
      <c r="G436" s="180">
        <v>173168814</v>
      </c>
      <c r="H436" s="182"/>
      <c r="I436" s="180" t="s">
        <v>133</v>
      </c>
      <c r="J436" s="180" t="s">
        <v>224</v>
      </c>
      <c r="K436" s="180" t="s">
        <v>224</v>
      </c>
      <c r="L436" s="183">
        <v>42783</v>
      </c>
      <c r="M436" s="180" t="s">
        <v>3204</v>
      </c>
      <c r="N436" s="200"/>
      <c r="O436" s="181"/>
      <c r="P436" s="181"/>
      <c r="Q436" s="181"/>
      <c r="R436" s="180"/>
      <c r="S436" s="180"/>
      <c r="T436" s="180"/>
      <c r="U436" s="180"/>
      <c r="V436" s="180"/>
      <c r="W436" s="180"/>
    </row>
    <row r="437" spans="1:23" ht="15.75" x14ac:dyDescent="0.25">
      <c r="A437" s="222" t="str">
        <f t="shared" si="6"/>
        <v>00489</v>
      </c>
      <c r="B437" s="180" t="s">
        <v>1317</v>
      </c>
      <c r="C437" s="179" t="s">
        <v>1318</v>
      </c>
      <c r="D437" s="180" t="s">
        <v>151</v>
      </c>
      <c r="E437" s="182">
        <v>30936</v>
      </c>
      <c r="F437" s="180" t="s">
        <v>134</v>
      </c>
      <c r="G437" s="180" t="s">
        <v>3206</v>
      </c>
      <c r="H437" s="182">
        <v>42549</v>
      </c>
      <c r="I437" s="180" t="s">
        <v>133</v>
      </c>
      <c r="J437" s="180" t="s">
        <v>3207</v>
      </c>
      <c r="K437" s="180" t="s">
        <v>3207</v>
      </c>
      <c r="L437" s="183">
        <v>42783</v>
      </c>
      <c r="M437" s="180" t="s">
        <v>3204</v>
      </c>
      <c r="N437" s="200"/>
      <c r="O437" s="181"/>
      <c r="P437" s="181"/>
      <c r="Q437" s="181"/>
      <c r="R437" s="180"/>
      <c r="S437" s="180"/>
      <c r="T437" s="180"/>
      <c r="U437" s="180"/>
      <c r="V437" s="180"/>
      <c r="W437" s="180"/>
    </row>
    <row r="438" spans="1:23" ht="15.75" x14ac:dyDescent="0.25">
      <c r="A438" s="222" t="str">
        <f t="shared" si="6"/>
        <v>00490</v>
      </c>
      <c r="B438" s="180" t="s">
        <v>1319</v>
      </c>
      <c r="C438" s="179" t="s">
        <v>3208</v>
      </c>
      <c r="D438" s="180" t="s">
        <v>151</v>
      </c>
      <c r="E438" s="182">
        <v>33314</v>
      </c>
      <c r="F438" s="180" t="s">
        <v>134</v>
      </c>
      <c r="G438" s="180">
        <v>173309553</v>
      </c>
      <c r="H438" s="182">
        <v>42295</v>
      </c>
      <c r="I438" s="180" t="s">
        <v>133</v>
      </c>
      <c r="J438" s="180" t="s">
        <v>3209</v>
      </c>
      <c r="K438" s="180" t="s">
        <v>3209</v>
      </c>
      <c r="L438" s="183">
        <v>42783</v>
      </c>
      <c r="M438" s="180" t="s">
        <v>3204</v>
      </c>
      <c r="N438" s="200"/>
      <c r="O438" s="181"/>
      <c r="P438" s="181"/>
      <c r="Q438" s="181"/>
      <c r="R438" s="180"/>
      <c r="S438" s="180"/>
      <c r="T438" s="180"/>
      <c r="U438" s="180"/>
      <c r="V438" s="180"/>
      <c r="W438" s="180"/>
    </row>
    <row r="439" spans="1:23" ht="15.75" x14ac:dyDescent="0.25">
      <c r="A439" s="222" t="str">
        <f t="shared" si="6"/>
        <v>00491</v>
      </c>
      <c r="B439" s="180" t="s">
        <v>382</v>
      </c>
      <c r="C439" s="179" t="s">
        <v>3210</v>
      </c>
      <c r="D439" s="180" t="s">
        <v>151</v>
      </c>
      <c r="E439" s="182">
        <v>30336</v>
      </c>
      <c r="F439" s="180" t="s">
        <v>134</v>
      </c>
      <c r="G439" s="180">
        <v>172115807</v>
      </c>
      <c r="H439" s="182"/>
      <c r="I439" s="180" t="s">
        <v>133</v>
      </c>
      <c r="J439" s="180" t="s">
        <v>3211</v>
      </c>
      <c r="K439" s="180" t="s">
        <v>3211</v>
      </c>
      <c r="L439" s="183">
        <v>42783</v>
      </c>
      <c r="M439" s="180" t="s">
        <v>101</v>
      </c>
      <c r="N439" s="200"/>
      <c r="O439" s="181"/>
      <c r="P439" s="181"/>
      <c r="Q439" s="181"/>
      <c r="R439" s="180"/>
      <c r="S439" s="180"/>
      <c r="T439" s="180"/>
      <c r="U439" s="180"/>
      <c r="V439" s="180"/>
      <c r="W439" s="180"/>
    </row>
    <row r="440" spans="1:23" ht="15.75" x14ac:dyDescent="0.25">
      <c r="A440" s="222" t="str">
        <f t="shared" si="6"/>
        <v>00492</v>
      </c>
      <c r="B440" s="180" t="s">
        <v>805</v>
      </c>
      <c r="C440" s="179" t="s">
        <v>806</v>
      </c>
      <c r="D440" s="180" t="s">
        <v>151</v>
      </c>
      <c r="E440" s="182">
        <v>26211</v>
      </c>
      <c r="F440" s="180" t="s">
        <v>134</v>
      </c>
      <c r="G440" s="180">
        <v>172067303</v>
      </c>
      <c r="H440" s="182">
        <v>42279</v>
      </c>
      <c r="I440" s="180" t="s">
        <v>133</v>
      </c>
      <c r="J440" s="180" t="s">
        <v>236</v>
      </c>
      <c r="K440" s="180" t="s">
        <v>236</v>
      </c>
      <c r="L440" s="183">
        <v>42783</v>
      </c>
      <c r="M440" s="180" t="s">
        <v>101</v>
      </c>
      <c r="N440" s="200"/>
      <c r="O440" s="181"/>
      <c r="P440" s="181"/>
      <c r="Q440" s="181"/>
      <c r="R440" s="180"/>
      <c r="S440" s="180"/>
      <c r="T440" s="180"/>
      <c r="U440" s="180"/>
      <c r="V440" s="180"/>
      <c r="W440" s="180"/>
    </row>
    <row r="441" spans="1:23" ht="15.75" x14ac:dyDescent="0.25">
      <c r="A441" s="222" t="str">
        <f t="shared" si="6"/>
        <v>00493</v>
      </c>
      <c r="B441" s="180" t="s">
        <v>756</v>
      </c>
      <c r="C441" s="179" t="s">
        <v>3212</v>
      </c>
      <c r="D441" s="180" t="s">
        <v>151</v>
      </c>
      <c r="E441" s="182">
        <v>32235</v>
      </c>
      <c r="F441" s="180" t="s">
        <v>134</v>
      </c>
      <c r="G441" s="245" t="s">
        <v>3213</v>
      </c>
      <c r="H441" s="182" t="s">
        <v>3214</v>
      </c>
      <c r="I441" s="180" t="s">
        <v>133</v>
      </c>
      <c r="J441" s="180" t="s">
        <v>757</v>
      </c>
      <c r="K441" s="180" t="s">
        <v>757</v>
      </c>
      <c r="L441" s="183">
        <v>42783</v>
      </c>
      <c r="M441" s="180" t="s">
        <v>101</v>
      </c>
      <c r="N441" s="200"/>
      <c r="O441" s="181"/>
      <c r="P441" s="181"/>
      <c r="Q441" s="181"/>
      <c r="R441" s="180"/>
      <c r="S441" s="180"/>
      <c r="T441" s="180"/>
      <c r="U441" s="180"/>
      <c r="V441" s="180"/>
      <c r="W441" s="180"/>
    </row>
    <row r="442" spans="1:23" ht="15.75" x14ac:dyDescent="0.25">
      <c r="A442" s="222" t="str">
        <f t="shared" si="6"/>
        <v>00495</v>
      </c>
      <c r="B442" s="180" t="s">
        <v>754</v>
      </c>
      <c r="C442" s="179" t="s">
        <v>755</v>
      </c>
      <c r="D442" s="180" t="s">
        <v>151</v>
      </c>
      <c r="E442" s="182">
        <v>36042</v>
      </c>
      <c r="F442" s="180" t="s">
        <v>134</v>
      </c>
      <c r="G442" s="180" t="s">
        <v>3215</v>
      </c>
      <c r="H442" s="182">
        <v>42544</v>
      </c>
      <c r="I442" s="180" t="s">
        <v>133</v>
      </c>
      <c r="J442" s="180" t="s">
        <v>182</v>
      </c>
      <c r="K442" s="180" t="s">
        <v>182</v>
      </c>
      <c r="L442" s="183">
        <v>42783</v>
      </c>
      <c r="M442" s="180" t="s">
        <v>101</v>
      </c>
      <c r="N442" s="200"/>
      <c r="O442" s="181"/>
      <c r="P442" s="181"/>
      <c r="Q442" s="181"/>
      <c r="R442" s="180"/>
      <c r="S442" s="180"/>
      <c r="T442" s="180"/>
      <c r="U442" s="180"/>
      <c r="V442" s="180"/>
      <c r="W442" s="180"/>
    </row>
    <row r="443" spans="1:23" ht="15.75" x14ac:dyDescent="0.25">
      <c r="A443" s="222" t="str">
        <f t="shared" si="6"/>
        <v>00496</v>
      </c>
      <c r="B443" s="180" t="s">
        <v>772</v>
      </c>
      <c r="C443" s="179" t="s">
        <v>773</v>
      </c>
      <c r="D443" s="180" t="s">
        <v>151</v>
      </c>
      <c r="E443" s="182">
        <v>32914</v>
      </c>
      <c r="F443" s="180" t="s">
        <v>134</v>
      </c>
      <c r="G443" s="180">
        <v>173149866</v>
      </c>
      <c r="H443" s="182">
        <v>42019</v>
      </c>
      <c r="I443" s="180" t="s">
        <v>133</v>
      </c>
      <c r="J443" s="180" t="s">
        <v>302</v>
      </c>
      <c r="K443" s="180" t="s">
        <v>302</v>
      </c>
      <c r="L443" s="183">
        <v>42783</v>
      </c>
      <c r="M443" s="180" t="s">
        <v>101</v>
      </c>
      <c r="N443" s="200"/>
      <c r="O443" s="181"/>
      <c r="P443" s="181"/>
      <c r="Q443" s="181"/>
      <c r="R443" s="180"/>
      <c r="S443" s="180"/>
      <c r="T443" s="180"/>
      <c r="U443" s="180"/>
      <c r="V443" s="180"/>
      <c r="W443" s="180"/>
    </row>
    <row r="444" spans="1:23" ht="15.75" x14ac:dyDescent="0.25">
      <c r="A444" s="222" t="str">
        <f t="shared" si="6"/>
        <v>00497</v>
      </c>
      <c r="B444" s="180" t="s">
        <v>378</v>
      </c>
      <c r="C444" s="179" t="s">
        <v>379</v>
      </c>
      <c r="D444" s="180" t="s">
        <v>151</v>
      </c>
      <c r="E444" s="182">
        <v>30179</v>
      </c>
      <c r="F444" s="180" t="s">
        <v>134</v>
      </c>
      <c r="G444" s="180" t="s">
        <v>3216</v>
      </c>
      <c r="H444" s="182"/>
      <c r="I444" s="180" t="s">
        <v>133</v>
      </c>
      <c r="J444" s="180" t="s">
        <v>380</v>
      </c>
      <c r="K444" s="180" t="s">
        <v>380</v>
      </c>
      <c r="L444" s="183">
        <v>42783</v>
      </c>
      <c r="M444" s="180" t="s">
        <v>101</v>
      </c>
      <c r="N444" s="200"/>
      <c r="O444" s="181"/>
      <c r="P444" s="181"/>
      <c r="Q444" s="181"/>
      <c r="R444" s="180"/>
      <c r="S444" s="180"/>
      <c r="T444" s="180"/>
      <c r="U444" s="180"/>
      <c r="V444" s="180"/>
      <c r="W444" s="180"/>
    </row>
    <row r="445" spans="1:23" ht="15.75" x14ac:dyDescent="0.25">
      <c r="A445" s="222" t="str">
        <f t="shared" si="6"/>
        <v>00498</v>
      </c>
      <c r="B445" s="180" t="s">
        <v>1959</v>
      </c>
      <c r="C445" s="179" t="s">
        <v>3217</v>
      </c>
      <c r="D445" s="180" t="s">
        <v>151</v>
      </c>
      <c r="E445" s="182">
        <v>28043</v>
      </c>
      <c r="F445" s="180" t="s">
        <v>134</v>
      </c>
      <c r="G445" s="180">
        <v>171889304</v>
      </c>
      <c r="H445" s="182"/>
      <c r="I445" s="180" t="s">
        <v>133</v>
      </c>
      <c r="J445" s="180" t="s">
        <v>380</v>
      </c>
      <c r="K445" s="180" t="s">
        <v>380</v>
      </c>
      <c r="L445" s="183">
        <v>42783</v>
      </c>
      <c r="M445" s="180" t="s">
        <v>101</v>
      </c>
      <c r="N445" s="200"/>
      <c r="O445" s="181"/>
      <c r="P445" s="181"/>
      <c r="Q445" s="181"/>
      <c r="R445" s="180"/>
      <c r="S445" s="180"/>
      <c r="T445" s="180"/>
      <c r="U445" s="180"/>
      <c r="V445" s="180"/>
      <c r="W445" s="180"/>
    </row>
    <row r="446" spans="1:23" ht="15.75" x14ac:dyDescent="0.25">
      <c r="A446" s="222" t="str">
        <f t="shared" si="6"/>
        <v>00500</v>
      </c>
      <c r="B446" s="180" t="s">
        <v>1007</v>
      </c>
      <c r="C446" s="179" t="s">
        <v>1008</v>
      </c>
      <c r="D446" s="180" t="s">
        <v>151</v>
      </c>
      <c r="E446" s="182">
        <v>35825</v>
      </c>
      <c r="F446" s="180" t="s">
        <v>134</v>
      </c>
      <c r="G446" s="180">
        <v>174628653</v>
      </c>
      <c r="H446" s="182">
        <v>41657</v>
      </c>
      <c r="I446" s="180" t="s">
        <v>133</v>
      </c>
      <c r="J446" s="180" t="s">
        <v>380</v>
      </c>
      <c r="K446" s="180" t="s">
        <v>380</v>
      </c>
      <c r="L446" s="183">
        <v>42783</v>
      </c>
      <c r="M446" s="180" t="s">
        <v>101</v>
      </c>
      <c r="N446" s="200"/>
      <c r="O446" s="181"/>
      <c r="P446" s="181"/>
      <c r="Q446" s="181"/>
      <c r="R446" s="180"/>
      <c r="S446" s="180"/>
      <c r="T446" s="180"/>
      <c r="U446" s="180"/>
      <c r="V446" s="180"/>
      <c r="W446" s="180"/>
    </row>
    <row r="447" spans="1:23" ht="15.75" x14ac:dyDescent="0.25">
      <c r="A447" s="222" t="str">
        <f t="shared" si="6"/>
        <v>00501</v>
      </c>
      <c r="B447" s="180" t="s">
        <v>788</v>
      </c>
      <c r="C447" s="179" t="s">
        <v>789</v>
      </c>
      <c r="D447" s="180" t="s">
        <v>151</v>
      </c>
      <c r="E447" s="182">
        <v>33637</v>
      </c>
      <c r="F447" s="180" t="s">
        <v>134</v>
      </c>
      <c r="G447" s="180">
        <v>173177471</v>
      </c>
      <c r="H447" s="182"/>
      <c r="I447" s="180" t="s">
        <v>133</v>
      </c>
      <c r="J447" s="180" t="s">
        <v>380</v>
      </c>
      <c r="K447" s="180" t="s">
        <v>380</v>
      </c>
      <c r="L447" s="183">
        <v>42783</v>
      </c>
      <c r="M447" s="180" t="s">
        <v>3218</v>
      </c>
      <c r="N447" s="200"/>
      <c r="O447" s="181"/>
      <c r="P447" s="181"/>
      <c r="Q447" s="181"/>
      <c r="R447" s="180"/>
      <c r="S447" s="180"/>
      <c r="T447" s="180"/>
      <c r="U447" s="180"/>
      <c r="V447" s="180"/>
      <c r="W447" s="180"/>
    </row>
    <row r="448" spans="1:23" ht="15.75" x14ac:dyDescent="0.25">
      <c r="A448" s="222" t="str">
        <f t="shared" si="6"/>
        <v>00502</v>
      </c>
      <c r="B448" s="180" t="s">
        <v>1054</v>
      </c>
      <c r="C448" s="179" t="s">
        <v>356</v>
      </c>
      <c r="D448" s="180" t="s">
        <v>151</v>
      </c>
      <c r="E448" s="182">
        <v>34263</v>
      </c>
      <c r="F448" s="180" t="s">
        <v>134</v>
      </c>
      <c r="G448" s="180">
        <v>174557344</v>
      </c>
      <c r="H448" s="182"/>
      <c r="I448" s="180" t="s">
        <v>133</v>
      </c>
      <c r="J448" s="180" t="s">
        <v>871</v>
      </c>
      <c r="K448" s="180" t="s">
        <v>871</v>
      </c>
      <c r="L448" s="183">
        <v>42783</v>
      </c>
      <c r="M448" s="180" t="s">
        <v>101</v>
      </c>
      <c r="N448" s="200"/>
      <c r="O448" s="181"/>
      <c r="P448" s="181"/>
      <c r="Q448" s="181"/>
      <c r="R448" s="180"/>
      <c r="S448" s="180"/>
      <c r="T448" s="180"/>
      <c r="U448" s="180"/>
      <c r="V448" s="180"/>
      <c r="W448" s="180"/>
    </row>
    <row r="449" spans="1:23" ht="15.75" x14ac:dyDescent="0.25">
      <c r="A449" s="222" t="str">
        <f t="shared" si="6"/>
        <v>00503</v>
      </c>
      <c r="B449" s="180" t="s">
        <v>1087</v>
      </c>
      <c r="C449" s="179" t="s">
        <v>1088</v>
      </c>
      <c r="D449" s="180" t="s">
        <v>151</v>
      </c>
      <c r="E449" s="182">
        <v>32559</v>
      </c>
      <c r="F449" s="180" t="s">
        <v>134</v>
      </c>
      <c r="G449" s="180">
        <v>172681152</v>
      </c>
      <c r="H449" s="182">
        <v>38150</v>
      </c>
      <c r="I449" s="180" t="s">
        <v>133</v>
      </c>
      <c r="J449" s="180" t="s">
        <v>380</v>
      </c>
      <c r="K449" s="180" t="s">
        <v>380</v>
      </c>
      <c r="L449" s="183">
        <v>42783</v>
      </c>
      <c r="M449" s="180" t="s">
        <v>3218</v>
      </c>
      <c r="N449" s="200"/>
      <c r="O449" s="181"/>
      <c r="P449" s="181"/>
      <c r="Q449" s="181"/>
      <c r="R449" s="180"/>
      <c r="S449" s="180"/>
      <c r="T449" s="180"/>
      <c r="U449" s="180"/>
      <c r="V449" s="180"/>
      <c r="W449" s="180"/>
    </row>
    <row r="450" spans="1:23" ht="15.75" x14ac:dyDescent="0.25">
      <c r="A450" s="222" t="str">
        <f t="shared" si="6"/>
        <v>00504</v>
      </c>
      <c r="B450" s="180" t="s">
        <v>1119</v>
      </c>
      <c r="C450" s="179" t="s">
        <v>454</v>
      </c>
      <c r="D450" s="180" t="s">
        <v>151</v>
      </c>
      <c r="E450" s="182">
        <v>29321</v>
      </c>
      <c r="F450" s="180" t="s">
        <v>134</v>
      </c>
      <c r="G450" s="180">
        <v>173171350</v>
      </c>
      <c r="H450" s="182">
        <v>39857</v>
      </c>
      <c r="I450" s="180" t="s">
        <v>133</v>
      </c>
      <c r="J450" s="180" t="s">
        <v>204</v>
      </c>
      <c r="K450" s="180" t="s">
        <v>204</v>
      </c>
      <c r="L450" s="183">
        <v>42783</v>
      </c>
      <c r="M450" s="180" t="s">
        <v>415</v>
      </c>
      <c r="N450" s="200"/>
      <c r="O450" s="181"/>
      <c r="P450" s="181"/>
      <c r="Q450" s="181"/>
      <c r="R450" s="180"/>
      <c r="S450" s="180"/>
      <c r="T450" s="180"/>
      <c r="U450" s="180"/>
      <c r="V450" s="180"/>
      <c r="W450" s="180"/>
    </row>
    <row r="451" spans="1:23" ht="15.75" x14ac:dyDescent="0.25">
      <c r="A451" s="222" t="str">
        <f t="shared" si="6"/>
        <v>00506</v>
      </c>
      <c r="B451" s="180" t="s">
        <v>1960</v>
      </c>
      <c r="C451" s="179" t="s">
        <v>1635</v>
      </c>
      <c r="D451" s="180" t="s">
        <v>151</v>
      </c>
      <c r="E451" s="182">
        <v>26108</v>
      </c>
      <c r="F451" s="180" t="s">
        <v>134</v>
      </c>
      <c r="G451" s="180">
        <v>171526860</v>
      </c>
      <c r="H451" s="182"/>
      <c r="I451" s="180" t="s">
        <v>133</v>
      </c>
      <c r="J451" s="180" t="s">
        <v>467</v>
      </c>
      <c r="K451" s="180" t="s">
        <v>467</v>
      </c>
      <c r="L451" s="183">
        <v>42783</v>
      </c>
      <c r="M451" s="180" t="s">
        <v>101</v>
      </c>
      <c r="N451" s="200"/>
      <c r="O451" s="181"/>
      <c r="P451" s="181"/>
      <c r="Q451" s="181"/>
      <c r="R451" s="180"/>
      <c r="S451" s="180"/>
      <c r="T451" s="180"/>
      <c r="U451" s="180"/>
      <c r="V451" s="180"/>
      <c r="W451" s="180"/>
    </row>
    <row r="452" spans="1:23" ht="15.75" x14ac:dyDescent="0.25">
      <c r="A452" s="222" t="str">
        <f t="shared" ref="A452:A515" si="7">RIGHT(B452,5)</f>
        <v>00507</v>
      </c>
      <c r="B452" s="180" t="s">
        <v>1085</v>
      </c>
      <c r="C452" s="179" t="s">
        <v>1086</v>
      </c>
      <c r="D452" s="180" t="s">
        <v>151</v>
      </c>
      <c r="E452" s="182">
        <v>27614</v>
      </c>
      <c r="F452" s="180" t="s">
        <v>134</v>
      </c>
      <c r="G452" s="180">
        <v>173572350</v>
      </c>
      <c r="H452" s="182"/>
      <c r="I452" s="180" t="s">
        <v>133</v>
      </c>
      <c r="J452" s="180" t="s">
        <v>467</v>
      </c>
      <c r="K452" s="180" t="s">
        <v>467</v>
      </c>
      <c r="L452" s="183">
        <v>42783</v>
      </c>
      <c r="M452" s="180" t="s">
        <v>101</v>
      </c>
      <c r="N452" s="200"/>
      <c r="O452" s="181"/>
      <c r="P452" s="181"/>
      <c r="Q452" s="181"/>
      <c r="R452" s="180"/>
      <c r="S452" s="180"/>
      <c r="T452" s="180"/>
      <c r="U452" s="180"/>
      <c r="V452" s="180"/>
      <c r="W452" s="180"/>
    </row>
    <row r="453" spans="1:23" ht="15.75" x14ac:dyDescent="0.25">
      <c r="A453" s="222" t="str">
        <f t="shared" si="7"/>
        <v>00508</v>
      </c>
      <c r="B453" s="180" t="s">
        <v>768</v>
      </c>
      <c r="C453" s="179" t="s">
        <v>769</v>
      </c>
      <c r="D453" s="180" t="s">
        <v>151</v>
      </c>
      <c r="E453" s="182">
        <v>27417</v>
      </c>
      <c r="F453" s="180" t="s">
        <v>134</v>
      </c>
      <c r="G453" s="180">
        <v>172761138</v>
      </c>
      <c r="H453" s="182"/>
      <c r="I453" s="180" t="s">
        <v>133</v>
      </c>
      <c r="J453" s="180" t="s">
        <v>753</v>
      </c>
      <c r="K453" s="180" t="s">
        <v>753</v>
      </c>
      <c r="L453" s="183">
        <v>42783</v>
      </c>
      <c r="M453" s="180" t="s">
        <v>101</v>
      </c>
      <c r="N453" s="200"/>
      <c r="O453" s="181"/>
      <c r="P453" s="181"/>
      <c r="Q453" s="181"/>
      <c r="R453" s="180"/>
      <c r="S453" s="180"/>
      <c r="T453" s="180"/>
      <c r="U453" s="180"/>
      <c r="V453" s="180"/>
      <c r="W453" s="180"/>
    </row>
    <row r="454" spans="1:23" ht="15.75" x14ac:dyDescent="0.25">
      <c r="A454" s="222" t="str">
        <f t="shared" si="7"/>
        <v>00510</v>
      </c>
      <c r="B454" s="180" t="s">
        <v>781</v>
      </c>
      <c r="C454" s="179" t="s">
        <v>782</v>
      </c>
      <c r="D454" s="180" t="s">
        <v>151</v>
      </c>
      <c r="E454" s="182">
        <v>34335</v>
      </c>
      <c r="F454" s="180" t="s">
        <v>134</v>
      </c>
      <c r="G454" s="180">
        <v>174613185</v>
      </c>
      <c r="H454" s="182"/>
      <c r="I454" s="180" t="s">
        <v>133</v>
      </c>
      <c r="J454" s="180" t="s">
        <v>290</v>
      </c>
      <c r="K454" s="180" t="s">
        <v>290</v>
      </c>
      <c r="L454" s="183">
        <v>42783</v>
      </c>
      <c r="M454" s="180" t="s">
        <v>101</v>
      </c>
      <c r="N454" s="200"/>
      <c r="O454" s="181"/>
      <c r="P454" s="181"/>
      <c r="Q454" s="181"/>
      <c r="R454" s="180"/>
      <c r="S454" s="180"/>
      <c r="T454" s="180"/>
      <c r="U454" s="180"/>
      <c r="V454" s="180"/>
      <c r="W454" s="180"/>
    </row>
    <row r="455" spans="1:23" ht="15.75" x14ac:dyDescent="0.25">
      <c r="A455" s="222" t="str">
        <f t="shared" si="7"/>
        <v>00511</v>
      </c>
      <c r="B455" s="180" t="s">
        <v>1061</v>
      </c>
      <c r="C455" s="179" t="s">
        <v>1062</v>
      </c>
      <c r="D455" s="180" t="s">
        <v>151</v>
      </c>
      <c r="E455" s="182">
        <v>34083</v>
      </c>
      <c r="F455" s="180" t="s">
        <v>134</v>
      </c>
      <c r="G455" s="180">
        <v>173171272</v>
      </c>
      <c r="H455" s="182"/>
      <c r="I455" s="180" t="s">
        <v>133</v>
      </c>
      <c r="J455" s="180" t="s">
        <v>290</v>
      </c>
      <c r="K455" s="180" t="s">
        <v>290</v>
      </c>
      <c r="L455" s="183">
        <v>42783</v>
      </c>
      <c r="M455" s="180" t="s">
        <v>101</v>
      </c>
      <c r="N455" s="200"/>
      <c r="O455" s="181"/>
      <c r="P455" s="181"/>
      <c r="Q455" s="181"/>
      <c r="R455" s="180"/>
      <c r="S455" s="180"/>
      <c r="T455" s="180"/>
      <c r="U455" s="180"/>
      <c r="V455" s="180"/>
      <c r="W455" s="180"/>
    </row>
    <row r="456" spans="1:23" ht="15.75" x14ac:dyDescent="0.25">
      <c r="A456" s="222" t="str">
        <f t="shared" si="7"/>
        <v>00512</v>
      </c>
      <c r="B456" s="180" t="s">
        <v>1132</v>
      </c>
      <c r="C456" s="179" t="s">
        <v>1133</v>
      </c>
      <c r="D456" s="180" t="s">
        <v>151</v>
      </c>
      <c r="E456" s="182">
        <v>35983</v>
      </c>
      <c r="F456" s="180" t="s">
        <v>134</v>
      </c>
      <c r="G456" s="180">
        <v>174625695</v>
      </c>
      <c r="H456" s="182"/>
      <c r="I456" s="180" t="s">
        <v>133</v>
      </c>
      <c r="J456" s="180" t="s">
        <v>290</v>
      </c>
      <c r="K456" s="180" t="s">
        <v>290</v>
      </c>
      <c r="L456" s="183">
        <v>42783</v>
      </c>
      <c r="M456" s="180" t="s">
        <v>101</v>
      </c>
      <c r="N456" s="200"/>
      <c r="O456" s="181"/>
      <c r="P456" s="181"/>
      <c r="Q456" s="181"/>
      <c r="R456" s="180"/>
      <c r="S456" s="180"/>
      <c r="T456" s="180"/>
      <c r="U456" s="180"/>
      <c r="V456" s="180"/>
      <c r="W456" s="180"/>
    </row>
    <row r="457" spans="1:23" ht="15.75" x14ac:dyDescent="0.25">
      <c r="A457" s="222" t="str">
        <f t="shared" si="7"/>
        <v>00513</v>
      </c>
      <c r="B457" s="180" t="s">
        <v>234</v>
      </c>
      <c r="C457" s="179" t="s">
        <v>235</v>
      </c>
      <c r="D457" s="180" t="s">
        <v>151</v>
      </c>
      <c r="E457" s="182">
        <v>33900</v>
      </c>
      <c r="F457" s="180" t="s">
        <v>134</v>
      </c>
      <c r="G457" s="180">
        <v>173562660</v>
      </c>
      <c r="H457" s="182"/>
      <c r="I457" s="180" t="s">
        <v>133</v>
      </c>
      <c r="J457" s="180" t="s">
        <v>236</v>
      </c>
      <c r="K457" s="180" t="s">
        <v>236</v>
      </c>
      <c r="L457" s="183">
        <v>42783</v>
      </c>
      <c r="M457" s="180" t="s">
        <v>3219</v>
      </c>
      <c r="N457" s="200"/>
      <c r="O457" s="181"/>
      <c r="P457" s="181"/>
      <c r="Q457" s="181"/>
      <c r="R457" s="180"/>
      <c r="S457" s="180"/>
      <c r="T457" s="180"/>
      <c r="U457" s="180"/>
      <c r="V457" s="180"/>
      <c r="W457" s="180"/>
    </row>
    <row r="458" spans="1:23" ht="15.75" x14ac:dyDescent="0.25">
      <c r="A458" s="222" t="str">
        <f t="shared" si="7"/>
        <v>00514</v>
      </c>
      <c r="B458" s="180" t="s">
        <v>381</v>
      </c>
      <c r="C458" s="179" t="s">
        <v>365</v>
      </c>
      <c r="D458" s="180" t="s">
        <v>151</v>
      </c>
      <c r="E458" s="182">
        <v>32748</v>
      </c>
      <c r="F458" s="180" t="s">
        <v>134</v>
      </c>
      <c r="G458" s="180">
        <v>173148859</v>
      </c>
      <c r="H458" s="182"/>
      <c r="I458" s="180" t="s">
        <v>133</v>
      </c>
      <c r="J458" s="180" t="s">
        <v>171</v>
      </c>
      <c r="K458" s="180" t="s">
        <v>171</v>
      </c>
      <c r="L458" s="183">
        <v>42783</v>
      </c>
      <c r="M458" s="180" t="s">
        <v>101</v>
      </c>
      <c r="N458" s="200"/>
      <c r="O458" s="181"/>
      <c r="P458" s="181"/>
      <c r="Q458" s="181"/>
      <c r="R458" s="180"/>
      <c r="S458" s="180"/>
      <c r="T458" s="180"/>
      <c r="U458" s="180"/>
      <c r="V458" s="180"/>
      <c r="W458" s="180"/>
    </row>
    <row r="459" spans="1:23" ht="15.75" x14ac:dyDescent="0.25">
      <c r="A459" s="222" t="str">
        <f t="shared" si="7"/>
        <v>00515</v>
      </c>
      <c r="B459" s="180" t="s">
        <v>386</v>
      </c>
      <c r="C459" s="179" t="s">
        <v>387</v>
      </c>
      <c r="D459" s="180" t="s">
        <v>151</v>
      </c>
      <c r="E459" s="182">
        <v>32547</v>
      </c>
      <c r="F459" s="180" t="s">
        <v>134</v>
      </c>
      <c r="G459" s="180" t="s">
        <v>3220</v>
      </c>
      <c r="H459" s="182"/>
      <c r="I459" s="180" t="s">
        <v>133</v>
      </c>
      <c r="J459" s="180" t="s">
        <v>224</v>
      </c>
      <c r="K459" s="180" t="s">
        <v>224</v>
      </c>
      <c r="L459" s="183">
        <v>42783</v>
      </c>
      <c r="M459" s="180" t="s">
        <v>101</v>
      </c>
      <c r="N459" s="200"/>
      <c r="O459" s="181"/>
      <c r="P459" s="181"/>
      <c r="Q459" s="181"/>
      <c r="R459" s="180"/>
      <c r="S459" s="180"/>
      <c r="T459" s="180"/>
      <c r="U459" s="180"/>
      <c r="V459" s="180"/>
      <c r="W459" s="180"/>
    </row>
    <row r="460" spans="1:23" ht="15.75" x14ac:dyDescent="0.25">
      <c r="A460" s="222" t="str">
        <f t="shared" si="7"/>
        <v>00516</v>
      </c>
      <c r="B460" s="180" t="s">
        <v>775</v>
      </c>
      <c r="C460" s="179" t="s">
        <v>373</v>
      </c>
      <c r="D460" s="180" t="s">
        <v>151</v>
      </c>
      <c r="E460" s="182">
        <v>34587</v>
      </c>
      <c r="F460" s="180" t="s">
        <v>134</v>
      </c>
      <c r="G460" s="180">
        <v>173178562</v>
      </c>
      <c r="H460" s="182"/>
      <c r="I460" s="180" t="s">
        <v>133</v>
      </c>
      <c r="J460" s="180" t="s">
        <v>776</v>
      </c>
      <c r="K460" s="180" t="s">
        <v>776</v>
      </c>
      <c r="L460" s="183">
        <v>42783</v>
      </c>
      <c r="M460" s="180" t="s">
        <v>101</v>
      </c>
      <c r="N460" s="200"/>
      <c r="O460" s="181"/>
      <c r="P460" s="181"/>
      <c r="Q460" s="181"/>
      <c r="R460" s="180"/>
      <c r="S460" s="180"/>
      <c r="T460" s="180"/>
      <c r="U460" s="180"/>
      <c r="V460" s="180"/>
      <c r="W460" s="180"/>
    </row>
    <row r="461" spans="1:23" ht="15.75" x14ac:dyDescent="0.25">
      <c r="A461" s="222" t="str">
        <f t="shared" si="7"/>
        <v>00517</v>
      </c>
      <c r="B461" s="180" t="s">
        <v>770</v>
      </c>
      <c r="C461" s="179" t="s">
        <v>771</v>
      </c>
      <c r="D461" s="180" t="s">
        <v>151</v>
      </c>
      <c r="E461" s="182">
        <v>32285</v>
      </c>
      <c r="F461" s="180" t="s">
        <v>134</v>
      </c>
      <c r="G461" s="180">
        <v>172689552</v>
      </c>
      <c r="H461" s="182"/>
      <c r="I461" s="180" t="s">
        <v>133</v>
      </c>
      <c r="J461" s="180" t="s">
        <v>385</v>
      </c>
      <c r="K461" s="180" t="s">
        <v>385</v>
      </c>
      <c r="L461" s="183">
        <v>42783</v>
      </c>
      <c r="M461" s="180" t="s">
        <v>101</v>
      </c>
      <c r="N461" s="200"/>
      <c r="O461" s="181"/>
      <c r="P461" s="181"/>
      <c r="Q461" s="181"/>
      <c r="R461" s="180"/>
      <c r="S461" s="180"/>
      <c r="T461" s="180"/>
      <c r="U461" s="180"/>
      <c r="V461" s="180"/>
      <c r="W461" s="180"/>
    </row>
    <row r="462" spans="1:23" ht="15.75" x14ac:dyDescent="0.25">
      <c r="A462" s="222" t="str">
        <f t="shared" si="7"/>
        <v>00518</v>
      </c>
      <c r="B462" s="180" t="s">
        <v>2019</v>
      </c>
      <c r="C462" s="179" t="s">
        <v>1678</v>
      </c>
      <c r="D462" s="180" t="s">
        <v>151</v>
      </c>
      <c r="E462" s="182">
        <v>33520</v>
      </c>
      <c r="F462" s="180" t="s">
        <v>134</v>
      </c>
      <c r="G462" s="180">
        <v>173172808</v>
      </c>
      <c r="H462" s="182"/>
      <c r="I462" s="180" t="s">
        <v>133</v>
      </c>
      <c r="J462" s="180" t="s">
        <v>385</v>
      </c>
      <c r="K462" s="180" t="s">
        <v>385</v>
      </c>
      <c r="L462" s="183">
        <v>42783</v>
      </c>
      <c r="M462" s="180" t="s">
        <v>415</v>
      </c>
      <c r="N462" s="200"/>
      <c r="O462" s="181"/>
      <c r="P462" s="181"/>
      <c r="Q462" s="181"/>
      <c r="R462" s="180"/>
      <c r="S462" s="180"/>
      <c r="T462" s="180"/>
      <c r="U462" s="180"/>
      <c r="V462" s="180"/>
      <c r="W462" s="180"/>
    </row>
    <row r="463" spans="1:23" ht="15.75" x14ac:dyDescent="0.25">
      <c r="A463" s="222" t="str">
        <f t="shared" si="7"/>
        <v>00519</v>
      </c>
      <c r="B463" s="180" t="s">
        <v>383</v>
      </c>
      <c r="C463" s="179" t="s">
        <v>384</v>
      </c>
      <c r="D463" s="180" t="s">
        <v>151</v>
      </c>
      <c r="E463" s="182">
        <v>34494</v>
      </c>
      <c r="F463" s="180" t="s">
        <v>134</v>
      </c>
      <c r="G463" s="180">
        <v>174216295</v>
      </c>
      <c r="H463" s="182">
        <v>40403</v>
      </c>
      <c r="I463" s="180" t="s">
        <v>133</v>
      </c>
      <c r="J463" s="180" t="s">
        <v>385</v>
      </c>
      <c r="K463" s="180" t="s">
        <v>385</v>
      </c>
      <c r="L463" s="183">
        <v>42783</v>
      </c>
      <c r="M463" s="180" t="s">
        <v>101</v>
      </c>
      <c r="N463" s="200"/>
      <c r="O463" s="181"/>
      <c r="P463" s="181"/>
      <c r="Q463" s="181"/>
      <c r="R463" s="180"/>
      <c r="S463" s="180"/>
      <c r="T463" s="180"/>
      <c r="U463" s="180"/>
      <c r="V463" s="180"/>
      <c r="W463" s="180"/>
    </row>
    <row r="464" spans="1:23" ht="15.75" x14ac:dyDescent="0.25">
      <c r="A464" s="222" t="str">
        <f t="shared" si="7"/>
        <v>00520</v>
      </c>
      <c r="B464" s="180" t="s">
        <v>1627</v>
      </c>
      <c r="C464" s="179" t="s">
        <v>454</v>
      </c>
      <c r="D464" s="180" t="s">
        <v>151</v>
      </c>
      <c r="E464" s="182">
        <v>33748</v>
      </c>
      <c r="F464" s="180" t="s">
        <v>134</v>
      </c>
      <c r="G464" s="180">
        <v>173175616</v>
      </c>
      <c r="H464" s="182"/>
      <c r="I464" s="180" t="s">
        <v>133</v>
      </c>
      <c r="J464" s="180" t="s">
        <v>776</v>
      </c>
      <c r="K464" s="180" t="s">
        <v>776</v>
      </c>
      <c r="L464" s="183">
        <v>42783</v>
      </c>
      <c r="M464" s="180" t="s">
        <v>415</v>
      </c>
      <c r="N464" s="200"/>
      <c r="O464" s="181"/>
      <c r="P464" s="181"/>
      <c r="Q464" s="181"/>
      <c r="R464" s="180"/>
      <c r="S464" s="180"/>
      <c r="T464" s="180"/>
      <c r="U464" s="180"/>
      <c r="V464" s="180"/>
      <c r="W464" s="180"/>
    </row>
    <row r="465" spans="1:23" ht="15.75" x14ac:dyDescent="0.25">
      <c r="A465" s="222" t="str">
        <f t="shared" si="7"/>
        <v>00521</v>
      </c>
      <c r="B465" s="180" t="s">
        <v>1485</v>
      </c>
      <c r="C465" s="179" t="s">
        <v>877</v>
      </c>
      <c r="D465" s="180" t="s">
        <v>151</v>
      </c>
      <c r="E465" s="182">
        <v>33313</v>
      </c>
      <c r="F465" s="180" t="s">
        <v>134</v>
      </c>
      <c r="G465" s="180">
        <v>186771169</v>
      </c>
      <c r="H465" s="182">
        <v>38828</v>
      </c>
      <c r="I465" s="180" t="s">
        <v>133</v>
      </c>
      <c r="J465" s="180" t="s">
        <v>204</v>
      </c>
      <c r="K465" s="180" t="s">
        <v>204</v>
      </c>
      <c r="L465" s="183">
        <v>42784</v>
      </c>
      <c r="M465" s="180" t="s">
        <v>1298</v>
      </c>
      <c r="N465" s="200"/>
      <c r="O465" s="181"/>
      <c r="P465" s="181"/>
      <c r="Q465" s="181"/>
      <c r="R465" s="180"/>
      <c r="S465" s="180"/>
      <c r="T465" s="180"/>
      <c r="U465" s="180"/>
      <c r="V465" s="180"/>
      <c r="W465" s="180"/>
    </row>
    <row r="466" spans="1:23" ht="15.75" x14ac:dyDescent="0.25">
      <c r="A466" s="222" t="str">
        <f t="shared" si="7"/>
        <v>00522</v>
      </c>
      <c r="B466" s="180" t="s">
        <v>1961</v>
      </c>
      <c r="C466" s="179" t="s">
        <v>1636</v>
      </c>
      <c r="D466" s="180" t="s">
        <v>151</v>
      </c>
      <c r="E466" s="182">
        <v>31654</v>
      </c>
      <c r="F466" s="180" t="s">
        <v>134</v>
      </c>
      <c r="G466" s="180" t="s">
        <v>2419</v>
      </c>
      <c r="H466" s="182">
        <v>42775</v>
      </c>
      <c r="I466" s="180" t="s">
        <v>133</v>
      </c>
      <c r="J466" s="180" t="s">
        <v>1348</v>
      </c>
      <c r="K466" s="180" t="s">
        <v>1348</v>
      </c>
      <c r="L466" s="183">
        <v>42784</v>
      </c>
      <c r="M466" s="180" t="s">
        <v>415</v>
      </c>
      <c r="N466" s="200"/>
      <c r="O466" s="181"/>
      <c r="P466" s="181"/>
      <c r="Q466" s="181"/>
      <c r="R466" s="180"/>
      <c r="S466" s="180"/>
      <c r="T466" s="180"/>
      <c r="U466" s="180"/>
      <c r="V466" s="180"/>
      <c r="W466" s="180"/>
    </row>
    <row r="467" spans="1:23" ht="15.75" x14ac:dyDescent="0.25">
      <c r="A467" s="222" t="str">
        <f t="shared" si="7"/>
        <v>00523</v>
      </c>
      <c r="B467" s="180" t="s">
        <v>1962</v>
      </c>
      <c r="C467" s="179" t="s">
        <v>1637</v>
      </c>
      <c r="D467" s="180" t="s">
        <v>151</v>
      </c>
      <c r="E467" s="182">
        <v>32774</v>
      </c>
      <c r="F467" s="180" t="s">
        <v>134</v>
      </c>
      <c r="G467" s="180">
        <v>173290282</v>
      </c>
      <c r="H467" s="182">
        <v>41447</v>
      </c>
      <c r="I467" s="180" t="s">
        <v>133</v>
      </c>
      <c r="J467" s="180" t="s">
        <v>2560</v>
      </c>
      <c r="K467" s="180" t="s">
        <v>2560</v>
      </c>
      <c r="L467" s="183">
        <v>42784</v>
      </c>
      <c r="M467" s="180" t="s">
        <v>260</v>
      </c>
      <c r="N467" s="200"/>
      <c r="O467" s="181"/>
      <c r="P467" s="181"/>
      <c r="Q467" s="181"/>
      <c r="R467" s="180"/>
      <c r="S467" s="180"/>
      <c r="T467" s="180"/>
      <c r="U467" s="180"/>
      <c r="V467" s="180"/>
      <c r="W467" s="180"/>
    </row>
    <row r="468" spans="1:23" ht="15.75" x14ac:dyDescent="0.25">
      <c r="A468" s="222" t="str">
        <f t="shared" si="7"/>
        <v>00524</v>
      </c>
      <c r="B468" s="180" t="s">
        <v>1449</v>
      </c>
      <c r="C468" s="179" t="s">
        <v>1450</v>
      </c>
      <c r="D468" s="180" t="s">
        <v>149</v>
      </c>
      <c r="E468" s="182">
        <v>32190</v>
      </c>
      <c r="F468" s="180" t="s">
        <v>134</v>
      </c>
      <c r="G468" s="180">
        <v>172668772</v>
      </c>
      <c r="H468" s="182">
        <v>38437</v>
      </c>
      <c r="I468" s="180" t="s">
        <v>133</v>
      </c>
      <c r="J468" s="180" t="s">
        <v>137</v>
      </c>
      <c r="K468" s="180" t="s">
        <v>137</v>
      </c>
      <c r="L468" s="183">
        <v>42784</v>
      </c>
      <c r="M468" s="180" t="s">
        <v>3221</v>
      </c>
      <c r="N468" s="200"/>
      <c r="O468" s="181"/>
      <c r="P468" s="181"/>
      <c r="Q468" s="181"/>
      <c r="R468" s="180"/>
      <c r="S468" s="180"/>
      <c r="T468" s="180"/>
      <c r="U468" s="180"/>
      <c r="V468" s="180"/>
      <c r="W468" s="180"/>
    </row>
    <row r="469" spans="1:23" ht="15.75" x14ac:dyDescent="0.25">
      <c r="A469" s="222" t="str">
        <f t="shared" si="7"/>
        <v>00525</v>
      </c>
      <c r="B469" s="180" t="s">
        <v>231</v>
      </c>
      <c r="C469" s="179" t="s">
        <v>232</v>
      </c>
      <c r="D469" s="180" t="s">
        <v>151</v>
      </c>
      <c r="E469" s="182">
        <v>34211</v>
      </c>
      <c r="F469" s="180" t="s">
        <v>134</v>
      </c>
      <c r="G469" s="180">
        <v>174221979</v>
      </c>
      <c r="H469" s="182">
        <v>40693</v>
      </c>
      <c r="I469" s="180" t="s">
        <v>133</v>
      </c>
      <c r="J469" s="180" t="s">
        <v>176</v>
      </c>
      <c r="K469" s="180" t="s">
        <v>176</v>
      </c>
      <c r="L469" s="183">
        <v>42784</v>
      </c>
      <c r="M469" s="180" t="s">
        <v>3222</v>
      </c>
      <c r="N469" s="200"/>
      <c r="O469" s="181"/>
      <c r="P469" s="181"/>
      <c r="Q469" s="181"/>
      <c r="R469" s="180"/>
      <c r="S469" s="180"/>
      <c r="T469" s="180"/>
      <c r="U469" s="180"/>
      <c r="V469" s="180"/>
      <c r="W469" s="180"/>
    </row>
    <row r="470" spans="1:23" ht="15.75" x14ac:dyDescent="0.25">
      <c r="A470" s="222" t="str">
        <f t="shared" si="7"/>
        <v>00526</v>
      </c>
      <c r="B470" s="180" t="s">
        <v>2557</v>
      </c>
      <c r="C470" s="179" t="s">
        <v>2558</v>
      </c>
      <c r="D470" s="180" t="s">
        <v>151</v>
      </c>
      <c r="E470" s="182">
        <v>27266</v>
      </c>
      <c r="F470" s="180" t="s">
        <v>134</v>
      </c>
      <c r="G470" s="180">
        <v>171657801</v>
      </c>
      <c r="H470" s="182">
        <v>41481</v>
      </c>
      <c r="I470" s="180" t="s">
        <v>133</v>
      </c>
      <c r="J470" s="180" t="s">
        <v>485</v>
      </c>
      <c r="K470" s="180" t="s">
        <v>485</v>
      </c>
      <c r="L470" s="183">
        <v>42784</v>
      </c>
      <c r="M470" s="180" t="s">
        <v>1528</v>
      </c>
      <c r="N470" s="200"/>
      <c r="O470" s="181"/>
      <c r="P470" s="181"/>
      <c r="Q470" s="181"/>
      <c r="R470" s="180"/>
      <c r="S470" s="180"/>
      <c r="T470" s="180"/>
      <c r="U470" s="180"/>
      <c r="V470" s="180"/>
      <c r="W470" s="180"/>
    </row>
    <row r="471" spans="1:23" ht="15.75" x14ac:dyDescent="0.25">
      <c r="A471" s="222" t="str">
        <f t="shared" si="7"/>
        <v>00527</v>
      </c>
      <c r="B471" s="180" t="s">
        <v>1963</v>
      </c>
      <c r="C471" s="179" t="s">
        <v>1638</v>
      </c>
      <c r="D471" s="180" t="s">
        <v>151</v>
      </c>
      <c r="E471" s="182">
        <v>26211</v>
      </c>
      <c r="F471" s="180" t="s">
        <v>134</v>
      </c>
      <c r="G471" s="180">
        <v>171430892</v>
      </c>
      <c r="H471" s="182">
        <v>39938</v>
      </c>
      <c r="I471" s="180" t="s">
        <v>133</v>
      </c>
      <c r="J471" s="180" t="s">
        <v>2559</v>
      </c>
      <c r="K471" s="180" t="s">
        <v>2559</v>
      </c>
      <c r="L471" s="183">
        <v>42784</v>
      </c>
      <c r="M471" s="180" t="s">
        <v>1528</v>
      </c>
      <c r="N471" s="200"/>
      <c r="O471" s="181"/>
      <c r="P471" s="181"/>
      <c r="Q471" s="181"/>
      <c r="R471" s="180"/>
      <c r="S471" s="180"/>
      <c r="T471" s="180"/>
      <c r="U471" s="180"/>
      <c r="V471" s="180"/>
      <c r="W471" s="180"/>
    </row>
    <row r="472" spans="1:23" ht="15.75" x14ac:dyDescent="0.25">
      <c r="A472" s="222" t="str">
        <f t="shared" si="7"/>
        <v>00528</v>
      </c>
      <c r="B472" s="180" t="s">
        <v>1964</v>
      </c>
      <c r="C472" s="179" t="s">
        <v>572</v>
      </c>
      <c r="D472" s="180" t="s">
        <v>151</v>
      </c>
      <c r="E472" s="182">
        <v>27643</v>
      </c>
      <c r="F472" s="180" t="s">
        <v>134</v>
      </c>
      <c r="G472" s="180" t="s">
        <v>2424</v>
      </c>
      <c r="H472" s="182">
        <v>42317</v>
      </c>
      <c r="I472" s="180" t="s">
        <v>133</v>
      </c>
      <c r="J472" s="180"/>
      <c r="K472" s="180"/>
      <c r="L472" s="183">
        <v>42784</v>
      </c>
      <c r="M472" s="180" t="s">
        <v>415</v>
      </c>
      <c r="N472" s="200"/>
      <c r="O472" s="181"/>
      <c r="P472" s="181"/>
      <c r="Q472" s="181"/>
      <c r="R472" s="180"/>
      <c r="S472" s="180"/>
      <c r="T472" s="180"/>
      <c r="U472" s="180"/>
      <c r="V472" s="180"/>
      <c r="W472" s="180"/>
    </row>
    <row r="473" spans="1:23" ht="15.75" x14ac:dyDescent="0.25">
      <c r="A473" s="222" t="str">
        <f t="shared" si="7"/>
        <v>00530</v>
      </c>
      <c r="B473" s="180" t="s">
        <v>1612</v>
      </c>
      <c r="C473" s="179" t="s">
        <v>1613</v>
      </c>
      <c r="D473" s="180" t="s">
        <v>151</v>
      </c>
      <c r="E473" s="182">
        <v>32498</v>
      </c>
      <c r="F473" s="180" t="s">
        <v>134</v>
      </c>
      <c r="G473" s="180">
        <v>172671464</v>
      </c>
      <c r="H473" s="182">
        <v>40569</v>
      </c>
      <c r="I473" s="180" t="s">
        <v>133</v>
      </c>
      <c r="J473" s="180" t="s">
        <v>776</v>
      </c>
      <c r="K473" s="180" t="s">
        <v>776</v>
      </c>
      <c r="L473" s="183">
        <v>42784</v>
      </c>
      <c r="M473" s="180" t="s">
        <v>101</v>
      </c>
      <c r="N473" s="200"/>
      <c r="O473" s="181"/>
      <c r="P473" s="181"/>
      <c r="Q473" s="181"/>
      <c r="R473" s="180"/>
      <c r="S473" s="180"/>
      <c r="T473" s="180"/>
      <c r="U473" s="180"/>
      <c r="V473" s="180"/>
      <c r="W473" s="180"/>
    </row>
    <row r="474" spans="1:23" ht="15.75" x14ac:dyDescent="0.25">
      <c r="A474" s="222" t="str">
        <f t="shared" si="7"/>
        <v>00531</v>
      </c>
      <c r="B474" s="180" t="s">
        <v>346</v>
      </c>
      <c r="C474" s="179" t="s">
        <v>102</v>
      </c>
      <c r="D474" s="180" t="s">
        <v>151</v>
      </c>
      <c r="E474" s="182">
        <v>35494</v>
      </c>
      <c r="F474" s="180" t="s">
        <v>134</v>
      </c>
      <c r="G474" s="180" t="s">
        <v>3223</v>
      </c>
      <c r="H474" s="182">
        <v>41912</v>
      </c>
      <c r="I474" s="180" t="s">
        <v>133</v>
      </c>
      <c r="J474" s="180" t="s">
        <v>182</v>
      </c>
      <c r="K474" s="180" t="s">
        <v>182</v>
      </c>
      <c r="L474" s="183">
        <v>42784</v>
      </c>
      <c r="M474" s="180" t="s">
        <v>101</v>
      </c>
      <c r="N474" s="200"/>
      <c r="O474" s="181"/>
      <c r="P474" s="181"/>
      <c r="Q474" s="181"/>
      <c r="R474" s="180"/>
      <c r="S474" s="180"/>
      <c r="T474" s="180"/>
      <c r="U474" s="180"/>
      <c r="V474" s="180"/>
      <c r="W474" s="180"/>
    </row>
    <row r="475" spans="1:23" ht="15.75" x14ac:dyDescent="0.25">
      <c r="A475" s="222" t="str">
        <f t="shared" si="7"/>
        <v>00532</v>
      </c>
      <c r="B475" s="180" t="s">
        <v>1375</v>
      </c>
      <c r="C475" s="179" t="s">
        <v>3224</v>
      </c>
      <c r="D475" s="180" t="s">
        <v>149</v>
      </c>
      <c r="E475" s="182">
        <v>30400</v>
      </c>
      <c r="F475" s="180" t="s">
        <v>134</v>
      </c>
      <c r="G475" s="245" t="s">
        <v>3225</v>
      </c>
      <c r="H475" s="182">
        <v>42295</v>
      </c>
      <c r="I475" s="180" t="s">
        <v>133</v>
      </c>
      <c r="J475" s="180" t="s">
        <v>171</v>
      </c>
      <c r="K475" s="180" t="s">
        <v>171</v>
      </c>
      <c r="L475" s="183">
        <v>42786</v>
      </c>
      <c r="M475" s="180" t="s">
        <v>3226</v>
      </c>
      <c r="N475" s="200"/>
      <c r="O475" s="181"/>
      <c r="P475" s="181"/>
      <c r="Q475" s="181"/>
      <c r="R475" s="180"/>
      <c r="S475" s="180"/>
      <c r="T475" s="180"/>
      <c r="U475" s="180"/>
      <c r="V475" s="180"/>
      <c r="W475" s="180"/>
    </row>
    <row r="476" spans="1:23" ht="15.75" x14ac:dyDescent="0.25">
      <c r="A476" s="222" t="str">
        <f t="shared" si="7"/>
        <v>00533</v>
      </c>
      <c r="B476" s="180" t="s">
        <v>1965</v>
      </c>
      <c r="C476" s="179" t="s">
        <v>1640</v>
      </c>
      <c r="D476" s="180" t="s">
        <v>151</v>
      </c>
      <c r="E476" s="182">
        <v>31332</v>
      </c>
      <c r="F476" s="180" t="s">
        <v>134</v>
      </c>
      <c r="G476" s="180" t="s">
        <v>3227</v>
      </c>
      <c r="H476" s="182">
        <v>42628</v>
      </c>
      <c r="I476" s="180" t="s">
        <v>133</v>
      </c>
      <c r="J476" s="180" t="s">
        <v>302</v>
      </c>
      <c r="K476" s="180" t="s">
        <v>302</v>
      </c>
      <c r="L476" s="183">
        <v>42786</v>
      </c>
      <c r="M476" s="180" t="s">
        <v>415</v>
      </c>
      <c r="N476" s="200"/>
      <c r="O476" s="181"/>
      <c r="P476" s="181"/>
      <c r="Q476" s="181"/>
      <c r="R476" s="180"/>
      <c r="S476" s="180"/>
      <c r="T476" s="180"/>
      <c r="U476" s="180"/>
      <c r="V476" s="180"/>
      <c r="W476" s="180"/>
    </row>
    <row r="477" spans="1:23" ht="15.75" x14ac:dyDescent="0.25">
      <c r="A477" s="222" t="str">
        <f t="shared" si="7"/>
        <v>00534</v>
      </c>
      <c r="B477" s="180" t="s">
        <v>1376</v>
      </c>
      <c r="C477" s="179" t="s">
        <v>1377</v>
      </c>
      <c r="D477" s="180" t="s">
        <v>151</v>
      </c>
      <c r="E477" s="182">
        <v>29957</v>
      </c>
      <c r="F477" s="180" t="s">
        <v>134</v>
      </c>
      <c r="G477" s="180">
        <v>172677723</v>
      </c>
      <c r="H477" s="182">
        <v>42174</v>
      </c>
      <c r="I477" s="180" t="s">
        <v>133</v>
      </c>
      <c r="J477" s="180" t="s">
        <v>290</v>
      </c>
      <c r="K477" s="180" t="s">
        <v>290</v>
      </c>
      <c r="L477" s="183">
        <v>42786</v>
      </c>
      <c r="M477" s="180" t="s">
        <v>3221</v>
      </c>
      <c r="N477" s="200"/>
      <c r="O477" s="181"/>
      <c r="P477" s="181"/>
      <c r="Q477" s="181"/>
      <c r="R477" s="180"/>
      <c r="S477" s="180"/>
      <c r="T477" s="180"/>
      <c r="U477" s="180"/>
      <c r="V477" s="180"/>
      <c r="W477" s="180"/>
    </row>
    <row r="478" spans="1:23" ht="15.75" x14ac:dyDescent="0.25">
      <c r="A478" s="222" t="str">
        <f t="shared" si="7"/>
        <v>00535</v>
      </c>
      <c r="B478" s="180" t="s">
        <v>1966</v>
      </c>
      <c r="C478" s="179" t="s">
        <v>1304</v>
      </c>
      <c r="D478" s="180" t="s">
        <v>151</v>
      </c>
      <c r="E478" s="182">
        <v>33425</v>
      </c>
      <c r="F478" s="180" t="s">
        <v>134</v>
      </c>
      <c r="G478" s="180">
        <v>173583577</v>
      </c>
      <c r="H478" s="182">
        <v>41379</v>
      </c>
      <c r="I478" s="180" t="s">
        <v>133</v>
      </c>
      <c r="J478" s="180" t="s">
        <v>715</v>
      </c>
      <c r="K478" s="180" t="s">
        <v>715</v>
      </c>
      <c r="L478" s="183">
        <v>42786</v>
      </c>
      <c r="M478" s="180" t="s">
        <v>3219</v>
      </c>
      <c r="N478" s="200"/>
      <c r="O478" s="181"/>
      <c r="P478" s="181"/>
      <c r="Q478" s="181"/>
      <c r="R478" s="180"/>
      <c r="S478" s="180"/>
      <c r="T478" s="180"/>
      <c r="U478" s="180"/>
      <c r="V478" s="180"/>
      <c r="W478" s="180"/>
    </row>
    <row r="479" spans="1:23" ht="15.75" x14ac:dyDescent="0.25">
      <c r="A479" s="222" t="str">
        <f t="shared" si="7"/>
        <v>00536</v>
      </c>
      <c r="B479" s="180" t="s">
        <v>1077</v>
      </c>
      <c r="C479" s="179" t="s">
        <v>1078</v>
      </c>
      <c r="D479" s="180" t="s">
        <v>151</v>
      </c>
      <c r="E479" s="182">
        <v>36132</v>
      </c>
      <c r="F479" s="180" t="s">
        <v>134</v>
      </c>
      <c r="G479" s="180">
        <v>174627911</v>
      </c>
      <c r="H479" s="182">
        <v>41637</v>
      </c>
      <c r="I479" s="180" t="s">
        <v>133</v>
      </c>
      <c r="J479" s="180" t="s">
        <v>290</v>
      </c>
      <c r="K479" s="180" t="s">
        <v>290</v>
      </c>
      <c r="L479" s="183">
        <v>42786</v>
      </c>
      <c r="M479" s="180" t="s">
        <v>732</v>
      </c>
      <c r="N479" s="200"/>
      <c r="O479" s="181"/>
      <c r="P479" s="181"/>
      <c r="Q479" s="181"/>
      <c r="R479" s="180"/>
      <c r="S479" s="180"/>
      <c r="T479" s="180"/>
      <c r="U479" s="180"/>
      <c r="V479" s="180"/>
      <c r="W479" s="180"/>
    </row>
    <row r="480" spans="1:23" ht="15.75" x14ac:dyDescent="0.25">
      <c r="A480" s="222" t="str">
        <f t="shared" si="7"/>
        <v>00537</v>
      </c>
      <c r="B480" s="180" t="s">
        <v>2020</v>
      </c>
      <c r="C480" s="179" t="s">
        <v>1679</v>
      </c>
      <c r="D480" s="180" t="s">
        <v>151</v>
      </c>
      <c r="E480" s="182">
        <v>31986</v>
      </c>
      <c r="F480" s="180" t="s">
        <v>134</v>
      </c>
      <c r="G480" s="180">
        <v>172112492</v>
      </c>
      <c r="H480" s="182"/>
      <c r="I480" s="180" t="s">
        <v>133</v>
      </c>
      <c r="J480" s="180" t="s">
        <v>171</v>
      </c>
      <c r="K480" s="180" t="s">
        <v>171</v>
      </c>
      <c r="L480" s="183">
        <v>42786</v>
      </c>
      <c r="M480" s="180" t="s">
        <v>101</v>
      </c>
      <c r="N480" s="200"/>
      <c r="O480" s="181"/>
      <c r="P480" s="181"/>
      <c r="Q480" s="181"/>
      <c r="R480" s="180"/>
      <c r="S480" s="180"/>
      <c r="T480" s="180"/>
      <c r="U480" s="180"/>
      <c r="V480" s="180"/>
      <c r="W480" s="180"/>
    </row>
    <row r="481" spans="1:23" ht="15.75" x14ac:dyDescent="0.25">
      <c r="A481" s="222" t="str">
        <f t="shared" si="7"/>
        <v>00538</v>
      </c>
      <c r="B481" s="180" t="s">
        <v>2021</v>
      </c>
      <c r="C481" s="179" t="s">
        <v>1680</v>
      </c>
      <c r="D481" s="180" t="s">
        <v>151</v>
      </c>
      <c r="E481" s="182">
        <v>35934</v>
      </c>
      <c r="F481" s="180" t="s">
        <v>134</v>
      </c>
      <c r="G481" s="180">
        <v>174627914</v>
      </c>
      <c r="H481" s="182">
        <v>42733</v>
      </c>
      <c r="I481" s="180" t="s">
        <v>133</v>
      </c>
      <c r="J481" s="180" t="s">
        <v>290</v>
      </c>
      <c r="K481" s="180" t="s">
        <v>290</v>
      </c>
      <c r="L481" s="183">
        <v>42786</v>
      </c>
      <c r="M481" s="180" t="s">
        <v>101</v>
      </c>
      <c r="N481" s="200"/>
      <c r="O481" s="181"/>
      <c r="P481" s="181"/>
      <c r="Q481" s="181"/>
      <c r="R481" s="180"/>
      <c r="S481" s="180"/>
      <c r="T481" s="180"/>
      <c r="U481" s="180"/>
      <c r="V481" s="180"/>
      <c r="W481" s="180"/>
    </row>
    <row r="482" spans="1:23" ht="15.75" x14ac:dyDescent="0.25">
      <c r="A482" s="222" t="str">
        <f t="shared" si="7"/>
        <v>00539</v>
      </c>
      <c r="B482" s="180" t="s">
        <v>785</v>
      </c>
      <c r="C482" s="179" t="s">
        <v>786</v>
      </c>
      <c r="D482" s="180" t="s">
        <v>151</v>
      </c>
      <c r="E482" s="182">
        <v>33209</v>
      </c>
      <c r="F482" s="180" t="s">
        <v>134</v>
      </c>
      <c r="G482" s="180">
        <v>173159928</v>
      </c>
      <c r="H482" s="182">
        <v>40692</v>
      </c>
      <c r="I482" s="180" t="s">
        <v>133</v>
      </c>
      <c r="J482" s="180" t="s">
        <v>135</v>
      </c>
      <c r="K482" s="180" t="s">
        <v>135</v>
      </c>
      <c r="L482" s="183">
        <v>42786</v>
      </c>
      <c r="M482" s="180" t="s">
        <v>101</v>
      </c>
      <c r="N482" s="200"/>
      <c r="O482" s="181"/>
      <c r="P482" s="181"/>
      <c r="Q482" s="181"/>
      <c r="R482" s="180"/>
      <c r="S482" s="180"/>
      <c r="T482" s="180"/>
      <c r="U482" s="180"/>
      <c r="V482" s="180"/>
      <c r="W482" s="180"/>
    </row>
    <row r="483" spans="1:23" ht="15.75" x14ac:dyDescent="0.25">
      <c r="A483" s="222" t="str">
        <f t="shared" si="7"/>
        <v>00540</v>
      </c>
      <c r="B483" s="180" t="s">
        <v>795</v>
      </c>
      <c r="C483" s="179" t="s">
        <v>796</v>
      </c>
      <c r="D483" s="180" t="s">
        <v>151</v>
      </c>
      <c r="E483" s="182">
        <v>32009</v>
      </c>
      <c r="F483" s="180" t="s">
        <v>134</v>
      </c>
      <c r="G483" s="180">
        <v>172662484</v>
      </c>
      <c r="H483" s="182">
        <v>42158</v>
      </c>
      <c r="I483" s="180" t="s">
        <v>133</v>
      </c>
      <c r="J483" s="180" t="s">
        <v>137</v>
      </c>
      <c r="K483" s="180" t="s">
        <v>137</v>
      </c>
      <c r="L483" s="183">
        <v>42786</v>
      </c>
      <c r="M483" s="180" t="s">
        <v>101</v>
      </c>
      <c r="N483" s="200"/>
      <c r="O483" s="181"/>
      <c r="P483" s="181"/>
      <c r="Q483" s="181"/>
      <c r="R483" s="180"/>
      <c r="S483" s="180"/>
      <c r="T483" s="180"/>
      <c r="U483" s="180"/>
      <c r="V483" s="180"/>
      <c r="W483" s="180"/>
    </row>
    <row r="484" spans="1:23" ht="15.75" x14ac:dyDescent="0.25">
      <c r="A484" s="222" t="str">
        <f t="shared" si="7"/>
        <v>00541</v>
      </c>
      <c r="B484" s="180" t="s">
        <v>1051</v>
      </c>
      <c r="C484" s="179" t="s">
        <v>1052</v>
      </c>
      <c r="D484" s="180" t="s">
        <v>151</v>
      </c>
      <c r="E484" s="182">
        <v>27396</v>
      </c>
      <c r="F484" s="180" t="s">
        <v>134</v>
      </c>
      <c r="G484" s="180">
        <v>171722478</v>
      </c>
      <c r="H484" s="182">
        <v>41337</v>
      </c>
      <c r="I484" s="180" t="s">
        <v>133</v>
      </c>
      <c r="J484" s="180" t="s">
        <v>171</v>
      </c>
      <c r="K484" s="180" t="s">
        <v>171</v>
      </c>
      <c r="L484" s="183">
        <v>42786</v>
      </c>
      <c r="M484" s="180" t="s">
        <v>101</v>
      </c>
      <c r="N484" s="200"/>
      <c r="O484" s="181"/>
      <c r="P484" s="181"/>
      <c r="Q484" s="181"/>
      <c r="R484" s="180"/>
      <c r="S484" s="180"/>
      <c r="T484" s="180"/>
      <c r="U484" s="180"/>
      <c r="V484" s="180"/>
      <c r="W484" s="180"/>
    </row>
    <row r="485" spans="1:23" ht="15.75" x14ac:dyDescent="0.25">
      <c r="A485" s="222" t="str">
        <f t="shared" si="7"/>
        <v>00542</v>
      </c>
      <c r="B485" s="180" t="s">
        <v>718</v>
      </c>
      <c r="C485" s="179" t="s">
        <v>719</v>
      </c>
      <c r="D485" s="180" t="s">
        <v>151</v>
      </c>
      <c r="E485" s="182">
        <v>32993</v>
      </c>
      <c r="F485" s="180" t="s">
        <v>134</v>
      </c>
      <c r="G485" s="180">
        <v>173156920</v>
      </c>
      <c r="H485" s="182"/>
      <c r="I485" s="180" t="s">
        <v>133</v>
      </c>
      <c r="J485" s="180" t="s">
        <v>485</v>
      </c>
      <c r="K485" s="180" t="s">
        <v>485</v>
      </c>
      <c r="L485" s="183">
        <v>42786</v>
      </c>
      <c r="M485" s="180" t="s">
        <v>101</v>
      </c>
      <c r="N485" s="200"/>
      <c r="O485" s="181"/>
      <c r="P485" s="181"/>
      <c r="Q485" s="181"/>
      <c r="R485" s="180"/>
      <c r="S485" s="180"/>
      <c r="T485" s="180"/>
      <c r="U485" s="180"/>
      <c r="V485" s="180"/>
      <c r="W485" s="180"/>
    </row>
    <row r="486" spans="1:23" ht="15.75" x14ac:dyDescent="0.25">
      <c r="A486" s="222" t="str">
        <f t="shared" si="7"/>
        <v>00543</v>
      </c>
      <c r="B486" s="180" t="s">
        <v>2022</v>
      </c>
      <c r="C486" s="179" t="s">
        <v>1681</v>
      </c>
      <c r="D486" s="180" t="s">
        <v>151</v>
      </c>
      <c r="E486" s="182">
        <v>30234</v>
      </c>
      <c r="F486" s="180" t="s">
        <v>134</v>
      </c>
      <c r="G486" s="180">
        <v>173140503</v>
      </c>
      <c r="H486" s="182">
        <v>38538</v>
      </c>
      <c r="I486" s="180" t="s">
        <v>133</v>
      </c>
      <c r="J486" s="180" t="s">
        <v>485</v>
      </c>
      <c r="K486" s="180" t="s">
        <v>485</v>
      </c>
      <c r="L486" s="183">
        <v>42786</v>
      </c>
      <c r="M486" s="180" t="s">
        <v>101</v>
      </c>
      <c r="N486" s="200"/>
      <c r="O486" s="181"/>
      <c r="P486" s="181"/>
      <c r="Q486" s="181"/>
      <c r="R486" s="180"/>
      <c r="S486" s="180"/>
      <c r="T486" s="180"/>
      <c r="U486" s="180"/>
      <c r="V486" s="180"/>
      <c r="W486" s="180"/>
    </row>
    <row r="487" spans="1:23" ht="15.75" x14ac:dyDescent="0.25">
      <c r="A487" s="222" t="str">
        <f t="shared" si="7"/>
        <v>00544</v>
      </c>
      <c r="B487" s="180" t="s">
        <v>2023</v>
      </c>
      <c r="C487" s="179" t="s">
        <v>1682</v>
      </c>
      <c r="D487" s="180" t="s">
        <v>151</v>
      </c>
      <c r="E487" s="182">
        <v>29092</v>
      </c>
      <c r="F487" s="180" t="s">
        <v>134</v>
      </c>
      <c r="G487" s="180">
        <v>171657844</v>
      </c>
      <c r="H487" s="182">
        <v>41512</v>
      </c>
      <c r="I487" s="180" t="s">
        <v>133</v>
      </c>
      <c r="J487" s="180" t="s">
        <v>485</v>
      </c>
      <c r="K487" s="180" t="s">
        <v>485</v>
      </c>
      <c r="L487" s="183">
        <v>42786</v>
      </c>
      <c r="M487" s="180" t="s">
        <v>101</v>
      </c>
      <c r="N487" s="200"/>
      <c r="O487" s="181"/>
      <c r="P487" s="181"/>
      <c r="Q487" s="181"/>
      <c r="R487" s="180"/>
      <c r="S487" s="180"/>
      <c r="T487" s="180"/>
      <c r="U487" s="180"/>
      <c r="V487" s="180"/>
      <c r="W487" s="180"/>
    </row>
    <row r="488" spans="1:23" ht="15.75" x14ac:dyDescent="0.25">
      <c r="A488" s="222" t="str">
        <f t="shared" si="7"/>
        <v>00545</v>
      </c>
      <c r="B488" s="180" t="s">
        <v>2024</v>
      </c>
      <c r="C488" s="179" t="s">
        <v>1683</v>
      </c>
      <c r="D488" s="180" t="s">
        <v>151</v>
      </c>
      <c r="E488" s="182">
        <v>31960</v>
      </c>
      <c r="F488" s="180" t="s">
        <v>134</v>
      </c>
      <c r="G488" s="180">
        <v>172479305</v>
      </c>
      <c r="H488" s="182">
        <v>42382</v>
      </c>
      <c r="I488" s="180" t="s">
        <v>133</v>
      </c>
      <c r="J488" s="180" t="s">
        <v>871</v>
      </c>
      <c r="K488" s="180" t="s">
        <v>871</v>
      </c>
      <c r="L488" s="183">
        <v>42786</v>
      </c>
      <c r="M488" s="180" t="s">
        <v>101</v>
      </c>
      <c r="N488" s="200"/>
      <c r="O488" s="181"/>
      <c r="P488" s="181"/>
      <c r="Q488" s="181"/>
      <c r="R488" s="180"/>
      <c r="S488" s="180"/>
      <c r="T488" s="180"/>
      <c r="U488" s="180"/>
      <c r="V488" s="180"/>
      <c r="W488" s="180"/>
    </row>
    <row r="489" spans="1:23" ht="15.75" x14ac:dyDescent="0.25">
      <c r="A489" s="222" t="str">
        <f t="shared" si="7"/>
        <v>00546</v>
      </c>
      <c r="B489" s="180" t="s">
        <v>1427</v>
      </c>
      <c r="C489" s="179" t="s">
        <v>1428</v>
      </c>
      <c r="D489" s="180" t="s">
        <v>151</v>
      </c>
      <c r="E489" s="182">
        <v>32676</v>
      </c>
      <c r="F489" s="180" t="s">
        <v>134</v>
      </c>
      <c r="G489" s="180">
        <v>173201138</v>
      </c>
      <c r="H489" s="182">
        <v>42282</v>
      </c>
      <c r="I489" s="180" t="s">
        <v>133</v>
      </c>
      <c r="J489" s="180" t="s">
        <v>821</v>
      </c>
      <c r="K489" s="180" t="s">
        <v>821</v>
      </c>
      <c r="L489" s="183">
        <v>42786</v>
      </c>
      <c r="M489" s="180" t="s">
        <v>3228</v>
      </c>
      <c r="N489" s="200"/>
      <c r="O489" s="181"/>
      <c r="P489" s="181"/>
      <c r="Q489" s="181"/>
      <c r="R489" s="180"/>
      <c r="S489" s="180"/>
      <c r="T489" s="180"/>
      <c r="U489" s="180"/>
      <c r="V489" s="180"/>
      <c r="W489" s="180"/>
    </row>
    <row r="490" spans="1:23" ht="15.75" x14ac:dyDescent="0.25">
      <c r="A490" s="222" t="str">
        <f t="shared" si="7"/>
        <v>00547</v>
      </c>
      <c r="B490" s="180" t="s">
        <v>2025</v>
      </c>
      <c r="C490" s="179" t="s">
        <v>1684</v>
      </c>
      <c r="D490" s="180" t="s">
        <v>151</v>
      </c>
      <c r="E490" s="182">
        <v>31305</v>
      </c>
      <c r="F490" s="180" t="s">
        <v>134</v>
      </c>
      <c r="G490" s="180">
        <v>172742670</v>
      </c>
      <c r="H490" s="182"/>
      <c r="I490" s="180" t="s">
        <v>133</v>
      </c>
      <c r="J490" s="180" t="s">
        <v>330</v>
      </c>
      <c r="K490" s="180" t="s">
        <v>330</v>
      </c>
      <c r="L490" s="183">
        <v>42786</v>
      </c>
      <c r="M490" s="180" t="s">
        <v>101</v>
      </c>
      <c r="N490" s="200"/>
      <c r="O490" s="181"/>
      <c r="P490" s="181"/>
      <c r="Q490" s="181"/>
      <c r="R490" s="180"/>
      <c r="S490" s="180"/>
      <c r="T490" s="180"/>
      <c r="U490" s="180"/>
      <c r="V490" s="180"/>
      <c r="W490" s="180"/>
    </row>
    <row r="491" spans="1:23" ht="15.75" x14ac:dyDescent="0.25">
      <c r="A491" s="222" t="str">
        <f t="shared" si="7"/>
        <v>00548</v>
      </c>
      <c r="B491" s="180" t="s">
        <v>2026</v>
      </c>
      <c r="C491" s="179" t="s">
        <v>354</v>
      </c>
      <c r="D491" s="180" t="s">
        <v>151</v>
      </c>
      <c r="E491" s="182">
        <v>33288</v>
      </c>
      <c r="F491" s="180" t="s">
        <v>134</v>
      </c>
      <c r="G491" s="180">
        <v>173125671</v>
      </c>
      <c r="H491" s="182">
        <v>39748</v>
      </c>
      <c r="I491" s="180" t="s">
        <v>133</v>
      </c>
      <c r="J491" s="180" t="s">
        <v>715</v>
      </c>
      <c r="K491" s="180" t="s">
        <v>715</v>
      </c>
      <c r="L491" s="183">
        <v>42786</v>
      </c>
      <c r="M491" s="180" t="s">
        <v>101</v>
      </c>
      <c r="N491" s="200"/>
      <c r="O491" s="181"/>
      <c r="P491" s="181"/>
      <c r="Q491" s="181"/>
      <c r="R491" s="180"/>
      <c r="S491" s="180"/>
      <c r="T491" s="180"/>
      <c r="U491" s="180"/>
      <c r="V491" s="180"/>
      <c r="W491" s="180"/>
    </row>
    <row r="492" spans="1:23" ht="15.75" x14ac:dyDescent="0.25">
      <c r="A492" s="222" t="str">
        <f t="shared" si="7"/>
        <v>00549</v>
      </c>
      <c r="B492" s="180" t="s">
        <v>2027</v>
      </c>
      <c r="C492" s="179" t="s">
        <v>1685</v>
      </c>
      <c r="D492" s="180" t="s">
        <v>151</v>
      </c>
      <c r="E492" s="182">
        <v>33572</v>
      </c>
      <c r="F492" s="180" t="s">
        <v>134</v>
      </c>
      <c r="G492" s="180">
        <v>173159799</v>
      </c>
      <c r="H492" s="182"/>
      <c r="I492" s="180" t="s">
        <v>133</v>
      </c>
      <c r="J492" s="180" t="s">
        <v>171</v>
      </c>
      <c r="K492" s="180" t="s">
        <v>171</v>
      </c>
      <c r="L492" s="183">
        <v>42786</v>
      </c>
      <c r="M492" s="180" t="s">
        <v>101</v>
      </c>
      <c r="N492" s="200"/>
      <c r="O492" s="181"/>
      <c r="P492" s="181"/>
      <c r="Q492" s="181"/>
      <c r="R492" s="180"/>
      <c r="S492" s="180"/>
      <c r="T492" s="180"/>
      <c r="U492" s="180"/>
      <c r="V492" s="180"/>
      <c r="W492" s="180"/>
    </row>
    <row r="493" spans="1:23" ht="15.75" x14ac:dyDescent="0.25">
      <c r="A493" s="222" t="str">
        <f t="shared" si="7"/>
        <v>00550</v>
      </c>
      <c r="B493" s="180" t="s">
        <v>878</v>
      </c>
      <c r="C493" s="179" t="s">
        <v>879</v>
      </c>
      <c r="D493" s="180" t="s">
        <v>151</v>
      </c>
      <c r="E493" s="182">
        <v>26785</v>
      </c>
      <c r="F493" s="180" t="s">
        <v>134</v>
      </c>
      <c r="G493" s="180">
        <v>174618900</v>
      </c>
      <c r="H493" s="182"/>
      <c r="I493" s="180" t="s">
        <v>133</v>
      </c>
      <c r="J493" s="180" t="s">
        <v>224</v>
      </c>
      <c r="K493" s="180" t="s">
        <v>224</v>
      </c>
      <c r="L493" s="183">
        <v>42786</v>
      </c>
      <c r="M493" s="180" t="s">
        <v>101</v>
      </c>
      <c r="N493" s="200"/>
      <c r="O493" s="181"/>
      <c r="P493" s="181"/>
      <c r="Q493" s="181"/>
      <c r="R493" s="180"/>
      <c r="S493" s="180"/>
      <c r="T493" s="180"/>
      <c r="U493" s="180"/>
      <c r="V493" s="180"/>
      <c r="W493" s="180"/>
    </row>
    <row r="494" spans="1:23" ht="15.75" x14ac:dyDescent="0.25">
      <c r="A494" s="222" t="str">
        <f t="shared" si="7"/>
        <v>00551</v>
      </c>
      <c r="B494" s="180" t="s">
        <v>2028</v>
      </c>
      <c r="C494" s="179" t="s">
        <v>1686</v>
      </c>
      <c r="D494" s="180" t="s">
        <v>151</v>
      </c>
      <c r="E494" s="182">
        <v>35021</v>
      </c>
      <c r="F494" s="180" t="s">
        <v>134</v>
      </c>
      <c r="G494" s="180">
        <v>174616610</v>
      </c>
      <c r="H494" s="182">
        <v>41002</v>
      </c>
      <c r="I494" s="180" t="s">
        <v>133</v>
      </c>
      <c r="J494" s="180" t="s">
        <v>385</v>
      </c>
      <c r="K494" s="180" t="s">
        <v>385</v>
      </c>
      <c r="L494" s="183">
        <v>42786</v>
      </c>
      <c r="M494" s="180" t="s">
        <v>101</v>
      </c>
      <c r="N494" s="200"/>
      <c r="O494" s="181"/>
      <c r="P494" s="181"/>
      <c r="Q494" s="181"/>
      <c r="R494" s="180"/>
      <c r="S494" s="180"/>
      <c r="T494" s="180"/>
      <c r="U494" s="180"/>
      <c r="V494" s="180"/>
      <c r="W494" s="180"/>
    </row>
    <row r="495" spans="1:23" ht="15.75" x14ac:dyDescent="0.25">
      <c r="A495" s="222" t="str">
        <f t="shared" si="7"/>
        <v>00552</v>
      </c>
      <c r="B495" s="180" t="s">
        <v>790</v>
      </c>
      <c r="C495" s="179" t="s">
        <v>458</v>
      </c>
      <c r="D495" s="180" t="s">
        <v>151</v>
      </c>
      <c r="E495" s="182">
        <v>33567</v>
      </c>
      <c r="F495" s="180" t="s">
        <v>134</v>
      </c>
      <c r="G495" s="180">
        <v>173150733</v>
      </c>
      <c r="H495" s="182">
        <v>38969</v>
      </c>
      <c r="I495" s="180" t="s">
        <v>133</v>
      </c>
      <c r="J495" s="180" t="s">
        <v>791</v>
      </c>
      <c r="K495" s="180" t="s">
        <v>791</v>
      </c>
      <c r="L495" s="183">
        <v>42786</v>
      </c>
      <c r="M495" s="180" t="s">
        <v>101</v>
      </c>
      <c r="N495" s="200"/>
      <c r="O495" s="181"/>
      <c r="P495" s="181"/>
      <c r="Q495" s="181"/>
      <c r="R495" s="180"/>
      <c r="S495" s="180"/>
      <c r="T495" s="180"/>
      <c r="U495" s="180"/>
      <c r="V495" s="180"/>
      <c r="W495" s="180"/>
    </row>
    <row r="496" spans="1:23" ht="15.75" x14ac:dyDescent="0.25">
      <c r="A496" s="222" t="str">
        <f t="shared" si="7"/>
        <v>00553</v>
      </c>
      <c r="B496" s="180" t="s">
        <v>1055</v>
      </c>
      <c r="C496" s="179" t="s">
        <v>326</v>
      </c>
      <c r="D496" s="180" t="s">
        <v>151</v>
      </c>
      <c r="E496" s="182">
        <v>35443</v>
      </c>
      <c r="F496" s="180" t="s">
        <v>134</v>
      </c>
      <c r="G496" s="180">
        <v>174632091</v>
      </c>
      <c r="H496" s="182">
        <v>42062</v>
      </c>
      <c r="I496" s="180" t="s">
        <v>133</v>
      </c>
      <c r="J496" s="180" t="s">
        <v>204</v>
      </c>
      <c r="K496" s="180" t="s">
        <v>204</v>
      </c>
      <c r="L496" s="183">
        <v>42786</v>
      </c>
      <c r="M496" s="180" t="s">
        <v>101</v>
      </c>
      <c r="N496" s="200"/>
      <c r="O496" s="181"/>
      <c r="P496" s="181"/>
      <c r="Q496" s="181"/>
      <c r="R496" s="180"/>
      <c r="S496" s="180"/>
      <c r="T496" s="180"/>
      <c r="U496" s="180"/>
      <c r="V496" s="180"/>
      <c r="W496" s="180"/>
    </row>
    <row r="497" spans="1:23" ht="15.75" x14ac:dyDescent="0.25">
      <c r="A497" s="222" t="str">
        <f t="shared" si="7"/>
        <v>00554</v>
      </c>
      <c r="B497" s="180" t="s">
        <v>2029</v>
      </c>
      <c r="C497" s="179" t="s">
        <v>458</v>
      </c>
      <c r="D497" s="180" t="s">
        <v>151</v>
      </c>
      <c r="E497" s="182">
        <v>34399</v>
      </c>
      <c r="F497" s="180" t="s">
        <v>134</v>
      </c>
      <c r="G497" s="180">
        <v>173219150</v>
      </c>
      <c r="H497" s="182">
        <v>40868</v>
      </c>
      <c r="I497" s="180" t="s">
        <v>133</v>
      </c>
      <c r="J497" s="179" t="s">
        <v>821</v>
      </c>
      <c r="K497" s="179" t="s">
        <v>821</v>
      </c>
      <c r="L497" s="183">
        <v>42786</v>
      </c>
      <c r="M497" s="180" t="s">
        <v>101</v>
      </c>
      <c r="N497" s="200"/>
      <c r="O497" s="181"/>
      <c r="P497" s="181"/>
      <c r="Q497" s="181"/>
      <c r="R497" s="180"/>
      <c r="S497" s="180"/>
      <c r="T497" s="180"/>
      <c r="U497" s="180"/>
      <c r="V497" s="180"/>
      <c r="W497" s="180"/>
    </row>
    <row r="498" spans="1:23" ht="15.75" x14ac:dyDescent="0.25">
      <c r="A498" s="222" t="str">
        <f t="shared" si="7"/>
        <v>00555</v>
      </c>
      <c r="B498" s="180" t="s">
        <v>2030</v>
      </c>
      <c r="C498" s="179" t="s">
        <v>1687</v>
      </c>
      <c r="D498" s="180" t="s">
        <v>151</v>
      </c>
      <c r="E498" s="182">
        <v>32631</v>
      </c>
      <c r="F498" s="180" t="s">
        <v>134</v>
      </c>
      <c r="G498" s="180">
        <v>172783109</v>
      </c>
      <c r="H498" s="182">
        <v>38802</v>
      </c>
      <c r="I498" s="180" t="s">
        <v>133</v>
      </c>
      <c r="J498" s="180" t="s">
        <v>871</v>
      </c>
      <c r="K498" s="180" t="s">
        <v>871</v>
      </c>
      <c r="L498" s="183">
        <v>42786</v>
      </c>
      <c r="M498" s="180" t="s">
        <v>101</v>
      </c>
      <c r="N498" s="200"/>
      <c r="O498" s="181"/>
      <c r="P498" s="181"/>
      <c r="Q498" s="181"/>
      <c r="R498" s="180"/>
      <c r="S498" s="180"/>
      <c r="T498" s="180"/>
      <c r="U498" s="180"/>
      <c r="V498" s="180"/>
      <c r="W498" s="180"/>
    </row>
    <row r="499" spans="1:23" ht="15.75" x14ac:dyDescent="0.25">
      <c r="A499" s="222" t="str">
        <f t="shared" si="7"/>
        <v>00556</v>
      </c>
      <c r="B499" s="180" t="s">
        <v>792</v>
      </c>
      <c r="C499" s="179" t="s">
        <v>793</v>
      </c>
      <c r="D499" s="180" t="s">
        <v>151</v>
      </c>
      <c r="E499" s="182">
        <v>34505</v>
      </c>
      <c r="F499" s="180" t="s">
        <v>134</v>
      </c>
      <c r="G499" s="180">
        <v>174360333</v>
      </c>
      <c r="H499" s="182">
        <v>40583</v>
      </c>
      <c r="I499" s="180" t="s">
        <v>133</v>
      </c>
      <c r="J499" s="180" t="s">
        <v>137</v>
      </c>
      <c r="K499" s="180" t="s">
        <v>137</v>
      </c>
      <c r="L499" s="183">
        <v>42786</v>
      </c>
      <c r="M499" s="180" t="s">
        <v>101</v>
      </c>
      <c r="N499" s="200"/>
      <c r="O499" s="181"/>
      <c r="P499" s="181"/>
      <c r="Q499" s="181"/>
      <c r="R499" s="180"/>
      <c r="S499" s="180"/>
      <c r="T499" s="180"/>
      <c r="U499" s="180"/>
      <c r="V499" s="180"/>
      <c r="W499" s="180"/>
    </row>
    <row r="500" spans="1:23" ht="15.75" x14ac:dyDescent="0.25">
      <c r="A500" s="222" t="str">
        <f t="shared" si="7"/>
        <v>00557</v>
      </c>
      <c r="B500" s="180" t="s">
        <v>2031</v>
      </c>
      <c r="C500" s="179" t="s">
        <v>1688</v>
      </c>
      <c r="D500" s="180" t="s">
        <v>151</v>
      </c>
      <c r="E500" s="182">
        <v>35352</v>
      </c>
      <c r="F500" s="180" t="s">
        <v>134</v>
      </c>
      <c r="G500" s="180">
        <v>174786756</v>
      </c>
      <c r="H500" s="182"/>
      <c r="I500" s="180" t="s">
        <v>133</v>
      </c>
      <c r="J500" s="180" t="s">
        <v>485</v>
      </c>
      <c r="K500" s="180" t="s">
        <v>485</v>
      </c>
      <c r="L500" s="183">
        <v>42786</v>
      </c>
      <c r="M500" s="180" t="s">
        <v>101</v>
      </c>
      <c r="N500" s="200"/>
      <c r="O500" s="181"/>
      <c r="P500" s="181"/>
      <c r="Q500" s="181"/>
      <c r="R500" s="180"/>
      <c r="S500" s="180"/>
      <c r="T500" s="180"/>
      <c r="U500" s="180"/>
      <c r="V500" s="180"/>
      <c r="W500" s="180"/>
    </row>
    <row r="501" spans="1:23" ht="15.75" x14ac:dyDescent="0.25">
      <c r="A501" s="222" t="str">
        <f t="shared" si="7"/>
        <v>00558</v>
      </c>
      <c r="B501" s="180" t="s">
        <v>882</v>
      </c>
      <c r="C501" s="179" t="s">
        <v>883</v>
      </c>
      <c r="D501" s="180" t="s">
        <v>151</v>
      </c>
      <c r="E501" s="182">
        <v>31656</v>
      </c>
      <c r="F501" s="180" t="s">
        <v>134</v>
      </c>
      <c r="G501" s="180">
        <v>172773407</v>
      </c>
      <c r="H501" s="182">
        <v>38464</v>
      </c>
      <c r="I501" s="180" t="s">
        <v>133</v>
      </c>
      <c r="J501" s="180" t="s">
        <v>871</v>
      </c>
      <c r="K501" s="180" t="s">
        <v>871</v>
      </c>
      <c r="L501" s="183">
        <v>42786</v>
      </c>
      <c r="M501" s="180" t="s">
        <v>101</v>
      </c>
      <c r="N501" s="200"/>
      <c r="O501" s="181"/>
      <c r="P501" s="181"/>
      <c r="Q501" s="181"/>
      <c r="R501" s="180"/>
      <c r="S501" s="180"/>
      <c r="T501" s="180"/>
      <c r="U501" s="180"/>
      <c r="V501" s="180"/>
      <c r="W501" s="180"/>
    </row>
    <row r="502" spans="1:23" ht="15.75" x14ac:dyDescent="0.25">
      <c r="A502" s="222" t="str">
        <f t="shared" si="7"/>
        <v>00559</v>
      </c>
      <c r="B502" s="180" t="s">
        <v>2032</v>
      </c>
      <c r="C502" s="179" t="s">
        <v>3229</v>
      </c>
      <c r="D502" s="180" t="s">
        <v>151</v>
      </c>
      <c r="E502" s="182">
        <v>30507</v>
      </c>
      <c r="F502" s="180" t="s">
        <v>134</v>
      </c>
      <c r="G502" s="180" t="s">
        <v>3230</v>
      </c>
      <c r="H502" s="182" t="s">
        <v>3231</v>
      </c>
      <c r="I502" s="180" t="s">
        <v>133</v>
      </c>
      <c r="J502" s="180" t="s">
        <v>467</v>
      </c>
      <c r="K502" s="180" t="s">
        <v>467</v>
      </c>
      <c r="L502" s="183">
        <v>42786</v>
      </c>
      <c r="M502" s="180" t="s">
        <v>101</v>
      </c>
      <c r="N502" s="200"/>
      <c r="O502" s="181"/>
      <c r="P502" s="181"/>
      <c r="Q502" s="181"/>
      <c r="R502" s="180"/>
      <c r="S502" s="180"/>
      <c r="T502" s="180"/>
      <c r="U502" s="180"/>
      <c r="V502" s="180"/>
      <c r="W502" s="180"/>
    </row>
    <row r="503" spans="1:23" ht="15.75" x14ac:dyDescent="0.25">
      <c r="A503" s="222" t="str">
        <f t="shared" si="7"/>
        <v>00560</v>
      </c>
      <c r="B503" s="180" t="s">
        <v>807</v>
      </c>
      <c r="C503" s="179" t="s">
        <v>808</v>
      </c>
      <c r="D503" s="180" t="s">
        <v>151</v>
      </c>
      <c r="E503" s="182">
        <v>30935</v>
      </c>
      <c r="F503" s="180" t="s">
        <v>134</v>
      </c>
      <c r="G503" s="180">
        <v>172748128</v>
      </c>
      <c r="H503" s="182">
        <v>37664</v>
      </c>
      <c r="I503" s="180" t="s">
        <v>133</v>
      </c>
      <c r="J503" s="180" t="s">
        <v>715</v>
      </c>
      <c r="K503" s="180" t="s">
        <v>715</v>
      </c>
      <c r="L503" s="183">
        <v>42786</v>
      </c>
      <c r="M503" s="180" t="s">
        <v>101</v>
      </c>
      <c r="N503" s="200"/>
      <c r="O503" s="181"/>
      <c r="P503" s="181"/>
      <c r="Q503" s="181"/>
      <c r="R503" s="180"/>
      <c r="S503" s="180"/>
      <c r="T503" s="180"/>
      <c r="U503" s="180"/>
      <c r="V503" s="180"/>
      <c r="W503" s="180"/>
    </row>
    <row r="504" spans="1:23" ht="15.75" x14ac:dyDescent="0.25">
      <c r="A504" s="222" t="str">
        <f t="shared" si="7"/>
        <v>00561</v>
      </c>
      <c r="B504" s="180" t="s">
        <v>2033</v>
      </c>
      <c r="C504" s="179" t="s">
        <v>1689</v>
      </c>
      <c r="D504" s="180" t="s">
        <v>151</v>
      </c>
      <c r="E504" s="182">
        <v>30676</v>
      </c>
      <c r="F504" s="180" t="s">
        <v>134</v>
      </c>
      <c r="G504" s="180">
        <v>172107776</v>
      </c>
      <c r="H504" s="182">
        <v>42295</v>
      </c>
      <c r="I504" s="180" t="s">
        <v>133</v>
      </c>
      <c r="J504" s="180" t="s">
        <v>485</v>
      </c>
      <c r="K504" s="180" t="s">
        <v>485</v>
      </c>
      <c r="L504" s="183">
        <v>42786</v>
      </c>
      <c r="M504" s="180" t="s">
        <v>101</v>
      </c>
      <c r="N504" s="200"/>
      <c r="O504" s="181"/>
      <c r="P504" s="181"/>
      <c r="Q504" s="181"/>
      <c r="R504" s="180"/>
      <c r="S504" s="180"/>
      <c r="T504" s="180"/>
      <c r="U504" s="180"/>
      <c r="V504" s="180"/>
      <c r="W504" s="180"/>
    </row>
    <row r="505" spans="1:23" ht="15.75" x14ac:dyDescent="0.25">
      <c r="A505" s="222" t="str">
        <f t="shared" si="7"/>
        <v>00562</v>
      </c>
      <c r="B505" s="180" t="s">
        <v>2034</v>
      </c>
      <c r="C505" s="179" t="s">
        <v>1690</v>
      </c>
      <c r="D505" s="180" t="s">
        <v>151</v>
      </c>
      <c r="E505" s="182">
        <v>35256</v>
      </c>
      <c r="F505" s="180" t="s">
        <v>134</v>
      </c>
      <c r="G505" s="180">
        <v>174223226</v>
      </c>
      <c r="H505" s="182"/>
      <c r="I505" s="180" t="s">
        <v>133</v>
      </c>
      <c r="J505" s="180" t="s">
        <v>485</v>
      </c>
      <c r="K505" s="180" t="s">
        <v>485</v>
      </c>
      <c r="L505" s="183">
        <v>42786</v>
      </c>
      <c r="M505" s="180" t="s">
        <v>101</v>
      </c>
      <c r="N505" s="200"/>
      <c r="O505" s="181"/>
      <c r="P505" s="181"/>
      <c r="Q505" s="181"/>
      <c r="R505" s="180"/>
      <c r="S505" s="180"/>
      <c r="T505" s="180"/>
      <c r="U505" s="180"/>
      <c r="V505" s="180"/>
      <c r="W505" s="180"/>
    </row>
    <row r="506" spans="1:23" ht="15.75" x14ac:dyDescent="0.25">
      <c r="A506" s="222" t="str">
        <f t="shared" si="7"/>
        <v>00563</v>
      </c>
      <c r="B506" s="180" t="s">
        <v>2035</v>
      </c>
      <c r="C506" s="179" t="s">
        <v>1691</v>
      </c>
      <c r="D506" s="180" t="s">
        <v>151</v>
      </c>
      <c r="E506" s="182">
        <v>32109</v>
      </c>
      <c r="F506" s="180" t="s">
        <v>134</v>
      </c>
      <c r="G506" s="180">
        <v>172713458</v>
      </c>
      <c r="H506" s="182">
        <v>38183</v>
      </c>
      <c r="I506" s="180" t="s">
        <v>133</v>
      </c>
      <c r="J506" s="180" t="s">
        <v>224</v>
      </c>
      <c r="K506" s="180" t="s">
        <v>224</v>
      </c>
      <c r="L506" s="183">
        <v>42786</v>
      </c>
      <c r="M506" s="180" t="s">
        <v>101</v>
      </c>
      <c r="N506" s="200"/>
      <c r="O506" s="181"/>
      <c r="P506" s="181"/>
      <c r="Q506" s="181"/>
      <c r="R506" s="180"/>
      <c r="S506" s="180"/>
      <c r="T506" s="180"/>
      <c r="U506" s="180"/>
      <c r="V506" s="180"/>
      <c r="W506" s="180"/>
    </row>
    <row r="507" spans="1:23" ht="15.75" x14ac:dyDescent="0.25">
      <c r="A507" s="222" t="str">
        <f t="shared" si="7"/>
        <v>00565</v>
      </c>
      <c r="B507" s="180" t="s">
        <v>2036</v>
      </c>
      <c r="C507" s="179" t="s">
        <v>108</v>
      </c>
      <c r="D507" s="180" t="s">
        <v>151</v>
      </c>
      <c r="E507" s="182">
        <v>33808</v>
      </c>
      <c r="F507" s="180" t="s">
        <v>134</v>
      </c>
      <c r="G507" s="180">
        <v>173170801</v>
      </c>
      <c r="H507" s="182">
        <v>42079</v>
      </c>
      <c r="I507" s="180" t="s">
        <v>133</v>
      </c>
      <c r="J507" s="180" t="s">
        <v>302</v>
      </c>
      <c r="K507" s="180" t="s">
        <v>302</v>
      </c>
      <c r="L507" s="183">
        <v>42786</v>
      </c>
      <c r="M507" s="180" t="s">
        <v>101</v>
      </c>
      <c r="N507" s="200"/>
      <c r="O507" s="181"/>
      <c r="P507" s="181"/>
      <c r="Q507" s="181"/>
      <c r="R507" s="180"/>
      <c r="S507" s="180"/>
      <c r="T507" s="180"/>
      <c r="U507" s="180"/>
      <c r="V507" s="180"/>
      <c r="W507" s="180"/>
    </row>
    <row r="508" spans="1:23" ht="15.75" x14ac:dyDescent="0.25">
      <c r="A508" s="222" t="str">
        <f t="shared" si="7"/>
        <v>00566</v>
      </c>
      <c r="B508" s="180" t="s">
        <v>2037</v>
      </c>
      <c r="C508" s="179" t="s">
        <v>1692</v>
      </c>
      <c r="D508" s="180" t="s">
        <v>151</v>
      </c>
      <c r="E508" s="182">
        <v>31609</v>
      </c>
      <c r="F508" s="180" t="s">
        <v>134</v>
      </c>
      <c r="G508" s="180">
        <v>172116528</v>
      </c>
      <c r="H508" s="182">
        <v>39778</v>
      </c>
      <c r="I508" s="180" t="s">
        <v>133</v>
      </c>
      <c r="J508" s="180" t="s">
        <v>776</v>
      </c>
      <c r="K508" s="180" t="s">
        <v>776</v>
      </c>
      <c r="L508" s="183">
        <v>42786</v>
      </c>
      <c r="M508" s="180" t="s">
        <v>101</v>
      </c>
      <c r="N508" s="200"/>
      <c r="O508" s="181"/>
      <c r="P508" s="181"/>
      <c r="Q508" s="181"/>
      <c r="R508" s="180"/>
      <c r="S508" s="180"/>
      <c r="T508" s="180"/>
      <c r="U508" s="180"/>
      <c r="V508" s="180"/>
      <c r="W508" s="180"/>
    </row>
    <row r="509" spans="1:23" ht="15.75" x14ac:dyDescent="0.25">
      <c r="A509" s="222" t="str">
        <f t="shared" si="7"/>
        <v>00567</v>
      </c>
      <c r="B509" s="180" t="s">
        <v>880</v>
      </c>
      <c r="C509" s="179" t="s">
        <v>881</v>
      </c>
      <c r="D509" s="180" t="s">
        <v>151</v>
      </c>
      <c r="E509" s="182">
        <v>33131</v>
      </c>
      <c r="F509" s="180" t="s">
        <v>134</v>
      </c>
      <c r="G509" s="180">
        <v>173562950</v>
      </c>
      <c r="H509" s="182">
        <v>38937</v>
      </c>
      <c r="I509" s="180" t="s">
        <v>133</v>
      </c>
      <c r="J509" s="180" t="s">
        <v>753</v>
      </c>
      <c r="K509" s="180" t="s">
        <v>753</v>
      </c>
      <c r="L509" s="183">
        <v>42786</v>
      </c>
      <c r="M509" s="180" t="s">
        <v>101</v>
      </c>
      <c r="N509" s="200"/>
      <c r="O509" s="181"/>
      <c r="P509" s="181"/>
      <c r="Q509" s="181"/>
      <c r="R509" s="180"/>
      <c r="S509" s="180"/>
      <c r="T509" s="180"/>
      <c r="U509" s="180"/>
      <c r="V509" s="180"/>
      <c r="W509" s="180"/>
    </row>
    <row r="510" spans="1:23" ht="15.75" x14ac:dyDescent="0.25">
      <c r="A510" s="222" t="str">
        <f t="shared" si="7"/>
        <v>00568</v>
      </c>
      <c r="B510" s="180" t="s">
        <v>896</v>
      </c>
      <c r="C510" s="179" t="s">
        <v>452</v>
      </c>
      <c r="D510" s="180" t="s">
        <v>151</v>
      </c>
      <c r="E510" s="182">
        <v>34890</v>
      </c>
      <c r="F510" s="180" t="s">
        <v>134</v>
      </c>
      <c r="G510" s="180">
        <v>174854456</v>
      </c>
      <c r="H510" s="182">
        <v>41053</v>
      </c>
      <c r="I510" s="180" t="s">
        <v>133</v>
      </c>
      <c r="J510" s="180" t="s">
        <v>137</v>
      </c>
      <c r="K510" s="180" t="s">
        <v>137</v>
      </c>
      <c r="L510" s="183">
        <v>42786</v>
      </c>
      <c r="M510" s="180" t="s">
        <v>101</v>
      </c>
      <c r="N510" s="200"/>
      <c r="O510" s="181"/>
      <c r="P510" s="181"/>
      <c r="Q510" s="181"/>
      <c r="R510" s="180"/>
      <c r="S510" s="180"/>
      <c r="T510" s="180"/>
      <c r="U510" s="180"/>
      <c r="V510" s="180"/>
      <c r="W510" s="180"/>
    </row>
    <row r="511" spans="1:23" ht="15.75" x14ac:dyDescent="0.25">
      <c r="A511" s="222" t="str">
        <f t="shared" si="7"/>
        <v>00569</v>
      </c>
      <c r="B511" s="180" t="s">
        <v>2038</v>
      </c>
      <c r="C511" s="179" t="s">
        <v>1693</v>
      </c>
      <c r="D511" s="180" t="s">
        <v>151</v>
      </c>
      <c r="E511" s="182">
        <v>34859</v>
      </c>
      <c r="F511" s="180" t="s">
        <v>134</v>
      </c>
      <c r="G511" s="180">
        <v>174853913</v>
      </c>
      <c r="H511" s="182">
        <v>42096</v>
      </c>
      <c r="I511" s="180" t="s">
        <v>133</v>
      </c>
      <c r="J511" s="180" t="s">
        <v>137</v>
      </c>
      <c r="K511" s="180" t="s">
        <v>137</v>
      </c>
      <c r="L511" s="183">
        <v>42786</v>
      </c>
      <c r="M511" s="180" t="s">
        <v>101</v>
      </c>
      <c r="N511" s="200"/>
      <c r="O511" s="181"/>
      <c r="P511" s="181"/>
      <c r="Q511" s="181"/>
      <c r="R511" s="180"/>
      <c r="S511" s="180"/>
      <c r="T511" s="180"/>
      <c r="U511" s="180"/>
      <c r="V511" s="180"/>
      <c r="W511" s="180"/>
    </row>
    <row r="512" spans="1:23" ht="15.75" x14ac:dyDescent="0.25">
      <c r="A512" s="222" t="str">
        <f t="shared" si="7"/>
        <v>00570</v>
      </c>
      <c r="B512" s="180" t="s">
        <v>2039</v>
      </c>
      <c r="C512" s="179" t="s">
        <v>1694</v>
      </c>
      <c r="D512" s="180" t="s">
        <v>151</v>
      </c>
      <c r="E512" s="182">
        <v>30443</v>
      </c>
      <c r="F512" s="180" t="s">
        <v>134</v>
      </c>
      <c r="G512" s="180">
        <v>172299857</v>
      </c>
      <c r="H512" s="182">
        <v>37116</v>
      </c>
      <c r="I512" s="180" t="s">
        <v>133</v>
      </c>
      <c r="J512" s="180" t="s">
        <v>821</v>
      </c>
      <c r="K512" s="180" t="s">
        <v>821</v>
      </c>
      <c r="L512" s="183">
        <v>42786</v>
      </c>
      <c r="M512" s="180" t="s">
        <v>101</v>
      </c>
      <c r="N512" s="200"/>
      <c r="O512" s="181"/>
      <c r="P512" s="181"/>
      <c r="Q512" s="181"/>
      <c r="R512" s="180"/>
      <c r="S512" s="180"/>
      <c r="T512" s="180"/>
      <c r="U512" s="180"/>
      <c r="V512" s="180"/>
      <c r="W512" s="180"/>
    </row>
    <row r="513" spans="1:23" ht="15.75" x14ac:dyDescent="0.25">
      <c r="A513" s="222" t="str">
        <f t="shared" si="7"/>
        <v>00571</v>
      </c>
      <c r="B513" s="180" t="s">
        <v>2040</v>
      </c>
      <c r="C513" s="179" t="s">
        <v>1695</v>
      </c>
      <c r="D513" s="180" t="s">
        <v>151</v>
      </c>
      <c r="E513" s="182">
        <v>29443</v>
      </c>
      <c r="F513" s="180" t="s">
        <v>134</v>
      </c>
      <c r="G513" s="180" t="s">
        <v>3232</v>
      </c>
      <c r="H513" s="182"/>
      <c r="I513" s="180" t="s">
        <v>133</v>
      </c>
      <c r="J513" s="180" t="s">
        <v>821</v>
      </c>
      <c r="K513" s="180" t="s">
        <v>821</v>
      </c>
      <c r="L513" s="183">
        <v>42786</v>
      </c>
      <c r="M513" s="180" t="s">
        <v>101</v>
      </c>
      <c r="N513" s="200"/>
      <c r="O513" s="181"/>
      <c r="P513" s="181"/>
      <c r="Q513" s="181"/>
      <c r="R513" s="180"/>
      <c r="S513" s="180"/>
      <c r="T513" s="180"/>
      <c r="U513" s="180"/>
      <c r="V513" s="180"/>
      <c r="W513" s="180"/>
    </row>
    <row r="514" spans="1:23" ht="15.75" x14ac:dyDescent="0.25">
      <c r="A514" s="222" t="str">
        <f t="shared" si="7"/>
        <v>00572</v>
      </c>
      <c r="B514" s="180" t="s">
        <v>787</v>
      </c>
      <c r="C514" s="207" t="s">
        <v>326</v>
      </c>
      <c r="D514" s="180" t="s">
        <v>151</v>
      </c>
      <c r="E514" s="208">
        <v>32295</v>
      </c>
      <c r="F514" s="180" t="s">
        <v>134</v>
      </c>
      <c r="G514" s="265" t="s">
        <v>3233</v>
      </c>
      <c r="H514" s="208">
        <v>38157</v>
      </c>
      <c r="I514" s="180" t="s">
        <v>133</v>
      </c>
      <c r="J514" s="180" t="s">
        <v>3234</v>
      </c>
      <c r="K514" s="180" t="s">
        <v>3234</v>
      </c>
      <c r="L514" s="183">
        <v>42786</v>
      </c>
      <c r="M514" s="180" t="s">
        <v>101</v>
      </c>
      <c r="N514" s="200"/>
      <c r="O514" s="181"/>
      <c r="P514" s="181"/>
      <c r="Q514" s="181"/>
      <c r="R514" s="180"/>
      <c r="S514" s="180"/>
      <c r="T514" s="180"/>
      <c r="U514" s="180"/>
      <c r="V514" s="180"/>
      <c r="W514" s="180"/>
    </row>
    <row r="515" spans="1:23" ht="15.75" x14ac:dyDescent="0.25">
      <c r="A515" s="222" t="str">
        <f t="shared" si="7"/>
        <v>00573</v>
      </c>
      <c r="B515" s="180" t="s">
        <v>2041</v>
      </c>
      <c r="C515" s="179" t="s">
        <v>1696</v>
      </c>
      <c r="D515" s="180" t="s">
        <v>151</v>
      </c>
      <c r="E515" s="182">
        <v>36072</v>
      </c>
      <c r="F515" s="180" t="s">
        <v>134</v>
      </c>
      <c r="G515" s="180">
        <v>174862039</v>
      </c>
      <c r="H515" s="182">
        <v>42130</v>
      </c>
      <c r="I515" s="180" t="s">
        <v>133</v>
      </c>
      <c r="J515" s="180" t="s">
        <v>1080</v>
      </c>
      <c r="K515" s="180" t="s">
        <v>1080</v>
      </c>
      <c r="L515" s="183">
        <v>42786</v>
      </c>
      <c r="M515" s="180" t="s">
        <v>101</v>
      </c>
      <c r="N515" s="200"/>
      <c r="O515" s="181"/>
      <c r="P515" s="181"/>
      <c r="Q515" s="181"/>
      <c r="R515" s="180"/>
      <c r="S515" s="180"/>
      <c r="T515" s="180"/>
      <c r="U515" s="180"/>
      <c r="V515" s="180"/>
      <c r="W515" s="180"/>
    </row>
    <row r="516" spans="1:23" ht="15.75" x14ac:dyDescent="0.25">
      <c r="A516" s="222" t="str">
        <f t="shared" ref="A516:A579" si="8">RIGHT(B516,5)</f>
        <v>00574</v>
      </c>
      <c r="B516" s="180" t="s">
        <v>1079</v>
      </c>
      <c r="C516" s="179" t="s">
        <v>784</v>
      </c>
      <c r="D516" s="180" t="s">
        <v>151</v>
      </c>
      <c r="E516" s="182">
        <v>35813</v>
      </c>
      <c r="F516" s="180" t="s">
        <v>134</v>
      </c>
      <c r="G516" s="180" t="s">
        <v>3235</v>
      </c>
      <c r="H516" s="182">
        <v>42775</v>
      </c>
      <c r="I516" s="180" t="s">
        <v>133</v>
      </c>
      <c r="J516" s="180" t="s">
        <v>1080</v>
      </c>
      <c r="K516" s="180" t="s">
        <v>1080</v>
      </c>
      <c r="L516" s="183">
        <v>42786</v>
      </c>
      <c r="M516" s="180" t="s">
        <v>101</v>
      </c>
      <c r="N516" s="200"/>
      <c r="O516" s="181"/>
      <c r="P516" s="181"/>
      <c r="Q516" s="181"/>
      <c r="R516" s="180"/>
      <c r="S516" s="180"/>
      <c r="T516" s="180"/>
      <c r="U516" s="180"/>
      <c r="V516" s="180"/>
      <c r="W516" s="180"/>
    </row>
    <row r="517" spans="1:23" ht="15.75" x14ac:dyDescent="0.25">
      <c r="A517" s="222" t="str">
        <f t="shared" si="8"/>
        <v>00575</v>
      </c>
      <c r="B517" s="180" t="s">
        <v>2042</v>
      </c>
      <c r="C517" s="179" t="s">
        <v>1697</v>
      </c>
      <c r="D517" s="180" t="s">
        <v>151</v>
      </c>
      <c r="E517" s="182">
        <v>31968</v>
      </c>
      <c r="F517" s="180" t="s">
        <v>134</v>
      </c>
      <c r="G517" s="180">
        <v>172671600</v>
      </c>
      <c r="H517" s="182">
        <v>40949</v>
      </c>
      <c r="I517" s="180" t="s">
        <v>133</v>
      </c>
      <c r="J517" s="180" t="s">
        <v>204</v>
      </c>
      <c r="K517" s="180" t="s">
        <v>204</v>
      </c>
      <c r="L517" s="183">
        <v>42786</v>
      </c>
      <c r="M517" s="180" t="s">
        <v>101</v>
      </c>
      <c r="N517" s="200"/>
      <c r="O517" s="181"/>
      <c r="P517" s="181"/>
      <c r="Q517" s="181"/>
      <c r="R517" s="180"/>
      <c r="S517" s="180"/>
      <c r="T517" s="180"/>
      <c r="U517" s="180"/>
      <c r="V517" s="180"/>
      <c r="W517" s="180"/>
    </row>
    <row r="518" spans="1:23" ht="15.75" x14ac:dyDescent="0.25">
      <c r="A518" s="222" t="str">
        <f t="shared" si="8"/>
        <v>00576</v>
      </c>
      <c r="B518" s="180" t="s">
        <v>1083</v>
      </c>
      <c r="C518" s="179" t="s">
        <v>1084</v>
      </c>
      <c r="D518" s="180" t="s">
        <v>151</v>
      </c>
      <c r="E518" s="182">
        <v>36040</v>
      </c>
      <c r="F518" s="180" t="s">
        <v>134</v>
      </c>
      <c r="G518" s="180">
        <v>174567502</v>
      </c>
      <c r="H518" s="182">
        <v>41631</v>
      </c>
      <c r="I518" s="180" t="s">
        <v>133</v>
      </c>
      <c r="J518" s="180" t="s">
        <v>871</v>
      </c>
      <c r="K518" s="180" t="s">
        <v>871</v>
      </c>
      <c r="L518" s="183">
        <v>42786</v>
      </c>
      <c r="M518" s="180" t="s">
        <v>101</v>
      </c>
      <c r="N518" s="200"/>
      <c r="O518" s="181"/>
      <c r="P518" s="181"/>
      <c r="Q518" s="181"/>
      <c r="R518" s="180"/>
      <c r="S518" s="180"/>
      <c r="T518" s="180"/>
      <c r="U518" s="180"/>
      <c r="V518" s="180"/>
      <c r="W518" s="180"/>
    </row>
    <row r="519" spans="1:23" ht="15.75" x14ac:dyDescent="0.25">
      <c r="A519" s="222" t="str">
        <f t="shared" si="8"/>
        <v>00577</v>
      </c>
      <c r="B519" s="180" t="s">
        <v>1060</v>
      </c>
      <c r="C519" s="179" t="s">
        <v>100</v>
      </c>
      <c r="D519" s="180" t="s">
        <v>151</v>
      </c>
      <c r="E519" s="182">
        <v>35204</v>
      </c>
      <c r="F519" s="180" t="s">
        <v>134</v>
      </c>
      <c r="G519" s="180">
        <v>174618750</v>
      </c>
      <c r="H519" s="182">
        <v>41096</v>
      </c>
      <c r="I519" s="180" t="s">
        <v>133</v>
      </c>
      <c r="J519" s="180" t="s">
        <v>3236</v>
      </c>
      <c r="K519" s="180" t="s">
        <v>3236</v>
      </c>
      <c r="L519" s="183">
        <v>42786</v>
      </c>
      <c r="M519" s="180" t="s">
        <v>101</v>
      </c>
      <c r="N519" s="200"/>
      <c r="O519" s="181"/>
      <c r="P519" s="181"/>
      <c r="Q519" s="181"/>
      <c r="R519" s="180"/>
      <c r="S519" s="180"/>
      <c r="T519" s="180"/>
      <c r="U519" s="180"/>
      <c r="V519" s="180"/>
      <c r="W519" s="180"/>
    </row>
    <row r="520" spans="1:23" ht="15.75" x14ac:dyDescent="0.25">
      <c r="A520" s="222" t="str">
        <f t="shared" si="8"/>
        <v>00578</v>
      </c>
      <c r="B520" s="180" t="s">
        <v>1048</v>
      </c>
      <c r="C520" s="179" t="s">
        <v>1049</v>
      </c>
      <c r="D520" s="180" t="s">
        <v>151</v>
      </c>
      <c r="E520" s="182">
        <v>29506</v>
      </c>
      <c r="F520" s="180" t="s">
        <v>134</v>
      </c>
      <c r="G520" s="180">
        <v>171660768</v>
      </c>
      <c r="H520" s="182">
        <v>41710</v>
      </c>
      <c r="I520" s="180" t="s">
        <v>133</v>
      </c>
      <c r="J520" s="180" t="s">
        <v>1050</v>
      </c>
      <c r="K520" s="180" t="s">
        <v>1050</v>
      </c>
      <c r="L520" s="183">
        <v>42786</v>
      </c>
      <c r="M520" s="180" t="s">
        <v>101</v>
      </c>
      <c r="N520" s="200"/>
      <c r="O520" s="181"/>
      <c r="P520" s="181"/>
      <c r="Q520" s="181"/>
      <c r="R520" s="180"/>
      <c r="S520" s="180"/>
      <c r="T520" s="180"/>
      <c r="U520" s="180"/>
      <c r="V520" s="180"/>
      <c r="W520" s="180"/>
    </row>
    <row r="521" spans="1:23" ht="15.75" x14ac:dyDescent="0.25">
      <c r="A521" s="222" t="str">
        <f t="shared" si="8"/>
        <v>00579</v>
      </c>
      <c r="B521" s="180" t="s">
        <v>1128</v>
      </c>
      <c r="C521" s="179" t="s">
        <v>1129</v>
      </c>
      <c r="D521" s="180" t="s">
        <v>151</v>
      </c>
      <c r="E521" s="182">
        <v>30722</v>
      </c>
      <c r="F521" s="180" t="s">
        <v>134</v>
      </c>
      <c r="G521" s="180">
        <v>172399087</v>
      </c>
      <c r="H521" s="182">
        <v>42243</v>
      </c>
      <c r="I521" s="180" t="s">
        <v>133</v>
      </c>
      <c r="J521" s="180" t="s">
        <v>1050</v>
      </c>
      <c r="K521" s="180" t="s">
        <v>1050</v>
      </c>
      <c r="L521" s="183">
        <v>42786</v>
      </c>
      <c r="M521" s="180" t="s">
        <v>101</v>
      </c>
      <c r="N521" s="200"/>
      <c r="O521" s="181"/>
      <c r="P521" s="181"/>
      <c r="Q521" s="181"/>
      <c r="R521" s="180"/>
      <c r="S521" s="180"/>
      <c r="T521" s="180"/>
      <c r="U521" s="180"/>
      <c r="V521" s="180"/>
      <c r="W521" s="180"/>
    </row>
    <row r="522" spans="1:23" ht="15.75" x14ac:dyDescent="0.25">
      <c r="A522" s="222" t="str">
        <f t="shared" si="8"/>
        <v>00580</v>
      </c>
      <c r="B522" s="180" t="s">
        <v>2043</v>
      </c>
      <c r="C522" s="179" t="s">
        <v>1698</v>
      </c>
      <c r="D522" s="180" t="s">
        <v>151</v>
      </c>
      <c r="E522" s="182">
        <v>29465</v>
      </c>
      <c r="F522" s="180" t="s">
        <v>134</v>
      </c>
      <c r="G522" s="180">
        <v>173152720</v>
      </c>
      <c r="H522" s="182">
        <v>42361</v>
      </c>
      <c r="I522" s="180" t="s">
        <v>133</v>
      </c>
      <c r="J522" s="180" t="s">
        <v>776</v>
      </c>
      <c r="K522" s="180" t="s">
        <v>776</v>
      </c>
      <c r="L522" s="183">
        <v>42786</v>
      </c>
      <c r="M522" s="180" t="s">
        <v>101</v>
      </c>
      <c r="N522" s="200"/>
      <c r="O522" s="181"/>
      <c r="P522" s="181"/>
      <c r="Q522" s="181"/>
      <c r="R522" s="180"/>
      <c r="S522" s="180"/>
      <c r="T522" s="180"/>
      <c r="U522" s="180"/>
      <c r="V522" s="180"/>
      <c r="W522" s="180"/>
    </row>
    <row r="523" spans="1:23" ht="15.75" x14ac:dyDescent="0.25">
      <c r="A523" s="222" t="str">
        <f t="shared" si="8"/>
        <v>00581</v>
      </c>
      <c r="B523" s="180" t="s">
        <v>1053</v>
      </c>
      <c r="C523" s="179" t="s">
        <v>3237</v>
      </c>
      <c r="D523" s="180" t="s">
        <v>151</v>
      </c>
      <c r="E523" s="182">
        <v>29831</v>
      </c>
      <c r="F523" s="180" t="s">
        <v>134</v>
      </c>
      <c r="G523" s="180">
        <v>172096318</v>
      </c>
      <c r="H523" s="182">
        <v>41348</v>
      </c>
      <c r="I523" s="180" t="s">
        <v>133</v>
      </c>
      <c r="J523" s="180" t="s">
        <v>171</v>
      </c>
      <c r="K523" s="180" t="s">
        <v>171</v>
      </c>
      <c r="L523" s="183">
        <v>42786</v>
      </c>
      <c r="M523" s="180" t="s">
        <v>101</v>
      </c>
      <c r="N523" s="200"/>
      <c r="O523" s="181"/>
      <c r="P523" s="181"/>
      <c r="Q523" s="181"/>
      <c r="R523" s="180"/>
      <c r="S523" s="180"/>
      <c r="T523" s="180"/>
      <c r="U523" s="180"/>
      <c r="V523" s="180"/>
      <c r="W523" s="180"/>
    </row>
    <row r="524" spans="1:23" ht="15.75" x14ac:dyDescent="0.25">
      <c r="A524" s="222" t="str">
        <f t="shared" si="8"/>
        <v>00582</v>
      </c>
      <c r="B524" s="180" t="s">
        <v>2044</v>
      </c>
      <c r="C524" s="179" t="s">
        <v>1699</v>
      </c>
      <c r="D524" s="180" t="s">
        <v>151</v>
      </c>
      <c r="E524" s="182">
        <v>35409</v>
      </c>
      <c r="F524" s="180" t="s">
        <v>134</v>
      </c>
      <c r="G524" s="180">
        <v>174622380</v>
      </c>
      <c r="H524" s="182">
        <v>41335</v>
      </c>
      <c r="I524" s="180" t="s">
        <v>133</v>
      </c>
      <c r="J524" s="180" t="s">
        <v>171</v>
      </c>
      <c r="K524" s="180" t="s">
        <v>171</v>
      </c>
      <c r="L524" s="183">
        <v>42786</v>
      </c>
      <c r="M524" s="180" t="s">
        <v>101</v>
      </c>
      <c r="N524" s="200"/>
      <c r="O524" s="181"/>
      <c r="P524" s="181"/>
      <c r="Q524" s="181"/>
      <c r="R524" s="180"/>
      <c r="S524" s="180"/>
      <c r="T524" s="180"/>
      <c r="U524" s="180"/>
      <c r="V524" s="180"/>
      <c r="W524" s="180"/>
    </row>
    <row r="525" spans="1:23" ht="15.75" x14ac:dyDescent="0.25">
      <c r="A525" s="222" t="str">
        <f t="shared" si="8"/>
        <v>00583</v>
      </c>
      <c r="B525" s="180" t="s">
        <v>2045</v>
      </c>
      <c r="C525" s="179" t="s">
        <v>1700</v>
      </c>
      <c r="D525" s="180" t="s">
        <v>151</v>
      </c>
      <c r="E525" s="182">
        <v>34297</v>
      </c>
      <c r="F525" s="180" t="s">
        <v>134</v>
      </c>
      <c r="G525" s="180">
        <v>173174984</v>
      </c>
      <c r="H525" s="182">
        <v>40011</v>
      </c>
      <c r="I525" s="180" t="s">
        <v>133</v>
      </c>
      <c r="J525" s="180" t="s">
        <v>135</v>
      </c>
      <c r="K525" s="180" t="s">
        <v>135</v>
      </c>
      <c r="L525" s="183">
        <v>42786</v>
      </c>
      <c r="M525" s="180" t="s">
        <v>101</v>
      </c>
      <c r="N525" s="200"/>
      <c r="O525" s="181"/>
      <c r="P525" s="181"/>
      <c r="Q525" s="181"/>
      <c r="R525" s="180"/>
      <c r="S525" s="180"/>
      <c r="T525" s="180"/>
      <c r="U525" s="180"/>
      <c r="V525" s="180"/>
      <c r="W525" s="180"/>
    </row>
    <row r="526" spans="1:23" ht="15.75" x14ac:dyDescent="0.25">
      <c r="A526" s="222" t="str">
        <f t="shared" si="8"/>
        <v>00584</v>
      </c>
      <c r="B526" s="180" t="s">
        <v>1081</v>
      </c>
      <c r="C526" s="179" t="s">
        <v>1082</v>
      </c>
      <c r="D526" s="180" t="s">
        <v>151</v>
      </c>
      <c r="E526" s="182">
        <v>35001</v>
      </c>
      <c r="F526" s="180" t="s">
        <v>134</v>
      </c>
      <c r="G526" s="180">
        <v>174616053</v>
      </c>
      <c r="H526" s="182">
        <v>40966</v>
      </c>
      <c r="I526" s="180" t="s">
        <v>133</v>
      </c>
      <c r="J526" s="180" t="s">
        <v>247</v>
      </c>
      <c r="K526" s="180" t="s">
        <v>247</v>
      </c>
      <c r="L526" s="183">
        <v>42786</v>
      </c>
      <c r="M526" s="180" t="s">
        <v>101</v>
      </c>
      <c r="N526" s="200"/>
      <c r="O526" s="181"/>
      <c r="P526" s="181"/>
      <c r="Q526" s="181"/>
      <c r="R526" s="180"/>
      <c r="S526" s="180"/>
      <c r="T526" s="180"/>
      <c r="U526" s="180"/>
      <c r="V526" s="180"/>
      <c r="W526" s="180"/>
    </row>
    <row r="527" spans="1:23" ht="15.75" x14ac:dyDescent="0.25">
      <c r="A527" s="222" t="str">
        <f t="shared" si="8"/>
        <v>00585</v>
      </c>
      <c r="B527" s="180" t="s">
        <v>783</v>
      </c>
      <c r="C527" s="179" t="s">
        <v>784</v>
      </c>
      <c r="D527" s="180" t="s">
        <v>151</v>
      </c>
      <c r="E527" s="182">
        <v>35852</v>
      </c>
      <c r="F527" s="180" t="s">
        <v>134</v>
      </c>
      <c r="G527" s="180">
        <v>174630529</v>
      </c>
      <c r="H527" s="182"/>
      <c r="I527" s="180" t="s">
        <v>133</v>
      </c>
      <c r="J527" s="180" t="s">
        <v>204</v>
      </c>
      <c r="K527" s="180" t="s">
        <v>204</v>
      </c>
      <c r="L527" s="183">
        <v>42786</v>
      </c>
      <c r="M527" s="180" t="s">
        <v>101</v>
      </c>
      <c r="N527" s="200"/>
      <c r="O527" s="181"/>
      <c r="P527" s="181"/>
      <c r="Q527" s="181"/>
      <c r="R527" s="180"/>
      <c r="S527" s="180"/>
      <c r="T527" s="180"/>
      <c r="U527" s="180"/>
      <c r="V527" s="180"/>
      <c r="W527" s="180"/>
    </row>
    <row r="528" spans="1:23" ht="15.75" x14ac:dyDescent="0.25">
      <c r="A528" s="222" t="str">
        <f t="shared" si="8"/>
        <v>00586</v>
      </c>
      <c r="B528" s="180" t="s">
        <v>1011</v>
      </c>
      <c r="C528" s="179" t="s">
        <v>1012</v>
      </c>
      <c r="D528" s="180" t="s">
        <v>151</v>
      </c>
      <c r="E528" s="182">
        <v>32296</v>
      </c>
      <c r="F528" s="180" t="s">
        <v>134</v>
      </c>
      <c r="G528" s="180">
        <v>172739170</v>
      </c>
      <c r="H528" s="182"/>
      <c r="I528" s="180" t="s">
        <v>133</v>
      </c>
      <c r="J528" s="180" t="s">
        <v>137</v>
      </c>
      <c r="K528" s="180" t="s">
        <v>137</v>
      </c>
      <c r="L528" s="183">
        <v>42786</v>
      </c>
      <c r="M528" s="180" t="s">
        <v>101</v>
      </c>
      <c r="N528" s="200"/>
      <c r="O528" s="181"/>
      <c r="P528" s="181"/>
      <c r="Q528" s="181"/>
      <c r="R528" s="180"/>
      <c r="S528" s="180"/>
      <c r="T528" s="180"/>
      <c r="U528" s="180"/>
      <c r="V528" s="180"/>
      <c r="W528" s="180"/>
    </row>
    <row r="529" spans="1:23" ht="15.75" x14ac:dyDescent="0.25">
      <c r="A529" s="222" t="str">
        <f t="shared" si="8"/>
        <v>00587</v>
      </c>
      <c r="B529" s="180" t="s">
        <v>1394</v>
      </c>
      <c r="C529" s="179" t="s">
        <v>3238</v>
      </c>
      <c r="D529" s="180" t="s">
        <v>151</v>
      </c>
      <c r="E529" s="182">
        <v>32377</v>
      </c>
      <c r="F529" s="180" t="s">
        <v>134</v>
      </c>
      <c r="G529" s="180">
        <v>172679882</v>
      </c>
      <c r="H529" s="182">
        <v>38087</v>
      </c>
      <c r="I529" s="180" t="s">
        <v>133</v>
      </c>
      <c r="J529" s="180" t="s">
        <v>753</v>
      </c>
      <c r="K529" s="180" t="s">
        <v>753</v>
      </c>
      <c r="L529" s="183">
        <v>42786</v>
      </c>
      <c r="M529" s="180" t="s">
        <v>101</v>
      </c>
      <c r="N529" s="200"/>
      <c r="O529" s="181"/>
      <c r="P529" s="181"/>
      <c r="Q529" s="181"/>
      <c r="R529" s="180"/>
      <c r="S529" s="180"/>
      <c r="T529" s="180"/>
      <c r="U529" s="180"/>
      <c r="V529" s="180"/>
      <c r="W529" s="180"/>
    </row>
    <row r="530" spans="1:23" ht="15.75" x14ac:dyDescent="0.25">
      <c r="A530" s="222" t="str">
        <f t="shared" si="8"/>
        <v>00588</v>
      </c>
      <c r="B530" s="180" t="s">
        <v>1142</v>
      </c>
      <c r="C530" s="179" t="s">
        <v>1143</v>
      </c>
      <c r="D530" s="180" t="s">
        <v>151</v>
      </c>
      <c r="E530" s="182">
        <v>34347</v>
      </c>
      <c r="F530" s="180" t="s">
        <v>134</v>
      </c>
      <c r="G530" s="180" t="s">
        <v>3239</v>
      </c>
      <c r="H530" s="182">
        <v>42676</v>
      </c>
      <c r="I530" s="180" t="s">
        <v>133</v>
      </c>
      <c r="J530" s="180" t="s">
        <v>171</v>
      </c>
      <c r="K530" s="180" t="s">
        <v>171</v>
      </c>
      <c r="L530" s="183">
        <v>42786</v>
      </c>
      <c r="M530" s="180" t="s">
        <v>101</v>
      </c>
      <c r="N530" s="200"/>
      <c r="O530" s="181"/>
      <c r="P530" s="181"/>
      <c r="Q530" s="181"/>
      <c r="R530" s="180"/>
      <c r="S530" s="180"/>
      <c r="T530" s="180"/>
      <c r="U530" s="180"/>
      <c r="V530" s="180"/>
      <c r="W530" s="180"/>
    </row>
    <row r="531" spans="1:23" ht="15.75" x14ac:dyDescent="0.25">
      <c r="A531" s="222" t="str">
        <f t="shared" si="8"/>
        <v>00589</v>
      </c>
      <c r="B531" s="180" t="s">
        <v>1066</v>
      </c>
      <c r="C531" s="179" t="s">
        <v>1067</v>
      </c>
      <c r="D531" s="180" t="s">
        <v>151</v>
      </c>
      <c r="E531" s="182">
        <v>31625</v>
      </c>
      <c r="F531" s="180" t="s">
        <v>134</v>
      </c>
      <c r="G531" s="180">
        <v>172760013</v>
      </c>
      <c r="H531" s="182">
        <v>38047</v>
      </c>
      <c r="I531" s="180" t="s">
        <v>133</v>
      </c>
      <c r="J531" s="180" t="s">
        <v>921</v>
      </c>
      <c r="K531" s="180" t="s">
        <v>921</v>
      </c>
      <c r="L531" s="183">
        <v>42786</v>
      </c>
      <c r="M531" s="180" t="s">
        <v>101</v>
      </c>
      <c r="N531" s="200"/>
      <c r="O531" s="181"/>
      <c r="P531" s="181"/>
      <c r="Q531" s="181"/>
      <c r="R531" s="180"/>
      <c r="S531" s="180"/>
      <c r="T531" s="180"/>
      <c r="U531" s="180"/>
      <c r="V531" s="180"/>
      <c r="W531" s="180"/>
    </row>
    <row r="532" spans="1:23" ht="15.75" x14ac:dyDescent="0.25">
      <c r="A532" s="222" t="str">
        <f t="shared" si="8"/>
        <v>00590</v>
      </c>
      <c r="B532" s="180" t="s">
        <v>794</v>
      </c>
      <c r="C532" s="179" t="s">
        <v>3240</v>
      </c>
      <c r="D532" s="180" t="s">
        <v>151</v>
      </c>
      <c r="E532" s="182">
        <v>33207</v>
      </c>
      <c r="F532" s="180" t="s">
        <v>134</v>
      </c>
      <c r="G532" s="180">
        <v>172947745</v>
      </c>
      <c r="H532" s="182"/>
      <c r="I532" s="180" t="s">
        <v>133</v>
      </c>
      <c r="J532" s="180" t="s">
        <v>485</v>
      </c>
      <c r="K532" s="180" t="s">
        <v>485</v>
      </c>
      <c r="L532" s="183">
        <v>42786</v>
      </c>
      <c r="M532" s="180" t="s">
        <v>101</v>
      </c>
      <c r="N532" s="200"/>
      <c r="O532" s="181"/>
      <c r="P532" s="181"/>
      <c r="Q532" s="181"/>
      <c r="R532" s="180"/>
      <c r="S532" s="180"/>
      <c r="T532" s="180"/>
      <c r="U532" s="180"/>
      <c r="V532" s="180"/>
      <c r="W532" s="180"/>
    </row>
    <row r="533" spans="1:23" ht="15.75" x14ac:dyDescent="0.25">
      <c r="A533" s="222" t="str">
        <f t="shared" si="8"/>
        <v>00591</v>
      </c>
      <c r="B533" s="180" t="s">
        <v>886</v>
      </c>
      <c r="C533" s="179" t="s">
        <v>887</v>
      </c>
      <c r="D533" s="180" t="s">
        <v>151</v>
      </c>
      <c r="E533" s="182">
        <v>31903</v>
      </c>
      <c r="F533" s="180" t="s">
        <v>134</v>
      </c>
      <c r="G533" s="180">
        <v>172665369</v>
      </c>
      <c r="H533" s="182">
        <v>38090</v>
      </c>
      <c r="I533" s="180" t="s">
        <v>133</v>
      </c>
      <c r="J533" s="180" t="s">
        <v>137</v>
      </c>
      <c r="K533" s="180" t="s">
        <v>137</v>
      </c>
      <c r="L533" s="183">
        <v>42786</v>
      </c>
      <c r="M533" s="180" t="s">
        <v>101</v>
      </c>
      <c r="N533" s="200"/>
      <c r="O533" s="181"/>
      <c r="P533" s="181"/>
      <c r="Q533" s="181"/>
      <c r="R533" s="180"/>
      <c r="S533" s="180"/>
      <c r="T533" s="180"/>
      <c r="U533" s="180"/>
      <c r="V533" s="180"/>
      <c r="W533" s="180"/>
    </row>
    <row r="534" spans="1:23" ht="15.75" x14ac:dyDescent="0.25">
      <c r="A534" s="222" t="str">
        <f t="shared" si="8"/>
        <v>00592</v>
      </c>
      <c r="B534" s="180" t="s">
        <v>884</v>
      </c>
      <c r="C534" s="179" t="s">
        <v>885</v>
      </c>
      <c r="D534" s="180" t="s">
        <v>151</v>
      </c>
      <c r="E534" s="182">
        <v>32334</v>
      </c>
      <c r="F534" s="180" t="s">
        <v>134</v>
      </c>
      <c r="G534" s="180" t="s">
        <v>3241</v>
      </c>
      <c r="H534" s="182">
        <v>42527</v>
      </c>
      <c r="I534" s="180" t="s">
        <v>133</v>
      </c>
      <c r="J534" s="180" t="s">
        <v>137</v>
      </c>
      <c r="K534" s="180" t="s">
        <v>137</v>
      </c>
      <c r="L534" s="183">
        <v>42786</v>
      </c>
      <c r="M534" s="180" t="s">
        <v>101</v>
      </c>
      <c r="N534" s="200"/>
      <c r="O534" s="181"/>
      <c r="P534" s="181"/>
      <c r="Q534" s="181"/>
      <c r="R534" s="180"/>
      <c r="S534" s="180"/>
      <c r="T534" s="180"/>
      <c r="U534" s="180"/>
      <c r="V534" s="180"/>
      <c r="W534" s="180"/>
    </row>
    <row r="535" spans="1:23" ht="15.75" x14ac:dyDescent="0.25">
      <c r="A535" s="222" t="str">
        <f t="shared" si="8"/>
        <v>00593</v>
      </c>
      <c r="B535" s="180" t="s">
        <v>2046</v>
      </c>
      <c r="C535" s="179" t="s">
        <v>108</v>
      </c>
      <c r="D535" s="180" t="s">
        <v>151</v>
      </c>
      <c r="E535" s="182">
        <v>33788</v>
      </c>
      <c r="F535" s="180" t="s">
        <v>134</v>
      </c>
      <c r="G535" s="245" t="s">
        <v>2425</v>
      </c>
      <c r="H535" s="182"/>
      <c r="I535" s="180" t="s">
        <v>133</v>
      </c>
      <c r="J535" s="180" t="s">
        <v>176</v>
      </c>
      <c r="K535" s="180" t="s">
        <v>176</v>
      </c>
      <c r="L535" s="183">
        <v>42786</v>
      </c>
      <c r="M535" s="180" t="s">
        <v>101</v>
      </c>
      <c r="N535" s="200"/>
      <c r="O535" s="181"/>
      <c r="P535" s="181"/>
      <c r="Q535" s="181"/>
      <c r="R535" s="180"/>
      <c r="S535" s="180"/>
      <c r="T535" s="180"/>
      <c r="U535" s="180"/>
      <c r="V535" s="180"/>
      <c r="W535" s="180"/>
    </row>
    <row r="536" spans="1:23" ht="15.75" x14ac:dyDescent="0.25">
      <c r="A536" s="222" t="str">
        <f t="shared" si="8"/>
        <v>00594</v>
      </c>
      <c r="B536" s="180" t="s">
        <v>1130</v>
      </c>
      <c r="C536" s="179" t="s">
        <v>1131</v>
      </c>
      <c r="D536" s="180" t="s">
        <v>151</v>
      </c>
      <c r="E536" s="182">
        <v>31579</v>
      </c>
      <c r="F536" s="180" t="s">
        <v>134</v>
      </c>
      <c r="G536" s="180">
        <v>172963177</v>
      </c>
      <c r="H536" s="182">
        <v>36961</v>
      </c>
      <c r="I536" s="180" t="s">
        <v>133</v>
      </c>
      <c r="J536" s="180" t="s">
        <v>753</v>
      </c>
      <c r="K536" s="180" t="s">
        <v>753</v>
      </c>
      <c r="L536" s="183">
        <v>42786</v>
      </c>
      <c r="M536" s="180" t="s">
        <v>101</v>
      </c>
      <c r="N536" s="200"/>
      <c r="O536" s="181"/>
      <c r="P536" s="181"/>
      <c r="Q536" s="181"/>
      <c r="R536" s="180"/>
      <c r="S536" s="180"/>
      <c r="T536" s="180"/>
      <c r="U536" s="180"/>
      <c r="V536" s="180"/>
      <c r="W536" s="180"/>
    </row>
    <row r="537" spans="1:23" ht="15.75" x14ac:dyDescent="0.25">
      <c r="A537" s="222" t="str">
        <f t="shared" si="8"/>
        <v>00595</v>
      </c>
      <c r="B537" s="180" t="s">
        <v>2047</v>
      </c>
      <c r="C537" s="179" t="s">
        <v>1684</v>
      </c>
      <c r="D537" s="180" t="s">
        <v>151</v>
      </c>
      <c r="E537" s="182">
        <v>33973</v>
      </c>
      <c r="F537" s="180" t="s">
        <v>134</v>
      </c>
      <c r="G537" s="180">
        <v>172742670</v>
      </c>
      <c r="H537" s="182">
        <v>41831</v>
      </c>
      <c r="I537" s="180" t="s">
        <v>133</v>
      </c>
      <c r="J537" s="180" t="s">
        <v>330</v>
      </c>
      <c r="K537" s="180" t="s">
        <v>330</v>
      </c>
      <c r="L537" s="183">
        <v>42786</v>
      </c>
      <c r="M537" s="180" t="s">
        <v>101</v>
      </c>
      <c r="N537" s="200"/>
      <c r="O537" s="181"/>
      <c r="P537" s="181"/>
      <c r="Q537" s="181"/>
      <c r="R537" s="180"/>
      <c r="S537" s="180"/>
      <c r="T537" s="180"/>
      <c r="U537" s="180"/>
      <c r="V537" s="180"/>
      <c r="W537" s="180"/>
    </row>
    <row r="538" spans="1:23" ht="15.75" x14ac:dyDescent="0.25">
      <c r="A538" s="222" t="str">
        <f t="shared" si="8"/>
        <v>00596</v>
      </c>
      <c r="B538" s="180" t="s">
        <v>1074</v>
      </c>
      <c r="C538" s="179" t="s">
        <v>460</v>
      </c>
      <c r="D538" s="180" t="s">
        <v>151</v>
      </c>
      <c r="E538" s="182">
        <v>32653</v>
      </c>
      <c r="F538" s="180" t="s">
        <v>134</v>
      </c>
      <c r="G538" s="180" t="s">
        <v>3242</v>
      </c>
      <c r="H538" s="182">
        <v>42690</v>
      </c>
      <c r="I538" s="180" t="s">
        <v>133</v>
      </c>
      <c r="J538" s="180" t="s">
        <v>204</v>
      </c>
      <c r="K538" s="180" t="s">
        <v>204</v>
      </c>
      <c r="L538" s="183">
        <v>42786</v>
      </c>
      <c r="M538" s="180" t="s">
        <v>101</v>
      </c>
      <c r="N538" s="200"/>
      <c r="O538" s="181"/>
      <c r="P538" s="181"/>
      <c r="Q538" s="181"/>
      <c r="R538" s="180"/>
      <c r="S538" s="180"/>
      <c r="T538" s="180"/>
      <c r="U538" s="180"/>
      <c r="V538" s="180"/>
      <c r="W538" s="180"/>
    </row>
    <row r="539" spans="1:23" ht="15.75" x14ac:dyDescent="0.25">
      <c r="A539" s="222" t="str">
        <f t="shared" si="8"/>
        <v>00597</v>
      </c>
      <c r="B539" s="180" t="s">
        <v>2048</v>
      </c>
      <c r="C539" s="179" t="s">
        <v>1701</v>
      </c>
      <c r="D539" s="180" t="s">
        <v>151</v>
      </c>
      <c r="E539" s="182">
        <v>35551</v>
      </c>
      <c r="F539" s="180" t="s">
        <v>134</v>
      </c>
      <c r="G539" s="180">
        <v>174860670</v>
      </c>
      <c r="H539" s="182">
        <v>41951</v>
      </c>
      <c r="I539" s="180" t="s">
        <v>133</v>
      </c>
      <c r="J539" s="180" t="s">
        <v>137</v>
      </c>
      <c r="K539" s="180" t="s">
        <v>137</v>
      </c>
      <c r="L539" s="183">
        <v>42786</v>
      </c>
      <c r="M539" s="180" t="s">
        <v>101</v>
      </c>
      <c r="N539" s="200"/>
      <c r="O539" s="181"/>
      <c r="P539" s="181"/>
      <c r="Q539" s="181"/>
      <c r="R539" s="180"/>
      <c r="S539" s="180"/>
      <c r="T539" s="180"/>
      <c r="U539" s="180"/>
      <c r="V539" s="180"/>
      <c r="W539" s="180"/>
    </row>
    <row r="540" spans="1:23" ht="15.75" x14ac:dyDescent="0.25">
      <c r="A540" s="222" t="str">
        <f t="shared" si="8"/>
        <v>00598</v>
      </c>
      <c r="B540" s="180" t="s">
        <v>2049</v>
      </c>
      <c r="C540" s="179" t="s">
        <v>1702</v>
      </c>
      <c r="D540" s="180" t="s">
        <v>151</v>
      </c>
      <c r="E540" s="182">
        <v>34256</v>
      </c>
      <c r="F540" s="180" t="s">
        <v>134</v>
      </c>
      <c r="G540" s="180">
        <v>173178651</v>
      </c>
      <c r="H540" s="182">
        <v>40170</v>
      </c>
      <c r="I540" s="180" t="s">
        <v>133</v>
      </c>
      <c r="J540" s="180" t="s">
        <v>204</v>
      </c>
      <c r="K540" s="180" t="s">
        <v>204</v>
      </c>
      <c r="L540" s="183">
        <v>42786</v>
      </c>
      <c r="M540" s="180" t="s">
        <v>101</v>
      </c>
      <c r="N540" s="200"/>
      <c r="O540" s="181"/>
      <c r="P540" s="181"/>
      <c r="Q540" s="181"/>
      <c r="R540" s="180"/>
      <c r="S540" s="180"/>
      <c r="T540" s="180"/>
      <c r="U540" s="180"/>
      <c r="V540" s="180"/>
      <c r="W540" s="180"/>
    </row>
    <row r="541" spans="1:23" ht="15.75" x14ac:dyDescent="0.25">
      <c r="A541" s="222" t="str">
        <f t="shared" si="8"/>
        <v>00599</v>
      </c>
      <c r="B541" s="180" t="s">
        <v>2050</v>
      </c>
      <c r="C541" s="179" t="s">
        <v>2406</v>
      </c>
      <c r="D541" s="180" t="s">
        <v>151</v>
      </c>
      <c r="E541" s="266">
        <v>34745</v>
      </c>
      <c r="F541" s="180" t="s">
        <v>134</v>
      </c>
      <c r="G541" s="264">
        <v>174622355</v>
      </c>
      <c r="H541" s="182"/>
      <c r="I541" s="180" t="s">
        <v>133</v>
      </c>
      <c r="J541" s="179" t="s">
        <v>385</v>
      </c>
      <c r="K541" s="179" t="s">
        <v>385</v>
      </c>
      <c r="L541" s="183">
        <v>42786</v>
      </c>
      <c r="M541" s="180" t="s">
        <v>101</v>
      </c>
      <c r="N541" s="200"/>
      <c r="O541" s="181"/>
      <c r="P541" s="181"/>
      <c r="Q541" s="181"/>
      <c r="R541" s="180"/>
      <c r="S541" s="180"/>
      <c r="T541" s="180"/>
      <c r="U541" s="180"/>
      <c r="V541" s="180"/>
      <c r="W541" s="180"/>
    </row>
    <row r="542" spans="1:23" ht="15.75" x14ac:dyDescent="0.25">
      <c r="A542" s="222" t="str">
        <f t="shared" si="8"/>
        <v>00600</v>
      </c>
      <c r="B542" s="180" t="s">
        <v>1120</v>
      </c>
      <c r="C542" s="179" t="s">
        <v>1121</v>
      </c>
      <c r="D542" s="180" t="s">
        <v>151</v>
      </c>
      <c r="E542" s="182">
        <v>30608</v>
      </c>
      <c r="F542" s="180" t="s">
        <v>134</v>
      </c>
      <c r="G542" s="180">
        <v>172110588</v>
      </c>
      <c r="H542" s="182">
        <v>39339</v>
      </c>
      <c r="I542" s="180" t="s">
        <v>133</v>
      </c>
      <c r="J542" s="180" t="s">
        <v>385</v>
      </c>
      <c r="K542" s="180" t="s">
        <v>385</v>
      </c>
      <c r="L542" s="183">
        <v>42786</v>
      </c>
      <c r="M542" s="180" t="s">
        <v>101</v>
      </c>
      <c r="N542" s="200"/>
      <c r="O542" s="181"/>
      <c r="P542" s="181"/>
      <c r="Q542" s="181"/>
      <c r="R542" s="180"/>
      <c r="S542" s="180"/>
      <c r="T542" s="180"/>
      <c r="U542" s="180"/>
      <c r="V542" s="180"/>
      <c r="W542" s="180"/>
    </row>
    <row r="543" spans="1:23" ht="15.75" x14ac:dyDescent="0.25">
      <c r="A543" s="222" t="str">
        <f t="shared" si="8"/>
        <v>00601</v>
      </c>
      <c r="B543" s="180" t="s">
        <v>2051</v>
      </c>
      <c r="C543" s="179" t="s">
        <v>1703</v>
      </c>
      <c r="D543" s="180" t="s">
        <v>151</v>
      </c>
      <c r="E543" s="182">
        <v>26947</v>
      </c>
      <c r="F543" s="180" t="s">
        <v>134</v>
      </c>
      <c r="G543" s="180">
        <v>171520306</v>
      </c>
      <c r="H543" s="182">
        <v>38892</v>
      </c>
      <c r="I543" s="180" t="s">
        <v>133</v>
      </c>
      <c r="J543" s="180" t="s">
        <v>753</v>
      </c>
      <c r="K543" s="180" t="s">
        <v>753</v>
      </c>
      <c r="L543" s="183">
        <v>42786</v>
      </c>
      <c r="M543" s="180" t="s">
        <v>101</v>
      </c>
      <c r="N543" s="200"/>
      <c r="O543" s="181"/>
      <c r="P543" s="181"/>
      <c r="Q543" s="181"/>
      <c r="R543" s="180"/>
      <c r="S543" s="180"/>
      <c r="T543" s="180"/>
      <c r="U543" s="180"/>
      <c r="V543" s="180"/>
      <c r="W543" s="180"/>
    </row>
    <row r="544" spans="1:23" ht="15.75" x14ac:dyDescent="0.25">
      <c r="A544" s="222" t="str">
        <f t="shared" si="8"/>
        <v>00602</v>
      </c>
      <c r="B544" s="180" t="s">
        <v>1967</v>
      </c>
      <c r="C544" s="179" t="s">
        <v>734</v>
      </c>
      <c r="D544" s="180" t="s">
        <v>151</v>
      </c>
      <c r="E544" s="182">
        <v>28635</v>
      </c>
      <c r="F544" s="180" t="s">
        <v>134</v>
      </c>
      <c r="G544" s="180">
        <v>171189966</v>
      </c>
      <c r="H544" s="182"/>
      <c r="I544" s="180" t="s">
        <v>133</v>
      </c>
      <c r="J544" s="180" t="s">
        <v>224</v>
      </c>
      <c r="K544" s="180" t="s">
        <v>224</v>
      </c>
      <c r="L544" s="183">
        <v>42786</v>
      </c>
      <c r="M544" s="180" t="s">
        <v>415</v>
      </c>
      <c r="N544" s="200"/>
      <c r="O544" s="181"/>
      <c r="P544" s="181"/>
      <c r="Q544" s="181"/>
      <c r="R544" s="180"/>
      <c r="S544" s="180"/>
      <c r="T544" s="180"/>
      <c r="U544" s="180"/>
      <c r="V544" s="180"/>
      <c r="W544" s="180"/>
    </row>
    <row r="545" spans="1:23" ht="15.75" x14ac:dyDescent="0.25">
      <c r="A545" s="222" t="str">
        <f t="shared" si="8"/>
        <v>00603</v>
      </c>
      <c r="B545" s="180" t="s">
        <v>2052</v>
      </c>
      <c r="C545" s="179" t="s">
        <v>916</v>
      </c>
      <c r="D545" s="180" t="s">
        <v>151</v>
      </c>
      <c r="E545" s="182">
        <v>33425</v>
      </c>
      <c r="F545" s="180" t="s">
        <v>134</v>
      </c>
      <c r="G545" s="180">
        <v>173583577</v>
      </c>
      <c r="H545" s="182"/>
      <c r="I545" s="180" t="s">
        <v>133</v>
      </c>
      <c r="J545" s="180" t="s">
        <v>715</v>
      </c>
      <c r="K545" s="180" t="s">
        <v>715</v>
      </c>
      <c r="L545" s="183">
        <v>42786</v>
      </c>
      <c r="M545" s="180" t="s">
        <v>101</v>
      </c>
      <c r="N545" s="200"/>
      <c r="O545" s="181"/>
      <c r="P545" s="181"/>
      <c r="Q545" s="181"/>
      <c r="R545" s="180"/>
      <c r="S545" s="180"/>
      <c r="T545" s="180"/>
      <c r="U545" s="180"/>
      <c r="V545" s="180"/>
      <c r="W545" s="180"/>
    </row>
    <row r="546" spans="1:23" ht="15.75" x14ac:dyDescent="0.25">
      <c r="A546" s="222" t="str">
        <f t="shared" si="8"/>
        <v>00604</v>
      </c>
      <c r="B546" s="180" t="s">
        <v>2053</v>
      </c>
      <c r="C546" s="179" t="s">
        <v>1704</v>
      </c>
      <c r="D546" s="180" t="s">
        <v>151</v>
      </c>
      <c r="E546" s="182">
        <v>33192</v>
      </c>
      <c r="F546" s="180" t="s">
        <v>134</v>
      </c>
      <c r="G546" s="180" t="s">
        <v>2464</v>
      </c>
      <c r="H546" s="182"/>
      <c r="I546" s="180" t="s">
        <v>133</v>
      </c>
      <c r="J546" s="180" t="s">
        <v>871</v>
      </c>
      <c r="K546" s="180" t="s">
        <v>871</v>
      </c>
      <c r="L546" s="183">
        <v>42786</v>
      </c>
      <c r="M546" s="180" t="s">
        <v>101</v>
      </c>
      <c r="N546" s="200"/>
      <c r="O546" s="181"/>
      <c r="P546" s="181"/>
      <c r="Q546" s="181"/>
      <c r="R546" s="180"/>
      <c r="S546" s="180"/>
      <c r="T546" s="180"/>
      <c r="U546" s="180"/>
      <c r="V546" s="180"/>
      <c r="W546" s="180"/>
    </row>
    <row r="547" spans="1:23" ht="15.75" x14ac:dyDescent="0.25">
      <c r="A547" s="222" t="str">
        <f t="shared" si="8"/>
        <v>00605</v>
      </c>
      <c r="B547" s="180" t="s">
        <v>1115</v>
      </c>
      <c r="C547" s="179" t="s">
        <v>3243</v>
      </c>
      <c r="D547" s="180" t="s">
        <v>151</v>
      </c>
      <c r="E547" s="182">
        <v>27553</v>
      </c>
      <c r="F547" s="180" t="s">
        <v>134</v>
      </c>
      <c r="G547" s="180">
        <v>172118430</v>
      </c>
      <c r="H547" s="182"/>
      <c r="I547" s="180" t="s">
        <v>133</v>
      </c>
      <c r="J547" s="180" t="s">
        <v>204</v>
      </c>
      <c r="K547" s="180" t="s">
        <v>204</v>
      </c>
      <c r="L547" s="183">
        <v>42786</v>
      </c>
      <c r="M547" s="180" t="s">
        <v>101</v>
      </c>
      <c r="N547" s="200"/>
      <c r="O547" s="181"/>
      <c r="P547" s="181"/>
      <c r="Q547" s="181"/>
      <c r="R547" s="180"/>
      <c r="S547" s="180"/>
      <c r="T547" s="180"/>
      <c r="U547" s="180"/>
      <c r="V547" s="180"/>
      <c r="W547" s="180"/>
    </row>
    <row r="548" spans="1:23" ht="15.75" x14ac:dyDescent="0.25">
      <c r="A548" s="222" t="str">
        <f t="shared" si="8"/>
        <v>00606</v>
      </c>
      <c r="B548" s="180" t="s">
        <v>801</v>
      </c>
      <c r="C548" s="179" t="s">
        <v>802</v>
      </c>
      <c r="D548" s="180" t="s">
        <v>151</v>
      </c>
      <c r="E548" s="182">
        <v>27576</v>
      </c>
      <c r="F548" s="180" t="s">
        <v>134</v>
      </c>
      <c r="G548" s="180" t="s">
        <v>3244</v>
      </c>
      <c r="H548" s="182"/>
      <c r="I548" s="180" t="s">
        <v>133</v>
      </c>
      <c r="J548" s="180" t="s">
        <v>485</v>
      </c>
      <c r="K548" s="180" t="s">
        <v>485</v>
      </c>
      <c r="L548" s="183">
        <v>42786</v>
      </c>
      <c r="M548" s="180" t="s">
        <v>101</v>
      </c>
      <c r="N548" s="200"/>
      <c r="O548" s="181"/>
      <c r="P548" s="181"/>
      <c r="Q548" s="181"/>
      <c r="R548" s="180"/>
      <c r="S548" s="180"/>
      <c r="T548" s="180"/>
      <c r="U548" s="180"/>
      <c r="V548" s="180"/>
      <c r="W548" s="180"/>
    </row>
    <row r="549" spans="1:23" ht="15.75" x14ac:dyDescent="0.25">
      <c r="A549" s="222" t="str">
        <f t="shared" si="8"/>
        <v>00607</v>
      </c>
      <c r="B549" s="180" t="s">
        <v>334</v>
      </c>
      <c r="C549" s="179" t="s">
        <v>335</v>
      </c>
      <c r="D549" s="180" t="s">
        <v>151</v>
      </c>
      <c r="E549" s="182">
        <v>30390</v>
      </c>
      <c r="F549" s="180" t="s">
        <v>134</v>
      </c>
      <c r="G549" s="180">
        <v>172099479</v>
      </c>
      <c r="H549" s="182"/>
      <c r="I549" s="180" t="s">
        <v>133</v>
      </c>
      <c r="J549" s="180" t="s">
        <v>135</v>
      </c>
      <c r="K549" s="180" t="s">
        <v>135</v>
      </c>
      <c r="L549" s="183">
        <v>42786</v>
      </c>
      <c r="M549" s="180" t="s">
        <v>101</v>
      </c>
      <c r="N549" s="200"/>
      <c r="O549" s="181"/>
      <c r="P549" s="181"/>
      <c r="Q549" s="181"/>
      <c r="R549" s="180"/>
      <c r="S549" s="180"/>
      <c r="T549" s="180"/>
      <c r="U549" s="180"/>
      <c r="V549" s="180"/>
      <c r="W549" s="180"/>
    </row>
    <row r="550" spans="1:23" ht="15.75" x14ac:dyDescent="0.25">
      <c r="A550" s="222" t="str">
        <f t="shared" si="8"/>
        <v>00608</v>
      </c>
      <c r="B550" s="180" t="s">
        <v>2054</v>
      </c>
      <c r="C550" s="179" t="s">
        <v>1705</v>
      </c>
      <c r="D550" s="180" t="s">
        <v>151</v>
      </c>
      <c r="E550" s="182">
        <v>30349</v>
      </c>
      <c r="F550" s="180" t="s">
        <v>134</v>
      </c>
      <c r="G550" s="180">
        <v>172590175</v>
      </c>
      <c r="H550" s="182"/>
      <c r="I550" s="180" t="s">
        <v>133</v>
      </c>
      <c r="J550" s="180" t="s">
        <v>224</v>
      </c>
      <c r="K550" s="180" t="s">
        <v>224</v>
      </c>
      <c r="L550" s="183">
        <v>42786</v>
      </c>
      <c r="M550" s="180" t="s">
        <v>101</v>
      </c>
      <c r="N550" s="200"/>
      <c r="O550" s="181"/>
      <c r="P550" s="181"/>
      <c r="Q550" s="181"/>
      <c r="R550" s="180"/>
      <c r="S550" s="180"/>
      <c r="T550" s="180"/>
      <c r="U550" s="180"/>
      <c r="V550" s="180"/>
      <c r="W550" s="180"/>
    </row>
    <row r="551" spans="1:23" ht="15.75" x14ac:dyDescent="0.25">
      <c r="A551" s="222" t="str">
        <f t="shared" si="8"/>
        <v>00609</v>
      </c>
      <c r="B551" s="180" t="s">
        <v>2055</v>
      </c>
      <c r="C551" s="179" t="s">
        <v>1706</v>
      </c>
      <c r="D551" s="180" t="s">
        <v>151</v>
      </c>
      <c r="E551" s="182">
        <v>32761</v>
      </c>
      <c r="F551" s="180" t="s">
        <v>134</v>
      </c>
      <c r="G551" s="180">
        <v>173146062</v>
      </c>
      <c r="H551" s="182"/>
      <c r="I551" s="180" t="s">
        <v>133</v>
      </c>
      <c r="J551" s="180" t="s">
        <v>776</v>
      </c>
      <c r="K551" s="180" t="s">
        <v>776</v>
      </c>
      <c r="L551" s="183">
        <v>42786</v>
      </c>
      <c r="M551" s="180" t="s">
        <v>101</v>
      </c>
      <c r="N551" s="200"/>
      <c r="O551" s="181"/>
      <c r="P551" s="181"/>
      <c r="Q551" s="181"/>
      <c r="R551" s="180"/>
      <c r="S551" s="180"/>
      <c r="T551" s="180"/>
      <c r="U551" s="180"/>
      <c r="V551" s="180"/>
      <c r="W551" s="180"/>
    </row>
    <row r="552" spans="1:23" ht="15.75" x14ac:dyDescent="0.25">
      <c r="A552" s="222" t="str">
        <f t="shared" si="8"/>
        <v>00610</v>
      </c>
      <c r="B552" s="180" t="s">
        <v>2056</v>
      </c>
      <c r="C552" s="179" t="s">
        <v>1707</v>
      </c>
      <c r="D552" s="180" t="s">
        <v>151</v>
      </c>
      <c r="E552" s="182">
        <v>34883</v>
      </c>
      <c r="F552" s="180" t="s">
        <v>134</v>
      </c>
      <c r="G552" s="180">
        <v>174215688</v>
      </c>
      <c r="H552" s="182"/>
      <c r="I552" s="180" t="s">
        <v>133</v>
      </c>
      <c r="J552" s="180" t="s">
        <v>204</v>
      </c>
      <c r="K552" s="180" t="s">
        <v>204</v>
      </c>
      <c r="L552" s="183">
        <v>42786</v>
      </c>
      <c r="M552" s="180" t="s">
        <v>101</v>
      </c>
      <c r="N552" s="200"/>
      <c r="O552" s="181"/>
      <c r="P552" s="181"/>
      <c r="Q552" s="181"/>
      <c r="R552" s="180"/>
      <c r="S552" s="180"/>
      <c r="T552" s="180"/>
      <c r="U552" s="180"/>
      <c r="V552" s="180"/>
      <c r="W552" s="180"/>
    </row>
    <row r="553" spans="1:23" ht="15.75" x14ac:dyDescent="0.25">
      <c r="A553" s="222" t="str">
        <f t="shared" si="8"/>
        <v>00611</v>
      </c>
      <c r="B553" s="180" t="s">
        <v>2057</v>
      </c>
      <c r="C553" s="179" t="s">
        <v>574</v>
      </c>
      <c r="D553" s="180" t="s">
        <v>151</v>
      </c>
      <c r="E553" s="182">
        <v>33544</v>
      </c>
      <c r="F553" s="180" t="s">
        <v>134</v>
      </c>
      <c r="G553" s="180">
        <v>173595057</v>
      </c>
      <c r="H553" s="182"/>
      <c r="I553" s="180" t="s">
        <v>133</v>
      </c>
      <c r="J553" s="180" t="s">
        <v>485</v>
      </c>
      <c r="K553" s="180" t="s">
        <v>485</v>
      </c>
      <c r="L553" s="183">
        <v>42786</v>
      </c>
      <c r="M553" s="180" t="s">
        <v>101</v>
      </c>
      <c r="N553" s="200"/>
      <c r="O553" s="181"/>
      <c r="P553" s="181"/>
      <c r="Q553" s="181"/>
      <c r="R553" s="180"/>
      <c r="S553" s="180"/>
      <c r="T553" s="180"/>
      <c r="U553" s="180"/>
      <c r="V553" s="180"/>
      <c r="W553" s="180"/>
    </row>
    <row r="554" spans="1:23" ht="15.75" x14ac:dyDescent="0.25">
      <c r="A554" s="222" t="str">
        <f t="shared" si="8"/>
        <v>00612</v>
      </c>
      <c r="B554" s="180" t="s">
        <v>1056</v>
      </c>
      <c r="C554" s="179" t="s">
        <v>1057</v>
      </c>
      <c r="D554" s="180" t="s">
        <v>151</v>
      </c>
      <c r="E554" s="182">
        <v>27692</v>
      </c>
      <c r="F554" s="180" t="s">
        <v>134</v>
      </c>
      <c r="G554" s="180">
        <v>172676804</v>
      </c>
      <c r="H554" s="182"/>
      <c r="I554" s="180" t="s">
        <v>133</v>
      </c>
      <c r="J554" s="180" t="s">
        <v>204</v>
      </c>
      <c r="K554" s="180" t="s">
        <v>204</v>
      </c>
      <c r="L554" s="183">
        <v>42786</v>
      </c>
      <c r="M554" s="180" t="s">
        <v>101</v>
      </c>
      <c r="N554" s="200"/>
      <c r="O554" s="181"/>
      <c r="P554" s="181"/>
      <c r="Q554" s="181"/>
      <c r="R554" s="180"/>
      <c r="S554" s="180"/>
      <c r="T554" s="180"/>
      <c r="U554" s="180"/>
      <c r="V554" s="180"/>
      <c r="W554" s="180"/>
    </row>
    <row r="555" spans="1:23" ht="15.75" x14ac:dyDescent="0.25">
      <c r="A555" s="222" t="str">
        <f t="shared" si="8"/>
        <v>00613</v>
      </c>
      <c r="B555" s="180" t="s">
        <v>1058</v>
      </c>
      <c r="C555" s="179" t="s">
        <v>1059</v>
      </c>
      <c r="D555" s="180" t="s">
        <v>151</v>
      </c>
      <c r="E555" s="182">
        <v>30645</v>
      </c>
      <c r="F555" s="180" t="s">
        <v>134</v>
      </c>
      <c r="G555" s="180">
        <v>173148667</v>
      </c>
      <c r="H555" s="182"/>
      <c r="I555" s="180" t="s">
        <v>133</v>
      </c>
      <c r="J555" s="180" t="s">
        <v>247</v>
      </c>
      <c r="K555" s="180" t="s">
        <v>247</v>
      </c>
      <c r="L555" s="183">
        <v>42786</v>
      </c>
      <c r="M555" s="180" t="s">
        <v>101</v>
      </c>
      <c r="N555" s="200"/>
      <c r="O555" s="181"/>
      <c r="P555" s="181"/>
      <c r="Q555" s="181"/>
      <c r="R555" s="180"/>
      <c r="S555" s="180"/>
      <c r="T555" s="180"/>
      <c r="U555" s="180"/>
      <c r="V555" s="180"/>
      <c r="W555" s="180"/>
    </row>
    <row r="556" spans="1:23" ht="15.75" x14ac:dyDescent="0.25">
      <c r="A556" s="222" t="str">
        <f t="shared" si="8"/>
        <v>00614</v>
      </c>
      <c r="B556" s="180" t="s">
        <v>2058</v>
      </c>
      <c r="C556" s="179" t="s">
        <v>407</v>
      </c>
      <c r="D556" s="180" t="s">
        <v>151</v>
      </c>
      <c r="E556" s="182">
        <v>35083</v>
      </c>
      <c r="F556" s="180" t="s">
        <v>134</v>
      </c>
      <c r="G556" s="180">
        <v>174632186</v>
      </c>
      <c r="H556" s="182"/>
      <c r="I556" s="180" t="s">
        <v>133</v>
      </c>
      <c r="J556" s="180" t="s">
        <v>251</v>
      </c>
      <c r="K556" s="180" t="s">
        <v>251</v>
      </c>
      <c r="L556" s="183">
        <v>42786</v>
      </c>
      <c r="M556" s="180" t="s">
        <v>101</v>
      </c>
      <c r="N556" s="200"/>
      <c r="O556" s="181"/>
      <c r="P556" s="181"/>
      <c r="Q556" s="181"/>
      <c r="R556" s="180"/>
      <c r="S556" s="180"/>
      <c r="T556" s="180"/>
      <c r="U556" s="180"/>
      <c r="V556" s="180"/>
      <c r="W556" s="180"/>
    </row>
    <row r="557" spans="1:23" ht="15.75" x14ac:dyDescent="0.25">
      <c r="A557" s="222" t="str">
        <f t="shared" si="8"/>
        <v>00615</v>
      </c>
      <c r="B557" s="180" t="s">
        <v>2059</v>
      </c>
      <c r="C557" s="179" t="s">
        <v>1708</v>
      </c>
      <c r="D557" s="180" t="s">
        <v>151</v>
      </c>
      <c r="E557" s="182">
        <v>36156</v>
      </c>
      <c r="F557" s="180" t="s">
        <v>134</v>
      </c>
      <c r="G557" s="180">
        <v>174632613</v>
      </c>
      <c r="H557" s="182"/>
      <c r="I557" s="180" t="s">
        <v>133</v>
      </c>
      <c r="J557" s="180" t="s">
        <v>251</v>
      </c>
      <c r="K557" s="180" t="s">
        <v>251</v>
      </c>
      <c r="L557" s="183">
        <v>42786</v>
      </c>
      <c r="M557" s="180" t="s">
        <v>101</v>
      </c>
      <c r="N557" s="200"/>
      <c r="O557" s="181"/>
      <c r="P557" s="181"/>
      <c r="Q557" s="181"/>
      <c r="R557" s="180"/>
      <c r="S557" s="180"/>
      <c r="T557" s="180"/>
      <c r="U557" s="180"/>
      <c r="V557" s="180"/>
      <c r="W557" s="180"/>
    </row>
    <row r="558" spans="1:23" ht="15.75" x14ac:dyDescent="0.25">
      <c r="A558" s="222" t="str">
        <f t="shared" si="8"/>
        <v>00616</v>
      </c>
      <c r="B558" s="180" t="s">
        <v>2297</v>
      </c>
      <c r="C558" s="179" t="s">
        <v>1893</v>
      </c>
      <c r="D558" s="180" t="s">
        <v>149</v>
      </c>
      <c r="E558" s="182">
        <v>30381</v>
      </c>
      <c r="F558" s="180" t="s">
        <v>134</v>
      </c>
      <c r="G558" s="180">
        <v>172075210</v>
      </c>
      <c r="H558" s="182"/>
      <c r="I558" s="180" t="s">
        <v>133</v>
      </c>
      <c r="J558" s="180" t="s">
        <v>753</v>
      </c>
      <c r="K558" s="180" t="s">
        <v>753</v>
      </c>
      <c r="L558" s="183">
        <v>42786</v>
      </c>
      <c r="M558" s="180" t="s">
        <v>3245</v>
      </c>
      <c r="N558" s="200"/>
      <c r="O558" s="181"/>
      <c r="P558" s="181"/>
      <c r="Q558" s="181"/>
      <c r="R558" s="180"/>
      <c r="S558" s="180"/>
      <c r="T558" s="180"/>
      <c r="U558" s="180"/>
      <c r="V558" s="180"/>
      <c r="W558" s="180"/>
    </row>
    <row r="559" spans="1:23" ht="15.75" x14ac:dyDescent="0.25">
      <c r="A559" s="222" t="str">
        <f t="shared" si="8"/>
        <v>00720</v>
      </c>
      <c r="B559" s="180" t="s">
        <v>172</v>
      </c>
      <c r="C559" s="179" t="s">
        <v>3246</v>
      </c>
      <c r="D559" s="180" t="s">
        <v>149</v>
      </c>
      <c r="E559" s="182">
        <v>30041</v>
      </c>
      <c r="F559" s="180" t="s">
        <v>134</v>
      </c>
      <c r="G559" s="245" t="s">
        <v>3247</v>
      </c>
      <c r="H559" s="182"/>
      <c r="I559" s="180" t="s">
        <v>133</v>
      </c>
      <c r="J559" s="180" t="s">
        <v>2742</v>
      </c>
      <c r="K559" s="180" t="s">
        <v>2742</v>
      </c>
      <c r="L559" s="183">
        <v>42786</v>
      </c>
      <c r="M559" s="180" t="s">
        <v>3248</v>
      </c>
      <c r="N559" s="200"/>
      <c r="O559" s="181"/>
      <c r="P559" s="181"/>
      <c r="Q559" s="181"/>
      <c r="R559" s="180"/>
      <c r="S559" s="180"/>
      <c r="T559" s="180"/>
      <c r="U559" s="180"/>
      <c r="V559" s="180"/>
      <c r="W559" s="180"/>
    </row>
    <row r="560" spans="1:23" ht="15.75" x14ac:dyDescent="0.25">
      <c r="A560" s="222" t="str">
        <f t="shared" si="8"/>
        <v>00617</v>
      </c>
      <c r="B560" s="180" t="s">
        <v>1331</v>
      </c>
      <c r="C560" s="179" t="s">
        <v>1332</v>
      </c>
      <c r="D560" s="180" t="s">
        <v>151</v>
      </c>
      <c r="E560" s="182">
        <v>34300</v>
      </c>
      <c r="F560" s="180" t="s">
        <v>134</v>
      </c>
      <c r="G560" s="180">
        <v>174554011</v>
      </c>
      <c r="H560" s="182">
        <v>40923</v>
      </c>
      <c r="I560" s="180" t="s">
        <v>133</v>
      </c>
      <c r="J560" s="180" t="s">
        <v>456</v>
      </c>
      <c r="K560" s="180" t="s">
        <v>456</v>
      </c>
      <c r="L560" s="183">
        <v>42787</v>
      </c>
      <c r="M560" s="180" t="s">
        <v>398</v>
      </c>
      <c r="N560" s="200"/>
      <c r="O560" s="181"/>
      <c r="P560" s="181"/>
      <c r="Q560" s="181"/>
      <c r="R560" s="180"/>
      <c r="S560" s="180"/>
      <c r="T560" s="180"/>
      <c r="U560" s="180"/>
      <c r="V560" s="180"/>
      <c r="W560" s="180"/>
    </row>
    <row r="561" spans="1:23" ht="15.75" x14ac:dyDescent="0.25">
      <c r="A561" s="222" t="str">
        <f t="shared" si="8"/>
        <v>00618</v>
      </c>
      <c r="B561" s="180" t="s">
        <v>1968</v>
      </c>
      <c r="C561" s="179" t="s">
        <v>1641</v>
      </c>
      <c r="D561" s="180" t="s">
        <v>151</v>
      </c>
      <c r="E561" s="182">
        <v>31451</v>
      </c>
      <c r="F561" s="180" t="s">
        <v>134</v>
      </c>
      <c r="G561" s="180">
        <v>172119498</v>
      </c>
      <c r="H561" s="182">
        <v>42447</v>
      </c>
      <c r="I561" s="180" t="s">
        <v>133</v>
      </c>
      <c r="J561" s="180" t="s">
        <v>204</v>
      </c>
      <c r="K561" s="180" t="s">
        <v>204</v>
      </c>
      <c r="L561" s="183">
        <v>42787</v>
      </c>
      <c r="M561" s="180" t="s">
        <v>398</v>
      </c>
      <c r="N561" s="200"/>
      <c r="O561" s="181"/>
      <c r="P561" s="181"/>
      <c r="Q561" s="181"/>
      <c r="R561" s="180"/>
      <c r="S561" s="180"/>
      <c r="T561" s="180"/>
      <c r="U561" s="180"/>
      <c r="V561" s="180"/>
      <c r="W561" s="180"/>
    </row>
    <row r="562" spans="1:23" ht="15.75" x14ac:dyDescent="0.25">
      <c r="A562" s="222" t="str">
        <f t="shared" si="8"/>
        <v>00619</v>
      </c>
      <c r="B562" s="180" t="s">
        <v>1371</v>
      </c>
      <c r="C562" s="179" t="s">
        <v>1372</v>
      </c>
      <c r="D562" s="180" t="s">
        <v>151</v>
      </c>
      <c r="E562" s="182">
        <v>32359</v>
      </c>
      <c r="F562" s="180" t="s">
        <v>134</v>
      </c>
      <c r="G562" s="180">
        <v>172688554</v>
      </c>
      <c r="H562" s="182">
        <v>39525</v>
      </c>
      <c r="I562" s="180" t="s">
        <v>133</v>
      </c>
      <c r="J562" s="180" t="s">
        <v>182</v>
      </c>
      <c r="K562" s="180" t="s">
        <v>182</v>
      </c>
      <c r="L562" s="183">
        <v>42787</v>
      </c>
      <c r="M562" s="180" t="s">
        <v>398</v>
      </c>
      <c r="N562" s="200"/>
      <c r="O562" s="181"/>
      <c r="P562" s="181"/>
      <c r="Q562" s="181"/>
      <c r="R562" s="180"/>
      <c r="S562" s="180"/>
      <c r="T562" s="180"/>
      <c r="U562" s="180"/>
      <c r="V562" s="180"/>
      <c r="W562" s="180"/>
    </row>
    <row r="563" spans="1:23" ht="15.75" x14ac:dyDescent="0.25">
      <c r="A563" s="222" t="str">
        <f t="shared" si="8"/>
        <v>00662</v>
      </c>
      <c r="B563" s="180" t="s">
        <v>1488</v>
      </c>
      <c r="C563" s="262" t="s">
        <v>1489</v>
      </c>
      <c r="D563" s="180" t="s">
        <v>151</v>
      </c>
      <c r="E563" s="182">
        <v>31722</v>
      </c>
      <c r="F563" s="180" t="s">
        <v>134</v>
      </c>
      <c r="G563" s="180">
        <v>186317063</v>
      </c>
      <c r="H563" s="182">
        <v>41466</v>
      </c>
      <c r="I563" s="180" t="s">
        <v>133</v>
      </c>
      <c r="J563" s="180" t="s">
        <v>505</v>
      </c>
      <c r="K563" s="180" t="s">
        <v>505</v>
      </c>
      <c r="L563" s="183">
        <v>42787</v>
      </c>
      <c r="M563" s="180" t="s">
        <v>398</v>
      </c>
      <c r="N563" s="200"/>
      <c r="O563" s="181"/>
      <c r="P563" s="181"/>
      <c r="Q563" s="181"/>
      <c r="R563" s="180"/>
      <c r="S563" s="180"/>
      <c r="T563" s="180"/>
      <c r="U563" s="180"/>
      <c r="V563" s="180"/>
      <c r="W563" s="180"/>
    </row>
    <row r="564" spans="1:23" ht="15.75" x14ac:dyDescent="0.25">
      <c r="A564" s="222" t="str">
        <f t="shared" si="8"/>
        <v>00620</v>
      </c>
      <c r="B564" s="180" t="s">
        <v>1969</v>
      </c>
      <c r="C564" s="179" t="s">
        <v>1642</v>
      </c>
      <c r="D564" s="180" t="s">
        <v>151</v>
      </c>
      <c r="E564" s="182">
        <v>35649</v>
      </c>
      <c r="F564" s="180" t="s">
        <v>134</v>
      </c>
      <c r="G564" s="180">
        <v>174569011</v>
      </c>
      <c r="H564" s="182">
        <v>41718</v>
      </c>
      <c r="I564" s="180" t="s">
        <v>133</v>
      </c>
      <c r="J564" s="180" t="s">
        <v>753</v>
      </c>
      <c r="K564" s="180" t="s">
        <v>753</v>
      </c>
      <c r="L564" s="183">
        <v>42787</v>
      </c>
      <c r="M564" s="180" t="s">
        <v>398</v>
      </c>
      <c r="N564" s="200"/>
      <c r="O564" s="181"/>
      <c r="P564" s="181"/>
      <c r="Q564" s="181"/>
      <c r="R564" s="180"/>
      <c r="S564" s="180"/>
      <c r="T564" s="180"/>
      <c r="U564" s="180"/>
      <c r="V564" s="180"/>
      <c r="W564" s="180"/>
    </row>
    <row r="565" spans="1:23" ht="15.75" x14ac:dyDescent="0.25">
      <c r="A565" s="222" t="str">
        <f t="shared" si="8"/>
        <v>00621</v>
      </c>
      <c r="B565" s="180" t="s">
        <v>395</v>
      </c>
      <c r="C565" s="179" t="s">
        <v>396</v>
      </c>
      <c r="D565" s="180" t="s">
        <v>151</v>
      </c>
      <c r="E565" s="182">
        <v>35623</v>
      </c>
      <c r="F565" s="180" t="s">
        <v>134</v>
      </c>
      <c r="G565" s="180">
        <v>174564427</v>
      </c>
      <c r="H565" s="182">
        <v>41458</v>
      </c>
      <c r="I565" s="180" t="s">
        <v>133</v>
      </c>
      <c r="J565" s="180" t="s">
        <v>397</v>
      </c>
      <c r="K565" s="180" t="s">
        <v>397</v>
      </c>
      <c r="L565" s="183">
        <v>42787</v>
      </c>
      <c r="M565" s="180" t="s">
        <v>398</v>
      </c>
      <c r="N565" s="200"/>
      <c r="O565" s="181"/>
      <c r="P565" s="181"/>
      <c r="Q565" s="181"/>
      <c r="R565" s="180"/>
      <c r="S565" s="180"/>
      <c r="T565" s="180"/>
      <c r="U565" s="180"/>
      <c r="V565" s="180"/>
      <c r="W565" s="180"/>
    </row>
    <row r="566" spans="1:23" ht="15.75" x14ac:dyDescent="0.25">
      <c r="A566" s="222" t="str">
        <f t="shared" si="8"/>
        <v>00622</v>
      </c>
      <c r="B566" s="180" t="s">
        <v>222</v>
      </c>
      <c r="C566" s="179" t="s">
        <v>223</v>
      </c>
      <c r="D566" s="180" t="s">
        <v>149</v>
      </c>
      <c r="E566" s="182">
        <v>34032</v>
      </c>
      <c r="F566" s="180" t="s">
        <v>134</v>
      </c>
      <c r="G566" s="180">
        <v>174216205</v>
      </c>
      <c r="H566" s="182">
        <v>40396</v>
      </c>
      <c r="I566" s="180" t="s">
        <v>133</v>
      </c>
      <c r="J566" s="180" t="s">
        <v>224</v>
      </c>
      <c r="K566" s="180" t="s">
        <v>224</v>
      </c>
      <c r="L566" s="183">
        <v>42787</v>
      </c>
      <c r="M566" s="180" t="s">
        <v>3249</v>
      </c>
      <c r="N566" s="200"/>
      <c r="O566" s="181"/>
      <c r="P566" s="181"/>
      <c r="Q566" s="181"/>
      <c r="R566" s="180"/>
      <c r="S566" s="180"/>
      <c r="T566" s="180"/>
      <c r="U566" s="180"/>
      <c r="V566" s="180"/>
      <c r="W566" s="180"/>
    </row>
    <row r="567" spans="1:23" ht="15.75" x14ac:dyDescent="0.25">
      <c r="A567" s="222" t="str">
        <f t="shared" si="8"/>
        <v>00623</v>
      </c>
      <c r="B567" s="180" t="s">
        <v>225</v>
      </c>
      <c r="C567" s="179" t="s">
        <v>226</v>
      </c>
      <c r="D567" s="180" t="s">
        <v>149</v>
      </c>
      <c r="E567" s="182">
        <v>35583</v>
      </c>
      <c r="F567" s="180" t="s">
        <v>134</v>
      </c>
      <c r="G567" s="180">
        <v>174571110</v>
      </c>
      <c r="H567" s="182">
        <v>42326</v>
      </c>
      <c r="I567" s="180" t="s">
        <v>133</v>
      </c>
      <c r="J567" s="180" t="s">
        <v>2984</v>
      </c>
      <c r="K567" s="180" t="s">
        <v>2984</v>
      </c>
      <c r="L567" s="183">
        <v>42787</v>
      </c>
      <c r="M567" s="180" t="s">
        <v>3250</v>
      </c>
      <c r="N567" s="200"/>
      <c r="O567" s="181"/>
      <c r="P567" s="181"/>
      <c r="Q567" s="181"/>
      <c r="R567" s="180"/>
      <c r="S567" s="180"/>
      <c r="T567" s="180"/>
      <c r="U567" s="180"/>
      <c r="V567" s="180"/>
      <c r="W567" s="180"/>
    </row>
    <row r="568" spans="1:23" ht="15.75" x14ac:dyDescent="0.25">
      <c r="A568" s="222" t="str">
        <f t="shared" si="8"/>
        <v>00624</v>
      </c>
      <c r="B568" s="180" t="s">
        <v>2060</v>
      </c>
      <c r="C568" s="179" t="s">
        <v>1709</v>
      </c>
      <c r="D568" s="180" t="s">
        <v>151</v>
      </c>
      <c r="E568" s="182">
        <v>35851</v>
      </c>
      <c r="F568" s="180" t="s">
        <v>134</v>
      </c>
      <c r="G568" s="180">
        <v>174623657</v>
      </c>
      <c r="H568" s="182">
        <v>41671</v>
      </c>
      <c r="I568" s="180" t="s">
        <v>133</v>
      </c>
      <c r="J568" s="180" t="s">
        <v>776</v>
      </c>
      <c r="K568" s="180" t="s">
        <v>776</v>
      </c>
      <c r="L568" s="183">
        <v>42787</v>
      </c>
      <c r="M568" s="180" t="s">
        <v>101</v>
      </c>
      <c r="N568" s="200"/>
      <c r="O568" s="181"/>
      <c r="P568" s="181"/>
      <c r="Q568" s="181"/>
      <c r="R568" s="180"/>
      <c r="S568" s="180"/>
      <c r="T568" s="180"/>
      <c r="U568" s="180"/>
      <c r="V568" s="180"/>
      <c r="W568" s="180"/>
    </row>
    <row r="569" spans="1:23" ht="15.75" x14ac:dyDescent="0.25">
      <c r="A569" s="222" t="str">
        <f t="shared" si="8"/>
        <v>00625</v>
      </c>
      <c r="B569" s="180" t="s">
        <v>799</v>
      </c>
      <c r="C569" s="179" t="s">
        <v>800</v>
      </c>
      <c r="D569" s="180" t="s">
        <v>151</v>
      </c>
      <c r="E569" s="182">
        <v>35192</v>
      </c>
      <c r="F569" s="180" t="s">
        <v>134</v>
      </c>
      <c r="G569" s="180">
        <v>285621137</v>
      </c>
      <c r="H569" s="182">
        <v>42332</v>
      </c>
      <c r="I569" s="180" t="s">
        <v>133</v>
      </c>
      <c r="J569" s="180" t="s">
        <v>776</v>
      </c>
      <c r="K569" s="180" t="s">
        <v>776</v>
      </c>
      <c r="L569" s="183">
        <v>42787</v>
      </c>
      <c r="M569" s="180" t="s">
        <v>101</v>
      </c>
      <c r="N569" s="200"/>
      <c r="O569" s="181"/>
      <c r="P569" s="181"/>
      <c r="Q569" s="181"/>
      <c r="R569" s="180"/>
      <c r="S569" s="180"/>
      <c r="T569" s="180"/>
      <c r="U569" s="180"/>
      <c r="V569" s="180"/>
      <c r="W569" s="180"/>
    </row>
    <row r="570" spans="1:23" ht="15.75" x14ac:dyDescent="0.25">
      <c r="A570" s="222" t="str">
        <f t="shared" si="8"/>
        <v>00626</v>
      </c>
      <c r="B570" s="180" t="s">
        <v>803</v>
      </c>
      <c r="C570" s="179" t="s">
        <v>804</v>
      </c>
      <c r="D570" s="180" t="s">
        <v>151</v>
      </c>
      <c r="E570" s="182">
        <v>31998</v>
      </c>
      <c r="F570" s="180" t="s">
        <v>134</v>
      </c>
      <c r="G570" s="180" t="s">
        <v>3251</v>
      </c>
      <c r="H570" s="182">
        <v>42326</v>
      </c>
      <c r="I570" s="180" t="s">
        <v>133</v>
      </c>
      <c r="J570" s="180" t="s">
        <v>757</v>
      </c>
      <c r="K570" s="180" t="s">
        <v>757</v>
      </c>
      <c r="L570" s="183">
        <v>42787</v>
      </c>
      <c r="M570" s="180" t="s">
        <v>101</v>
      </c>
      <c r="N570" s="200"/>
      <c r="O570" s="181"/>
      <c r="P570" s="181"/>
      <c r="Q570" s="181"/>
      <c r="R570" s="180"/>
      <c r="S570" s="180"/>
      <c r="T570" s="180"/>
      <c r="U570" s="180"/>
      <c r="V570" s="180"/>
      <c r="W570" s="180"/>
    </row>
    <row r="571" spans="1:23" ht="15.75" x14ac:dyDescent="0.25">
      <c r="A571" s="222" t="str">
        <f t="shared" si="8"/>
        <v>00627</v>
      </c>
      <c r="B571" s="180" t="s">
        <v>2061</v>
      </c>
      <c r="C571" s="179" t="s">
        <v>1710</v>
      </c>
      <c r="D571" s="180" t="s">
        <v>151</v>
      </c>
      <c r="E571" s="182">
        <v>34242</v>
      </c>
      <c r="F571" s="180" t="s">
        <v>134</v>
      </c>
      <c r="G571" s="180">
        <v>173746535</v>
      </c>
      <c r="H571" s="182">
        <v>40008</v>
      </c>
      <c r="I571" s="180" t="s">
        <v>133</v>
      </c>
      <c r="J571" s="180" t="s">
        <v>467</v>
      </c>
      <c r="K571" s="180" t="s">
        <v>467</v>
      </c>
      <c r="L571" s="183">
        <v>42787</v>
      </c>
      <c r="M571" s="180" t="s">
        <v>101</v>
      </c>
      <c r="N571" s="200"/>
      <c r="O571" s="181"/>
      <c r="P571" s="181"/>
      <c r="Q571" s="181"/>
      <c r="R571" s="180"/>
      <c r="S571" s="180"/>
      <c r="T571" s="180"/>
      <c r="U571" s="180"/>
      <c r="V571" s="180"/>
      <c r="W571" s="180"/>
    </row>
    <row r="572" spans="1:23" ht="15.75" x14ac:dyDescent="0.25">
      <c r="A572" s="222" t="str">
        <f t="shared" si="8"/>
        <v>00628</v>
      </c>
      <c r="B572" s="180" t="s">
        <v>1098</v>
      </c>
      <c r="C572" s="179" t="s">
        <v>1099</v>
      </c>
      <c r="D572" s="180" t="s">
        <v>151</v>
      </c>
      <c r="E572" s="182">
        <v>26649</v>
      </c>
      <c r="F572" s="180" t="s">
        <v>134</v>
      </c>
      <c r="G572" s="180">
        <v>171567922</v>
      </c>
      <c r="H572" s="182"/>
      <c r="I572" s="180" t="s">
        <v>133</v>
      </c>
      <c r="J572" s="180" t="s">
        <v>171</v>
      </c>
      <c r="K572" s="180" t="s">
        <v>171</v>
      </c>
      <c r="L572" s="183">
        <v>42787</v>
      </c>
      <c r="M572" s="180" t="s">
        <v>101</v>
      </c>
      <c r="N572" s="200"/>
      <c r="O572" s="181"/>
      <c r="P572" s="181"/>
      <c r="Q572" s="181"/>
      <c r="R572" s="180"/>
      <c r="S572" s="180"/>
      <c r="T572" s="180"/>
      <c r="U572" s="180"/>
      <c r="V572" s="180"/>
      <c r="W572" s="180"/>
    </row>
    <row r="573" spans="1:23" ht="15.75" x14ac:dyDescent="0.25">
      <c r="A573" s="222" t="str">
        <f t="shared" si="8"/>
        <v>00630</v>
      </c>
      <c r="B573" s="180" t="s">
        <v>797</v>
      </c>
      <c r="C573" s="179" t="s">
        <v>798</v>
      </c>
      <c r="D573" s="180" t="s">
        <v>151</v>
      </c>
      <c r="E573" s="182">
        <v>28408</v>
      </c>
      <c r="F573" s="180" t="s">
        <v>134</v>
      </c>
      <c r="G573" s="180">
        <v>172596105</v>
      </c>
      <c r="H573" s="182">
        <v>39024</v>
      </c>
      <c r="I573" s="180" t="s">
        <v>133</v>
      </c>
      <c r="J573" s="180" t="s">
        <v>290</v>
      </c>
      <c r="K573" s="180" t="s">
        <v>290</v>
      </c>
      <c r="L573" s="183">
        <v>42787</v>
      </c>
      <c r="M573" s="180" t="s">
        <v>101</v>
      </c>
      <c r="N573" s="200"/>
      <c r="O573" s="181"/>
      <c r="P573" s="181"/>
      <c r="Q573" s="181"/>
      <c r="R573" s="180"/>
      <c r="S573" s="180"/>
      <c r="T573" s="180"/>
      <c r="U573" s="180"/>
      <c r="V573" s="180"/>
      <c r="W573" s="180"/>
    </row>
    <row r="574" spans="1:23" ht="15.75" x14ac:dyDescent="0.25">
      <c r="A574" s="222" t="str">
        <f t="shared" si="8"/>
        <v>00631</v>
      </c>
      <c r="B574" s="180" t="s">
        <v>2062</v>
      </c>
      <c r="C574" s="179" t="s">
        <v>2401</v>
      </c>
      <c r="D574" s="180" t="s">
        <v>151</v>
      </c>
      <c r="E574" s="182">
        <v>31093</v>
      </c>
      <c r="F574" s="180" t="s">
        <v>134</v>
      </c>
      <c r="G574" s="180">
        <v>174624321</v>
      </c>
      <c r="H574" s="182">
        <v>41474</v>
      </c>
      <c r="I574" s="180" t="s">
        <v>133</v>
      </c>
      <c r="J574" s="180" t="s">
        <v>2402</v>
      </c>
      <c r="K574" s="180" t="s">
        <v>2402</v>
      </c>
      <c r="L574" s="183">
        <v>42787</v>
      </c>
      <c r="M574" s="180" t="s">
        <v>101</v>
      </c>
      <c r="N574" s="200"/>
      <c r="O574" s="181"/>
      <c r="P574" s="181"/>
      <c r="Q574" s="181"/>
      <c r="R574" s="180"/>
      <c r="S574" s="180"/>
      <c r="T574" s="180"/>
      <c r="U574" s="180"/>
      <c r="V574" s="180"/>
      <c r="W574" s="180"/>
    </row>
    <row r="575" spans="1:23" ht="15.75" x14ac:dyDescent="0.25">
      <c r="A575" s="222" t="str">
        <f t="shared" si="8"/>
        <v>00632</v>
      </c>
      <c r="B575" s="180" t="s">
        <v>2063</v>
      </c>
      <c r="C575" s="179" t="s">
        <v>1711</v>
      </c>
      <c r="D575" s="180" t="s">
        <v>151</v>
      </c>
      <c r="E575" s="182">
        <v>35823</v>
      </c>
      <c r="F575" s="180" t="s">
        <v>134</v>
      </c>
      <c r="G575" s="180">
        <v>174607511</v>
      </c>
      <c r="H575" s="182">
        <v>42160</v>
      </c>
      <c r="I575" s="180" t="s">
        <v>133</v>
      </c>
      <c r="J575" s="180" t="s">
        <v>1151</v>
      </c>
      <c r="K575" s="180" t="s">
        <v>1151</v>
      </c>
      <c r="L575" s="183">
        <v>42787</v>
      </c>
      <c r="M575" s="180" t="s">
        <v>101</v>
      </c>
      <c r="N575" s="200"/>
      <c r="O575" s="181"/>
      <c r="P575" s="181"/>
      <c r="Q575" s="181"/>
      <c r="R575" s="180"/>
      <c r="S575" s="180"/>
      <c r="T575" s="180"/>
      <c r="U575" s="180"/>
      <c r="V575" s="180"/>
      <c r="W575" s="180"/>
    </row>
    <row r="576" spans="1:23" ht="15.75" x14ac:dyDescent="0.25">
      <c r="A576" s="222" t="str">
        <f t="shared" si="8"/>
        <v>00633</v>
      </c>
      <c r="B576" s="180" t="s">
        <v>2064</v>
      </c>
      <c r="C576" s="179" t="s">
        <v>1712</v>
      </c>
      <c r="D576" s="180" t="s">
        <v>151</v>
      </c>
      <c r="E576" s="182">
        <v>26531</v>
      </c>
      <c r="F576" s="180" t="s">
        <v>134</v>
      </c>
      <c r="G576" s="180" t="s">
        <v>2420</v>
      </c>
      <c r="H576" s="182">
        <v>42573</v>
      </c>
      <c r="I576" s="180" t="s">
        <v>133</v>
      </c>
      <c r="J576" s="180" t="s">
        <v>871</v>
      </c>
      <c r="K576" s="180" t="s">
        <v>871</v>
      </c>
      <c r="L576" s="183">
        <v>42787</v>
      </c>
      <c r="M576" s="180" t="s">
        <v>101</v>
      </c>
      <c r="N576" s="200"/>
      <c r="O576" s="181"/>
      <c r="P576" s="181"/>
      <c r="Q576" s="181"/>
      <c r="R576" s="180"/>
      <c r="S576" s="180"/>
      <c r="T576" s="180"/>
      <c r="U576" s="180"/>
      <c r="V576" s="180"/>
      <c r="W576" s="180"/>
    </row>
    <row r="577" spans="1:23" ht="15.75" x14ac:dyDescent="0.25">
      <c r="A577" s="222" t="str">
        <f t="shared" si="8"/>
        <v>00634</v>
      </c>
      <c r="B577" s="180" t="s">
        <v>2065</v>
      </c>
      <c r="C577" s="179" t="s">
        <v>1713</v>
      </c>
      <c r="D577" s="180" t="s">
        <v>151</v>
      </c>
      <c r="E577" s="182">
        <v>32525</v>
      </c>
      <c r="F577" s="180" t="s">
        <v>134</v>
      </c>
      <c r="G577" s="180">
        <v>173207193</v>
      </c>
      <c r="H577" s="182">
        <v>39143</v>
      </c>
      <c r="I577" s="180" t="s">
        <v>133</v>
      </c>
      <c r="J577" s="180" t="s">
        <v>290</v>
      </c>
      <c r="K577" s="180" t="s">
        <v>290</v>
      </c>
      <c r="L577" s="183">
        <v>42787</v>
      </c>
      <c r="M577" s="180" t="s">
        <v>101</v>
      </c>
      <c r="N577" s="200"/>
      <c r="O577" s="181"/>
      <c r="P577" s="181"/>
      <c r="Q577" s="181"/>
      <c r="R577" s="180"/>
      <c r="S577" s="180"/>
      <c r="T577" s="180"/>
      <c r="U577" s="180"/>
      <c r="V577" s="180"/>
      <c r="W577" s="180"/>
    </row>
    <row r="578" spans="1:23" ht="15.75" x14ac:dyDescent="0.25">
      <c r="A578" s="222" t="str">
        <f t="shared" si="8"/>
        <v>00635</v>
      </c>
      <c r="B578" s="180" t="s">
        <v>2066</v>
      </c>
      <c r="C578" s="179" t="s">
        <v>1714</v>
      </c>
      <c r="D578" s="180" t="s">
        <v>151</v>
      </c>
      <c r="E578" s="182">
        <v>34513</v>
      </c>
      <c r="F578" s="180" t="s">
        <v>134</v>
      </c>
      <c r="G578" s="180" t="s">
        <v>2438</v>
      </c>
      <c r="H578" s="182"/>
      <c r="I578" s="180" t="s">
        <v>133</v>
      </c>
      <c r="J578" s="180" t="s">
        <v>171</v>
      </c>
      <c r="K578" s="180" t="s">
        <v>171</v>
      </c>
      <c r="L578" s="183">
        <v>42787</v>
      </c>
      <c r="M578" s="180" t="s">
        <v>101</v>
      </c>
      <c r="N578" s="200"/>
      <c r="O578" s="181"/>
      <c r="P578" s="181"/>
      <c r="Q578" s="181"/>
      <c r="R578" s="180"/>
      <c r="S578" s="180"/>
      <c r="T578" s="180"/>
      <c r="U578" s="180"/>
      <c r="V578" s="180"/>
      <c r="W578" s="180"/>
    </row>
    <row r="579" spans="1:23" ht="15.75" x14ac:dyDescent="0.25">
      <c r="A579" s="222" t="str">
        <f t="shared" si="8"/>
        <v>00636</v>
      </c>
      <c r="B579" s="180" t="s">
        <v>1094</v>
      </c>
      <c r="C579" s="179" t="s">
        <v>458</v>
      </c>
      <c r="D579" s="180" t="s">
        <v>151</v>
      </c>
      <c r="E579" s="182">
        <v>35317</v>
      </c>
      <c r="F579" s="180" t="s">
        <v>134</v>
      </c>
      <c r="G579" s="180">
        <v>174631551</v>
      </c>
      <c r="H579" s="182">
        <v>41967</v>
      </c>
      <c r="I579" s="180" t="s">
        <v>133</v>
      </c>
      <c r="J579" s="180" t="s">
        <v>204</v>
      </c>
      <c r="K579" s="180" t="s">
        <v>204</v>
      </c>
      <c r="L579" s="183">
        <v>42787</v>
      </c>
      <c r="M579" s="180" t="s">
        <v>101</v>
      </c>
      <c r="N579" s="200"/>
      <c r="O579" s="181"/>
      <c r="P579" s="181"/>
      <c r="Q579" s="181"/>
      <c r="R579" s="180"/>
      <c r="S579" s="180"/>
      <c r="T579" s="180"/>
      <c r="U579" s="180"/>
      <c r="V579" s="180"/>
      <c r="W579" s="180"/>
    </row>
    <row r="580" spans="1:23" ht="15.75" x14ac:dyDescent="0.25">
      <c r="A580" s="222" t="str">
        <f t="shared" ref="A580:A644" si="9">RIGHT(B580,5)</f>
        <v>00638</v>
      </c>
      <c r="B580" s="180" t="s">
        <v>1323</v>
      </c>
      <c r="C580" s="179" t="s">
        <v>1324</v>
      </c>
      <c r="D580" s="180" t="s">
        <v>151</v>
      </c>
      <c r="E580" s="182">
        <v>35846</v>
      </c>
      <c r="F580" s="180" t="s">
        <v>134</v>
      </c>
      <c r="G580" s="180">
        <v>174624934</v>
      </c>
      <c r="H580" s="182">
        <v>41496</v>
      </c>
      <c r="I580" s="180" t="s">
        <v>133</v>
      </c>
      <c r="J580" s="180" t="s">
        <v>176</v>
      </c>
      <c r="K580" s="180" t="s">
        <v>176</v>
      </c>
      <c r="L580" s="183">
        <v>42787</v>
      </c>
      <c r="M580" s="180" t="s">
        <v>101</v>
      </c>
      <c r="N580" s="200"/>
      <c r="O580" s="181"/>
      <c r="P580" s="181"/>
      <c r="Q580" s="181"/>
      <c r="R580" s="180"/>
      <c r="S580" s="180"/>
      <c r="T580" s="180"/>
      <c r="U580" s="180"/>
      <c r="V580" s="180"/>
      <c r="W580" s="180"/>
    </row>
    <row r="581" spans="1:23" ht="15.75" x14ac:dyDescent="0.25">
      <c r="A581" s="222" t="str">
        <f t="shared" si="9"/>
        <v>00639</v>
      </c>
      <c r="B581" s="180" t="s">
        <v>2067</v>
      </c>
      <c r="C581" s="179" t="s">
        <v>1715</v>
      </c>
      <c r="D581" s="180" t="s">
        <v>151</v>
      </c>
      <c r="E581" s="182">
        <v>30609</v>
      </c>
      <c r="F581" s="180" t="s">
        <v>134</v>
      </c>
      <c r="G581" s="180">
        <v>172181710</v>
      </c>
      <c r="H581" s="182">
        <v>39780</v>
      </c>
      <c r="I581" s="180" t="s">
        <v>133</v>
      </c>
      <c r="J581" s="180" t="s">
        <v>330</v>
      </c>
      <c r="K581" s="180" t="s">
        <v>330</v>
      </c>
      <c r="L581" s="183">
        <v>42787</v>
      </c>
      <c r="M581" s="180" t="s">
        <v>101</v>
      </c>
      <c r="N581" s="200"/>
      <c r="O581" s="181"/>
      <c r="P581" s="181"/>
      <c r="Q581" s="181"/>
      <c r="R581" s="180"/>
      <c r="S581" s="180"/>
      <c r="T581" s="180"/>
      <c r="U581" s="180"/>
      <c r="V581" s="180"/>
      <c r="W581" s="180"/>
    </row>
    <row r="582" spans="1:23" ht="15.75" x14ac:dyDescent="0.25">
      <c r="A582" s="222" t="str">
        <f t="shared" si="9"/>
        <v>00640</v>
      </c>
      <c r="B582" s="180" t="s">
        <v>2068</v>
      </c>
      <c r="C582" s="179" t="s">
        <v>1716</v>
      </c>
      <c r="D582" s="180" t="s">
        <v>151</v>
      </c>
      <c r="E582" s="182">
        <v>33174</v>
      </c>
      <c r="F582" s="180" t="s">
        <v>134</v>
      </c>
      <c r="G582" s="180">
        <v>173566404</v>
      </c>
      <c r="H582" s="182">
        <v>39068</v>
      </c>
      <c r="I582" s="180" t="s">
        <v>133</v>
      </c>
      <c r="J582" s="180" t="s">
        <v>715</v>
      </c>
      <c r="K582" s="180" t="s">
        <v>715</v>
      </c>
      <c r="L582" s="183">
        <v>42787</v>
      </c>
      <c r="M582" s="180" t="s">
        <v>101</v>
      </c>
      <c r="N582" s="200"/>
      <c r="O582" s="181"/>
      <c r="P582" s="181"/>
      <c r="Q582" s="181"/>
      <c r="R582" s="180"/>
      <c r="S582" s="180"/>
      <c r="T582" s="180"/>
      <c r="U582" s="180"/>
      <c r="V582" s="180"/>
      <c r="W582" s="180"/>
    </row>
    <row r="583" spans="1:23" ht="15.75" x14ac:dyDescent="0.25">
      <c r="A583" s="222" t="str">
        <f t="shared" si="9"/>
        <v>00641</v>
      </c>
      <c r="B583" s="180" t="s">
        <v>2069</v>
      </c>
      <c r="C583" s="179" t="s">
        <v>1717</v>
      </c>
      <c r="D583" s="180" t="s">
        <v>151</v>
      </c>
      <c r="E583" s="182">
        <v>34318</v>
      </c>
      <c r="F583" s="180" t="s">
        <v>134</v>
      </c>
      <c r="G583" s="180">
        <v>174048060</v>
      </c>
      <c r="H583" s="182">
        <v>40594</v>
      </c>
      <c r="I583" s="180" t="s">
        <v>133</v>
      </c>
      <c r="J583" s="180" t="s">
        <v>715</v>
      </c>
      <c r="K583" s="180" t="s">
        <v>715</v>
      </c>
      <c r="L583" s="183">
        <v>42787</v>
      </c>
      <c r="M583" s="180" t="s">
        <v>101</v>
      </c>
      <c r="N583" s="200"/>
      <c r="O583" s="181"/>
      <c r="P583" s="181"/>
      <c r="Q583" s="181"/>
      <c r="R583" s="180"/>
      <c r="S583" s="180"/>
      <c r="T583" s="180"/>
      <c r="U583" s="180"/>
      <c r="V583" s="180"/>
      <c r="W583" s="180"/>
    </row>
    <row r="584" spans="1:23" ht="15.75" x14ac:dyDescent="0.25">
      <c r="A584" s="222" t="str">
        <f t="shared" si="9"/>
        <v>00643</v>
      </c>
      <c r="B584" s="180" t="s">
        <v>2070</v>
      </c>
      <c r="C584" s="179" t="s">
        <v>1718</v>
      </c>
      <c r="D584" s="180" t="s">
        <v>151</v>
      </c>
      <c r="E584" s="182">
        <v>33064</v>
      </c>
      <c r="F584" s="180" t="s">
        <v>134</v>
      </c>
      <c r="G584" s="180">
        <v>173160186</v>
      </c>
      <c r="H584" s="182"/>
      <c r="I584" s="180" t="s">
        <v>133</v>
      </c>
      <c r="J584" s="180" t="s">
        <v>171</v>
      </c>
      <c r="K584" s="180" t="s">
        <v>171</v>
      </c>
      <c r="L584" s="183">
        <v>42787</v>
      </c>
      <c r="M584" s="180" t="s">
        <v>101</v>
      </c>
      <c r="N584" s="200"/>
      <c r="O584" s="181"/>
      <c r="P584" s="181"/>
      <c r="Q584" s="181"/>
      <c r="R584" s="180"/>
      <c r="S584" s="180"/>
      <c r="T584" s="180"/>
      <c r="U584" s="180"/>
      <c r="V584" s="180"/>
      <c r="W584" s="180"/>
    </row>
    <row r="585" spans="1:23" ht="15.75" x14ac:dyDescent="0.25">
      <c r="A585" s="222" t="str">
        <f t="shared" si="9"/>
        <v>00645</v>
      </c>
      <c r="B585" s="180" t="s">
        <v>2071</v>
      </c>
      <c r="C585" s="179" t="s">
        <v>1719</v>
      </c>
      <c r="D585" s="180" t="s">
        <v>151</v>
      </c>
      <c r="E585" s="182">
        <v>31483</v>
      </c>
      <c r="F585" s="180" t="s">
        <v>134</v>
      </c>
      <c r="G585" s="180" t="s">
        <v>2433</v>
      </c>
      <c r="H585" s="182">
        <v>42662</v>
      </c>
      <c r="I585" s="180" t="s">
        <v>133</v>
      </c>
      <c r="J585" s="180" t="s">
        <v>2434</v>
      </c>
      <c r="K585" s="180" t="s">
        <v>2434</v>
      </c>
      <c r="L585" s="183">
        <v>42787</v>
      </c>
      <c r="M585" s="180" t="s">
        <v>101</v>
      </c>
      <c r="N585" s="200"/>
      <c r="O585" s="181"/>
      <c r="P585" s="181"/>
      <c r="Q585" s="181"/>
      <c r="R585" s="180"/>
      <c r="S585" s="180"/>
      <c r="T585" s="180"/>
      <c r="U585" s="180"/>
      <c r="V585" s="180"/>
      <c r="W585" s="180"/>
    </row>
    <row r="586" spans="1:23" ht="15.75" x14ac:dyDescent="0.25">
      <c r="A586" s="222" t="str">
        <f t="shared" si="9"/>
        <v>00646</v>
      </c>
      <c r="B586" s="180" t="s">
        <v>2072</v>
      </c>
      <c r="C586" s="179" t="s">
        <v>1720</v>
      </c>
      <c r="D586" s="180" t="s">
        <v>151</v>
      </c>
      <c r="E586" s="182">
        <v>32314</v>
      </c>
      <c r="F586" s="180" t="s">
        <v>134</v>
      </c>
      <c r="G586" s="180">
        <v>173146676</v>
      </c>
      <c r="H586" s="182">
        <v>38888</v>
      </c>
      <c r="I586" s="180" t="s">
        <v>133</v>
      </c>
      <c r="J586" s="180" t="s">
        <v>385</v>
      </c>
      <c r="K586" s="180" t="s">
        <v>385</v>
      </c>
      <c r="L586" s="183">
        <v>42787</v>
      </c>
      <c r="M586" s="180" t="s">
        <v>101</v>
      </c>
      <c r="N586" s="200"/>
      <c r="O586" s="181"/>
      <c r="P586" s="181"/>
      <c r="Q586" s="181"/>
      <c r="R586" s="180"/>
      <c r="S586" s="180"/>
      <c r="T586" s="180"/>
      <c r="U586" s="180"/>
      <c r="V586" s="180"/>
      <c r="W586" s="180"/>
    </row>
    <row r="587" spans="1:23" ht="15.75" x14ac:dyDescent="0.25">
      <c r="A587" s="222" t="str">
        <f t="shared" si="9"/>
        <v>00647</v>
      </c>
      <c r="B587" s="180" t="s">
        <v>2073</v>
      </c>
      <c r="C587" s="179" t="s">
        <v>1721</v>
      </c>
      <c r="D587" s="180" t="s">
        <v>151</v>
      </c>
      <c r="E587" s="182">
        <v>34671</v>
      </c>
      <c r="F587" s="180" t="s">
        <v>134</v>
      </c>
      <c r="G587" s="180">
        <v>173212290</v>
      </c>
      <c r="H587" s="182">
        <v>39772</v>
      </c>
      <c r="I587" s="180" t="s">
        <v>133</v>
      </c>
      <c r="J587" s="180" t="s">
        <v>821</v>
      </c>
      <c r="K587" s="180" t="s">
        <v>821</v>
      </c>
      <c r="L587" s="183">
        <v>42787</v>
      </c>
      <c r="M587" s="180" t="s">
        <v>101</v>
      </c>
      <c r="N587" s="200"/>
      <c r="O587" s="181"/>
      <c r="P587" s="181"/>
      <c r="Q587" s="181"/>
      <c r="R587" s="180"/>
      <c r="S587" s="180"/>
      <c r="T587" s="180"/>
      <c r="U587" s="180"/>
      <c r="V587" s="180"/>
      <c r="W587" s="180"/>
    </row>
    <row r="588" spans="1:23" ht="15.75" x14ac:dyDescent="0.25">
      <c r="A588" s="222" t="str">
        <f t="shared" si="9"/>
        <v>00648</v>
      </c>
      <c r="B588" s="180" t="s">
        <v>2074</v>
      </c>
      <c r="C588" s="179" t="s">
        <v>1722</v>
      </c>
      <c r="D588" s="180" t="s">
        <v>151</v>
      </c>
      <c r="E588" s="182">
        <v>30217</v>
      </c>
      <c r="F588" s="180" t="s">
        <v>134</v>
      </c>
      <c r="G588" s="180">
        <v>173159955</v>
      </c>
      <c r="H588" s="182">
        <v>42041</v>
      </c>
      <c r="I588" s="180" t="s">
        <v>133</v>
      </c>
      <c r="J588" s="180" t="s">
        <v>2434</v>
      </c>
      <c r="K588" s="180" t="s">
        <v>2434</v>
      </c>
      <c r="L588" s="183">
        <v>42787</v>
      </c>
      <c r="M588" s="180" t="s">
        <v>101</v>
      </c>
      <c r="N588" s="200"/>
      <c r="O588" s="181"/>
      <c r="P588" s="181"/>
      <c r="Q588" s="181"/>
      <c r="R588" s="180"/>
      <c r="S588" s="180"/>
      <c r="T588" s="180"/>
      <c r="U588" s="180"/>
      <c r="V588" s="180"/>
      <c r="W588" s="180"/>
    </row>
    <row r="589" spans="1:23" ht="15.75" x14ac:dyDescent="0.25">
      <c r="A589" s="222" t="str">
        <f t="shared" si="9"/>
        <v>00649</v>
      </c>
      <c r="B589" s="180" t="s">
        <v>105</v>
      </c>
      <c r="C589" s="179" t="s">
        <v>1723</v>
      </c>
      <c r="D589" s="180" t="s">
        <v>151</v>
      </c>
      <c r="E589" s="182">
        <v>32074</v>
      </c>
      <c r="F589" s="180" t="s">
        <v>134</v>
      </c>
      <c r="G589" s="267" t="s">
        <v>2421</v>
      </c>
      <c r="H589" s="182"/>
      <c r="I589" s="180" t="s">
        <v>133</v>
      </c>
      <c r="J589" s="179" t="s">
        <v>247</v>
      </c>
      <c r="K589" s="179" t="s">
        <v>247</v>
      </c>
      <c r="L589" s="183">
        <v>42787</v>
      </c>
      <c r="M589" s="180"/>
      <c r="N589" s="200"/>
      <c r="O589" s="181"/>
      <c r="P589" s="181"/>
      <c r="Q589" s="181"/>
      <c r="R589" s="180"/>
      <c r="S589" s="180"/>
      <c r="T589" s="180"/>
      <c r="U589" s="180"/>
      <c r="V589" s="180"/>
      <c r="W589" s="180"/>
    </row>
    <row r="590" spans="1:23" ht="15.75" x14ac:dyDescent="0.25">
      <c r="A590" s="222" t="str">
        <f t="shared" si="9"/>
        <v>00650</v>
      </c>
      <c r="B590" s="180" t="s">
        <v>2075</v>
      </c>
      <c r="C590" s="179" t="s">
        <v>1724</v>
      </c>
      <c r="D590" s="180" t="s">
        <v>151</v>
      </c>
      <c r="E590" s="182">
        <v>35125</v>
      </c>
      <c r="F590" s="180" t="s">
        <v>134</v>
      </c>
      <c r="G590" s="180">
        <v>174625668</v>
      </c>
      <c r="H590" s="182">
        <v>41544</v>
      </c>
      <c r="I590" s="180" t="s">
        <v>133</v>
      </c>
      <c r="J590" s="180" t="s">
        <v>791</v>
      </c>
      <c r="K590" s="180" t="s">
        <v>791</v>
      </c>
      <c r="L590" s="183">
        <v>42787</v>
      </c>
      <c r="M590" s="180" t="s">
        <v>101</v>
      </c>
      <c r="N590" s="200"/>
      <c r="O590" s="181"/>
      <c r="P590" s="181"/>
      <c r="Q590" s="181"/>
      <c r="R590" s="180"/>
      <c r="S590" s="180"/>
      <c r="T590" s="180"/>
      <c r="U590" s="180"/>
      <c r="V590" s="180"/>
      <c r="W590" s="180"/>
    </row>
    <row r="591" spans="1:23" ht="15.75" x14ac:dyDescent="0.25">
      <c r="A591" s="222" t="str">
        <f t="shared" si="9"/>
        <v>00652</v>
      </c>
      <c r="B591" s="180" t="s">
        <v>2076</v>
      </c>
      <c r="C591" s="179" t="s">
        <v>1725</v>
      </c>
      <c r="D591" s="180" t="s">
        <v>151</v>
      </c>
      <c r="E591" s="182">
        <v>28014</v>
      </c>
      <c r="F591" s="180" t="s">
        <v>134</v>
      </c>
      <c r="G591" s="180">
        <v>171676085</v>
      </c>
      <c r="H591" s="182"/>
      <c r="I591" s="180" t="s">
        <v>133</v>
      </c>
      <c r="J591" s="180" t="s">
        <v>467</v>
      </c>
      <c r="K591" s="180" t="s">
        <v>467</v>
      </c>
      <c r="L591" s="183">
        <v>42787</v>
      </c>
      <c r="M591" s="180" t="s">
        <v>101</v>
      </c>
      <c r="N591" s="200"/>
      <c r="O591" s="181"/>
      <c r="P591" s="181"/>
      <c r="Q591" s="181"/>
      <c r="R591" s="180"/>
      <c r="S591" s="180"/>
      <c r="T591" s="180"/>
      <c r="U591" s="180"/>
      <c r="V591" s="180"/>
      <c r="W591" s="180"/>
    </row>
    <row r="592" spans="1:23" ht="15.75" x14ac:dyDescent="0.25">
      <c r="A592" s="222" t="str">
        <f t="shared" si="9"/>
        <v>00653</v>
      </c>
      <c r="B592" s="180" t="s">
        <v>2077</v>
      </c>
      <c r="C592" s="179" t="s">
        <v>1726</v>
      </c>
      <c r="D592" s="180" t="s">
        <v>151</v>
      </c>
      <c r="E592" s="182">
        <v>35287</v>
      </c>
      <c r="F592" s="180" t="s">
        <v>134</v>
      </c>
      <c r="G592" s="180">
        <v>174855983</v>
      </c>
      <c r="H592" s="182">
        <v>41374</v>
      </c>
      <c r="I592" s="180" t="s">
        <v>133</v>
      </c>
      <c r="J592" s="180" t="s">
        <v>224</v>
      </c>
      <c r="K592" s="180" t="s">
        <v>224</v>
      </c>
      <c r="L592" s="183">
        <v>42787</v>
      </c>
      <c r="M592" s="180" t="s">
        <v>101</v>
      </c>
      <c r="N592" s="200"/>
      <c r="O592" s="181"/>
      <c r="P592" s="181"/>
      <c r="Q592" s="181"/>
      <c r="R592" s="180"/>
      <c r="S592" s="180"/>
      <c r="T592" s="180"/>
      <c r="U592" s="180"/>
      <c r="V592" s="180"/>
      <c r="W592" s="180"/>
    </row>
    <row r="593" spans="1:23" ht="15.75" x14ac:dyDescent="0.25">
      <c r="A593" s="222" t="str">
        <f t="shared" si="9"/>
        <v>00654</v>
      </c>
      <c r="B593" s="180" t="s">
        <v>2078</v>
      </c>
      <c r="C593" s="179" t="s">
        <v>1727</v>
      </c>
      <c r="D593" s="180" t="s">
        <v>151</v>
      </c>
      <c r="E593" s="182">
        <v>31983</v>
      </c>
      <c r="F593" s="180" t="s">
        <v>134</v>
      </c>
      <c r="G593" s="180" t="s">
        <v>2435</v>
      </c>
      <c r="H593" s="182">
        <v>42628</v>
      </c>
      <c r="I593" s="180" t="s">
        <v>133</v>
      </c>
      <c r="J593" s="180" t="s">
        <v>467</v>
      </c>
      <c r="K593" s="180" t="s">
        <v>467</v>
      </c>
      <c r="L593" s="183">
        <v>42787</v>
      </c>
      <c r="M593" s="180" t="s">
        <v>101</v>
      </c>
      <c r="N593" s="200"/>
      <c r="O593" s="181"/>
      <c r="P593" s="181"/>
      <c r="Q593" s="181"/>
      <c r="R593" s="180"/>
      <c r="S593" s="180"/>
      <c r="T593" s="180"/>
      <c r="U593" s="180"/>
      <c r="V593" s="180"/>
      <c r="W593" s="180"/>
    </row>
    <row r="594" spans="1:23" ht="15.75" x14ac:dyDescent="0.25">
      <c r="A594" s="222" t="str">
        <f t="shared" si="9"/>
        <v>00658</v>
      </c>
      <c r="B594" s="180" t="s">
        <v>813</v>
      </c>
      <c r="C594" s="262" t="s">
        <v>373</v>
      </c>
      <c r="D594" s="180" t="s">
        <v>151</v>
      </c>
      <c r="E594" s="182">
        <v>31575</v>
      </c>
      <c r="F594" s="180" t="s">
        <v>134</v>
      </c>
      <c r="G594" s="180">
        <v>172679036</v>
      </c>
      <c r="H594" s="182">
        <v>38047</v>
      </c>
      <c r="I594" s="180" t="s">
        <v>133</v>
      </c>
      <c r="J594" s="180" t="s">
        <v>204</v>
      </c>
      <c r="K594" s="180" t="s">
        <v>204</v>
      </c>
      <c r="L594" s="183">
        <v>42787</v>
      </c>
      <c r="M594" s="180" t="s">
        <v>101</v>
      </c>
      <c r="N594" s="200"/>
      <c r="O594" s="181"/>
      <c r="P594" s="181"/>
      <c r="Q594" s="181"/>
      <c r="R594" s="180"/>
      <c r="S594" s="180"/>
      <c r="T594" s="180"/>
      <c r="U594" s="180"/>
      <c r="V594" s="180"/>
      <c r="W594" s="180"/>
    </row>
    <row r="595" spans="1:23" ht="15.75" x14ac:dyDescent="0.25">
      <c r="A595" s="222" t="str">
        <f t="shared" si="9"/>
        <v>00661</v>
      </c>
      <c r="B595" s="180" t="s">
        <v>2082</v>
      </c>
      <c r="C595" s="262" t="s">
        <v>1728</v>
      </c>
      <c r="D595" s="180" t="s">
        <v>151</v>
      </c>
      <c r="E595" s="182">
        <v>32775</v>
      </c>
      <c r="F595" s="180"/>
      <c r="G595" s="180">
        <v>151705939</v>
      </c>
      <c r="H595" s="182">
        <v>38027</v>
      </c>
      <c r="I595" s="180" t="s">
        <v>3252</v>
      </c>
      <c r="J595" s="180" t="s">
        <v>176</v>
      </c>
      <c r="K595" s="180" t="s">
        <v>176</v>
      </c>
      <c r="L595" s="183">
        <v>42787</v>
      </c>
      <c r="M595" s="180" t="s">
        <v>101</v>
      </c>
      <c r="N595" s="200"/>
      <c r="O595" s="181"/>
      <c r="P595" s="181"/>
      <c r="Q595" s="181"/>
      <c r="R595" s="180"/>
      <c r="S595" s="180"/>
      <c r="T595" s="180"/>
      <c r="U595" s="180"/>
      <c r="V595" s="180"/>
      <c r="W595" s="180"/>
    </row>
    <row r="596" spans="1:23" ht="15.75" x14ac:dyDescent="0.25">
      <c r="A596" s="222" t="str">
        <f t="shared" si="9"/>
        <v>00657</v>
      </c>
      <c r="B596" s="180" t="s">
        <v>2079</v>
      </c>
      <c r="C596" s="262" t="s">
        <v>230</v>
      </c>
      <c r="D596" s="180" t="s">
        <v>151</v>
      </c>
      <c r="E596" s="182">
        <v>31313</v>
      </c>
      <c r="F596" s="180" t="s">
        <v>134</v>
      </c>
      <c r="G596" s="180">
        <v>172740631</v>
      </c>
      <c r="H596" s="182">
        <v>42076</v>
      </c>
      <c r="I596" s="180" t="s">
        <v>133</v>
      </c>
      <c r="J596" s="180" t="s">
        <v>921</v>
      </c>
      <c r="K596" s="180" t="s">
        <v>921</v>
      </c>
      <c r="L596" s="183">
        <v>42787</v>
      </c>
      <c r="M596" s="180" t="s">
        <v>101</v>
      </c>
      <c r="N596" s="200"/>
      <c r="O596" s="181"/>
      <c r="P596" s="181"/>
      <c r="Q596" s="181"/>
      <c r="R596" s="180"/>
      <c r="S596" s="180"/>
      <c r="T596" s="180"/>
      <c r="U596" s="180"/>
      <c r="V596" s="180"/>
      <c r="W596" s="180"/>
    </row>
    <row r="597" spans="1:23" ht="15.75" x14ac:dyDescent="0.25">
      <c r="A597" s="222" t="str">
        <f t="shared" si="9"/>
        <v>00663</v>
      </c>
      <c r="B597" s="180" t="s">
        <v>2282</v>
      </c>
      <c r="C597" s="262" t="s">
        <v>1871</v>
      </c>
      <c r="D597" s="180" t="s">
        <v>151</v>
      </c>
      <c r="E597" s="182">
        <v>32451</v>
      </c>
      <c r="F597" s="180" t="s">
        <v>134</v>
      </c>
      <c r="G597" s="180">
        <v>173327312</v>
      </c>
      <c r="H597" s="182">
        <v>39226</v>
      </c>
      <c r="I597" s="180" t="s">
        <v>133</v>
      </c>
      <c r="J597" s="180" t="s">
        <v>791</v>
      </c>
      <c r="K597" s="180" t="s">
        <v>791</v>
      </c>
      <c r="L597" s="183">
        <v>42787</v>
      </c>
      <c r="M597" s="180" t="s">
        <v>101</v>
      </c>
      <c r="N597" s="200"/>
      <c r="O597" s="181"/>
      <c r="P597" s="181"/>
      <c r="Q597" s="181"/>
      <c r="R597" s="180"/>
      <c r="S597" s="180"/>
      <c r="T597" s="180"/>
      <c r="U597" s="180"/>
      <c r="V597" s="180"/>
      <c r="W597" s="180"/>
    </row>
    <row r="598" spans="1:23" ht="15.75" x14ac:dyDescent="0.25">
      <c r="A598" s="222" t="str">
        <f t="shared" si="9"/>
        <v>00660</v>
      </c>
      <c r="B598" s="180" t="s">
        <v>2081</v>
      </c>
      <c r="C598" s="262" t="s">
        <v>1076</v>
      </c>
      <c r="D598" s="180" t="s">
        <v>151</v>
      </c>
      <c r="E598" s="182">
        <v>32920</v>
      </c>
      <c r="F598" s="180" t="s">
        <v>134</v>
      </c>
      <c r="G598" s="180">
        <v>173584160</v>
      </c>
      <c r="H598" s="182">
        <v>42415</v>
      </c>
      <c r="I598" s="180" t="s">
        <v>133</v>
      </c>
      <c r="J598" s="180" t="s">
        <v>456</v>
      </c>
      <c r="K598" s="180" t="s">
        <v>456</v>
      </c>
      <c r="L598" s="183">
        <v>42787</v>
      </c>
      <c r="M598" s="180" t="s">
        <v>101</v>
      </c>
      <c r="N598" s="200"/>
      <c r="O598" s="181"/>
      <c r="P598" s="181"/>
      <c r="Q598" s="181"/>
      <c r="R598" s="180"/>
      <c r="S598" s="180"/>
      <c r="T598" s="180"/>
      <c r="U598" s="180"/>
      <c r="V598" s="180"/>
      <c r="W598" s="180"/>
    </row>
    <row r="599" spans="1:23" ht="15.75" x14ac:dyDescent="0.25">
      <c r="A599" s="222" t="str">
        <f t="shared" si="9"/>
        <v>00664</v>
      </c>
      <c r="B599" s="180" t="s">
        <v>227</v>
      </c>
      <c r="C599" s="179" t="s">
        <v>228</v>
      </c>
      <c r="D599" s="180" t="s">
        <v>151</v>
      </c>
      <c r="E599" s="266">
        <v>31947</v>
      </c>
      <c r="F599" s="180" t="s">
        <v>134</v>
      </c>
      <c r="G599" s="264">
        <v>173154389</v>
      </c>
      <c r="H599" s="182">
        <v>39224</v>
      </c>
      <c r="I599" s="180" t="s">
        <v>133</v>
      </c>
      <c r="J599" s="179" t="s">
        <v>224</v>
      </c>
      <c r="K599" s="179" t="s">
        <v>224</v>
      </c>
      <c r="L599" s="183">
        <v>42788</v>
      </c>
      <c r="M599" s="180" t="s">
        <v>202</v>
      </c>
      <c r="N599" s="200"/>
      <c r="O599" s="181"/>
      <c r="P599" s="181"/>
      <c r="Q599" s="181"/>
      <c r="R599" s="180"/>
      <c r="S599" s="180"/>
      <c r="T599" s="180"/>
      <c r="U599" s="180"/>
      <c r="V599" s="180"/>
      <c r="W599" s="180"/>
    </row>
    <row r="600" spans="1:23" ht="15.75" x14ac:dyDescent="0.25">
      <c r="A600" s="222" t="str">
        <f t="shared" si="9"/>
        <v>00665</v>
      </c>
      <c r="B600" s="180" t="s">
        <v>229</v>
      </c>
      <c r="C600" s="179" t="s">
        <v>230</v>
      </c>
      <c r="D600" s="180" t="s">
        <v>151</v>
      </c>
      <c r="E600" s="266">
        <v>34672</v>
      </c>
      <c r="F600" s="180" t="s">
        <v>134</v>
      </c>
      <c r="G600" s="264">
        <v>173176313</v>
      </c>
      <c r="H600" s="182">
        <v>40060</v>
      </c>
      <c r="I600" s="180" t="s">
        <v>133</v>
      </c>
      <c r="J600" s="179" t="s">
        <v>182</v>
      </c>
      <c r="K600" s="179" t="s">
        <v>182</v>
      </c>
      <c r="L600" s="183">
        <v>42788</v>
      </c>
      <c r="M600" s="180" t="s">
        <v>202</v>
      </c>
      <c r="N600" s="200"/>
      <c r="O600" s="181"/>
      <c r="P600" s="181"/>
      <c r="Q600" s="181"/>
      <c r="R600" s="180"/>
      <c r="S600" s="180"/>
      <c r="T600" s="180"/>
      <c r="U600" s="180"/>
      <c r="V600" s="180"/>
      <c r="W600" s="180"/>
    </row>
    <row r="601" spans="1:23" ht="15.75" x14ac:dyDescent="0.25">
      <c r="A601" s="222" t="str">
        <f t="shared" si="9"/>
        <v>00666</v>
      </c>
      <c r="B601" s="180" t="s">
        <v>2083</v>
      </c>
      <c r="C601" s="179" t="s">
        <v>1729</v>
      </c>
      <c r="D601" s="180" t="s">
        <v>151</v>
      </c>
      <c r="E601" s="266">
        <v>31810</v>
      </c>
      <c r="F601" s="180" t="s">
        <v>134</v>
      </c>
      <c r="G601" s="264">
        <v>172765044</v>
      </c>
      <c r="H601" s="182">
        <v>40191</v>
      </c>
      <c r="I601" s="180" t="s">
        <v>133</v>
      </c>
      <c r="J601" s="179" t="s">
        <v>456</v>
      </c>
      <c r="K601" s="179" t="s">
        <v>456</v>
      </c>
      <c r="L601" s="183">
        <v>42788</v>
      </c>
      <c r="M601" s="180" t="s">
        <v>101</v>
      </c>
      <c r="N601" s="200"/>
      <c r="O601" s="181"/>
      <c r="P601" s="181"/>
      <c r="Q601" s="181"/>
      <c r="R601" s="180"/>
      <c r="S601" s="180"/>
      <c r="T601" s="180"/>
      <c r="U601" s="180"/>
      <c r="V601" s="180"/>
      <c r="W601" s="180"/>
    </row>
    <row r="602" spans="1:23" ht="15.75" x14ac:dyDescent="0.25">
      <c r="A602" s="222" t="str">
        <f t="shared" si="9"/>
        <v>00667</v>
      </c>
      <c r="B602" s="180" t="s">
        <v>1072</v>
      </c>
      <c r="C602" s="179" t="s">
        <v>1073</v>
      </c>
      <c r="D602" s="180" t="s">
        <v>151</v>
      </c>
      <c r="E602" s="266">
        <v>35841</v>
      </c>
      <c r="F602" s="180" t="s">
        <v>134</v>
      </c>
      <c r="G602" s="267" t="s">
        <v>3253</v>
      </c>
      <c r="H602" s="182">
        <v>42783</v>
      </c>
      <c r="I602" s="180" t="s">
        <v>133</v>
      </c>
      <c r="J602" s="179" t="s">
        <v>224</v>
      </c>
      <c r="K602" s="179" t="s">
        <v>224</v>
      </c>
      <c r="L602" s="183">
        <v>42788</v>
      </c>
      <c r="M602" s="180" t="s">
        <v>101</v>
      </c>
      <c r="N602" s="200"/>
      <c r="O602" s="181"/>
      <c r="P602" s="181"/>
      <c r="Q602" s="181"/>
      <c r="R602" s="180"/>
      <c r="S602" s="180"/>
      <c r="T602" s="180"/>
      <c r="U602" s="180"/>
      <c r="V602" s="180"/>
      <c r="W602" s="180"/>
    </row>
    <row r="603" spans="1:23" ht="15.75" x14ac:dyDescent="0.25">
      <c r="A603" s="222" t="str">
        <f t="shared" si="9"/>
        <v>00671</v>
      </c>
      <c r="B603" s="180" t="s">
        <v>2084</v>
      </c>
      <c r="C603" s="179" t="s">
        <v>100</v>
      </c>
      <c r="D603" s="180" t="s">
        <v>151</v>
      </c>
      <c r="E603" s="266">
        <v>35879</v>
      </c>
      <c r="F603" s="180" t="s">
        <v>134</v>
      </c>
      <c r="G603" s="264">
        <v>174633236</v>
      </c>
      <c r="H603" s="182">
        <v>42171</v>
      </c>
      <c r="I603" s="180" t="s">
        <v>133</v>
      </c>
      <c r="J603" s="179" t="s">
        <v>385</v>
      </c>
      <c r="K603" s="179" t="s">
        <v>385</v>
      </c>
      <c r="L603" s="183">
        <v>42788</v>
      </c>
      <c r="M603" s="180" t="s">
        <v>101</v>
      </c>
      <c r="N603" s="200"/>
      <c r="O603" s="181"/>
      <c r="P603" s="181"/>
      <c r="Q603" s="181"/>
      <c r="R603" s="180"/>
      <c r="S603" s="180"/>
      <c r="T603" s="180"/>
      <c r="U603" s="180"/>
      <c r="V603" s="180"/>
      <c r="W603" s="180"/>
    </row>
    <row r="604" spans="1:23" ht="15.75" x14ac:dyDescent="0.25">
      <c r="A604" s="222" t="str">
        <f t="shared" si="9"/>
        <v>00672</v>
      </c>
      <c r="B604" s="180" t="s">
        <v>2085</v>
      </c>
      <c r="C604" s="179" t="s">
        <v>1730</v>
      </c>
      <c r="D604" s="180" t="s">
        <v>151</v>
      </c>
      <c r="E604" s="266">
        <v>34018</v>
      </c>
      <c r="F604" s="180" t="s">
        <v>134</v>
      </c>
      <c r="G604" s="264">
        <v>173178113</v>
      </c>
      <c r="H604" s="182">
        <v>40135</v>
      </c>
      <c r="I604" s="180" t="s">
        <v>133</v>
      </c>
      <c r="J604" s="179" t="s">
        <v>776</v>
      </c>
      <c r="K604" s="179" t="s">
        <v>776</v>
      </c>
      <c r="L604" s="183">
        <v>42788</v>
      </c>
      <c r="M604" s="180" t="s">
        <v>101</v>
      </c>
      <c r="N604" s="200"/>
      <c r="O604" s="181"/>
      <c r="P604" s="181"/>
      <c r="Q604" s="181"/>
      <c r="R604" s="180"/>
      <c r="S604" s="180"/>
      <c r="T604" s="180"/>
      <c r="U604" s="180"/>
      <c r="V604" s="180"/>
      <c r="W604" s="180"/>
    </row>
    <row r="605" spans="1:23" ht="15.75" x14ac:dyDescent="0.25">
      <c r="A605" s="222" t="str">
        <f t="shared" si="9"/>
        <v>00673</v>
      </c>
      <c r="B605" s="180" t="s">
        <v>2086</v>
      </c>
      <c r="C605" s="179" t="s">
        <v>1731</v>
      </c>
      <c r="D605" s="180" t="s">
        <v>151</v>
      </c>
      <c r="E605" s="266">
        <v>30120</v>
      </c>
      <c r="F605" s="180" t="s">
        <v>134</v>
      </c>
      <c r="G605" s="267" t="s">
        <v>3254</v>
      </c>
      <c r="H605" s="182"/>
      <c r="I605" s="180" t="s">
        <v>133</v>
      </c>
      <c r="J605" s="179" t="s">
        <v>2434</v>
      </c>
      <c r="K605" s="179" t="s">
        <v>2434</v>
      </c>
      <c r="L605" s="183">
        <v>42788</v>
      </c>
      <c r="M605" s="180" t="s">
        <v>101</v>
      </c>
      <c r="N605" s="200"/>
      <c r="O605" s="181"/>
      <c r="P605" s="181"/>
      <c r="Q605" s="181"/>
      <c r="R605" s="180"/>
      <c r="S605" s="180"/>
      <c r="T605" s="180"/>
      <c r="U605" s="180"/>
      <c r="V605" s="180"/>
      <c r="W605" s="180"/>
    </row>
    <row r="606" spans="1:23" ht="15.75" x14ac:dyDescent="0.25">
      <c r="A606" s="222" t="str">
        <f t="shared" si="9"/>
        <v>00674</v>
      </c>
      <c r="B606" s="180" t="s">
        <v>2087</v>
      </c>
      <c r="C606" s="179" t="s">
        <v>1677</v>
      </c>
      <c r="D606" s="180" t="s">
        <v>151</v>
      </c>
      <c r="E606" s="266">
        <v>27154</v>
      </c>
      <c r="F606" s="180" t="s">
        <v>134</v>
      </c>
      <c r="G606" s="264">
        <v>172110040</v>
      </c>
      <c r="H606" s="182"/>
      <c r="I606" s="180" t="s">
        <v>133</v>
      </c>
      <c r="J606" s="179" t="s">
        <v>791</v>
      </c>
      <c r="K606" s="179" t="s">
        <v>791</v>
      </c>
      <c r="L606" s="183">
        <v>42788</v>
      </c>
      <c r="M606" s="180" t="s">
        <v>101</v>
      </c>
      <c r="N606" s="200"/>
      <c r="O606" s="181"/>
      <c r="P606" s="181"/>
      <c r="Q606" s="181"/>
      <c r="R606" s="180"/>
      <c r="S606" s="180"/>
      <c r="T606" s="180"/>
      <c r="U606" s="180"/>
      <c r="V606" s="180"/>
      <c r="W606" s="180"/>
    </row>
    <row r="607" spans="1:23" ht="15.75" x14ac:dyDescent="0.25">
      <c r="A607" s="222" t="str">
        <f t="shared" si="9"/>
        <v>00675</v>
      </c>
      <c r="B607" s="180" t="s">
        <v>2088</v>
      </c>
      <c r="C607" s="179" t="s">
        <v>1732</v>
      </c>
      <c r="D607" s="180" t="s">
        <v>151</v>
      </c>
      <c r="E607" s="266">
        <v>33338</v>
      </c>
      <c r="F607" s="180" t="s">
        <v>134</v>
      </c>
      <c r="G607" s="264">
        <v>173148218</v>
      </c>
      <c r="H607" s="182">
        <v>38804</v>
      </c>
      <c r="I607" s="180" t="s">
        <v>133</v>
      </c>
      <c r="J607" s="179" t="s">
        <v>776</v>
      </c>
      <c r="K607" s="179" t="s">
        <v>776</v>
      </c>
      <c r="L607" s="183">
        <v>42788</v>
      </c>
      <c r="M607" s="180" t="s">
        <v>101</v>
      </c>
      <c r="N607" s="200"/>
      <c r="O607" s="181"/>
      <c r="P607" s="181"/>
      <c r="Q607" s="181"/>
      <c r="R607" s="180"/>
      <c r="S607" s="180"/>
      <c r="T607" s="180"/>
      <c r="U607" s="180"/>
      <c r="V607" s="180"/>
      <c r="W607" s="180"/>
    </row>
    <row r="608" spans="1:23" ht="15.75" x14ac:dyDescent="0.25">
      <c r="A608" s="222" t="str">
        <f t="shared" si="9"/>
        <v>00676</v>
      </c>
      <c r="B608" s="180" t="s">
        <v>2089</v>
      </c>
      <c r="C608" s="179" t="s">
        <v>1733</v>
      </c>
      <c r="D608" s="180" t="s">
        <v>151</v>
      </c>
      <c r="E608" s="266">
        <v>31098</v>
      </c>
      <c r="F608" s="180" t="s">
        <v>134</v>
      </c>
      <c r="G608" s="264">
        <v>172671162</v>
      </c>
      <c r="H608" s="182">
        <v>37650</v>
      </c>
      <c r="I608" s="180" t="s">
        <v>133</v>
      </c>
      <c r="J608" s="179" t="s">
        <v>410</v>
      </c>
      <c r="K608" s="179" t="s">
        <v>410</v>
      </c>
      <c r="L608" s="183">
        <v>42788</v>
      </c>
      <c r="M608" s="180" t="s">
        <v>101</v>
      </c>
      <c r="N608" s="200"/>
      <c r="O608" s="181"/>
      <c r="P608" s="181"/>
      <c r="Q608" s="181"/>
      <c r="R608" s="180"/>
      <c r="S608" s="180"/>
      <c r="T608" s="180"/>
      <c r="U608" s="180"/>
      <c r="V608" s="180"/>
      <c r="W608" s="180"/>
    </row>
    <row r="609" spans="1:23" ht="15.75" x14ac:dyDescent="0.25">
      <c r="A609" s="222" t="str">
        <f t="shared" si="9"/>
        <v>00677</v>
      </c>
      <c r="B609" s="180" t="s">
        <v>982</v>
      </c>
      <c r="C609" s="179" t="s">
        <v>983</v>
      </c>
      <c r="D609" s="180" t="s">
        <v>151</v>
      </c>
      <c r="E609" s="266">
        <v>33689</v>
      </c>
      <c r="F609" s="180" t="s">
        <v>134</v>
      </c>
      <c r="G609" s="264">
        <v>173921337</v>
      </c>
      <c r="H609" s="182">
        <v>41089</v>
      </c>
      <c r="I609" s="180" t="s">
        <v>133</v>
      </c>
      <c r="J609" s="179" t="s">
        <v>385</v>
      </c>
      <c r="K609" s="179" t="s">
        <v>385</v>
      </c>
      <c r="L609" s="183">
        <v>42788</v>
      </c>
      <c r="M609" s="180" t="s">
        <v>101</v>
      </c>
      <c r="N609" s="200"/>
      <c r="O609" s="181"/>
      <c r="P609" s="181"/>
      <c r="Q609" s="181"/>
      <c r="R609" s="180"/>
      <c r="S609" s="180"/>
      <c r="T609" s="180"/>
      <c r="U609" s="180"/>
      <c r="V609" s="180"/>
      <c r="W609" s="180"/>
    </row>
    <row r="610" spans="1:23" ht="15.75" x14ac:dyDescent="0.25">
      <c r="A610" s="222" t="str">
        <f t="shared" si="9"/>
        <v>00678</v>
      </c>
      <c r="B610" s="180" t="s">
        <v>1068</v>
      </c>
      <c r="C610" s="179" t="s">
        <v>1069</v>
      </c>
      <c r="D610" s="180" t="s">
        <v>151</v>
      </c>
      <c r="E610" s="266">
        <v>31145</v>
      </c>
      <c r="F610" s="180" t="s">
        <v>134</v>
      </c>
      <c r="G610" s="264">
        <v>172683431</v>
      </c>
      <c r="H610" s="182">
        <v>38280</v>
      </c>
      <c r="I610" s="180" t="s">
        <v>133</v>
      </c>
      <c r="J610" s="179" t="s">
        <v>776</v>
      </c>
      <c r="K610" s="179" t="s">
        <v>776</v>
      </c>
      <c r="L610" s="183">
        <v>42788</v>
      </c>
      <c r="M610" s="180" t="s">
        <v>101</v>
      </c>
      <c r="N610" s="200"/>
      <c r="O610" s="181"/>
      <c r="P610" s="181"/>
      <c r="Q610" s="181"/>
      <c r="R610" s="180"/>
      <c r="S610" s="180"/>
      <c r="T610" s="180"/>
      <c r="U610" s="180"/>
      <c r="V610" s="180"/>
      <c r="W610" s="180"/>
    </row>
    <row r="611" spans="1:23" ht="15.75" x14ac:dyDescent="0.25">
      <c r="A611" s="222" t="str">
        <f t="shared" si="9"/>
        <v>00679</v>
      </c>
      <c r="B611" s="180" t="s">
        <v>2090</v>
      </c>
      <c r="C611" s="179" t="s">
        <v>373</v>
      </c>
      <c r="D611" s="180" t="s">
        <v>151</v>
      </c>
      <c r="E611" s="266">
        <v>34711</v>
      </c>
      <c r="F611" s="180" t="s">
        <v>134</v>
      </c>
      <c r="G611" s="267" t="s">
        <v>2459</v>
      </c>
      <c r="H611" s="182">
        <v>42725</v>
      </c>
      <c r="I611" s="180" t="s">
        <v>133</v>
      </c>
      <c r="J611" s="179" t="s">
        <v>776</v>
      </c>
      <c r="K611" s="179" t="s">
        <v>776</v>
      </c>
      <c r="L611" s="183">
        <v>42788</v>
      </c>
      <c r="M611" s="180" t="s">
        <v>101</v>
      </c>
      <c r="N611" s="200"/>
      <c r="O611" s="181"/>
      <c r="P611" s="181"/>
      <c r="Q611" s="181"/>
      <c r="R611" s="180"/>
      <c r="S611" s="180"/>
      <c r="T611" s="180"/>
      <c r="U611" s="180"/>
      <c r="V611" s="180"/>
      <c r="W611" s="180"/>
    </row>
    <row r="612" spans="1:23" ht="15.75" x14ac:dyDescent="0.25">
      <c r="A612" s="222" t="str">
        <f t="shared" si="9"/>
        <v>00680</v>
      </c>
      <c r="B612" s="180" t="s">
        <v>1047</v>
      </c>
      <c r="C612" s="179" t="s">
        <v>3255</v>
      </c>
      <c r="D612" s="180" t="s">
        <v>151</v>
      </c>
      <c r="E612" s="266">
        <v>32306</v>
      </c>
      <c r="F612" s="180" t="s">
        <v>134</v>
      </c>
      <c r="G612" s="264">
        <v>173142511</v>
      </c>
      <c r="H612" s="182">
        <v>41757</v>
      </c>
      <c r="I612" s="180" t="s">
        <v>133</v>
      </c>
      <c r="J612" s="179" t="s">
        <v>397</v>
      </c>
      <c r="K612" s="179" t="s">
        <v>397</v>
      </c>
      <c r="L612" s="183">
        <v>42788</v>
      </c>
      <c r="M612" s="180" t="s">
        <v>101</v>
      </c>
      <c r="N612" s="200"/>
      <c r="O612" s="181"/>
      <c r="P612" s="181"/>
      <c r="Q612" s="181"/>
      <c r="R612" s="180"/>
      <c r="S612" s="180"/>
      <c r="T612" s="180"/>
      <c r="U612" s="180"/>
      <c r="V612" s="180"/>
      <c r="W612" s="180"/>
    </row>
    <row r="613" spans="1:23" ht="15.75" x14ac:dyDescent="0.25">
      <c r="A613" s="222" t="str">
        <f t="shared" si="9"/>
        <v>00683</v>
      </c>
      <c r="B613" s="180" t="s">
        <v>2091</v>
      </c>
      <c r="C613" s="179" t="s">
        <v>1684</v>
      </c>
      <c r="D613" s="180" t="s">
        <v>151</v>
      </c>
      <c r="E613" s="266">
        <v>30007</v>
      </c>
      <c r="F613" s="180" t="s">
        <v>134</v>
      </c>
      <c r="G613" s="264">
        <v>172115534</v>
      </c>
      <c r="H613" s="182">
        <v>37316</v>
      </c>
      <c r="I613" s="180" t="s">
        <v>133</v>
      </c>
      <c r="J613" s="179" t="s">
        <v>171</v>
      </c>
      <c r="K613" s="179" t="s">
        <v>171</v>
      </c>
      <c r="L613" s="183">
        <v>42788</v>
      </c>
      <c r="M613" s="180" t="s">
        <v>101</v>
      </c>
      <c r="N613" s="200"/>
      <c r="O613" s="181"/>
      <c r="P613" s="181"/>
      <c r="Q613" s="181"/>
      <c r="R613" s="180"/>
      <c r="S613" s="180"/>
      <c r="T613" s="180"/>
      <c r="U613" s="180"/>
      <c r="V613" s="180"/>
      <c r="W613" s="180"/>
    </row>
    <row r="614" spans="1:23" ht="15.75" x14ac:dyDescent="0.25">
      <c r="A614" s="222" t="str">
        <f t="shared" si="9"/>
        <v>00684</v>
      </c>
      <c r="B614" s="180" t="s">
        <v>2092</v>
      </c>
      <c r="C614" s="179" t="s">
        <v>1734</v>
      </c>
      <c r="D614" s="180" t="s">
        <v>151</v>
      </c>
      <c r="E614" s="266">
        <v>30708</v>
      </c>
      <c r="F614" s="180" t="s">
        <v>134</v>
      </c>
      <c r="G614" s="264">
        <v>172112441</v>
      </c>
      <c r="H614" s="182"/>
      <c r="I614" s="180" t="s">
        <v>133</v>
      </c>
      <c r="J614" s="179" t="s">
        <v>171</v>
      </c>
      <c r="K614" s="179" t="s">
        <v>171</v>
      </c>
      <c r="L614" s="183">
        <v>42788</v>
      </c>
      <c r="M614" s="180" t="s">
        <v>101</v>
      </c>
      <c r="N614" s="200"/>
      <c r="O614" s="181"/>
      <c r="P614" s="181"/>
      <c r="Q614" s="181"/>
      <c r="R614" s="180"/>
      <c r="S614" s="180"/>
      <c r="T614" s="180"/>
      <c r="U614" s="180"/>
      <c r="V614" s="180"/>
      <c r="W614" s="180"/>
    </row>
    <row r="615" spans="1:23" ht="15.75" x14ac:dyDescent="0.25">
      <c r="A615" s="222" t="str">
        <f t="shared" si="9"/>
        <v>00685</v>
      </c>
      <c r="B615" s="180" t="s">
        <v>1090</v>
      </c>
      <c r="C615" s="179" t="s">
        <v>1091</v>
      </c>
      <c r="D615" s="180" t="s">
        <v>151</v>
      </c>
      <c r="E615" s="266">
        <v>30300</v>
      </c>
      <c r="F615" s="180" t="s">
        <v>134</v>
      </c>
      <c r="G615" s="264">
        <v>172279544</v>
      </c>
      <c r="H615" s="182">
        <v>37315</v>
      </c>
      <c r="I615" s="180" t="s">
        <v>133</v>
      </c>
      <c r="J615" s="179" t="s">
        <v>821</v>
      </c>
      <c r="K615" s="179" t="s">
        <v>821</v>
      </c>
      <c r="L615" s="183">
        <v>42788</v>
      </c>
      <c r="M615" s="180" t="s">
        <v>101</v>
      </c>
      <c r="N615" s="200"/>
      <c r="O615" s="181"/>
      <c r="P615" s="181"/>
      <c r="Q615" s="181"/>
      <c r="R615" s="180"/>
      <c r="S615" s="180"/>
      <c r="T615" s="180"/>
      <c r="U615" s="180"/>
      <c r="V615" s="180"/>
      <c r="W615" s="180"/>
    </row>
    <row r="616" spans="1:23" ht="15.75" x14ac:dyDescent="0.25">
      <c r="A616" s="222" t="str">
        <f t="shared" si="9"/>
        <v>00686</v>
      </c>
      <c r="B616" s="180" t="s">
        <v>1063</v>
      </c>
      <c r="C616" s="179" t="s">
        <v>1064</v>
      </c>
      <c r="D616" s="180" t="s">
        <v>151</v>
      </c>
      <c r="E616" s="266">
        <v>35796</v>
      </c>
      <c r="F616" s="180" t="s">
        <v>134</v>
      </c>
      <c r="G616" s="267" t="s">
        <v>1065</v>
      </c>
      <c r="H616" s="182">
        <v>42783</v>
      </c>
      <c r="I616" s="180" t="s">
        <v>133</v>
      </c>
      <c r="J616" s="179" t="s">
        <v>224</v>
      </c>
      <c r="K616" s="179" t="s">
        <v>224</v>
      </c>
      <c r="L616" s="183">
        <v>42788</v>
      </c>
      <c r="M616" s="180" t="s">
        <v>101</v>
      </c>
      <c r="N616" s="200"/>
      <c r="O616" s="181"/>
      <c r="P616" s="181"/>
      <c r="Q616" s="181"/>
      <c r="R616" s="180"/>
      <c r="S616" s="180"/>
      <c r="T616" s="180"/>
      <c r="U616" s="180"/>
      <c r="V616" s="180"/>
      <c r="W616" s="180"/>
    </row>
    <row r="617" spans="1:23" ht="15.75" x14ac:dyDescent="0.25">
      <c r="A617" s="222" t="str">
        <f t="shared" si="9"/>
        <v>00687</v>
      </c>
      <c r="B617" s="180" t="s">
        <v>1075</v>
      </c>
      <c r="C617" s="179" t="s">
        <v>1076</v>
      </c>
      <c r="D617" s="180" t="s">
        <v>151</v>
      </c>
      <c r="E617" s="266">
        <v>35959</v>
      </c>
      <c r="F617" s="180" t="s">
        <v>134</v>
      </c>
      <c r="G617" s="264">
        <v>174628088</v>
      </c>
      <c r="H617" s="182"/>
      <c r="I617" s="180" t="s">
        <v>133</v>
      </c>
      <c r="J617" s="179" t="s">
        <v>485</v>
      </c>
      <c r="K617" s="179" t="s">
        <v>485</v>
      </c>
      <c r="L617" s="183">
        <v>42788</v>
      </c>
      <c r="M617" s="180" t="s">
        <v>101</v>
      </c>
      <c r="N617" s="200"/>
      <c r="O617" s="181"/>
      <c r="P617" s="181"/>
      <c r="Q617" s="181"/>
      <c r="R617" s="180"/>
      <c r="S617" s="180"/>
      <c r="T617" s="180"/>
      <c r="U617" s="180"/>
      <c r="V617" s="180"/>
      <c r="W617" s="180"/>
    </row>
    <row r="618" spans="1:23" ht="15.75" x14ac:dyDescent="0.25">
      <c r="A618" s="222" t="str">
        <f t="shared" si="9"/>
        <v>00688</v>
      </c>
      <c r="B618" s="180" t="s">
        <v>2093</v>
      </c>
      <c r="C618" s="179" t="s">
        <v>1735</v>
      </c>
      <c r="D618" s="180" t="s">
        <v>151</v>
      </c>
      <c r="E618" s="266">
        <v>33630</v>
      </c>
      <c r="F618" s="180" t="s">
        <v>134</v>
      </c>
      <c r="G618" s="264">
        <v>173175068</v>
      </c>
      <c r="H618" s="182"/>
      <c r="I618" s="180" t="s">
        <v>133</v>
      </c>
      <c r="J618" s="179" t="s">
        <v>290</v>
      </c>
      <c r="K618" s="179" t="s">
        <v>290</v>
      </c>
      <c r="L618" s="183">
        <v>42788</v>
      </c>
      <c r="M618" s="180" t="s">
        <v>415</v>
      </c>
      <c r="N618" s="200"/>
      <c r="O618" s="181"/>
      <c r="P618" s="181"/>
      <c r="Q618" s="181"/>
      <c r="R618" s="180"/>
      <c r="S618" s="180"/>
      <c r="T618" s="180"/>
      <c r="U618" s="180"/>
      <c r="V618" s="180"/>
      <c r="W618" s="180"/>
    </row>
    <row r="619" spans="1:23" ht="15.75" x14ac:dyDescent="0.25">
      <c r="A619" s="222" t="str">
        <f t="shared" si="9"/>
        <v>00689</v>
      </c>
      <c r="B619" s="180" t="s">
        <v>2094</v>
      </c>
      <c r="C619" s="179" t="s">
        <v>1736</v>
      </c>
      <c r="D619" s="180" t="s">
        <v>151</v>
      </c>
      <c r="E619" s="266">
        <v>31042</v>
      </c>
      <c r="F619" s="180" t="s">
        <v>134</v>
      </c>
      <c r="G619" s="264">
        <v>172752328</v>
      </c>
      <c r="H619" s="182">
        <v>39816</v>
      </c>
      <c r="I619" s="180" t="s">
        <v>133</v>
      </c>
      <c r="J619" s="179" t="s">
        <v>921</v>
      </c>
      <c r="K619" s="179" t="s">
        <v>921</v>
      </c>
      <c r="L619" s="183">
        <v>42788</v>
      </c>
      <c r="M619" s="180" t="s">
        <v>101</v>
      </c>
      <c r="N619" s="200"/>
      <c r="O619" s="181"/>
      <c r="P619" s="181"/>
      <c r="Q619" s="181"/>
      <c r="R619" s="180"/>
      <c r="S619" s="180"/>
      <c r="T619" s="180"/>
      <c r="U619" s="180"/>
      <c r="V619" s="180"/>
      <c r="W619" s="180"/>
    </row>
    <row r="620" spans="1:23" ht="15.75" x14ac:dyDescent="0.25">
      <c r="A620" s="222" t="str">
        <f t="shared" si="9"/>
        <v>00690</v>
      </c>
      <c r="B620" s="180" t="s">
        <v>2095</v>
      </c>
      <c r="C620" s="179" t="s">
        <v>1737</v>
      </c>
      <c r="D620" s="180" t="s">
        <v>151</v>
      </c>
      <c r="E620" s="266">
        <v>31964</v>
      </c>
      <c r="F620" s="180" t="s">
        <v>134</v>
      </c>
      <c r="G620" s="264">
        <v>172686410</v>
      </c>
      <c r="H620" s="182">
        <v>38381</v>
      </c>
      <c r="I620" s="180" t="s">
        <v>133</v>
      </c>
      <c r="J620" s="179" t="s">
        <v>776</v>
      </c>
      <c r="K620" s="179" t="s">
        <v>776</v>
      </c>
      <c r="L620" s="183">
        <v>42788</v>
      </c>
      <c r="M620" s="180" t="s">
        <v>101</v>
      </c>
      <c r="N620" s="200"/>
      <c r="O620" s="181"/>
      <c r="P620" s="181"/>
      <c r="Q620" s="181"/>
      <c r="R620" s="180"/>
      <c r="S620" s="180"/>
      <c r="T620" s="180"/>
      <c r="U620" s="180"/>
      <c r="V620" s="180"/>
      <c r="W620" s="180"/>
    </row>
    <row r="621" spans="1:23" ht="15.75" x14ac:dyDescent="0.25">
      <c r="A621" s="222" t="str">
        <f t="shared" si="9"/>
        <v>00691</v>
      </c>
      <c r="B621" s="180" t="s">
        <v>2096</v>
      </c>
      <c r="C621" s="179" t="s">
        <v>1738</v>
      </c>
      <c r="D621" s="180" t="s">
        <v>151</v>
      </c>
      <c r="E621" s="266">
        <v>30935</v>
      </c>
      <c r="F621" s="180" t="s">
        <v>134</v>
      </c>
      <c r="G621" s="264">
        <v>172102190</v>
      </c>
      <c r="H621" s="182"/>
      <c r="I621" s="180" t="s">
        <v>133</v>
      </c>
      <c r="J621" s="179" t="s">
        <v>776</v>
      </c>
      <c r="K621" s="179" t="s">
        <v>776</v>
      </c>
      <c r="L621" s="183">
        <v>42788</v>
      </c>
      <c r="M621" s="180" t="s">
        <v>101</v>
      </c>
      <c r="N621" s="200"/>
      <c r="O621" s="181"/>
      <c r="P621" s="181"/>
      <c r="Q621" s="181"/>
      <c r="R621" s="180"/>
      <c r="S621" s="180"/>
      <c r="T621" s="180"/>
      <c r="U621" s="180"/>
      <c r="V621" s="180"/>
      <c r="W621" s="180"/>
    </row>
    <row r="622" spans="1:23" ht="15.75" x14ac:dyDescent="0.25">
      <c r="A622" s="222" t="str">
        <f t="shared" si="9"/>
        <v>00692</v>
      </c>
      <c r="B622" s="180" t="s">
        <v>2097</v>
      </c>
      <c r="C622" s="179" t="s">
        <v>1739</v>
      </c>
      <c r="D622" s="180" t="s">
        <v>151</v>
      </c>
      <c r="E622" s="266">
        <v>35315</v>
      </c>
      <c r="F622" s="180" t="s">
        <v>134</v>
      </c>
      <c r="G622" s="264">
        <v>174566547</v>
      </c>
      <c r="H622" s="182">
        <v>42149</v>
      </c>
      <c r="I622" s="180" t="s">
        <v>133</v>
      </c>
      <c r="J622" s="179" t="s">
        <v>171</v>
      </c>
      <c r="K622" s="179" t="s">
        <v>171</v>
      </c>
      <c r="L622" s="183">
        <v>42788</v>
      </c>
      <c r="M622" s="180" t="s">
        <v>101</v>
      </c>
      <c r="N622" s="200"/>
      <c r="O622" s="181"/>
      <c r="P622" s="181"/>
      <c r="Q622" s="181"/>
      <c r="R622" s="180"/>
      <c r="S622" s="180"/>
      <c r="T622" s="180"/>
      <c r="U622" s="180"/>
      <c r="V622" s="180"/>
      <c r="W622" s="180"/>
    </row>
    <row r="623" spans="1:23" ht="15.75" x14ac:dyDescent="0.25">
      <c r="A623" s="222" t="str">
        <f t="shared" si="9"/>
        <v>00693</v>
      </c>
      <c r="B623" s="180" t="s">
        <v>1127</v>
      </c>
      <c r="C623" s="179" t="s">
        <v>332</v>
      </c>
      <c r="D623" s="180" t="s">
        <v>151</v>
      </c>
      <c r="E623" s="266">
        <v>35368</v>
      </c>
      <c r="F623" s="180" t="s">
        <v>134</v>
      </c>
      <c r="G623" s="267" t="s">
        <v>3256</v>
      </c>
      <c r="H623" s="182">
        <v>42551</v>
      </c>
      <c r="I623" s="180" t="s">
        <v>133</v>
      </c>
      <c r="J623" s="179" t="s">
        <v>1050</v>
      </c>
      <c r="K623" s="179" t="s">
        <v>1050</v>
      </c>
      <c r="L623" s="183">
        <v>42788</v>
      </c>
      <c r="M623" s="180" t="s">
        <v>101</v>
      </c>
      <c r="N623" s="200"/>
      <c r="O623" s="181"/>
      <c r="P623" s="181"/>
      <c r="Q623" s="181"/>
      <c r="R623" s="180"/>
      <c r="S623" s="180"/>
      <c r="T623" s="180"/>
      <c r="U623" s="180"/>
      <c r="V623" s="180"/>
      <c r="W623" s="180"/>
    </row>
    <row r="624" spans="1:23" ht="15.75" x14ac:dyDescent="0.25">
      <c r="A624" s="222" t="str">
        <f t="shared" si="9"/>
        <v>00694</v>
      </c>
      <c r="B624" s="180" t="s">
        <v>811</v>
      </c>
      <c r="C624" s="179" t="s">
        <v>812</v>
      </c>
      <c r="D624" s="180" t="s">
        <v>151</v>
      </c>
      <c r="E624" s="266">
        <v>28012</v>
      </c>
      <c r="F624" s="180" t="s">
        <v>134</v>
      </c>
      <c r="G624" s="264">
        <v>171698661</v>
      </c>
      <c r="H624" s="182">
        <v>40653</v>
      </c>
      <c r="I624" s="180" t="s">
        <v>133</v>
      </c>
      <c r="J624" s="179" t="s">
        <v>3257</v>
      </c>
      <c r="K624" s="179" t="s">
        <v>3257</v>
      </c>
      <c r="L624" s="183">
        <v>42788</v>
      </c>
      <c r="M624" s="180" t="s">
        <v>101</v>
      </c>
      <c r="N624" s="200"/>
      <c r="O624" s="181"/>
      <c r="P624" s="181"/>
      <c r="Q624" s="181"/>
      <c r="R624" s="180"/>
      <c r="S624" s="180"/>
      <c r="T624" s="180"/>
      <c r="U624" s="180"/>
      <c r="V624" s="180"/>
      <c r="W624" s="180"/>
    </row>
    <row r="625" spans="1:23" ht="15.75" x14ac:dyDescent="0.25">
      <c r="A625" s="222" t="str">
        <f t="shared" si="9"/>
        <v>00695</v>
      </c>
      <c r="B625" s="180" t="s">
        <v>393</v>
      </c>
      <c r="C625" s="179" t="s">
        <v>394</v>
      </c>
      <c r="D625" s="180" t="s">
        <v>151</v>
      </c>
      <c r="E625" s="266">
        <v>35606</v>
      </c>
      <c r="F625" s="180" t="s">
        <v>134</v>
      </c>
      <c r="G625" s="264">
        <v>174623769</v>
      </c>
      <c r="H625" s="182">
        <v>41432</v>
      </c>
      <c r="I625" s="180" t="s">
        <v>133</v>
      </c>
      <c r="J625" s="179" t="s">
        <v>385</v>
      </c>
      <c r="K625" s="179" t="s">
        <v>385</v>
      </c>
      <c r="L625" s="183">
        <v>42788</v>
      </c>
      <c r="M625" s="180" t="s">
        <v>101</v>
      </c>
      <c r="N625" s="200"/>
      <c r="O625" s="181"/>
      <c r="P625" s="181"/>
      <c r="Q625" s="181"/>
      <c r="R625" s="180"/>
      <c r="S625" s="180"/>
      <c r="T625" s="180"/>
      <c r="U625" s="180"/>
      <c r="V625" s="180"/>
      <c r="W625" s="180"/>
    </row>
    <row r="626" spans="1:23" ht="15.75" x14ac:dyDescent="0.25">
      <c r="A626" s="222" t="str">
        <f t="shared" si="9"/>
        <v>00696</v>
      </c>
      <c r="B626" s="180" t="s">
        <v>2098</v>
      </c>
      <c r="C626" s="179" t="s">
        <v>462</v>
      </c>
      <c r="D626" s="180" t="s">
        <v>151</v>
      </c>
      <c r="E626" s="266">
        <v>33979</v>
      </c>
      <c r="F626" s="180" t="s">
        <v>134</v>
      </c>
      <c r="G626" s="264">
        <v>173164318</v>
      </c>
      <c r="H626" s="182">
        <v>41442</v>
      </c>
      <c r="I626" s="180" t="s">
        <v>133</v>
      </c>
      <c r="J626" s="179" t="s">
        <v>135</v>
      </c>
      <c r="K626" s="179" t="s">
        <v>135</v>
      </c>
      <c r="L626" s="183">
        <v>42788</v>
      </c>
      <c r="M626" s="180" t="s">
        <v>101</v>
      </c>
      <c r="N626" s="200"/>
      <c r="O626" s="181"/>
      <c r="P626" s="181"/>
      <c r="Q626" s="181"/>
      <c r="R626" s="180"/>
      <c r="S626" s="180"/>
      <c r="T626" s="180"/>
      <c r="U626" s="180"/>
      <c r="V626" s="180"/>
      <c r="W626" s="180"/>
    </row>
    <row r="627" spans="1:23" ht="15.75" x14ac:dyDescent="0.25">
      <c r="A627" s="222" t="str">
        <f t="shared" si="9"/>
        <v>00697</v>
      </c>
      <c r="B627" s="180" t="s">
        <v>2099</v>
      </c>
      <c r="C627" s="179" t="s">
        <v>1740</v>
      </c>
      <c r="D627" s="180" t="s">
        <v>151</v>
      </c>
      <c r="E627" s="266">
        <v>33952</v>
      </c>
      <c r="F627" s="180" t="s">
        <v>134</v>
      </c>
      <c r="G627" s="264">
        <v>168455667</v>
      </c>
      <c r="H627" s="182">
        <v>40322</v>
      </c>
      <c r="I627" s="180" t="s">
        <v>133</v>
      </c>
      <c r="J627" s="179" t="s">
        <v>715</v>
      </c>
      <c r="K627" s="179" t="s">
        <v>715</v>
      </c>
      <c r="L627" s="183">
        <v>42788</v>
      </c>
      <c r="M627" s="180" t="s">
        <v>101</v>
      </c>
      <c r="N627" s="200"/>
      <c r="O627" s="181"/>
      <c r="P627" s="181"/>
      <c r="Q627" s="181"/>
      <c r="R627" s="180"/>
      <c r="S627" s="180"/>
      <c r="T627" s="180"/>
      <c r="U627" s="180"/>
      <c r="V627" s="180"/>
      <c r="W627" s="180"/>
    </row>
    <row r="628" spans="1:23" ht="15.75" x14ac:dyDescent="0.25">
      <c r="A628" s="222" t="str">
        <f t="shared" si="9"/>
        <v>00698</v>
      </c>
      <c r="B628" s="180" t="s">
        <v>1070</v>
      </c>
      <c r="C628" s="179" t="s">
        <v>1071</v>
      </c>
      <c r="D628" s="180" t="s">
        <v>151</v>
      </c>
      <c r="E628" s="266">
        <v>33039</v>
      </c>
      <c r="F628" s="180" t="s">
        <v>134</v>
      </c>
      <c r="G628" s="264">
        <v>173150763</v>
      </c>
      <c r="H628" s="182">
        <v>38969</v>
      </c>
      <c r="I628" s="180" t="s">
        <v>133</v>
      </c>
      <c r="J628" s="179" t="s">
        <v>135</v>
      </c>
      <c r="K628" s="179" t="s">
        <v>135</v>
      </c>
      <c r="L628" s="183">
        <v>42788</v>
      </c>
      <c r="M628" s="180" t="s">
        <v>101</v>
      </c>
      <c r="N628" s="200"/>
      <c r="O628" s="181"/>
      <c r="P628" s="181"/>
      <c r="Q628" s="181"/>
      <c r="R628" s="180"/>
      <c r="S628" s="180"/>
      <c r="T628" s="180"/>
      <c r="U628" s="180"/>
      <c r="V628" s="180"/>
      <c r="W628" s="180"/>
    </row>
    <row r="629" spans="1:23" ht="15.75" x14ac:dyDescent="0.25">
      <c r="A629" s="222" t="str">
        <f t="shared" si="9"/>
        <v>00699</v>
      </c>
      <c r="B629" s="180" t="s">
        <v>1431</v>
      </c>
      <c r="C629" s="179" t="s">
        <v>1432</v>
      </c>
      <c r="D629" s="180" t="s">
        <v>151</v>
      </c>
      <c r="E629" s="266">
        <v>28187</v>
      </c>
      <c r="F629" s="180" t="s">
        <v>134</v>
      </c>
      <c r="G629" s="264">
        <v>173565387</v>
      </c>
      <c r="H629" s="182">
        <v>39034</v>
      </c>
      <c r="I629" s="180" t="s">
        <v>133</v>
      </c>
      <c r="J629" s="179" t="s">
        <v>467</v>
      </c>
      <c r="K629" s="179" t="s">
        <v>467</v>
      </c>
      <c r="L629" s="183">
        <v>42788</v>
      </c>
      <c r="M629" s="180" t="s">
        <v>3228</v>
      </c>
      <c r="N629" s="200"/>
      <c r="O629" s="181"/>
      <c r="P629" s="181"/>
      <c r="Q629" s="181"/>
      <c r="R629" s="180"/>
      <c r="S629" s="180"/>
      <c r="T629" s="180"/>
      <c r="U629" s="180"/>
      <c r="V629" s="180"/>
      <c r="W629" s="180"/>
    </row>
    <row r="630" spans="1:23" ht="15.75" x14ac:dyDescent="0.25">
      <c r="A630" s="222" t="str">
        <f t="shared" si="9"/>
        <v>00700</v>
      </c>
      <c r="B630" s="180" t="s">
        <v>2100</v>
      </c>
      <c r="C630" s="179" t="s">
        <v>1741</v>
      </c>
      <c r="D630" s="180" t="s">
        <v>151</v>
      </c>
      <c r="E630" s="266">
        <v>33797</v>
      </c>
      <c r="F630" s="180" t="s">
        <v>134</v>
      </c>
      <c r="G630" s="264">
        <v>173157030</v>
      </c>
      <c r="H630" s="182"/>
      <c r="I630" s="180" t="s">
        <v>133</v>
      </c>
      <c r="J630" s="179" t="s">
        <v>385</v>
      </c>
      <c r="K630" s="179" t="s">
        <v>385</v>
      </c>
      <c r="L630" s="183">
        <v>42788</v>
      </c>
      <c r="M630" s="180" t="s">
        <v>101</v>
      </c>
      <c r="N630" s="200"/>
      <c r="O630" s="181"/>
      <c r="P630" s="181"/>
      <c r="Q630" s="181"/>
      <c r="R630" s="180"/>
      <c r="S630" s="180"/>
      <c r="T630" s="180"/>
      <c r="U630" s="180"/>
      <c r="V630" s="180"/>
      <c r="W630" s="180"/>
    </row>
    <row r="631" spans="1:23" ht="15.75" x14ac:dyDescent="0.25">
      <c r="A631" s="222" t="str">
        <f t="shared" si="9"/>
        <v>00702</v>
      </c>
      <c r="B631" s="180" t="s">
        <v>1102</v>
      </c>
      <c r="C631" s="179" t="s">
        <v>1103</v>
      </c>
      <c r="D631" s="180" t="s">
        <v>151</v>
      </c>
      <c r="E631" s="266">
        <v>35417</v>
      </c>
      <c r="F631" s="180" t="s">
        <v>134</v>
      </c>
      <c r="G631" s="264">
        <v>174628202</v>
      </c>
      <c r="H631" s="182"/>
      <c r="I631" s="180" t="s">
        <v>133</v>
      </c>
      <c r="J631" s="179" t="s">
        <v>204</v>
      </c>
      <c r="K631" s="179" t="s">
        <v>204</v>
      </c>
      <c r="L631" s="183">
        <v>42788</v>
      </c>
      <c r="M631" s="180" t="s">
        <v>101</v>
      </c>
      <c r="N631" s="200"/>
      <c r="O631" s="181"/>
      <c r="P631" s="181"/>
      <c r="Q631" s="181"/>
      <c r="R631" s="180"/>
      <c r="S631" s="180"/>
      <c r="T631" s="180"/>
      <c r="U631" s="180"/>
      <c r="V631" s="180"/>
      <c r="W631" s="180"/>
    </row>
    <row r="632" spans="1:23" ht="15.75" x14ac:dyDescent="0.25">
      <c r="A632" s="222" t="str">
        <f t="shared" si="9"/>
        <v>00703</v>
      </c>
      <c r="B632" s="180" t="s">
        <v>986</v>
      </c>
      <c r="C632" s="179" t="s">
        <v>987</v>
      </c>
      <c r="D632" s="180" t="s">
        <v>151</v>
      </c>
      <c r="E632" s="266">
        <v>34105</v>
      </c>
      <c r="F632" s="180" t="s">
        <v>134</v>
      </c>
      <c r="G632" s="264">
        <v>174221597</v>
      </c>
      <c r="H632" s="182">
        <v>40682</v>
      </c>
      <c r="I632" s="180" t="s">
        <v>133</v>
      </c>
      <c r="J632" s="179" t="s">
        <v>204</v>
      </c>
      <c r="K632" s="179" t="s">
        <v>204</v>
      </c>
      <c r="L632" s="183">
        <v>42788</v>
      </c>
      <c r="M632" s="180" t="s">
        <v>101</v>
      </c>
      <c r="N632" s="200"/>
      <c r="O632" s="181"/>
      <c r="P632" s="181"/>
      <c r="Q632" s="181"/>
      <c r="R632" s="180"/>
      <c r="S632" s="180"/>
      <c r="T632" s="180"/>
      <c r="U632" s="180"/>
      <c r="V632" s="180"/>
      <c r="W632" s="180"/>
    </row>
    <row r="633" spans="1:23" ht="15.75" x14ac:dyDescent="0.25">
      <c r="A633" s="222" t="str">
        <f t="shared" si="9"/>
        <v>00704</v>
      </c>
      <c r="B633" s="180" t="s">
        <v>984</v>
      </c>
      <c r="C633" s="179" t="s">
        <v>985</v>
      </c>
      <c r="D633" s="180" t="s">
        <v>151</v>
      </c>
      <c r="E633" s="266">
        <v>31173</v>
      </c>
      <c r="F633" s="180" t="s">
        <v>134</v>
      </c>
      <c r="G633" s="264">
        <v>174213316</v>
      </c>
      <c r="H633" s="182">
        <v>40247</v>
      </c>
      <c r="I633" s="180" t="s">
        <v>133</v>
      </c>
      <c r="J633" s="179" t="s">
        <v>204</v>
      </c>
      <c r="K633" s="179" t="s">
        <v>204</v>
      </c>
      <c r="L633" s="183">
        <v>42788</v>
      </c>
      <c r="M633" s="180" t="s">
        <v>101</v>
      </c>
      <c r="N633" s="200"/>
      <c r="O633" s="181"/>
      <c r="P633" s="181"/>
      <c r="Q633" s="181"/>
      <c r="R633" s="180"/>
      <c r="S633" s="180"/>
      <c r="T633" s="180"/>
      <c r="U633" s="180"/>
      <c r="V633" s="180"/>
      <c r="W633" s="180"/>
    </row>
    <row r="634" spans="1:23" ht="15.75" x14ac:dyDescent="0.25">
      <c r="A634" s="222" t="str">
        <f t="shared" si="9"/>
        <v>00705</v>
      </c>
      <c r="B634" s="180" t="s">
        <v>988</v>
      </c>
      <c r="C634" s="179" t="s">
        <v>989</v>
      </c>
      <c r="D634" s="180" t="s">
        <v>151</v>
      </c>
      <c r="E634" s="266">
        <v>35109</v>
      </c>
      <c r="F634" s="180" t="s">
        <v>134</v>
      </c>
      <c r="G634" s="264">
        <v>174623747</v>
      </c>
      <c r="H634" s="182">
        <v>41432</v>
      </c>
      <c r="I634" s="180" t="s">
        <v>133</v>
      </c>
      <c r="J634" s="179" t="s">
        <v>204</v>
      </c>
      <c r="K634" s="179" t="s">
        <v>204</v>
      </c>
      <c r="L634" s="183">
        <v>42788</v>
      </c>
      <c r="M634" s="180" t="s">
        <v>101</v>
      </c>
      <c r="N634" s="200"/>
      <c r="O634" s="181"/>
      <c r="P634" s="181"/>
      <c r="Q634" s="181"/>
      <c r="R634" s="180"/>
      <c r="S634" s="180"/>
      <c r="T634" s="180"/>
      <c r="U634" s="180"/>
      <c r="V634" s="180"/>
      <c r="W634" s="180"/>
    </row>
    <row r="635" spans="1:23" ht="15.75" x14ac:dyDescent="0.25">
      <c r="A635" s="222" t="str">
        <f t="shared" si="9"/>
        <v>00706</v>
      </c>
      <c r="B635" s="180" t="s">
        <v>1106</v>
      </c>
      <c r="C635" s="179" t="s">
        <v>1107</v>
      </c>
      <c r="D635" s="180" t="s">
        <v>151</v>
      </c>
      <c r="E635" s="266">
        <v>34440</v>
      </c>
      <c r="F635" s="180" t="s">
        <v>134</v>
      </c>
      <c r="G635" s="264">
        <v>174552022</v>
      </c>
      <c r="H635" s="182">
        <v>40846</v>
      </c>
      <c r="I635" s="180" t="s">
        <v>133</v>
      </c>
      <c r="J635" s="179" t="s">
        <v>715</v>
      </c>
      <c r="K635" s="179" t="s">
        <v>715</v>
      </c>
      <c r="L635" s="183">
        <v>42788</v>
      </c>
      <c r="M635" s="180" t="s">
        <v>101</v>
      </c>
      <c r="N635" s="200"/>
      <c r="O635" s="181"/>
      <c r="P635" s="181"/>
      <c r="Q635" s="181"/>
      <c r="R635" s="180"/>
      <c r="S635" s="180"/>
      <c r="T635" s="180"/>
      <c r="U635" s="180"/>
      <c r="V635" s="180"/>
      <c r="W635" s="180"/>
    </row>
    <row r="636" spans="1:23" ht="15.75" x14ac:dyDescent="0.25">
      <c r="A636" s="222" t="str">
        <f t="shared" si="9"/>
        <v>00707</v>
      </c>
      <c r="B636" s="180" t="s">
        <v>1123</v>
      </c>
      <c r="C636" s="179" t="s">
        <v>1124</v>
      </c>
      <c r="D636" s="180" t="s">
        <v>151</v>
      </c>
      <c r="E636" s="266">
        <v>32938</v>
      </c>
      <c r="F636" s="180" t="s">
        <v>134</v>
      </c>
      <c r="G636" s="264">
        <v>172781039</v>
      </c>
      <c r="H636" s="182">
        <v>38801</v>
      </c>
      <c r="I636" s="180" t="s">
        <v>133</v>
      </c>
      <c r="J636" s="179" t="s">
        <v>715</v>
      </c>
      <c r="K636" s="179" t="s">
        <v>715</v>
      </c>
      <c r="L636" s="183">
        <v>42788</v>
      </c>
      <c r="M636" s="180" t="s">
        <v>101</v>
      </c>
      <c r="N636" s="200"/>
      <c r="O636" s="181"/>
      <c r="P636" s="181"/>
      <c r="Q636" s="181"/>
      <c r="R636" s="180"/>
      <c r="S636" s="180"/>
      <c r="T636" s="180"/>
      <c r="U636" s="180"/>
      <c r="V636" s="180"/>
      <c r="W636" s="180"/>
    </row>
    <row r="637" spans="1:23" ht="15.75" x14ac:dyDescent="0.25">
      <c r="A637" s="222" t="str">
        <f t="shared" si="9"/>
        <v>00708</v>
      </c>
      <c r="B637" s="180" t="s">
        <v>980</v>
      </c>
      <c r="C637" s="179" t="s">
        <v>981</v>
      </c>
      <c r="D637" s="180" t="s">
        <v>151</v>
      </c>
      <c r="E637" s="266">
        <v>34189</v>
      </c>
      <c r="F637" s="180" t="s">
        <v>134</v>
      </c>
      <c r="G637" s="267" t="s">
        <v>3258</v>
      </c>
      <c r="H637" s="182">
        <v>42501</v>
      </c>
      <c r="I637" s="180" t="s">
        <v>133</v>
      </c>
      <c r="J637" s="179" t="s">
        <v>204</v>
      </c>
      <c r="K637" s="179" t="s">
        <v>204</v>
      </c>
      <c r="L637" s="183">
        <v>42788</v>
      </c>
      <c r="M637" s="180" t="s">
        <v>101</v>
      </c>
      <c r="N637" s="200"/>
      <c r="O637" s="181"/>
      <c r="P637" s="181"/>
      <c r="Q637" s="181"/>
      <c r="R637" s="180"/>
      <c r="S637" s="180"/>
      <c r="T637" s="180"/>
      <c r="U637" s="180"/>
      <c r="V637" s="180"/>
      <c r="W637" s="180"/>
    </row>
    <row r="638" spans="1:23" ht="15.75" x14ac:dyDescent="0.25">
      <c r="A638" s="222" t="str">
        <f t="shared" si="9"/>
        <v>00709</v>
      </c>
      <c r="B638" s="180" t="s">
        <v>978</v>
      </c>
      <c r="C638" s="179" t="s">
        <v>979</v>
      </c>
      <c r="D638" s="180" t="s">
        <v>151</v>
      </c>
      <c r="E638" s="266">
        <v>35652</v>
      </c>
      <c r="F638" s="180" t="s">
        <v>134</v>
      </c>
      <c r="G638" s="264">
        <v>174568088</v>
      </c>
      <c r="H638" s="182">
        <v>41630</v>
      </c>
      <c r="I638" s="180" t="s">
        <v>133</v>
      </c>
      <c r="J638" s="179" t="s">
        <v>715</v>
      </c>
      <c r="K638" s="179" t="s">
        <v>715</v>
      </c>
      <c r="L638" s="183">
        <v>42788</v>
      </c>
      <c r="M638" s="180" t="s">
        <v>101</v>
      </c>
      <c r="N638" s="200"/>
      <c r="O638" s="181"/>
      <c r="P638" s="181"/>
      <c r="Q638" s="181"/>
      <c r="R638" s="180"/>
      <c r="S638" s="180"/>
      <c r="T638" s="180"/>
      <c r="U638" s="180"/>
      <c r="V638" s="180"/>
      <c r="W638" s="180"/>
    </row>
    <row r="639" spans="1:23" ht="15.75" x14ac:dyDescent="0.25">
      <c r="A639" s="222" t="str">
        <f t="shared" si="9"/>
        <v>00710</v>
      </c>
      <c r="B639" s="180" t="s">
        <v>1125</v>
      </c>
      <c r="C639" s="179" t="s">
        <v>1126</v>
      </c>
      <c r="D639" s="180" t="s">
        <v>151</v>
      </c>
      <c r="E639" s="266">
        <v>34674</v>
      </c>
      <c r="F639" s="180" t="s">
        <v>134</v>
      </c>
      <c r="G639" s="267" t="s">
        <v>3259</v>
      </c>
      <c r="H639" s="182">
        <v>42747</v>
      </c>
      <c r="I639" s="180" t="s">
        <v>133</v>
      </c>
      <c r="J639" s="179" t="s">
        <v>385</v>
      </c>
      <c r="K639" s="179" t="s">
        <v>385</v>
      </c>
      <c r="L639" s="183">
        <v>42788</v>
      </c>
      <c r="M639" s="180" t="s">
        <v>101</v>
      </c>
      <c r="N639" s="200"/>
      <c r="O639" s="181"/>
      <c r="P639" s="181"/>
      <c r="Q639" s="181"/>
      <c r="R639" s="180"/>
      <c r="S639" s="180"/>
      <c r="T639" s="180"/>
      <c r="U639" s="180"/>
      <c r="V639" s="180"/>
      <c r="W639" s="180"/>
    </row>
    <row r="640" spans="1:23" ht="15.75" x14ac:dyDescent="0.25">
      <c r="A640" s="222" t="str">
        <f t="shared" si="9"/>
        <v>00711</v>
      </c>
      <c r="B640" s="180" t="s">
        <v>2101</v>
      </c>
      <c r="C640" s="179" t="s">
        <v>1742</v>
      </c>
      <c r="D640" s="180" t="s">
        <v>151</v>
      </c>
      <c r="E640" s="266">
        <v>34648</v>
      </c>
      <c r="F640" s="180" t="s">
        <v>134</v>
      </c>
      <c r="G640" s="264">
        <v>174561400</v>
      </c>
      <c r="H640" s="182">
        <v>42192</v>
      </c>
      <c r="I640" s="180" t="s">
        <v>133</v>
      </c>
      <c r="J640" s="179" t="s">
        <v>921</v>
      </c>
      <c r="K640" s="179" t="s">
        <v>921</v>
      </c>
      <c r="L640" s="183">
        <v>42788</v>
      </c>
      <c r="M640" s="180" t="s">
        <v>101</v>
      </c>
      <c r="N640" s="200"/>
      <c r="O640" s="181"/>
      <c r="P640" s="181"/>
      <c r="Q640" s="181"/>
      <c r="R640" s="180"/>
      <c r="S640" s="180"/>
      <c r="T640" s="180"/>
      <c r="U640" s="180"/>
      <c r="V640" s="180"/>
      <c r="W640" s="180"/>
    </row>
    <row r="641" spans="1:23" ht="15.75" x14ac:dyDescent="0.25">
      <c r="A641" s="222" t="str">
        <f t="shared" si="9"/>
        <v>00715</v>
      </c>
      <c r="B641" s="180" t="s">
        <v>2103</v>
      </c>
      <c r="C641" s="262" t="s">
        <v>1743</v>
      </c>
      <c r="D641" s="180" t="s">
        <v>151</v>
      </c>
      <c r="E641" s="268">
        <v>32493</v>
      </c>
      <c r="F641" s="180" t="s">
        <v>134</v>
      </c>
      <c r="G641" s="269">
        <v>173144547</v>
      </c>
      <c r="H641" s="182"/>
      <c r="I641" s="180" t="s">
        <v>133</v>
      </c>
      <c r="J641" s="262" t="s">
        <v>385</v>
      </c>
      <c r="K641" s="262" t="s">
        <v>385</v>
      </c>
      <c r="L641" s="183">
        <v>42788</v>
      </c>
      <c r="M641" s="180" t="s">
        <v>101</v>
      </c>
      <c r="N641" s="200"/>
      <c r="O641" s="181"/>
      <c r="P641" s="181"/>
      <c r="Q641" s="181"/>
      <c r="R641" s="180"/>
      <c r="S641" s="180"/>
      <c r="T641" s="180"/>
      <c r="U641" s="180"/>
      <c r="V641" s="180"/>
      <c r="W641" s="180"/>
    </row>
    <row r="642" spans="1:23" ht="15.75" x14ac:dyDescent="0.25">
      <c r="A642" s="222" t="str">
        <f t="shared" si="9"/>
        <v>00718</v>
      </c>
      <c r="B642" s="180" t="s">
        <v>2105</v>
      </c>
      <c r="C642" s="262" t="s">
        <v>3260</v>
      </c>
      <c r="D642" s="180" t="s">
        <v>151</v>
      </c>
      <c r="E642" s="268">
        <v>30574</v>
      </c>
      <c r="F642" s="180" t="s">
        <v>134</v>
      </c>
      <c r="G642" s="270" t="s">
        <v>3261</v>
      </c>
      <c r="H642" s="182"/>
      <c r="I642" s="180" t="s">
        <v>133</v>
      </c>
      <c r="J642" s="262" t="s">
        <v>410</v>
      </c>
      <c r="K642" s="262" t="s">
        <v>410</v>
      </c>
      <c r="L642" s="183">
        <v>42788</v>
      </c>
      <c r="M642" s="180" t="s">
        <v>101</v>
      </c>
      <c r="N642" s="200"/>
      <c r="O642" s="181"/>
      <c r="P642" s="181"/>
      <c r="Q642" s="181"/>
      <c r="R642" s="180"/>
      <c r="S642" s="180"/>
      <c r="T642" s="180"/>
      <c r="U642" s="180"/>
      <c r="V642" s="180"/>
      <c r="W642" s="180"/>
    </row>
    <row r="643" spans="1:23" ht="15.75" x14ac:dyDescent="0.25">
      <c r="A643" s="222" t="str">
        <f t="shared" si="9"/>
        <v>00717</v>
      </c>
      <c r="B643" s="180" t="s">
        <v>2104</v>
      </c>
      <c r="C643" s="262" t="s">
        <v>1744</v>
      </c>
      <c r="D643" s="180" t="s">
        <v>151</v>
      </c>
      <c r="E643" s="268">
        <v>31782</v>
      </c>
      <c r="F643" s="180" t="s">
        <v>134</v>
      </c>
      <c r="G643" s="269">
        <v>172680214</v>
      </c>
      <c r="H643" s="182"/>
      <c r="I643" s="180" t="s">
        <v>133</v>
      </c>
      <c r="J643" s="262" t="s">
        <v>410</v>
      </c>
      <c r="K643" s="262" t="s">
        <v>410</v>
      </c>
      <c r="L643" s="183">
        <v>42788</v>
      </c>
      <c r="M643" s="180" t="s">
        <v>101</v>
      </c>
      <c r="N643" s="200"/>
      <c r="O643" s="181"/>
      <c r="P643" s="181"/>
      <c r="Q643" s="181"/>
      <c r="R643" s="180"/>
      <c r="S643" s="180"/>
      <c r="T643" s="180"/>
      <c r="U643" s="180"/>
      <c r="V643" s="180"/>
      <c r="W643" s="180"/>
    </row>
    <row r="644" spans="1:23" ht="15.75" x14ac:dyDescent="0.25">
      <c r="A644" s="222" t="str">
        <f t="shared" si="9"/>
        <v>00713</v>
      </c>
      <c r="B644" s="180" t="s">
        <v>2102</v>
      </c>
      <c r="C644" s="262" t="s">
        <v>1064</v>
      </c>
      <c r="D644" s="180" t="s">
        <v>151</v>
      </c>
      <c r="E644" s="268">
        <v>31152</v>
      </c>
      <c r="F644" s="180" t="s">
        <v>134</v>
      </c>
      <c r="G644" s="270" t="s">
        <v>2407</v>
      </c>
      <c r="H644" s="182"/>
      <c r="I644" s="180" t="s">
        <v>133</v>
      </c>
      <c r="J644" s="262" t="s">
        <v>385</v>
      </c>
      <c r="K644" s="262" t="s">
        <v>385</v>
      </c>
      <c r="L644" s="183">
        <v>42788</v>
      </c>
      <c r="M644" s="180" t="s">
        <v>101</v>
      </c>
      <c r="N644" s="200"/>
      <c r="O644" s="181"/>
      <c r="P644" s="181"/>
      <c r="Q644" s="181"/>
      <c r="R644" s="180"/>
      <c r="S644" s="180"/>
      <c r="T644" s="180"/>
      <c r="U644" s="180"/>
      <c r="V644" s="180"/>
      <c r="W644" s="180"/>
    </row>
    <row r="645" spans="1:23" s="176" customFormat="1" ht="15.75" x14ac:dyDescent="0.25">
      <c r="A645" s="222" t="e">
        <f t="shared" ref="A645:A708" si="10">RIGHT(B645,5)</f>
        <v>#N/A</v>
      </c>
      <c r="B645" s="171" t="e">
        <v>#N/A</v>
      </c>
      <c r="C645" s="170" t="s">
        <v>3229</v>
      </c>
      <c r="D645" s="171" t="s">
        <v>151</v>
      </c>
      <c r="E645" s="271">
        <v>30474</v>
      </c>
      <c r="F645" s="171" t="s">
        <v>134</v>
      </c>
      <c r="G645" s="272">
        <v>171713393</v>
      </c>
      <c r="H645" s="173"/>
      <c r="I645" s="171" t="s">
        <v>133</v>
      </c>
      <c r="J645" s="171"/>
      <c r="K645" s="171"/>
      <c r="L645" s="174">
        <v>42788</v>
      </c>
      <c r="M645" s="180" t="e">
        <v>#N/A</v>
      </c>
      <c r="N645" s="249"/>
      <c r="O645" s="172"/>
      <c r="P645" s="172"/>
      <c r="Q645" s="172"/>
      <c r="R645" s="171"/>
      <c r="S645" s="171"/>
      <c r="T645" s="180"/>
      <c r="U645" s="171"/>
      <c r="V645" s="171"/>
      <c r="W645" s="171"/>
    </row>
    <row r="646" spans="1:23" ht="15.75" x14ac:dyDescent="0.25">
      <c r="A646" s="222" t="str">
        <f t="shared" si="10"/>
        <v>00714</v>
      </c>
      <c r="B646" s="180" t="s">
        <v>401</v>
      </c>
      <c r="C646" s="262" t="s">
        <v>402</v>
      </c>
      <c r="D646" s="180" t="s">
        <v>151</v>
      </c>
      <c r="E646" s="268">
        <v>28773</v>
      </c>
      <c r="F646" s="180" t="s">
        <v>134</v>
      </c>
      <c r="G646" s="269">
        <v>174222958</v>
      </c>
      <c r="H646" s="182">
        <v>40704</v>
      </c>
      <c r="I646" s="180" t="s">
        <v>133</v>
      </c>
      <c r="J646" s="180" t="s">
        <v>397</v>
      </c>
      <c r="K646" s="180" t="s">
        <v>397</v>
      </c>
      <c r="L646" s="183">
        <v>42788</v>
      </c>
      <c r="M646" s="180" t="s">
        <v>101</v>
      </c>
      <c r="N646" s="200"/>
      <c r="O646" s="181"/>
      <c r="P646" s="181"/>
      <c r="Q646" s="181"/>
      <c r="R646" s="180"/>
      <c r="S646" s="180"/>
      <c r="T646" s="180"/>
      <c r="U646" s="180"/>
      <c r="V646" s="180"/>
      <c r="W646" s="180"/>
    </row>
    <row r="647" spans="1:23" ht="15.75" x14ac:dyDescent="0.25">
      <c r="A647" s="222" t="str">
        <f t="shared" si="10"/>
        <v>00719</v>
      </c>
      <c r="B647" s="180" t="s">
        <v>2106</v>
      </c>
      <c r="C647" s="262" t="s">
        <v>1745</v>
      </c>
      <c r="D647" s="180" t="s">
        <v>151</v>
      </c>
      <c r="E647" s="268">
        <v>32507</v>
      </c>
      <c r="F647" s="180" t="s">
        <v>134</v>
      </c>
      <c r="G647" s="269">
        <v>173151930</v>
      </c>
      <c r="H647" s="182">
        <v>40316</v>
      </c>
      <c r="I647" s="180" t="s">
        <v>133</v>
      </c>
      <c r="J647" s="180" t="s">
        <v>410</v>
      </c>
      <c r="K647" s="180" t="s">
        <v>410</v>
      </c>
      <c r="L647" s="183">
        <v>42788</v>
      </c>
      <c r="M647" s="180" t="s">
        <v>101</v>
      </c>
      <c r="N647" s="200"/>
      <c r="O647" s="181"/>
      <c r="P647" s="181"/>
      <c r="Q647" s="181"/>
      <c r="R647" s="180"/>
      <c r="S647" s="180"/>
      <c r="T647" s="180"/>
      <c r="U647" s="180"/>
      <c r="V647" s="180"/>
      <c r="W647" s="180"/>
    </row>
    <row r="648" spans="1:23" ht="18.75" x14ac:dyDescent="0.3">
      <c r="A648" s="222" t="str">
        <f t="shared" si="10"/>
        <v>00721</v>
      </c>
      <c r="B648" s="180" t="s">
        <v>2107</v>
      </c>
      <c r="C648" s="273" t="s">
        <v>1746</v>
      </c>
      <c r="D648" s="180" t="s">
        <v>151</v>
      </c>
      <c r="E648" s="274">
        <v>32432</v>
      </c>
      <c r="F648" s="180" t="s">
        <v>134</v>
      </c>
      <c r="G648" s="275" t="s">
        <v>3262</v>
      </c>
      <c r="H648" s="182">
        <v>42662</v>
      </c>
      <c r="I648" s="180" t="s">
        <v>133</v>
      </c>
      <c r="J648" s="273" t="s">
        <v>776</v>
      </c>
      <c r="K648" s="273" t="s">
        <v>3263</v>
      </c>
      <c r="L648" s="183">
        <v>42789</v>
      </c>
      <c r="M648" s="180" t="s">
        <v>101</v>
      </c>
      <c r="N648" s="276"/>
      <c r="O648" s="276"/>
      <c r="P648" s="271"/>
      <c r="Q648" s="276"/>
      <c r="R648" s="276"/>
      <c r="S648" s="276"/>
      <c r="T648" s="180"/>
      <c r="U648" s="276"/>
      <c r="V648" s="277" t="s">
        <v>3262</v>
      </c>
      <c r="W648" s="271">
        <v>42662</v>
      </c>
    </row>
    <row r="649" spans="1:23" ht="18.75" x14ac:dyDescent="0.3">
      <c r="A649" s="222" t="str">
        <f t="shared" si="10"/>
        <v>00722</v>
      </c>
      <c r="B649" s="180" t="s">
        <v>1342</v>
      </c>
      <c r="C649" s="273" t="s">
        <v>1343</v>
      </c>
      <c r="D649" s="180" t="s">
        <v>151</v>
      </c>
      <c r="E649" s="274">
        <v>33618</v>
      </c>
      <c r="F649" s="180" t="s">
        <v>134</v>
      </c>
      <c r="G649" s="275" t="s">
        <v>3264</v>
      </c>
      <c r="H649" s="182">
        <v>39974</v>
      </c>
      <c r="I649" s="180" t="s">
        <v>133</v>
      </c>
      <c r="J649" s="273" t="s">
        <v>302</v>
      </c>
      <c r="K649" s="273" t="s">
        <v>302</v>
      </c>
      <c r="L649" s="183">
        <v>42789</v>
      </c>
      <c r="M649" s="180" t="s">
        <v>398</v>
      </c>
      <c r="N649" s="278"/>
      <c r="O649" s="278"/>
      <c r="P649" s="268"/>
      <c r="Q649" s="278"/>
      <c r="R649" s="278"/>
      <c r="S649" s="278"/>
      <c r="T649" s="180"/>
      <c r="U649" s="278"/>
      <c r="V649" s="279" t="s">
        <v>3264</v>
      </c>
      <c r="W649" s="268">
        <v>39974</v>
      </c>
    </row>
    <row r="650" spans="1:23" ht="18.75" x14ac:dyDescent="0.3">
      <c r="A650" s="222" t="str">
        <f t="shared" si="10"/>
        <v>00723</v>
      </c>
      <c r="B650" s="180" t="s">
        <v>2251</v>
      </c>
      <c r="C650" s="273" t="s">
        <v>1849</v>
      </c>
      <c r="D650" s="180" t="s">
        <v>151</v>
      </c>
      <c r="E650" s="274">
        <v>29016</v>
      </c>
      <c r="F650" s="180" t="s">
        <v>134</v>
      </c>
      <c r="G650" s="275" t="s">
        <v>2532</v>
      </c>
      <c r="H650" s="182">
        <v>42219</v>
      </c>
      <c r="I650" s="180" t="s">
        <v>133</v>
      </c>
      <c r="J650" s="273" t="s">
        <v>485</v>
      </c>
      <c r="K650" s="273" t="s">
        <v>485</v>
      </c>
      <c r="L650" s="183">
        <v>42789</v>
      </c>
      <c r="M650" s="180" t="s">
        <v>398</v>
      </c>
      <c r="N650" s="278"/>
      <c r="O650" s="278"/>
      <c r="P650" s="268"/>
      <c r="Q650" s="278"/>
      <c r="R650" s="278"/>
      <c r="S650" s="278"/>
      <c r="T650" s="180"/>
      <c r="U650" s="278"/>
      <c r="V650" s="279" t="s">
        <v>2532</v>
      </c>
      <c r="W650" s="268">
        <v>42219</v>
      </c>
    </row>
    <row r="651" spans="1:23" ht="18.75" x14ac:dyDescent="0.3">
      <c r="A651" s="222" t="str">
        <f t="shared" si="10"/>
        <v>00724</v>
      </c>
      <c r="B651" s="180" t="s">
        <v>1325</v>
      </c>
      <c r="C651" s="273" t="s">
        <v>1000</v>
      </c>
      <c r="D651" s="180" t="s">
        <v>151</v>
      </c>
      <c r="E651" s="274">
        <v>33695</v>
      </c>
      <c r="F651" s="180" t="s">
        <v>134</v>
      </c>
      <c r="G651" s="275" t="s">
        <v>3265</v>
      </c>
      <c r="H651" s="182">
        <v>42719</v>
      </c>
      <c r="I651" s="180" t="s">
        <v>133</v>
      </c>
      <c r="J651" s="273" t="s">
        <v>135</v>
      </c>
      <c r="K651" s="273" t="s">
        <v>135</v>
      </c>
      <c r="L651" s="183">
        <v>42789</v>
      </c>
      <c r="M651" s="180" t="s">
        <v>398</v>
      </c>
      <c r="N651" s="278"/>
      <c r="O651" s="278"/>
      <c r="P651" s="268"/>
      <c r="Q651" s="278"/>
      <c r="R651" s="278"/>
      <c r="S651" s="278"/>
      <c r="T651" s="180"/>
      <c r="U651" s="278"/>
      <c r="V651" s="279" t="s">
        <v>3265</v>
      </c>
      <c r="W651" s="268">
        <v>42719</v>
      </c>
    </row>
    <row r="652" spans="1:23" ht="18.75" x14ac:dyDescent="0.3">
      <c r="A652" s="222" t="str">
        <f t="shared" si="10"/>
        <v>00725</v>
      </c>
      <c r="B652" s="180" t="s">
        <v>1452</v>
      </c>
      <c r="C652" s="273" t="s">
        <v>524</v>
      </c>
      <c r="D652" s="180" t="s">
        <v>151</v>
      </c>
      <c r="E652" s="274">
        <v>32942</v>
      </c>
      <c r="F652" s="180" t="s">
        <v>134</v>
      </c>
      <c r="G652" s="275" t="s">
        <v>3266</v>
      </c>
      <c r="H652" s="182">
        <v>40401</v>
      </c>
      <c r="I652" s="180" t="s">
        <v>133</v>
      </c>
      <c r="J652" s="273" t="s">
        <v>137</v>
      </c>
      <c r="K652" s="273" t="s">
        <v>137</v>
      </c>
      <c r="L652" s="183">
        <v>42789</v>
      </c>
      <c r="M652" s="180" t="s">
        <v>3267</v>
      </c>
      <c r="N652" s="278"/>
      <c r="O652" s="278"/>
      <c r="P652" s="268"/>
      <c r="Q652" s="278"/>
      <c r="R652" s="278"/>
      <c r="S652" s="278"/>
      <c r="T652" s="180"/>
      <c r="U652" s="278"/>
      <c r="V652" s="279" t="s">
        <v>3266</v>
      </c>
      <c r="W652" s="268">
        <v>40401</v>
      </c>
    </row>
    <row r="653" spans="1:23" ht="18.75" x14ac:dyDescent="0.3">
      <c r="A653" s="222" t="str">
        <f t="shared" si="10"/>
        <v>00726</v>
      </c>
      <c r="B653" s="180" t="s">
        <v>1453</v>
      </c>
      <c r="C653" s="273" t="s">
        <v>1454</v>
      </c>
      <c r="D653" s="180" t="s">
        <v>151</v>
      </c>
      <c r="E653" s="274">
        <v>32876</v>
      </c>
      <c r="F653" s="180" t="s">
        <v>134</v>
      </c>
      <c r="G653" s="275" t="s">
        <v>3268</v>
      </c>
      <c r="H653" s="182">
        <v>39527</v>
      </c>
      <c r="I653" s="180" t="s">
        <v>133</v>
      </c>
      <c r="J653" s="273" t="s">
        <v>3269</v>
      </c>
      <c r="K653" s="273" t="s">
        <v>3269</v>
      </c>
      <c r="L653" s="183">
        <v>42789</v>
      </c>
      <c r="M653" s="180" t="s">
        <v>3267</v>
      </c>
      <c r="N653" s="278"/>
      <c r="O653" s="278"/>
      <c r="P653" s="268"/>
      <c r="Q653" s="278"/>
      <c r="R653" s="278"/>
      <c r="S653" s="278"/>
      <c r="T653" s="180"/>
      <c r="U653" s="278"/>
      <c r="V653" s="279" t="s">
        <v>3268</v>
      </c>
      <c r="W653" s="268">
        <v>39527</v>
      </c>
    </row>
    <row r="654" spans="1:23" ht="18.75" x14ac:dyDescent="0.3">
      <c r="A654" s="222" t="str">
        <f t="shared" si="10"/>
        <v>00727</v>
      </c>
      <c r="B654" s="180" t="s">
        <v>1455</v>
      </c>
      <c r="C654" s="273" t="s">
        <v>626</v>
      </c>
      <c r="D654" s="180" t="s">
        <v>151</v>
      </c>
      <c r="E654" s="274">
        <v>30636</v>
      </c>
      <c r="F654" s="180" t="s">
        <v>134</v>
      </c>
      <c r="G654" s="275" t="s">
        <v>3270</v>
      </c>
      <c r="H654" s="182">
        <v>41876</v>
      </c>
      <c r="I654" s="180" t="s">
        <v>133</v>
      </c>
      <c r="J654" s="273" t="s">
        <v>247</v>
      </c>
      <c r="K654" s="273" t="s">
        <v>247</v>
      </c>
      <c r="L654" s="183">
        <v>42789</v>
      </c>
      <c r="M654" s="180" t="s">
        <v>3267</v>
      </c>
      <c r="N654" s="278"/>
      <c r="O654" s="278"/>
      <c r="P654" s="268"/>
      <c r="Q654" s="278"/>
      <c r="R654" s="278"/>
      <c r="S654" s="278"/>
      <c r="T654" s="180"/>
      <c r="U654" s="278"/>
      <c r="V654" s="279" t="s">
        <v>3270</v>
      </c>
      <c r="W654" s="268">
        <v>41876</v>
      </c>
    </row>
    <row r="655" spans="1:23" ht="18.75" x14ac:dyDescent="0.3">
      <c r="A655" s="222" t="str">
        <f t="shared" si="10"/>
        <v>00728</v>
      </c>
      <c r="B655" s="180" t="s">
        <v>1451</v>
      </c>
      <c r="C655" s="273" t="s">
        <v>266</v>
      </c>
      <c r="D655" s="180" t="s">
        <v>151</v>
      </c>
      <c r="E655" s="274">
        <v>31471</v>
      </c>
      <c r="F655" s="180" t="s">
        <v>134</v>
      </c>
      <c r="G655" s="275" t="s">
        <v>3271</v>
      </c>
      <c r="H655" s="182">
        <v>37973</v>
      </c>
      <c r="I655" s="180" t="s">
        <v>133</v>
      </c>
      <c r="J655" s="273" t="s">
        <v>204</v>
      </c>
      <c r="K655" s="273" t="s">
        <v>204</v>
      </c>
      <c r="L655" s="183">
        <v>42789</v>
      </c>
      <c r="M655" s="180" t="s">
        <v>3267</v>
      </c>
      <c r="N655" s="278"/>
      <c r="O655" s="278"/>
      <c r="P655" s="268"/>
      <c r="Q655" s="278"/>
      <c r="R655" s="278"/>
      <c r="S655" s="278"/>
      <c r="T655" s="180"/>
      <c r="U655" s="278"/>
      <c r="V655" s="279" t="s">
        <v>3271</v>
      </c>
      <c r="W655" s="268">
        <v>37973</v>
      </c>
    </row>
    <row r="656" spans="1:23" ht="18.75" x14ac:dyDescent="0.3">
      <c r="A656" s="222" t="str">
        <f t="shared" si="10"/>
        <v>00729</v>
      </c>
      <c r="B656" s="180" t="s">
        <v>1267</v>
      </c>
      <c r="C656" s="273" t="s">
        <v>1268</v>
      </c>
      <c r="D656" s="180" t="s">
        <v>151</v>
      </c>
      <c r="E656" s="274">
        <v>35639</v>
      </c>
      <c r="F656" s="180" t="s">
        <v>134</v>
      </c>
      <c r="G656" s="275" t="s">
        <v>3272</v>
      </c>
      <c r="H656" s="182">
        <v>41423</v>
      </c>
      <c r="I656" s="180" t="s">
        <v>133</v>
      </c>
      <c r="J656" s="273" t="s">
        <v>2859</v>
      </c>
      <c r="K656" s="273" t="s">
        <v>2859</v>
      </c>
      <c r="L656" s="183">
        <v>42789</v>
      </c>
      <c r="M656" s="180" t="s">
        <v>1264</v>
      </c>
      <c r="N656" s="278"/>
      <c r="O656" s="278"/>
      <c r="P656" s="268"/>
      <c r="Q656" s="278"/>
      <c r="R656" s="278"/>
      <c r="S656" s="278"/>
      <c r="T656" s="180"/>
      <c r="U656" s="278"/>
      <c r="V656" s="279" t="s">
        <v>3272</v>
      </c>
      <c r="W656" s="268">
        <v>41423</v>
      </c>
    </row>
    <row r="657" spans="1:23" ht="18.75" x14ac:dyDescent="0.3">
      <c r="A657" s="222" t="str">
        <f t="shared" si="10"/>
        <v>00730</v>
      </c>
      <c r="B657" s="180" t="s">
        <v>2108</v>
      </c>
      <c r="C657" s="273" t="s">
        <v>1747</v>
      </c>
      <c r="D657" s="180" t="s">
        <v>151</v>
      </c>
      <c r="E657" s="274">
        <v>28039</v>
      </c>
      <c r="F657" s="180" t="s">
        <v>134</v>
      </c>
      <c r="G657" s="275" t="s">
        <v>3273</v>
      </c>
      <c r="H657" s="182">
        <v>39682</v>
      </c>
      <c r="I657" s="180" t="s">
        <v>133</v>
      </c>
      <c r="J657" s="273" t="s">
        <v>410</v>
      </c>
      <c r="K657" s="273" t="s">
        <v>410</v>
      </c>
      <c r="L657" s="183">
        <v>42789</v>
      </c>
      <c r="M657" s="180" t="s">
        <v>732</v>
      </c>
      <c r="N657" s="276"/>
      <c r="O657" s="276"/>
      <c r="P657" s="271"/>
      <c r="Q657" s="276"/>
      <c r="R657" s="276"/>
      <c r="S657" s="276"/>
      <c r="T657" s="180"/>
      <c r="U657" s="276"/>
      <c r="V657" s="277" t="s">
        <v>3273</v>
      </c>
      <c r="W657" s="271">
        <v>39682</v>
      </c>
    </row>
    <row r="658" spans="1:23" ht="18.75" x14ac:dyDescent="0.3">
      <c r="A658" s="222" t="str">
        <f t="shared" si="10"/>
        <v>00731</v>
      </c>
      <c r="B658" s="180" t="s">
        <v>1134</v>
      </c>
      <c r="C658" s="273" t="s">
        <v>1135</v>
      </c>
      <c r="D658" s="180" t="s">
        <v>151</v>
      </c>
      <c r="E658" s="274">
        <v>28043</v>
      </c>
      <c r="F658" s="180" t="s">
        <v>134</v>
      </c>
      <c r="G658" s="275" t="s">
        <v>3274</v>
      </c>
      <c r="H658" s="182">
        <v>41716</v>
      </c>
      <c r="I658" s="180" t="s">
        <v>133</v>
      </c>
      <c r="J658" s="273" t="s">
        <v>290</v>
      </c>
      <c r="K658" s="273" t="s">
        <v>290</v>
      </c>
      <c r="L658" s="183">
        <v>42789</v>
      </c>
      <c r="M658" s="180" t="s">
        <v>101</v>
      </c>
      <c r="N658" s="280"/>
      <c r="O658" s="280"/>
      <c r="P658" s="281"/>
      <c r="Q658" s="280"/>
      <c r="R658" s="280"/>
      <c r="S658" s="280"/>
      <c r="T658" s="180"/>
      <c r="U658" s="280"/>
      <c r="V658" s="282" t="s">
        <v>3274</v>
      </c>
      <c r="W658" s="281">
        <v>41716</v>
      </c>
    </row>
    <row r="659" spans="1:23" ht="18.75" x14ac:dyDescent="0.3">
      <c r="A659" s="222" t="str">
        <f t="shared" si="10"/>
        <v>00732</v>
      </c>
      <c r="B659" s="180" t="s">
        <v>1152</v>
      </c>
      <c r="C659" s="273" t="s">
        <v>1153</v>
      </c>
      <c r="D659" s="180" t="s">
        <v>151</v>
      </c>
      <c r="E659" s="274">
        <v>34402</v>
      </c>
      <c r="F659" s="180" t="s">
        <v>134</v>
      </c>
      <c r="G659" s="275" t="s">
        <v>3275</v>
      </c>
      <c r="H659" s="182">
        <v>40512</v>
      </c>
      <c r="I659" s="180" t="s">
        <v>133</v>
      </c>
      <c r="J659" s="273" t="s">
        <v>3276</v>
      </c>
      <c r="K659" s="273" t="s">
        <v>3276</v>
      </c>
      <c r="L659" s="183">
        <v>42789</v>
      </c>
      <c r="M659" s="180" t="s">
        <v>101</v>
      </c>
      <c r="N659" s="278"/>
      <c r="O659" s="278"/>
      <c r="P659" s="268"/>
      <c r="Q659" s="278"/>
      <c r="R659" s="278"/>
      <c r="S659" s="278"/>
      <c r="T659" s="180"/>
      <c r="U659" s="278"/>
      <c r="V659" s="279" t="s">
        <v>3275</v>
      </c>
      <c r="W659" s="268">
        <v>40512</v>
      </c>
    </row>
    <row r="660" spans="1:23" ht="18.75" x14ac:dyDescent="0.3">
      <c r="A660" s="222" t="str">
        <f t="shared" si="10"/>
        <v>00733</v>
      </c>
      <c r="B660" s="180" t="s">
        <v>2109</v>
      </c>
      <c r="C660" s="273" t="s">
        <v>1748</v>
      </c>
      <c r="D660" s="180" t="s">
        <v>151</v>
      </c>
      <c r="E660" s="274">
        <v>33370</v>
      </c>
      <c r="F660" s="180" t="s">
        <v>134</v>
      </c>
      <c r="G660" s="275" t="s">
        <v>2452</v>
      </c>
      <c r="H660" s="182">
        <v>38829</v>
      </c>
      <c r="I660" s="180" t="s">
        <v>133</v>
      </c>
      <c r="J660" s="273" t="s">
        <v>224</v>
      </c>
      <c r="K660" s="273" t="s">
        <v>224</v>
      </c>
      <c r="L660" s="183">
        <v>42789</v>
      </c>
      <c r="M660" s="180" t="s">
        <v>101</v>
      </c>
      <c r="N660" s="278"/>
      <c r="O660" s="278"/>
      <c r="P660" s="268"/>
      <c r="Q660" s="278"/>
      <c r="R660" s="278"/>
      <c r="S660" s="278"/>
      <c r="T660" s="180"/>
      <c r="U660" s="278"/>
      <c r="V660" s="279" t="s">
        <v>2452</v>
      </c>
      <c r="W660" s="268">
        <v>38829</v>
      </c>
    </row>
    <row r="661" spans="1:23" ht="18.75" x14ac:dyDescent="0.3">
      <c r="A661" s="222" t="str">
        <f t="shared" si="10"/>
        <v>00734</v>
      </c>
      <c r="B661" s="180" t="s">
        <v>2110</v>
      </c>
      <c r="C661" s="273" t="s">
        <v>1749</v>
      </c>
      <c r="D661" s="180" t="s">
        <v>149</v>
      </c>
      <c r="E661" s="274">
        <v>33513</v>
      </c>
      <c r="F661" s="180" t="s">
        <v>134</v>
      </c>
      <c r="G661" s="275" t="s">
        <v>3277</v>
      </c>
      <c r="H661" s="182">
        <v>39664</v>
      </c>
      <c r="I661" s="180" t="s">
        <v>133</v>
      </c>
      <c r="J661" s="273" t="s">
        <v>290</v>
      </c>
      <c r="K661" s="273" t="s">
        <v>290</v>
      </c>
      <c r="L661" s="183">
        <v>42789</v>
      </c>
      <c r="M661" s="180" t="s">
        <v>101</v>
      </c>
      <c r="N661" s="278"/>
      <c r="O661" s="278"/>
      <c r="P661" s="268"/>
      <c r="Q661" s="278"/>
      <c r="R661" s="278"/>
      <c r="S661" s="278"/>
      <c r="T661" s="180"/>
      <c r="U661" s="278"/>
      <c r="V661" s="279" t="s">
        <v>3277</v>
      </c>
      <c r="W661" s="268">
        <v>39664</v>
      </c>
    </row>
    <row r="662" spans="1:23" ht="18.75" x14ac:dyDescent="0.3">
      <c r="A662" s="222" t="str">
        <f t="shared" si="10"/>
        <v>00735</v>
      </c>
      <c r="B662" s="180" t="s">
        <v>2111</v>
      </c>
      <c r="C662" s="273" t="s">
        <v>1750</v>
      </c>
      <c r="D662" s="180" t="s">
        <v>149</v>
      </c>
      <c r="E662" s="274">
        <v>33702</v>
      </c>
      <c r="F662" s="180" t="s">
        <v>134</v>
      </c>
      <c r="G662" s="275" t="s">
        <v>2453</v>
      </c>
      <c r="H662" s="182">
        <v>41719</v>
      </c>
      <c r="I662" s="180" t="s">
        <v>133</v>
      </c>
      <c r="J662" s="273" t="s">
        <v>1138</v>
      </c>
      <c r="K662" s="273" t="s">
        <v>1138</v>
      </c>
      <c r="L662" s="183">
        <v>42789</v>
      </c>
      <c r="M662" s="180" t="s">
        <v>101</v>
      </c>
      <c r="N662" s="278"/>
      <c r="O662" s="278"/>
      <c r="P662" s="268"/>
      <c r="Q662" s="278"/>
      <c r="R662" s="278"/>
      <c r="S662" s="278"/>
      <c r="T662" s="180"/>
      <c r="U662" s="278"/>
      <c r="V662" s="279" t="s">
        <v>2453</v>
      </c>
      <c r="W662" s="268">
        <v>41719</v>
      </c>
    </row>
    <row r="663" spans="1:23" ht="18.75" x14ac:dyDescent="0.3">
      <c r="A663" s="222" t="str">
        <f t="shared" si="10"/>
        <v>00736</v>
      </c>
      <c r="B663" s="180" t="s">
        <v>2112</v>
      </c>
      <c r="C663" s="273" t="s">
        <v>1751</v>
      </c>
      <c r="D663" s="180" t="s">
        <v>149</v>
      </c>
      <c r="E663" s="274">
        <v>34934</v>
      </c>
      <c r="F663" s="180" t="s">
        <v>134</v>
      </c>
      <c r="G663" s="275" t="s">
        <v>2441</v>
      </c>
      <c r="H663" s="182">
        <v>41059</v>
      </c>
      <c r="I663" s="180" t="s">
        <v>133</v>
      </c>
      <c r="J663" s="273" t="s">
        <v>598</v>
      </c>
      <c r="K663" s="273" t="s">
        <v>598</v>
      </c>
      <c r="L663" s="183">
        <v>42789</v>
      </c>
      <c r="M663" s="180" t="s">
        <v>101</v>
      </c>
      <c r="N663" s="278"/>
      <c r="O663" s="278"/>
      <c r="P663" s="268"/>
      <c r="Q663" s="278"/>
      <c r="R663" s="278"/>
      <c r="S663" s="278"/>
      <c r="T663" s="180"/>
      <c r="U663" s="278"/>
      <c r="V663" s="279" t="s">
        <v>2441</v>
      </c>
      <c r="W663" s="268">
        <v>41059</v>
      </c>
    </row>
    <row r="664" spans="1:23" ht="18.75" x14ac:dyDescent="0.3">
      <c r="A664" s="222" t="str">
        <f t="shared" si="10"/>
        <v>00737</v>
      </c>
      <c r="B664" s="180" t="s">
        <v>2113</v>
      </c>
      <c r="C664" s="273" t="s">
        <v>1752</v>
      </c>
      <c r="D664" s="180" t="s">
        <v>149</v>
      </c>
      <c r="E664" s="274">
        <v>34074</v>
      </c>
      <c r="F664" s="180" t="s">
        <v>134</v>
      </c>
      <c r="G664" s="275" t="s">
        <v>2451</v>
      </c>
      <c r="H664" s="182">
        <v>40154</v>
      </c>
      <c r="I664" s="180" t="s">
        <v>133</v>
      </c>
      <c r="J664" s="273" t="s">
        <v>171</v>
      </c>
      <c r="K664" s="273" t="s">
        <v>171</v>
      </c>
      <c r="L664" s="183">
        <v>42789</v>
      </c>
      <c r="M664" s="180" t="s">
        <v>101</v>
      </c>
      <c r="N664" s="278"/>
      <c r="O664" s="278"/>
      <c r="P664" s="268"/>
      <c r="Q664" s="278"/>
      <c r="R664" s="278"/>
      <c r="S664" s="278"/>
      <c r="T664" s="180"/>
      <c r="U664" s="278"/>
      <c r="V664" s="279" t="s">
        <v>2451</v>
      </c>
      <c r="W664" s="268">
        <v>40154</v>
      </c>
    </row>
    <row r="665" spans="1:23" ht="18.75" x14ac:dyDescent="0.3">
      <c r="A665" s="222" t="str">
        <f t="shared" si="10"/>
        <v>00738</v>
      </c>
      <c r="B665" s="180" t="s">
        <v>2114</v>
      </c>
      <c r="C665" s="273" t="s">
        <v>1753</v>
      </c>
      <c r="D665" s="180" t="s">
        <v>149</v>
      </c>
      <c r="E665" s="274">
        <v>35055</v>
      </c>
      <c r="F665" s="180" t="s">
        <v>134</v>
      </c>
      <c r="G665" s="275" t="s">
        <v>2437</v>
      </c>
      <c r="H665" s="182">
        <v>42009</v>
      </c>
      <c r="I665" s="180" t="s">
        <v>133</v>
      </c>
      <c r="J665" s="273" t="s">
        <v>135</v>
      </c>
      <c r="K665" s="273" t="s">
        <v>135</v>
      </c>
      <c r="L665" s="183">
        <v>42789</v>
      </c>
      <c r="M665" s="180" t="s">
        <v>101</v>
      </c>
      <c r="N665" s="278"/>
      <c r="O665" s="278"/>
      <c r="P665" s="268"/>
      <c r="Q665" s="278"/>
      <c r="R665" s="278"/>
      <c r="S665" s="278"/>
      <c r="T665" s="180"/>
      <c r="U665" s="278"/>
      <c r="V665" s="279" t="s">
        <v>2437</v>
      </c>
      <c r="W665" s="268">
        <v>42009</v>
      </c>
    </row>
    <row r="666" spans="1:23" ht="18.75" x14ac:dyDescent="0.3">
      <c r="A666" s="222" t="str">
        <f t="shared" si="10"/>
        <v>00740</v>
      </c>
      <c r="B666" s="180" t="s">
        <v>1136</v>
      </c>
      <c r="C666" s="273" t="s">
        <v>1137</v>
      </c>
      <c r="D666" s="180" t="s">
        <v>151</v>
      </c>
      <c r="E666" s="274">
        <v>35803</v>
      </c>
      <c r="F666" s="180" t="s">
        <v>134</v>
      </c>
      <c r="G666" s="275" t="s">
        <v>3278</v>
      </c>
      <c r="H666" s="182">
        <v>38468</v>
      </c>
      <c r="I666" s="180" t="s">
        <v>133</v>
      </c>
      <c r="J666" s="273" t="s">
        <v>1138</v>
      </c>
      <c r="K666" s="273" t="s">
        <v>1138</v>
      </c>
      <c r="L666" s="183">
        <v>42789</v>
      </c>
      <c r="M666" s="180" t="s">
        <v>101</v>
      </c>
      <c r="N666" s="278"/>
      <c r="O666" s="278"/>
      <c r="P666" s="268"/>
      <c r="Q666" s="278"/>
      <c r="R666" s="278"/>
      <c r="S666" s="278"/>
      <c r="T666" s="180"/>
      <c r="U666" s="278"/>
      <c r="V666" s="279" t="s">
        <v>3278</v>
      </c>
      <c r="W666" s="268">
        <v>38468</v>
      </c>
    </row>
    <row r="667" spans="1:23" ht="18.75" x14ac:dyDescent="0.3">
      <c r="A667" s="222" t="str">
        <f t="shared" si="10"/>
        <v>00741</v>
      </c>
      <c r="B667" s="180" t="s">
        <v>1146</v>
      </c>
      <c r="C667" s="273" t="s">
        <v>1147</v>
      </c>
      <c r="D667" s="180" t="s">
        <v>151</v>
      </c>
      <c r="E667" s="274">
        <v>30713</v>
      </c>
      <c r="F667" s="180" t="s">
        <v>134</v>
      </c>
      <c r="G667" s="275" t="s">
        <v>1148</v>
      </c>
      <c r="H667" s="182">
        <v>42783</v>
      </c>
      <c r="I667" s="180" t="s">
        <v>133</v>
      </c>
      <c r="J667" s="273" t="s">
        <v>493</v>
      </c>
      <c r="K667" s="273" t="s">
        <v>493</v>
      </c>
      <c r="L667" s="183">
        <v>42789</v>
      </c>
      <c r="M667" s="180" t="s">
        <v>101</v>
      </c>
      <c r="N667" s="278"/>
      <c r="O667" s="278"/>
      <c r="P667" s="268"/>
      <c r="Q667" s="278"/>
      <c r="R667" s="278"/>
      <c r="S667" s="278"/>
      <c r="T667" s="180"/>
      <c r="U667" s="278"/>
      <c r="V667" s="279" t="s">
        <v>1148</v>
      </c>
      <c r="W667" s="268">
        <v>42783</v>
      </c>
    </row>
    <row r="668" spans="1:23" ht="18.75" x14ac:dyDescent="0.3">
      <c r="A668" s="222" t="str">
        <f t="shared" si="10"/>
        <v>00742</v>
      </c>
      <c r="B668" s="180" t="s">
        <v>491</v>
      </c>
      <c r="C668" s="273" t="s">
        <v>492</v>
      </c>
      <c r="D668" s="180" t="s">
        <v>151</v>
      </c>
      <c r="E668" s="274">
        <v>30265</v>
      </c>
      <c r="F668" s="180" t="s">
        <v>134</v>
      </c>
      <c r="G668" s="275" t="s">
        <v>3279</v>
      </c>
      <c r="H668" s="182">
        <v>39467</v>
      </c>
      <c r="I668" s="180" t="s">
        <v>133</v>
      </c>
      <c r="J668" s="273" t="s">
        <v>493</v>
      </c>
      <c r="K668" s="273" t="s">
        <v>493</v>
      </c>
      <c r="L668" s="183">
        <v>42789</v>
      </c>
      <c r="M668" s="180" t="s">
        <v>101</v>
      </c>
      <c r="N668" s="278"/>
      <c r="O668" s="278"/>
      <c r="P668" s="268"/>
      <c r="Q668" s="278"/>
      <c r="R668" s="278"/>
      <c r="S668" s="278"/>
      <c r="T668" s="180"/>
      <c r="U668" s="278"/>
      <c r="V668" s="279" t="s">
        <v>3279</v>
      </c>
      <c r="W668" s="268">
        <v>39467</v>
      </c>
    </row>
    <row r="669" spans="1:23" ht="18.75" x14ac:dyDescent="0.3">
      <c r="A669" s="222" t="str">
        <f t="shared" si="10"/>
        <v>00743</v>
      </c>
      <c r="B669" s="180" t="s">
        <v>1154</v>
      </c>
      <c r="C669" s="273" t="s">
        <v>1026</v>
      </c>
      <c r="D669" s="180" t="s">
        <v>151</v>
      </c>
      <c r="E669" s="274">
        <v>35476</v>
      </c>
      <c r="F669" s="180" t="s">
        <v>134</v>
      </c>
      <c r="G669" s="275" t="s">
        <v>3280</v>
      </c>
      <c r="H669" s="182">
        <v>42067</v>
      </c>
      <c r="I669" s="180" t="s">
        <v>133</v>
      </c>
      <c r="J669" s="273" t="s">
        <v>3281</v>
      </c>
      <c r="K669" s="273" t="s">
        <v>3281</v>
      </c>
      <c r="L669" s="183">
        <v>42789</v>
      </c>
      <c r="M669" s="180" t="s">
        <v>101</v>
      </c>
      <c r="N669" s="278"/>
      <c r="O669" s="278"/>
      <c r="P669" s="268"/>
      <c r="Q669" s="278"/>
      <c r="R669" s="278"/>
      <c r="S669" s="278"/>
      <c r="T669" s="180"/>
      <c r="U669" s="278"/>
      <c r="V669" s="279" t="s">
        <v>3280</v>
      </c>
      <c r="W669" s="268">
        <v>42067</v>
      </c>
    </row>
    <row r="670" spans="1:23" ht="18.75" x14ac:dyDescent="0.3">
      <c r="A670" s="222" t="str">
        <f t="shared" si="10"/>
        <v>00744</v>
      </c>
      <c r="B670" s="180" t="s">
        <v>1578</v>
      </c>
      <c r="C670" s="273" t="s">
        <v>1579</v>
      </c>
      <c r="D670" s="180" t="s">
        <v>149</v>
      </c>
      <c r="E670" s="274">
        <v>33361</v>
      </c>
      <c r="F670" s="180" t="s">
        <v>134</v>
      </c>
      <c r="G670" s="275" t="s">
        <v>3282</v>
      </c>
      <c r="H670" s="182">
        <v>39864</v>
      </c>
      <c r="I670" s="180" t="s">
        <v>133</v>
      </c>
      <c r="J670" s="273" t="s">
        <v>760</v>
      </c>
      <c r="K670" s="273" t="s">
        <v>760</v>
      </c>
      <c r="L670" s="183">
        <v>42789</v>
      </c>
      <c r="M670" s="180" t="s">
        <v>3283</v>
      </c>
      <c r="N670" s="278"/>
      <c r="O670" s="278"/>
      <c r="P670" s="268"/>
      <c r="Q670" s="278"/>
      <c r="R670" s="278"/>
      <c r="S670" s="278"/>
      <c r="T670" s="180"/>
      <c r="U670" s="278"/>
      <c r="V670" s="279" t="s">
        <v>3282</v>
      </c>
      <c r="W670" s="268">
        <v>39864</v>
      </c>
    </row>
    <row r="671" spans="1:23" ht="18.75" x14ac:dyDescent="0.3">
      <c r="A671" s="222" t="str">
        <f t="shared" si="10"/>
        <v>00745</v>
      </c>
      <c r="B671" s="180" t="s">
        <v>1322</v>
      </c>
      <c r="C671" s="273" t="s">
        <v>962</v>
      </c>
      <c r="D671" s="180" t="s">
        <v>151</v>
      </c>
      <c r="E671" s="274">
        <v>34025</v>
      </c>
      <c r="F671" s="180" t="s">
        <v>134</v>
      </c>
      <c r="G671" s="275" t="s">
        <v>3284</v>
      </c>
      <c r="H671" s="182">
        <v>39895</v>
      </c>
      <c r="I671" s="180" t="s">
        <v>133</v>
      </c>
      <c r="J671" s="273" t="s">
        <v>302</v>
      </c>
      <c r="K671" s="273" t="s">
        <v>302</v>
      </c>
      <c r="L671" s="183">
        <v>42789</v>
      </c>
      <c r="M671" s="180" t="s">
        <v>398</v>
      </c>
      <c r="N671" s="278"/>
      <c r="O671" s="278"/>
      <c r="P671" s="268"/>
      <c r="Q671" s="278"/>
      <c r="R671" s="278"/>
      <c r="S671" s="278"/>
      <c r="T671" s="180"/>
      <c r="U671" s="278"/>
      <c r="V671" s="279" t="s">
        <v>3284</v>
      </c>
      <c r="W671" s="268">
        <v>39895</v>
      </c>
    </row>
    <row r="672" spans="1:23" ht="18.75" x14ac:dyDescent="0.3">
      <c r="A672" s="222" t="str">
        <f t="shared" si="10"/>
        <v>00746</v>
      </c>
      <c r="B672" s="180" t="s">
        <v>1389</v>
      </c>
      <c r="C672" s="273" t="s">
        <v>1390</v>
      </c>
      <c r="D672" s="180" t="s">
        <v>151</v>
      </c>
      <c r="E672" s="274">
        <v>35630</v>
      </c>
      <c r="F672" s="180" t="s">
        <v>134</v>
      </c>
      <c r="G672" s="275" t="s">
        <v>3285</v>
      </c>
      <c r="H672" s="182">
        <v>42699</v>
      </c>
      <c r="I672" s="180" t="s">
        <v>133</v>
      </c>
      <c r="J672" s="273" t="s">
        <v>302</v>
      </c>
      <c r="K672" s="273" t="s">
        <v>302</v>
      </c>
      <c r="L672" s="183">
        <v>42789</v>
      </c>
      <c r="M672" s="180" t="s">
        <v>3286</v>
      </c>
      <c r="N672" s="278"/>
      <c r="O672" s="278"/>
      <c r="P672" s="268"/>
      <c r="Q672" s="278"/>
      <c r="R672" s="278"/>
      <c r="S672" s="278"/>
      <c r="T672" s="180"/>
      <c r="U672" s="278"/>
      <c r="V672" s="279" t="s">
        <v>3285</v>
      </c>
      <c r="W672" s="268">
        <v>42699</v>
      </c>
    </row>
    <row r="673" spans="1:23" ht="18.75" x14ac:dyDescent="0.3">
      <c r="A673" s="222" t="str">
        <f t="shared" si="10"/>
        <v>00747</v>
      </c>
      <c r="B673" s="180" t="s">
        <v>722</v>
      </c>
      <c r="C673" s="273" t="s">
        <v>723</v>
      </c>
      <c r="D673" s="180" t="s">
        <v>151</v>
      </c>
      <c r="E673" s="274">
        <v>33782</v>
      </c>
      <c r="F673" s="180" t="s">
        <v>134</v>
      </c>
      <c r="G673" s="275" t="s">
        <v>3287</v>
      </c>
      <c r="H673" s="182">
        <v>40051</v>
      </c>
      <c r="I673" s="180" t="s">
        <v>133</v>
      </c>
      <c r="J673" s="273" t="s">
        <v>485</v>
      </c>
      <c r="K673" s="273" t="s">
        <v>485</v>
      </c>
      <c r="L673" s="183">
        <v>42789</v>
      </c>
      <c r="M673" s="180" t="s">
        <v>101</v>
      </c>
      <c r="N673" s="278"/>
      <c r="O673" s="278"/>
      <c r="P673" s="268"/>
      <c r="Q673" s="278"/>
      <c r="R673" s="278"/>
      <c r="S673" s="278"/>
      <c r="T673" s="180"/>
      <c r="U673" s="278"/>
      <c r="V673" s="279" t="s">
        <v>3287</v>
      </c>
      <c r="W673" s="268">
        <v>40051</v>
      </c>
    </row>
    <row r="674" spans="1:23" ht="18.75" x14ac:dyDescent="0.3">
      <c r="A674" s="222" t="str">
        <f t="shared" si="10"/>
        <v>00748</v>
      </c>
      <c r="B674" s="180" t="s">
        <v>1092</v>
      </c>
      <c r="C674" s="273" t="s">
        <v>1093</v>
      </c>
      <c r="D674" s="180" t="s">
        <v>151</v>
      </c>
      <c r="E674" s="274">
        <v>34443</v>
      </c>
      <c r="F674" s="180" t="s">
        <v>134</v>
      </c>
      <c r="G674" s="275" t="s">
        <v>3288</v>
      </c>
      <c r="H674" s="182">
        <v>39584</v>
      </c>
      <c r="I674" s="180" t="s">
        <v>133</v>
      </c>
      <c r="J674" s="273" t="s">
        <v>135</v>
      </c>
      <c r="K674" s="273" t="s">
        <v>135</v>
      </c>
      <c r="L674" s="183">
        <v>42789</v>
      </c>
      <c r="M674" s="180" t="s">
        <v>101</v>
      </c>
      <c r="N674" s="278"/>
      <c r="O674" s="278"/>
      <c r="P674" s="268"/>
      <c r="Q674" s="278"/>
      <c r="R674" s="278"/>
      <c r="S674" s="278"/>
      <c r="T674" s="180"/>
      <c r="U674" s="278"/>
      <c r="V674" s="279" t="s">
        <v>3288</v>
      </c>
      <c r="W674" s="268">
        <v>39584</v>
      </c>
    </row>
    <row r="675" spans="1:23" ht="18.75" x14ac:dyDescent="0.3">
      <c r="A675" s="222" t="str">
        <f t="shared" si="10"/>
        <v>00749</v>
      </c>
      <c r="B675" s="180" t="s">
        <v>1089</v>
      </c>
      <c r="C675" s="273" t="s">
        <v>853</v>
      </c>
      <c r="D675" s="180" t="s">
        <v>151</v>
      </c>
      <c r="E675" s="274">
        <v>33117</v>
      </c>
      <c r="F675" s="180" t="s">
        <v>134</v>
      </c>
      <c r="G675" s="275" t="s">
        <v>3289</v>
      </c>
      <c r="H675" s="182">
        <v>39798</v>
      </c>
      <c r="I675" s="180" t="s">
        <v>133</v>
      </c>
      <c r="J675" s="273" t="s">
        <v>135</v>
      </c>
      <c r="K675" s="273" t="s">
        <v>135</v>
      </c>
      <c r="L675" s="183">
        <v>42789</v>
      </c>
      <c r="M675" s="180" t="s">
        <v>101</v>
      </c>
      <c r="N675" s="278"/>
      <c r="O675" s="278"/>
      <c r="P675" s="268"/>
      <c r="Q675" s="278"/>
      <c r="R675" s="278"/>
      <c r="S675" s="278"/>
      <c r="T675" s="180"/>
      <c r="U675" s="278"/>
      <c r="V675" s="279" t="s">
        <v>3289</v>
      </c>
      <c r="W675" s="268">
        <v>39798</v>
      </c>
    </row>
    <row r="676" spans="1:23" ht="18.75" x14ac:dyDescent="0.3">
      <c r="A676" s="222" t="str">
        <f t="shared" si="10"/>
        <v>00750</v>
      </c>
      <c r="B676" s="180" t="s">
        <v>2115</v>
      </c>
      <c r="C676" s="273" t="s">
        <v>1754</v>
      </c>
      <c r="D676" s="180" t="s">
        <v>151</v>
      </c>
      <c r="E676" s="274">
        <v>30317</v>
      </c>
      <c r="F676" s="180" t="s">
        <v>134</v>
      </c>
      <c r="G676" s="275" t="s">
        <v>3290</v>
      </c>
      <c r="H676" s="182">
        <v>39991</v>
      </c>
      <c r="I676" s="180" t="s">
        <v>133</v>
      </c>
      <c r="J676" s="273" t="s">
        <v>2859</v>
      </c>
      <c r="K676" s="273" t="s">
        <v>2859</v>
      </c>
      <c r="L676" s="183">
        <v>42789</v>
      </c>
      <c r="M676" s="180" t="s">
        <v>101</v>
      </c>
      <c r="N676" s="278"/>
      <c r="O676" s="278"/>
      <c r="P676" s="268"/>
      <c r="Q676" s="278"/>
      <c r="R676" s="278"/>
      <c r="S676" s="278"/>
      <c r="T676" s="180"/>
      <c r="U676" s="278"/>
      <c r="V676" s="279" t="s">
        <v>3290</v>
      </c>
      <c r="W676" s="268">
        <v>39991</v>
      </c>
    </row>
    <row r="677" spans="1:23" ht="18.75" x14ac:dyDescent="0.3">
      <c r="A677" s="222" t="str">
        <f t="shared" si="10"/>
        <v>00751</v>
      </c>
      <c r="B677" s="180" t="s">
        <v>1198</v>
      </c>
      <c r="C677" s="273" t="s">
        <v>1199</v>
      </c>
      <c r="D677" s="180" t="s">
        <v>151</v>
      </c>
      <c r="E677" s="274">
        <v>31429</v>
      </c>
      <c r="F677" s="180" t="s">
        <v>134</v>
      </c>
      <c r="G677" s="275" t="s">
        <v>3291</v>
      </c>
      <c r="H677" s="182">
        <v>37961</v>
      </c>
      <c r="I677" s="180" t="s">
        <v>133</v>
      </c>
      <c r="J677" s="273" t="s">
        <v>3292</v>
      </c>
      <c r="K677" s="273" t="s">
        <v>3292</v>
      </c>
      <c r="L677" s="183">
        <v>42789</v>
      </c>
      <c r="M677" s="180" t="s">
        <v>415</v>
      </c>
      <c r="N677" s="278"/>
      <c r="O677" s="278"/>
      <c r="P677" s="268"/>
      <c r="Q677" s="278"/>
      <c r="R677" s="278"/>
      <c r="S677" s="278"/>
      <c r="T677" s="180"/>
      <c r="U677" s="278"/>
      <c r="V677" s="279" t="s">
        <v>3291</v>
      </c>
      <c r="W677" s="268">
        <v>37961</v>
      </c>
    </row>
    <row r="678" spans="1:23" ht="18.75" x14ac:dyDescent="0.3">
      <c r="A678" s="222" t="str">
        <f t="shared" si="10"/>
        <v>00752</v>
      </c>
      <c r="B678" s="180" t="s">
        <v>2116</v>
      </c>
      <c r="C678" s="273" t="s">
        <v>103</v>
      </c>
      <c r="D678" s="180" t="s">
        <v>151</v>
      </c>
      <c r="E678" s="274">
        <v>35955</v>
      </c>
      <c r="F678" s="180" t="s">
        <v>134</v>
      </c>
      <c r="G678" s="275" t="s">
        <v>2444</v>
      </c>
      <c r="H678" s="182">
        <v>42255</v>
      </c>
      <c r="I678" s="180" t="s">
        <v>133</v>
      </c>
      <c r="J678" s="273" t="s">
        <v>557</v>
      </c>
      <c r="K678" s="273" t="s">
        <v>557</v>
      </c>
      <c r="L678" s="183">
        <v>42789</v>
      </c>
      <c r="M678" s="180" t="s">
        <v>101</v>
      </c>
      <c r="N678" s="278"/>
      <c r="O678" s="278"/>
      <c r="P678" s="268"/>
      <c r="Q678" s="278"/>
      <c r="R678" s="278"/>
      <c r="S678" s="278"/>
      <c r="T678" s="180"/>
      <c r="U678" s="278"/>
      <c r="V678" s="279" t="s">
        <v>2444</v>
      </c>
      <c r="W678" s="268">
        <v>42255</v>
      </c>
    </row>
    <row r="679" spans="1:23" ht="18.75" x14ac:dyDescent="0.3">
      <c r="A679" s="222" t="str">
        <f t="shared" si="10"/>
        <v>00753</v>
      </c>
      <c r="B679" s="180" t="s">
        <v>2117</v>
      </c>
      <c r="C679" s="273" t="s">
        <v>1755</v>
      </c>
      <c r="D679" s="180" t="s">
        <v>151</v>
      </c>
      <c r="E679" s="274">
        <v>35591</v>
      </c>
      <c r="F679" s="180" t="s">
        <v>134</v>
      </c>
      <c r="G679" s="275" t="s">
        <v>2429</v>
      </c>
      <c r="H679" s="182">
        <v>41921</v>
      </c>
      <c r="I679" s="180" t="s">
        <v>133</v>
      </c>
      <c r="J679" s="273" t="s">
        <v>821</v>
      </c>
      <c r="K679" s="273" t="s">
        <v>821</v>
      </c>
      <c r="L679" s="183">
        <v>42789</v>
      </c>
      <c r="M679" s="180" t="s">
        <v>101</v>
      </c>
      <c r="N679" s="278"/>
      <c r="O679" s="278"/>
      <c r="P679" s="268"/>
      <c r="Q679" s="278"/>
      <c r="R679" s="278"/>
      <c r="S679" s="278"/>
      <c r="T679" s="180"/>
      <c r="U679" s="278"/>
      <c r="V679" s="279" t="s">
        <v>2429</v>
      </c>
      <c r="W679" s="268">
        <v>41921</v>
      </c>
    </row>
    <row r="680" spans="1:23" ht="18.75" x14ac:dyDescent="0.3">
      <c r="A680" s="222" t="str">
        <f t="shared" si="10"/>
        <v>00754</v>
      </c>
      <c r="B680" s="180" t="s">
        <v>1149</v>
      </c>
      <c r="C680" s="273" t="s">
        <v>1150</v>
      </c>
      <c r="D680" s="180" t="s">
        <v>151</v>
      </c>
      <c r="E680" s="274">
        <v>35874</v>
      </c>
      <c r="F680" s="180" t="s">
        <v>134</v>
      </c>
      <c r="G680" s="275" t="s">
        <v>3293</v>
      </c>
      <c r="H680" s="182">
        <v>41722</v>
      </c>
      <c r="I680" s="180" t="s">
        <v>133</v>
      </c>
      <c r="J680" s="273" t="s">
        <v>1151</v>
      </c>
      <c r="K680" s="273" t="s">
        <v>1151</v>
      </c>
      <c r="L680" s="183">
        <v>42789</v>
      </c>
      <c r="M680" s="180" t="s">
        <v>101</v>
      </c>
      <c r="N680" s="278"/>
      <c r="O680" s="278"/>
      <c r="P680" s="268"/>
      <c r="Q680" s="278"/>
      <c r="R680" s="278"/>
      <c r="S680" s="278"/>
      <c r="T680" s="180"/>
      <c r="U680" s="278"/>
      <c r="V680" s="279" t="s">
        <v>3293</v>
      </c>
      <c r="W680" s="283">
        <v>41722</v>
      </c>
    </row>
    <row r="681" spans="1:23" ht="18.75" x14ac:dyDescent="0.3">
      <c r="A681" s="222" t="str">
        <f t="shared" si="10"/>
        <v>00755</v>
      </c>
      <c r="B681" s="180" t="s">
        <v>2118</v>
      </c>
      <c r="C681" s="273" t="s">
        <v>1756</v>
      </c>
      <c r="D681" s="180" t="s">
        <v>151</v>
      </c>
      <c r="E681" s="274">
        <v>36159</v>
      </c>
      <c r="F681" s="180" t="s">
        <v>134</v>
      </c>
      <c r="G681" s="275" t="s">
        <v>2428</v>
      </c>
      <c r="H681" s="182">
        <v>42294</v>
      </c>
      <c r="I681" s="180" t="s">
        <v>133</v>
      </c>
      <c r="J681" s="273" t="s">
        <v>137</v>
      </c>
      <c r="K681" s="273" t="s">
        <v>137</v>
      </c>
      <c r="L681" s="183">
        <v>42789</v>
      </c>
      <c r="M681" s="180" t="s">
        <v>101</v>
      </c>
      <c r="N681" s="278"/>
      <c r="O681" s="278"/>
      <c r="P681" s="268"/>
      <c r="Q681" s="278"/>
      <c r="R681" s="278"/>
      <c r="S681" s="278"/>
      <c r="T681" s="180"/>
      <c r="U681" s="278"/>
      <c r="V681" s="279" t="s">
        <v>2428</v>
      </c>
      <c r="W681" s="268">
        <v>42294</v>
      </c>
    </row>
    <row r="682" spans="1:23" ht="18.75" x14ac:dyDescent="0.3">
      <c r="A682" s="222" t="str">
        <f t="shared" si="10"/>
        <v>00756</v>
      </c>
      <c r="B682" s="180" t="s">
        <v>1013</v>
      </c>
      <c r="C682" s="273" t="s">
        <v>1014</v>
      </c>
      <c r="D682" s="180" t="s">
        <v>151</v>
      </c>
      <c r="E682" s="274">
        <v>35726</v>
      </c>
      <c r="F682" s="180" t="s">
        <v>134</v>
      </c>
      <c r="G682" s="275" t="s">
        <v>3294</v>
      </c>
      <c r="H682" s="182">
        <v>41981</v>
      </c>
      <c r="I682" s="180" t="s">
        <v>133</v>
      </c>
      <c r="J682" s="273" t="s">
        <v>3295</v>
      </c>
      <c r="K682" s="273" t="s">
        <v>3295</v>
      </c>
      <c r="L682" s="183">
        <v>42789</v>
      </c>
      <c r="M682" s="180" t="s">
        <v>101</v>
      </c>
      <c r="N682" s="276"/>
      <c r="O682" s="276"/>
      <c r="P682" s="271"/>
      <c r="Q682" s="276"/>
      <c r="R682" s="276"/>
      <c r="S682" s="276"/>
      <c r="T682" s="180"/>
      <c r="U682" s="276"/>
      <c r="V682" s="277" t="s">
        <v>3294</v>
      </c>
      <c r="W682" s="271">
        <v>41981</v>
      </c>
    </row>
    <row r="683" spans="1:23" ht="18.75" x14ac:dyDescent="0.3">
      <c r="A683" s="222" t="str">
        <f t="shared" si="10"/>
        <v>00757</v>
      </c>
      <c r="B683" s="180" t="s">
        <v>2119</v>
      </c>
      <c r="C683" s="273" t="s">
        <v>1145</v>
      </c>
      <c r="D683" s="180" t="s">
        <v>151</v>
      </c>
      <c r="E683" s="274">
        <v>34704</v>
      </c>
      <c r="F683" s="180" t="s">
        <v>134</v>
      </c>
      <c r="G683" s="275" t="s">
        <v>3296</v>
      </c>
      <c r="H683" s="182">
        <v>41293</v>
      </c>
      <c r="I683" s="180" t="s">
        <v>133</v>
      </c>
      <c r="J683" s="273" t="s">
        <v>3295</v>
      </c>
      <c r="K683" s="273" t="s">
        <v>3295</v>
      </c>
      <c r="L683" s="183">
        <v>42789</v>
      </c>
      <c r="M683" s="180" t="s">
        <v>101</v>
      </c>
      <c r="N683" s="276"/>
      <c r="O683" s="276"/>
      <c r="P683" s="271"/>
      <c r="Q683" s="276"/>
      <c r="R683" s="276"/>
      <c r="S683" s="276"/>
      <c r="T683" s="180"/>
      <c r="U683" s="276"/>
      <c r="V683" s="277" t="s">
        <v>3296</v>
      </c>
      <c r="W683" s="271">
        <v>41293</v>
      </c>
    </row>
    <row r="684" spans="1:23" ht="18.75" x14ac:dyDescent="0.3">
      <c r="A684" s="222" t="str">
        <f t="shared" si="10"/>
        <v>00758</v>
      </c>
      <c r="B684" s="180" t="s">
        <v>2120</v>
      </c>
      <c r="C684" s="273" t="s">
        <v>1757</v>
      </c>
      <c r="D684" s="180" t="s">
        <v>151</v>
      </c>
      <c r="E684" s="274">
        <v>32913</v>
      </c>
      <c r="F684" s="180" t="s">
        <v>134</v>
      </c>
      <c r="G684" s="275" t="s">
        <v>2413</v>
      </c>
      <c r="H684" s="182">
        <v>42208</v>
      </c>
      <c r="I684" s="180" t="s">
        <v>133</v>
      </c>
      <c r="J684" s="273" t="s">
        <v>171</v>
      </c>
      <c r="K684" s="273" t="s">
        <v>171</v>
      </c>
      <c r="L684" s="183">
        <v>42789</v>
      </c>
      <c r="M684" s="180" t="s">
        <v>101</v>
      </c>
      <c r="N684" s="278"/>
      <c r="O684" s="278"/>
      <c r="P684" s="268"/>
      <c r="Q684" s="278"/>
      <c r="R684" s="278"/>
      <c r="S684" s="278"/>
      <c r="T684" s="180"/>
      <c r="U684" s="278"/>
      <c r="V684" s="279" t="s">
        <v>2413</v>
      </c>
      <c r="W684" s="268">
        <v>42208</v>
      </c>
    </row>
    <row r="685" spans="1:23" ht="18.75" x14ac:dyDescent="0.3">
      <c r="A685" s="222" t="str">
        <f t="shared" si="10"/>
        <v>00759</v>
      </c>
      <c r="B685" s="180" t="s">
        <v>1320</v>
      </c>
      <c r="C685" s="273" t="s">
        <v>1321</v>
      </c>
      <c r="D685" s="180" t="s">
        <v>151</v>
      </c>
      <c r="E685" s="274">
        <v>31118</v>
      </c>
      <c r="F685" s="180" t="s">
        <v>134</v>
      </c>
      <c r="G685" s="275" t="s">
        <v>3297</v>
      </c>
      <c r="H685" s="182">
        <v>42724</v>
      </c>
      <c r="I685" s="180" t="s">
        <v>133</v>
      </c>
      <c r="J685" s="273" t="s">
        <v>137</v>
      </c>
      <c r="K685" s="273" t="s">
        <v>137</v>
      </c>
      <c r="L685" s="183">
        <v>42789</v>
      </c>
      <c r="M685" s="180" t="s">
        <v>398</v>
      </c>
      <c r="N685" s="278"/>
      <c r="O685" s="278"/>
      <c r="P685" s="268"/>
      <c r="Q685" s="278"/>
      <c r="R685" s="278"/>
      <c r="S685" s="278"/>
      <c r="T685" s="180"/>
      <c r="U685" s="278"/>
      <c r="V685" s="279" t="s">
        <v>3297</v>
      </c>
      <c r="W685" s="268">
        <v>42724</v>
      </c>
    </row>
    <row r="686" spans="1:23" ht="18.75" x14ac:dyDescent="0.3">
      <c r="A686" s="222" t="str">
        <f t="shared" si="10"/>
        <v>00760</v>
      </c>
      <c r="B686" s="180" t="s">
        <v>1139</v>
      </c>
      <c r="C686" s="273" t="s">
        <v>1140</v>
      </c>
      <c r="D686" s="180" t="s">
        <v>151</v>
      </c>
      <c r="E686" s="274">
        <v>27282</v>
      </c>
      <c r="F686" s="180" t="s">
        <v>134</v>
      </c>
      <c r="G686" s="275" t="s">
        <v>1141</v>
      </c>
      <c r="H686" s="182">
        <v>41461</v>
      </c>
      <c r="I686" s="180" t="s">
        <v>133</v>
      </c>
      <c r="J686" s="273" t="s">
        <v>137</v>
      </c>
      <c r="K686" s="273" t="s">
        <v>137</v>
      </c>
      <c r="L686" s="183">
        <v>42789</v>
      </c>
      <c r="M686" s="180" t="s">
        <v>101</v>
      </c>
      <c r="N686" s="278"/>
      <c r="O686" s="278"/>
      <c r="P686" s="268"/>
      <c r="Q686" s="278"/>
      <c r="R686" s="278"/>
      <c r="S686" s="278"/>
      <c r="T686" s="180"/>
      <c r="U686" s="278"/>
      <c r="V686" s="279" t="s">
        <v>1141</v>
      </c>
      <c r="W686" s="268">
        <v>41461</v>
      </c>
    </row>
    <row r="687" spans="1:23" ht="18.75" x14ac:dyDescent="0.3">
      <c r="A687" s="222" t="str">
        <f t="shared" si="10"/>
        <v>00761</v>
      </c>
      <c r="B687" s="180" t="s">
        <v>1406</v>
      </c>
      <c r="C687" s="273" t="s">
        <v>1407</v>
      </c>
      <c r="D687" s="180" t="s">
        <v>151</v>
      </c>
      <c r="E687" s="274">
        <v>27738</v>
      </c>
      <c r="F687" s="180" t="s">
        <v>134</v>
      </c>
      <c r="G687" s="275" t="s">
        <v>3298</v>
      </c>
      <c r="H687" s="182">
        <v>37006</v>
      </c>
      <c r="I687" s="180" t="s">
        <v>133</v>
      </c>
      <c r="J687" s="273" t="s">
        <v>137</v>
      </c>
      <c r="K687" s="273" t="s">
        <v>137</v>
      </c>
      <c r="L687" s="183">
        <v>42789</v>
      </c>
      <c r="M687" s="180" t="s">
        <v>101</v>
      </c>
      <c r="N687" s="278"/>
      <c r="O687" s="278"/>
      <c r="P687" s="268"/>
      <c r="Q687" s="278"/>
      <c r="R687" s="278"/>
      <c r="S687" s="278"/>
      <c r="T687" s="180"/>
      <c r="U687" s="278"/>
      <c r="V687" s="279" t="s">
        <v>3298</v>
      </c>
      <c r="W687" s="268">
        <v>37006</v>
      </c>
    </row>
    <row r="688" spans="1:23" ht="18.75" x14ac:dyDescent="0.3">
      <c r="A688" s="222" t="str">
        <f t="shared" si="10"/>
        <v>00762</v>
      </c>
      <c r="B688" s="180" t="s">
        <v>1095</v>
      </c>
      <c r="C688" s="273" t="s">
        <v>1096</v>
      </c>
      <c r="D688" s="180" t="s">
        <v>151</v>
      </c>
      <c r="E688" s="274">
        <v>36078</v>
      </c>
      <c r="F688" s="180" t="s">
        <v>134</v>
      </c>
      <c r="G688" s="275" t="s">
        <v>3299</v>
      </c>
      <c r="H688" s="182">
        <v>41897</v>
      </c>
      <c r="I688" s="180" t="s">
        <v>133</v>
      </c>
      <c r="J688" s="273" t="s">
        <v>3295</v>
      </c>
      <c r="K688" s="273" t="s">
        <v>3295</v>
      </c>
      <c r="L688" s="183">
        <v>42789</v>
      </c>
      <c r="M688" s="180" t="s">
        <v>101</v>
      </c>
      <c r="N688" s="278"/>
      <c r="O688" s="278"/>
      <c r="P688" s="268"/>
      <c r="Q688" s="278"/>
      <c r="R688" s="278"/>
      <c r="S688" s="278"/>
      <c r="T688" s="180"/>
      <c r="U688" s="278"/>
      <c r="V688" s="279" t="s">
        <v>3299</v>
      </c>
      <c r="W688" s="268">
        <v>41897</v>
      </c>
    </row>
    <row r="689" spans="1:23" ht="18.75" x14ac:dyDescent="0.3">
      <c r="A689" s="222" t="str">
        <f t="shared" si="10"/>
        <v>00763</v>
      </c>
      <c r="B689" s="180" t="s">
        <v>482</v>
      </c>
      <c r="C689" s="273" t="s">
        <v>136</v>
      </c>
      <c r="D689" s="180" t="s">
        <v>151</v>
      </c>
      <c r="E689" s="274">
        <v>26831</v>
      </c>
      <c r="F689" s="180" t="s">
        <v>134</v>
      </c>
      <c r="G689" s="275" t="s">
        <v>3300</v>
      </c>
      <c r="H689" s="182">
        <v>38084</v>
      </c>
      <c r="I689" s="180" t="s">
        <v>133</v>
      </c>
      <c r="J689" s="273" t="s">
        <v>3295</v>
      </c>
      <c r="K689" s="273" t="s">
        <v>3295</v>
      </c>
      <c r="L689" s="183">
        <v>42789</v>
      </c>
      <c r="M689" s="180" t="s">
        <v>101</v>
      </c>
      <c r="N689" s="278"/>
      <c r="O689" s="278"/>
      <c r="P689" s="268"/>
      <c r="Q689" s="278"/>
      <c r="R689" s="278"/>
      <c r="S689" s="278"/>
      <c r="T689" s="180"/>
      <c r="U689" s="278"/>
      <c r="V689" s="279" t="s">
        <v>3300</v>
      </c>
      <c r="W689" s="268">
        <v>38084</v>
      </c>
    </row>
    <row r="690" spans="1:23" ht="18.75" x14ac:dyDescent="0.3">
      <c r="A690" s="222" t="str">
        <f t="shared" si="10"/>
        <v>00764</v>
      </c>
      <c r="B690" s="180" t="s">
        <v>486</v>
      </c>
      <c r="C690" s="273" t="s">
        <v>487</v>
      </c>
      <c r="D690" s="180" t="s">
        <v>151</v>
      </c>
      <c r="E690" s="274">
        <v>26725</v>
      </c>
      <c r="F690" s="180" t="s">
        <v>134</v>
      </c>
      <c r="G690" s="275" t="s">
        <v>3301</v>
      </c>
      <c r="H690" s="182">
        <v>38933</v>
      </c>
      <c r="I690" s="180" t="s">
        <v>133</v>
      </c>
      <c r="J690" s="273" t="s">
        <v>204</v>
      </c>
      <c r="K690" s="273" t="s">
        <v>204</v>
      </c>
      <c r="L690" s="183">
        <v>42789</v>
      </c>
      <c r="M690" s="180" t="s">
        <v>101</v>
      </c>
      <c r="N690" s="278"/>
      <c r="O690" s="278"/>
      <c r="P690" s="268"/>
      <c r="Q690" s="278"/>
      <c r="R690" s="278"/>
      <c r="S690" s="278"/>
      <c r="T690" s="180"/>
      <c r="U690" s="278"/>
      <c r="V690" s="279" t="s">
        <v>3301</v>
      </c>
      <c r="W690" s="268">
        <v>38933</v>
      </c>
    </row>
    <row r="691" spans="1:23" ht="18.75" x14ac:dyDescent="0.3">
      <c r="A691" s="222" t="str">
        <f t="shared" si="10"/>
        <v>00765</v>
      </c>
      <c r="B691" s="180" t="s">
        <v>1100</v>
      </c>
      <c r="C691" s="273" t="s">
        <v>1101</v>
      </c>
      <c r="D691" s="180" t="s">
        <v>151</v>
      </c>
      <c r="E691" s="274">
        <v>34758</v>
      </c>
      <c r="F691" s="180" t="s">
        <v>134</v>
      </c>
      <c r="G691" s="275" t="s">
        <v>3302</v>
      </c>
      <c r="H691" s="182">
        <v>40765</v>
      </c>
      <c r="I691" s="180" t="s">
        <v>133</v>
      </c>
      <c r="J691" s="273" t="s">
        <v>598</v>
      </c>
      <c r="K691" s="273" t="s">
        <v>598</v>
      </c>
      <c r="L691" s="183">
        <v>42789</v>
      </c>
      <c r="M691" s="180" t="s">
        <v>101</v>
      </c>
      <c r="N691" s="278"/>
      <c r="O691" s="278"/>
      <c r="P691" s="268"/>
      <c r="Q691" s="278"/>
      <c r="R691" s="278"/>
      <c r="S691" s="278"/>
      <c r="T691" s="180"/>
      <c r="U691" s="278"/>
      <c r="V691" s="279" t="s">
        <v>3302</v>
      </c>
      <c r="W691" s="268">
        <v>40765</v>
      </c>
    </row>
    <row r="692" spans="1:23" ht="18.75" x14ac:dyDescent="0.3">
      <c r="A692" s="222" t="str">
        <f t="shared" si="10"/>
        <v>00766</v>
      </c>
      <c r="B692" s="180" t="s">
        <v>2121</v>
      </c>
      <c r="C692" s="273" t="s">
        <v>1758</v>
      </c>
      <c r="D692" s="180" t="s">
        <v>151</v>
      </c>
      <c r="E692" s="274">
        <v>35774</v>
      </c>
      <c r="F692" s="180" t="s">
        <v>134</v>
      </c>
      <c r="G692" s="275" t="s">
        <v>3303</v>
      </c>
      <c r="H692" s="182">
        <v>41637</v>
      </c>
      <c r="I692" s="180" t="s">
        <v>133</v>
      </c>
      <c r="J692" s="273" t="s">
        <v>3304</v>
      </c>
      <c r="K692" s="273" t="s">
        <v>3304</v>
      </c>
      <c r="L692" s="183">
        <v>42789</v>
      </c>
      <c r="M692" s="180" t="s">
        <v>101</v>
      </c>
      <c r="N692" s="278"/>
      <c r="O692" s="278"/>
      <c r="P692" s="268"/>
      <c r="Q692" s="278"/>
      <c r="R692" s="278"/>
      <c r="S692" s="278"/>
      <c r="T692" s="180"/>
      <c r="U692" s="278"/>
      <c r="V692" s="279" t="s">
        <v>3303</v>
      </c>
      <c r="W692" s="268">
        <v>41637</v>
      </c>
    </row>
    <row r="693" spans="1:23" ht="18.75" x14ac:dyDescent="0.3">
      <c r="A693" s="222" t="str">
        <f t="shared" si="10"/>
        <v>00767</v>
      </c>
      <c r="B693" s="180" t="s">
        <v>2122</v>
      </c>
      <c r="C693" s="273" t="s">
        <v>1759</v>
      </c>
      <c r="D693" s="180" t="s">
        <v>151</v>
      </c>
      <c r="E693" s="274">
        <v>35746</v>
      </c>
      <c r="F693" s="180" t="s">
        <v>134</v>
      </c>
      <c r="G693" s="275" t="s">
        <v>3305</v>
      </c>
      <c r="H693" s="182">
        <v>41657</v>
      </c>
      <c r="I693" s="180" t="s">
        <v>133</v>
      </c>
      <c r="J693" s="273" t="s">
        <v>3306</v>
      </c>
      <c r="K693" s="273" t="s">
        <v>3306</v>
      </c>
      <c r="L693" s="183">
        <v>42789</v>
      </c>
      <c r="M693" s="180" t="s">
        <v>101</v>
      </c>
      <c r="N693" s="278"/>
      <c r="O693" s="278"/>
      <c r="P693" s="268"/>
      <c r="Q693" s="278"/>
      <c r="R693" s="278"/>
      <c r="S693" s="278"/>
      <c r="T693" s="180"/>
      <c r="U693" s="278"/>
      <c r="V693" s="279" t="s">
        <v>3305</v>
      </c>
      <c r="W693" s="268">
        <v>41657</v>
      </c>
    </row>
    <row r="694" spans="1:23" ht="18.75" x14ac:dyDescent="0.3">
      <c r="A694" s="222" t="str">
        <f t="shared" si="10"/>
        <v>00768</v>
      </c>
      <c r="B694" s="180" t="s">
        <v>814</v>
      </c>
      <c r="C694" s="273" t="s">
        <v>815</v>
      </c>
      <c r="D694" s="180" t="s">
        <v>151</v>
      </c>
      <c r="E694" s="274">
        <v>30845</v>
      </c>
      <c r="F694" s="180" t="s">
        <v>134</v>
      </c>
      <c r="G694" s="275" t="s">
        <v>3307</v>
      </c>
      <c r="H694" s="182">
        <v>41205</v>
      </c>
      <c r="I694" s="180" t="s">
        <v>133</v>
      </c>
      <c r="J694" s="273" t="s">
        <v>3292</v>
      </c>
      <c r="K694" s="273" t="s">
        <v>3292</v>
      </c>
      <c r="L694" s="183">
        <v>42789</v>
      </c>
      <c r="M694" s="180" t="s">
        <v>101</v>
      </c>
      <c r="N694" s="278"/>
      <c r="O694" s="278"/>
      <c r="P694" s="268"/>
      <c r="Q694" s="278"/>
      <c r="R694" s="278"/>
      <c r="S694" s="278"/>
      <c r="T694" s="180"/>
      <c r="U694" s="278"/>
      <c r="V694" s="279" t="s">
        <v>3307</v>
      </c>
      <c r="W694" s="268">
        <v>41205</v>
      </c>
    </row>
    <row r="695" spans="1:23" ht="18.75" x14ac:dyDescent="0.3">
      <c r="A695" s="222" t="str">
        <f t="shared" si="10"/>
        <v>00771</v>
      </c>
      <c r="B695" s="180" t="s">
        <v>1490</v>
      </c>
      <c r="C695" s="273" t="s">
        <v>1491</v>
      </c>
      <c r="D695" s="180" t="s">
        <v>151</v>
      </c>
      <c r="E695" s="274">
        <v>33001</v>
      </c>
      <c r="F695" s="180" t="s">
        <v>134</v>
      </c>
      <c r="G695" s="275" t="s">
        <v>3308</v>
      </c>
      <c r="H695" s="182">
        <v>41435</v>
      </c>
      <c r="I695" s="180" t="s">
        <v>133</v>
      </c>
      <c r="J695" s="180" t="s">
        <v>485</v>
      </c>
      <c r="K695" s="180" t="s">
        <v>485</v>
      </c>
      <c r="L695" s="183">
        <v>42789</v>
      </c>
      <c r="M695" s="180" t="s">
        <v>398</v>
      </c>
      <c r="N695" s="278"/>
      <c r="O695" s="278"/>
      <c r="P695" s="268"/>
      <c r="Q695" s="278"/>
      <c r="R695" s="278"/>
      <c r="S695" s="278"/>
      <c r="T695" s="180"/>
      <c r="U695" s="278"/>
      <c r="V695" s="279" t="s">
        <v>3308</v>
      </c>
      <c r="W695" s="283">
        <v>41435</v>
      </c>
    </row>
    <row r="696" spans="1:23" ht="18.75" x14ac:dyDescent="0.3">
      <c r="A696" s="222" t="str">
        <f t="shared" si="10"/>
        <v>00772</v>
      </c>
      <c r="B696" s="180" t="s">
        <v>2252</v>
      </c>
      <c r="C696" s="273" t="s">
        <v>1850</v>
      </c>
      <c r="D696" s="180" t="s">
        <v>151</v>
      </c>
      <c r="E696" s="274">
        <v>33073</v>
      </c>
      <c r="F696" s="180" t="s">
        <v>134</v>
      </c>
      <c r="G696" s="275" t="s">
        <v>2541</v>
      </c>
      <c r="H696" s="182">
        <v>39449</v>
      </c>
      <c r="I696" s="180" t="s">
        <v>133</v>
      </c>
      <c r="J696" s="180"/>
      <c r="K696" s="180"/>
      <c r="L696" s="183">
        <v>42789</v>
      </c>
      <c r="M696" s="180" t="s">
        <v>398</v>
      </c>
      <c r="N696" s="278"/>
      <c r="O696" s="278"/>
      <c r="P696" s="268"/>
      <c r="Q696" s="278"/>
      <c r="R696" s="278"/>
      <c r="S696" s="278"/>
      <c r="T696" s="180"/>
      <c r="U696" s="278"/>
      <c r="V696" s="279" t="s">
        <v>2541</v>
      </c>
      <c r="W696" s="283">
        <v>39449</v>
      </c>
    </row>
    <row r="697" spans="1:23" ht="18.75" x14ac:dyDescent="0.3">
      <c r="A697" s="222" t="str">
        <f t="shared" si="10"/>
        <v>00773</v>
      </c>
      <c r="B697" s="180" t="s">
        <v>2253</v>
      </c>
      <c r="C697" s="273" t="s">
        <v>616</v>
      </c>
      <c r="D697" s="180" t="s">
        <v>151</v>
      </c>
      <c r="E697" s="274">
        <v>26665</v>
      </c>
      <c r="F697" s="180" t="s">
        <v>134</v>
      </c>
      <c r="G697" s="275" t="s">
        <v>2513</v>
      </c>
      <c r="H697" s="182">
        <v>42108</v>
      </c>
      <c r="I697" s="180" t="s">
        <v>133</v>
      </c>
      <c r="J697" s="180"/>
      <c r="K697" s="180"/>
      <c r="L697" s="183">
        <v>42789</v>
      </c>
      <c r="M697" s="180" t="s">
        <v>398</v>
      </c>
      <c r="N697" s="278"/>
      <c r="O697" s="278"/>
      <c r="P697" s="268"/>
      <c r="Q697" s="278"/>
      <c r="R697" s="278"/>
      <c r="S697" s="278"/>
      <c r="T697" s="180"/>
      <c r="U697" s="278"/>
      <c r="V697" s="279" t="s">
        <v>2513</v>
      </c>
      <c r="W697" s="283">
        <v>42108</v>
      </c>
    </row>
    <row r="698" spans="1:23" ht="18.75" x14ac:dyDescent="0.3">
      <c r="A698" s="222" t="str">
        <f t="shared" si="10"/>
        <v>00774</v>
      </c>
      <c r="B698" s="180" t="s">
        <v>2123</v>
      </c>
      <c r="C698" s="273" t="s">
        <v>1760</v>
      </c>
      <c r="D698" s="180" t="s">
        <v>151</v>
      </c>
      <c r="E698" s="274">
        <v>34647</v>
      </c>
      <c r="F698" s="180" t="s">
        <v>134</v>
      </c>
      <c r="G698" s="275" t="s">
        <v>3309</v>
      </c>
      <c r="H698" s="182">
        <v>41089</v>
      </c>
      <c r="I698" s="180" t="s">
        <v>133</v>
      </c>
      <c r="J698" s="180" t="s">
        <v>171</v>
      </c>
      <c r="K698" s="180" t="s">
        <v>171</v>
      </c>
      <c r="L698" s="183">
        <v>42789</v>
      </c>
      <c r="M698" s="180" t="s">
        <v>375</v>
      </c>
      <c r="N698" s="278"/>
      <c r="O698" s="278"/>
      <c r="P698" s="268"/>
      <c r="Q698" s="278"/>
      <c r="R698" s="278"/>
      <c r="S698" s="278"/>
      <c r="T698" s="180"/>
      <c r="U698" s="278"/>
      <c r="V698" s="279" t="s">
        <v>3309</v>
      </c>
      <c r="W698" s="283">
        <v>41089</v>
      </c>
    </row>
    <row r="699" spans="1:23" ht="18.75" x14ac:dyDescent="0.3">
      <c r="A699" s="222" t="str">
        <f t="shared" si="10"/>
        <v>00775</v>
      </c>
      <c r="B699" s="180" t="s">
        <v>1269</v>
      </c>
      <c r="C699" s="273" t="s">
        <v>834</v>
      </c>
      <c r="D699" s="180" t="s">
        <v>151</v>
      </c>
      <c r="E699" s="274">
        <v>34773</v>
      </c>
      <c r="F699" s="180" t="s">
        <v>134</v>
      </c>
      <c r="G699" s="275" t="s">
        <v>3310</v>
      </c>
      <c r="H699" s="182">
        <v>40515</v>
      </c>
      <c r="I699" s="180" t="s">
        <v>133</v>
      </c>
      <c r="J699" s="180" t="s">
        <v>3311</v>
      </c>
      <c r="K699" s="180" t="s">
        <v>3311</v>
      </c>
      <c r="L699" s="183">
        <v>42789</v>
      </c>
      <c r="M699" s="180" t="s">
        <v>1264</v>
      </c>
      <c r="N699" s="278"/>
      <c r="O699" s="278"/>
      <c r="P699" s="268"/>
      <c r="Q699" s="278"/>
      <c r="R699" s="278"/>
      <c r="S699" s="278"/>
      <c r="T699" s="180"/>
      <c r="U699" s="278"/>
      <c r="V699" s="279" t="s">
        <v>3310</v>
      </c>
      <c r="W699" s="283">
        <v>40515</v>
      </c>
    </row>
    <row r="700" spans="1:23" ht="18.75" x14ac:dyDescent="0.3">
      <c r="A700" s="222" t="str">
        <f t="shared" si="10"/>
        <v>00776</v>
      </c>
      <c r="B700" s="180" t="s">
        <v>1144</v>
      </c>
      <c r="C700" s="273" t="s">
        <v>1145</v>
      </c>
      <c r="D700" s="180" t="s">
        <v>151</v>
      </c>
      <c r="E700" s="274">
        <v>34704</v>
      </c>
      <c r="F700" s="180" t="s">
        <v>134</v>
      </c>
      <c r="G700" s="275" t="s">
        <v>3296</v>
      </c>
      <c r="H700" s="182">
        <v>41293</v>
      </c>
      <c r="I700" s="180" t="s">
        <v>133</v>
      </c>
      <c r="J700" s="180" t="s">
        <v>753</v>
      </c>
      <c r="K700" s="180" t="s">
        <v>753</v>
      </c>
      <c r="L700" s="183">
        <v>42789</v>
      </c>
      <c r="M700" s="180" t="s">
        <v>101</v>
      </c>
      <c r="N700" s="278"/>
      <c r="O700" s="278"/>
      <c r="P700" s="268"/>
      <c r="Q700" s="278"/>
      <c r="R700" s="278"/>
      <c r="S700" s="278"/>
      <c r="T700" s="180"/>
      <c r="U700" s="278"/>
      <c r="V700" s="279" t="s">
        <v>3296</v>
      </c>
      <c r="W700" s="283">
        <v>41293</v>
      </c>
    </row>
    <row r="701" spans="1:23" ht="18.75" x14ac:dyDescent="0.3">
      <c r="A701" s="222" t="str">
        <f t="shared" si="10"/>
        <v>00777</v>
      </c>
      <c r="B701" s="180" t="s">
        <v>1097</v>
      </c>
      <c r="C701" s="273" t="s">
        <v>918</v>
      </c>
      <c r="D701" s="180" t="s">
        <v>151</v>
      </c>
      <c r="E701" s="274">
        <v>34947</v>
      </c>
      <c r="F701" s="180" t="s">
        <v>134</v>
      </c>
      <c r="G701" s="275" t="s">
        <v>3312</v>
      </c>
      <c r="H701" s="182">
        <v>40870</v>
      </c>
      <c r="I701" s="180" t="s">
        <v>133</v>
      </c>
      <c r="J701" s="180" t="s">
        <v>3313</v>
      </c>
      <c r="K701" s="180" t="s">
        <v>3313</v>
      </c>
      <c r="L701" s="183">
        <v>42789</v>
      </c>
      <c r="M701" s="180" t="s">
        <v>375</v>
      </c>
      <c r="N701" s="278"/>
      <c r="O701" s="278"/>
      <c r="P701" s="268"/>
      <c r="Q701" s="278"/>
      <c r="R701" s="278"/>
      <c r="S701" s="278"/>
      <c r="T701" s="180"/>
      <c r="U701" s="278"/>
      <c r="V701" s="279" t="s">
        <v>3312</v>
      </c>
      <c r="W701" s="283">
        <v>40870</v>
      </c>
    </row>
    <row r="702" spans="1:23" ht="18.75" x14ac:dyDescent="0.3">
      <c r="A702" s="222" t="str">
        <f t="shared" si="10"/>
        <v>00778</v>
      </c>
      <c r="B702" s="180" t="s">
        <v>2124</v>
      </c>
      <c r="C702" s="273" t="s">
        <v>1761</v>
      </c>
      <c r="D702" s="180" t="s">
        <v>151</v>
      </c>
      <c r="E702" s="274">
        <v>32303</v>
      </c>
      <c r="F702" s="180" t="s">
        <v>134</v>
      </c>
      <c r="G702" s="275" t="s">
        <v>2466</v>
      </c>
      <c r="H702" s="182">
        <v>38091</v>
      </c>
      <c r="I702" s="180" t="s">
        <v>133</v>
      </c>
      <c r="J702" s="180" t="s">
        <v>2467</v>
      </c>
      <c r="K702" s="180" t="s">
        <v>2467</v>
      </c>
      <c r="L702" s="183">
        <v>42789</v>
      </c>
      <c r="M702" s="180" t="s">
        <v>348</v>
      </c>
      <c r="N702" s="278"/>
      <c r="O702" s="278"/>
      <c r="P702" s="268"/>
      <c r="Q702" s="278"/>
      <c r="R702" s="278"/>
      <c r="S702" s="278"/>
      <c r="T702" s="180"/>
      <c r="U702" s="278"/>
      <c r="V702" s="279" t="s">
        <v>2466</v>
      </c>
      <c r="W702" s="283">
        <v>38091</v>
      </c>
    </row>
    <row r="703" spans="1:23" ht="18.75" x14ac:dyDescent="0.3">
      <c r="A703" s="222" t="str">
        <f t="shared" si="10"/>
        <v>00779</v>
      </c>
      <c r="B703" s="180" t="s">
        <v>2125</v>
      </c>
      <c r="C703" s="273" t="s">
        <v>593</v>
      </c>
      <c r="D703" s="180" t="s">
        <v>151</v>
      </c>
      <c r="E703" s="274">
        <v>34646</v>
      </c>
      <c r="F703" s="180" t="s">
        <v>134</v>
      </c>
      <c r="G703" s="275" t="s">
        <v>2432</v>
      </c>
      <c r="H703" s="182">
        <v>40697</v>
      </c>
      <c r="I703" s="180" t="s">
        <v>133</v>
      </c>
      <c r="J703" s="180" t="s">
        <v>135</v>
      </c>
      <c r="K703" s="180" t="s">
        <v>135</v>
      </c>
      <c r="L703" s="183">
        <v>42789</v>
      </c>
      <c r="M703" s="180" t="s">
        <v>375</v>
      </c>
      <c r="N703" s="278"/>
      <c r="O703" s="278"/>
      <c r="P703" s="268"/>
      <c r="Q703" s="278"/>
      <c r="R703" s="278"/>
      <c r="S703" s="278"/>
      <c r="T703" s="180"/>
      <c r="U703" s="278"/>
      <c r="V703" s="279" t="s">
        <v>2432</v>
      </c>
      <c r="W703" s="283">
        <v>40697</v>
      </c>
    </row>
    <row r="704" spans="1:23" ht="18.75" x14ac:dyDescent="0.3">
      <c r="A704" s="222" t="str">
        <f t="shared" si="10"/>
        <v>00780</v>
      </c>
      <c r="B704" s="180" t="s">
        <v>2126</v>
      </c>
      <c r="C704" s="273" t="s">
        <v>1762</v>
      </c>
      <c r="D704" s="180" t="s">
        <v>151</v>
      </c>
      <c r="E704" s="274">
        <v>34606</v>
      </c>
      <c r="F704" s="180" t="s">
        <v>134</v>
      </c>
      <c r="G704" s="275" t="s">
        <v>2412</v>
      </c>
      <c r="H704" s="182">
        <v>40697</v>
      </c>
      <c r="I704" s="180" t="s">
        <v>133</v>
      </c>
      <c r="J704" s="180" t="s">
        <v>135</v>
      </c>
      <c r="K704" s="180" t="s">
        <v>135</v>
      </c>
      <c r="L704" s="183">
        <v>42789</v>
      </c>
      <c r="M704" s="180" t="s">
        <v>375</v>
      </c>
      <c r="N704" s="278"/>
      <c r="O704" s="278"/>
      <c r="P704" s="268"/>
      <c r="Q704" s="278"/>
      <c r="R704" s="278"/>
      <c r="S704" s="278"/>
      <c r="T704" s="180"/>
      <c r="U704" s="278"/>
      <c r="V704" s="279" t="s">
        <v>2412</v>
      </c>
      <c r="W704" s="283">
        <v>40697</v>
      </c>
    </row>
    <row r="705" spans="1:23" ht="18.75" x14ac:dyDescent="0.3">
      <c r="A705" s="222" t="str">
        <f t="shared" si="10"/>
        <v>00781</v>
      </c>
      <c r="B705" s="180" t="s">
        <v>2127</v>
      </c>
      <c r="C705" s="273" t="s">
        <v>1763</v>
      </c>
      <c r="D705" s="180" t="s">
        <v>149</v>
      </c>
      <c r="E705" s="274">
        <v>34863</v>
      </c>
      <c r="F705" s="180" t="s">
        <v>134</v>
      </c>
      <c r="G705" s="275" t="s">
        <v>2418</v>
      </c>
      <c r="H705" s="182">
        <v>41348</v>
      </c>
      <c r="I705" s="180" t="s">
        <v>133</v>
      </c>
      <c r="J705" s="180" t="s">
        <v>135</v>
      </c>
      <c r="K705" s="180" t="s">
        <v>135</v>
      </c>
      <c r="L705" s="183">
        <v>42789</v>
      </c>
      <c r="M705" s="180" t="s">
        <v>375</v>
      </c>
      <c r="N705" s="278"/>
      <c r="O705" s="278"/>
      <c r="P705" s="268"/>
      <c r="Q705" s="278"/>
      <c r="R705" s="278"/>
      <c r="S705" s="278"/>
      <c r="T705" s="180"/>
      <c r="U705" s="278"/>
      <c r="V705" s="279" t="s">
        <v>2418</v>
      </c>
      <c r="W705" s="283">
        <v>41348</v>
      </c>
    </row>
    <row r="706" spans="1:23" ht="15.75" x14ac:dyDescent="0.25">
      <c r="A706" s="222" t="str">
        <f t="shared" si="10"/>
        <v>00788</v>
      </c>
      <c r="B706" s="180" t="s">
        <v>1445</v>
      </c>
      <c r="C706" s="207" t="s">
        <v>1446</v>
      </c>
      <c r="D706" s="180" t="s">
        <v>151</v>
      </c>
      <c r="E706" s="263">
        <v>31335</v>
      </c>
      <c r="F706" s="180" t="s">
        <v>134</v>
      </c>
      <c r="G706" s="284" t="s">
        <v>3314</v>
      </c>
      <c r="H706" s="182">
        <v>40696</v>
      </c>
      <c r="I706" s="180" t="s">
        <v>133</v>
      </c>
      <c r="J706" s="207" t="s">
        <v>598</v>
      </c>
      <c r="K706" s="207" t="s">
        <v>598</v>
      </c>
      <c r="L706" s="183">
        <v>42790</v>
      </c>
      <c r="M706" s="180" t="s">
        <v>3228</v>
      </c>
      <c r="N706" s="285"/>
      <c r="O706" s="286"/>
      <c r="P706" s="181"/>
      <c r="Q706" s="181"/>
      <c r="R706" s="180"/>
      <c r="S706" s="180"/>
      <c r="T706" s="180"/>
      <c r="U706" s="180"/>
      <c r="V706" s="180"/>
      <c r="W706" s="180"/>
    </row>
    <row r="707" spans="1:23" ht="15.75" x14ac:dyDescent="0.25">
      <c r="A707" s="222" t="str">
        <f t="shared" si="10"/>
        <v>00789</v>
      </c>
      <c r="B707" s="180" t="s">
        <v>1424</v>
      </c>
      <c r="C707" s="207" t="s">
        <v>1425</v>
      </c>
      <c r="D707" s="180" t="s">
        <v>151</v>
      </c>
      <c r="E707" s="263">
        <v>32577</v>
      </c>
      <c r="F707" s="180" t="s">
        <v>134</v>
      </c>
      <c r="G707" s="284" t="s">
        <v>3315</v>
      </c>
      <c r="H707" s="182">
        <v>38043</v>
      </c>
      <c r="I707" s="180" t="s">
        <v>133</v>
      </c>
      <c r="J707" s="207" t="s">
        <v>410</v>
      </c>
      <c r="K707" s="207" t="s">
        <v>410</v>
      </c>
      <c r="L707" s="183">
        <v>42790</v>
      </c>
      <c r="M707" s="180" t="s">
        <v>3316</v>
      </c>
      <c r="N707" s="285"/>
      <c r="O707" s="286"/>
      <c r="P707" s="181"/>
      <c r="Q707" s="181"/>
      <c r="R707" s="180"/>
      <c r="S707" s="180"/>
      <c r="T707" s="180"/>
      <c r="U707" s="180"/>
      <c r="V707" s="180"/>
      <c r="W707" s="180"/>
    </row>
    <row r="708" spans="1:23" ht="15.75" x14ac:dyDescent="0.25">
      <c r="A708" s="222" t="str">
        <f t="shared" si="10"/>
        <v>00816</v>
      </c>
      <c r="B708" s="180" t="s">
        <v>1447</v>
      </c>
      <c r="C708" s="207" t="s">
        <v>104</v>
      </c>
      <c r="D708" s="180" t="s">
        <v>151</v>
      </c>
      <c r="E708" s="263">
        <v>30446</v>
      </c>
      <c r="F708" s="180" t="s">
        <v>134</v>
      </c>
      <c r="G708" s="264">
        <v>173598267</v>
      </c>
      <c r="H708" s="182">
        <v>39924</v>
      </c>
      <c r="I708" s="180" t="s">
        <v>133</v>
      </c>
      <c r="J708" s="207" t="s">
        <v>871</v>
      </c>
      <c r="K708" s="207" t="s">
        <v>871</v>
      </c>
      <c r="L708" s="183">
        <v>42790</v>
      </c>
      <c r="M708" s="180" t="s">
        <v>3228</v>
      </c>
      <c r="N708" s="285"/>
      <c r="O708" s="286"/>
      <c r="P708" s="181"/>
      <c r="Q708" s="181"/>
      <c r="R708" s="180"/>
      <c r="S708" s="180"/>
      <c r="T708" s="180"/>
      <c r="U708" s="180"/>
      <c r="V708" s="180"/>
      <c r="W708" s="180"/>
    </row>
    <row r="709" spans="1:23" ht="15.75" x14ac:dyDescent="0.25">
      <c r="A709" s="222" t="str">
        <f t="shared" ref="A709:A772" si="11">RIGHT(B709,5)</f>
        <v>00790</v>
      </c>
      <c r="B709" s="180" t="s">
        <v>1448</v>
      </c>
      <c r="C709" s="207" t="s">
        <v>499</v>
      </c>
      <c r="D709" s="180" t="s">
        <v>151</v>
      </c>
      <c r="E709" s="263">
        <v>33826</v>
      </c>
      <c r="F709" s="180" t="s">
        <v>134</v>
      </c>
      <c r="G709" s="284" t="s">
        <v>3317</v>
      </c>
      <c r="H709" s="182">
        <v>42570</v>
      </c>
      <c r="I709" s="180" t="s">
        <v>133</v>
      </c>
      <c r="J709" s="207" t="s">
        <v>290</v>
      </c>
      <c r="K709" s="207" t="s">
        <v>290</v>
      </c>
      <c r="L709" s="183">
        <v>42790</v>
      </c>
      <c r="M709" s="180" t="s">
        <v>3228</v>
      </c>
      <c r="N709" s="285"/>
      <c r="O709" s="286"/>
      <c r="P709" s="181"/>
      <c r="Q709" s="181"/>
      <c r="R709" s="180"/>
      <c r="S709" s="180"/>
      <c r="T709" s="180"/>
      <c r="U709" s="180"/>
      <c r="V709" s="180"/>
      <c r="W709" s="180"/>
    </row>
    <row r="710" spans="1:23" ht="15.75" x14ac:dyDescent="0.25">
      <c r="A710" s="222" t="str">
        <f t="shared" si="11"/>
        <v>00791</v>
      </c>
      <c r="B710" s="180" t="s">
        <v>902</v>
      </c>
      <c r="C710" s="207" t="s">
        <v>903</v>
      </c>
      <c r="D710" s="180" t="s">
        <v>151</v>
      </c>
      <c r="E710" s="263">
        <v>33026</v>
      </c>
      <c r="F710" s="180" t="s">
        <v>134</v>
      </c>
      <c r="G710" s="284" t="s">
        <v>3318</v>
      </c>
      <c r="H710" s="182">
        <v>40744</v>
      </c>
      <c r="I710" s="180" t="s">
        <v>133</v>
      </c>
      <c r="J710" s="207" t="s">
        <v>3319</v>
      </c>
      <c r="K710" s="207" t="s">
        <v>3319</v>
      </c>
      <c r="L710" s="183">
        <v>42790</v>
      </c>
      <c r="M710" s="180" t="s">
        <v>101</v>
      </c>
      <c r="N710" s="285"/>
      <c r="O710" s="286"/>
      <c r="P710" s="181"/>
      <c r="Q710" s="181"/>
      <c r="R710" s="180"/>
      <c r="S710" s="180"/>
      <c r="T710" s="180"/>
      <c r="U710" s="180"/>
      <c r="V710" s="180"/>
      <c r="W710" s="180"/>
    </row>
    <row r="711" spans="1:23" ht="15.75" x14ac:dyDescent="0.25">
      <c r="A711" s="222" t="str">
        <f t="shared" si="11"/>
        <v>00792</v>
      </c>
      <c r="B711" s="180" t="s">
        <v>2254</v>
      </c>
      <c r="C711" s="207" t="s">
        <v>301</v>
      </c>
      <c r="D711" s="180" t="s">
        <v>151</v>
      </c>
      <c r="E711" s="263">
        <v>34583</v>
      </c>
      <c r="F711" s="180" t="s">
        <v>134</v>
      </c>
      <c r="G711" s="284" t="s">
        <v>2539</v>
      </c>
      <c r="H711" s="182">
        <v>40231</v>
      </c>
      <c r="I711" s="180" t="s">
        <v>133</v>
      </c>
      <c r="J711" s="207" t="s">
        <v>2540</v>
      </c>
      <c r="K711" s="207" t="s">
        <v>2540</v>
      </c>
      <c r="L711" s="183">
        <v>42790</v>
      </c>
      <c r="M711" s="180" t="s">
        <v>398</v>
      </c>
      <c r="N711" s="285"/>
      <c r="O711" s="286"/>
      <c r="P711" s="181"/>
      <c r="Q711" s="181"/>
      <c r="R711" s="180"/>
      <c r="S711" s="180"/>
      <c r="T711" s="180"/>
      <c r="U711" s="180"/>
      <c r="V711" s="180"/>
      <c r="W711" s="180"/>
    </row>
    <row r="712" spans="1:23" ht="15.75" x14ac:dyDescent="0.25">
      <c r="A712" s="222" t="str">
        <f t="shared" si="11"/>
        <v>00793</v>
      </c>
      <c r="B712" s="180" t="s">
        <v>2255</v>
      </c>
      <c r="C712" s="207" t="s">
        <v>1851</v>
      </c>
      <c r="D712" s="180" t="s">
        <v>151</v>
      </c>
      <c r="E712" s="263">
        <v>33379</v>
      </c>
      <c r="F712" s="180" t="s">
        <v>134</v>
      </c>
      <c r="G712" s="284" t="s">
        <v>2531</v>
      </c>
      <c r="H712" s="182">
        <v>41798</v>
      </c>
      <c r="I712" s="180" t="s">
        <v>133</v>
      </c>
      <c r="J712" s="207" t="s">
        <v>688</v>
      </c>
      <c r="K712" s="207" t="s">
        <v>688</v>
      </c>
      <c r="L712" s="183">
        <v>42790</v>
      </c>
      <c r="M712" s="180" t="s">
        <v>398</v>
      </c>
      <c r="N712" s="285"/>
      <c r="O712" s="286"/>
      <c r="P712" s="181"/>
      <c r="Q712" s="181"/>
      <c r="R712" s="180"/>
      <c r="S712" s="180"/>
      <c r="T712" s="180"/>
      <c r="U712" s="180"/>
      <c r="V712" s="180"/>
      <c r="W712" s="180"/>
    </row>
    <row r="713" spans="1:23" ht="15.75" x14ac:dyDescent="0.25">
      <c r="A713" s="222" t="str">
        <f t="shared" si="11"/>
        <v>00794</v>
      </c>
      <c r="B713" s="180" t="s">
        <v>1492</v>
      </c>
      <c r="C713" s="207" t="s">
        <v>1493</v>
      </c>
      <c r="D713" s="180" t="s">
        <v>149</v>
      </c>
      <c r="E713" s="263">
        <v>34139</v>
      </c>
      <c r="F713" s="180" t="s">
        <v>134</v>
      </c>
      <c r="G713" s="284" t="s">
        <v>3320</v>
      </c>
      <c r="H713" s="182">
        <v>40729</v>
      </c>
      <c r="I713" s="180" t="s">
        <v>133</v>
      </c>
      <c r="J713" s="207" t="s">
        <v>224</v>
      </c>
      <c r="K713" s="207" t="s">
        <v>224</v>
      </c>
      <c r="L713" s="183">
        <v>42790</v>
      </c>
      <c r="M713" s="180" t="s">
        <v>3321</v>
      </c>
      <c r="N713" s="285"/>
      <c r="O713" s="286"/>
      <c r="P713" s="181"/>
      <c r="Q713" s="181"/>
      <c r="R713" s="180"/>
      <c r="S713" s="180"/>
      <c r="T713" s="180"/>
      <c r="U713" s="180"/>
      <c r="V713" s="180"/>
      <c r="W713" s="180"/>
    </row>
    <row r="714" spans="1:23" ht="15.75" x14ac:dyDescent="0.25">
      <c r="A714" s="222" t="str">
        <f t="shared" si="11"/>
        <v>00795</v>
      </c>
      <c r="B714" s="180" t="s">
        <v>1456</v>
      </c>
      <c r="C714" s="207" t="s">
        <v>1457</v>
      </c>
      <c r="D714" s="180" t="s">
        <v>149</v>
      </c>
      <c r="E714" s="263">
        <v>31594</v>
      </c>
      <c r="F714" s="180" t="s">
        <v>134</v>
      </c>
      <c r="G714" s="284" t="s">
        <v>3322</v>
      </c>
      <c r="H714" s="182">
        <v>42195</v>
      </c>
      <c r="I714" s="180" t="s">
        <v>133</v>
      </c>
      <c r="J714" s="207" t="s">
        <v>598</v>
      </c>
      <c r="K714" s="207" t="s">
        <v>598</v>
      </c>
      <c r="L714" s="183">
        <v>42790</v>
      </c>
      <c r="M714" s="180" t="s">
        <v>3321</v>
      </c>
      <c r="N714" s="285"/>
      <c r="O714" s="286"/>
      <c r="P714" s="181"/>
      <c r="Q714" s="181"/>
      <c r="R714" s="180"/>
      <c r="S714" s="180"/>
      <c r="T714" s="180"/>
      <c r="U714" s="180"/>
      <c r="V714" s="180"/>
      <c r="W714" s="180"/>
    </row>
    <row r="715" spans="1:23" ht="15.75" x14ac:dyDescent="0.25">
      <c r="A715" s="222" t="str">
        <f t="shared" si="11"/>
        <v>00796</v>
      </c>
      <c r="B715" s="180" t="s">
        <v>1271</v>
      </c>
      <c r="C715" s="207" t="s">
        <v>1272</v>
      </c>
      <c r="D715" s="180" t="s">
        <v>151</v>
      </c>
      <c r="E715" s="263">
        <v>35111</v>
      </c>
      <c r="F715" s="180" t="s">
        <v>134</v>
      </c>
      <c r="G715" s="284" t="s">
        <v>3323</v>
      </c>
      <c r="H715" s="182">
        <v>40987</v>
      </c>
      <c r="I715" s="180" t="s">
        <v>133</v>
      </c>
      <c r="J715" s="207" t="s">
        <v>485</v>
      </c>
      <c r="K715" s="207" t="s">
        <v>485</v>
      </c>
      <c r="L715" s="183">
        <v>42790</v>
      </c>
      <c r="M715" s="180" t="s">
        <v>3180</v>
      </c>
      <c r="N715" s="285"/>
      <c r="O715" s="286"/>
      <c r="P715" s="181"/>
      <c r="Q715" s="181"/>
      <c r="R715" s="180"/>
      <c r="S715" s="180"/>
      <c r="T715" s="180"/>
      <c r="U715" s="180"/>
      <c r="V715" s="180"/>
      <c r="W715" s="180"/>
    </row>
    <row r="716" spans="1:23" ht="15.75" x14ac:dyDescent="0.25">
      <c r="A716" s="222" t="str">
        <f t="shared" si="11"/>
        <v>00797</v>
      </c>
      <c r="B716" s="180" t="s">
        <v>1273</v>
      </c>
      <c r="C716" s="207" t="s">
        <v>616</v>
      </c>
      <c r="D716" s="180" t="s">
        <v>151</v>
      </c>
      <c r="E716" s="263">
        <v>32052</v>
      </c>
      <c r="F716" s="180" t="s">
        <v>134</v>
      </c>
      <c r="G716" s="284" t="s">
        <v>3324</v>
      </c>
      <c r="H716" s="182">
        <v>42444</v>
      </c>
      <c r="I716" s="180" t="s">
        <v>133</v>
      </c>
      <c r="J716" s="207" t="s">
        <v>135</v>
      </c>
      <c r="K716" s="207" t="s">
        <v>135</v>
      </c>
      <c r="L716" s="183">
        <v>42790</v>
      </c>
      <c r="M716" s="180" t="s">
        <v>3180</v>
      </c>
      <c r="N716" s="285"/>
      <c r="O716" s="286"/>
      <c r="P716" s="181"/>
      <c r="Q716" s="181"/>
      <c r="R716" s="180"/>
      <c r="S716" s="180"/>
      <c r="T716" s="180"/>
      <c r="U716" s="180"/>
      <c r="V716" s="180"/>
      <c r="W716" s="180"/>
    </row>
    <row r="717" spans="1:23" ht="15.75" x14ac:dyDescent="0.25">
      <c r="A717" s="222" t="str">
        <f t="shared" si="11"/>
        <v>00804</v>
      </c>
      <c r="B717" s="180" t="s">
        <v>1293</v>
      </c>
      <c r="C717" s="207" t="s">
        <v>1294</v>
      </c>
      <c r="D717" s="180" t="s">
        <v>149</v>
      </c>
      <c r="E717" s="263">
        <v>32577</v>
      </c>
      <c r="F717" s="180" t="s">
        <v>134</v>
      </c>
      <c r="G717" s="284">
        <v>172945433</v>
      </c>
      <c r="H717" s="182" t="s">
        <v>3325</v>
      </c>
      <c r="I717" s="180" t="s">
        <v>133</v>
      </c>
      <c r="J717" s="207" t="s">
        <v>3326</v>
      </c>
      <c r="K717" s="207" t="s">
        <v>3326</v>
      </c>
      <c r="L717" s="183">
        <v>42790</v>
      </c>
      <c r="M717" s="180" t="s">
        <v>1112</v>
      </c>
      <c r="N717" s="285"/>
      <c r="O717" s="286"/>
      <c r="P717" s="181"/>
      <c r="Q717" s="181"/>
      <c r="R717" s="180"/>
      <c r="S717" s="180"/>
      <c r="T717" s="180"/>
      <c r="U717" s="180"/>
      <c r="V717" s="180"/>
      <c r="W717" s="180"/>
    </row>
    <row r="718" spans="1:23" ht="15.75" x14ac:dyDescent="0.25">
      <c r="A718" s="222" t="str">
        <f t="shared" si="11"/>
        <v>00802</v>
      </c>
      <c r="B718" s="180" t="s">
        <v>2288</v>
      </c>
      <c r="C718" s="207" t="s">
        <v>1884</v>
      </c>
      <c r="D718" s="180" t="s">
        <v>149</v>
      </c>
      <c r="E718" s="263">
        <v>34422</v>
      </c>
      <c r="F718" s="180" t="s">
        <v>134</v>
      </c>
      <c r="G718" s="284">
        <v>174219848</v>
      </c>
      <c r="H718" s="182" t="s">
        <v>3327</v>
      </c>
      <c r="I718" s="180" t="s">
        <v>133</v>
      </c>
      <c r="J718" s="207" t="s">
        <v>505</v>
      </c>
      <c r="K718" s="207" t="s">
        <v>505</v>
      </c>
      <c r="L718" s="183">
        <v>42790</v>
      </c>
      <c r="M718" s="180" t="s">
        <v>3328</v>
      </c>
      <c r="N718" s="285"/>
      <c r="O718" s="286"/>
      <c r="P718" s="181"/>
      <c r="Q718" s="181"/>
      <c r="R718" s="180"/>
      <c r="S718" s="180"/>
      <c r="T718" s="180"/>
      <c r="U718" s="180"/>
      <c r="V718" s="180"/>
      <c r="W718" s="180"/>
    </row>
    <row r="719" spans="1:23" ht="15.75" x14ac:dyDescent="0.25">
      <c r="A719" s="222" t="str">
        <f t="shared" si="11"/>
        <v>00800</v>
      </c>
      <c r="B719" s="180" t="s">
        <v>909</v>
      </c>
      <c r="C719" s="207" t="s">
        <v>910</v>
      </c>
      <c r="D719" s="180" t="s">
        <v>151</v>
      </c>
      <c r="E719" s="263">
        <v>30796</v>
      </c>
      <c r="F719" s="180" t="s">
        <v>134</v>
      </c>
      <c r="G719" s="284">
        <v>173170949</v>
      </c>
      <c r="H719" s="182">
        <v>39874</v>
      </c>
      <c r="I719" s="180" t="s">
        <v>133</v>
      </c>
      <c r="J719" s="207" t="s">
        <v>247</v>
      </c>
      <c r="K719" s="207" t="s">
        <v>247</v>
      </c>
      <c r="L719" s="183">
        <v>42790</v>
      </c>
      <c r="M719" s="180" t="s">
        <v>101</v>
      </c>
      <c r="N719" s="285"/>
      <c r="O719" s="286"/>
      <c r="P719" s="181"/>
      <c r="Q719" s="181"/>
      <c r="R719" s="180"/>
      <c r="S719" s="180"/>
      <c r="T719" s="180"/>
      <c r="U719" s="180"/>
      <c r="V719" s="180"/>
      <c r="W719" s="180"/>
    </row>
    <row r="720" spans="1:23" ht="15.75" x14ac:dyDescent="0.25">
      <c r="A720" s="222" t="str">
        <f t="shared" si="11"/>
        <v>00798</v>
      </c>
      <c r="B720" s="180" t="s">
        <v>1426</v>
      </c>
      <c r="C720" s="207" t="s">
        <v>377</v>
      </c>
      <c r="D720" s="180" t="s">
        <v>151</v>
      </c>
      <c r="E720" s="263">
        <v>26947</v>
      </c>
      <c r="F720" s="180" t="s">
        <v>134</v>
      </c>
      <c r="G720" s="284">
        <v>171554077</v>
      </c>
      <c r="H720" s="182">
        <v>39604</v>
      </c>
      <c r="I720" s="180" t="s">
        <v>133</v>
      </c>
      <c r="J720" s="207" t="s">
        <v>410</v>
      </c>
      <c r="K720" s="207" t="s">
        <v>410</v>
      </c>
      <c r="L720" s="183">
        <v>42790</v>
      </c>
      <c r="M720" s="180" t="s">
        <v>3228</v>
      </c>
      <c r="N720" s="285"/>
      <c r="O720" s="286"/>
      <c r="P720" s="181"/>
      <c r="Q720" s="181"/>
      <c r="R720" s="180"/>
      <c r="S720" s="180"/>
      <c r="T720" s="180"/>
      <c r="U720" s="180"/>
      <c r="V720" s="180"/>
      <c r="W720" s="180"/>
    </row>
    <row r="721" spans="1:23" ht="18.75" x14ac:dyDescent="0.3">
      <c r="A721" s="222" t="str">
        <f t="shared" si="11"/>
        <v>00803</v>
      </c>
      <c r="B721" s="180" t="s">
        <v>900</v>
      </c>
      <c r="C721" s="207" t="s">
        <v>901</v>
      </c>
      <c r="D721" s="180" t="s">
        <v>151</v>
      </c>
      <c r="E721" s="263">
        <v>30759</v>
      </c>
      <c r="F721" s="287" t="s">
        <v>134</v>
      </c>
      <c r="G721" s="284">
        <v>135216047</v>
      </c>
      <c r="H721" s="182" t="s">
        <v>3329</v>
      </c>
      <c r="I721" s="180" t="s">
        <v>133</v>
      </c>
      <c r="J721" s="207" t="s">
        <v>290</v>
      </c>
      <c r="K721" s="207" t="s">
        <v>290</v>
      </c>
      <c r="L721" s="183">
        <v>42790</v>
      </c>
      <c r="M721" s="180" t="s">
        <v>415</v>
      </c>
      <c r="N721" s="285"/>
      <c r="O721" s="286"/>
      <c r="P721" s="181"/>
      <c r="Q721" s="181"/>
      <c r="R721" s="180"/>
      <c r="S721" s="180"/>
      <c r="T721" s="180"/>
      <c r="U721" s="180"/>
      <c r="V721" s="180"/>
      <c r="W721" s="180"/>
    </row>
    <row r="722" spans="1:23" ht="15.75" x14ac:dyDescent="0.25">
      <c r="A722" s="222" t="str">
        <f t="shared" si="11"/>
        <v>00806</v>
      </c>
      <c r="B722" s="180" t="s">
        <v>1249</v>
      </c>
      <c r="C722" s="207" t="s">
        <v>1250</v>
      </c>
      <c r="D722" s="180" t="s">
        <v>151</v>
      </c>
      <c r="E722" s="263">
        <v>34510</v>
      </c>
      <c r="F722" s="180" t="s">
        <v>134</v>
      </c>
      <c r="G722" s="288">
        <v>174221080</v>
      </c>
      <c r="H722" s="182" t="s">
        <v>3330</v>
      </c>
      <c r="I722" s="180" t="s">
        <v>133</v>
      </c>
      <c r="J722" s="207" t="s">
        <v>171</v>
      </c>
      <c r="K722" s="207" t="s">
        <v>171</v>
      </c>
      <c r="L722" s="183">
        <v>42790</v>
      </c>
      <c r="M722" s="180" t="s">
        <v>415</v>
      </c>
      <c r="N722" s="285"/>
      <c r="O722" s="286"/>
      <c r="P722" s="181"/>
      <c r="Q722" s="181"/>
      <c r="R722" s="180"/>
      <c r="S722" s="180"/>
      <c r="T722" s="180"/>
      <c r="U722" s="180"/>
      <c r="V722" s="180"/>
      <c r="W722" s="180"/>
    </row>
    <row r="723" spans="1:23" ht="15.75" x14ac:dyDescent="0.25">
      <c r="A723" s="222" t="str">
        <f t="shared" si="11"/>
        <v>00808</v>
      </c>
      <c r="B723" s="180" t="s">
        <v>907</v>
      </c>
      <c r="C723" s="207" t="s">
        <v>908</v>
      </c>
      <c r="D723" s="180" t="s">
        <v>151</v>
      </c>
      <c r="E723" s="263">
        <v>33273</v>
      </c>
      <c r="F723" s="180" t="s">
        <v>134</v>
      </c>
      <c r="G723" s="264">
        <v>173504043</v>
      </c>
      <c r="H723" s="182"/>
      <c r="I723" s="180" t="s">
        <v>133</v>
      </c>
      <c r="J723" s="207" t="s">
        <v>302</v>
      </c>
      <c r="K723" s="207" t="s">
        <v>302</v>
      </c>
      <c r="L723" s="183">
        <v>42790</v>
      </c>
      <c r="M723" s="180" t="s">
        <v>101</v>
      </c>
      <c r="N723" s="285"/>
      <c r="O723" s="286"/>
      <c r="P723" s="181"/>
      <c r="Q723" s="181"/>
      <c r="R723" s="180"/>
      <c r="S723" s="180"/>
      <c r="T723" s="180"/>
      <c r="U723" s="180"/>
      <c r="V723" s="180"/>
      <c r="W723" s="180"/>
    </row>
    <row r="724" spans="1:23" ht="15.75" x14ac:dyDescent="0.25">
      <c r="A724" s="222" t="str">
        <f t="shared" si="11"/>
        <v>00809</v>
      </c>
      <c r="B724" s="180" t="s">
        <v>919</v>
      </c>
      <c r="C724" s="207" t="s">
        <v>920</v>
      </c>
      <c r="D724" s="180" t="s">
        <v>151</v>
      </c>
      <c r="E724" s="263">
        <v>32154</v>
      </c>
      <c r="F724" s="180" t="s">
        <v>134</v>
      </c>
      <c r="G724" s="264">
        <v>172779023</v>
      </c>
      <c r="H724" s="182"/>
      <c r="I724" s="180" t="s">
        <v>133</v>
      </c>
      <c r="J724" s="207" t="s">
        <v>921</v>
      </c>
      <c r="K724" s="207" t="s">
        <v>921</v>
      </c>
      <c r="L724" s="183">
        <v>42790</v>
      </c>
      <c r="M724" s="180" t="s">
        <v>101</v>
      </c>
      <c r="N724" s="285"/>
      <c r="O724" s="286"/>
      <c r="P724" s="181"/>
      <c r="Q724" s="181"/>
      <c r="R724" s="180"/>
      <c r="S724" s="180"/>
      <c r="T724" s="180"/>
      <c r="U724" s="180"/>
      <c r="V724" s="180"/>
      <c r="W724" s="180"/>
    </row>
    <row r="725" spans="1:23" ht="15.75" x14ac:dyDescent="0.25">
      <c r="A725" s="222" t="str">
        <f t="shared" si="11"/>
        <v>00812</v>
      </c>
      <c r="B725" s="180" t="s">
        <v>917</v>
      </c>
      <c r="C725" s="207" t="s">
        <v>918</v>
      </c>
      <c r="D725" s="180" t="s">
        <v>151</v>
      </c>
      <c r="E725" s="263">
        <v>30155</v>
      </c>
      <c r="F725" s="180" t="s">
        <v>134</v>
      </c>
      <c r="G725" s="264">
        <v>173319427</v>
      </c>
      <c r="H725" s="182"/>
      <c r="I725" s="180" t="s">
        <v>133</v>
      </c>
      <c r="J725" s="179" t="s">
        <v>137</v>
      </c>
      <c r="K725" s="179" t="s">
        <v>137</v>
      </c>
      <c r="L725" s="183">
        <v>42790</v>
      </c>
      <c r="M725" s="180" t="s">
        <v>101</v>
      </c>
      <c r="N725" s="285"/>
      <c r="O725" s="286"/>
      <c r="P725" s="181"/>
      <c r="Q725" s="181"/>
      <c r="R725" s="180"/>
      <c r="S725" s="180"/>
      <c r="T725" s="180"/>
      <c r="U725" s="180"/>
      <c r="V725" s="180"/>
      <c r="W725" s="180"/>
    </row>
    <row r="726" spans="1:23" ht="15.75" x14ac:dyDescent="0.25">
      <c r="A726" s="222" t="str">
        <f t="shared" si="11"/>
        <v>00782</v>
      </c>
      <c r="B726" s="180" t="s">
        <v>720</v>
      </c>
      <c r="C726" s="207" t="s">
        <v>721</v>
      </c>
      <c r="D726" s="180" t="s">
        <v>151</v>
      </c>
      <c r="E726" s="263">
        <v>32195</v>
      </c>
      <c r="F726" s="180" t="s">
        <v>134</v>
      </c>
      <c r="G726" s="284" t="s">
        <v>3331</v>
      </c>
      <c r="H726" s="182">
        <v>41666</v>
      </c>
      <c r="I726" s="180" t="s">
        <v>133</v>
      </c>
      <c r="J726" s="207" t="s">
        <v>297</v>
      </c>
      <c r="K726" s="207" t="s">
        <v>297</v>
      </c>
      <c r="L726" s="183">
        <v>42790</v>
      </c>
      <c r="M726" s="180" t="s">
        <v>101</v>
      </c>
      <c r="N726" s="285"/>
      <c r="O726" s="286"/>
      <c r="P726" s="181"/>
      <c r="Q726" s="181"/>
      <c r="R726" s="180"/>
      <c r="S726" s="180"/>
      <c r="T726" s="180"/>
      <c r="U726" s="180"/>
      <c r="V726" s="180"/>
      <c r="W726" s="180"/>
    </row>
    <row r="727" spans="1:23" ht="15.75" x14ac:dyDescent="0.25">
      <c r="A727" s="222" t="str">
        <f t="shared" si="11"/>
        <v>00783</v>
      </c>
      <c r="B727" s="180" t="s">
        <v>2128</v>
      </c>
      <c r="C727" s="207" t="s">
        <v>1638</v>
      </c>
      <c r="D727" s="180" t="s">
        <v>151</v>
      </c>
      <c r="E727" s="263">
        <v>32055</v>
      </c>
      <c r="F727" s="180" t="s">
        <v>134</v>
      </c>
      <c r="G727" s="284" t="s">
        <v>2405</v>
      </c>
      <c r="H727" s="182">
        <v>42753</v>
      </c>
      <c r="I727" s="180" t="s">
        <v>133</v>
      </c>
      <c r="J727" s="207" t="s">
        <v>204</v>
      </c>
      <c r="K727" s="207" t="s">
        <v>204</v>
      </c>
      <c r="L727" s="183">
        <v>42790</v>
      </c>
      <c r="M727" s="180" t="s">
        <v>415</v>
      </c>
      <c r="N727" s="285"/>
      <c r="O727" s="286"/>
      <c r="P727" s="181"/>
      <c r="Q727" s="181"/>
      <c r="R727" s="180"/>
      <c r="S727" s="180"/>
      <c r="T727" s="180"/>
      <c r="U727" s="180"/>
      <c r="V727" s="180"/>
      <c r="W727" s="180"/>
    </row>
    <row r="728" spans="1:23" ht="15.75" x14ac:dyDescent="0.25">
      <c r="A728" s="222" t="str">
        <f t="shared" si="11"/>
        <v>00817</v>
      </c>
      <c r="B728" s="180" t="s">
        <v>913</v>
      </c>
      <c r="C728" s="207" t="s">
        <v>914</v>
      </c>
      <c r="D728" s="180" t="s">
        <v>151</v>
      </c>
      <c r="E728" s="263">
        <v>30804</v>
      </c>
      <c r="F728" s="180" t="s">
        <v>134</v>
      </c>
      <c r="G728" s="264">
        <v>174577304</v>
      </c>
      <c r="H728" s="182">
        <v>42316</v>
      </c>
      <c r="I728" s="180" t="s">
        <v>133</v>
      </c>
      <c r="J728" s="207" t="s">
        <v>467</v>
      </c>
      <c r="K728" s="207" t="s">
        <v>467</v>
      </c>
      <c r="L728" s="183">
        <v>42790</v>
      </c>
      <c r="M728" s="180" t="s">
        <v>375</v>
      </c>
      <c r="N728" s="285"/>
      <c r="O728" s="286"/>
      <c r="P728" s="181"/>
      <c r="Q728" s="181"/>
      <c r="R728" s="180"/>
      <c r="S728" s="180"/>
      <c r="T728" s="180"/>
      <c r="U728" s="180"/>
      <c r="V728" s="180"/>
      <c r="W728" s="180"/>
    </row>
    <row r="729" spans="1:23" ht="15.75" x14ac:dyDescent="0.25">
      <c r="A729" s="222" t="str">
        <f t="shared" si="11"/>
        <v>00784</v>
      </c>
      <c r="B729" s="180" t="s">
        <v>922</v>
      </c>
      <c r="C729" s="207" t="s">
        <v>923</v>
      </c>
      <c r="D729" s="180" t="s">
        <v>151</v>
      </c>
      <c r="E729" s="263">
        <v>36026</v>
      </c>
      <c r="F729" s="180" t="s">
        <v>134</v>
      </c>
      <c r="G729" s="284" t="s">
        <v>3332</v>
      </c>
      <c r="H729" s="182">
        <v>41294</v>
      </c>
      <c r="I729" s="180" t="s">
        <v>133</v>
      </c>
      <c r="J729" s="207" t="s">
        <v>410</v>
      </c>
      <c r="K729" s="207" t="s">
        <v>410</v>
      </c>
      <c r="L729" s="183">
        <v>42790</v>
      </c>
      <c r="M729" s="180" t="s">
        <v>101</v>
      </c>
      <c r="N729" s="285"/>
      <c r="O729" s="286"/>
      <c r="P729" s="181"/>
      <c r="Q729" s="181"/>
      <c r="R729" s="180"/>
      <c r="S729" s="180"/>
      <c r="T729" s="180"/>
      <c r="U729" s="180"/>
      <c r="V729" s="180"/>
      <c r="W729" s="180"/>
    </row>
    <row r="730" spans="1:23" ht="15.75" x14ac:dyDescent="0.25">
      <c r="A730" s="222" t="str">
        <f t="shared" si="11"/>
        <v>00785</v>
      </c>
      <c r="B730" s="180" t="s">
        <v>911</v>
      </c>
      <c r="C730" s="207" t="s">
        <v>863</v>
      </c>
      <c r="D730" s="180" t="s">
        <v>151</v>
      </c>
      <c r="E730" s="263">
        <v>35954</v>
      </c>
      <c r="F730" s="180" t="s">
        <v>134</v>
      </c>
      <c r="G730" s="284" t="s">
        <v>3333</v>
      </c>
      <c r="H730" s="182">
        <v>41294</v>
      </c>
      <c r="I730" s="180" t="s">
        <v>133</v>
      </c>
      <c r="J730" s="207" t="s">
        <v>410</v>
      </c>
      <c r="K730" s="207" t="s">
        <v>410</v>
      </c>
      <c r="L730" s="183">
        <v>42790</v>
      </c>
      <c r="M730" s="180" t="s">
        <v>101</v>
      </c>
      <c r="N730" s="285"/>
      <c r="O730" s="286"/>
      <c r="P730" s="181"/>
      <c r="Q730" s="181"/>
      <c r="R730" s="180"/>
      <c r="S730" s="180"/>
      <c r="T730" s="180"/>
      <c r="U730" s="180"/>
      <c r="V730" s="180"/>
      <c r="W730" s="180"/>
    </row>
    <row r="731" spans="1:23" ht="15.75" x14ac:dyDescent="0.25">
      <c r="A731" s="222" t="str">
        <f t="shared" si="11"/>
        <v>00786</v>
      </c>
      <c r="B731" s="180" t="s">
        <v>915</v>
      </c>
      <c r="C731" s="207" t="s">
        <v>916</v>
      </c>
      <c r="D731" s="180" t="s">
        <v>151</v>
      </c>
      <c r="E731" s="263">
        <v>34354</v>
      </c>
      <c r="F731" s="180" t="s">
        <v>134</v>
      </c>
      <c r="G731" s="284" t="s">
        <v>3334</v>
      </c>
      <c r="H731" s="182">
        <v>34350</v>
      </c>
      <c r="I731" s="180" t="s">
        <v>133</v>
      </c>
      <c r="J731" s="207" t="s">
        <v>297</v>
      </c>
      <c r="K731" s="207" t="s">
        <v>297</v>
      </c>
      <c r="L731" s="183">
        <v>42790</v>
      </c>
      <c r="M731" s="180" t="s">
        <v>101</v>
      </c>
      <c r="N731" s="285"/>
      <c r="O731" s="286"/>
      <c r="P731" s="181"/>
      <c r="Q731" s="181"/>
      <c r="R731" s="180"/>
      <c r="S731" s="180"/>
      <c r="T731" s="180"/>
      <c r="U731" s="180"/>
      <c r="V731" s="180"/>
      <c r="W731" s="180"/>
    </row>
    <row r="732" spans="1:23" ht="15.75" x14ac:dyDescent="0.25">
      <c r="A732" s="222" t="str">
        <f t="shared" si="11"/>
        <v>00814</v>
      </c>
      <c r="B732" s="180" t="s">
        <v>2129</v>
      </c>
      <c r="C732" s="207" t="s">
        <v>426</v>
      </c>
      <c r="D732" s="180" t="s">
        <v>151</v>
      </c>
      <c r="E732" s="263">
        <v>27412</v>
      </c>
      <c r="F732" s="180" t="s">
        <v>134</v>
      </c>
      <c r="G732" s="264">
        <v>171713628</v>
      </c>
      <c r="H732" s="182">
        <v>40590</v>
      </c>
      <c r="I732" s="180" t="s">
        <v>133</v>
      </c>
      <c r="J732" s="179"/>
      <c r="K732" s="180"/>
      <c r="L732" s="183">
        <v>42790</v>
      </c>
      <c r="M732" s="180" t="s">
        <v>101</v>
      </c>
      <c r="N732" s="285"/>
      <c r="O732" s="286"/>
      <c r="P732" s="181"/>
      <c r="Q732" s="181"/>
      <c r="R732" s="180"/>
      <c r="S732" s="180"/>
      <c r="T732" s="180"/>
      <c r="U732" s="180"/>
      <c r="V732" s="180"/>
      <c r="W732" s="180"/>
    </row>
    <row r="733" spans="1:23" ht="15.75" x14ac:dyDescent="0.25">
      <c r="A733" s="222" t="str">
        <f t="shared" si="11"/>
        <v>00815</v>
      </c>
      <c r="B733" s="180" t="s">
        <v>2130</v>
      </c>
      <c r="C733" s="207" t="s">
        <v>1764</v>
      </c>
      <c r="D733" s="180" t="s">
        <v>151</v>
      </c>
      <c r="E733" s="263">
        <v>31695</v>
      </c>
      <c r="F733" s="180" t="s">
        <v>134</v>
      </c>
      <c r="G733" s="264">
        <v>172675766</v>
      </c>
      <c r="H733" s="182">
        <v>42108</v>
      </c>
      <c r="I733" s="180" t="s">
        <v>133</v>
      </c>
      <c r="J733" s="179"/>
      <c r="K733" s="180"/>
      <c r="L733" s="183">
        <v>42790</v>
      </c>
      <c r="M733" s="180" t="s">
        <v>415</v>
      </c>
      <c r="N733" s="285"/>
      <c r="O733" s="289"/>
      <c r="P733" s="181"/>
      <c r="Q733" s="181"/>
      <c r="R733" s="180"/>
      <c r="S733" s="180"/>
      <c r="T733" s="180"/>
      <c r="U733" s="180"/>
      <c r="V733" s="180"/>
      <c r="W733" s="180"/>
    </row>
    <row r="734" spans="1:23" ht="18.75" x14ac:dyDescent="0.3">
      <c r="A734" s="222" t="str">
        <f t="shared" si="11"/>
        <v>00813</v>
      </c>
      <c r="B734" s="180" t="s">
        <v>905</v>
      </c>
      <c r="C734" s="207" t="s">
        <v>906</v>
      </c>
      <c r="D734" s="180" t="s">
        <v>151</v>
      </c>
      <c r="E734" s="290"/>
      <c r="F734" s="180" t="s">
        <v>134</v>
      </c>
      <c r="G734" s="267" t="s">
        <v>3335</v>
      </c>
      <c r="H734" s="182">
        <v>38776</v>
      </c>
      <c r="I734" s="180" t="s">
        <v>133</v>
      </c>
      <c r="J734" s="179"/>
      <c r="K734" s="180"/>
      <c r="L734" s="183">
        <v>42790</v>
      </c>
      <c r="M734" s="180" t="s">
        <v>101</v>
      </c>
      <c r="N734" s="280"/>
      <c r="O734" s="289"/>
      <c r="P734" s="181"/>
      <c r="Q734" s="181"/>
      <c r="R734" s="180"/>
      <c r="S734" s="180"/>
      <c r="T734" s="180"/>
      <c r="U734" s="180"/>
      <c r="V734" s="180"/>
      <c r="W734" s="180"/>
    </row>
    <row r="735" spans="1:23" ht="18.75" x14ac:dyDescent="0.3">
      <c r="A735" s="222" t="str">
        <f t="shared" si="11"/>
        <v>00810</v>
      </c>
      <c r="B735" s="180" t="s">
        <v>904</v>
      </c>
      <c r="C735" s="207" t="s">
        <v>337</v>
      </c>
      <c r="D735" s="180" t="s">
        <v>151</v>
      </c>
      <c r="E735" s="291">
        <v>29831</v>
      </c>
      <c r="F735" s="180" t="s">
        <v>134</v>
      </c>
      <c r="G735" s="267" t="s">
        <v>3336</v>
      </c>
      <c r="H735" s="182">
        <v>40981</v>
      </c>
      <c r="I735" s="180" t="s">
        <v>133</v>
      </c>
      <c r="J735" s="179" t="s">
        <v>137</v>
      </c>
      <c r="K735" s="179" t="s">
        <v>137</v>
      </c>
      <c r="L735" s="183">
        <v>42790</v>
      </c>
      <c r="M735" s="180" t="s">
        <v>101</v>
      </c>
      <c r="N735" s="280"/>
      <c r="O735" s="289"/>
      <c r="P735" s="181"/>
      <c r="Q735" s="181"/>
      <c r="R735" s="180"/>
      <c r="S735" s="180"/>
      <c r="T735" s="180"/>
      <c r="U735" s="180"/>
      <c r="V735" s="180"/>
      <c r="W735" s="180"/>
    </row>
    <row r="736" spans="1:23" ht="18.75" x14ac:dyDescent="0.3">
      <c r="A736" s="222" t="str">
        <f t="shared" si="11"/>
        <v>00811</v>
      </c>
      <c r="B736" s="180" t="s">
        <v>912</v>
      </c>
      <c r="C736" s="207" t="s">
        <v>3337</v>
      </c>
      <c r="D736" s="180" t="s">
        <v>151</v>
      </c>
      <c r="E736" s="291">
        <v>31393</v>
      </c>
      <c r="F736" s="180" t="s">
        <v>134</v>
      </c>
      <c r="G736" s="267" t="s">
        <v>3338</v>
      </c>
      <c r="H736" s="182">
        <v>31393</v>
      </c>
      <c r="I736" s="180" t="s">
        <v>133</v>
      </c>
      <c r="J736" s="179" t="s">
        <v>137</v>
      </c>
      <c r="K736" s="179" t="s">
        <v>137</v>
      </c>
      <c r="L736" s="183">
        <v>42790</v>
      </c>
      <c r="M736" s="180" t="s">
        <v>101</v>
      </c>
      <c r="N736" s="280"/>
      <c r="O736" s="289"/>
      <c r="P736" s="181"/>
      <c r="Q736" s="181"/>
      <c r="R736" s="180"/>
      <c r="S736" s="180"/>
      <c r="T736" s="180"/>
      <c r="U736" s="180"/>
      <c r="V736" s="180"/>
      <c r="W736" s="180"/>
    </row>
    <row r="737" spans="1:23" ht="15.75" x14ac:dyDescent="0.25">
      <c r="A737" s="222" t="str">
        <f t="shared" si="11"/>
        <v>00818</v>
      </c>
      <c r="B737" s="180" t="s">
        <v>1494</v>
      </c>
      <c r="C737" s="207" t="s">
        <v>1495</v>
      </c>
      <c r="D737" s="180" t="s">
        <v>151</v>
      </c>
      <c r="E737" s="263">
        <v>34631</v>
      </c>
      <c r="F737" s="180" t="s">
        <v>134</v>
      </c>
      <c r="G737" s="264">
        <v>174553765</v>
      </c>
      <c r="H737" s="182">
        <v>40924</v>
      </c>
      <c r="I737" s="180" t="s">
        <v>133</v>
      </c>
      <c r="J737" s="179" t="s">
        <v>753</v>
      </c>
      <c r="K737" s="179" t="s">
        <v>753</v>
      </c>
      <c r="L737" s="183">
        <v>42790</v>
      </c>
      <c r="M737" s="180" t="s">
        <v>398</v>
      </c>
      <c r="N737" s="280"/>
      <c r="O737" s="289"/>
      <c r="P737" s="181"/>
      <c r="Q737" s="181"/>
      <c r="R737" s="180"/>
      <c r="S737" s="180"/>
      <c r="T737" s="180"/>
      <c r="U737" s="180"/>
      <c r="V737" s="180"/>
      <c r="W737" s="180"/>
    </row>
    <row r="738" spans="1:23" ht="15.75" x14ac:dyDescent="0.25">
      <c r="A738" s="222" t="str">
        <f t="shared" si="11"/>
        <v>00820</v>
      </c>
      <c r="B738" s="180" t="s">
        <v>1169</v>
      </c>
      <c r="C738" s="179" t="s">
        <v>1170</v>
      </c>
      <c r="D738" s="180" t="s">
        <v>151</v>
      </c>
      <c r="E738" s="263">
        <v>35105</v>
      </c>
      <c r="F738" s="180" t="s">
        <v>134</v>
      </c>
      <c r="G738" s="267">
        <v>174566588</v>
      </c>
      <c r="H738" s="181">
        <v>41612</v>
      </c>
      <c r="I738" s="180" t="s">
        <v>133</v>
      </c>
      <c r="J738" s="179" t="s">
        <v>3339</v>
      </c>
      <c r="K738" s="179" t="s">
        <v>3339</v>
      </c>
      <c r="L738" s="183">
        <v>42791</v>
      </c>
      <c r="M738" s="180" t="s">
        <v>375</v>
      </c>
      <c r="N738" s="280"/>
      <c r="O738" s="289"/>
      <c r="P738" s="181"/>
      <c r="Q738" s="181"/>
      <c r="R738" s="180"/>
      <c r="S738" s="180"/>
      <c r="T738" s="180"/>
      <c r="U738" s="180"/>
      <c r="V738" s="180"/>
      <c r="W738" s="180"/>
    </row>
    <row r="739" spans="1:23" ht="15.75" x14ac:dyDescent="0.25">
      <c r="A739" s="222" t="str">
        <f t="shared" si="11"/>
        <v>00821</v>
      </c>
      <c r="B739" s="180" t="s">
        <v>1156</v>
      </c>
      <c r="C739" s="179" t="s">
        <v>1157</v>
      </c>
      <c r="D739" s="180" t="s">
        <v>151</v>
      </c>
      <c r="E739" s="263">
        <v>34582</v>
      </c>
      <c r="F739" s="180" t="s">
        <v>134</v>
      </c>
      <c r="G739" s="267">
        <v>173177571</v>
      </c>
      <c r="H739" s="181">
        <v>41124</v>
      </c>
      <c r="I739" s="180" t="s">
        <v>133</v>
      </c>
      <c r="J739" s="179" t="s">
        <v>3340</v>
      </c>
      <c r="K739" s="179" t="s">
        <v>3340</v>
      </c>
      <c r="L739" s="183">
        <v>42791</v>
      </c>
      <c r="M739" s="180" t="s">
        <v>375</v>
      </c>
      <c r="N739" s="280"/>
      <c r="O739" s="289"/>
      <c r="P739" s="181"/>
      <c r="Q739" s="181"/>
      <c r="R739" s="180"/>
      <c r="S739" s="180"/>
      <c r="T739" s="180"/>
      <c r="U739" s="180"/>
      <c r="V739" s="180"/>
      <c r="W739" s="180"/>
    </row>
    <row r="740" spans="1:23" ht="15.75" x14ac:dyDescent="0.25">
      <c r="A740" s="222" t="str">
        <f t="shared" si="11"/>
        <v>00822</v>
      </c>
      <c r="B740" s="180" t="s">
        <v>2131</v>
      </c>
      <c r="C740" s="179" t="s">
        <v>517</v>
      </c>
      <c r="D740" s="180" t="s">
        <v>151</v>
      </c>
      <c r="E740" s="263">
        <v>34491</v>
      </c>
      <c r="F740" s="180" t="s">
        <v>134</v>
      </c>
      <c r="G740" s="267">
        <v>174360605</v>
      </c>
      <c r="H740" s="181">
        <v>42075</v>
      </c>
      <c r="I740" s="180" t="s">
        <v>133</v>
      </c>
      <c r="J740" s="179" t="s">
        <v>3341</v>
      </c>
      <c r="K740" s="179" t="s">
        <v>3341</v>
      </c>
      <c r="L740" s="183">
        <v>42791</v>
      </c>
      <c r="M740" s="180" t="s">
        <v>375</v>
      </c>
      <c r="N740" s="200"/>
      <c r="O740" s="181"/>
      <c r="P740" s="181"/>
      <c r="Q740" s="181"/>
      <c r="R740" s="180"/>
      <c r="S740" s="180"/>
      <c r="T740" s="180"/>
      <c r="U740" s="180"/>
      <c r="V740" s="180"/>
      <c r="W740" s="180"/>
    </row>
    <row r="741" spans="1:23" ht="15.75" x14ac:dyDescent="0.25">
      <c r="A741" s="222" t="str">
        <f t="shared" si="11"/>
        <v>00823</v>
      </c>
      <c r="B741" s="180" t="s">
        <v>1155</v>
      </c>
      <c r="C741" s="179" t="s">
        <v>608</v>
      </c>
      <c r="D741" s="180" t="s">
        <v>151</v>
      </c>
      <c r="E741" s="263">
        <v>34178</v>
      </c>
      <c r="F741" s="180" t="s">
        <v>134</v>
      </c>
      <c r="G741" s="267">
        <v>174214801</v>
      </c>
      <c r="H741" s="181">
        <v>40333</v>
      </c>
      <c r="I741" s="180" t="s">
        <v>133</v>
      </c>
      <c r="J741" s="179" t="s">
        <v>3342</v>
      </c>
      <c r="K741" s="179" t="s">
        <v>3342</v>
      </c>
      <c r="L741" s="183">
        <v>42791</v>
      </c>
      <c r="M741" s="180" t="s">
        <v>375</v>
      </c>
      <c r="N741" s="200"/>
      <c r="O741" s="181"/>
      <c r="P741" s="181"/>
      <c r="Q741" s="181"/>
      <c r="R741" s="180"/>
      <c r="S741" s="180"/>
      <c r="T741" s="180"/>
      <c r="U741" s="180"/>
      <c r="V741" s="180"/>
      <c r="W741" s="180"/>
    </row>
    <row r="742" spans="1:23" ht="15.75" x14ac:dyDescent="0.25">
      <c r="A742" s="222" t="str">
        <f t="shared" si="11"/>
        <v>00824</v>
      </c>
      <c r="B742" s="180" t="s">
        <v>587</v>
      </c>
      <c r="C742" s="179" t="s">
        <v>588</v>
      </c>
      <c r="D742" s="180" t="s">
        <v>151</v>
      </c>
      <c r="E742" s="263">
        <v>33948</v>
      </c>
      <c r="F742" s="180" t="s">
        <v>134</v>
      </c>
      <c r="G742" s="267">
        <v>174036148</v>
      </c>
      <c r="H742" s="181">
        <v>41359</v>
      </c>
      <c r="I742" s="180" t="s">
        <v>133</v>
      </c>
      <c r="J742" s="179" t="s">
        <v>3343</v>
      </c>
      <c r="K742" s="179" t="s">
        <v>3343</v>
      </c>
      <c r="L742" s="183">
        <v>42791</v>
      </c>
      <c r="M742" s="180" t="s">
        <v>375</v>
      </c>
      <c r="N742" s="200"/>
      <c r="O742" s="181"/>
      <c r="P742" s="181"/>
      <c r="Q742" s="181"/>
      <c r="R742" s="180"/>
      <c r="S742" s="180"/>
      <c r="T742" s="180"/>
      <c r="U742" s="180"/>
      <c r="V742" s="180"/>
      <c r="W742" s="180"/>
    </row>
    <row r="743" spans="1:23" ht="15.75" x14ac:dyDescent="0.25">
      <c r="A743" s="222" t="str">
        <f t="shared" si="11"/>
        <v>00825</v>
      </c>
      <c r="B743" s="180" t="s">
        <v>1166</v>
      </c>
      <c r="C743" s="179" t="s">
        <v>1167</v>
      </c>
      <c r="D743" s="180" t="s">
        <v>151</v>
      </c>
      <c r="E743" s="263">
        <v>29821</v>
      </c>
      <c r="F743" s="180" t="s">
        <v>134</v>
      </c>
      <c r="G743" s="267">
        <v>172062623</v>
      </c>
      <c r="H743" s="181">
        <v>36536</v>
      </c>
      <c r="I743" s="180" t="s">
        <v>133</v>
      </c>
      <c r="J743" s="179" t="s">
        <v>3344</v>
      </c>
      <c r="K743" s="179" t="s">
        <v>3344</v>
      </c>
      <c r="L743" s="183">
        <v>42791</v>
      </c>
      <c r="M743" s="180" t="s">
        <v>375</v>
      </c>
      <c r="N743" s="200"/>
      <c r="O743" s="181"/>
      <c r="P743" s="181"/>
      <c r="Q743" s="181"/>
      <c r="R743" s="180"/>
      <c r="S743" s="180"/>
      <c r="T743" s="180"/>
      <c r="U743" s="180"/>
      <c r="V743" s="180"/>
      <c r="W743" s="180"/>
    </row>
    <row r="744" spans="1:23" ht="15.75" x14ac:dyDescent="0.25">
      <c r="A744" s="222" t="str">
        <f t="shared" si="11"/>
        <v>00826</v>
      </c>
      <c r="B744" s="180" t="s">
        <v>733</v>
      </c>
      <c r="C744" s="179" t="s">
        <v>734</v>
      </c>
      <c r="D744" s="180" t="s">
        <v>151</v>
      </c>
      <c r="E744" s="263">
        <v>32937</v>
      </c>
      <c r="F744" s="180" t="s">
        <v>134</v>
      </c>
      <c r="G744" s="267">
        <v>173155420</v>
      </c>
      <c r="H744" s="181">
        <v>39291</v>
      </c>
      <c r="I744" s="180" t="s">
        <v>133</v>
      </c>
      <c r="J744" s="179" t="s">
        <v>3340</v>
      </c>
      <c r="K744" s="179" t="s">
        <v>3340</v>
      </c>
      <c r="L744" s="183">
        <v>42791</v>
      </c>
      <c r="M744" s="180" t="s">
        <v>375</v>
      </c>
      <c r="N744" s="200"/>
      <c r="O744" s="181"/>
      <c r="P744" s="181"/>
      <c r="Q744" s="181"/>
      <c r="R744" s="180"/>
      <c r="S744" s="180"/>
      <c r="T744" s="180"/>
      <c r="U744" s="180"/>
      <c r="V744" s="180"/>
      <c r="W744" s="180"/>
    </row>
    <row r="745" spans="1:23" ht="15.75" x14ac:dyDescent="0.25">
      <c r="A745" s="222" t="str">
        <f t="shared" si="11"/>
        <v>00827</v>
      </c>
      <c r="B745" s="180" t="s">
        <v>725</v>
      </c>
      <c r="C745" s="179" t="s">
        <v>726</v>
      </c>
      <c r="D745" s="180" t="s">
        <v>151</v>
      </c>
      <c r="E745" s="263">
        <v>34583</v>
      </c>
      <c r="F745" s="180" t="s">
        <v>134</v>
      </c>
      <c r="G745" s="267">
        <v>174219263</v>
      </c>
      <c r="H745" s="181">
        <v>40536</v>
      </c>
      <c r="I745" s="180" t="s">
        <v>133</v>
      </c>
      <c r="J745" s="179" t="s">
        <v>3340</v>
      </c>
      <c r="K745" s="179" t="s">
        <v>3340</v>
      </c>
      <c r="L745" s="183">
        <v>42791</v>
      </c>
      <c r="M745" s="180" t="s">
        <v>375</v>
      </c>
      <c r="N745" s="200"/>
      <c r="O745" s="181"/>
      <c r="P745" s="181"/>
      <c r="Q745" s="181"/>
      <c r="R745" s="180"/>
      <c r="S745" s="180"/>
      <c r="T745" s="180"/>
      <c r="U745" s="180"/>
      <c r="V745" s="180"/>
      <c r="W745" s="180"/>
    </row>
    <row r="746" spans="1:23" ht="15.75" x14ac:dyDescent="0.25">
      <c r="A746" s="222" t="str">
        <f t="shared" si="11"/>
        <v>00828</v>
      </c>
      <c r="B746" s="180" t="s">
        <v>399</v>
      </c>
      <c r="C746" s="179" t="s">
        <v>400</v>
      </c>
      <c r="D746" s="180" t="s">
        <v>151</v>
      </c>
      <c r="E746" s="263">
        <v>32750</v>
      </c>
      <c r="F746" s="180" t="s">
        <v>134</v>
      </c>
      <c r="G746" s="267">
        <v>172682429</v>
      </c>
      <c r="H746" s="181">
        <v>41474</v>
      </c>
      <c r="I746" s="180" t="s">
        <v>133</v>
      </c>
      <c r="J746" s="179" t="s">
        <v>3345</v>
      </c>
      <c r="K746" s="179" t="s">
        <v>3345</v>
      </c>
      <c r="L746" s="183">
        <v>42791</v>
      </c>
      <c r="M746" s="180" t="s">
        <v>375</v>
      </c>
      <c r="N746" s="200"/>
      <c r="O746" s="181"/>
      <c r="P746" s="181"/>
      <c r="Q746" s="181"/>
      <c r="R746" s="180"/>
      <c r="S746" s="180"/>
      <c r="T746" s="180"/>
      <c r="U746" s="180"/>
      <c r="V746" s="180"/>
      <c r="W746" s="180"/>
    </row>
    <row r="747" spans="1:23" ht="15.75" x14ac:dyDescent="0.25">
      <c r="A747" s="222" t="str">
        <f t="shared" si="11"/>
        <v>00829</v>
      </c>
      <c r="B747" s="180" t="s">
        <v>728</v>
      </c>
      <c r="C747" s="179" t="s">
        <v>729</v>
      </c>
      <c r="D747" s="180" t="s">
        <v>151</v>
      </c>
      <c r="E747" s="263">
        <v>35341</v>
      </c>
      <c r="F747" s="180" t="s">
        <v>134</v>
      </c>
      <c r="G747" s="267">
        <v>174263778</v>
      </c>
      <c r="H747" s="181">
        <v>41432</v>
      </c>
      <c r="I747" s="180" t="s">
        <v>133</v>
      </c>
      <c r="J747" s="179" t="s">
        <v>3346</v>
      </c>
      <c r="K747" s="179" t="s">
        <v>3346</v>
      </c>
      <c r="L747" s="183">
        <v>42791</v>
      </c>
      <c r="M747" s="180" t="s">
        <v>375</v>
      </c>
      <c r="N747" s="200"/>
      <c r="O747" s="181"/>
      <c r="P747" s="181"/>
      <c r="Q747" s="181"/>
      <c r="R747" s="180"/>
      <c r="S747" s="180"/>
      <c r="T747" s="180"/>
      <c r="U747" s="180"/>
      <c r="V747" s="180"/>
      <c r="W747" s="180"/>
    </row>
    <row r="748" spans="1:23" ht="15.75" x14ac:dyDescent="0.25">
      <c r="A748" s="222" t="str">
        <f t="shared" si="11"/>
        <v>00830</v>
      </c>
      <c r="B748" s="180" t="s">
        <v>1158</v>
      </c>
      <c r="C748" s="179" t="s">
        <v>726</v>
      </c>
      <c r="D748" s="180" t="s">
        <v>151</v>
      </c>
      <c r="E748" s="263">
        <v>32341</v>
      </c>
      <c r="F748" s="180" t="s">
        <v>134</v>
      </c>
      <c r="G748" s="267" t="s">
        <v>3347</v>
      </c>
      <c r="H748" s="181">
        <v>42783</v>
      </c>
      <c r="I748" s="180" t="s">
        <v>133</v>
      </c>
      <c r="J748" s="179" t="s">
        <v>3341</v>
      </c>
      <c r="K748" s="179" t="s">
        <v>3341</v>
      </c>
      <c r="L748" s="183">
        <v>42791</v>
      </c>
      <c r="M748" s="180" t="s">
        <v>375</v>
      </c>
      <c r="N748" s="200"/>
      <c r="O748" s="181"/>
      <c r="P748" s="181"/>
      <c r="Q748" s="181"/>
      <c r="R748" s="180"/>
      <c r="S748" s="180"/>
      <c r="T748" s="180"/>
      <c r="U748" s="180"/>
      <c r="V748" s="180"/>
      <c r="W748" s="180"/>
    </row>
    <row r="749" spans="1:23" ht="15.75" x14ac:dyDescent="0.25">
      <c r="A749" s="222" t="str">
        <f t="shared" si="11"/>
        <v>00831</v>
      </c>
      <c r="B749" s="180" t="s">
        <v>1163</v>
      </c>
      <c r="C749" s="179" t="s">
        <v>1164</v>
      </c>
      <c r="D749" s="180" t="s">
        <v>151</v>
      </c>
      <c r="E749" s="263">
        <v>35718</v>
      </c>
      <c r="F749" s="180" t="s">
        <v>134</v>
      </c>
      <c r="G749" s="267">
        <v>174844995</v>
      </c>
      <c r="H749" s="181">
        <v>42061</v>
      </c>
      <c r="I749" s="180" t="s">
        <v>133</v>
      </c>
      <c r="J749" s="179" t="s">
        <v>3348</v>
      </c>
      <c r="K749" s="179" t="s">
        <v>3348</v>
      </c>
      <c r="L749" s="183">
        <v>42791</v>
      </c>
      <c r="M749" s="180" t="s">
        <v>375</v>
      </c>
      <c r="N749" s="200"/>
      <c r="O749" s="181"/>
      <c r="P749" s="181"/>
      <c r="Q749" s="181"/>
      <c r="R749" s="180"/>
      <c r="S749" s="180"/>
      <c r="T749" s="180"/>
      <c r="U749" s="180"/>
      <c r="V749" s="180"/>
      <c r="W749" s="180"/>
    </row>
    <row r="750" spans="1:23" ht="15.75" x14ac:dyDescent="0.25">
      <c r="A750" s="222" t="str">
        <f t="shared" si="11"/>
        <v>00833</v>
      </c>
      <c r="B750" s="180" t="s">
        <v>967</v>
      </c>
      <c r="C750" s="179" t="s">
        <v>968</v>
      </c>
      <c r="D750" s="180" t="s">
        <v>151</v>
      </c>
      <c r="E750" s="263">
        <v>25689</v>
      </c>
      <c r="F750" s="180" t="s">
        <v>134</v>
      </c>
      <c r="G750" s="267">
        <v>174564975</v>
      </c>
      <c r="H750" s="181">
        <v>41526</v>
      </c>
      <c r="I750" s="180" t="s">
        <v>133</v>
      </c>
      <c r="J750" s="179" t="s">
        <v>3344</v>
      </c>
      <c r="K750" s="179" t="s">
        <v>3344</v>
      </c>
      <c r="L750" s="183">
        <v>42791</v>
      </c>
      <c r="M750" s="180" t="s">
        <v>375</v>
      </c>
      <c r="N750" s="200"/>
      <c r="O750" s="181"/>
      <c r="P750" s="181"/>
      <c r="Q750" s="181"/>
      <c r="R750" s="180"/>
      <c r="S750" s="180"/>
      <c r="T750" s="180"/>
      <c r="U750" s="180"/>
      <c r="V750" s="180"/>
      <c r="W750" s="180"/>
    </row>
    <row r="751" spans="1:23" ht="15.75" x14ac:dyDescent="0.25">
      <c r="A751" s="222" t="str">
        <f t="shared" si="11"/>
        <v>00834</v>
      </c>
      <c r="B751" s="180" t="s">
        <v>1168</v>
      </c>
      <c r="C751" s="179" t="s">
        <v>157</v>
      </c>
      <c r="D751" s="180" t="s">
        <v>151</v>
      </c>
      <c r="E751" s="263">
        <v>27996</v>
      </c>
      <c r="F751" s="180" t="s">
        <v>134</v>
      </c>
      <c r="G751" s="267">
        <v>172681729</v>
      </c>
      <c r="H751" s="181">
        <v>38187</v>
      </c>
      <c r="I751" s="180" t="s">
        <v>133</v>
      </c>
      <c r="J751" s="179" t="s">
        <v>3349</v>
      </c>
      <c r="K751" s="179" t="s">
        <v>3349</v>
      </c>
      <c r="L751" s="183">
        <v>42791</v>
      </c>
      <c r="M751" s="180" t="s">
        <v>375</v>
      </c>
      <c r="N751" s="200"/>
      <c r="O751" s="181"/>
      <c r="P751" s="181"/>
      <c r="Q751" s="181"/>
      <c r="R751" s="180"/>
      <c r="S751" s="180"/>
      <c r="T751" s="180"/>
      <c r="U751" s="180"/>
      <c r="V751" s="180"/>
      <c r="W751" s="180"/>
    </row>
    <row r="752" spans="1:23" ht="15.75" x14ac:dyDescent="0.25">
      <c r="A752" s="222" t="str">
        <f t="shared" si="11"/>
        <v>00835</v>
      </c>
      <c r="B752" s="180" t="s">
        <v>2132</v>
      </c>
      <c r="C752" s="179" t="s">
        <v>1765</v>
      </c>
      <c r="D752" s="180" t="s">
        <v>151</v>
      </c>
      <c r="E752" s="263">
        <v>33104</v>
      </c>
      <c r="F752" s="180" t="s">
        <v>134</v>
      </c>
      <c r="G752" s="267">
        <v>173584023</v>
      </c>
      <c r="H752" s="181">
        <v>39527</v>
      </c>
      <c r="I752" s="180" t="s">
        <v>133</v>
      </c>
      <c r="J752" s="179" t="s">
        <v>3343</v>
      </c>
      <c r="K752" s="179" t="s">
        <v>3343</v>
      </c>
      <c r="L752" s="183">
        <v>42791</v>
      </c>
      <c r="M752" s="180" t="s">
        <v>375</v>
      </c>
      <c r="N752" s="200"/>
      <c r="O752" s="181"/>
      <c r="P752" s="181"/>
      <c r="Q752" s="181"/>
      <c r="R752" s="180"/>
      <c r="S752" s="180"/>
      <c r="T752" s="180"/>
      <c r="U752" s="180"/>
      <c r="V752" s="180"/>
      <c r="W752" s="180"/>
    </row>
    <row r="753" spans="1:23" ht="15.75" x14ac:dyDescent="0.25">
      <c r="A753" s="222" t="str">
        <f t="shared" si="11"/>
        <v>00836</v>
      </c>
      <c r="B753" s="180" t="s">
        <v>1159</v>
      </c>
      <c r="C753" s="179" t="s">
        <v>1160</v>
      </c>
      <c r="D753" s="180" t="s">
        <v>151</v>
      </c>
      <c r="E753" s="263">
        <v>33451</v>
      </c>
      <c r="F753" s="180" t="s">
        <v>134</v>
      </c>
      <c r="G753" s="267">
        <v>173704496</v>
      </c>
      <c r="H753" s="181">
        <v>41975</v>
      </c>
      <c r="I753" s="180" t="s">
        <v>133</v>
      </c>
      <c r="J753" s="179" t="s">
        <v>3350</v>
      </c>
      <c r="K753" s="179" t="s">
        <v>3350</v>
      </c>
      <c r="L753" s="183">
        <v>42791</v>
      </c>
      <c r="M753" s="180" t="s">
        <v>375</v>
      </c>
      <c r="N753" s="200"/>
      <c r="O753" s="181"/>
      <c r="P753" s="181"/>
      <c r="Q753" s="181"/>
      <c r="R753" s="180"/>
      <c r="S753" s="180"/>
      <c r="T753" s="180"/>
      <c r="U753" s="180"/>
      <c r="V753" s="180"/>
      <c r="W753" s="180"/>
    </row>
    <row r="754" spans="1:23" ht="15.75" x14ac:dyDescent="0.25">
      <c r="A754" s="222" t="str">
        <f t="shared" si="11"/>
        <v>00837</v>
      </c>
      <c r="B754" s="180" t="s">
        <v>1165</v>
      </c>
      <c r="C754" s="179" t="s">
        <v>995</v>
      </c>
      <c r="D754" s="180" t="s">
        <v>151</v>
      </c>
      <c r="E754" s="263">
        <v>33887</v>
      </c>
      <c r="F754" s="180" t="s">
        <v>134</v>
      </c>
      <c r="G754" s="267">
        <v>174142201</v>
      </c>
      <c r="H754" s="181">
        <v>40231</v>
      </c>
      <c r="I754" s="180" t="s">
        <v>133</v>
      </c>
      <c r="J754" s="179" t="s">
        <v>3351</v>
      </c>
      <c r="K754" s="179" t="s">
        <v>3351</v>
      </c>
      <c r="L754" s="183">
        <v>42791</v>
      </c>
      <c r="M754" s="180" t="s">
        <v>375</v>
      </c>
      <c r="N754" s="200"/>
      <c r="O754" s="181"/>
      <c r="P754" s="181"/>
      <c r="Q754" s="181"/>
      <c r="R754" s="180"/>
      <c r="S754" s="180"/>
      <c r="T754" s="180"/>
      <c r="U754" s="180"/>
      <c r="V754" s="180"/>
      <c r="W754" s="180"/>
    </row>
    <row r="755" spans="1:23" ht="15.75" x14ac:dyDescent="0.25">
      <c r="A755" s="222" t="str">
        <f t="shared" si="11"/>
        <v>00838</v>
      </c>
      <c r="B755" s="180" t="s">
        <v>403</v>
      </c>
      <c r="C755" s="179" t="s">
        <v>345</v>
      </c>
      <c r="D755" s="180" t="s">
        <v>151</v>
      </c>
      <c r="E755" s="263">
        <v>32396</v>
      </c>
      <c r="F755" s="180" t="s">
        <v>134</v>
      </c>
      <c r="G755" s="267">
        <v>172680005</v>
      </c>
      <c r="H755" s="181">
        <v>39192</v>
      </c>
      <c r="I755" s="180" t="s">
        <v>133</v>
      </c>
      <c r="J755" s="179" t="s">
        <v>3349</v>
      </c>
      <c r="K755" s="179" t="s">
        <v>3349</v>
      </c>
      <c r="L755" s="183">
        <v>42791</v>
      </c>
      <c r="M755" s="180" t="s">
        <v>375</v>
      </c>
      <c r="N755" s="200"/>
      <c r="O755" s="181"/>
      <c r="P755" s="181"/>
      <c r="Q755" s="181"/>
      <c r="R755" s="180"/>
      <c r="S755" s="180"/>
      <c r="T755" s="180"/>
      <c r="U755" s="180"/>
      <c r="V755" s="180"/>
      <c r="W755" s="180"/>
    </row>
    <row r="756" spans="1:23" ht="15.75" x14ac:dyDescent="0.25">
      <c r="A756" s="222" t="str">
        <f t="shared" si="11"/>
        <v>00839</v>
      </c>
      <c r="B756" s="180" t="s">
        <v>1161</v>
      </c>
      <c r="C756" s="179" t="s">
        <v>1162</v>
      </c>
      <c r="D756" s="180" t="s">
        <v>151</v>
      </c>
      <c r="E756" s="263">
        <v>26725</v>
      </c>
      <c r="F756" s="180" t="s">
        <v>134</v>
      </c>
      <c r="G756" s="267">
        <v>172596551</v>
      </c>
      <c r="H756" s="181">
        <v>39400</v>
      </c>
      <c r="I756" s="180" t="s">
        <v>133</v>
      </c>
      <c r="J756" s="179" t="s">
        <v>3350</v>
      </c>
      <c r="K756" s="179" t="s">
        <v>3350</v>
      </c>
      <c r="L756" s="183">
        <v>42791</v>
      </c>
      <c r="M756" s="180" t="s">
        <v>375</v>
      </c>
      <c r="N756" s="200"/>
      <c r="O756" s="181"/>
      <c r="P756" s="181"/>
      <c r="Q756" s="181"/>
      <c r="R756" s="180"/>
      <c r="S756" s="180"/>
      <c r="T756" s="180"/>
      <c r="U756" s="180"/>
      <c r="V756" s="180"/>
      <c r="W756" s="180"/>
    </row>
    <row r="757" spans="1:23" ht="15.75" x14ac:dyDescent="0.25">
      <c r="A757" s="222" t="str">
        <f t="shared" si="11"/>
        <v>00840</v>
      </c>
      <c r="B757" s="180" t="s">
        <v>2133</v>
      </c>
      <c r="C757" s="179" t="s">
        <v>1766</v>
      </c>
      <c r="D757" s="180" t="s">
        <v>151</v>
      </c>
      <c r="E757" s="263">
        <v>26884</v>
      </c>
      <c r="F757" s="180" t="s">
        <v>134</v>
      </c>
      <c r="G757" s="267">
        <v>174569474</v>
      </c>
      <c r="H757" s="181">
        <v>41775</v>
      </c>
      <c r="I757" s="180" t="s">
        <v>133</v>
      </c>
      <c r="J757" s="179" t="s">
        <v>3352</v>
      </c>
      <c r="K757" s="179" t="s">
        <v>3352</v>
      </c>
      <c r="L757" s="183">
        <v>42791</v>
      </c>
      <c r="M757" s="180" t="s">
        <v>375</v>
      </c>
      <c r="N757" s="200"/>
      <c r="O757" s="181"/>
      <c r="P757" s="181"/>
      <c r="Q757" s="181"/>
      <c r="R757" s="180"/>
      <c r="S757" s="180"/>
      <c r="T757" s="180"/>
      <c r="U757" s="180"/>
      <c r="V757" s="180"/>
      <c r="W757" s="180"/>
    </row>
    <row r="758" spans="1:23" ht="15.75" x14ac:dyDescent="0.25">
      <c r="A758" s="222" t="str">
        <f t="shared" si="11"/>
        <v>00841</v>
      </c>
      <c r="B758" s="180" t="s">
        <v>724</v>
      </c>
      <c r="C758" s="179" t="s">
        <v>562</v>
      </c>
      <c r="D758" s="180" t="s">
        <v>151</v>
      </c>
      <c r="E758" s="263">
        <v>31590</v>
      </c>
      <c r="F758" s="180" t="s">
        <v>134</v>
      </c>
      <c r="G758" s="267">
        <v>172283785</v>
      </c>
      <c r="H758" s="181">
        <v>41978</v>
      </c>
      <c r="I758" s="180" t="s">
        <v>133</v>
      </c>
      <c r="J758" s="179" t="s">
        <v>3353</v>
      </c>
      <c r="K758" s="179" t="s">
        <v>3353</v>
      </c>
      <c r="L758" s="183">
        <v>42791</v>
      </c>
      <c r="M758" s="180" t="s">
        <v>375</v>
      </c>
      <c r="N758" s="200"/>
      <c r="O758" s="181"/>
      <c r="P758" s="181"/>
      <c r="Q758" s="181"/>
      <c r="R758" s="180"/>
      <c r="S758" s="180"/>
      <c r="T758" s="180"/>
      <c r="U758" s="180"/>
      <c r="V758" s="180"/>
      <c r="W758" s="180"/>
    </row>
    <row r="759" spans="1:23" ht="15.75" x14ac:dyDescent="0.25">
      <c r="A759" s="222" t="str">
        <f t="shared" si="11"/>
        <v>00842</v>
      </c>
      <c r="B759" s="180" t="s">
        <v>2134</v>
      </c>
      <c r="C759" s="179" t="s">
        <v>1767</v>
      </c>
      <c r="D759" s="180" t="s">
        <v>151</v>
      </c>
      <c r="E759" s="263">
        <v>32060</v>
      </c>
      <c r="F759" s="180" t="s">
        <v>134</v>
      </c>
      <c r="G759" s="267">
        <v>172674309</v>
      </c>
      <c r="H759" s="181">
        <v>37865</v>
      </c>
      <c r="I759" s="180" t="s">
        <v>133</v>
      </c>
      <c r="J759" s="179" t="s">
        <v>3345</v>
      </c>
      <c r="K759" s="179" t="s">
        <v>3345</v>
      </c>
      <c r="L759" s="183">
        <v>42791</v>
      </c>
      <c r="M759" s="180" t="s">
        <v>375</v>
      </c>
      <c r="N759" s="200"/>
      <c r="O759" s="181"/>
      <c r="P759" s="181"/>
      <c r="Q759" s="181"/>
      <c r="R759" s="180"/>
      <c r="S759" s="180"/>
      <c r="T759" s="180"/>
      <c r="U759" s="180"/>
      <c r="V759" s="180"/>
      <c r="W759" s="180"/>
    </row>
    <row r="760" spans="1:23" ht="15.75" x14ac:dyDescent="0.25">
      <c r="A760" s="222" t="str">
        <f t="shared" si="11"/>
        <v>00843</v>
      </c>
      <c r="B760" s="180" t="s">
        <v>727</v>
      </c>
      <c r="C760" s="179" t="s">
        <v>567</v>
      </c>
      <c r="D760" s="180" t="s">
        <v>151</v>
      </c>
      <c r="E760" s="263">
        <v>32518</v>
      </c>
      <c r="F760" s="180" t="s">
        <v>134</v>
      </c>
      <c r="G760" s="267">
        <v>173147310</v>
      </c>
      <c r="H760" s="181">
        <v>40550</v>
      </c>
      <c r="I760" s="180" t="s">
        <v>133</v>
      </c>
      <c r="J760" s="179" t="s">
        <v>3350</v>
      </c>
      <c r="K760" s="179" t="s">
        <v>3350</v>
      </c>
      <c r="L760" s="183">
        <v>42791</v>
      </c>
      <c r="M760" s="180" t="s">
        <v>375</v>
      </c>
      <c r="N760" s="200"/>
      <c r="O760" s="181"/>
      <c r="P760" s="181"/>
      <c r="Q760" s="181"/>
      <c r="R760" s="180"/>
      <c r="S760" s="180"/>
      <c r="T760" s="180"/>
      <c r="U760" s="180"/>
      <c r="V760" s="180"/>
      <c r="W760" s="180"/>
    </row>
    <row r="761" spans="1:23" ht="15.75" x14ac:dyDescent="0.25">
      <c r="A761" s="222" t="str">
        <f t="shared" si="11"/>
        <v>00844</v>
      </c>
      <c r="B761" s="180" t="s">
        <v>1391</v>
      </c>
      <c r="C761" s="262" t="s">
        <v>3354</v>
      </c>
      <c r="D761" s="180" t="s">
        <v>151</v>
      </c>
      <c r="E761" s="181">
        <v>30843</v>
      </c>
      <c r="F761" s="180" t="s">
        <v>134</v>
      </c>
      <c r="G761" s="270" t="s">
        <v>3355</v>
      </c>
      <c r="H761" s="181">
        <v>42550</v>
      </c>
      <c r="I761" s="180" t="s">
        <v>133</v>
      </c>
      <c r="J761" s="180" t="s">
        <v>791</v>
      </c>
      <c r="K761" s="180" t="s">
        <v>791</v>
      </c>
      <c r="L761" s="183">
        <v>42791</v>
      </c>
      <c r="M761" s="180" t="s">
        <v>375</v>
      </c>
      <c r="N761" s="200"/>
      <c r="O761" s="181"/>
      <c r="P761" s="181"/>
      <c r="Q761" s="181"/>
      <c r="R761" s="180"/>
      <c r="S761" s="180"/>
      <c r="T761" s="180"/>
      <c r="U761" s="180"/>
      <c r="V761" s="180"/>
      <c r="W761" s="180"/>
    </row>
    <row r="762" spans="1:23" ht="15.75" x14ac:dyDescent="0.25">
      <c r="A762" s="222" t="str">
        <f t="shared" si="11"/>
        <v>00847</v>
      </c>
      <c r="B762" s="278" t="s">
        <v>931</v>
      </c>
      <c r="C762" s="179" t="s">
        <v>932</v>
      </c>
      <c r="D762" s="292" t="s">
        <v>151</v>
      </c>
      <c r="E762" s="263">
        <v>28166</v>
      </c>
      <c r="F762" s="179" t="s">
        <v>137</v>
      </c>
      <c r="G762" s="264">
        <v>171747118</v>
      </c>
      <c r="H762" s="293">
        <v>41108</v>
      </c>
      <c r="I762" s="294" t="s">
        <v>133</v>
      </c>
      <c r="J762" s="179" t="s">
        <v>137</v>
      </c>
      <c r="K762" s="179" t="s">
        <v>137</v>
      </c>
      <c r="L762" s="263">
        <v>42793</v>
      </c>
      <c r="M762" s="295" t="s">
        <v>101</v>
      </c>
      <c r="N762" s="278"/>
      <c r="O762" s="278"/>
      <c r="P762" s="278"/>
      <c r="Q762" s="278"/>
      <c r="R762" s="278"/>
      <c r="S762" s="278"/>
      <c r="T762" s="180"/>
      <c r="U762" s="278"/>
      <c r="V762" s="278"/>
      <c r="W762" s="278"/>
    </row>
    <row r="763" spans="1:23" ht="15.75" x14ac:dyDescent="0.25">
      <c r="A763" s="222" t="str">
        <f t="shared" si="11"/>
        <v>00848</v>
      </c>
      <c r="B763" s="278" t="s">
        <v>924</v>
      </c>
      <c r="C763" s="179" t="s">
        <v>925</v>
      </c>
      <c r="D763" s="292" t="s">
        <v>151</v>
      </c>
      <c r="E763" s="263">
        <v>36149</v>
      </c>
      <c r="F763" s="179" t="s">
        <v>137</v>
      </c>
      <c r="G763" s="264">
        <v>174863037</v>
      </c>
      <c r="H763" s="293">
        <v>42294</v>
      </c>
      <c r="I763" s="294" t="s">
        <v>133</v>
      </c>
      <c r="J763" s="179" t="s">
        <v>137</v>
      </c>
      <c r="K763" s="179" t="s">
        <v>137</v>
      </c>
      <c r="L763" s="263">
        <v>42793</v>
      </c>
      <c r="M763" s="295" t="s">
        <v>101</v>
      </c>
      <c r="N763" s="278"/>
      <c r="O763" s="278"/>
      <c r="P763" s="278"/>
      <c r="Q763" s="278"/>
      <c r="R763" s="278"/>
      <c r="S763" s="278"/>
      <c r="T763" s="180"/>
      <c r="U763" s="278"/>
      <c r="V763" s="278"/>
      <c r="W763" s="278"/>
    </row>
    <row r="764" spans="1:23" ht="15.75" x14ac:dyDescent="0.25">
      <c r="A764" s="222" t="str">
        <f t="shared" si="11"/>
        <v>00850</v>
      </c>
      <c r="B764" s="278" t="s">
        <v>929</v>
      </c>
      <c r="C764" s="179" t="s">
        <v>930</v>
      </c>
      <c r="D764" s="292" t="s">
        <v>151</v>
      </c>
      <c r="E764" s="263">
        <v>33749</v>
      </c>
      <c r="F764" s="179" t="s">
        <v>485</v>
      </c>
      <c r="G764" s="267" t="s">
        <v>3356</v>
      </c>
      <c r="H764" s="293">
        <v>42719</v>
      </c>
      <c r="I764" s="294" t="s">
        <v>133</v>
      </c>
      <c r="J764" s="179" t="s">
        <v>485</v>
      </c>
      <c r="K764" s="179" t="s">
        <v>485</v>
      </c>
      <c r="L764" s="263">
        <v>42793</v>
      </c>
      <c r="M764" s="295" t="s">
        <v>101</v>
      </c>
      <c r="N764" s="278"/>
      <c r="O764" s="278"/>
      <c r="P764" s="278"/>
      <c r="Q764" s="278"/>
      <c r="R764" s="278"/>
      <c r="S764" s="278"/>
      <c r="T764" s="180"/>
      <c r="U764" s="278"/>
      <c r="V764" s="278"/>
      <c r="W764" s="278"/>
    </row>
    <row r="765" spans="1:23" ht="15.75" x14ac:dyDescent="0.25">
      <c r="A765" s="222" t="str">
        <f t="shared" si="11"/>
        <v>00851</v>
      </c>
      <c r="B765" s="278" t="s">
        <v>1108</v>
      </c>
      <c r="C765" s="179" t="s">
        <v>1109</v>
      </c>
      <c r="D765" s="292" t="s">
        <v>151</v>
      </c>
      <c r="E765" s="263">
        <v>31596</v>
      </c>
      <c r="F765" s="179" t="s">
        <v>224</v>
      </c>
      <c r="G765" s="264">
        <v>172680058</v>
      </c>
      <c r="H765" s="293">
        <v>38087</v>
      </c>
      <c r="I765" s="294" t="s">
        <v>133</v>
      </c>
      <c r="J765" s="179" t="s">
        <v>224</v>
      </c>
      <c r="K765" s="179" t="s">
        <v>224</v>
      </c>
      <c r="L765" s="263">
        <v>42793</v>
      </c>
      <c r="M765" s="295" t="s">
        <v>101</v>
      </c>
      <c r="N765" s="278"/>
      <c r="O765" s="278"/>
      <c r="P765" s="278"/>
      <c r="Q765" s="278"/>
      <c r="R765" s="278"/>
      <c r="S765" s="278"/>
      <c r="T765" s="180"/>
      <c r="U765" s="278"/>
      <c r="V765" s="278"/>
      <c r="W765" s="278"/>
    </row>
    <row r="766" spans="1:23" ht="15.75" x14ac:dyDescent="0.25">
      <c r="A766" s="222" t="str">
        <f t="shared" si="11"/>
        <v>00852</v>
      </c>
      <c r="B766" s="278" t="s">
        <v>1009</v>
      </c>
      <c r="C766" s="179" t="s">
        <v>1010</v>
      </c>
      <c r="D766" s="292" t="s">
        <v>151</v>
      </c>
      <c r="E766" s="263">
        <v>34450</v>
      </c>
      <c r="F766" s="179" t="s">
        <v>236</v>
      </c>
      <c r="G766" s="264">
        <v>174552105</v>
      </c>
      <c r="H766" s="293">
        <v>40846</v>
      </c>
      <c r="I766" s="294" t="s">
        <v>133</v>
      </c>
      <c r="J766" s="179" t="s">
        <v>236</v>
      </c>
      <c r="K766" s="179" t="s">
        <v>236</v>
      </c>
      <c r="L766" s="263">
        <v>42793</v>
      </c>
      <c r="M766" s="295" t="s">
        <v>101</v>
      </c>
      <c r="N766" s="278"/>
      <c r="O766" s="278"/>
      <c r="P766" s="278"/>
      <c r="Q766" s="278"/>
      <c r="R766" s="278"/>
      <c r="S766" s="278"/>
      <c r="T766" s="180"/>
      <c r="U766" s="278"/>
      <c r="V766" s="278"/>
      <c r="W766" s="278"/>
    </row>
    <row r="767" spans="1:23" ht="15.75" x14ac:dyDescent="0.25">
      <c r="A767" s="222" t="str">
        <f t="shared" si="11"/>
        <v>00854</v>
      </c>
      <c r="B767" s="278" t="s">
        <v>1276</v>
      </c>
      <c r="C767" s="179" t="s">
        <v>995</v>
      </c>
      <c r="D767" s="292" t="s">
        <v>151</v>
      </c>
      <c r="E767" s="263">
        <v>27330</v>
      </c>
      <c r="F767" s="179" t="s">
        <v>505</v>
      </c>
      <c r="G767" s="264">
        <v>172679513</v>
      </c>
      <c r="H767" s="293">
        <v>38073</v>
      </c>
      <c r="I767" s="294" t="s">
        <v>133</v>
      </c>
      <c r="J767" s="179" t="s">
        <v>505</v>
      </c>
      <c r="K767" s="179" t="s">
        <v>505</v>
      </c>
      <c r="L767" s="263">
        <v>42793</v>
      </c>
      <c r="M767" s="295" t="s">
        <v>1277</v>
      </c>
      <c r="N767" s="278"/>
      <c r="O767" s="278"/>
      <c r="P767" s="278"/>
      <c r="Q767" s="278"/>
      <c r="R767" s="278"/>
      <c r="S767" s="278"/>
      <c r="T767" s="180"/>
      <c r="U767" s="278"/>
      <c r="V767" s="278"/>
      <c r="W767" s="278"/>
    </row>
    <row r="768" spans="1:23" ht="15.75" x14ac:dyDescent="0.25">
      <c r="A768" s="222" t="str">
        <f t="shared" si="11"/>
        <v>00855</v>
      </c>
      <c r="B768" s="278" t="s">
        <v>1496</v>
      </c>
      <c r="C768" s="179" t="s">
        <v>1463</v>
      </c>
      <c r="D768" s="292" t="s">
        <v>151</v>
      </c>
      <c r="E768" s="263">
        <v>33689</v>
      </c>
      <c r="F768" s="296" t="s">
        <v>3357</v>
      </c>
      <c r="G768" s="264">
        <v>194471359</v>
      </c>
      <c r="H768" s="293">
        <v>39560</v>
      </c>
      <c r="I768" s="294" t="s">
        <v>133</v>
      </c>
      <c r="J768" s="179" t="s">
        <v>171</v>
      </c>
      <c r="K768" s="179" t="s">
        <v>171</v>
      </c>
      <c r="L768" s="263">
        <v>42793</v>
      </c>
      <c r="M768" s="295" t="s">
        <v>398</v>
      </c>
      <c r="N768" s="278"/>
      <c r="O768" s="278"/>
      <c r="P768" s="278"/>
      <c r="Q768" s="278"/>
      <c r="R768" s="278"/>
      <c r="S768" s="278"/>
      <c r="T768" s="180"/>
      <c r="U768" s="278"/>
      <c r="V768" s="278"/>
      <c r="W768" s="278"/>
    </row>
    <row r="769" spans="1:23" ht="15.75" x14ac:dyDescent="0.25">
      <c r="A769" s="222" t="str">
        <f t="shared" si="11"/>
        <v>00856</v>
      </c>
      <c r="B769" s="278" t="s">
        <v>1335</v>
      </c>
      <c r="C769" s="179" t="s">
        <v>1297</v>
      </c>
      <c r="D769" s="292" t="s">
        <v>151</v>
      </c>
      <c r="E769" s="263">
        <v>32947</v>
      </c>
      <c r="F769" s="179" t="s">
        <v>290</v>
      </c>
      <c r="G769" s="264">
        <v>173582235</v>
      </c>
      <c r="H769" s="293">
        <v>39526</v>
      </c>
      <c r="I769" s="294" t="s">
        <v>133</v>
      </c>
      <c r="J769" s="179" t="s">
        <v>290</v>
      </c>
      <c r="K769" s="179" t="s">
        <v>290</v>
      </c>
      <c r="L769" s="263">
        <v>42793</v>
      </c>
      <c r="M769" s="295" t="s">
        <v>398</v>
      </c>
      <c r="N769" s="278"/>
      <c r="O769" s="278"/>
      <c r="P769" s="278"/>
      <c r="Q769" s="278"/>
      <c r="R769" s="278"/>
      <c r="S769" s="278"/>
      <c r="T769" s="180"/>
      <c r="U769" s="278"/>
      <c r="V769" s="278"/>
      <c r="W769" s="278"/>
    </row>
    <row r="770" spans="1:23" ht="15.75" x14ac:dyDescent="0.25">
      <c r="A770" s="222" t="str">
        <f t="shared" si="11"/>
        <v>00859</v>
      </c>
      <c r="B770" s="278" t="s">
        <v>1497</v>
      </c>
      <c r="C770" s="179" t="s">
        <v>1498</v>
      </c>
      <c r="D770" s="292" t="s">
        <v>151</v>
      </c>
      <c r="E770" s="263">
        <v>35739</v>
      </c>
      <c r="F770" s="179" t="s">
        <v>715</v>
      </c>
      <c r="G770" s="264">
        <v>174568136</v>
      </c>
      <c r="H770" s="293">
        <v>41630</v>
      </c>
      <c r="I770" s="294" t="s">
        <v>133</v>
      </c>
      <c r="J770" s="179" t="s">
        <v>715</v>
      </c>
      <c r="K770" s="179" t="s">
        <v>715</v>
      </c>
      <c r="L770" s="263">
        <v>42793</v>
      </c>
      <c r="M770" s="295" t="s">
        <v>398</v>
      </c>
      <c r="N770" s="278"/>
      <c r="O770" s="278"/>
      <c r="P770" s="278"/>
      <c r="Q770" s="278"/>
      <c r="R770" s="278"/>
      <c r="S770" s="278"/>
      <c r="T770" s="180"/>
      <c r="U770" s="278"/>
      <c r="V770" s="278"/>
      <c r="W770" s="278"/>
    </row>
    <row r="771" spans="1:23" ht="15.75" x14ac:dyDescent="0.25">
      <c r="A771" s="222" t="str">
        <f t="shared" si="11"/>
        <v>00861</v>
      </c>
      <c r="B771" s="278" t="s">
        <v>2256</v>
      </c>
      <c r="C771" s="179" t="s">
        <v>102</v>
      </c>
      <c r="D771" s="292" t="s">
        <v>151</v>
      </c>
      <c r="E771" s="263">
        <v>32726</v>
      </c>
      <c r="F771" s="179" t="s">
        <v>753</v>
      </c>
      <c r="G771" s="264">
        <v>173568063</v>
      </c>
      <c r="H771" s="293">
        <v>39139</v>
      </c>
      <c r="I771" s="294" t="s">
        <v>133</v>
      </c>
      <c r="J771" s="179" t="s">
        <v>753</v>
      </c>
      <c r="K771" s="179" t="s">
        <v>753</v>
      </c>
      <c r="L771" s="263">
        <v>42793</v>
      </c>
      <c r="M771" s="295" t="s">
        <v>398</v>
      </c>
      <c r="N771" s="278"/>
      <c r="O771" s="278"/>
      <c r="P771" s="278"/>
      <c r="Q771" s="278"/>
      <c r="R771" s="278"/>
      <c r="S771" s="278"/>
      <c r="T771" s="180"/>
      <c r="U771" s="278"/>
      <c r="V771" s="278"/>
      <c r="W771" s="278"/>
    </row>
    <row r="772" spans="1:23" ht="15.75" x14ac:dyDescent="0.25">
      <c r="A772" s="222" t="str">
        <f t="shared" si="11"/>
        <v>00864</v>
      </c>
      <c r="B772" s="278" t="s">
        <v>2257</v>
      </c>
      <c r="C772" s="179" t="s">
        <v>1852</v>
      </c>
      <c r="D772" s="292" t="s">
        <v>151</v>
      </c>
      <c r="E772" s="263">
        <v>32546</v>
      </c>
      <c r="F772" s="179" t="s">
        <v>485</v>
      </c>
      <c r="G772" s="264">
        <v>173227465</v>
      </c>
      <c r="H772" s="293">
        <v>38880</v>
      </c>
      <c r="I772" s="294" t="s">
        <v>133</v>
      </c>
      <c r="J772" s="179" t="s">
        <v>485</v>
      </c>
      <c r="K772" s="179" t="s">
        <v>485</v>
      </c>
      <c r="L772" s="263">
        <v>42793</v>
      </c>
      <c r="M772" s="295" t="s">
        <v>398</v>
      </c>
      <c r="N772" s="278"/>
      <c r="O772" s="278"/>
      <c r="P772" s="278"/>
      <c r="Q772" s="278"/>
      <c r="R772" s="278"/>
      <c r="S772" s="278"/>
      <c r="T772" s="180"/>
      <c r="U772" s="278"/>
      <c r="V772" s="278"/>
      <c r="W772" s="278"/>
    </row>
    <row r="773" spans="1:23" ht="15.75" x14ac:dyDescent="0.25">
      <c r="A773" s="222" t="str">
        <f t="shared" ref="A773:A836" si="12">RIGHT(B773,5)</f>
        <v>00865</v>
      </c>
      <c r="B773" s="278" t="s">
        <v>1501</v>
      </c>
      <c r="C773" s="179" t="s">
        <v>497</v>
      </c>
      <c r="D773" s="292" t="s">
        <v>151</v>
      </c>
      <c r="E773" s="263">
        <v>34519</v>
      </c>
      <c r="F773" s="179" t="s">
        <v>485</v>
      </c>
      <c r="G773" s="264">
        <v>174223208</v>
      </c>
      <c r="H773" s="293">
        <v>40752</v>
      </c>
      <c r="I773" s="294" t="s">
        <v>133</v>
      </c>
      <c r="J773" s="179" t="s">
        <v>485</v>
      </c>
      <c r="K773" s="179" t="s">
        <v>485</v>
      </c>
      <c r="L773" s="263">
        <v>42793</v>
      </c>
      <c r="M773" s="295" t="s">
        <v>398</v>
      </c>
      <c r="N773" s="278"/>
      <c r="O773" s="278"/>
      <c r="P773" s="278"/>
      <c r="Q773" s="278"/>
      <c r="R773" s="278"/>
      <c r="S773" s="278"/>
      <c r="T773" s="180"/>
      <c r="U773" s="278"/>
      <c r="V773" s="278"/>
      <c r="W773" s="278"/>
    </row>
    <row r="774" spans="1:23" ht="15.75" x14ac:dyDescent="0.25">
      <c r="A774" s="222" t="str">
        <f t="shared" si="12"/>
        <v>00867</v>
      </c>
      <c r="B774" s="278" t="s">
        <v>1333</v>
      </c>
      <c r="C774" s="179" t="s">
        <v>1334</v>
      </c>
      <c r="D774" s="292" t="s">
        <v>151</v>
      </c>
      <c r="E774" s="263">
        <v>33148</v>
      </c>
      <c r="F774" s="179" t="s">
        <v>485</v>
      </c>
      <c r="G774" s="264">
        <v>173154154</v>
      </c>
      <c r="H774" s="293">
        <v>39506</v>
      </c>
      <c r="I774" s="294" t="s">
        <v>133</v>
      </c>
      <c r="J774" s="179" t="s">
        <v>485</v>
      </c>
      <c r="K774" s="179" t="s">
        <v>485</v>
      </c>
      <c r="L774" s="263">
        <v>42793</v>
      </c>
      <c r="M774" s="295" t="s">
        <v>398</v>
      </c>
      <c r="N774" s="278"/>
      <c r="O774" s="278"/>
      <c r="P774" s="278"/>
      <c r="Q774" s="278"/>
      <c r="R774" s="278"/>
      <c r="S774" s="278"/>
      <c r="T774" s="180"/>
      <c r="U774" s="278"/>
      <c r="V774" s="278"/>
      <c r="W774" s="278"/>
    </row>
    <row r="775" spans="1:23" ht="15.75" x14ac:dyDescent="0.25">
      <c r="A775" s="222" t="str">
        <f t="shared" si="12"/>
        <v>00870</v>
      </c>
      <c r="B775" s="278" t="s">
        <v>1499</v>
      </c>
      <c r="C775" s="179" t="s">
        <v>1500</v>
      </c>
      <c r="D775" s="292" t="s">
        <v>151</v>
      </c>
      <c r="E775" s="263">
        <v>32788</v>
      </c>
      <c r="F775" s="179" t="s">
        <v>485</v>
      </c>
      <c r="G775" s="264">
        <v>173158959</v>
      </c>
      <c r="H775" s="293">
        <v>41467</v>
      </c>
      <c r="I775" s="294" t="s">
        <v>133</v>
      </c>
      <c r="J775" s="179" t="s">
        <v>485</v>
      </c>
      <c r="K775" s="179" t="s">
        <v>485</v>
      </c>
      <c r="L775" s="263">
        <v>42793</v>
      </c>
      <c r="M775" s="295" t="s">
        <v>398</v>
      </c>
      <c r="N775" s="278"/>
      <c r="O775" s="278"/>
      <c r="P775" s="278"/>
      <c r="Q775" s="278"/>
      <c r="R775" s="278"/>
      <c r="S775" s="278"/>
      <c r="T775" s="180"/>
      <c r="U775" s="278"/>
      <c r="V775" s="278"/>
      <c r="W775" s="278"/>
    </row>
    <row r="776" spans="1:23" ht="15.75" x14ac:dyDescent="0.25">
      <c r="A776" s="222" t="str">
        <f t="shared" si="12"/>
        <v>00873</v>
      </c>
      <c r="B776" s="278" t="s">
        <v>1274</v>
      </c>
      <c r="C776" s="179" t="s">
        <v>1275</v>
      </c>
      <c r="D776" s="292" t="s">
        <v>151</v>
      </c>
      <c r="E776" s="263">
        <v>30242</v>
      </c>
      <c r="F776" s="179" t="s">
        <v>290</v>
      </c>
      <c r="G776" s="267" t="s">
        <v>3358</v>
      </c>
      <c r="H776" s="293">
        <v>42485</v>
      </c>
      <c r="I776" s="294" t="s">
        <v>133</v>
      </c>
      <c r="J776" s="179" t="s">
        <v>290</v>
      </c>
      <c r="K776" s="179" t="s">
        <v>290</v>
      </c>
      <c r="L776" s="263">
        <v>42793</v>
      </c>
      <c r="M776" s="295" t="s">
        <v>732</v>
      </c>
      <c r="N776" s="278"/>
      <c r="O776" s="278"/>
      <c r="P776" s="278"/>
      <c r="Q776" s="278"/>
      <c r="R776" s="278"/>
      <c r="S776" s="278"/>
      <c r="T776" s="180"/>
      <c r="U776" s="278"/>
      <c r="V776" s="278"/>
      <c r="W776" s="278"/>
    </row>
    <row r="777" spans="1:23" ht="15.75" x14ac:dyDescent="0.25">
      <c r="A777" s="222" t="str">
        <f t="shared" si="12"/>
        <v>00874</v>
      </c>
      <c r="B777" s="278" t="s">
        <v>730</v>
      </c>
      <c r="C777" s="179" t="s">
        <v>731</v>
      </c>
      <c r="D777" s="292" t="s">
        <v>151</v>
      </c>
      <c r="E777" s="263">
        <v>32436</v>
      </c>
      <c r="F777" s="179" t="s">
        <v>236</v>
      </c>
      <c r="G777" s="264">
        <v>172767823</v>
      </c>
      <c r="H777" s="293">
        <v>38335</v>
      </c>
      <c r="I777" s="294" t="s">
        <v>133</v>
      </c>
      <c r="J777" s="179" t="s">
        <v>236</v>
      </c>
      <c r="K777" s="179" t="s">
        <v>236</v>
      </c>
      <c r="L777" s="263">
        <v>42793</v>
      </c>
      <c r="M777" s="295" t="s">
        <v>732</v>
      </c>
      <c r="N777" s="278"/>
      <c r="O777" s="278"/>
      <c r="P777" s="278"/>
      <c r="Q777" s="278"/>
      <c r="R777" s="278"/>
      <c r="S777" s="278"/>
      <c r="T777" s="180"/>
      <c r="U777" s="278"/>
      <c r="V777" s="278"/>
      <c r="W777" s="278"/>
    </row>
    <row r="778" spans="1:23" ht="15.75" x14ac:dyDescent="0.25">
      <c r="A778" s="222" t="str">
        <f t="shared" si="12"/>
        <v>00875</v>
      </c>
      <c r="B778" s="278" t="s">
        <v>1278</v>
      </c>
      <c r="C778" s="179" t="s">
        <v>1279</v>
      </c>
      <c r="D778" s="292" t="s">
        <v>151</v>
      </c>
      <c r="E778" s="263">
        <v>31273</v>
      </c>
      <c r="F778" s="179" t="s">
        <v>3359</v>
      </c>
      <c r="G778" s="267" t="s">
        <v>3360</v>
      </c>
      <c r="H778" s="293">
        <v>42625</v>
      </c>
      <c r="I778" s="294" t="s">
        <v>133</v>
      </c>
      <c r="J778" s="179" t="s">
        <v>3359</v>
      </c>
      <c r="K778" s="179" t="s">
        <v>3359</v>
      </c>
      <c r="L778" s="263">
        <v>42793</v>
      </c>
      <c r="M778" s="295" t="s">
        <v>1277</v>
      </c>
      <c r="N778" s="278"/>
      <c r="O778" s="278"/>
      <c r="P778" s="278"/>
      <c r="Q778" s="278"/>
      <c r="R778" s="278"/>
      <c r="S778" s="278"/>
      <c r="T778" s="180"/>
      <c r="U778" s="278"/>
      <c r="V778" s="278"/>
      <c r="W778" s="278"/>
    </row>
    <row r="779" spans="1:23" ht="15.75" x14ac:dyDescent="0.25">
      <c r="A779" s="222" t="str">
        <f t="shared" si="12"/>
        <v>00878</v>
      </c>
      <c r="B779" s="278" t="s">
        <v>241</v>
      </c>
      <c r="C779" s="179" t="s">
        <v>242</v>
      </c>
      <c r="D779" s="292" t="s">
        <v>151</v>
      </c>
      <c r="E779" s="263">
        <v>33876</v>
      </c>
      <c r="F779" s="296" t="s">
        <v>176</v>
      </c>
      <c r="G779" s="264">
        <v>173177104</v>
      </c>
      <c r="H779" s="293">
        <v>40728</v>
      </c>
      <c r="I779" s="294" t="s">
        <v>133</v>
      </c>
      <c r="J779" s="179" t="s">
        <v>171</v>
      </c>
      <c r="K779" s="179" t="s">
        <v>171</v>
      </c>
      <c r="L779" s="263">
        <v>42793</v>
      </c>
      <c r="M779" s="295" t="s">
        <v>2670</v>
      </c>
      <c r="N779" s="278"/>
      <c r="O779" s="278"/>
      <c r="P779" s="278"/>
      <c r="Q779" s="278"/>
      <c r="R779" s="278"/>
      <c r="S779" s="278"/>
      <c r="T779" s="180"/>
      <c r="U779" s="278"/>
      <c r="V779" s="278"/>
      <c r="W779" s="278"/>
    </row>
    <row r="780" spans="1:23" ht="15.75" x14ac:dyDescent="0.25">
      <c r="A780" s="222" t="str">
        <f t="shared" si="12"/>
        <v>00879</v>
      </c>
      <c r="B780" s="278" t="s">
        <v>243</v>
      </c>
      <c r="C780" s="179" t="s">
        <v>244</v>
      </c>
      <c r="D780" s="292" t="s">
        <v>151</v>
      </c>
      <c r="E780" s="263">
        <v>34600</v>
      </c>
      <c r="F780" s="179" t="s">
        <v>137</v>
      </c>
      <c r="G780" s="264">
        <v>173316476</v>
      </c>
      <c r="H780" s="293">
        <v>40456</v>
      </c>
      <c r="I780" s="294" t="s">
        <v>133</v>
      </c>
      <c r="J780" s="179" t="s">
        <v>137</v>
      </c>
      <c r="K780" s="179" t="s">
        <v>137</v>
      </c>
      <c r="L780" s="263">
        <v>42793</v>
      </c>
      <c r="M780" s="295" t="s">
        <v>2670</v>
      </c>
      <c r="N780" s="278"/>
      <c r="O780" s="278"/>
      <c r="P780" s="278"/>
      <c r="Q780" s="278"/>
      <c r="R780" s="278"/>
      <c r="S780" s="278"/>
      <c r="T780" s="180"/>
      <c r="U780" s="278"/>
      <c r="V780" s="278"/>
      <c r="W780" s="278"/>
    </row>
    <row r="781" spans="1:23" ht="15.75" x14ac:dyDescent="0.25">
      <c r="A781" s="222" t="str">
        <f t="shared" si="12"/>
        <v>00880</v>
      </c>
      <c r="B781" s="278" t="s">
        <v>245</v>
      </c>
      <c r="C781" s="179" t="s">
        <v>246</v>
      </c>
      <c r="D781" s="292" t="s">
        <v>151</v>
      </c>
      <c r="E781" s="263">
        <v>33161</v>
      </c>
      <c r="F781" s="179" t="s">
        <v>247</v>
      </c>
      <c r="G781" s="264">
        <v>173156253</v>
      </c>
      <c r="H781" s="293">
        <v>39342</v>
      </c>
      <c r="I781" s="294" t="s">
        <v>133</v>
      </c>
      <c r="J781" s="179" t="s">
        <v>247</v>
      </c>
      <c r="K781" s="179" t="s">
        <v>247</v>
      </c>
      <c r="L781" s="263">
        <v>42793</v>
      </c>
      <c r="M781" s="295" t="s">
        <v>2670</v>
      </c>
      <c r="N781" s="278"/>
      <c r="O781" s="278"/>
      <c r="P781" s="278"/>
      <c r="Q781" s="278"/>
      <c r="R781" s="278"/>
      <c r="S781" s="278"/>
      <c r="T781" s="180"/>
      <c r="U781" s="278"/>
      <c r="V781" s="278"/>
      <c r="W781" s="278"/>
    </row>
    <row r="782" spans="1:23" ht="15.75" x14ac:dyDescent="0.25">
      <c r="A782" s="222" t="str">
        <f t="shared" si="12"/>
        <v>00881</v>
      </c>
      <c r="B782" s="278" t="s">
        <v>248</v>
      </c>
      <c r="C782" s="179" t="s">
        <v>249</v>
      </c>
      <c r="D782" s="292" t="s">
        <v>151</v>
      </c>
      <c r="E782" s="263">
        <v>34438</v>
      </c>
      <c r="F782" s="179" t="s">
        <v>2818</v>
      </c>
      <c r="G782" s="264">
        <v>174612648</v>
      </c>
      <c r="H782" s="293">
        <v>40781</v>
      </c>
      <c r="I782" s="294" t="s">
        <v>133</v>
      </c>
      <c r="J782" s="179" t="s">
        <v>2818</v>
      </c>
      <c r="K782" s="179" t="s">
        <v>2818</v>
      </c>
      <c r="L782" s="263">
        <v>42793</v>
      </c>
      <c r="M782" s="295" t="s">
        <v>2670</v>
      </c>
      <c r="N782" s="278"/>
      <c r="O782" s="278"/>
      <c r="P782" s="278"/>
      <c r="Q782" s="278"/>
      <c r="R782" s="278"/>
      <c r="S782" s="278"/>
      <c r="T782" s="180"/>
      <c r="U782" s="278"/>
      <c r="V782" s="278"/>
      <c r="W782" s="278"/>
    </row>
    <row r="783" spans="1:23" ht="15.75" x14ac:dyDescent="0.25">
      <c r="A783" s="222" t="str">
        <f t="shared" si="12"/>
        <v>00922</v>
      </c>
      <c r="B783" s="278" t="s">
        <v>250</v>
      </c>
      <c r="C783" s="179" t="s">
        <v>3361</v>
      </c>
      <c r="D783" s="292" t="s">
        <v>151</v>
      </c>
      <c r="E783" s="263">
        <v>34380</v>
      </c>
      <c r="F783" s="179" t="s">
        <v>251</v>
      </c>
      <c r="G783" s="264">
        <v>174216049</v>
      </c>
      <c r="H783" s="293">
        <v>40388</v>
      </c>
      <c r="I783" s="294" t="s">
        <v>133</v>
      </c>
      <c r="J783" s="179" t="s">
        <v>251</v>
      </c>
      <c r="K783" s="179" t="s">
        <v>251</v>
      </c>
      <c r="L783" s="263">
        <v>42793</v>
      </c>
      <c r="M783" s="295" t="s">
        <v>2670</v>
      </c>
      <c r="N783" s="278"/>
      <c r="O783" s="278"/>
      <c r="P783" s="278"/>
      <c r="Q783" s="278"/>
      <c r="R783" s="278"/>
      <c r="S783" s="278"/>
      <c r="T783" s="180"/>
      <c r="U783" s="278"/>
      <c r="V783" s="278"/>
      <c r="W783" s="278"/>
    </row>
    <row r="784" spans="1:23" ht="15.75" x14ac:dyDescent="0.25">
      <c r="A784" s="222" t="str">
        <f t="shared" si="12"/>
        <v>00883</v>
      </c>
      <c r="B784" s="278" t="s">
        <v>252</v>
      </c>
      <c r="C784" s="179" t="s">
        <v>253</v>
      </c>
      <c r="D784" s="292" t="s">
        <v>151</v>
      </c>
      <c r="E784" s="263">
        <v>32989</v>
      </c>
      <c r="F784" s="179" t="s">
        <v>251</v>
      </c>
      <c r="G784" s="264">
        <v>173154189</v>
      </c>
      <c r="H784" s="293">
        <v>39215</v>
      </c>
      <c r="I784" s="294" t="s">
        <v>133</v>
      </c>
      <c r="J784" s="179" t="s">
        <v>251</v>
      </c>
      <c r="K784" s="179" t="s">
        <v>251</v>
      </c>
      <c r="L784" s="263">
        <v>42793</v>
      </c>
      <c r="M784" s="295" t="s">
        <v>2670</v>
      </c>
      <c r="N784" s="278"/>
      <c r="O784" s="278"/>
      <c r="P784" s="278"/>
      <c r="Q784" s="278"/>
      <c r="R784" s="278"/>
      <c r="S784" s="278"/>
      <c r="T784" s="180"/>
      <c r="U784" s="278"/>
      <c r="V784" s="278"/>
      <c r="W784" s="278"/>
    </row>
    <row r="785" spans="1:23" ht="15.75" x14ac:dyDescent="0.25">
      <c r="A785" s="222" t="str">
        <f t="shared" si="12"/>
        <v>00884</v>
      </c>
      <c r="B785" s="278" t="s">
        <v>180</v>
      </c>
      <c r="C785" s="179" t="s">
        <v>181</v>
      </c>
      <c r="D785" s="292" t="s">
        <v>151</v>
      </c>
      <c r="E785" s="263">
        <v>30123</v>
      </c>
      <c r="F785" s="179" t="s">
        <v>182</v>
      </c>
      <c r="G785" s="264">
        <v>171877790</v>
      </c>
      <c r="H785" s="293">
        <v>41478</v>
      </c>
      <c r="I785" s="294" t="s">
        <v>133</v>
      </c>
      <c r="J785" s="179" t="s">
        <v>182</v>
      </c>
      <c r="K785" s="179" t="s">
        <v>182</v>
      </c>
      <c r="L785" s="263">
        <v>42793</v>
      </c>
      <c r="M785" s="295" t="s">
        <v>3362</v>
      </c>
      <c r="N785" s="278"/>
      <c r="O785" s="278"/>
      <c r="P785" s="278"/>
      <c r="Q785" s="278"/>
      <c r="R785" s="278"/>
      <c r="S785" s="278"/>
      <c r="T785" s="180"/>
      <c r="U785" s="278"/>
      <c r="V785" s="278"/>
      <c r="W785" s="278"/>
    </row>
    <row r="786" spans="1:23" ht="15.75" x14ac:dyDescent="0.25">
      <c r="A786" s="222" t="str">
        <f t="shared" si="12"/>
        <v>00885</v>
      </c>
      <c r="B786" s="278" t="s">
        <v>1435</v>
      </c>
      <c r="C786" s="179" t="s">
        <v>1436</v>
      </c>
      <c r="D786" s="292" t="s">
        <v>151</v>
      </c>
      <c r="E786" s="263">
        <v>31087</v>
      </c>
      <c r="F786" s="179" t="s">
        <v>247</v>
      </c>
      <c r="G786" s="264">
        <v>172118419</v>
      </c>
      <c r="H786" s="293">
        <v>37585</v>
      </c>
      <c r="I786" s="294" t="s">
        <v>133</v>
      </c>
      <c r="J786" s="179" t="s">
        <v>247</v>
      </c>
      <c r="K786" s="179" t="s">
        <v>247</v>
      </c>
      <c r="L786" s="263">
        <v>42793</v>
      </c>
      <c r="M786" s="295" t="s">
        <v>3316</v>
      </c>
      <c r="N786" s="278"/>
      <c r="O786" s="278"/>
      <c r="P786" s="278"/>
      <c r="Q786" s="278"/>
      <c r="R786" s="278"/>
      <c r="S786" s="278"/>
      <c r="T786" s="180"/>
      <c r="U786" s="278"/>
      <c r="V786" s="278"/>
      <c r="W786" s="278"/>
    </row>
    <row r="787" spans="1:23" ht="15.75" x14ac:dyDescent="0.25">
      <c r="A787" s="222" t="str">
        <f t="shared" si="12"/>
        <v>00886</v>
      </c>
      <c r="B787" s="278" t="s">
        <v>1462</v>
      </c>
      <c r="C787" s="179" t="s">
        <v>1463</v>
      </c>
      <c r="D787" s="292" t="s">
        <v>151</v>
      </c>
      <c r="E787" s="263">
        <v>31521</v>
      </c>
      <c r="F787" s="296" t="s">
        <v>3363</v>
      </c>
      <c r="G787" s="264">
        <v>183368585</v>
      </c>
      <c r="H787" s="293">
        <v>39560</v>
      </c>
      <c r="I787" s="294" t="s">
        <v>3364</v>
      </c>
      <c r="J787" s="179" t="s">
        <v>3365</v>
      </c>
      <c r="K787" s="179" t="s">
        <v>3365</v>
      </c>
      <c r="L787" s="263">
        <v>42793</v>
      </c>
      <c r="M787" s="295" t="s">
        <v>1464</v>
      </c>
      <c r="N787" s="278"/>
      <c r="O787" s="278"/>
      <c r="P787" s="278"/>
      <c r="Q787" s="278"/>
      <c r="R787" s="278"/>
      <c r="S787" s="278"/>
      <c r="T787" s="180"/>
      <c r="U787" s="278"/>
      <c r="V787" s="278"/>
      <c r="W787" s="278"/>
    </row>
    <row r="788" spans="1:23" ht="15.75" x14ac:dyDescent="0.25">
      <c r="A788" s="222" t="str">
        <f t="shared" si="12"/>
        <v>00887</v>
      </c>
      <c r="B788" s="278" t="s">
        <v>1470</v>
      </c>
      <c r="C788" s="179" t="s">
        <v>1471</v>
      </c>
      <c r="D788" s="292" t="s">
        <v>151</v>
      </c>
      <c r="E788" s="263">
        <v>34013</v>
      </c>
      <c r="F788" s="179" t="s">
        <v>182</v>
      </c>
      <c r="G788" s="264">
        <v>173178906</v>
      </c>
      <c r="H788" s="293">
        <v>40177</v>
      </c>
      <c r="I788" s="294" t="s">
        <v>133</v>
      </c>
      <c r="J788" s="179" t="s">
        <v>182</v>
      </c>
      <c r="K788" s="179" t="s">
        <v>182</v>
      </c>
      <c r="L788" s="263">
        <v>42793</v>
      </c>
      <c r="M788" s="295" t="s">
        <v>1460</v>
      </c>
      <c r="N788" s="278"/>
      <c r="O788" s="278"/>
      <c r="P788" s="278"/>
      <c r="Q788" s="278"/>
      <c r="R788" s="278"/>
      <c r="S788" s="278"/>
      <c r="T788" s="180"/>
      <c r="U788" s="278"/>
      <c r="V788" s="278"/>
      <c r="W788" s="278"/>
    </row>
    <row r="789" spans="1:23" ht="15.75" x14ac:dyDescent="0.25">
      <c r="A789" s="222" t="str">
        <f t="shared" si="12"/>
        <v>00888</v>
      </c>
      <c r="B789" s="278" t="s">
        <v>1474</v>
      </c>
      <c r="C789" s="179" t="s">
        <v>1475</v>
      </c>
      <c r="D789" s="292" t="s">
        <v>151</v>
      </c>
      <c r="E789" s="263">
        <v>33458</v>
      </c>
      <c r="F789" s="179" t="s">
        <v>171</v>
      </c>
      <c r="G789" s="264">
        <v>173151835</v>
      </c>
      <c r="H789" s="293">
        <v>40957</v>
      </c>
      <c r="I789" s="294" t="s">
        <v>133</v>
      </c>
      <c r="J789" s="179" t="s">
        <v>171</v>
      </c>
      <c r="K789" s="179" t="s">
        <v>171</v>
      </c>
      <c r="L789" s="263">
        <v>42793</v>
      </c>
      <c r="M789" s="295" t="s">
        <v>1460</v>
      </c>
      <c r="N789" s="278"/>
      <c r="O789" s="278"/>
      <c r="P789" s="278"/>
      <c r="Q789" s="278"/>
      <c r="R789" s="278"/>
      <c r="S789" s="278"/>
      <c r="T789" s="180"/>
      <c r="U789" s="278"/>
      <c r="V789" s="278"/>
      <c r="W789" s="278"/>
    </row>
    <row r="790" spans="1:23" ht="15.75" x14ac:dyDescent="0.25">
      <c r="A790" s="222" t="str">
        <f t="shared" si="12"/>
        <v>00889</v>
      </c>
      <c r="B790" s="278" t="s">
        <v>1461</v>
      </c>
      <c r="C790" s="179" t="s">
        <v>218</v>
      </c>
      <c r="D790" s="292" t="s">
        <v>151</v>
      </c>
      <c r="E790" s="263">
        <v>32105</v>
      </c>
      <c r="F790" s="296" t="s">
        <v>3366</v>
      </c>
      <c r="G790" s="264">
        <v>173142600</v>
      </c>
      <c r="H790" s="293">
        <v>38662</v>
      </c>
      <c r="I790" s="294" t="s">
        <v>133</v>
      </c>
      <c r="J790" s="179" t="s">
        <v>3367</v>
      </c>
      <c r="K790" s="179" t="s">
        <v>3367</v>
      </c>
      <c r="L790" s="263">
        <v>42793</v>
      </c>
      <c r="M790" s="295" t="s">
        <v>1460</v>
      </c>
      <c r="N790" s="278"/>
      <c r="O790" s="278"/>
      <c r="P790" s="278"/>
      <c r="Q790" s="278"/>
      <c r="R790" s="278"/>
      <c r="S790" s="278"/>
      <c r="T790" s="180"/>
      <c r="U790" s="278"/>
      <c r="V790" s="278"/>
      <c r="W790" s="278"/>
    </row>
    <row r="791" spans="1:23" ht="15.75" x14ac:dyDescent="0.25">
      <c r="A791" s="222" t="str">
        <f t="shared" si="12"/>
        <v>00890</v>
      </c>
      <c r="B791" s="278" t="s">
        <v>1467</v>
      </c>
      <c r="C791" s="179" t="s">
        <v>916</v>
      </c>
      <c r="D791" s="292" t="s">
        <v>151</v>
      </c>
      <c r="E791" s="263">
        <v>30286</v>
      </c>
      <c r="F791" s="179" t="s">
        <v>302</v>
      </c>
      <c r="G791" s="264">
        <v>172100744</v>
      </c>
      <c r="H791" s="293">
        <v>42004</v>
      </c>
      <c r="I791" s="294" t="s">
        <v>133</v>
      </c>
      <c r="J791" s="179" t="s">
        <v>302</v>
      </c>
      <c r="K791" s="179" t="s">
        <v>302</v>
      </c>
      <c r="L791" s="263">
        <v>42793</v>
      </c>
      <c r="M791" s="295" t="s">
        <v>1460</v>
      </c>
      <c r="N791" s="278"/>
      <c r="O791" s="278"/>
      <c r="P791" s="278"/>
      <c r="Q791" s="278"/>
      <c r="R791" s="278"/>
      <c r="S791" s="278"/>
      <c r="T791" s="180"/>
      <c r="U791" s="278"/>
      <c r="V791" s="278"/>
      <c r="W791" s="278"/>
    </row>
    <row r="792" spans="1:23" ht="15.75" x14ac:dyDescent="0.25">
      <c r="A792" s="222" t="str">
        <f t="shared" si="12"/>
        <v>00891</v>
      </c>
      <c r="B792" s="278" t="s">
        <v>1299</v>
      </c>
      <c r="C792" s="179" t="s">
        <v>1300</v>
      </c>
      <c r="D792" s="292" t="s">
        <v>151</v>
      </c>
      <c r="E792" s="263">
        <v>33205</v>
      </c>
      <c r="F792" s="179" t="s">
        <v>137</v>
      </c>
      <c r="G792" s="264">
        <v>173303029</v>
      </c>
      <c r="H792" s="293">
        <v>39500</v>
      </c>
      <c r="I792" s="294" t="s">
        <v>133</v>
      </c>
      <c r="J792" s="179" t="s">
        <v>137</v>
      </c>
      <c r="K792" s="179" t="s">
        <v>137</v>
      </c>
      <c r="L792" s="263">
        <v>42793</v>
      </c>
      <c r="M792" s="295" t="s">
        <v>1301</v>
      </c>
      <c r="N792" s="278"/>
      <c r="O792" s="278"/>
      <c r="P792" s="278"/>
      <c r="Q792" s="278"/>
      <c r="R792" s="278"/>
      <c r="S792" s="278"/>
      <c r="T792" s="180"/>
      <c r="U792" s="278"/>
      <c r="V792" s="278"/>
      <c r="W792" s="278"/>
    </row>
    <row r="793" spans="1:23" ht="15.75" x14ac:dyDescent="0.25">
      <c r="A793" s="222" t="str">
        <f t="shared" si="12"/>
        <v>00892</v>
      </c>
      <c r="B793" s="278" t="s">
        <v>1171</v>
      </c>
      <c r="C793" s="179" t="s">
        <v>1172</v>
      </c>
      <c r="D793" s="292" t="s">
        <v>151</v>
      </c>
      <c r="E793" s="263">
        <v>34889</v>
      </c>
      <c r="F793" s="179" t="s">
        <v>251</v>
      </c>
      <c r="G793" s="264">
        <v>174617016</v>
      </c>
      <c r="H793" s="293">
        <v>41023</v>
      </c>
      <c r="I793" s="294" t="s">
        <v>133</v>
      </c>
      <c r="J793" s="179" t="s">
        <v>251</v>
      </c>
      <c r="K793" s="179" t="s">
        <v>251</v>
      </c>
      <c r="L793" s="263">
        <v>42793</v>
      </c>
      <c r="M793" s="295" t="s">
        <v>101</v>
      </c>
      <c r="N793" s="278"/>
      <c r="O793" s="278"/>
      <c r="P793" s="278"/>
      <c r="Q793" s="278"/>
      <c r="R793" s="278"/>
      <c r="S793" s="278"/>
      <c r="T793" s="180"/>
      <c r="U793" s="278"/>
      <c r="V793" s="278"/>
      <c r="W793" s="278"/>
    </row>
    <row r="794" spans="1:23" ht="15.75" x14ac:dyDescent="0.25">
      <c r="A794" s="222" t="str">
        <f t="shared" si="12"/>
        <v>00893</v>
      </c>
      <c r="B794" s="278" t="s">
        <v>933</v>
      </c>
      <c r="C794" s="179" t="s">
        <v>934</v>
      </c>
      <c r="D794" s="292" t="s">
        <v>151</v>
      </c>
      <c r="E794" s="263">
        <v>32736</v>
      </c>
      <c r="F794" s="179" t="s">
        <v>3368</v>
      </c>
      <c r="G794" s="264">
        <v>173142633</v>
      </c>
      <c r="H794" s="293">
        <v>38663</v>
      </c>
      <c r="I794" s="294" t="s">
        <v>133</v>
      </c>
      <c r="J794" s="179" t="s">
        <v>3368</v>
      </c>
      <c r="K794" s="179" t="s">
        <v>3368</v>
      </c>
      <c r="L794" s="263">
        <v>42793</v>
      </c>
      <c r="M794" s="295" t="s">
        <v>101</v>
      </c>
      <c r="N794" s="278"/>
      <c r="O794" s="278"/>
      <c r="P794" s="278"/>
      <c r="Q794" s="278"/>
      <c r="R794" s="278"/>
      <c r="S794" s="278"/>
      <c r="T794" s="180"/>
      <c r="U794" s="278"/>
      <c r="V794" s="278"/>
      <c r="W794" s="278"/>
    </row>
    <row r="795" spans="1:23" ht="15.75" x14ac:dyDescent="0.25">
      <c r="A795" s="222" t="str">
        <f t="shared" si="12"/>
        <v>00894</v>
      </c>
      <c r="B795" s="278" t="s">
        <v>927</v>
      </c>
      <c r="C795" s="179" t="s">
        <v>928</v>
      </c>
      <c r="D795" s="292" t="s">
        <v>151</v>
      </c>
      <c r="E795" s="263">
        <v>34473</v>
      </c>
      <c r="F795" s="179" t="s">
        <v>236</v>
      </c>
      <c r="G795" s="264">
        <v>174553599</v>
      </c>
      <c r="H795" s="293">
        <v>40923</v>
      </c>
      <c r="I795" s="294" t="s">
        <v>133</v>
      </c>
      <c r="J795" s="179" t="s">
        <v>236</v>
      </c>
      <c r="K795" s="179" t="s">
        <v>236</v>
      </c>
      <c r="L795" s="263">
        <v>42793</v>
      </c>
      <c r="M795" s="295" t="s">
        <v>101</v>
      </c>
      <c r="N795" s="278"/>
      <c r="O795" s="278"/>
      <c r="P795" s="278"/>
      <c r="Q795" s="278"/>
      <c r="R795" s="278"/>
      <c r="S795" s="278"/>
      <c r="T795" s="180"/>
      <c r="U795" s="278"/>
      <c r="V795" s="278"/>
      <c r="W795" s="278"/>
    </row>
    <row r="796" spans="1:23" ht="15.75" x14ac:dyDescent="0.25">
      <c r="A796" s="222" t="str">
        <f t="shared" si="12"/>
        <v>00917</v>
      </c>
      <c r="B796" s="278" t="s">
        <v>1104</v>
      </c>
      <c r="C796" s="262" t="s">
        <v>1105</v>
      </c>
      <c r="D796" s="292" t="s">
        <v>151</v>
      </c>
      <c r="E796" s="263">
        <v>31243</v>
      </c>
      <c r="F796" s="179" t="s">
        <v>182</v>
      </c>
      <c r="G796" s="264">
        <v>172107578</v>
      </c>
      <c r="H796" s="293">
        <v>42186</v>
      </c>
      <c r="I796" s="294" t="s">
        <v>133</v>
      </c>
      <c r="J796" s="179" t="s">
        <v>182</v>
      </c>
      <c r="K796" s="179" t="s">
        <v>182</v>
      </c>
      <c r="L796" s="263">
        <v>42793</v>
      </c>
      <c r="M796" s="297" t="s">
        <v>101</v>
      </c>
      <c r="N796" s="278"/>
      <c r="O796" s="278"/>
      <c r="P796" s="278"/>
      <c r="Q796" s="278"/>
      <c r="R796" s="278"/>
      <c r="S796" s="278"/>
      <c r="T796" s="180"/>
      <c r="U796" s="278"/>
      <c r="V796" s="278"/>
      <c r="W796" s="278"/>
    </row>
    <row r="797" spans="1:23" ht="15.75" x14ac:dyDescent="0.25">
      <c r="A797" s="222" t="str">
        <f t="shared" si="12"/>
        <v>00896</v>
      </c>
      <c r="B797" s="278" t="s">
        <v>1173</v>
      </c>
      <c r="C797" s="179" t="s">
        <v>1174</v>
      </c>
      <c r="D797" s="292" t="s">
        <v>151</v>
      </c>
      <c r="E797" s="263">
        <v>33354</v>
      </c>
      <c r="F797" s="179" t="s">
        <v>176</v>
      </c>
      <c r="G797" s="264">
        <v>173149048</v>
      </c>
      <c r="H797" s="293">
        <v>41346</v>
      </c>
      <c r="I797" s="294" t="s">
        <v>133</v>
      </c>
      <c r="J797" s="179" t="s">
        <v>176</v>
      </c>
      <c r="K797" s="179" t="s">
        <v>176</v>
      </c>
      <c r="L797" s="263">
        <v>42793</v>
      </c>
      <c r="M797" s="295" t="s">
        <v>101</v>
      </c>
      <c r="N797" s="278"/>
      <c r="O797" s="278"/>
      <c r="P797" s="278"/>
      <c r="Q797" s="278"/>
      <c r="R797" s="278"/>
      <c r="S797" s="278"/>
      <c r="T797" s="180"/>
      <c r="U797" s="278"/>
      <c r="V797" s="278"/>
      <c r="W797" s="278"/>
    </row>
    <row r="798" spans="1:23" ht="15.75" x14ac:dyDescent="0.25">
      <c r="A798" s="222" t="str">
        <f t="shared" si="12"/>
        <v>00897</v>
      </c>
      <c r="B798" s="278" t="s">
        <v>2135</v>
      </c>
      <c r="C798" s="179" t="s">
        <v>1769</v>
      </c>
      <c r="D798" s="292" t="s">
        <v>151</v>
      </c>
      <c r="E798" s="263">
        <v>35646</v>
      </c>
      <c r="F798" s="179" t="s">
        <v>871</v>
      </c>
      <c r="G798" s="264">
        <v>174569038</v>
      </c>
      <c r="H798" s="293">
        <v>41725</v>
      </c>
      <c r="I798" s="294" t="s">
        <v>133</v>
      </c>
      <c r="J798" s="179" t="s">
        <v>871</v>
      </c>
      <c r="K798" s="179" t="s">
        <v>871</v>
      </c>
      <c r="L798" s="263">
        <v>42793</v>
      </c>
      <c r="M798" s="295" t="s">
        <v>101</v>
      </c>
      <c r="N798" s="278"/>
      <c r="O798" s="278"/>
      <c r="P798" s="278"/>
      <c r="Q798" s="278"/>
      <c r="R798" s="278"/>
      <c r="S798" s="278"/>
      <c r="T798" s="180"/>
      <c r="U798" s="278"/>
      <c r="V798" s="278"/>
      <c r="W798" s="278"/>
    </row>
    <row r="799" spans="1:23" ht="15.75" x14ac:dyDescent="0.25">
      <c r="A799" s="222" t="str">
        <f t="shared" si="12"/>
        <v>00898</v>
      </c>
      <c r="B799" s="278" t="s">
        <v>239</v>
      </c>
      <c r="C799" s="179" t="s">
        <v>240</v>
      </c>
      <c r="D799" s="292" t="s">
        <v>151</v>
      </c>
      <c r="E799" s="263">
        <v>34325</v>
      </c>
      <c r="F799" s="179" t="s">
        <v>171</v>
      </c>
      <c r="G799" s="264">
        <v>174216201</v>
      </c>
      <c r="H799" s="293">
        <v>40396</v>
      </c>
      <c r="I799" s="294" t="s">
        <v>133</v>
      </c>
      <c r="J799" s="179" t="s">
        <v>171</v>
      </c>
      <c r="K799" s="179" t="s">
        <v>171</v>
      </c>
      <c r="L799" s="263">
        <v>42793</v>
      </c>
      <c r="M799" s="295" t="s">
        <v>3219</v>
      </c>
      <c r="N799" s="278"/>
      <c r="O799" s="278"/>
      <c r="P799" s="278"/>
      <c r="Q799" s="278"/>
      <c r="R799" s="278"/>
      <c r="S799" s="278"/>
      <c r="T799" s="180"/>
      <c r="U799" s="278"/>
      <c r="V799" s="278"/>
      <c r="W799" s="278"/>
    </row>
    <row r="800" spans="1:23" ht="15.75" x14ac:dyDescent="0.25">
      <c r="A800" s="222" t="str">
        <f t="shared" si="12"/>
        <v>00899</v>
      </c>
      <c r="B800" s="278" t="s">
        <v>926</v>
      </c>
      <c r="C800" s="179" t="s">
        <v>187</v>
      </c>
      <c r="D800" s="292" t="s">
        <v>151</v>
      </c>
      <c r="E800" s="263">
        <v>32121</v>
      </c>
      <c r="F800" s="296" t="s">
        <v>821</v>
      </c>
      <c r="G800" s="264">
        <v>172304439</v>
      </c>
      <c r="H800" s="293">
        <v>37586</v>
      </c>
      <c r="I800" s="294" t="s">
        <v>133</v>
      </c>
      <c r="J800" s="179" t="s">
        <v>171</v>
      </c>
      <c r="K800" s="179" t="s">
        <v>171</v>
      </c>
      <c r="L800" s="263">
        <v>42793</v>
      </c>
      <c r="M800" s="295" t="s">
        <v>101</v>
      </c>
      <c r="N800" s="278"/>
      <c r="O800" s="278"/>
      <c r="P800" s="278"/>
      <c r="Q800" s="278"/>
      <c r="R800" s="278"/>
      <c r="S800" s="278"/>
      <c r="T800" s="180"/>
      <c r="U800" s="278"/>
      <c r="V800" s="278"/>
      <c r="W800" s="278"/>
    </row>
    <row r="801" spans="1:23" ht="15.75" x14ac:dyDescent="0.25">
      <c r="A801" s="222" t="str">
        <f t="shared" si="12"/>
        <v>00900</v>
      </c>
      <c r="B801" s="278" t="s">
        <v>340</v>
      </c>
      <c r="C801" s="179" t="s">
        <v>341</v>
      </c>
      <c r="D801" s="292" t="s">
        <v>149</v>
      </c>
      <c r="E801" s="263">
        <v>35309</v>
      </c>
      <c r="F801" s="179" t="s">
        <v>251</v>
      </c>
      <c r="G801" s="264">
        <v>174624267</v>
      </c>
      <c r="H801" s="293">
        <v>41464</v>
      </c>
      <c r="I801" s="294" t="s">
        <v>133</v>
      </c>
      <c r="J801" s="179" t="s">
        <v>251</v>
      </c>
      <c r="K801" s="179" t="s">
        <v>251</v>
      </c>
      <c r="L801" s="263">
        <v>42793</v>
      </c>
      <c r="M801" s="295" t="s">
        <v>3369</v>
      </c>
      <c r="N801" s="278"/>
      <c r="O801" s="278"/>
      <c r="P801" s="278"/>
      <c r="Q801" s="278"/>
      <c r="R801" s="278"/>
      <c r="S801" s="278"/>
      <c r="T801" s="180"/>
      <c r="U801" s="278"/>
      <c r="V801" s="278"/>
      <c r="W801" s="278"/>
    </row>
    <row r="802" spans="1:23" ht="15.75" x14ac:dyDescent="0.25">
      <c r="A802" s="222" t="str">
        <f t="shared" si="12"/>
        <v>00902</v>
      </c>
      <c r="B802" s="278" t="s">
        <v>1472</v>
      </c>
      <c r="C802" s="179" t="s">
        <v>1473</v>
      </c>
      <c r="D802" s="292" t="s">
        <v>151</v>
      </c>
      <c r="E802" s="263">
        <v>29862</v>
      </c>
      <c r="F802" s="179" t="s">
        <v>171</v>
      </c>
      <c r="G802" s="267" t="s">
        <v>3370</v>
      </c>
      <c r="H802" s="293">
        <v>42684</v>
      </c>
      <c r="I802" s="294" t="s">
        <v>133</v>
      </c>
      <c r="J802" s="179" t="s">
        <v>171</v>
      </c>
      <c r="K802" s="179" t="s">
        <v>171</v>
      </c>
      <c r="L802" s="263">
        <v>42793</v>
      </c>
      <c r="M802" s="295" t="s">
        <v>101</v>
      </c>
      <c r="N802" s="278"/>
      <c r="O802" s="278"/>
      <c r="P802" s="278"/>
      <c r="Q802" s="278"/>
      <c r="R802" s="278"/>
      <c r="S802" s="278"/>
      <c r="T802" s="180"/>
      <c r="U802" s="278"/>
      <c r="V802" s="278"/>
      <c r="W802" s="278"/>
    </row>
    <row r="803" spans="1:23" ht="15.75" x14ac:dyDescent="0.25">
      <c r="A803" s="222" t="str">
        <f t="shared" si="12"/>
        <v>00904</v>
      </c>
      <c r="B803" s="278" t="s">
        <v>1502</v>
      </c>
      <c r="C803" s="179" t="s">
        <v>1503</v>
      </c>
      <c r="D803" s="292" t="s">
        <v>151</v>
      </c>
      <c r="E803" s="263">
        <v>30193</v>
      </c>
      <c r="F803" s="179" t="s">
        <v>753</v>
      </c>
      <c r="G803" s="264">
        <v>172464656</v>
      </c>
      <c r="H803" s="293">
        <v>39951</v>
      </c>
      <c r="I803" s="294" t="s">
        <v>133</v>
      </c>
      <c r="J803" s="179" t="s">
        <v>753</v>
      </c>
      <c r="K803" s="179" t="s">
        <v>753</v>
      </c>
      <c r="L803" s="263">
        <v>42793</v>
      </c>
      <c r="M803" s="295" t="s">
        <v>101</v>
      </c>
      <c r="N803" s="278"/>
      <c r="O803" s="278"/>
      <c r="P803" s="278"/>
      <c r="Q803" s="278"/>
      <c r="R803" s="278"/>
      <c r="S803" s="278"/>
      <c r="T803" s="180"/>
      <c r="U803" s="278"/>
      <c r="V803" s="278"/>
      <c r="W803" s="278"/>
    </row>
    <row r="804" spans="1:23" ht="15.75" x14ac:dyDescent="0.25">
      <c r="A804" s="222" t="str">
        <f t="shared" si="12"/>
        <v>00907</v>
      </c>
      <c r="B804" s="278" t="s">
        <v>2136</v>
      </c>
      <c r="C804" s="179" t="s">
        <v>1255</v>
      </c>
      <c r="D804" s="292" t="s">
        <v>151</v>
      </c>
      <c r="E804" s="263">
        <v>32140</v>
      </c>
      <c r="F804" s="179" t="s">
        <v>137</v>
      </c>
      <c r="G804" s="264">
        <v>173396214</v>
      </c>
      <c r="H804" s="293">
        <v>38986</v>
      </c>
      <c r="I804" s="294" t="s">
        <v>133</v>
      </c>
      <c r="J804" s="179" t="s">
        <v>137</v>
      </c>
      <c r="K804" s="179" t="s">
        <v>137</v>
      </c>
      <c r="L804" s="263">
        <v>42793</v>
      </c>
      <c r="M804" s="295" t="s">
        <v>101</v>
      </c>
      <c r="N804" s="278"/>
      <c r="O804" s="278"/>
      <c r="P804" s="278"/>
      <c r="Q804" s="278"/>
      <c r="R804" s="278"/>
      <c r="S804" s="278"/>
      <c r="T804" s="180"/>
      <c r="U804" s="278"/>
      <c r="V804" s="278"/>
      <c r="W804" s="278"/>
    </row>
    <row r="805" spans="1:23" ht="15.75" x14ac:dyDescent="0.25">
      <c r="A805" s="222" t="str">
        <f t="shared" si="12"/>
        <v>00908</v>
      </c>
      <c r="B805" s="278" t="s">
        <v>2137</v>
      </c>
      <c r="C805" s="179" t="s">
        <v>1770</v>
      </c>
      <c r="D805" s="292" t="s">
        <v>151</v>
      </c>
      <c r="E805" s="263">
        <v>31657</v>
      </c>
      <c r="F805" s="296" t="s">
        <v>2533</v>
      </c>
      <c r="G805" s="264">
        <v>173186295</v>
      </c>
      <c r="H805" s="293">
        <v>42246</v>
      </c>
      <c r="I805" s="294" t="s">
        <v>133</v>
      </c>
      <c r="J805" s="179" t="s">
        <v>224</v>
      </c>
      <c r="K805" s="179" t="s">
        <v>224</v>
      </c>
      <c r="L805" s="263">
        <v>42793</v>
      </c>
      <c r="M805" s="295" t="s">
        <v>398</v>
      </c>
      <c r="N805" s="278"/>
      <c r="O805" s="278"/>
      <c r="P805" s="278"/>
      <c r="Q805" s="278"/>
      <c r="R805" s="278"/>
      <c r="S805" s="278"/>
      <c r="T805" s="180"/>
      <c r="U805" s="278"/>
      <c r="V805" s="278"/>
      <c r="W805" s="278"/>
    </row>
    <row r="806" spans="1:23" ht="15.75" x14ac:dyDescent="0.25">
      <c r="A806" s="222" t="str">
        <f t="shared" si="12"/>
        <v>00910</v>
      </c>
      <c r="B806" s="278" t="s">
        <v>1386</v>
      </c>
      <c r="C806" s="179" t="s">
        <v>503</v>
      </c>
      <c r="D806" s="292" t="s">
        <v>151</v>
      </c>
      <c r="E806" s="263">
        <v>33644</v>
      </c>
      <c r="F806" s="179" t="s">
        <v>871</v>
      </c>
      <c r="G806" s="264">
        <v>174045023</v>
      </c>
      <c r="H806" s="293">
        <v>40928</v>
      </c>
      <c r="I806" s="294" t="s">
        <v>133</v>
      </c>
      <c r="J806" s="179" t="s">
        <v>871</v>
      </c>
      <c r="K806" s="179" t="s">
        <v>871</v>
      </c>
      <c r="L806" s="263">
        <v>42793</v>
      </c>
      <c r="M806" s="295" t="s">
        <v>732</v>
      </c>
      <c r="N806" s="278"/>
      <c r="O806" s="278"/>
      <c r="P806" s="278"/>
      <c r="Q806" s="278"/>
      <c r="R806" s="278"/>
      <c r="S806" s="278"/>
      <c r="T806" s="180"/>
      <c r="U806" s="278"/>
      <c r="V806" s="278"/>
      <c r="W806" s="278"/>
    </row>
    <row r="807" spans="1:23" ht="15.75" x14ac:dyDescent="0.25">
      <c r="A807" s="222" t="str">
        <f t="shared" si="12"/>
        <v>00911</v>
      </c>
      <c r="B807" s="278" t="s">
        <v>2138</v>
      </c>
      <c r="C807" s="179" t="s">
        <v>899</v>
      </c>
      <c r="D807" s="292" t="s">
        <v>151</v>
      </c>
      <c r="E807" s="263">
        <v>33230</v>
      </c>
      <c r="F807" s="179" t="s">
        <v>330</v>
      </c>
      <c r="G807" s="264">
        <v>172783023</v>
      </c>
      <c r="H807" s="293">
        <v>41121</v>
      </c>
      <c r="I807" s="294" t="s">
        <v>133</v>
      </c>
      <c r="J807" s="179" t="s">
        <v>330</v>
      </c>
      <c r="K807" s="179" t="s">
        <v>330</v>
      </c>
      <c r="L807" s="263">
        <v>42793</v>
      </c>
      <c r="M807" s="295" t="s">
        <v>732</v>
      </c>
      <c r="N807" s="278"/>
      <c r="O807" s="278"/>
      <c r="P807" s="278"/>
      <c r="Q807" s="278"/>
      <c r="R807" s="278"/>
      <c r="S807" s="278"/>
      <c r="T807" s="180"/>
      <c r="U807" s="278"/>
      <c r="V807" s="278"/>
      <c r="W807" s="278"/>
    </row>
    <row r="808" spans="1:23" ht="15.75" x14ac:dyDescent="0.25">
      <c r="A808" s="222" t="str">
        <f t="shared" si="12"/>
        <v>00912</v>
      </c>
      <c r="B808" s="278" t="s">
        <v>1433</v>
      </c>
      <c r="C808" s="179" t="s">
        <v>1434</v>
      </c>
      <c r="D808" s="292" t="s">
        <v>151</v>
      </c>
      <c r="E808" s="263">
        <v>33361</v>
      </c>
      <c r="F808" s="179" t="s">
        <v>290</v>
      </c>
      <c r="G808" s="267" t="s">
        <v>3371</v>
      </c>
      <c r="H808" s="293">
        <v>42482</v>
      </c>
      <c r="I808" s="294" t="s">
        <v>133</v>
      </c>
      <c r="J808" s="179" t="s">
        <v>290</v>
      </c>
      <c r="K808" s="179" t="s">
        <v>290</v>
      </c>
      <c r="L808" s="263">
        <v>42793</v>
      </c>
      <c r="M808" s="295" t="s">
        <v>3369</v>
      </c>
      <c r="N808" s="278"/>
      <c r="O808" s="278"/>
      <c r="P808" s="278"/>
      <c r="Q808" s="278"/>
      <c r="R808" s="278"/>
      <c r="S808" s="278"/>
      <c r="T808" s="180"/>
      <c r="U808" s="278"/>
      <c r="V808" s="278"/>
      <c r="W808" s="278"/>
    </row>
    <row r="809" spans="1:23" ht="15.75" x14ac:dyDescent="0.25">
      <c r="A809" s="222" t="str">
        <f t="shared" si="12"/>
        <v>00913</v>
      </c>
      <c r="B809" s="278" t="s">
        <v>1387</v>
      </c>
      <c r="C809" s="179" t="s">
        <v>1388</v>
      </c>
      <c r="D809" s="292" t="s">
        <v>151</v>
      </c>
      <c r="E809" s="263">
        <v>35916</v>
      </c>
      <c r="F809" s="179" t="s">
        <v>715</v>
      </c>
      <c r="G809" s="264">
        <v>174568524</v>
      </c>
      <c r="H809" s="293">
        <v>41663</v>
      </c>
      <c r="I809" s="294" t="s">
        <v>133</v>
      </c>
      <c r="J809" s="179" t="s">
        <v>715</v>
      </c>
      <c r="K809" s="179" t="s">
        <v>715</v>
      </c>
      <c r="L809" s="263">
        <v>42793</v>
      </c>
      <c r="M809" s="295" t="s">
        <v>732</v>
      </c>
      <c r="N809" s="278"/>
      <c r="O809" s="278"/>
      <c r="P809" s="278"/>
      <c r="Q809" s="278"/>
      <c r="R809" s="278"/>
      <c r="S809" s="278"/>
      <c r="T809" s="180"/>
      <c r="U809" s="278"/>
      <c r="V809" s="278"/>
      <c r="W809" s="278"/>
    </row>
    <row r="810" spans="1:23" ht="15.75" x14ac:dyDescent="0.25">
      <c r="A810" s="222" t="str">
        <f t="shared" si="12"/>
        <v>00920</v>
      </c>
      <c r="B810" s="278" t="s">
        <v>1465</v>
      </c>
      <c r="C810" s="262" t="s">
        <v>1466</v>
      </c>
      <c r="D810" s="292" t="s">
        <v>149</v>
      </c>
      <c r="E810" s="263">
        <v>35053</v>
      </c>
      <c r="F810" s="262" t="s">
        <v>171</v>
      </c>
      <c r="G810" s="264">
        <v>174612834</v>
      </c>
      <c r="H810" s="293">
        <v>40784</v>
      </c>
      <c r="I810" s="294" t="s">
        <v>133</v>
      </c>
      <c r="J810" s="262" t="s">
        <v>171</v>
      </c>
      <c r="K810" s="262" t="s">
        <v>171</v>
      </c>
      <c r="L810" s="263">
        <v>42793</v>
      </c>
      <c r="M810" s="297" t="s">
        <v>1460</v>
      </c>
      <c r="N810" s="278"/>
      <c r="O810" s="278"/>
      <c r="P810" s="278"/>
      <c r="Q810" s="278"/>
      <c r="R810" s="278"/>
      <c r="S810" s="278"/>
      <c r="T810" s="180"/>
      <c r="U810" s="278"/>
      <c r="V810" s="278"/>
      <c r="W810" s="278"/>
    </row>
    <row r="811" spans="1:23" ht="15.75" x14ac:dyDescent="0.25">
      <c r="A811" s="222" t="str">
        <f t="shared" si="12"/>
        <v>00918</v>
      </c>
      <c r="B811" s="278" t="s">
        <v>1015</v>
      </c>
      <c r="C811" s="262" t="s">
        <v>215</v>
      </c>
      <c r="D811" s="292" t="s">
        <v>151</v>
      </c>
      <c r="E811" s="263">
        <v>33987</v>
      </c>
      <c r="F811" s="180" t="s">
        <v>3200</v>
      </c>
      <c r="G811" s="267" t="s">
        <v>3372</v>
      </c>
      <c r="H811" s="293">
        <v>41456</v>
      </c>
      <c r="I811" s="294" t="s">
        <v>3202</v>
      </c>
      <c r="J811" s="179" t="s">
        <v>3373</v>
      </c>
      <c r="K811" s="179"/>
      <c r="L811" s="263">
        <v>42793</v>
      </c>
      <c r="M811" s="297" t="s">
        <v>101</v>
      </c>
      <c r="N811" s="278"/>
      <c r="O811" s="278"/>
      <c r="P811" s="278"/>
      <c r="Q811" s="278"/>
      <c r="R811" s="278"/>
      <c r="S811" s="278"/>
      <c r="T811" s="180"/>
      <c r="U811" s="278"/>
      <c r="V811" s="278"/>
      <c r="W811" s="278"/>
    </row>
    <row r="812" spans="1:23" ht="15.75" x14ac:dyDescent="0.25">
      <c r="A812" s="222" t="str">
        <f t="shared" si="12"/>
        <v>00914</v>
      </c>
      <c r="B812" s="278" t="s">
        <v>1016</v>
      </c>
      <c r="C812" s="262" t="s">
        <v>1017</v>
      </c>
      <c r="D812" s="292" t="s">
        <v>151</v>
      </c>
      <c r="E812" s="263">
        <v>34813</v>
      </c>
      <c r="F812" s="180" t="s">
        <v>134</v>
      </c>
      <c r="G812" s="264">
        <v>174218113</v>
      </c>
      <c r="H812" s="293">
        <v>41733</v>
      </c>
      <c r="I812" s="294" t="s">
        <v>133</v>
      </c>
      <c r="J812" s="179" t="s">
        <v>251</v>
      </c>
      <c r="K812" s="179" t="s">
        <v>251</v>
      </c>
      <c r="L812" s="263">
        <v>42793</v>
      </c>
      <c r="M812" s="297" t="s">
        <v>101</v>
      </c>
      <c r="N812" s="278"/>
      <c r="O812" s="278"/>
      <c r="P812" s="278"/>
      <c r="Q812" s="278"/>
      <c r="R812" s="278"/>
      <c r="S812" s="278"/>
      <c r="T812" s="180"/>
      <c r="U812" s="278"/>
      <c r="V812" s="278"/>
      <c r="W812" s="278"/>
    </row>
    <row r="813" spans="1:23" ht="15.75" x14ac:dyDescent="0.25">
      <c r="A813" s="222" t="str">
        <f t="shared" si="12"/>
        <v>00915</v>
      </c>
      <c r="B813" s="278" t="s">
        <v>1468</v>
      </c>
      <c r="C813" s="262" t="s">
        <v>1469</v>
      </c>
      <c r="D813" s="292" t="s">
        <v>149</v>
      </c>
      <c r="E813" s="263">
        <v>33667</v>
      </c>
      <c r="F813" s="180" t="s">
        <v>134</v>
      </c>
      <c r="G813" s="264">
        <v>174050615</v>
      </c>
      <c r="H813" s="293">
        <v>40623</v>
      </c>
      <c r="I813" s="294" t="s">
        <v>133</v>
      </c>
      <c r="J813" s="179" t="s">
        <v>3374</v>
      </c>
      <c r="K813" s="179" t="s">
        <v>3374</v>
      </c>
      <c r="L813" s="263">
        <v>42793</v>
      </c>
      <c r="M813" s="297" t="s">
        <v>1460</v>
      </c>
      <c r="N813" s="278"/>
      <c r="O813" s="278"/>
      <c r="P813" s="278"/>
      <c r="Q813" s="278"/>
      <c r="R813" s="278"/>
      <c r="S813" s="278"/>
      <c r="T813" s="180"/>
      <c r="U813" s="278"/>
      <c r="V813" s="278"/>
      <c r="W813" s="278"/>
    </row>
    <row r="814" spans="1:23" ht="15.75" x14ac:dyDescent="0.25">
      <c r="A814" s="222" t="str">
        <f t="shared" si="12"/>
        <v>00921</v>
      </c>
      <c r="B814" s="278" t="s">
        <v>2278</v>
      </c>
      <c r="C814" s="262" t="s">
        <v>1867</v>
      </c>
      <c r="D814" s="292" t="s">
        <v>149</v>
      </c>
      <c r="E814" s="263">
        <v>31371</v>
      </c>
      <c r="F814" s="180" t="s">
        <v>134</v>
      </c>
      <c r="G814" s="264">
        <v>172748158</v>
      </c>
      <c r="H814" s="293">
        <v>40641</v>
      </c>
      <c r="I814" s="294" t="s">
        <v>133</v>
      </c>
      <c r="J814" s="179" t="s">
        <v>715</v>
      </c>
      <c r="K814" s="179" t="s">
        <v>715</v>
      </c>
      <c r="L814" s="263">
        <v>42793</v>
      </c>
      <c r="M814" s="297" t="s">
        <v>1460</v>
      </c>
      <c r="N814" s="278"/>
      <c r="O814" s="278"/>
      <c r="P814" s="278"/>
      <c r="Q814" s="278"/>
      <c r="R814" s="278"/>
      <c r="S814" s="278"/>
      <c r="T814" s="180"/>
      <c r="U814" s="278"/>
      <c r="V814" s="278"/>
      <c r="W814" s="278"/>
    </row>
    <row r="815" spans="1:23" ht="15.75" x14ac:dyDescent="0.25">
      <c r="A815" s="222" t="str">
        <f t="shared" si="12"/>
        <v>00919</v>
      </c>
      <c r="B815" s="278" t="s">
        <v>254</v>
      </c>
      <c r="C815" s="262" t="s">
        <v>255</v>
      </c>
      <c r="D815" s="292" t="s">
        <v>151</v>
      </c>
      <c r="E815" s="263">
        <v>33865</v>
      </c>
      <c r="F815" s="180" t="s">
        <v>134</v>
      </c>
      <c r="G815" s="264">
        <v>173175070</v>
      </c>
      <c r="H815" s="293">
        <v>40014</v>
      </c>
      <c r="I815" s="294" t="s">
        <v>133</v>
      </c>
      <c r="J815" s="179" t="s">
        <v>251</v>
      </c>
      <c r="K815" s="179" t="s">
        <v>251</v>
      </c>
      <c r="L815" s="263">
        <v>42793</v>
      </c>
      <c r="M815" s="297" t="s">
        <v>2670</v>
      </c>
      <c r="N815" s="278"/>
      <c r="O815" s="278"/>
      <c r="P815" s="278"/>
      <c r="Q815" s="278"/>
      <c r="R815" s="278"/>
      <c r="S815" s="278"/>
      <c r="T815" s="180"/>
      <c r="U815" s="278"/>
      <c r="V815" s="278"/>
      <c r="W815" s="278"/>
    </row>
    <row r="816" spans="1:23" ht="15.75" x14ac:dyDescent="0.25">
      <c r="A816" s="222" t="str">
        <f t="shared" si="12"/>
        <v>00849</v>
      </c>
      <c r="B816" s="278" t="s">
        <v>892</v>
      </c>
      <c r="C816" s="179" t="s">
        <v>893</v>
      </c>
      <c r="D816" s="292" t="s">
        <v>151</v>
      </c>
      <c r="E816" s="263">
        <v>25856</v>
      </c>
      <c r="F816" s="180" t="s">
        <v>134</v>
      </c>
      <c r="G816" s="264">
        <v>173145039</v>
      </c>
      <c r="H816" s="293">
        <v>38718</v>
      </c>
      <c r="I816" s="294" t="s">
        <v>133</v>
      </c>
      <c r="J816" s="179" t="s">
        <v>485</v>
      </c>
      <c r="K816" s="179" t="s">
        <v>485</v>
      </c>
      <c r="L816" s="263">
        <v>42793</v>
      </c>
      <c r="M816" s="295" t="s">
        <v>101</v>
      </c>
      <c r="N816" s="278"/>
      <c r="O816" s="278"/>
      <c r="P816" s="278"/>
      <c r="Q816" s="278"/>
      <c r="R816" s="278"/>
      <c r="S816" s="278"/>
      <c r="T816" s="180"/>
      <c r="U816" s="278"/>
      <c r="V816" s="278"/>
      <c r="W816" s="278"/>
    </row>
    <row r="817" spans="1:23" ht="15.75" x14ac:dyDescent="0.25">
      <c r="A817" s="222" t="str">
        <f t="shared" si="12"/>
        <v>00923</v>
      </c>
      <c r="B817" s="278" t="s">
        <v>169</v>
      </c>
      <c r="C817" s="262" t="s">
        <v>170</v>
      </c>
      <c r="D817" s="292" t="s">
        <v>151</v>
      </c>
      <c r="E817" s="263">
        <v>32369</v>
      </c>
      <c r="F817" s="180" t="s">
        <v>134</v>
      </c>
      <c r="G817" s="264">
        <v>172685392</v>
      </c>
      <c r="H817" s="293">
        <v>38358</v>
      </c>
      <c r="I817" s="294" t="s">
        <v>133</v>
      </c>
      <c r="J817" s="179" t="s">
        <v>171</v>
      </c>
      <c r="K817" s="179" t="s">
        <v>171</v>
      </c>
      <c r="L817" s="263">
        <v>42793</v>
      </c>
      <c r="M817" s="297" t="s">
        <v>2691</v>
      </c>
      <c r="N817" s="278"/>
      <c r="O817" s="278"/>
      <c r="P817" s="278"/>
      <c r="Q817" s="278"/>
      <c r="R817" s="278"/>
      <c r="S817" s="278"/>
      <c r="T817" s="180"/>
      <c r="U817" s="278"/>
      <c r="V817" s="278"/>
      <c r="W817" s="278"/>
    </row>
    <row r="818" spans="1:23" ht="15.75" x14ac:dyDescent="0.25">
      <c r="A818" s="222" t="str">
        <f t="shared" si="12"/>
        <v>00986</v>
      </c>
      <c r="B818" s="278" t="s">
        <v>1476</v>
      </c>
      <c r="C818" s="179" t="s">
        <v>1477</v>
      </c>
      <c r="D818" s="292" t="s">
        <v>151</v>
      </c>
      <c r="E818" s="263">
        <v>30362</v>
      </c>
      <c r="F818" s="180" t="s">
        <v>134</v>
      </c>
      <c r="G818" s="264">
        <v>172117489</v>
      </c>
      <c r="H818" s="293">
        <v>37478</v>
      </c>
      <c r="I818" s="294" t="s">
        <v>133</v>
      </c>
      <c r="J818" s="179" t="s">
        <v>176</v>
      </c>
      <c r="K818" s="179" t="s">
        <v>176</v>
      </c>
      <c r="L818" s="263">
        <v>42793</v>
      </c>
      <c r="M818" s="295" t="s">
        <v>101</v>
      </c>
      <c r="N818" s="278"/>
      <c r="O818" s="278"/>
      <c r="P818" s="278"/>
      <c r="Q818" s="278"/>
      <c r="R818" s="278"/>
      <c r="S818" s="278"/>
      <c r="T818" s="180"/>
      <c r="U818" s="278"/>
      <c r="V818" s="278"/>
      <c r="W818" s="278"/>
    </row>
    <row r="819" spans="1:23" ht="15.75" x14ac:dyDescent="0.25">
      <c r="A819" s="222" t="str">
        <f t="shared" si="12"/>
        <v>00987</v>
      </c>
      <c r="B819" s="278" t="s">
        <v>1280</v>
      </c>
      <c r="C819" s="262" t="s">
        <v>565</v>
      </c>
      <c r="D819" s="292" t="s">
        <v>151</v>
      </c>
      <c r="E819" s="263">
        <v>31143</v>
      </c>
      <c r="F819" s="180" t="s">
        <v>134</v>
      </c>
      <c r="G819" s="264">
        <v>172119720</v>
      </c>
      <c r="H819" s="293">
        <v>41485</v>
      </c>
      <c r="I819" s="294" t="s">
        <v>133</v>
      </c>
      <c r="J819" s="179" t="s">
        <v>204</v>
      </c>
      <c r="K819" s="179" t="s">
        <v>204</v>
      </c>
      <c r="L819" s="263">
        <v>42793</v>
      </c>
      <c r="M819" s="297" t="s">
        <v>1112</v>
      </c>
      <c r="N819" s="278"/>
      <c r="O819" s="278"/>
      <c r="P819" s="278"/>
      <c r="Q819" s="278"/>
      <c r="R819" s="278"/>
      <c r="S819" s="278"/>
      <c r="T819" s="180"/>
      <c r="U819" s="278"/>
      <c r="V819" s="278"/>
      <c r="W819" s="278"/>
    </row>
    <row r="820" spans="1:23" ht="15.75" x14ac:dyDescent="0.25">
      <c r="A820" s="222" t="str">
        <f t="shared" si="12"/>
        <v>00924</v>
      </c>
      <c r="B820" s="278" t="s">
        <v>1591</v>
      </c>
      <c r="C820" s="179" t="s">
        <v>1592</v>
      </c>
      <c r="D820" s="292" t="s">
        <v>149</v>
      </c>
      <c r="E820" s="263">
        <v>31372</v>
      </c>
      <c r="F820" s="180" t="s">
        <v>135</v>
      </c>
      <c r="G820" s="264">
        <v>172118819</v>
      </c>
      <c r="H820" s="293">
        <v>41464</v>
      </c>
      <c r="I820" s="294" t="s">
        <v>133</v>
      </c>
      <c r="J820" s="179" t="s">
        <v>135</v>
      </c>
      <c r="K820" s="179" t="s">
        <v>135</v>
      </c>
      <c r="L820" s="263">
        <v>42794</v>
      </c>
      <c r="M820" s="295" t="s">
        <v>2599</v>
      </c>
      <c r="N820" s="278"/>
      <c r="O820" s="278"/>
      <c r="P820" s="278"/>
      <c r="Q820" s="278"/>
      <c r="R820" s="278"/>
      <c r="S820" s="278"/>
      <c r="T820" s="180"/>
      <c r="U820" s="278"/>
      <c r="V820" s="278"/>
      <c r="W820" s="278"/>
    </row>
    <row r="821" spans="1:23" ht="15.75" x14ac:dyDescent="0.25">
      <c r="A821" s="222" t="str">
        <f t="shared" si="12"/>
        <v>00925</v>
      </c>
      <c r="B821" s="278" t="s">
        <v>1593</v>
      </c>
      <c r="C821" s="179" t="s">
        <v>1594</v>
      </c>
      <c r="D821" s="292" t="s">
        <v>149</v>
      </c>
      <c r="E821" s="263">
        <v>29953</v>
      </c>
      <c r="F821" s="179" t="s">
        <v>176</v>
      </c>
      <c r="G821" s="264">
        <v>172105049</v>
      </c>
      <c r="H821" s="298">
        <v>41496</v>
      </c>
      <c r="I821" s="294" t="s">
        <v>133</v>
      </c>
      <c r="J821" s="179" t="s">
        <v>176</v>
      </c>
      <c r="K821" s="179" t="s">
        <v>176</v>
      </c>
      <c r="L821" s="299">
        <v>42794</v>
      </c>
      <c r="M821" s="295" t="s">
        <v>2599</v>
      </c>
      <c r="N821" s="278"/>
      <c r="O821" s="278"/>
      <c r="P821" s="278"/>
      <c r="Q821" s="278"/>
      <c r="R821" s="278"/>
      <c r="S821" s="278"/>
      <c r="T821" s="180"/>
      <c r="U821" s="278"/>
      <c r="V821" s="278"/>
      <c r="W821" s="278"/>
    </row>
    <row r="822" spans="1:23" ht="15.75" x14ac:dyDescent="0.25">
      <c r="A822" s="222" t="str">
        <f t="shared" si="12"/>
        <v>00926</v>
      </c>
      <c r="B822" s="278" t="s">
        <v>1555</v>
      </c>
      <c r="C822" s="179" t="s">
        <v>1556</v>
      </c>
      <c r="D822" s="292" t="s">
        <v>149</v>
      </c>
      <c r="E822" s="263">
        <v>33888</v>
      </c>
      <c r="F822" s="179" t="s">
        <v>3375</v>
      </c>
      <c r="G822" s="267" t="s">
        <v>3376</v>
      </c>
      <c r="H822" s="298">
        <v>42625</v>
      </c>
      <c r="I822" s="294" t="s">
        <v>133</v>
      </c>
      <c r="J822" s="179" t="s">
        <v>3375</v>
      </c>
      <c r="K822" s="179" t="s">
        <v>3375</v>
      </c>
      <c r="L822" s="299">
        <v>42794</v>
      </c>
      <c r="M822" s="295" t="s">
        <v>1557</v>
      </c>
      <c r="N822" s="278"/>
      <c r="O822" s="278"/>
      <c r="P822" s="278"/>
      <c r="Q822" s="278"/>
      <c r="R822" s="278"/>
      <c r="S822" s="278"/>
      <c r="T822" s="180"/>
      <c r="U822" s="278"/>
      <c r="V822" s="278"/>
      <c r="W822" s="278"/>
    </row>
    <row r="823" spans="1:23" ht="15.75" x14ac:dyDescent="0.25">
      <c r="A823" s="222" t="str">
        <f t="shared" si="12"/>
        <v>00927</v>
      </c>
      <c r="B823" s="278" t="s">
        <v>1560</v>
      </c>
      <c r="C823" s="179" t="s">
        <v>1561</v>
      </c>
      <c r="D823" s="292" t="s">
        <v>149</v>
      </c>
      <c r="E823" s="263">
        <v>32414</v>
      </c>
      <c r="F823" s="179" t="s">
        <v>137</v>
      </c>
      <c r="G823" s="267" t="s">
        <v>1562</v>
      </c>
      <c r="H823" s="298">
        <v>42475</v>
      </c>
      <c r="I823" s="294" t="s">
        <v>133</v>
      </c>
      <c r="J823" s="179" t="s">
        <v>137</v>
      </c>
      <c r="K823" s="179" t="s">
        <v>137</v>
      </c>
      <c r="L823" s="299">
        <v>42794</v>
      </c>
      <c r="M823" s="295" t="s">
        <v>1557</v>
      </c>
      <c r="N823" s="278"/>
      <c r="O823" s="278"/>
      <c r="P823" s="278"/>
      <c r="Q823" s="278"/>
      <c r="R823" s="278"/>
      <c r="S823" s="278"/>
      <c r="T823" s="180"/>
      <c r="U823" s="278"/>
      <c r="V823" s="278"/>
      <c r="W823" s="278"/>
    </row>
    <row r="824" spans="1:23" ht="15.75" x14ac:dyDescent="0.25">
      <c r="A824" s="222" t="str">
        <f t="shared" si="12"/>
        <v>00928</v>
      </c>
      <c r="B824" s="278" t="s">
        <v>1595</v>
      </c>
      <c r="C824" s="179" t="s">
        <v>1596</v>
      </c>
      <c r="D824" s="292" t="s">
        <v>149</v>
      </c>
      <c r="E824" s="263">
        <v>32999</v>
      </c>
      <c r="F824" s="179" t="s">
        <v>485</v>
      </c>
      <c r="G824" s="267" t="s">
        <v>2598</v>
      </c>
      <c r="H824" s="298">
        <v>42579</v>
      </c>
      <c r="I824" s="294" t="s">
        <v>133</v>
      </c>
      <c r="J824" s="179" t="s">
        <v>485</v>
      </c>
      <c r="K824" s="179" t="s">
        <v>485</v>
      </c>
      <c r="L824" s="299">
        <v>42794</v>
      </c>
      <c r="M824" s="295" t="s">
        <v>2599</v>
      </c>
      <c r="N824" s="278"/>
      <c r="O824" s="278"/>
      <c r="P824" s="278"/>
      <c r="Q824" s="278"/>
      <c r="R824" s="278"/>
      <c r="S824" s="278"/>
      <c r="T824" s="180"/>
      <c r="U824" s="278"/>
      <c r="V824" s="278"/>
      <c r="W824" s="278"/>
    </row>
    <row r="825" spans="1:23" ht="15.75" x14ac:dyDescent="0.25">
      <c r="A825" s="222" t="str">
        <f t="shared" si="12"/>
        <v>00929</v>
      </c>
      <c r="B825" s="278" t="s">
        <v>1597</v>
      </c>
      <c r="C825" s="179" t="s">
        <v>1598</v>
      </c>
      <c r="D825" s="292" t="s">
        <v>149</v>
      </c>
      <c r="E825" s="263">
        <v>31912</v>
      </c>
      <c r="F825" s="179" t="s">
        <v>385</v>
      </c>
      <c r="G825" s="264">
        <v>172685636</v>
      </c>
      <c r="H825" s="298">
        <v>40959</v>
      </c>
      <c r="I825" s="294" t="s">
        <v>133</v>
      </c>
      <c r="J825" s="179" t="s">
        <v>385</v>
      </c>
      <c r="K825" s="179" t="s">
        <v>385</v>
      </c>
      <c r="L825" s="299">
        <v>42794</v>
      </c>
      <c r="M825" s="295" t="s">
        <v>2599</v>
      </c>
      <c r="N825" s="278"/>
      <c r="O825" s="278"/>
      <c r="P825" s="278"/>
      <c r="Q825" s="278"/>
      <c r="R825" s="278"/>
      <c r="S825" s="278"/>
      <c r="T825" s="180"/>
      <c r="U825" s="278"/>
      <c r="V825" s="278"/>
      <c r="W825" s="278"/>
    </row>
    <row r="826" spans="1:23" ht="15.75" x14ac:dyDescent="0.25">
      <c r="A826" s="222" t="str">
        <f t="shared" si="12"/>
        <v>00930</v>
      </c>
      <c r="B826" s="278" t="s">
        <v>1599</v>
      </c>
      <c r="C826" s="179" t="s">
        <v>1600</v>
      </c>
      <c r="D826" s="292" t="s">
        <v>149</v>
      </c>
      <c r="E826" s="263">
        <v>33635</v>
      </c>
      <c r="F826" s="179" t="s">
        <v>224</v>
      </c>
      <c r="G826" s="264">
        <v>173159589</v>
      </c>
      <c r="H826" s="298">
        <v>40106</v>
      </c>
      <c r="I826" s="294" t="s">
        <v>133</v>
      </c>
      <c r="J826" s="179" t="s">
        <v>224</v>
      </c>
      <c r="K826" s="179" t="s">
        <v>224</v>
      </c>
      <c r="L826" s="299">
        <v>42794</v>
      </c>
      <c r="M826" s="295" t="s">
        <v>2599</v>
      </c>
      <c r="N826" s="278"/>
      <c r="O826" s="278"/>
      <c r="P826" s="278"/>
      <c r="Q826" s="278"/>
      <c r="R826" s="278"/>
      <c r="S826" s="278"/>
      <c r="T826" s="180"/>
      <c r="U826" s="278"/>
      <c r="V826" s="278"/>
      <c r="W826" s="278"/>
    </row>
    <row r="827" spans="1:23" ht="15.75" x14ac:dyDescent="0.25">
      <c r="A827" s="222" t="str">
        <f t="shared" si="12"/>
        <v>00931</v>
      </c>
      <c r="B827" s="278" t="s">
        <v>2307</v>
      </c>
      <c r="C827" s="179" t="s">
        <v>1905</v>
      </c>
      <c r="D827" s="292" t="s">
        <v>151</v>
      </c>
      <c r="E827" s="263">
        <v>34176</v>
      </c>
      <c r="F827" s="179" t="s">
        <v>2499</v>
      </c>
      <c r="G827" s="264">
        <v>173318628</v>
      </c>
      <c r="H827" s="298">
        <v>40482</v>
      </c>
      <c r="I827" s="294" t="s">
        <v>133</v>
      </c>
      <c r="J827" s="179" t="s">
        <v>2499</v>
      </c>
      <c r="K827" s="179" t="s">
        <v>2499</v>
      </c>
      <c r="L827" s="299">
        <v>42794</v>
      </c>
      <c r="M827" s="295" t="s">
        <v>2500</v>
      </c>
      <c r="N827" s="278"/>
      <c r="O827" s="278"/>
      <c r="P827" s="278"/>
      <c r="Q827" s="278"/>
      <c r="R827" s="278"/>
      <c r="S827" s="278"/>
      <c r="T827" s="180"/>
      <c r="U827" s="278"/>
      <c r="V827" s="278"/>
      <c r="W827" s="278"/>
    </row>
    <row r="828" spans="1:23" ht="15.75" x14ac:dyDescent="0.25">
      <c r="A828" s="222" t="str">
        <f t="shared" si="12"/>
        <v>00933</v>
      </c>
      <c r="B828" s="278" t="s">
        <v>994</v>
      </c>
      <c r="C828" s="179" t="s">
        <v>995</v>
      </c>
      <c r="D828" s="292" t="s">
        <v>151</v>
      </c>
      <c r="E828" s="263">
        <v>31179</v>
      </c>
      <c r="F828" s="179" t="s">
        <v>204</v>
      </c>
      <c r="G828" s="264">
        <v>173147379</v>
      </c>
      <c r="H828" s="298">
        <v>42111</v>
      </c>
      <c r="I828" s="294" t="s">
        <v>133</v>
      </c>
      <c r="J828" s="179" t="s">
        <v>204</v>
      </c>
      <c r="K828" s="179" t="s">
        <v>204</v>
      </c>
      <c r="L828" s="299">
        <v>42794</v>
      </c>
      <c r="M828" s="295" t="s">
        <v>101</v>
      </c>
      <c r="N828" s="278"/>
      <c r="O828" s="278"/>
      <c r="P828" s="278"/>
      <c r="Q828" s="278"/>
      <c r="R828" s="278"/>
      <c r="S828" s="278"/>
      <c r="T828" s="180"/>
      <c r="U828" s="278"/>
      <c r="V828" s="278"/>
      <c r="W828" s="278"/>
    </row>
    <row r="829" spans="1:23" ht="15.75" x14ac:dyDescent="0.25">
      <c r="A829" s="222" t="str">
        <f t="shared" si="12"/>
        <v>00934</v>
      </c>
      <c r="B829" s="278" t="s">
        <v>996</v>
      </c>
      <c r="C829" s="179" t="s">
        <v>997</v>
      </c>
      <c r="D829" s="292" t="s">
        <v>151</v>
      </c>
      <c r="E829" s="263">
        <v>31381</v>
      </c>
      <c r="F829" s="179" t="s">
        <v>290</v>
      </c>
      <c r="G829" s="264">
        <v>172119752</v>
      </c>
      <c r="H829" s="298">
        <v>39948</v>
      </c>
      <c r="I829" s="294" t="s">
        <v>133</v>
      </c>
      <c r="J829" s="179" t="s">
        <v>290</v>
      </c>
      <c r="K829" s="179" t="s">
        <v>290</v>
      </c>
      <c r="L829" s="299">
        <v>42794</v>
      </c>
      <c r="M829" s="295" t="s">
        <v>101</v>
      </c>
      <c r="N829" s="278"/>
      <c r="O829" s="278"/>
      <c r="P829" s="278"/>
      <c r="Q829" s="278"/>
      <c r="R829" s="278"/>
      <c r="S829" s="278"/>
      <c r="T829" s="180"/>
      <c r="U829" s="278"/>
      <c r="V829" s="278"/>
      <c r="W829" s="278"/>
    </row>
    <row r="830" spans="1:23" ht="15.75" x14ac:dyDescent="0.25">
      <c r="A830" s="222" t="str">
        <f t="shared" si="12"/>
        <v>00935</v>
      </c>
      <c r="B830" s="278" t="s">
        <v>999</v>
      </c>
      <c r="C830" s="179" t="s">
        <v>1000</v>
      </c>
      <c r="D830" s="292" t="s">
        <v>151</v>
      </c>
      <c r="E830" s="263">
        <v>36110</v>
      </c>
      <c r="F830" s="179" t="s">
        <v>3377</v>
      </c>
      <c r="G830" s="267" t="s">
        <v>3378</v>
      </c>
      <c r="H830" s="298">
        <v>42670</v>
      </c>
      <c r="I830" s="294" t="s">
        <v>133</v>
      </c>
      <c r="J830" s="179" t="s">
        <v>3377</v>
      </c>
      <c r="K830" s="179" t="s">
        <v>3377</v>
      </c>
      <c r="L830" s="299">
        <v>42794</v>
      </c>
      <c r="M830" s="295" t="s">
        <v>101</v>
      </c>
      <c r="N830" s="278"/>
      <c r="O830" s="278"/>
      <c r="P830" s="278"/>
      <c r="Q830" s="278"/>
      <c r="R830" s="278"/>
      <c r="S830" s="278"/>
      <c r="T830" s="180"/>
      <c r="U830" s="278"/>
      <c r="V830" s="278"/>
      <c r="W830" s="278"/>
    </row>
    <row r="831" spans="1:23" ht="15.75" x14ac:dyDescent="0.25">
      <c r="A831" s="222" t="str">
        <f t="shared" si="12"/>
        <v>00936</v>
      </c>
      <c r="B831" s="278" t="s">
        <v>935</v>
      </c>
      <c r="C831" s="179" t="s">
        <v>647</v>
      </c>
      <c r="D831" s="292" t="s">
        <v>151</v>
      </c>
      <c r="E831" s="263">
        <v>33521</v>
      </c>
      <c r="F831" s="179" t="s">
        <v>385</v>
      </c>
      <c r="G831" s="264">
        <v>173164973</v>
      </c>
      <c r="H831" s="298">
        <v>39661</v>
      </c>
      <c r="I831" s="294" t="s">
        <v>133</v>
      </c>
      <c r="J831" s="179" t="s">
        <v>385</v>
      </c>
      <c r="K831" s="179" t="s">
        <v>385</v>
      </c>
      <c r="L831" s="299">
        <v>42794</v>
      </c>
      <c r="M831" s="295" t="s">
        <v>101</v>
      </c>
      <c r="N831" s="278"/>
      <c r="O831" s="278"/>
      <c r="P831" s="278"/>
      <c r="Q831" s="278"/>
      <c r="R831" s="278"/>
      <c r="S831" s="278"/>
      <c r="T831" s="180"/>
      <c r="U831" s="278"/>
      <c r="V831" s="278"/>
      <c r="W831" s="278"/>
    </row>
    <row r="832" spans="1:23" ht="15.75" x14ac:dyDescent="0.25">
      <c r="A832" s="222" t="str">
        <f t="shared" si="12"/>
        <v>00937</v>
      </c>
      <c r="B832" s="278" t="s">
        <v>1003</v>
      </c>
      <c r="C832" s="179" t="s">
        <v>1004</v>
      </c>
      <c r="D832" s="292" t="s">
        <v>151</v>
      </c>
      <c r="E832" s="263">
        <v>33931</v>
      </c>
      <c r="F832" s="179" t="s">
        <v>3379</v>
      </c>
      <c r="G832" s="264">
        <v>174045151</v>
      </c>
      <c r="H832" s="298">
        <v>41680</v>
      </c>
      <c r="I832" s="294" t="s">
        <v>133</v>
      </c>
      <c r="J832" s="179" t="s">
        <v>3379</v>
      </c>
      <c r="K832" s="179" t="s">
        <v>3379</v>
      </c>
      <c r="L832" s="299">
        <v>42794</v>
      </c>
      <c r="M832" s="295" t="s">
        <v>101</v>
      </c>
      <c r="N832" s="278"/>
      <c r="O832" s="278"/>
      <c r="P832" s="278"/>
      <c r="Q832" s="278"/>
      <c r="R832" s="278"/>
      <c r="S832" s="278"/>
      <c r="T832" s="180"/>
      <c r="U832" s="278"/>
      <c r="V832" s="278"/>
      <c r="W832" s="278"/>
    </row>
    <row r="833" spans="1:23" ht="15.75" x14ac:dyDescent="0.25">
      <c r="A833" s="222" t="str">
        <f t="shared" si="12"/>
        <v>00938</v>
      </c>
      <c r="B833" s="278" t="s">
        <v>2139</v>
      </c>
      <c r="C833" s="179" t="s">
        <v>1771</v>
      </c>
      <c r="D833" s="292" t="s">
        <v>151</v>
      </c>
      <c r="E833" s="263">
        <v>33558</v>
      </c>
      <c r="F833" s="179" t="s">
        <v>182</v>
      </c>
      <c r="G833" s="264">
        <v>173738181</v>
      </c>
      <c r="H833" s="298">
        <v>39888</v>
      </c>
      <c r="I833" s="294" t="s">
        <v>133</v>
      </c>
      <c r="J833" s="179" t="s">
        <v>182</v>
      </c>
      <c r="K833" s="179" t="s">
        <v>182</v>
      </c>
      <c r="L833" s="299">
        <v>42794</v>
      </c>
      <c r="M833" s="295" t="s">
        <v>101</v>
      </c>
      <c r="N833" s="278"/>
      <c r="O833" s="278"/>
      <c r="P833" s="278"/>
      <c r="Q833" s="278"/>
      <c r="R833" s="278"/>
      <c r="S833" s="278"/>
      <c r="T833" s="180"/>
      <c r="U833" s="278"/>
      <c r="V833" s="278"/>
      <c r="W833" s="278"/>
    </row>
    <row r="834" spans="1:23" ht="15.75" x14ac:dyDescent="0.25">
      <c r="A834" s="222" t="str">
        <f t="shared" si="12"/>
        <v>00939</v>
      </c>
      <c r="B834" s="278" t="s">
        <v>942</v>
      </c>
      <c r="C834" s="179" t="s">
        <v>943</v>
      </c>
      <c r="D834" s="292" t="s">
        <v>151</v>
      </c>
      <c r="E834" s="263">
        <v>29465</v>
      </c>
      <c r="F834" s="179" t="s">
        <v>485</v>
      </c>
      <c r="G834" s="264">
        <v>172104583</v>
      </c>
      <c r="H834" s="298">
        <v>36967</v>
      </c>
      <c r="I834" s="294" t="s">
        <v>133</v>
      </c>
      <c r="J834" s="179" t="s">
        <v>485</v>
      </c>
      <c r="K834" s="179" t="s">
        <v>485</v>
      </c>
      <c r="L834" s="299">
        <v>42794</v>
      </c>
      <c r="M834" s="295" t="s">
        <v>101</v>
      </c>
      <c r="N834" s="278"/>
      <c r="O834" s="278"/>
      <c r="P834" s="278"/>
      <c r="Q834" s="278"/>
      <c r="R834" s="278"/>
      <c r="S834" s="278"/>
      <c r="T834" s="180"/>
      <c r="U834" s="278"/>
      <c r="V834" s="278"/>
      <c r="W834" s="278"/>
    </row>
    <row r="835" spans="1:23" ht="15.75" x14ac:dyDescent="0.25">
      <c r="A835" s="222" t="str">
        <f t="shared" si="12"/>
        <v>00940</v>
      </c>
      <c r="B835" s="278" t="s">
        <v>580</v>
      </c>
      <c r="C835" s="179" t="s">
        <v>581</v>
      </c>
      <c r="D835" s="292" t="s">
        <v>151</v>
      </c>
      <c r="E835" s="263">
        <v>29879</v>
      </c>
      <c r="F835" s="179" t="s">
        <v>171</v>
      </c>
      <c r="G835" s="264">
        <v>172672600</v>
      </c>
      <c r="H835" s="298">
        <v>37681</v>
      </c>
      <c r="I835" s="294" t="s">
        <v>133</v>
      </c>
      <c r="J835" s="179" t="s">
        <v>171</v>
      </c>
      <c r="K835" s="179" t="s">
        <v>171</v>
      </c>
      <c r="L835" s="299">
        <v>42794</v>
      </c>
      <c r="M835" s="295" t="s">
        <v>101</v>
      </c>
      <c r="N835" s="278"/>
      <c r="O835" s="278"/>
      <c r="P835" s="278"/>
      <c r="Q835" s="278"/>
      <c r="R835" s="278"/>
      <c r="S835" s="278"/>
      <c r="T835" s="180"/>
      <c r="U835" s="278"/>
      <c r="V835" s="278"/>
      <c r="W835" s="278"/>
    </row>
    <row r="836" spans="1:23" ht="15.75" x14ac:dyDescent="0.25">
      <c r="A836" s="222" t="str">
        <f t="shared" si="12"/>
        <v>00941</v>
      </c>
      <c r="B836" s="278" t="s">
        <v>992</v>
      </c>
      <c r="C836" s="179" t="s">
        <v>993</v>
      </c>
      <c r="D836" s="292" t="s">
        <v>151</v>
      </c>
      <c r="E836" s="263">
        <v>27799</v>
      </c>
      <c r="F836" s="179" t="s">
        <v>182</v>
      </c>
      <c r="G836" s="264">
        <v>172681510</v>
      </c>
      <c r="H836" s="298">
        <v>38161</v>
      </c>
      <c r="I836" s="294" t="s">
        <v>133</v>
      </c>
      <c r="J836" s="179" t="s">
        <v>182</v>
      </c>
      <c r="K836" s="179" t="s">
        <v>182</v>
      </c>
      <c r="L836" s="299">
        <v>42794</v>
      </c>
      <c r="M836" s="295" t="s">
        <v>101</v>
      </c>
      <c r="N836" s="278"/>
      <c r="O836" s="278"/>
      <c r="P836" s="278"/>
      <c r="Q836" s="278"/>
      <c r="R836" s="278"/>
      <c r="S836" s="278"/>
      <c r="T836" s="180"/>
      <c r="U836" s="278"/>
      <c r="V836" s="278"/>
      <c r="W836" s="278"/>
    </row>
    <row r="837" spans="1:23" ht="15.75" x14ac:dyDescent="0.25">
      <c r="A837" s="222" t="str">
        <f t="shared" ref="A837:A900" si="13">RIGHT(B837,5)</f>
        <v>00942</v>
      </c>
      <c r="B837" s="278" t="s">
        <v>816</v>
      </c>
      <c r="C837" s="179" t="s">
        <v>817</v>
      </c>
      <c r="D837" s="292" t="s">
        <v>151</v>
      </c>
      <c r="E837" s="263">
        <v>35814</v>
      </c>
      <c r="F837" s="179" t="s">
        <v>290</v>
      </c>
      <c r="G837" s="264">
        <v>174627909</v>
      </c>
      <c r="H837" s="298">
        <v>41637</v>
      </c>
      <c r="I837" s="294" t="s">
        <v>133</v>
      </c>
      <c r="J837" s="179" t="s">
        <v>290</v>
      </c>
      <c r="K837" s="179" t="s">
        <v>290</v>
      </c>
      <c r="L837" s="299">
        <v>42794</v>
      </c>
      <c r="M837" s="295" t="s">
        <v>101</v>
      </c>
      <c r="N837" s="278"/>
      <c r="O837" s="278"/>
      <c r="P837" s="278"/>
      <c r="Q837" s="278"/>
      <c r="R837" s="278"/>
      <c r="S837" s="278"/>
      <c r="T837" s="180"/>
      <c r="U837" s="278"/>
      <c r="V837" s="278"/>
      <c r="W837" s="278"/>
    </row>
    <row r="838" spans="1:23" ht="15.75" x14ac:dyDescent="0.25">
      <c r="A838" s="222" t="str">
        <f t="shared" si="13"/>
        <v>00943</v>
      </c>
      <c r="B838" s="278" t="s">
        <v>408</v>
      </c>
      <c r="C838" s="179" t="s">
        <v>409</v>
      </c>
      <c r="D838" s="292" t="s">
        <v>151</v>
      </c>
      <c r="E838" s="263">
        <v>35878</v>
      </c>
      <c r="F838" s="179" t="s">
        <v>410</v>
      </c>
      <c r="G838" s="264">
        <v>174625707</v>
      </c>
      <c r="H838" s="298">
        <v>41551</v>
      </c>
      <c r="I838" s="294" t="s">
        <v>133</v>
      </c>
      <c r="J838" s="179" t="s">
        <v>410</v>
      </c>
      <c r="K838" s="179" t="s">
        <v>410</v>
      </c>
      <c r="L838" s="299">
        <v>42794</v>
      </c>
      <c r="M838" s="295" t="s">
        <v>101</v>
      </c>
      <c r="N838" s="278"/>
      <c r="O838" s="278"/>
      <c r="P838" s="278"/>
      <c r="Q838" s="278"/>
      <c r="R838" s="278"/>
      <c r="S838" s="278"/>
      <c r="T838" s="180"/>
      <c r="U838" s="278"/>
      <c r="V838" s="278"/>
      <c r="W838" s="278"/>
    </row>
    <row r="839" spans="1:23" ht="15.75" x14ac:dyDescent="0.25">
      <c r="A839" s="222" t="str">
        <f t="shared" si="13"/>
        <v>00944</v>
      </c>
      <c r="B839" s="278" t="s">
        <v>404</v>
      </c>
      <c r="C839" s="179" t="s">
        <v>405</v>
      </c>
      <c r="D839" s="292" t="s">
        <v>151</v>
      </c>
      <c r="E839" s="263">
        <v>30393</v>
      </c>
      <c r="F839" s="179" t="s">
        <v>182</v>
      </c>
      <c r="G839" s="267" t="s">
        <v>3380</v>
      </c>
      <c r="H839" s="298">
        <v>42550</v>
      </c>
      <c r="I839" s="294" t="s">
        <v>133</v>
      </c>
      <c r="J839" s="179" t="s">
        <v>182</v>
      </c>
      <c r="K839" s="179" t="s">
        <v>182</v>
      </c>
      <c r="L839" s="299">
        <v>42794</v>
      </c>
      <c r="M839" s="295" t="s">
        <v>101</v>
      </c>
      <c r="N839" s="278"/>
      <c r="O839" s="278"/>
      <c r="P839" s="278"/>
      <c r="Q839" s="278"/>
      <c r="R839" s="278"/>
      <c r="S839" s="278"/>
      <c r="T839" s="180"/>
      <c r="U839" s="278"/>
      <c r="V839" s="278"/>
      <c r="W839" s="278"/>
    </row>
    <row r="840" spans="1:23" ht="15.75" x14ac:dyDescent="0.25">
      <c r="A840" s="222" t="str">
        <f t="shared" si="13"/>
        <v>00945</v>
      </c>
      <c r="B840" s="278" t="s">
        <v>940</v>
      </c>
      <c r="C840" s="179" t="s">
        <v>941</v>
      </c>
      <c r="D840" s="292" t="s">
        <v>151</v>
      </c>
      <c r="E840" s="263">
        <v>35821</v>
      </c>
      <c r="F840" s="179" t="s">
        <v>204</v>
      </c>
      <c r="G840" s="267" t="s">
        <v>3381</v>
      </c>
      <c r="H840" s="298">
        <v>42783</v>
      </c>
      <c r="I840" s="294" t="s">
        <v>133</v>
      </c>
      <c r="J840" s="179" t="s">
        <v>204</v>
      </c>
      <c r="K840" s="179" t="s">
        <v>204</v>
      </c>
      <c r="L840" s="299">
        <v>42794</v>
      </c>
      <c r="M840" s="295" t="s">
        <v>101</v>
      </c>
      <c r="N840" s="278"/>
      <c r="O840" s="278"/>
      <c r="P840" s="278"/>
      <c r="Q840" s="278"/>
      <c r="R840" s="278"/>
      <c r="S840" s="278"/>
      <c r="T840" s="180"/>
      <c r="U840" s="278"/>
      <c r="V840" s="278"/>
      <c r="W840" s="278"/>
    </row>
    <row r="841" spans="1:23" ht="15.75" x14ac:dyDescent="0.25">
      <c r="A841" s="222" t="str">
        <f t="shared" si="13"/>
        <v>00946</v>
      </c>
      <c r="B841" s="278" t="s">
        <v>1001</v>
      </c>
      <c r="C841" s="179" t="s">
        <v>1002</v>
      </c>
      <c r="D841" s="292" t="s">
        <v>151</v>
      </c>
      <c r="E841" s="263">
        <v>31122</v>
      </c>
      <c r="F841" s="179" t="s">
        <v>385</v>
      </c>
      <c r="G841" s="267" t="s">
        <v>3382</v>
      </c>
      <c r="H841" s="298">
        <v>42549</v>
      </c>
      <c r="I841" s="294" t="s">
        <v>133</v>
      </c>
      <c r="J841" s="179" t="s">
        <v>385</v>
      </c>
      <c r="K841" s="179" t="s">
        <v>385</v>
      </c>
      <c r="L841" s="299">
        <v>42794</v>
      </c>
      <c r="M841" s="295" t="s">
        <v>101</v>
      </c>
      <c r="N841" s="278"/>
      <c r="O841" s="278"/>
      <c r="P841" s="278"/>
      <c r="Q841" s="278"/>
      <c r="R841" s="278"/>
      <c r="S841" s="278"/>
      <c r="T841" s="180"/>
      <c r="U841" s="278"/>
      <c r="V841" s="278"/>
      <c r="W841" s="278"/>
    </row>
    <row r="842" spans="1:23" ht="15.75" x14ac:dyDescent="0.25">
      <c r="A842" s="222" t="str">
        <f t="shared" si="13"/>
        <v>00948</v>
      </c>
      <c r="B842" s="278" t="s">
        <v>494</v>
      </c>
      <c r="C842" s="179" t="s">
        <v>495</v>
      </c>
      <c r="D842" s="292" t="s">
        <v>151</v>
      </c>
      <c r="E842" s="263">
        <v>31708</v>
      </c>
      <c r="F842" s="179" t="s">
        <v>171</v>
      </c>
      <c r="G842" s="264">
        <v>172679079</v>
      </c>
      <c r="H842" s="298">
        <v>38048</v>
      </c>
      <c r="I842" s="294" t="s">
        <v>133</v>
      </c>
      <c r="J842" s="179" t="s">
        <v>171</v>
      </c>
      <c r="K842" s="179" t="s">
        <v>171</v>
      </c>
      <c r="L842" s="299">
        <v>42794</v>
      </c>
      <c r="M842" s="295" t="s">
        <v>101</v>
      </c>
      <c r="N842" s="278"/>
      <c r="O842" s="278"/>
      <c r="P842" s="278"/>
      <c r="Q842" s="278"/>
      <c r="R842" s="278"/>
      <c r="S842" s="278"/>
      <c r="T842" s="180"/>
      <c r="U842" s="278"/>
      <c r="V842" s="278"/>
      <c r="W842" s="278"/>
    </row>
    <row r="843" spans="1:23" ht="15.75" x14ac:dyDescent="0.25">
      <c r="A843" s="222" t="str">
        <f t="shared" si="13"/>
        <v>00949</v>
      </c>
      <c r="B843" s="278" t="s">
        <v>938</v>
      </c>
      <c r="C843" s="179" t="s">
        <v>939</v>
      </c>
      <c r="D843" s="292" t="s">
        <v>151</v>
      </c>
      <c r="E843" s="263">
        <v>31088</v>
      </c>
      <c r="F843" s="179" t="s">
        <v>137</v>
      </c>
      <c r="G843" s="264">
        <v>172652418</v>
      </c>
      <c r="H843" s="298">
        <v>42026</v>
      </c>
      <c r="I843" s="294" t="s">
        <v>133</v>
      </c>
      <c r="J843" s="179" t="s">
        <v>137</v>
      </c>
      <c r="K843" s="179" t="s">
        <v>137</v>
      </c>
      <c r="L843" s="299">
        <v>42794</v>
      </c>
      <c r="M843" s="295" t="s">
        <v>101</v>
      </c>
      <c r="N843" s="278"/>
      <c r="O843" s="278"/>
      <c r="P843" s="278"/>
      <c r="Q843" s="278"/>
      <c r="R843" s="278"/>
      <c r="S843" s="278"/>
      <c r="T843" s="180"/>
      <c r="U843" s="278"/>
      <c r="V843" s="278"/>
      <c r="W843" s="278"/>
    </row>
    <row r="844" spans="1:23" ht="15.75" x14ac:dyDescent="0.25">
      <c r="A844" s="222" t="str">
        <f t="shared" si="13"/>
        <v>00950</v>
      </c>
      <c r="B844" s="278" t="s">
        <v>944</v>
      </c>
      <c r="C844" s="179" t="s">
        <v>945</v>
      </c>
      <c r="D844" s="292" t="s">
        <v>151</v>
      </c>
      <c r="E844" s="263">
        <v>34200</v>
      </c>
      <c r="F844" s="179" t="s">
        <v>760</v>
      </c>
      <c r="G844" s="264">
        <v>174216823</v>
      </c>
      <c r="H844" s="298">
        <v>40421</v>
      </c>
      <c r="I844" s="294" t="s">
        <v>133</v>
      </c>
      <c r="J844" s="179" t="s">
        <v>760</v>
      </c>
      <c r="K844" s="179" t="s">
        <v>760</v>
      </c>
      <c r="L844" s="299">
        <v>42794</v>
      </c>
      <c r="M844" s="295" t="s">
        <v>101</v>
      </c>
      <c r="N844" s="278"/>
      <c r="O844" s="278"/>
      <c r="P844" s="278"/>
      <c r="Q844" s="278"/>
      <c r="R844" s="278"/>
      <c r="S844" s="278"/>
      <c r="T844" s="180"/>
      <c r="U844" s="278"/>
      <c r="V844" s="278"/>
      <c r="W844" s="278"/>
    </row>
    <row r="845" spans="1:23" ht="15.75" x14ac:dyDescent="0.25">
      <c r="A845" s="222" t="str">
        <f t="shared" si="13"/>
        <v>00951</v>
      </c>
      <c r="B845" s="278" t="s">
        <v>735</v>
      </c>
      <c r="C845" s="179" t="s">
        <v>736</v>
      </c>
      <c r="D845" s="292" t="s">
        <v>151</v>
      </c>
      <c r="E845" s="263">
        <v>26596</v>
      </c>
      <c r="F845" s="179" t="s">
        <v>290</v>
      </c>
      <c r="G845" s="264">
        <v>174624778</v>
      </c>
      <c r="H845" s="298">
        <v>39882</v>
      </c>
      <c r="I845" s="294" t="s">
        <v>133</v>
      </c>
      <c r="J845" s="179" t="s">
        <v>290</v>
      </c>
      <c r="K845" s="179" t="s">
        <v>290</v>
      </c>
      <c r="L845" s="299">
        <v>42794</v>
      </c>
      <c r="M845" s="295" t="s">
        <v>101</v>
      </c>
      <c r="N845" s="278"/>
      <c r="O845" s="278"/>
      <c r="P845" s="278"/>
      <c r="Q845" s="278"/>
      <c r="R845" s="278"/>
      <c r="S845" s="278"/>
      <c r="T845" s="180"/>
      <c r="U845" s="278"/>
      <c r="V845" s="278"/>
      <c r="W845" s="278"/>
    </row>
    <row r="846" spans="1:23" ht="15.75" x14ac:dyDescent="0.25">
      <c r="A846" s="222" t="str">
        <f t="shared" si="13"/>
        <v>00952</v>
      </c>
      <c r="B846" s="278" t="s">
        <v>406</v>
      </c>
      <c r="C846" s="179" t="s">
        <v>407</v>
      </c>
      <c r="D846" s="292" t="s">
        <v>151</v>
      </c>
      <c r="E846" s="263">
        <v>36023</v>
      </c>
      <c r="F846" s="179" t="s">
        <v>137</v>
      </c>
      <c r="G846" s="264">
        <v>174863038</v>
      </c>
      <c r="H846" s="298">
        <v>42294</v>
      </c>
      <c r="I846" s="294" t="s">
        <v>133</v>
      </c>
      <c r="J846" s="179" t="s">
        <v>137</v>
      </c>
      <c r="K846" s="179" t="s">
        <v>137</v>
      </c>
      <c r="L846" s="299">
        <v>42794</v>
      </c>
      <c r="M846" s="295" t="s">
        <v>101</v>
      </c>
      <c r="N846" s="278"/>
      <c r="O846" s="278"/>
      <c r="P846" s="278"/>
      <c r="Q846" s="278"/>
      <c r="R846" s="278"/>
      <c r="S846" s="278"/>
      <c r="T846" s="180"/>
      <c r="U846" s="278"/>
      <c r="V846" s="278"/>
      <c r="W846" s="278"/>
    </row>
    <row r="847" spans="1:23" ht="15.75" x14ac:dyDescent="0.25">
      <c r="A847" s="222" t="str">
        <f t="shared" si="13"/>
        <v>00953</v>
      </c>
      <c r="B847" s="278" t="s">
        <v>998</v>
      </c>
      <c r="C847" s="179" t="s">
        <v>249</v>
      </c>
      <c r="D847" s="292" t="s">
        <v>151</v>
      </c>
      <c r="E847" s="263">
        <v>33305</v>
      </c>
      <c r="F847" s="179" t="s">
        <v>171</v>
      </c>
      <c r="G847" s="264">
        <v>173177848</v>
      </c>
      <c r="H847" s="298">
        <v>40123</v>
      </c>
      <c r="I847" s="294" t="s">
        <v>133</v>
      </c>
      <c r="J847" s="179" t="s">
        <v>171</v>
      </c>
      <c r="K847" s="179" t="s">
        <v>171</v>
      </c>
      <c r="L847" s="299">
        <v>42794</v>
      </c>
      <c r="M847" s="295" t="s">
        <v>101</v>
      </c>
      <c r="N847" s="278"/>
      <c r="O847" s="278"/>
      <c r="P847" s="278"/>
      <c r="Q847" s="278"/>
      <c r="R847" s="278"/>
      <c r="S847" s="278"/>
      <c r="T847" s="180"/>
      <c r="U847" s="278"/>
      <c r="V847" s="278"/>
      <c r="W847" s="278"/>
    </row>
    <row r="848" spans="1:23" ht="15.75" x14ac:dyDescent="0.25">
      <c r="A848" s="222" t="str">
        <f t="shared" si="13"/>
        <v>00954</v>
      </c>
      <c r="B848" s="278" t="s">
        <v>936</v>
      </c>
      <c r="C848" s="179" t="s">
        <v>937</v>
      </c>
      <c r="D848" s="292" t="s">
        <v>151</v>
      </c>
      <c r="E848" s="263">
        <v>32952</v>
      </c>
      <c r="F848" s="179" t="s">
        <v>921</v>
      </c>
      <c r="G848" s="264">
        <v>173584980</v>
      </c>
      <c r="H848" s="298">
        <v>39537</v>
      </c>
      <c r="I848" s="294" t="s">
        <v>133</v>
      </c>
      <c r="J848" s="179" t="s">
        <v>921</v>
      </c>
      <c r="K848" s="179" t="s">
        <v>921</v>
      </c>
      <c r="L848" s="299">
        <v>42794</v>
      </c>
      <c r="M848" s="295" t="s">
        <v>101</v>
      </c>
      <c r="N848" s="278"/>
      <c r="O848" s="278"/>
      <c r="P848" s="278"/>
      <c r="Q848" s="278"/>
      <c r="R848" s="278"/>
      <c r="S848" s="278"/>
      <c r="T848" s="180"/>
      <c r="U848" s="278"/>
      <c r="V848" s="278"/>
      <c r="W848" s="278"/>
    </row>
    <row r="849" spans="1:23" ht="15.75" x14ac:dyDescent="0.25">
      <c r="A849" s="222" t="str">
        <f t="shared" si="13"/>
        <v>00955</v>
      </c>
      <c r="B849" s="278" t="s">
        <v>888</v>
      </c>
      <c r="C849" s="179" t="s">
        <v>889</v>
      </c>
      <c r="D849" s="292" t="s">
        <v>151</v>
      </c>
      <c r="E849" s="263">
        <v>33405</v>
      </c>
      <c r="F849" s="179" t="s">
        <v>171</v>
      </c>
      <c r="G849" s="264">
        <v>173164426</v>
      </c>
      <c r="H849" s="298">
        <v>40584</v>
      </c>
      <c r="I849" s="294" t="s">
        <v>133</v>
      </c>
      <c r="J849" s="179" t="s">
        <v>171</v>
      </c>
      <c r="K849" s="179" t="s">
        <v>171</v>
      </c>
      <c r="L849" s="299">
        <v>42794</v>
      </c>
      <c r="M849" s="295" t="s">
        <v>101</v>
      </c>
      <c r="N849" s="278"/>
      <c r="O849" s="278"/>
      <c r="P849" s="278"/>
      <c r="Q849" s="278"/>
      <c r="R849" s="278"/>
      <c r="S849" s="278"/>
      <c r="T849" s="180"/>
      <c r="U849" s="278"/>
      <c r="V849" s="278"/>
      <c r="W849" s="278"/>
    </row>
    <row r="850" spans="1:23" ht="15.75" x14ac:dyDescent="0.25">
      <c r="A850" s="222" t="str">
        <f t="shared" si="13"/>
        <v>00956</v>
      </c>
      <c r="B850" s="278" t="s">
        <v>2140</v>
      </c>
      <c r="C850" s="179" t="s">
        <v>1772</v>
      </c>
      <c r="D850" s="292" t="s">
        <v>149</v>
      </c>
      <c r="E850" s="263">
        <v>34643</v>
      </c>
      <c r="F850" s="179" t="s">
        <v>290</v>
      </c>
      <c r="G850" s="264">
        <v>174222095</v>
      </c>
      <c r="H850" s="298">
        <v>40697</v>
      </c>
      <c r="I850" s="294" t="s">
        <v>133</v>
      </c>
      <c r="J850" s="179" t="s">
        <v>290</v>
      </c>
      <c r="K850" s="179" t="s">
        <v>290</v>
      </c>
      <c r="L850" s="299">
        <v>42794</v>
      </c>
      <c r="M850" s="295" t="s">
        <v>101</v>
      </c>
      <c r="N850" s="278"/>
      <c r="O850" s="278"/>
      <c r="P850" s="278"/>
      <c r="Q850" s="278"/>
      <c r="R850" s="278"/>
      <c r="S850" s="278"/>
      <c r="T850" s="180"/>
      <c r="U850" s="278"/>
      <c r="V850" s="278"/>
      <c r="W850" s="278"/>
    </row>
    <row r="851" spans="1:23" ht="15.75" x14ac:dyDescent="0.25">
      <c r="A851" s="222" t="str">
        <f t="shared" si="13"/>
        <v>00957</v>
      </c>
      <c r="B851" s="278" t="s">
        <v>2141</v>
      </c>
      <c r="C851" s="179" t="s">
        <v>1773</v>
      </c>
      <c r="D851" s="292" t="s">
        <v>149</v>
      </c>
      <c r="E851" s="263">
        <v>34957</v>
      </c>
      <c r="F851" s="179" t="s">
        <v>204</v>
      </c>
      <c r="G851" s="264">
        <v>174222304</v>
      </c>
      <c r="H851" s="298">
        <v>40711</v>
      </c>
      <c r="I851" s="294" t="s">
        <v>133</v>
      </c>
      <c r="J851" s="179" t="s">
        <v>204</v>
      </c>
      <c r="K851" s="179" t="s">
        <v>204</v>
      </c>
      <c r="L851" s="299">
        <v>42794</v>
      </c>
      <c r="M851" s="295" t="s">
        <v>101</v>
      </c>
      <c r="N851" s="278"/>
      <c r="O851" s="278"/>
      <c r="P851" s="278"/>
      <c r="Q851" s="278"/>
      <c r="R851" s="278"/>
      <c r="S851" s="278"/>
      <c r="T851" s="180"/>
      <c r="U851" s="278"/>
      <c r="V851" s="278"/>
      <c r="W851" s="278"/>
    </row>
    <row r="852" spans="1:23" ht="15.75" x14ac:dyDescent="0.25">
      <c r="A852" s="222" t="str">
        <f t="shared" si="13"/>
        <v>00958</v>
      </c>
      <c r="B852" s="278" t="s">
        <v>2142</v>
      </c>
      <c r="C852" s="179" t="s">
        <v>1774</v>
      </c>
      <c r="D852" s="292" t="s">
        <v>149</v>
      </c>
      <c r="E852" s="263">
        <v>32418</v>
      </c>
      <c r="F852" s="296" t="s">
        <v>2465</v>
      </c>
      <c r="G852" s="264">
        <v>173483030</v>
      </c>
      <c r="H852" s="298">
        <v>40134</v>
      </c>
      <c r="I852" s="294" t="s">
        <v>133</v>
      </c>
      <c r="J852" s="179" t="s">
        <v>760</v>
      </c>
      <c r="K852" s="179" t="s">
        <v>760</v>
      </c>
      <c r="L852" s="299">
        <v>42794</v>
      </c>
      <c r="M852" s="295" t="s">
        <v>101</v>
      </c>
      <c r="N852" s="278"/>
      <c r="O852" s="278"/>
      <c r="P852" s="278"/>
      <c r="Q852" s="278"/>
      <c r="R852" s="278"/>
      <c r="S852" s="278"/>
      <c r="T852" s="180"/>
      <c r="U852" s="278"/>
      <c r="V852" s="278"/>
      <c r="W852" s="278"/>
    </row>
    <row r="853" spans="1:23" ht="15.75" x14ac:dyDescent="0.25">
      <c r="A853" s="222" t="str">
        <f t="shared" si="13"/>
        <v>00959</v>
      </c>
      <c r="B853" s="278" t="s">
        <v>2143</v>
      </c>
      <c r="C853" s="179" t="s">
        <v>1775</v>
      </c>
      <c r="D853" s="292" t="s">
        <v>149</v>
      </c>
      <c r="E853" s="263">
        <v>31751</v>
      </c>
      <c r="F853" s="179" t="s">
        <v>176</v>
      </c>
      <c r="G853" s="267" t="s">
        <v>3383</v>
      </c>
      <c r="H853" s="298">
        <v>42753</v>
      </c>
      <c r="I853" s="294" t="s">
        <v>133</v>
      </c>
      <c r="J853" s="179" t="s">
        <v>176</v>
      </c>
      <c r="K853" s="179" t="s">
        <v>176</v>
      </c>
      <c r="L853" s="299">
        <v>42794</v>
      </c>
      <c r="M853" s="295" t="s">
        <v>101</v>
      </c>
      <c r="N853" s="278"/>
      <c r="O853" s="278"/>
      <c r="P853" s="278"/>
      <c r="Q853" s="278"/>
      <c r="R853" s="278"/>
      <c r="S853" s="278"/>
      <c r="T853" s="180"/>
      <c r="U853" s="278"/>
      <c r="V853" s="278"/>
      <c r="W853" s="278"/>
    </row>
    <row r="854" spans="1:23" ht="15.75" x14ac:dyDescent="0.25">
      <c r="A854" s="222" t="str">
        <f t="shared" si="13"/>
        <v>00960</v>
      </c>
      <c r="B854" s="278" t="s">
        <v>2144</v>
      </c>
      <c r="C854" s="179" t="s">
        <v>1776</v>
      </c>
      <c r="D854" s="292" t="s">
        <v>149</v>
      </c>
      <c r="E854" s="263">
        <v>30780</v>
      </c>
      <c r="F854" s="179" t="s">
        <v>791</v>
      </c>
      <c r="G854" s="264">
        <v>172955991</v>
      </c>
      <c r="H854" s="298">
        <v>38730</v>
      </c>
      <c r="I854" s="294" t="s">
        <v>133</v>
      </c>
      <c r="J854" s="179" t="s">
        <v>791</v>
      </c>
      <c r="K854" s="179" t="s">
        <v>791</v>
      </c>
      <c r="L854" s="299">
        <v>42794</v>
      </c>
      <c r="M854" s="295" t="s">
        <v>101</v>
      </c>
      <c r="N854" s="278"/>
      <c r="O854" s="278"/>
      <c r="P854" s="278"/>
      <c r="Q854" s="278"/>
      <c r="R854" s="278"/>
      <c r="S854" s="278"/>
      <c r="T854" s="180"/>
      <c r="U854" s="278"/>
      <c r="V854" s="278"/>
      <c r="W854" s="278"/>
    </row>
    <row r="855" spans="1:23" ht="15.75" x14ac:dyDescent="0.25">
      <c r="A855" s="222" t="str">
        <f t="shared" si="13"/>
        <v>00961</v>
      </c>
      <c r="B855" s="278" t="s">
        <v>2145</v>
      </c>
      <c r="C855" s="179" t="s">
        <v>1777</v>
      </c>
      <c r="D855" s="292" t="s">
        <v>149</v>
      </c>
      <c r="E855" s="263">
        <v>34263</v>
      </c>
      <c r="F855" s="179" t="s">
        <v>753</v>
      </c>
      <c r="G855" s="264">
        <v>174032583</v>
      </c>
      <c r="H855" s="298">
        <v>42087</v>
      </c>
      <c r="I855" s="294" t="s">
        <v>133</v>
      </c>
      <c r="J855" s="179" t="s">
        <v>753</v>
      </c>
      <c r="K855" s="179" t="s">
        <v>753</v>
      </c>
      <c r="L855" s="299">
        <v>42794</v>
      </c>
      <c r="M855" s="295" t="s">
        <v>101</v>
      </c>
      <c r="N855" s="278"/>
      <c r="O855" s="278"/>
      <c r="P855" s="278"/>
      <c r="Q855" s="278"/>
      <c r="R855" s="278"/>
      <c r="S855" s="278"/>
      <c r="T855" s="180"/>
      <c r="U855" s="278"/>
      <c r="V855" s="278"/>
      <c r="W855" s="278"/>
    </row>
    <row r="856" spans="1:23" ht="15.75" x14ac:dyDescent="0.25">
      <c r="A856" s="222" t="str">
        <f t="shared" si="13"/>
        <v>00962</v>
      </c>
      <c r="B856" s="278" t="s">
        <v>2146</v>
      </c>
      <c r="C856" s="179" t="s">
        <v>1778</v>
      </c>
      <c r="D856" s="292" t="s">
        <v>149</v>
      </c>
      <c r="E856" s="263">
        <v>30568</v>
      </c>
      <c r="F856" s="179" t="s">
        <v>171</v>
      </c>
      <c r="G856" s="264">
        <v>172102250</v>
      </c>
      <c r="H856" s="298">
        <v>39650</v>
      </c>
      <c r="I856" s="294" t="s">
        <v>133</v>
      </c>
      <c r="J856" s="179" t="s">
        <v>171</v>
      </c>
      <c r="K856" s="179" t="s">
        <v>171</v>
      </c>
      <c r="L856" s="299">
        <v>42794</v>
      </c>
      <c r="M856" s="295" t="s">
        <v>101</v>
      </c>
      <c r="N856" s="278"/>
      <c r="O856" s="278"/>
      <c r="P856" s="278"/>
      <c r="Q856" s="278"/>
      <c r="R856" s="278"/>
      <c r="S856" s="278"/>
      <c r="T856" s="180"/>
      <c r="U856" s="278"/>
      <c r="V856" s="278"/>
      <c r="W856" s="278"/>
    </row>
    <row r="857" spans="1:23" ht="15.75" x14ac:dyDescent="0.25">
      <c r="A857" s="222" t="str">
        <f t="shared" si="13"/>
        <v>00963</v>
      </c>
      <c r="B857" s="278" t="s">
        <v>2147</v>
      </c>
      <c r="C857" s="179" t="s">
        <v>1779</v>
      </c>
      <c r="D857" s="292" t="s">
        <v>149</v>
      </c>
      <c r="E857" s="263">
        <v>29208</v>
      </c>
      <c r="F857" s="179" t="s">
        <v>2404</v>
      </c>
      <c r="G857" s="264">
        <v>171710543</v>
      </c>
      <c r="H857" s="298">
        <v>38762</v>
      </c>
      <c r="I857" s="294" t="s">
        <v>133</v>
      </c>
      <c r="J857" s="179" t="s">
        <v>2404</v>
      </c>
      <c r="K857" s="179" t="s">
        <v>2404</v>
      </c>
      <c r="L857" s="299">
        <v>42794</v>
      </c>
      <c r="M857" s="295" t="s">
        <v>101</v>
      </c>
      <c r="N857" s="278"/>
      <c r="O857" s="278"/>
      <c r="P857" s="278"/>
      <c r="Q857" s="278"/>
      <c r="R857" s="278"/>
      <c r="S857" s="278"/>
      <c r="T857" s="180"/>
      <c r="U857" s="278"/>
      <c r="V857" s="278"/>
      <c r="W857" s="278"/>
    </row>
    <row r="858" spans="1:23" ht="15.75" x14ac:dyDescent="0.25">
      <c r="A858" s="222" t="str">
        <f t="shared" si="13"/>
        <v>00964</v>
      </c>
      <c r="B858" s="278" t="s">
        <v>2258</v>
      </c>
      <c r="C858" s="179" t="s">
        <v>1854</v>
      </c>
      <c r="D858" s="292" t="s">
        <v>151</v>
      </c>
      <c r="E858" s="263">
        <v>32942</v>
      </c>
      <c r="F858" s="179" t="s">
        <v>171</v>
      </c>
      <c r="G858" s="264">
        <v>173147560</v>
      </c>
      <c r="H858" s="298">
        <v>41768</v>
      </c>
      <c r="I858" s="294" t="s">
        <v>133</v>
      </c>
      <c r="J858" s="179" t="s">
        <v>171</v>
      </c>
      <c r="K858" s="179" t="s">
        <v>171</v>
      </c>
      <c r="L858" s="299">
        <v>42794</v>
      </c>
      <c r="M858" s="295" t="s">
        <v>398</v>
      </c>
      <c r="N858" s="278"/>
      <c r="O858" s="278"/>
      <c r="P858" s="278"/>
      <c r="Q858" s="278"/>
      <c r="R858" s="278"/>
      <c r="S858" s="278"/>
      <c r="T858" s="180"/>
      <c r="U858" s="278"/>
      <c r="V858" s="278"/>
      <c r="W858" s="278"/>
    </row>
    <row r="859" spans="1:23" ht="15.75" x14ac:dyDescent="0.25">
      <c r="A859" s="222" t="str">
        <f t="shared" si="13"/>
        <v>00965</v>
      </c>
      <c r="B859" s="278" t="s">
        <v>1327</v>
      </c>
      <c r="C859" s="179" t="s">
        <v>1328</v>
      </c>
      <c r="D859" s="292" t="s">
        <v>151</v>
      </c>
      <c r="E859" s="263">
        <v>33749</v>
      </c>
      <c r="F859" s="179" t="s">
        <v>3384</v>
      </c>
      <c r="G859" s="264">
        <v>173176554</v>
      </c>
      <c r="H859" s="298">
        <v>41255</v>
      </c>
      <c r="I859" s="294" t="s">
        <v>133</v>
      </c>
      <c r="J859" s="179" t="s">
        <v>3384</v>
      </c>
      <c r="K859" s="179" t="s">
        <v>3384</v>
      </c>
      <c r="L859" s="299">
        <v>42794</v>
      </c>
      <c r="M859" s="295" t="s">
        <v>398</v>
      </c>
      <c r="N859" s="278"/>
      <c r="O859" s="278"/>
      <c r="P859" s="278"/>
      <c r="Q859" s="278"/>
      <c r="R859" s="278"/>
      <c r="S859" s="278"/>
      <c r="T859" s="180"/>
      <c r="U859" s="278"/>
      <c r="V859" s="278"/>
      <c r="W859" s="278"/>
    </row>
    <row r="860" spans="1:23" ht="15.75" x14ac:dyDescent="0.25">
      <c r="A860" s="222" t="str">
        <f t="shared" si="13"/>
        <v>00966</v>
      </c>
      <c r="B860" s="278" t="s">
        <v>1506</v>
      </c>
      <c r="C860" s="179" t="s">
        <v>1507</v>
      </c>
      <c r="D860" s="292" t="s">
        <v>151</v>
      </c>
      <c r="E860" s="263">
        <v>33094</v>
      </c>
      <c r="F860" s="179" t="s">
        <v>385</v>
      </c>
      <c r="G860" s="264">
        <v>173163838</v>
      </c>
      <c r="H860" s="298">
        <v>41661</v>
      </c>
      <c r="I860" s="294" t="s">
        <v>133</v>
      </c>
      <c r="J860" s="179" t="s">
        <v>385</v>
      </c>
      <c r="K860" s="179" t="s">
        <v>385</v>
      </c>
      <c r="L860" s="299">
        <v>42794</v>
      </c>
      <c r="M860" s="295" t="s">
        <v>398</v>
      </c>
      <c r="N860" s="278"/>
      <c r="O860" s="278"/>
      <c r="P860" s="278"/>
      <c r="Q860" s="278"/>
      <c r="R860" s="278"/>
      <c r="S860" s="278"/>
      <c r="T860" s="180"/>
      <c r="U860" s="278"/>
      <c r="V860" s="278"/>
      <c r="W860" s="278"/>
    </row>
    <row r="861" spans="1:23" ht="15.75" x14ac:dyDescent="0.25">
      <c r="A861" s="222" t="str">
        <f t="shared" si="13"/>
        <v>00967</v>
      </c>
      <c r="B861" s="278" t="s">
        <v>1326</v>
      </c>
      <c r="C861" s="179" t="s">
        <v>3385</v>
      </c>
      <c r="D861" s="292" t="s">
        <v>151</v>
      </c>
      <c r="E861" s="263">
        <v>34081</v>
      </c>
      <c r="F861" s="179" t="s">
        <v>3379</v>
      </c>
      <c r="G861" s="264">
        <v>173217215</v>
      </c>
      <c r="H861" s="298">
        <v>40192</v>
      </c>
      <c r="I861" s="294" t="s">
        <v>133</v>
      </c>
      <c r="J861" s="179" t="s">
        <v>3379</v>
      </c>
      <c r="K861" s="179" t="s">
        <v>3379</v>
      </c>
      <c r="L861" s="299">
        <v>42794</v>
      </c>
      <c r="M861" s="295" t="s">
        <v>398</v>
      </c>
      <c r="N861" s="278"/>
      <c r="O861" s="278"/>
      <c r="P861" s="278"/>
      <c r="Q861" s="278"/>
      <c r="R861" s="278"/>
      <c r="S861" s="278"/>
      <c r="T861" s="180"/>
      <c r="U861" s="278"/>
      <c r="V861" s="278"/>
      <c r="W861" s="278"/>
    </row>
    <row r="862" spans="1:23" ht="15.75" x14ac:dyDescent="0.25">
      <c r="A862" s="222" t="str">
        <f t="shared" si="13"/>
        <v>00968</v>
      </c>
      <c r="B862" s="278" t="s">
        <v>2259</v>
      </c>
      <c r="C862" s="179" t="s">
        <v>1855</v>
      </c>
      <c r="D862" s="292" t="s">
        <v>151</v>
      </c>
      <c r="E862" s="263">
        <v>34366</v>
      </c>
      <c r="F862" s="179" t="s">
        <v>204</v>
      </c>
      <c r="G862" s="264">
        <v>174215281</v>
      </c>
      <c r="H862" s="298">
        <v>41044</v>
      </c>
      <c r="I862" s="294" t="s">
        <v>133</v>
      </c>
      <c r="J862" s="179" t="s">
        <v>204</v>
      </c>
      <c r="K862" s="179" t="s">
        <v>204</v>
      </c>
      <c r="L862" s="299">
        <v>42794</v>
      </c>
      <c r="M862" s="295" t="s">
        <v>398</v>
      </c>
      <c r="N862" s="278"/>
      <c r="O862" s="278"/>
      <c r="P862" s="278"/>
      <c r="Q862" s="278"/>
      <c r="R862" s="278"/>
      <c r="S862" s="278"/>
      <c r="T862" s="180"/>
      <c r="U862" s="278"/>
      <c r="V862" s="278"/>
      <c r="W862" s="278"/>
    </row>
    <row r="863" spans="1:23" ht="15.75" x14ac:dyDescent="0.25">
      <c r="A863" s="222" t="str">
        <f t="shared" si="13"/>
        <v>00969</v>
      </c>
      <c r="B863" s="278" t="s">
        <v>2260</v>
      </c>
      <c r="C863" s="179" t="s">
        <v>1856</v>
      </c>
      <c r="D863" s="292" t="s">
        <v>151</v>
      </c>
      <c r="E863" s="263">
        <v>34219</v>
      </c>
      <c r="F863" s="179" t="s">
        <v>302</v>
      </c>
      <c r="G863" s="264">
        <v>173179261</v>
      </c>
      <c r="H863" s="298">
        <v>40193</v>
      </c>
      <c r="I863" s="294" t="s">
        <v>133</v>
      </c>
      <c r="J863" s="179" t="s">
        <v>302</v>
      </c>
      <c r="K863" s="179" t="s">
        <v>302</v>
      </c>
      <c r="L863" s="299">
        <v>42794</v>
      </c>
      <c r="M863" s="295" t="s">
        <v>398</v>
      </c>
      <c r="N863" s="278"/>
      <c r="O863" s="278"/>
      <c r="P863" s="278"/>
      <c r="Q863" s="278"/>
      <c r="R863" s="278"/>
      <c r="S863" s="278"/>
      <c r="T863" s="180"/>
      <c r="U863" s="278"/>
      <c r="V863" s="278"/>
      <c r="W863" s="278"/>
    </row>
    <row r="864" spans="1:23" ht="15.75" x14ac:dyDescent="0.25">
      <c r="A864" s="222" t="str">
        <f t="shared" si="13"/>
        <v>00970</v>
      </c>
      <c r="B864" s="278" t="s">
        <v>2261</v>
      </c>
      <c r="C864" s="179" t="s">
        <v>1857</v>
      </c>
      <c r="D864" s="292" t="s">
        <v>151</v>
      </c>
      <c r="E864" s="263">
        <v>35935</v>
      </c>
      <c r="F864" s="179" t="s">
        <v>485</v>
      </c>
      <c r="G864" s="264">
        <v>174633951</v>
      </c>
      <c r="H864" s="298">
        <v>42275</v>
      </c>
      <c r="I864" s="294" t="s">
        <v>133</v>
      </c>
      <c r="J864" s="179" t="s">
        <v>485</v>
      </c>
      <c r="K864" s="179" t="s">
        <v>485</v>
      </c>
      <c r="L864" s="299">
        <v>42794</v>
      </c>
      <c r="M864" s="295" t="s">
        <v>398</v>
      </c>
      <c r="N864" s="278"/>
      <c r="O864" s="278"/>
      <c r="P864" s="278"/>
      <c r="Q864" s="278"/>
      <c r="R864" s="278"/>
      <c r="S864" s="278"/>
      <c r="T864" s="180"/>
      <c r="U864" s="278"/>
      <c r="V864" s="278"/>
      <c r="W864" s="278"/>
    </row>
    <row r="865" spans="1:23" ht="15.75" x14ac:dyDescent="0.25">
      <c r="A865" s="222" t="str">
        <f t="shared" si="13"/>
        <v>00971</v>
      </c>
      <c r="B865" s="278" t="s">
        <v>1329</v>
      </c>
      <c r="C865" s="179" t="s">
        <v>1330</v>
      </c>
      <c r="D865" s="292" t="s">
        <v>151</v>
      </c>
      <c r="E865" s="263">
        <v>34217</v>
      </c>
      <c r="F865" s="179" t="s">
        <v>921</v>
      </c>
      <c r="G865" s="264">
        <v>174048144</v>
      </c>
      <c r="H865" s="298">
        <v>40594</v>
      </c>
      <c r="I865" s="294" t="s">
        <v>133</v>
      </c>
      <c r="J865" s="179" t="s">
        <v>921</v>
      </c>
      <c r="K865" s="179" t="s">
        <v>921</v>
      </c>
      <c r="L865" s="299">
        <v>42794</v>
      </c>
      <c r="M865" s="295" t="s">
        <v>398</v>
      </c>
      <c r="N865" s="278"/>
      <c r="O865" s="278"/>
      <c r="P865" s="278"/>
      <c r="Q865" s="278"/>
      <c r="R865" s="278"/>
      <c r="S865" s="278"/>
      <c r="T865" s="180"/>
      <c r="U865" s="278"/>
      <c r="V865" s="278"/>
      <c r="W865" s="278"/>
    </row>
    <row r="866" spans="1:23" ht="15.75" x14ac:dyDescent="0.25">
      <c r="A866" s="222" t="str">
        <f t="shared" si="13"/>
        <v>00972</v>
      </c>
      <c r="B866" s="278" t="s">
        <v>1443</v>
      </c>
      <c r="C866" s="262" t="s">
        <v>1444</v>
      </c>
      <c r="D866" s="292" t="s">
        <v>151</v>
      </c>
      <c r="E866" s="263">
        <v>29169</v>
      </c>
      <c r="F866" s="296" t="s">
        <v>134</v>
      </c>
      <c r="G866" s="267" t="s">
        <v>3386</v>
      </c>
      <c r="H866" s="298">
        <v>42725</v>
      </c>
      <c r="I866" s="294" t="s">
        <v>133</v>
      </c>
      <c r="J866" s="179" t="s">
        <v>410</v>
      </c>
      <c r="K866" s="179" t="s">
        <v>410</v>
      </c>
      <c r="L866" s="299">
        <v>42794</v>
      </c>
      <c r="M866" s="297" t="s">
        <v>3387</v>
      </c>
      <c r="N866" s="278"/>
      <c r="O866" s="278"/>
      <c r="P866" s="278"/>
      <c r="Q866" s="278"/>
      <c r="R866" s="278"/>
      <c r="S866" s="278"/>
      <c r="T866" s="180"/>
      <c r="U866" s="278"/>
      <c r="V866" s="278"/>
      <c r="W866" s="278"/>
    </row>
    <row r="867" spans="1:23" ht="15.75" x14ac:dyDescent="0.25">
      <c r="A867" s="222" t="str">
        <f t="shared" si="13"/>
        <v>00973</v>
      </c>
      <c r="B867" s="278" t="s">
        <v>1439</v>
      </c>
      <c r="C867" s="262" t="s">
        <v>1440</v>
      </c>
      <c r="D867" s="292" t="s">
        <v>151</v>
      </c>
      <c r="E867" s="263">
        <v>29041</v>
      </c>
      <c r="F867" s="179" t="s">
        <v>134</v>
      </c>
      <c r="G867" s="264">
        <v>172113778</v>
      </c>
      <c r="H867" s="298">
        <v>37294</v>
      </c>
      <c r="I867" s="294" t="s">
        <v>133</v>
      </c>
      <c r="J867" s="179" t="s">
        <v>410</v>
      </c>
      <c r="K867" s="179" t="s">
        <v>410</v>
      </c>
      <c r="L867" s="299">
        <v>42794</v>
      </c>
      <c r="M867" s="295" t="s">
        <v>3387</v>
      </c>
      <c r="N867" s="278"/>
      <c r="O867" s="278"/>
      <c r="P867" s="278"/>
      <c r="Q867" s="278"/>
      <c r="R867" s="278"/>
      <c r="S867" s="278"/>
      <c r="T867" s="180"/>
      <c r="U867" s="278"/>
      <c r="V867" s="278"/>
      <c r="W867" s="278"/>
    </row>
    <row r="868" spans="1:23" ht="15.75" x14ac:dyDescent="0.25">
      <c r="A868" s="222" t="str">
        <f t="shared" si="13"/>
        <v>00974</v>
      </c>
      <c r="B868" s="278" t="s">
        <v>1437</v>
      </c>
      <c r="C868" s="262" t="s">
        <v>1438</v>
      </c>
      <c r="D868" s="292" t="s">
        <v>151</v>
      </c>
      <c r="E868" s="263">
        <v>25934</v>
      </c>
      <c r="F868" s="179" t="s">
        <v>134</v>
      </c>
      <c r="G868" s="264">
        <v>174614602</v>
      </c>
      <c r="H868" s="298">
        <v>40881</v>
      </c>
      <c r="I868" s="294" t="s">
        <v>133</v>
      </c>
      <c r="J868" s="179" t="s">
        <v>410</v>
      </c>
      <c r="K868" s="179" t="s">
        <v>410</v>
      </c>
      <c r="L868" s="299">
        <v>42794</v>
      </c>
      <c r="M868" s="295" t="s">
        <v>3387</v>
      </c>
      <c r="N868" s="278"/>
      <c r="O868" s="278"/>
      <c r="P868" s="278"/>
      <c r="Q868" s="278"/>
      <c r="R868" s="278"/>
      <c r="S868" s="278"/>
      <c r="T868" s="180"/>
      <c r="U868" s="278"/>
      <c r="V868" s="278"/>
      <c r="W868" s="278"/>
    </row>
    <row r="869" spans="1:23" ht="15.75" x14ac:dyDescent="0.25">
      <c r="A869" s="222" t="str">
        <f t="shared" si="13"/>
        <v>00975</v>
      </c>
      <c r="B869" s="278" t="s">
        <v>1441</v>
      </c>
      <c r="C869" s="262" t="s">
        <v>1442</v>
      </c>
      <c r="D869" s="292" t="s">
        <v>151</v>
      </c>
      <c r="E869" s="263">
        <v>26697</v>
      </c>
      <c r="F869" s="179" t="s">
        <v>134</v>
      </c>
      <c r="G869" s="264">
        <v>172594456</v>
      </c>
      <c r="H869" s="298">
        <v>38814</v>
      </c>
      <c r="I869" s="294" t="s">
        <v>133</v>
      </c>
      <c r="J869" s="179" t="s">
        <v>410</v>
      </c>
      <c r="K869" s="179" t="s">
        <v>410</v>
      </c>
      <c r="L869" s="299">
        <v>42794</v>
      </c>
      <c r="M869" s="295" t="s">
        <v>3387</v>
      </c>
      <c r="N869" s="278"/>
      <c r="O869" s="278"/>
      <c r="P869" s="278"/>
      <c r="Q869" s="278"/>
      <c r="R869" s="278"/>
      <c r="S869" s="278"/>
      <c r="T869" s="180"/>
      <c r="U869" s="278"/>
      <c r="V869" s="278"/>
      <c r="W869" s="278"/>
    </row>
    <row r="870" spans="1:23" ht="15.75" x14ac:dyDescent="0.25">
      <c r="A870" s="222" t="str">
        <f t="shared" si="13"/>
        <v>00976</v>
      </c>
      <c r="B870" s="278" t="s">
        <v>1175</v>
      </c>
      <c r="C870" s="262" t="s">
        <v>968</v>
      </c>
      <c r="D870" s="292" t="s">
        <v>151</v>
      </c>
      <c r="E870" s="263">
        <v>29760</v>
      </c>
      <c r="F870" s="179" t="s">
        <v>134</v>
      </c>
      <c r="G870" s="264">
        <v>172134715</v>
      </c>
      <c r="H870" s="298">
        <v>42290</v>
      </c>
      <c r="I870" s="294" t="s">
        <v>133</v>
      </c>
      <c r="J870" s="179" t="s">
        <v>3388</v>
      </c>
      <c r="K870" s="179" t="s">
        <v>3388</v>
      </c>
      <c r="L870" s="299">
        <v>42794</v>
      </c>
      <c r="M870" s="295" t="s">
        <v>3389</v>
      </c>
      <c r="N870" s="278"/>
      <c r="O870" s="278"/>
      <c r="P870" s="278"/>
      <c r="Q870" s="278"/>
      <c r="R870" s="278"/>
      <c r="S870" s="278"/>
      <c r="T870" s="180"/>
      <c r="U870" s="278"/>
      <c r="V870" s="278"/>
      <c r="W870" s="278"/>
    </row>
    <row r="871" spans="1:23" ht="15.75" x14ac:dyDescent="0.25">
      <c r="A871" s="222" t="str">
        <f t="shared" si="13"/>
        <v>00977</v>
      </c>
      <c r="B871" s="278" t="s">
        <v>1397</v>
      </c>
      <c r="C871" s="262" t="s">
        <v>1398</v>
      </c>
      <c r="D871" s="292" t="s">
        <v>151</v>
      </c>
      <c r="E871" s="263">
        <v>28965</v>
      </c>
      <c r="F871" s="262" t="s">
        <v>134</v>
      </c>
      <c r="G871" s="267" t="s">
        <v>3390</v>
      </c>
      <c r="H871" s="298">
        <v>42783</v>
      </c>
      <c r="I871" s="294" t="s">
        <v>133</v>
      </c>
      <c r="J871" s="179" t="s">
        <v>385</v>
      </c>
      <c r="K871" s="179" t="s">
        <v>385</v>
      </c>
      <c r="L871" s="299">
        <v>42794</v>
      </c>
      <c r="M871" s="295" t="s">
        <v>732</v>
      </c>
      <c r="N871" s="278"/>
      <c r="O871" s="278"/>
      <c r="P871" s="278"/>
      <c r="Q871" s="278"/>
      <c r="R871" s="278"/>
      <c r="S871" s="278"/>
      <c r="T871" s="180"/>
      <c r="U871" s="278"/>
      <c r="V871" s="278"/>
      <c r="W871" s="278"/>
    </row>
    <row r="872" spans="1:23" ht="15.75" x14ac:dyDescent="0.25">
      <c r="A872" s="222" t="str">
        <f t="shared" si="13"/>
        <v>00978</v>
      </c>
      <c r="B872" s="278" t="s">
        <v>1005</v>
      </c>
      <c r="C872" s="262" t="s">
        <v>1006</v>
      </c>
      <c r="D872" s="292" t="s">
        <v>151</v>
      </c>
      <c r="E872" s="266">
        <v>34193</v>
      </c>
      <c r="F872" s="278" t="s">
        <v>134</v>
      </c>
      <c r="G872" s="264">
        <v>174215391</v>
      </c>
      <c r="H872" s="298">
        <v>40354</v>
      </c>
      <c r="I872" s="294" t="s">
        <v>133</v>
      </c>
      <c r="J872" s="179" t="s">
        <v>204</v>
      </c>
      <c r="K872" s="179" t="s">
        <v>204</v>
      </c>
      <c r="L872" s="299">
        <v>42794</v>
      </c>
      <c r="M872" s="295" t="s">
        <v>101</v>
      </c>
      <c r="N872" s="278"/>
      <c r="O872" s="278"/>
      <c r="P872" s="278"/>
      <c r="Q872" s="278"/>
      <c r="R872" s="278"/>
      <c r="S872" s="278"/>
      <c r="T872" s="180"/>
      <c r="U872" s="278"/>
      <c r="V872" s="278"/>
      <c r="W872" s="278"/>
    </row>
    <row r="873" spans="1:23" ht="15.75" x14ac:dyDescent="0.25">
      <c r="A873" s="222" t="str">
        <f t="shared" si="13"/>
        <v>00979</v>
      </c>
      <c r="B873" s="278" t="s">
        <v>1395</v>
      </c>
      <c r="C873" s="262" t="s">
        <v>1396</v>
      </c>
      <c r="D873" s="292" t="s">
        <v>151</v>
      </c>
      <c r="E873" s="263">
        <v>34097</v>
      </c>
      <c r="F873" s="278" t="s">
        <v>134</v>
      </c>
      <c r="G873" s="264">
        <v>173216620</v>
      </c>
      <c r="H873" s="298">
        <v>40192</v>
      </c>
      <c r="I873" s="294" t="s">
        <v>133</v>
      </c>
      <c r="J873" s="179" t="s">
        <v>1151</v>
      </c>
      <c r="K873" s="179" t="s">
        <v>1151</v>
      </c>
      <c r="L873" s="299">
        <v>42794</v>
      </c>
      <c r="M873" s="295" t="s">
        <v>732</v>
      </c>
      <c r="N873" s="278"/>
      <c r="O873" s="278"/>
      <c r="P873" s="278"/>
      <c r="Q873" s="278"/>
      <c r="R873" s="278"/>
      <c r="S873" s="278"/>
      <c r="T873" s="180"/>
      <c r="U873" s="278"/>
      <c r="V873" s="278"/>
      <c r="W873" s="278"/>
    </row>
    <row r="874" spans="1:23" ht="15.75" x14ac:dyDescent="0.25">
      <c r="A874" s="222" t="str">
        <f t="shared" si="13"/>
        <v>00980</v>
      </c>
      <c r="B874" s="278" t="s">
        <v>1504</v>
      </c>
      <c r="C874" s="262" t="s">
        <v>1505</v>
      </c>
      <c r="D874" s="292" t="s">
        <v>151</v>
      </c>
      <c r="E874" s="263">
        <v>34597</v>
      </c>
      <c r="F874" s="278" t="s">
        <v>134</v>
      </c>
      <c r="G874" s="264">
        <v>174851116</v>
      </c>
      <c r="H874" s="298">
        <v>40823</v>
      </c>
      <c r="I874" s="294" t="s">
        <v>133</v>
      </c>
      <c r="J874" s="179" t="s">
        <v>137</v>
      </c>
      <c r="K874" s="179" t="s">
        <v>137</v>
      </c>
      <c r="L874" s="299">
        <v>42794</v>
      </c>
      <c r="M874" s="295" t="s">
        <v>398</v>
      </c>
      <c r="N874" s="278"/>
      <c r="O874" s="278"/>
      <c r="P874" s="278"/>
      <c r="Q874" s="278"/>
      <c r="R874" s="278"/>
      <c r="S874" s="278"/>
      <c r="T874" s="180"/>
      <c r="U874" s="278"/>
      <c r="V874" s="278"/>
      <c r="W874" s="278"/>
    </row>
    <row r="875" spans="1:23" ht="15.75" x14ac:dyDescent="0.25">
      <c r="A875" s="222" t="str">
        <f t="shared" si="13"/>
        <v>00981</v>
      </c>
      <c r="B875" s="278" t="s">
        <v>2148</v>
      </c>
      <c r="C875" s="262" t="s">
        <v>1780</v>
      </c>
      <c r="D875" s="292" t="s">
        <v>151</v>
      </c>
      <c r="E875" s="263">
        <v>35043</v>
      </c>
      <c r="F875" s="278" t="s">
        <v>134</v>
      </c>
      <c r="G875" s="264">
        <v>173893822</v>
      </c>
      <c r="H875" s="298">
        <v>41632</v>
      </c>
      <c r="I875" s="294" t="s">
        <v>133</v>
      </c>
      <c r="J875" s="179" t="s">
        <v>2430</v>
      </c>
      <c r="K875" s="179" t="s">
        <v>2430</v>
      </c>
      <c r="L875" s="299">
        <v>42794</v>
      </c>
      <c r="M875" s="295"/>
      <c r="N875" s="278"/>
      <c r="O875" s="278"/>
      <c r="P875" s="278"/>
      <c r="Q875" s="278"/>
      <c r="R875" s="278"/>
      <c r="S875" s="278"/>
      <c r="T875" s="180"/>
      <c r="U875" s="278"/>
      <c r="V875" s="278"/>
      <c r="W875" s="278"/>
    </row>
    <row r="876" spans="1:23" ht="15.75" x14ac:dyDescent="0.25">
      <c r="A876" s="222" t="str">
        <f t="shared" si="13"/>
        <v>00983</v>
      </c>
      <c r="B876" s="278" t="s">
        <v>2298</v>
      </c>
      <c r="C876" s="262" t="s">
        <v>1894</v>
      </c>
      <c r="D876" s="292" t="s">
        <v>149</v>
      </c>
      <c r="E876" s="263">
        <v>30757</v>
      </c>
      <c r="F876" s="278"/>
      <c r="G876" s="264">
        <v>172109553</v>
      </c>
      <c r="H876" s="298">
        <v>40245</v>
      </c>
      <c r="I876" s="294" t="s">
        <v>133</v>
      </c>
      <c r="J876" s="179"/>
      <c r="K876" s="179"/>
      <c r="L876" s="299">
        <v>42794</v>
      </c>
      <c r="M876" s="295" t="s">
        <v>3391</v>
      </c>
      <c r="N876" s="278"/>
      <c r="O876" s="278"/>
      <c r="P876" s="278"/>
      <c r="Q876" s="278"/>
      <c r="R876" s="278"/>
      <c r="S876" s="278"/>
      <c r="T876" s="180"/>
      <c r="U876" s="278"/>
      <c r="V876" s="278"/>
      <c r="W876" s="278"/>
    </row>
    <row r="877" spans="1:23" ht="15.75" x14ac:dyDescent="0.25">
      <c r="A877" s="222" t="str">
        <f t="shared" si="13"/>
        <v>00984</v>
      </c>
      <c r="B877" s="278" t="s">
        <v>1110</v>
      </c>
      <c r="C877" s="262" t="s">
        <v>1111</v>
      </c>
      <c r="D877" s="292" t="s">
        <v>149</v>
      </c>
      <c r="E877" s="263">
        <v>32296</v>
      </c>
      <c r="F877" s="278" t="s">
        <v>134</v>
      </c>
      <c r="G877" s="264">
        <v>173562360</v>
      </c>
      <c r="H877" s="298">
        <v>38925</v>
      </c>
      <c r="I877" s="294" t="s">
        <v>133</v>
      </c>
      <c r="J877" s="179" t="s">
        <v>921</v>
      </c>
      <c r="K877" s="179" t="s">
        <v>921</v>
      </c>
      <c r="L877" s="299">
        <v>42794</v>
      </c>
      <c r="M877" s="295" t="s">
        <v>1112</v>
      </c>
      <c r="N877" s="278"/>
      <c r="O877" s="278"/>
      <c r="P877" s="278"/>
      <c r="Q877" s="278"/>
      <c r="R877" s="278"/>
      <c r="S877" s="278"/>
      <c r="T877" s="180"/>
      <c r="U877" s="278"/>
      <c r="V877" s="278"/>
      <c r="W877" s="278"/>
    </row>
    <row r="878" spans="1:23" ht="15.75" x14ac:dyDescent="0.25">
      <c r="A878" s="222" t="str">
        <f t="shared" si="13"/>
        <v>00985</v>
      </c>
      <c r="B878" s="278" t="s">
        <v>2279</v>
      </c>
      <c r="C878" s="262" t="s">
        <v>1868</v>
      </c>
      <c r="D878" s="292" t="s">
        <v>149</v>
      </c>
      <c r="E878" s="263">
        <v>34354</v>
      </c>
      <c r="F878" s="278"/>
      <c r="G878" s="264">
        <v>174615012</v>
      </c>
      <c r="H878" s="298">
        <v>40945</v>
      </c>
      <c r="I878" s="294" t="s">
        <v>133</v>
      </c>
      <c r="J878" s="179"/>
      <c r="K878" s="179"/>
      <c r="L878" s="299">
        <v>42794</v>
      </c>
      <c r="M878" s="295" t="s">
        <v>1464</v>
      </c>
      <c r="N878" s="278"/>
      <c r="O878" s="278"/>
      <c r="P878" s="278"/>
      <c r="Q878" s="278"/>
      <c r="R878" s="278"/>
      <c r="S878" s="278"/>
      <c r="T878" s="180"/>
      <c r="U878" s="278"/>
      <c r="V878" s="278"/>
      <c r="W878" s="278"/>
    </row>
    <row r="879" spans="1:23" ht="15.75" x14ac:dyDescent="0.25">
      <c r="A879" s="222" t="str">
        <f t="shared" si="13"/>
        <v>00988</v>
      </c>
      <c r="B879" s="278" t="s">
        <v>1558</v>
      </c>
      <c r="C879" s="179" t="s">
        <v>1559</v>
      </c>
      <c r="D879" s="292" t="s">
        <v>149</v>
      </c>
      <c r="E879" s="263">
        <v>35750</v>
      </c>
      <c r="F879" s="179" t="s">
        <v>224</v>
      </c>
      <c r="G879" s="264">
        <v>174618816</v>
      </c>
      <c r="H879" s="268">
        <v>42401</v>
      </c>
      <c r="I879" s="292" t="s">
        <v>133</v>
      </c>
      <c r="J879" s="179" t="s">
        <v>224</v>
      </c>
      <c r="K879" s="179" t="s">
        <v>224</v>
      </c>
      <c r="L879" s="268">
        <v>42795</v>
      </c>
      <c r="M879" s="292" t="s">
        <v>1557</v>
      </c>
      <c r="N879" s="278"/>
      <c r="O879" s="278"/>
      <c r="P879" s="278"/>
      <c r="Q879" s="278"/>
      <c r="R879" s="278"/>
      <c r="S879" s="278"/>
      <c r="T879" s="180"/>
      <c r="U879" s="278"/>
      <c r="V879" s="278"/>
      <c r="W879" s="278"/>
    </row>
    <row r="880" spans="1:23" ht="15.75" x14ac:dyDescent="0.25">
      <c r="A880" s="222" t="str">
        <f t="shared" si="13"/>
        <v>00990</v>
      </c>
      <c r="B880" s="278" t="s">
        <v>1284</v>
      </c>
      <c r="C880" s="179" t="s">
        <v>1285</v>
      </c>
      <c r="D880" s="292" t="s">
        <v>149</v>
      </c>
      <c r="E880" s="263">
        <v>32040</v>
      </c>
      <c r="F880" s="179" t="s">
        <v>3392</v>
      </c>
      <c r="G880" s="264">
        <v>164288131</v>
      </c>
      <c r="H880" s="268">
        <v>40600</v>
      </c>
      <c r="I880" s="292" t="s">
        <v>3393</v>
      </c>
      <c r="J880" s="179" t="s">
        <v>3392</v>
      </c>
      <c r="K880" s="179" t="s">
        <v>3392</v>
      </c>
      <c r="L880" s="268">
        <v>42795</v>
      </c>
      <c r="M880" s="292" t="s">
        <v>1283</v>
      </c>
      <c r="N880" s="200"/>
      <c r="O880" s="181"/>
      <c r="P880" s="181"/>
      <c r="Q880" s="181"/>
      <c r="R880" s="180"/>
      <c r="S880" s="180"/>
      <c r="T880" s="180"/>
      <c r="U880" s="180"/>
      <c r="V880" s="180"/>
      <c r="W880" s="180"/>
    </row>
    <row r="881" spans="1:23" ht="15.75" x14ac:dyDescent="0.25">
      <c r="A881" s="222" t="str">
        <f t="shared" si="13"/>
        <v>00991</v>
      </c>
      <c r="B881" s="278" t="s">
        <v>1281</v>
      </c>
      <c r="C881" s="179" t="s">
        <v>1282</v>
      </c>
      <c r="D881" s="292" t="s">
        <v>149</v>
      </c>
      <c r="E881" s="263">
        <v>34200</v>
      </c>
      <c r="F881" s="179" t="s">
        <v>251</v>
      </c>
      <c r="G881" s="264">
        <v>173179687</v>
      </c>
      <c r="H881" s="268">
        <v>40205</v>
      </c>
      <c r="I881" s="292" t="s">
        <v>133</v>
      </c>
      <c r="J881" s="179" t="s">
        <v>251</v>
      </c>
      <c r="K881" s="179" t="s">
        <v>251</v>
      </c>
      <c r="L881" s="268">
        <v>42795</v>
      </c>
      <c r="M881" s="292" t="s">
        <v>1283</v>
      </c>
      <c r="N881" s="200"/>
      <c r="O881" s="181"/>
      <c r="P881" s="181"/>
      <c r="Q881" s="181"/>
      <c r="R881" s="180"/>
      <c r="S881" s="180"/>
      <c r="T881" s="180"/>
      <c r="U881" s="180"/>
      <c r="V881" s="180"/>
      <c r="W881" s="180"/>
    </row>
    <row r="882" spans="1:23" ht="15.75" x14ac:dyDescent="0.25">
      <c r="A882" s="222" t="str">
        <f t="shared" si="13"/>
        <v>00992</v>
      </c>
      <c r="B882" s="278" t="s">
        <v>237</v>
      </c>
      <c r="C882" s="179" t="s">
        <v>238</v>
      </c>
      <c r="D882" s="292" t="s">
        <v>151</v>
      </c>
      <c r="E882" s="263">
        <v>35032</v>
      </c>
      <c r="F882" s="179" t="s">
        <v>135</v>
      </c>
      <c r="G882" s="264">
        <v>174615040</v>
      </c>
      <c r="H882" s="268">
        <v>41901</v>
      </c>
      <c r="I882" s="292" t="s">
        <v>133</v>
      </c>
      <c r="J882" s="179" t="s">
        <v>135</v>
      </c>
      <c r="K882" s="179" t="s">
        <v>135</v>
      </c>
      <c r="L882" s="268">
        <v>42795</v>
      </c>
      <c r="M882" s="292" t="s">
        <v>3219</v>
      </c>
      <c r="N882" s="200"/>
      <c r="O882" s="181"/>
      <c r="P882" s="181"/>
      <c r="Q882" s="181"/>
      <c r="R882" s="180"/>
      <c r="S882" s="180"/>
      <c r="T882" s="180"/>
      <c r="U882" s="180"/>
      <c r="V882" s="180"/>
      <c r="W882" s="180"/>
    </row>
    <row r="883" spans="1:23" ht="15.75" x14ac:dyDescent="0.25">
      <c r="A883" s="222" t="str">
        <f t="shared" si="13"/>
        <v>00993</v>
      </c>
      <c r="B883" s="278" t="s">
        <v>2299</v>
      </c>
      <c r="C883" s="179" t="s">
        <v>1896</v>
      </c>
      <c r="D883" s="292" t="s">
        <v>149</v>
      </c>
      <c r="E883" s="263">
        <v>35224</v>
      </c>
      <c r="F883" s="179" t="s">
        <v>171</v>
      </c>
      <c r="G883" s="264">
        <v>174621588</v>
      </c>
      <c r="H883" s="268">
        <v>41267</v>
      </c>
      <c r="I883" s="292" t="s">
        <v>133</v>
      </c>
      <c r="J883" s="179" t="s">
        <v>171</v>
      </c>
      <c r="K883" s="179" t="s">
        <v>171</v>
      </c>
      <c r="L883" s="268">
        <v>42795</v>
      </c>
      <c r="M883" s="292" t="s">
        <v>3394</v>
      </c>
      <c r="N883" s="200"/>
      <c r="O883" s="181"/>
      <c r="P883" s="181"/>
      <c r="Q883" s="181"/>
      <c r="R883" s="180"/>
      <c r="S883" s="180"/>
      <c r="T883" s="180"/>
      <c r="U883" s="180"/>
      <c r="V883" s="180"/>
      <c r="W883" s="180"/>
    </row>
    <row r="884" spans="1:23" ht="15.75" x14ac:dyDescent="0.25">
      <c r="A884" s="222" t="str">
        <f t="shared" si="13"/>
        <v>00994</v>
      </c>
      <c r="B884" s="278" t="s">
        <v>1478</v>
      </c>
      <c r="C884" s="179" t="s">
        <v>616</v>
      </c>
      <c r="D884" s="292" t="s">
        <v>151</v>
      </c>
      <c r="E884" s="263">
        <v>27230</v>
      </c>
      <c r="F884" s="179" t="s">
        <v>171</v>
      </c>
      <c r="G884" s="267" t="s">
        <v>3395</v>
      </c>
      <c r="H884" s="268">
        <v>42790</v>
      </c>
      <c r="I884" s="292" t="s">
        <v>133</v>
      </c>
      <c r="J884" s="179" t="s">
        <v>171</v>
      </c>
      <c r="K884" s="179" t="s">
        <v>171</v>
      </c>
      <c r="L884" s="268">
        <v>42795</v>
      </c>
      <c r="M884" s="292" t="s">
        <v>3396</v>
      </c>
      <c r="N884" s="200"/>
      <c r="O884" s="181"/>
      <c r="P884" s="181"/>
      <c r="Q884" s="181"/>
      <c r="R884" s="180"/>
      <c r="S884" s="180"/>
      <c r="T884" s="180"/>
      <c r="U884" s="180"/>
      <c r="V884" s="180"/>
      <c r="W884" s="180"/>
    </row>
    <row r="885" spans="1:23" ht="15.75" x14ac:dyDescent="0.25">
      <c r="A885" s="222" t="str">
        <f t="shared" si="13"/>
        <v>00995</v>
      </c>
      <c r="B885" s="278" t="s">
        <v>2262</v>
      </c>
      <c r="C885" s="179" t="s">
        <v>472</v>
      </c>
      <c r="D885" s="292" t="s">
        <v>151</v>
      </c>
      <c r="E885" s="263">
        <v>35101</v>
      </c>
      <c r="F885" s="179" t="s">
        <v>224</v>
      </c>
      <c r="G885" s="264">
        <v>174618824</v>
      </c>
      <c r="H885" s="268">
        <v>41097</v>
      </c>
      <c r="I885" s="292" t="s">
        <v>133</v>
      </c>
      <c r="J885" s="179" t="s">
        <v>224</v>
      </c>
      <c r="K885" s="179" t="s">
        <v>224</v>
      </c>
      <c r="L885" s="268">
        <v>42795</v>
      </c>
      <c r="M885" s="292" t="s">
        <v>398</v>
      </c>
      <c r="N885" s="200"/>
      <c r="O885" s="181"/>
      <c r="P885" s="181"/>
      <c r="Q885" s="181"/>
      <c r="R885" s="180"/>
      <c r="S885" s="180"/>
      <c r="T885" s="180"/>
      <c r="U885" s="180"/>
      <c r="V885" s="180"/>
      <c r="W885" s="180"/>
    </row>
    <row r="886" spans="1:23" ht="15.75" x14ac:dyDescent="0.25">
      <c r="A886" s="222" t="str">
        <f t="shared" si="13"/>
        <v>00996</v>
      </c>
      <c r="B886" s="278" t="s">
        <v>1358</v>
      </c>
      <c r="C886" s="179" t="s">
        <v>1359</v>
      </c>
      <c r="D886" s="292" t="s">
        <v>151</v>
      </c>
      <c r="E886" s="263">
        <v>33404</v>
      </c>
      <c r="F886" s="179" t="s">
        <v>290</v>
      </c>
      <c r="G886" s="264">
        <v>261390523</v>
      </c>
      <c r="H886" s="268">
        <v>40974</v>
      </c>
      <c r="I886" s="292" t="s">
        <v>133</v>
      </c>
      <c r="J886" s="179" t="s">
        <v>290</v>
      </c>
      <c r="K886" s="179" t="s">
        <v>290</v>
      </c>
      <c r="L886" s="268">
        <v>42795</v>
      </c>
      <c r="M886" s="292" t="s">
        <v>398</v>
      </c>
      <c r="N886" s="200"/>
      <c r="O886" s="181"/>
      <c r="P886" s="181"/>
      <c r="Q886" s="181"/>
      <c r="R886" s="180"/>
      <c r="S886" s="180"/>
      <c r="T886" s="180"/>
      <c r="U886" s="180"/>
      <c r="V886" s="180"/>
      <c r="W886" s="180"/>
    </row>
    <row r="887" spans="1:23" ht="15.75" x14ac:dyDescent="0.25">
      <c r="A887" s="222" t="str">
        <f t="shared" si="13"/>
        <v>00997</v>
      </c>
      <c r="B887" s="278" t="s">
        <v>1509</v>
      </c>
      <c r="C887" s="179" t="s">
        <v>1510</v>
      </c>
      <c r="D887" s="292" t="s">
        <v>151</v>
      </c>
      <c r="E887" s="263">
        <v>33332</v>
      </c>
      <c r="F887" s="179" t="s">
        <v>467</v>
      </c>
      <c r="G887" s="264">
        <v>173594355</v>
      </c>
      <c r="H887" s="268">
        <v>39839</v>
      </c>
      <c r="I887" s="292" t="s">
        <v>133</v>
      </c>
      <c r="J887" s="179" t="s">
        <v>467</v>
      </c>
      <c r="K887" s="179" t="s">
        <v>467</v>
      </c>
      <c r="L887" s="268">
        <v>42795</v>
      </c>
      <c r="M887" s="292" t="s">
        <v>398</v>
      </c>
      <c r="N887" s="200"/>
      <c r="O887" s="181"/>
      <c r="P887" s="181"/>
      <c r="Q887" s="181"/>
      <c r="R887" s="180"/>
      <c r="S887" s="180"/>
      <c r="T887" s="180"/>
      <c r="U887" s="180"/>
      <c r="V887" s="180"/>
      <c r="W887" s="180"/>
    </row>
    <row r="888" spans="1:23" ht="15.75" x14ac:dyDescent="0.25">
      <c r="A888" s="222" t="str">
        <f t="shared" si="13"/>
        <v>00998</v>
      </c>
      <c r="B888" s="278" t="s">
        <v>1338</v>
      </c>
      <c r="C888" s="179" t="s">
        <v>1339</v>
      </c>
      <c r="D888" s="292" t="s">
        <v>151</v>
      </c>
      <c r="E888" s="263">
        <v>33029</v>
      </c>
      <c r="F888" s="179" t="s">
        <v>330</v>
      </c>
      <c r="G888" s="264">
        <v>172783148</v>
      </c>
      <c r="H888" s="268">
        <v>40977</v>
      </c>
      <c r="I888" s="292" t="s">
        <v>133</v>
      </c>
      <c r="J888" s="179" t="s">
        <v>330</v>
      </c>
      <c r="K888" s="179" t="s">
        <v>330</v>
      </c>
      <c r="L888" s="268">
        <v>42795</v>
      </c>
      <c r="M888" s="292" t="s">
        <v>398</v>
      </c>
      <c r="N888" s="200"/>
      <c r="O888" s="181"/>
      <c r="P888" s="181"/>
      <c r="Q888" s="181"/>
      <c r="R888" s="180"/>
      <c r="S888" s="180"/>
      <c r="T888" s="180"/>
      <c r="U888" s="180"/>
      <c r="V888" s="180"/>
      <c r="W888" s="180"/>
    </row>
    <row r="889" spans="1:23" ht="15.75" x14ac:dyDescent="0.25">
      <c r="A889" s="222" t="str">
        <f t="shared" si="13"/>
        <v>00999</v>
      </c>
      <c r="B889" s="278" t="s">
        <v>2263</v>
      </c>
      <c r="C889" s="179" t="s">
        <v>187</v>
      </c>
      <c r="D889" s="292" t="s">
        <v>151</v>
      </c>
      <c r="E889" s="263">
        <v>33859</v>
      </c>
      <c r="F889" s="179" t="s">
        <v>171</v>
      </c>
      <c r="G889" s="264">
        <v>174624412</v>
      </c>
      <c r="H889" s="268">
        <v>41467</v>
      </c>
      <c r="I889" s="292" t="s">
        <v>133</v>
      </c>
      <c r="J889" s="179" t="s">
        <v>171</v>
      </c>
      <c r="K889" s="179" t="s">
        <v>171</v>
      </c>
      <c r="L889" s="268">
        <v>42795</v>
      </c>
      <c r="M889" s="292" t="s">
        <v>398</v>
      </c>
      <c r="N889" s="200"/>
      <c r="O889" s="181"/>
      <c r="P889" s="181"/>
      <c r="Q889" s="181"/>
      <c r="R889" s="180"/>
      <c r="S889" s="180"/>
      <c r="T889" s="180"/>
      <c r="U889" s="180"/>
      <c r="V889" s="180"/>
      <c r="W889" s="180"/>
    </row>
    <row r="890" spans="1:23" ht="15.75" x14ac:dyDescent="0.25">
      <c r="A890" s="222" t="str">
        <f t="shared" si="13"/>
        <v>01000</v>
      </c>
      <c r="B890" s="278" t="s">
        <v>1508</v>
      </c>
      <c r="C890" s="179" t="s">
        <v>1177</v>
      </c>
      <c r="D890" s="292" t="s">
        <v>151</v>
      </c>
      <c r="E890" s="263">
        <v>35770</v>
      </c>
      <c r="F890" s="179" t="s">
        <v>715</v>
      </c>
      <c r="G890" s="264">
        <v>174571232</v>
      </c>
      <c r="H890" s="268">
        <v>41842</v>
      </c>
      <c r="I890" s="292" t="s">
        <v>133</v>
      </c>
      <c r="J890" s="179" t="s">
        <v>715</v>
      </c>
      <c r="K890" s="179" t="s">
        <v>715</v>
      </c>
      <c r="L890" s="268">
        <v>42795</v>
      </c>
      <c r="M890" s="292" t="s">
        <v>398</v>
      </c>
      <c r="N890" s="200"/>
      <c r="O890" s="181"/>
      <c r="P890" s="181"/>
      <c r="Q890" s="181"/>
      <c r="R890" s="180"/>
      <c r="S890" s="180"/>
      <c r="T890" s="180"/>
      <c r="U890" s="180"/>
      <c r="V890" s="180"/>
      <c r="W890" s="180"/>
    </row>
    <row r="891" spans="1:23" ht="15.75" x14ac:dyDescent="0.25">
      <c r="A891" s="222" t="str">
        <f t="shared" si="13"/>
        <v>01001</v>
      </c>
      <c r="B891" s="278" t="s">
        <v>946</v>
      </c>
      <c r="C891" s="179" t="s">
        <v>947</v>
      </c>
      <c r="D891" s="292" t="s">
        <v>151</v>
      </c>
      <c r="E891" s="263">
        <v>34877</v>
      </c>
      <c r="F891" s="179" t="s">
        <v>753</v>
      </c>
      <c r="G891" s="264">
        <v>174560070</v>
      </c>
      <c r="H891" s="268">
        <v>41210</v>
      </c>
      <c r="I891" s="292" t="s">
        <v>133</v>
      </c>
      <c r="J891" s="179" t="s">
        <v>753</v>
      </c>
      <c r="K891" s="179" t="s">
        <v>753</v>
      </c>
      <c r="L891" s="268">
        <v>42795</v>
      </c>
      <c r="M891" s="292" t="s">
        <v>732</v>
      </c>
      <c r="N891" s="200"/>
      <c r="O891" s="181"/>
      <c r="P891" s="181"/>
      <c r="Q891" s="181"/>
      <c r="R891" s="180"/>
      <c r="S891" s="180"/>
      <c r="T891" s="180"/>
      <c r="U891" s="180"/>
      <c r="V891" s="180"/>
      <c r="W891" s="180"/>
    </row>
    <row r="892" spans="1:23" ht="15.75" x14ac:dyDescent="0.25">
      <c r="A892" s="222" t="str">
        <f t="shared" si="13"/>
        <v>01002</v>
      </c>
      <c r="B892" s="278" t="s">
        <v>1113</v>
      </c>
      <c r="C892" s="179" t="s">
        <v>1114</v>
      </c>
      <c r="D892" s="292" t="s">
        <v>151</v>
      </c>
      <c r="E892" s="263">
        <v>35660</v>
      </c>
      <c r="F892" s="179" t="s">
        <v>397</v>
      </c>
      <c r="G892" s="264">
        <v>174566288</v>
      </c>
      <c r="H892" s="268">
        <v>41571</v>
      </c>
      <c r="I892" s="292" t="s">
        <v>133</v>
      </c>
      <c r="J892" s="179" t="s">
        <v>397</v>
      </c>
      <c r="K892" s="179" t="s">
        <v>397</v>
      </c>
      <c r="L892" s="268">
        <v>42795</v>
      </c>
      <c r="M892" s="292" t="s">
        <v>101</v>
      </c>
      <c r="N892" s="200"/>
      <c r="O892" s="181"/>
      <c r="P892" s="181"/>
      <c r="Q892" s="181"/>
      <c r="R892" s="180"/>
      <c r="S892" s="180"/>
      <c r="T892" s="180"/>
      <c r="U892" s="180"/>
      <c r="V892" s="180"/>
      <c r="W892" s="180"/>
    </row>
    <row r="893" spans="1:23" ht="15.75" x14ac:dyDescent="0.25">
      <c r="A893" s="222" t="str">
        <f t="shared" si="13"/>
        <v>01003</v>
      </c>
      <c r="B893" s="278" t="s">
        <v>1399</v>
      </c>
      <c r="C893" s="179" t="s">
        <v>565</v>
      </c>
      <c r="D893" s="292" t="s">
        <v>151</v>
      </c>
      <c r="E893" s="263">
        <v>27792</v>
      </c>
      <c r="F893" s="278" t="s">
        <v>3236</v>
      </c>
      <c r="G893" s="267" t="s">
        <v>3397</v>
      </c>
      <c r="H893" s="268">
        <v>42783</v>
      </c>
      <c r="I893" s="292" t="s">
        <v>133</v>
      </c>
      <c r="J893" s="179" t="s">
        <v>760</v>
      </c>
      <c r="K893" s="179" t="s">
        <v>760</v>
      </c>
      <c r="L893" s="268">
        <v>42795</v>
      </c>
      <c r="M893" s="292" t="s">
        <v>101</v>
      </c>
      <c r="N893" s="200"/>
      <c r="O893" s="181"/>
      <c r="P893" s="181"/>
      <c r="Q893" s="181"/>
      <c r="R893" s="180"/>
      <c r="S893" s="180"/>
      <c r="T893" s="180"/>
      <c r="U893" s="180"/>
      <c r="V893" s="180"/>
      <c r="W893" s="180"/>
    </row>
    <row r="894" spans="1:23" ht="15.75" x14ac:dyDescent="0.25">
      <c r="A894" s="222" t="str">
        <f t="shared" si="13"/>
        <v>01004</v>
      </c>
      <c r="B894" s="278" t="s">
        <v>948</v>
      </c>
      <c r="C894" s="179" t="s">
        <v>899</v>
      </c>
      <c r="D894" s="292" t="s">
        <v>151</v>
      </c>
      <c r="E894" s="263">
        <v>33743</v>
      </c>
      <c r="F894" s="179" t="s">
        <v>3398</v>
      </c>
      <c r="G894" s="264">
        <v>173019467</v>
      </c>
      <c r="H894" s="268">
        <v>39794</v>
      </c>
      <c r="I894" s="292" t="s">
        <v>133</v>
      </c>
      <c r="J894" s="179" t="s">
        <v>3398</v>
      </c>
      <c r="K894" s="179" t="s">
        <v>3398</v>
      </c>
      <c r="L894" s="268">
        <v>42795</v>
      </c>
      <c r="M894" s="292" t="s">
        <v>101</v>
      </c>
      <c r="N894" s="200"/>
      <c r="O894" s="181"/>
      <c r="P894" s="181"/>
      <c r="Q894" s="181"/>
      <c r="R894" s="180"/>
      <c r="S894" s="180"/>
      <c r="T894" s="180"/>
      <c r="U894" s="180"/>
      <c r="V894" s="180"/>
      <c r="W894" s="180"/>
    </row>
    <row r="895" spans="1:23" ht="15.75" x14ac:dyDescent="0.25">
      <c r="A895" s="222" t="str">
        <f t="shared" si="13"/>
        <v>01005</v>
      </c>
      <c r="B895" s="278" t="s">
        <v>1254</v>
      </c>
      <c r="C895" s="179" t="s">
        <v>1255</v>
      </c>
      <c r="D895" s="292" t="s">
        <v>151</v>
      </c>
      <c r="E895" s="263">
        <v>32374</v>
      </c>
      <c r="F895" s="179" t="s">
        <v>467</v>
      </c>
      <c r="G895" s="264">
        <v>172778907</v>
      </c>
      <c r="H895" s="268">
        <v>38698</v>
      </c>
      <c r="I895" s="292" t="s">
        <v>133</v>
      </c>
      <c r="J895" s="179" t="s">
        <v>467</v>
      </c>
      <c r="K895" s="179" t="s">
        <v>467</v>
      </c>
      <c r="L895" s="268">
        <v>42795</v>
      </c>
      <c r="M895" s="292" t="s">
        <v>101</v>
      </c>
      <c r="N895" s="200"/>
      <c r="O895" s="181"/>
      <c r="P895" s="181"/>
      <c r="Q895" s="181"/>
      <c r="R895" s="180"/>
      <c r="S895" s="180"/>
      <c r="T895" s="180"/>
      <c r="U895" s="180"/>
      <c r="V895" s="180"/>
      <c r="W895" s="180"/>
    </row>
    <row r="896" spans="1:23" ht="15.75" x14ac:dyDescent="0.25">
      <c r="A896" s="222" t="str">
        <f t="shared" si="13"/>
        <v>01006</v>
      </c>
      <c r="B896" s="278" t="s">
        <v>2149</v>
      </c>
      <c r="C896" s="179" t="s">
        <v>1781</v>
      </c>
      <c r="D896" s="292" t="s">
        <v>151</v>
      </c>
      <c r="E896" s="263">
        <v>34976</v>
      </c>
      <c r="F896" s="179" t="s">
        <v>3375</v>
      </c>
      <c r="G896" s="264">
        <v>174706310</v>
      </c>
      <c r="H896" s="268">
        <v>40951</v>
      </c>
      <c r="I896" s="292" t="s">
        <v>133</v>
      </c>
      <c r="J896" s="179" t="s">
        <v>3375</v>
      </c>
      <c r="K896" s="179" t="s">
        <v>3375</v>
      </c>
      <c r="L896" s="268">
        <v>42795</v>
      </c>
      <c r="M896" s="292" t="s">
        <v>101</v>
      </c>
      <c r="N896" s="200"/>
      <c r="O896" s="181"/>
      <c r="P896" s="181"/>
      <c r="Q896" s="181"/>
      <c r="R896" s="180"/>
      <c r="S896" s="180"/>
      <c r="T896" s="180"/>
      <c r="U896" s="180"/>
      <c r="V896" s="180"/>
      <c r="W896" s="180"/>
    </row>
    <row r="897" spans="1:23" ht="15.75" x14ac:dyDescent="0.25">
      <c r="A897" s="222" t="str">
        <f t="shared" si="13"/>
        <v>01007</v>
      </c>
      <c r="B897" s="278" t="s">
        <v>496</v>
      </c>
      <c r="C897" s="179" t="s">
        <v>497</v>
      </c>
      <c r="D897" s="292" t="s">
        <v>151</v>
      </c>
      <c r="E897" s="263">
        <v>33921</v>
      </c>
      <c r="F897" s="179" t="s">
        <v>485</v>
      </c>
      <c r="G897" s="264">
        <v>173170768</v>
      </c>
      <c r="H897" s="268">
        <v>39830</v>
      </c>
      <c r="I897" s="292" t="s">
        <v>133</v>
      </c>
      <c r="J897" s="179" t="s">
        <v>485</v>
      </c>
      <c r="K897" s="179" t="s">
        <v>485</v>
      </c>
      <c r="L897" s="268">
        <v>42795</v>
      </c>
      <c r="M897" s="292" t="s">
        <v>101</v>
      </c>
      <c r="N897" s="200"/>
      <c r="O897" s="181"/>
      <c r="P897" s="181"/>
      <c r="Q897" s="181"/>
      <c r="R897" s="180"/>
      <c r="S897" s="180"/>
      <c r="T897" s="180"/>
      <c r="U897" s="180"/>
      <c r="V897" s="180"/>
      <c r="W897" s="180"/>
    </row>
    <row r="898" spans="1:23" ht="15.75" x14ac:dyDescent="0.25">
      <c r="A898" s="222" t="str">
        <f t="shared" si="13"/>
        <v>01008</v>
      </c>
      <c r="B898" s="278" t="s">
        <v>489</v>
      </c>
      <c r="C898" s="179" t="s">
        <v>490</v>
      </c>
      <c r="D898" s="292" t="s">
        <v>151</v>
      </c>
      <c r="E898" s="263">
        <v>34505</v>
      </c>
      <c r="F898" s="179" t="s">
        <v>182</v>
      </c>
      <c r="G898" s="264">
        <v>174617321</v>
      </c>
      <c r="H898" s="268">
        <v>42146</v>
      </c>
      <c r="I898" s="292" t="s">
        <v>133</v>
      </c>
      <c r="J898" s="179" t="s">
        <v>182</v>
      </c>
      <c r="K898" s="179" t="s">
        <v>182</v>
      </c>
      <c r="L898" s="268">
        <v>42795</v>
      </c>
      <c r="M898" s="292" t="s">
        <v>101</v>
      </c>
      <c r="N898" s="200"/>
      <c r="O898" s="181"/>
      <c r="P898" s="181"/>
      <c r="Q898" s="181"/>
      <c r="R898" s="180"/>
      <c r="S898" s="180"/>
      <c r="T898" s="180"/>
      <c r="U898" s="180"/>
      <c r="V898" s="180"/>
      <c r="W898" s="180"/>
    </row>
    <row r="899" spans="1:23" ht="15.75" x14ac:dyDescent="0.25">
      <c r="A899" s="222" t="str">
        <f t="shared" si="13"/>
        <v>01009</v>
      </c>
      <c r="B899" s="278" t="s">
        <v>1182</v>
      </c>
      <c r="C899" s="179" t="s">
        <v>1183</v>
      </c>
      <c r="D899" s="292" t="s">
        <v>151</v>
      </c>
      <c r="E899" s="263">
        <v>35560</v>
      </c>
      <c r="F899" s="179" t="s">
        <v>224</v>
      </c>
      <c r="G899" s="264">
        <v>174626172</v>
      </c>
      <c r="H899" s="268">
        <v>41566</v>
      </c>
      <c r="I899" s="292" t="s">
        <v>133</v>
      </c>
      <c r="J899" s="179" t="s">
        <v>224</v>
      </c>
      <c r="K899" s="179" t="s">
        <v>224</v>
      </c>
      <c r="L899" s="268">
        <v>42795</v>
      </c>
      <c r="M899" s="292" t="s">
        <v>101</v>
      </c>
      <c r="N899" s="200"/>
      <c r="O899" s="181"/>
      <c r="P899" s="181"/>
      <c r="Q899" s="181"/>
      <c r="R899" s="180"/>
      <c r="S899" s="180"/>
      <c r="T899" s="180"/>
      <c r="U899" s="180"/>
      <c r="V899" s="180"/>
      <c r="W899" s="180"/>
    </row>
    <row r="900" spans="1:23" ht="15.75" x14ac:dyDescent="0.25">
      <c r="A900" s="222" t="str">
        <f t="shared" si="13"/>
        <v>01010</v>
      </c>
      <c r="B900" s="278" t="s">
        <v>1184</v>
      </c>
      <c r="C900" s="179" t="s">
        <v>1185</v>
      </c>
      <c r="D900" s="292" t="s">
        <v>151</v>
      </c>
      <c r="E900" s="263">
        <v>29513</v>
      </c>
      <c r="F900" s="179" t="s">
        <v>385</v>
      </c>
      <c r="G900" s="264">
        <v>173151251</v>
      </c>
      <c r="H900" s="268">
        <v>41355</v>
      </c>
      <c r="I900" s="292" t="s">
        <v>133</v>
      </c>
      <c r="J900" s="179" t="s">
        <v>385</v>
      </c>
      <c r="K900" s="179" t="s">
        <v>385</v>
      </c>
      <c r="L900" s="268">
        <v>42795</v>
      </c>
      <c r="M900" s="292" t="s">
        <v>101</v>
      </c>
      <c r="N900" s="200"/>
      <c r="O900" s="181"/>
      <c r="P900" s="181"/>
      <c r="Q900" s="181"/>
      <c r="R900" s="180"/>
      <c r="S900" s="180"/>
      <c r="T900" s="180"/>
      <c r="U900" s="180"/>
      <c r="V900" s="180"/>
      <c r="W900" s="180"/>
    </row>
    <row r="901" spans="1:23" ht="15.75" x14ac:dyDescent="0.25">
      <c r="A901" s="222" t="str">
        <f t="shared" ref="A901:A964" si="14">RIGHT(B901,5)</f>
        <v>01011</v>
      </c>
      <c r="B901" s="278" t="s">
        <v>737</v>
      </c>
      <c r="C901" s="179" t="s">
        <v>652</v>
      </c>
      <c r="D901" s="292" t="s">
        <v>151</v>
      </c>
      <c r="E901" s="263">
        <v>31507</v>
      </c>
      <c r="F901" s="179" t="s">
        <v>380</v>
      </c>
      <c r="G901" s="264">
        <v>172116677</v>
      </c>
      <c r="H901" s="268">
        <v>37525</v>
      </c>
      <c r="I901" s="292" t="s">
        <v>133</v>
      </c>
      <c r="J901" s="179" t="s">
        <v>380</v>
      </c>
      <c r="K901" s="179" t="s">
        <v>380</v>
      </c>
      <c r="L901" s="268">
        <v>42795</v>
      </c>
      <c r="M901" s="292" t="s">
        <v>101</v>
      </c>
      <c r="N901" s="200"/>
      <c r="O901" s="181"/>
      <c r="P901" s="181"/>
      <c r="Q901" s="181"/>
      <c r="R901" s="180"/>
      <c r="S901" s="180"/>
      <c r="T901" s="180"/>
      <c r="U901" s="180"/>
      <c r="V901" s="180"/>
      <c r="W901" s="180"/>
    </row>
    <row r="902" spans="1:23" ht="15.75" x14ac:dyDescent="0.25">
      <c r="A902" s="222" t="str">
        <f t="shared" si="14"/>
        <v>01012</v>
      </c>
      <c r="B902" s="278" t="s">
        <v>1400</v>
      </c>
      <c r="C902" s="179" t="s">
        <v>823</v>
      </c>
      <c r="D902" s="292" t="s">
        <v>151</v>
      </c>
      <c r="E902" s="263">
        <v>27190</v>
      </c>
      <c r="F902" s="179" t="s">
        <v>135</v>
      </c>
      <c r="G902" s="264">
        <v>173165348</v>
      </c>
      <c r="H902" s="268">
        <v>39675</v>
      </c>
      <c r="I902" s="292" t="s">
        <v>133</v>
      </c>
      <c r="J902" s="179" t="s">
        <v>135</v>
      </c>
      <c r="K902" s="179" t="s">
        <v>135</v>
      </c>
      <c r="L902" s="268">
        <v>42795</v>
      </c>
      <c r="M902" s="292" t="s">
        <v>101</v>
      </c>
      <c r="N902" s="200"/>
      <c r="O902" s="181"/>
      <c r="P902" s="181"/>
      <c r="Q902" s="181"/>
      <c r="R902" s="180"/>
      <c r="S902" s="180"/>
      <c r="T902" s="180"/>
      <c r="U902" s="180"/>
      <c r="V902" s="180"/>
      <c r="W902" s="180"/>
    </row>
    <row r="903" spans="1:23" ht="15.75" x14ac:dyDescent="0.25">
      <c r="A903" s="222" t="str">
        <f t="shared" si="14"/>
        <v>01013</v>
      </c>
      <c r="B903" s="278" t="s">
        <v>582</v>
      </c>
      <c r="C903" s="179" t="s">
        <v>583</v>
      </c>
      <c r="D903" s="292" t="s">
        <v>151</v>
      </c>
      <c r="E903" s="263">
        <v>35203</v>
      </c>
      <c r="F903" s="179" t="s">
        <v>171</v>
      </c>
      <c r="G903" s="264">
        <v>174221182</v>
      </c>
      <c r="H903" s="268">
        <v>40661</v>
      </c>
      <c r="I903" s="292" t="s">
        <v>133</v>
      </c>
      <c r="J903" s="179" t="s">
        <v>171</v>
      </c>
      <c r="K903" s="179" t="s">
        <v>171</v>
      </c>
      <c r="L903" s="268">
        <v>42795</v>
      </c>
      <c r="M903" s="292" t="s">
        <v>101</v>
      </c>
      <c r="N903" s="200"/>
      <c r="O903" s="181"/>
      <c r="P903" s="181"/>
      <c r="Q903" s="181"/>
      <c r="R903" s="180"/>
      <c r="S903" s="180"/>
      <c r="T903" s="180"/>
      <c r="U903" s="180"/>
      <c r="V903" s="180"/>
      <c r="W903" s="180"/>
    </row>
    <row r="904" spans="1:23" ht="15.75" x14ac:dyDescent="0.25">
      <c r="A904" s="222" t="str">
        <f t="shared" si="14"/>
        <v>01014</v>
      </c>
      <c r="B904" s="278" t="s">
        <v>2150</v>
      </c>
      <c r="C904" s="179" t="s">
        <v>1214</v>
      </c>
      <c r="D904" s="292" t="s">
        <v>151</v>
      </c>
      <c r="E904" s="263">
        <v>35352</v>
      </c>
      <c r="F904" s="179" t="s">
        <v>247</v>
      </c>
      <c r="G904" s="267" t="s">
        <v>3399</v>
      </c>
      <c r="H904" s="268">
        <v>42790</v>
      </c>
      <c r="I904" s="292" t="s">
        <v>133</v>
      </c>
      <c r="J904" s="179" t="s">
        <v>247</v>
      </c>
      <c r="K904" s="179" t="s">
        <v>247</v>
      </c>
      <c r="L904" s="268">
        <v>42795</v>
      </c>
      <c r="M904" s="292" t="s">
        <v>101</v>
      </c>
      <c r="N904" s="200"/>
      <c r="O904" s="181"/>
      <c r="P904" s="181"/>
      <c r="Q904" s="181"/>
      <c r="R904" s="180"/>
      <c r="S904" s="180"/>
      <c r="T904" s="180"/>
      <c r="U904" s="180"/>
      <c r="V904" s="180"/>
      <c r="W904" s="180"/>
    </row>
    <row r="905" spans="1:23" ht="15.75" x14ac:dyDescent="0.25">
      <c r="A905" s="222" t="str">
        <f t="shared" si="14"/>
        <v>01015</v>
      </c>
      <c r="B905" s="278" t="s">
        <v>411</v>
      </c>
      <c r="C905" s="179" t="s">
        <v>412</v>
      </c>
      <c r="D905" s="292" t="s">
        <v>151</v>
      </c>
      <c r="E905" s="263">
        <v>30212</v>
      </c>
      <c r="F905" s="179" t="s">
        <v>137</v>
      </c>
      <c r="G905" s="264">
        <v>172389607</v>
      </c>
      <c r="H905" s="268">
        <v>41697</v>
      </c>
      <c r="I905" s="292" t="s">
        <v>133</v>
      </c>
      <c r="J905" s="179" t="s">
        <v>137</v>
      </c>
      <c r="K905" s="179" t="s">
        <v>137</v>
      </c>
      <c r="L905" s="268">
        <v>42795</v>
      </c>
      <c r="M905" s="292" t="s">
        <v>101</v>
      </c>
      <c r="N905" s="200"/>
      <c r="O905" s="181"/>
      <c r="P905" s="181"/>
      <c r="Q905" s="181"/>
      <c r="R905" s="180"/>
      <c r="S905" s="180"/>
      <c r="T905" s="180"/>
      <c r="U905" s="180"/>
      <c r="V905" s="180"/>
      <c r="W905" s="180"/>
    </row>
    <row r="906" spans="1:23" ht="15.75" x14ac:dyDescent="0.25">
      <c r="A906" s="222" t="str">
        <f t="shared" si="14"/>
        <v>01016</v>
      </c>
      <c r="B906" s="278" t="s">
        <v>890</v>
      </c>
      <c r="C906" s="179" t="s">
        <v>891</v>
      </c>
      <c r="D906" s="292" t="s">
        <v>151</v>
      </c>
      <c r="E906" s="263">
        <v>31477</v>
      </c>
      <c r="F906" s="278" t="s">
        <v>3400</v>
      </c>
      <c r="G906" s="264">
        <v>174222505</v>
      </c>
      <c r="H906" s="268">
        <v>41496</v>
      </c>
      <c r="I906" s="292" t="s">
        <v>3401</v>
      </c>
      <c r="J906" s="179" t="s">
        <v>176</v>
      </c>
      <c r="K906" s="179" t="s">
        <v>176</v>
      </c>
      <c r="L906" s="268">
        <v>42795</v>
      </c>
      <c r="M906" s="292" t="s">
        <v>101</v>
      </c>
      <c r="N906" s="200"/>
      <c r="O906" s="181"/>
      <c r="P906" s="181"/>
      <c r="Q906" s="181"/>
      <c r="R906" s="180"/>
      <c r="S906" s="180"/>
      <c r="T906" s="180"/>
      <c r="U906" s="180"/>
      <c r="V906" s="180"/>
      <c r="W906" s="180"/>
    </row>
    <row r="907" spans="1:23" ht="15.75" x14ac:dyDescent="0.25">
      <c r="A907" s="222" t="str">
        <f t="shared" si="14"/>
        <v>01017</v>
      </c>
      <c r="B907" s="278" t="s">
        <v>1178</v>
      </c>
      <c r="C907" s="179" t="s">
        <v>1179</v>
      </c>
      <c r="D907" s="292" t="s">
        <v>151</v>
      </c>
      <c r="E907" s="263">
        <v>31185</v>
      </c>
      <c r="F907" s="179" t="s">
        <v>137</v>
      </c>
      <c r="G907" s="264">
        <v>172655756</v>
      </c>
      <c r="H907" s="268">
        <v>37644</v>
      </c>
      <c r="I907" s="292" t="s">
        <v>133</v>
      </c>
      <c r="J907" s="179" t="s">
        <v>137</v>
      </c>
      <c r="K907" s="179" t="s">
        <v>137</v>
      </c>
      <c r="L907" s="268">
        <v>42795</v>
      </c>
      <c r="M907" s="292" t="s">
        <v>101</v>
      </c>
      <c r="N907" s="200"/>
      <c r="O907" s="181"/>
      <c r="P907" s="181"/>
      <c r="Q907" s="181"/>
      <c r="R907" s="180"/>
      <c r="S907" s="180"/>
      <c r="T907" s="180"/>
      <c r="U907" s="180"/>
      <c r="V907" s="180"/>
      <c r="W907" s="180"/>
    </row>
    <row r="908" spans="1:23" ht="15.75" x14ac:dyDescent="0.25">
      <c r="A908" s="222" t="str">
        <f t="shared" si="14"/>
        <v>01018</v>
      </c>
      <c r="B908" s="278" t="s">
        <v>498</v>
      </c>
      <c r="C908" s="179" t="s">
        <v>499</v>
      </c>
      <c r="D908" s="292" t="s">
        <v>151</v>
      </c>
      <c r="E908" s="263">
        <v>34224</v>
      </c>
      <c r="F908" s="179" t="s">
        <v>224</v>
      </c>
      <c r="G908" s="264">
        <v>173317768</v>
      </c>
      <c r="H908" s="268">
        <v>40454</v>
      </c>
      <c r="I908" s="292" t="s">
        <v>133</v>
      </c>
      <c r="J908" s="179" t="s">
        <v>224</v>
      </c>
      <c r="K908" s="179" t="s">
        <v>224</v>
      </c>
      <c r="L908" s="268">
        <v>42795</v>
      </c>
      <c r="M908" s="292" t="s">
        <v>101</v>
      </c>
      <c r="N908" s="200"/>
      <c r="O908" s="181"/>
      <c r="P908" s="181"/>
      <c r="Q908" s="181"/>
      <c r="R908" s="180"/>
      <c r="S908" s="180"/>
      <c r="T908" s="180"/>
      <c r="U908" s="180"/>
      <c r="V908" s="180"/>
      <c r="W908" s="180"/>
    </row>
    <row r="909" spans="1:23" ht="15.75" x14ac:dyDescent="0.25">
      <c r="A909" s="222" t="str">
        <f t="shared" si="14"/>
        <v>01019</v>
      </c>
      <c r="B909" s="278" t="s">
        <v>2151</v>
      </c>
      <c r="C909" s="179" t="s">
        <v>479</v>
      </c>
      <c r="D909" s="292" t="s">
        <v>151</v>
      </c>
      <c r="E909" s="263">
        <v>32329</v>
      </c>
      <c r="F909" s="179" t="s">
        <v>302</v>
      </c>
      <c r="G909" s="264">
        <v>172685726</v>
      </c>
      <c r="H909" s="268">
        <v>38371</v>
      </c>
      <c r="I909" s="292" t="s">
        <v>133</v>
      </c>
      <c r="J909" s="179" t="s">
        <v>302</v>
      </c>
      <c r="K909" s="179" t="s">
        <v>302</v>
      </c>
      <c r="L909" s="268">
        <v>42795</v>
      </c>
      <c r="M909" s="292" t="s">
        <v>101</v>
      </c>
      <c r="N909" s="200"/>
      <c r="O909" s="181"/>
      <c r="P909" s="181"/>
      <c r="Q909" s="181"/>
      <c r="R909" s="180"/>
      <c r="S909" s="180"/>
      <c r="T909" s="180"/>
      <c r="U909" s="180"/>
      <c r="V909" s="180"/>
      <c r="W909" s="180"/>
    </row>
    <row r="910" spans="1:23" ht="15.75" x14ac:dyDescent="0.25">
      <c r="A910" s="222" t="str">
        <f t="shared" si="14"/>
        <v>01020</v>
      </c>
      <c r="B910" s="278" t="s">
        <v>1176</v>
      </c>
      <c r="C910" s="179" t="s">
        <v>1177</v>
      </c>
      <c r="D910" s="292" t="s">
        <v>151</v>
      </c>
      <c r="E910" s="263">
        <v>36149</v>
      </c>
      <c r="F910" s="179" t="s">
        <v>204</v>
      </c>
      <c r="G910" s="267" t="s">
        <v>3402</v>
      </c>
      <c r="H910" s="268">
        <v>41842</v>
      </c>
      <c r="I910" s="292" t="s">
        <v>133</v>
      </c>
      <c r="J910" s="179" t="s">
        <v>204</v>
      </c>
      <c r="K910" s="179" t="s">
        <v>204</v>
      </c>
      <c r="L910" s="268">
        <v>42795</v>
      </c>
      <c r="M910" s="292" t="s">
        <v>398</v>
      </c>
      <c r="N910" s="200"/>
      <c r="O910" s="181"/>
      <c r="P910" s="181"/>
      <c r="Q910" s="181"/>
      <c r="R910" s="180"/>
      <c r="S910" s="180"/>
      <c r="T910" s="180"/>
      <c r="U910" s="180"/>
      <c r="V910" s="180"/>
      <c r="W910" s="180"/>
    </row>
    <row r="911" spans="1:23" ht="15.75" x14ac:dyDescent="0.25">
      <c r="A911" s="222" t="str">
        <f t="shared" si="14"/>
        <v>01021</v>
      </c>
      <c r="B911" s="278" t="s">
        <v>949</v>
      </c>
      <c r="C911" s="179" t="s">
        <v>950</v>
      </c>
      <c r="D911" s="292" t="s">
        <v>151</v>
      </c>
      <c r="E911" s="263">
        <v>35253</v>
      </c>
      <c r="F911" s="179" t="s">
        <v>204</v>
      </c>
      <c r="G911" s="267">
        <v>174614446</v>
      </c>
      <c r="H911" s="268">
        <v>40891</v>
      </c>
      <c r="I911" s="292" t="s">
        <v>133</v>
      </c>
      <c r="J911" s="179" t="s">
        <v>204</v>
      </c>
      <c r="K911" s="179" t="s">
        <v>204</v>
      </c>
      <c r="L911" s="268">
        <v>42795</v>
      </c>
      <c r="M911" s="292" t="s">
        <v>101</v>
      </c>
      <c r="N911" s="200"/>
      <c r="O911" s="181"/>
      <c r="P911" s="181"/>
      <c r="Q911" s="181"/>
      <c r="R911" s="180"/>
      <c r="S911" s="180"/>
      <c r="T911" s="180"/>
      <c r="U911" s="180"/>
      <c r="V911" s="180"/>
      <c r="W911" s="180"/>
    </row>
    <row r="912" spans="1:23" ht="15.75" x14ac:dyDescent="0.25">
      <c r="A912" s="222" t="str">
        <f t="shared" si="14"/>
        <v>01022</v>
      </c>
      <c r="B912" s="278" t="s">
        <v>1180</v>
      </c>
      <c r="C912" s="179" t="s">
        <v>1181</v>
      </c>
      <c r="D912" s="292" t="s">
        <v>151</v>
      </c>
      <c r="E912" s="263">
        <v>35361</v>
      </c>
      <c r="F912" s="179" t="s">
        <v>204</v>
      </c>
      <c r="G912" s="264">
        <v>174623624</v>
      </c>
      <c r="H912" s="268">
        <v>41417</v>
      </c>
      <c r="I912" s="292" t="s">
        <v>133</v>
      </c>
      <c r="J912" s="179" t="s">
        <v>204</v>
      </c>
      <c r="K912" s="179" t="s">
        <v>204</v>
      </c>
      <c r="L912" s="268">
        <v>42795</v>
      </c>
      <c r="M912" s="292" t="s">
        <v>101</v>
      </c>
      <c r="N912" s="200"/>
      <c r="O912" s="181"/>
      <c r="P912" s="181"/>
      <c r="Q912" s="181"/>
      <c r="R912" s="180"/>
      <c r="S912" s="180"/>
      <c r="T912" s="180"/>
      <c r="U912" s="180"/>
      <c r="V912" s="180"/>
      <c r="W912" s="180"/>
    </row>
    <row r="913" spans="1:23" ht="15.75" x14ac:dyDescent="0.25">
      <c r="A913" s="222" t="str">
        <f t="shared" si="14"/>
        <v>01023</v>
      </c>
      <c r="B913" s="278" t="s">
        <v>951</v>
      </c>
      <c r="C913" s="179" t="s">
        <v>136</v>
      </c>
      <c r="D913" s="292" t="s">
        <v>151</v>
      </c>
      <c r="E913" s="263">
        <v>30722</v>
      </c>
      <c r="F913" s="179" t="s">
        <v>485</v>
      </c>
      <c r="G913" s="264">
        <v>172671097</v>
      </c>
      <c r="H913" s="268">
        <v>42324</v>
      </c>
      <c r="I913" s="292" t="s">
        <v>133</v>
      </c>
      <c r="J913" s="179" t="s">
        <v>485</v>
      </c>
      <c r="K913" s="179" t="s">
        <v>485</v>
      </c>
      <c r="L913" s="268">
        <v>42795</v>
      </c>
      <c r="M913" s="292" t="s">
        <v>101</v>
      </c>
      <c r="N913" s="200"/>
      <c r="O913" s="181"/>
      <c r="P913" s="181"/>
      <c r="Q913" s="181"/>
      <c r="R913" s="180"/>
      <c r="S913" s="180"/>
      <c r="T913" s="180"/>
      <c r="U913" s="180"/>
      <c r="V913" s="180"/>
      <c r="W913" s="180"/>
    </row>
    <row r="914" spans="1:23" ht="15.75" x14ac:dyDescent="0.25">
      <c r="A914" s="222" t="str">
        <f t="shared" si="14"/>
        <v>01037</v>
      </c>
      <c r="B914" s="278" t="s">
        <v>183</v>
      </c>
      <c r="C914" s="262" t="s">
        <v>184</v>
      </c>
      <c r="D914" s="292" t="s">
        <v>151</v>
      </c>
      <c r="E914" s="263">
        <v>32733</v>
      </c>
      <c r="F914" s="262" t="s">
        <v>171</v>
      </c>
      <c r="G914" s="264">
        <v>173160213</v>
      </c>
      <c r="H914" s="268"/>
      <c r="I914" s="292" t="s">
        <v>133</v>
      </c>
      <c r="J914" s="262" t="s">
        <v>171</v>
      </c>
      <c r="K914" s="262" t="s">
        <v>171</v>
      </c>
      <c r="L914" s="268">
        <v>42795</v>
      </c>
      <c r="M914" s="292" t="s">
        <v>3403</v>
      </c>
      <c r="N914" s="200"/>
      <c r="O914" s="181"/>
      <c r="P914" s="181"/>
      <c r="Q914" s="181"/>
      <c r="R914" s="180"/>
      <c r="S914" s="180"/>
      <c r="T914" s="180"/>
      <c r="U914" s="180"/>
      <c r="V914" s="180"/>
      <c r="W914" s="180"/>
    </row>
    <row r="915" spans="1:23" ht="15.75" x14ac:dyDescent="0.25">
      <c r="A915" s="222" t="str">
        <f t="shared" si="14"/>
        <v>01024</v>
      </c>
      <c r="B915" s="278" t="s">
        <v>1401</v>
      </c>
      <c r="C915" s="262" t="s">
        <v>1402</v>
      </c>
      <c r="D915" s="292" t="s">
        <v>151</v>
      </c>
      <c r="E915" s="263">
        <v>27145</v>
      </c>
      <c r="F915" s="278" t="s">
        <v>134</v>
      </c>
      <c r="G915" s="267" t="s">
        <v>3404</v>
      </c>
      <c r="H915" s="268">
        <v>42486</v>
      </c>
      <c r="I915" s="292" t="s">
        <v>133</v>
      </c>
      <c r="J915" s="278" t="s">
        <v>410</v>
      </c>
      <c r="K915" s="278" t="s">
        <v>410</v>
      </c>
      <c r="L915" s="268">
        <v>42795</v>
      </c>
      <c r="M915" s="292" t="s">
        <v>101</v>
      </c>
      <c r="N915" s="200"/>
      <c r="O915" s="181"/>
      <c r="P915" s="181"/>
      <c r="Q915" s="181"/>
      <c r="R915" s="180"/>
      <c r="S915" s="180"/>
      <c r="T915" s="180"/>
      <c r="U915" s="180"/>
      <c r="V915" s="180"/>
      <c r="W915" s="180"/>
    </row>
    <row r="916" spans="1:23" ht="15.75" x14ac:dyDescent="0.25">
      <c r="A916" s="222" t="str">
        <f t="shared" si="14"/>
        <v>01025</v>
      </c>
      <c r="B916" s="278" t="s">
        <v>584</v>
      </c>
      <c r="C916" s="262" t="s">
        <v>3405</v>
      </c>
      <c r="D916" s="292" t="s">
        <v>151</v>
      </c>
      <c r="E916" s="263">
        <v>32833</v>
      </c>
      <c r="F916" s="278" t="s">
        <v>134</v>
      </c>
      <c r="G916" s="264">
        <v>172689711</v>
      </c>
      <c r="H916" s="268">
        <v>38458</v>
      </c>
      <c r="I916" s="292" t="s">
        <v>133</v>
      </c>
      <c r="J916" s="278" t="s">
        <v>224</v>
      </c>
      <c r="K916" s="278" t="s">
        <v>224</v>
      </c>
      <c r="L916" s="268">
        <v>42795</v>
      </c>
      <c r="M916" s="292" t="s">
        <v>3396</v>
      </c>
      <c r="N916" s="200"/>
      <c r="O916" s="181"/>
      <c r="P916" s="181"/>
      <c r="Q916" s="181"/>
      <c r="R916" s="180"/>
      <c r="S916" s="180"/>
      <c r="T916" s="180"/>
      <c r="U916" s="180"/>
      <c r="V916" s="180"/>
      <c r="W916" s="180"/>
    </row>
    <row r="917" spans="1:23" ht="15.75" x14ac:dyDescent="0.25">
      <c r="A917" s="222" t="str">
        <f t="shared" si="14"/>
        <v>01026</v>
      </c>
      <c r="B917" s="278" t="s">
        <v>1511</v>
      </c>
      <c r="C917" s="262" t="s">
        <v>1512</v>
      </c>
      <c r="D917" s="292" t="s">
        <v>151</v>
      </c>
      <c r="E917" s="263">
        <v>34348</v>
      </c>
      <c r="F917" s="278" t="s">
        <v>134</v>
      </c>
      <c r="G917" s="264">
        <v>174219304</v>
      </c>
      <c r="H917" s="268">
        <v>42020</v>
      </c>
      <c r="I917" s="292" t="s">
        <v>133</v>
      </c>
      <c r="J917" s="278" t="s">
        <v>410</v>
      </c>
      <c r="K917" s="278" t="s">
        <v>410</v>
      </c>
      <c r="L917" s="268">
        <v>42795</v>
      </c>
      <c r="M917" s="292" t="s">
        <v>398</v>
      </c>
      <c r="N917" s="200"/>
      <c r="O917" s="181"/>
      <c r="P917" s="181"/>
      <c r="Q917" s="181"/>
      <c r="R917" s="180"/>
      <c r="S917" s="180"/>
      <c r="T917" s="180"/>
      <c r="U917" s="180"/>
      <c r="V917" s="180"/>
      <c r="W917" s="180"/>
    </row>
    <row r="918" spans="1:23" ht="15.75" x14ac:dyDescent="0.25">
      <c r="A918" s="222" t="str">
        <f t="shared" si="14"/>
        <v>01027</v>
      </c>
      <c r="B918" s="278" t="s">
        <v>1336</v>
      </c>
      <c r="C918" s="262" t="s">
        <v>1337</v>
      </c>
      <c r="D918" s="292" t="s">
        <v>151</v>
      </c>
      <c r="E918" s="266">
        <v>35012</v>
      </c>
      <c r="F918" s="278" t="s">
        <v>134</v>
      </c>
      <c r="G918" s="264">
        <v>174616007</v>
      </c>
      <c r="H918" s="268">
        <v>40963</v>
      </c>
      <c r="I918" s="292" t="s">
        <v>133</v>
      </c>
      <c r="J918" s="278" t="s">
        <v>485</v>
      </c>
      <c r="K918" s="278" t="s">
        <v>485</v>
      </c>
      <c r="L918" s="268">
        <v>42795</v>
      </c>
      <c r="M918" s="292" t="s">
        <v>398</v>
      </c>
      <c r="N918" s="200"/>
      <c r="O918" s="181"/>
      <c r="P918" s="181"/>
      <c r="Q918" s="181"/>
      <c r="R918" s="180"/>
      <c r="S918" s="180"/>
      <c r="T918" s="180"/>
      <c r="U918" s="180"/>
      <c r="V918" s="180"/>
      <c r="W918" s="180"/>
    </row>
    <row r="919" spans="1:23" ht="15.75" x14ac:dyDescent="0.25">
      <c r="A919" s="222" t="str">
        <f t="shared" si="14"/>
        <v>01028</v>
      </c>
      <c r="B919" s="278" t="s">
        <v>1408</v>
      </c>
      <c r="C919" s="262" t="s">
        <v>1409</v>
      </c>
      <c r="D919" s="292" t="s">
        <v>151</v>
      </c>
      <c r="E919" s="263">
        <v>28906</v>
      </c>
      <c r="F919" s="278" t="s">
        <v>134</v>
      </c>
      <c r="G919" s="264">
        <v>174632462</v>
      </c>
      <c r="H919" s="268">
        <v>42072</v>
      </c>
      <c r="I919" s="292" t="s">
        <v>133</v>
      </c>
      <c r="J919" s="278" t="s">
        <v>410</v>
      </c>
      <c r="K919" s="278" t="s">
        <v>410</v>
      </c>
      <c r="L919" s="268">
        <v>42795</v>
      </c>
      <c r="M919" s="292" t="s">
        <v>375</v>
      </c>
      <c r="N919" s="200"/>
      <c r="O919" s="181"/>
      <c r="P919" s="181"/>
      <c r="Q919" s="181"/>
      <c r="R919" s="180"/>
      <c r="S919" s="180"/>
      <c r="T919" s="180"/>
      <c r="U919" s="180"/>
      <c r="V919" s="180"/>
      <c r="W919" s="180"/>
    </row>
    <row r="920" spans="1:23" ht="15.75" x14ac:dyDescent="0.25">
      <c r="A920" s="222" t="str">
        <f t="shared" si="14"/>
        <v>01029</v>
      </c>
      <c r="B920" s="278" t="s">
        <v>952</v>
      </c>
      <c r="C920" s="262" t="s">
        <v>953</v>
      </c>
      <c r="D920" s="292" t="s">
        <v>151</v>
      </c>
      <c r="E920" s="263">
        <v>35232</v>
      </c>
      <c r="F920" s="278" t="s">
        <v>134</v>
      </c>
      <c r="G920" s="264">
        <v>174566572</v>
      </c>
      <c r="H920" s="268">
        <v>41591</v>
      </c>
      <c r="I920" s="292" t="s">
        <v>133</v>
      </c>
      <c r="J920" s="278" t="s">
        <v>753</v>
      </c>
      <c r="K920" s="278" t="s">
        <v>753</v>
      </c>
      <c r="L920" s="268">
        <v>42795</v>
      </c>
      <c r="M920" s="292" t="s">
        <v>3406</v>
      </c>
      <c r="N920" s="200"/>
      <c r="O920" s="181"/>
      <c r="P920" s="181"/>
      <c r="Q920" s="181"/>
      <c r="R920" s="180"/>
      <c r="S920" s="180"/>
      <c r="T920" s="180"/>
      <c r="U920" s="180"/>
      <c r="V920" s="180"/>
      <c r="W920" s="180"/>
    </row>
    <row r="921" spans="1:23" ht="15.75" x14ac:dyDescent="0.25">
      <c r="A921" s="222" t="str">
        <f t="shared" si="14"/>
        <v>01030</v>
      </c>
      <c r="B921" s="278" t="s">
        <v>1340</v>
      </c>
      <c r="C921" s="262" t="s">
        <v>1341</v>
      </c>
      <c r="D921" s="292" t="s">
        <v>151</v>
      </c>
      <c r="E921" s="263">
        <v>34586</v>
      </c>
      <c r="F921" s="278" t="s">
        <v>134</v>
      </c>
      <c r="G921" s="264">
        <v>174218207</v>
      </c>
      <c r="H921" s="268">
        <v>40510</v>
      </c>
      <c r="I921" s="292" t="s">
        <v>133</v>
      </c>
      <c r="J921" s="278" t="s">
        <v>485</v>
      </c>
      <c r="K921" s="278" t="s">
        <v>485</v>
      </c>
      <c r="L921" s="268">
        <v>42795</v>
      </c>
      <c r="M921" s="292" t="s">
        <v>398</v>
      </c>
      <c r="N921" s="200"/>
      <c r="O921" s="181"/>
      <c r="P921" s="181"/>
      <c r="Q921" s="181"/>
      <c r="R921" s="180"/>
      <c r="S921" s="180"/>
      <c r="T921" s="180"/>
      <c r="U921" s="180"/>
      <c r="V921" s="180"/>
      <c r="W921" s="180"/>
    </row>
    <row r="922" spans="1:23" ht="15.75" x14ac:dyDescent="0.25">
      <c r="A922" s="222" t="str">
        <f t="shared" si="14"/>
        <v>01031</v>
      </c>
      <c r="B922" s="278" t="s">
        <v>954</v>
      </c>
      <c r="C922" s="262" t="s">
        <v>955</v>
      </c>
      <c r="D922" s="292" t="s">
        <v>151</v>
      </c>
      <c r="E922" s="263">
        <v>33827</v>
      </c>
      <c r="F922" s="278" t="s">
        <v>134</v>
      </c>
      <c r="G922" s="264">
        <v>173174830</v>
      </c>
      <c r="H922" s="268">
        <v>40407</v>
      </c>
      <c r="I922" s="292" t="s">
        <v>133</v>
      </c>
      <c r="J922" s="278" t="s">
        <v>485</v>
      </c>
      <c r="K922" s="278" t="s">
        <v>485</v>
      </c>
      <c r="L922" s="268">
        <v>42795</v>
      </c>
      <c r="M922" s="292" t="s">
        <v>101</v>
      </c>
      <c r="N922" s="200"/>
      <c r="O922" s="181"/>
      <c r="P922" s="181"/>
      <c r="Q922" s="181"/>
      <c r="R922" s="180"/>
      <c r="S922" s="180"/>
      <c r="T922" s="180"/>
      <c r="U922" s="180"/>
      <c r="V922" s="180"/>
      <c r="W922" s="180"/>
    </row>
    <row r="923" spans="1:23" ht="15.75" x14ac:dyDescent="0.25">
      <c r="A923" s="222" t="str">
        <f t="shared" si="14"/>
        <v>01032</v>
      </c>
      <c r="B923" s="278" t="s">
        <v>1404</v>
      </c>
      <c r="C923" s="262" t="s">
        <v>1405</v>
      </c>
      <c r="D923" s="292" t="s">
        <v>151</v>
      </c>
      <c r="E923" s="263">
        <v>27872</v>
      </c>
      <c r="F923" s="278" t="s">
        <v>134</v>
      </c>
      <c r="G923" s="300">
        <v>172674366</v>
      </c>
      <c r="H923" s="268">
        <v>41532</v>
      </c>
      <c r="I923" s="292" t="s">
        <v>133</v>
      </c>
      <c r="J923" s="278" t="s">
        <v>204</v>
      </c>
      <c r="K923" s="278" t="s">
        <v>204</v>
      </c>
      <c r="L923" s="268">
        <v>42795</v>
      </c>
      <c r="M923" s="292" t="s">
        <v>3406</v>
      </c>
      <c r="N923" s="200"/>
      <c r="O923" s="181"/>
      <c r="P923" s="181"/>
      <c r="Q923" s="181"/>
      <c r="R923" s="180"/>
      <c r="S923" s="180"/>
      <c r="T923" s="180"/>
      <c r="U923" s="180"/>
      <c r="V923" s="180"/>
      <c r="W923" s="180"/>
    </row>
    <row r="924" spans="1:23" ht="15.75" x14ac:dyDescent="0.25">
      <c r="A924" s="222" t="str">
        <f t="shared" si="14"/>
        <v>01033</v>
      </c>
      <c r="B924" s="278" t="s">
        <v>1369</v>
      </c>
      <c r="C924" s="262" t="s">
        <v>1370</v>
      </c>
      <c r="D924" s="292" t="s">
        <v>151</v>
      </c>
      <c r="E924" s="266">
        <v>34301</v>
      </c>
      <c r="F924" s="278"/>
      <c r="G924" s="264">
        <v>173581438</v>
      </c>
      <c r="H924" s="268">
        <v>39466</v>
      </c>
      <c r="I924" s="292" t="s">
        <v>133</v>
      </c>
      <c r="J924" s="278"/>
      <c r="K924" s="278"/>
      <c r="L924" s="268">
        <v>42795</v>
      </c>
      <c r="M924" s="292" t="s">
        <v>398</v>
      </c>
      <c r="N924" s="200"/>
      <c r="O924" s="181"/>
      <c r="P924" s="181"/>
      <c r="Q924" s="181"/>
      <c r="R924" s="180"/>
      <c r="S924" s="180"/>
      <c r="T924" s="180"/>
      <c r="U924" s="180"/>
      <c r="V924" s="180"/>
      <c r="W924" s="180"/>
    </row>
    <row r="925" spans="1:23" ht="15.75" x14ac:dyDescent="0.25">
      <c r="A925" s="222" t="str">
        <f t="shared" si="14"/>
        <v>01034</v>
      </c>
      <c r="B925" s="278" t="s">
        <v>2264</v>
      </c>
      <c r="C925" s="262" t="s">
        <v>287</v>
      </c>
      <c r="D925" s="292" t="s">
        <v>151</v>
      </c>
      <c r="E925" s="263">
        <v>34677</v>
      </c>
      <c r="F925" s="278"/>
      <c r="G925" s="264"/>
      <c r="H925" s="278"/>
      <c r="I925" s="292" t="s">
        <v>133</v>
      </c>
      <c r="J925" s="278"/>
      <c r="K925" s="278"/>
      <c r="L925" s="268">
        <v>42795</v>
      </c>
      <c r="M925" s="292" t="s">
        <v>398</v>
      </c>
      <c r="N925" s="200"/>
      <c r="O925" s="181"/>
      <c r="P925" s="181"/>
      <c r="Q925" s="181"/>
      <c r="R925" s="180"/>
      <c r="S925" s="180"/>
      <c r="T925" s="180"/>
      <c r="U925" s="180"/>
      <c r="V925" s="180"/>
      <c r="W925" s="180"/>
    </row>
    <row r="926" spans="1:23" ht="15.75" x14ac:dyDescent="0.25">
      <c r="A926" s="222" t="str">
        <f t="shared" si="14"/>
        <v>01035</v>
      </c>
      <c r="B926" s="278" t="s">
        <v>342</v>
      </c>
      <c r="C926" s="262" t="s">
        <v>343</v>
      </c>
      <c r="D926" s="292" t="s">
        <v>151</v>
      </c>
      <c r="E926" s="263">
        <v>30244</v>
      </c>
      <c r="F926" s="278"/>
      <c r="G926" s="301" t="s">
        <v>3407</v>
      </c>
      <c r="H926" s="268">
        <v>42557</v>
      </c>
      <c r="I926" s="292" t="s">
        <v>133</v>
      </c>
      <c r="J926" s="278"/>
      <c r="K926" s="278"/>
      <c r="L926" s="268">
        <v>42795</v>
      </c>
      <c r="M926" s="292" t="s">
        <v>101</v>
      </c>
      <c r="N926" s="200"/>
      <c r="O926" s="181"/>
      <c r="P926" s="181"/>
      <c r="Q926" s="181"/>
      <c r="R926" s="180"/>
      <c r="S926" s="180"/>
      <c r="T926" s="180"/>
      <c r="U926" s="180"/>
      <c r="V926" s="180"/>
      <c r="W926" s="180"/>
    </row>
    <row r="927" spans="1:23" ht="15.75" x14ac:dyDescent="0.25">
      <c r="A927" s="222" t="str">
        <f t="shared" si="14"/>
        <v>01039</v>
      </c>
      <c r="B927" s="278" t="s">
        <v>1584</v>
      </c>
      <c r="C927" s="302" t="s">
        <v>628</v>
      </c>
      <c r="D927" s="292" t="s">
        <v>151</v>
      </c>
      <c r="E927" s="303">
        <v>31213</v>
      </c>
      <c r="F927" s="304" t="s">
        <v>290</v>
      </c>
      <c r="G927" s="305" t="s">
        <v>3408</v>
      </c>
      <c r="H927" s="268">
        <v>40816</v>
      </c>
      <c r="I927" s="292" t="s">
        <v>133</v>
      </c>
      <c r="J927" s="304" t="s">
        <v>290</v>
      </c>
      <c r="K927" s="304" t="s">
        <v>290</v>
      </c>
      <c r="L927" s="303">
        <v>42796</v>
      </c>
      <c r="M927" s="306" t="s">
        <v>3409</v>
      </c>
      <c r="N927" s="200"/>
      <c r="O927" s="181"/>
      <c r="P927" s="181"/>
      <c r="Q927" s="181"/>
      <c r="R927" s="180"/>
      <c r="S927" s="180"/>
      <c r="T927" s="180"/>
      <c r="U927" s="180"/>
      <c r="V927" s="180"/>
      <c r="W927" s="180"/>
    </row>
    <row r="928" spans="1:23" ht="15.75" x14ac:dyDescent="0.25">
      <c r="A928" s="222" t="str">
        <f t="shared" si="14"/>
        <v>01058</v>
      </c>
      <c r="B928" s="278" t="s">
        <v>2290</v>
      </c>
      <c r="C928" s="207" t="s">
        <v>1670</v>
      </c>
      <c r="D928" s="292" t="s">
        <v>151</v>
      </c>
      <c r="E928" s="263">
        <v>30721</v>
      </c>
      <c r="F928" s="207"/>
      <c r="G928" s="264">
        <v>172742600</v>
      </c>
      <c r="H928" s="268">
        <v>41378</v>
      </c>
      <c r="I928" s="292" t="s">
        <v>133</v>
      </c>
      <c r="J928" s="207"/>
      <c r="K928" s="207"/>
      <c r="L928" s="303">
        <v>42796</v>
      </c>
      <c r="M928" s="307" t="s">
        <v>1277</v>
      </c>
      <c r="N928" s="200"/>
      <c r="O928" s="181"/>
      <c r="P928" s="181"/>
      <c r="Q928" s="181"/>
      <c r="R928" s="180"/>
      <c r="S928" s="180"/>
      <c r="T928" s="180"/>
      <c r="U928" s="180"/>
      <c r="V928" s="180"/>
      <c r="W928" s="180"/>
    </row>
    <row r="929" spans="1:23" ht="15.75" x14ac:dyDescent="0.25">
      <c r="A929" s="222" t="str">
        <f t="shared" si="14"/>
        <v>01042</v>
      </c>
      <c r="B929" s="278" t="s">
        <v>2289</v>
      </c>
      <c r="C929" s="304" t="s">
        <v>1885</v>
      </c>
      <c r="D929" s="292" t="s">
        <v>151</v>
      </c>
      <c r="E929" s="308">
        <v>34903</v>
      </c>
      <c r="F929" s="304" t="s">
        <v>385</v>
      </c>
      <c r="G929" s="309" t="s">
        <v>2487</v>
      </c>
      <c r="H929" s="268">
        <v>40673</v>
      </c>
      <c r="I929" s="292" t="s">
        <v>133</v>
      </c>
      <c r="J929" s="304" t="s">
        <v>385</v>
      </c>
      <c r="K929" s="304" t="s">
        <v>385</v>
      </c>
      <c r="L929" s="303">
        <v>42796</v>
      </c>
      <c r="M929" s="310" t="s">
        <v>2488</v>
      </c>
      <c r="N929" s="200"/>
      <c r="O929" s="181"/>
      <c r="P929" s="181"/>
      <c r="Q929" s="181"/>
      <c r="R929" s="180"/>
      <c r="S929" s="180"/>
      <c r="T929" s="180"/>
      <c r="U929" s="180"/>
      <c r="V929" s="180"/>
      <c r="W929" s="180"/>
    </row>
    <row r="930" spans="1:23" ht="15.75" x14ac:dyDescent="0.25">
      <c r="A930" s="222" t="str">
        <f t="shared" si="14"/>
        <v>01043</v>
      </c>
      <c r="B930" s="278" t="s">
        <v>1344</v>
      </c>
      <c r="C930" s="304" t="s">
        <v>916</v>
      </c>
      <c r="D930" s="292" t="s">
        <v>151</v>
      </c>
      <c r="E930" s="308">
        <v>33336</v>
      </c>
      <c r="F930" s="304" t="s">
        <v>505</v>
      </c>
      <c r="G930" s="309" t="s">
        <v>1345</v>
      </c>
      <c r="H930" s="268">
        <v>41276</v>
      </c>
      <c r="I930" s="292" t="s">
        <v>133</v>
      </c>
      <c r="J930" s="304" t="s">
        <v>505</v>
      </c>
      <c r="K930" s="304" t="s">
        <v>505</v>
      </c>
      <c r="L930" s="303">
        <v>42796</v>
      </c>
      <c r="M930" s="310" t="s">
        <v>398</v>
      </c>
      <c r="N930" s="200"/>
      <c r="O930" s="181"/>
      <c r="P930" s="181"/>
      <c r="Q930" s="181"/>
      <c r="R930" s="180"/>
      <c r="S930" s="180"/>
      <c r="T930" s="180"/>
      <c r="U930" s="180"/>
      <c r="V930" s="180"/>
      <c r="W930" s="180"/>
    </row>
    <row r="931" spans="1:23" ht="15.75" x14ac:dyDescent="0.25">
      <c r="A931" s="222" t="str">
        <f t="shared" si="14"/>
        <v>01044</v>
      </c>
      <c r="B931" s="278" t="s">
        <v>1346</v>
      </c>
      <c r="C931" s="302" t="s">
        <v>1347</v>
      </c>
      <c r="D931" s="292" t="s">
        <v>151</v>
      </c>
      <c r="E931" s="303">
        <v>32495</v>
      </c>
      <c r="F931" s="304" t="s">
        <v>1348</v>
      </c>
      <c r="G931" s="305" t="s">
        <v>3410</v>
      </c>
      <c r="H931" s="268">
        <v>41324</v>
      </c>
      <c r="I931" s="292" t="s">
        <v>133</v>
      </c>
      <c r="J931" s="304" t="s">
        <v>1348</v>
      </c>
      <c r="K931" s="304" t="s">
        <v>1348</v>
      </c>
      <c r="L931" s="303">
        <v>42796</v>
      </c>
      <c r="M931" s="310" t="s">
        <v>398</v>
      </c>
      <c r="N931" s="200"/>
      <c r="O931" s="181"/>
      <c r="P931" s="181"/>
      <c r="Q931" s="181"/>
      <c r="R931" s="180"/>
      <c r="S931" s="180"/>
      <c r="T931" s="180"/>
      <c r="U931" s="180"/>
      <c r="V931" s="180"/>
      <c r="W931" s="180"/>
    </row>
    <row r="932" spans="1:23" ht="15.75" x14ac:dyDescent="0.25">
      <c r="A932" s="222" t="str">
        <f t="shared" si="14"/>
        <v>01054</v>
      </c>
      <c r="B932" s="278" t="s">
        <v>1351</v>
      </c>
      <c r="C932" s="207" t="s">
        <v>1352</v>
      </c>
      <c r="D932" s="292" t="s">
        <v>151</v>
      </c>
      <c r="E932" s="263">
        <v>35068</v>
      </c>
      <c r="F932" s="207" t="s">
        <v>134</v>
      </c>
      <c r="G932" s="264">
        <v>174221454</v>
      </c>
      <c r="H932" s="268">
        <v>40692</v>
      </c>
      <c r="I932" s="292" t="s">
        <v>133</v>
      </c>
      <c r="J932" s="207" t="s">
        <v>485</v>
      </c>
      <c r="K932" s="207" t="s">
        <v>485</v>
      </c>
      <c r="L932" s="303">
        <v>42796</v>
      </c>
      <c r="M932" s="307" t="s">
        <v>398</v>
      </c>
      <c r="N932" s="200"/>
      <c r="O932" s="181"/>
      <c r="P932" s="181"/>
      <c r="Q932" s="181"/>
      <c r="R932" s="180"/>
      <c r="S932" s="180"/>
      <c r="T932" s="180"/>
      <c r="U932" s="180"/>
      <c r="V932" s="180"/>
      <c r="W932" s="180"/>
    </row>
    <row r="933" spans="1:23" ht="15.75" x14ac:dyDescent="0.25">
      <c r="A933" s="222" t="str">
        <f t="shared" si="14"/>
        <v>01045</v>
      </c>
      <c r="B933" s="278" t="s">
        <v>1349</v>
      </c>
      <c r="C933" s="302" t="s">
        <v>1350</v>
      </c>
      <c r="D933" s="292" t="s">
        <v>151</v>
      </c>
      <c r="E933" s="303">
        <v>33923</v>
      </c>
      <c r="F933" s="304" t="s">
        <v>410</v>
      </c>
      <c r="G933" s="305" t="s">
        <v>3411</v>
      </c>
      <c r="H933" s="268">
        <v>39707</v>
      </c>
      <c r="I933" s="292" t="s">
        <v>133</v>
      </c>
      <c r="J933" s="304" t="s">
        <v>410</v>
      </c>
      <c r="K933" s="304" t="s">
        <v>410</v>
      </c>
      <c r="L933" s="303">
        <v>42796</v>
      </c>
      <c r="M933" s="310" t="s">
        <v>3412</v>
      </c>
      <c r="N933" s="200"/>
      <c r="O933" s="181"/>
      <c r="P933" s="181"/>
      <c r="Q933" s="181"/>
      <c r="R933" s="180"/>
      <c r="S933" s="180"/>
      <c r="T933" s="180"/>
      <c r="U933" s="180"/>
      <c r="V933" s="180"/>
      <c r="W933" s="180"/>
    </row>
    <row r="934" spans="1:23" ht="15.75" x14ac:dyDescent="0.25">
      <c r="A934" s="222" t="str">
        <f t="shared" si="14"/>
        <v>01046</v>
      </c>
      <c r="B934" s="278" t="s">
        <v>956</v>
      </c>
      <c r="C934" s="302" t="s">
        <v>957</v>
      </c>
      <c r="D934" s="292" t="s">
        <v>151</v>
      </c>
      <c r="E934" s="303">
        <v>33161</v>
      </c>
      <c r="F934" s="304" t="s">
        <v>410</v>
      </c>
      <c r="G934" s="305" t="s">
        <v>3413</v>
      </c>
      <c r="H934" s="268">
        <v>42240</v>
      </c>
      <c r="I934" s="292" t="s">
        <v>133</v>
      </c>
      <c r="J934" s="304" t="s">
        <v>410</v>
      </c>
      <c r="K934" s="304" t="s">
        <v>410</v>
      </c>
      <c r="L934" s="303">
        <v>42796</v>
      </c>
      <c r="M934" s="310" t="s">
        <v>101</v>
      </c>
      <c r="N934" s="200"/>
      <c r="O934" s="181"/>
      <c r="P934" s="181"/>
      <c r="Q934" s="181"/>
      <c r="R934" s="180"/>
      <c r="S934" s="180"/>
      <c r="T934" s="180"/>
      <c r="U934" s="180"/>
      <c r="V934" s="180"/>
      <c r="W934" s="180"/>
    </row>
    <row r="935" spans="1:23" ht="15.75" x14ac:dyDescent="0.25">
      <c r="A935" s="222" t="str">
        <f t="shared" si="14"/>
        <v>01040</v>
      </c>
      <c r="B935" s="278" t="s">
        <v>1201</v>
      </c>
      <c r="C935" s="304" t="s">
        <v>1202</v>
      </c>
      <c r="D935" s="292" t="s">
        <v>151</v>
      </c>
      <c r="E935" s="308">
        <v>27864</v>
      </c>
      <c r="F935" s="304" t="s">
        <v>137</v>
      </c>
      <c r="G935" s="309" t="s">
        <v>1203</v>
      </c>
      <c r="H935" s="268">
        <v>42152</v>
      </c>
      <c r="I935" s="292" t="s">
        <v>133</v>
      </c>
      <c r="J935" s="304" t="s">
        <v>137</v>
      </c>
      <c r="K935" s="304" t="s">
        <v>137</v>
      </c>
      <c r="L935" s="303">
        <v>42796</v>
      </c>
      <c r="M935" s="306" t="s">
        <v>101</v>
      </c>
      <c r="N935" s="200"/>
      <c r="O935" s="181"/>
      <c r="P935" s="181"/>
      <c r="Q935" s="181"/>
      <c r="R935" s="180"/>
      <c r="S935" s="180"/>
      <c r="T935" s="180"/>
      <c r="U935" s="180"/>
      <c r="V935" s="180"/>
      <c r="W935" s="180"/>
    </row>
    <row r="936" spans="1:23" ht="15.75" x14ac:dyDescent="0.25">
      <c r="A936" s="222" t="str">
        <f t="shared" si="14"/>
        <v>01041</v>
      </c>
      <c r="B936" s="278" t="s">
        <v>1204</v>
      </c>
      <c r="C936" s="304" t="s">
        <v>1205</v>
      </c>
      <c r="D936" s="292" t="s">
        <v>151</v>
      </c>
      <c r="E936" s="308">
        <v>31828</v>
      </c>
      <c r="F936" s="304" t="s">
        <v>137</v>
      </c>
      <c r="G936" s="309" t="s">
        <v>3414</v>
      </c>
      <c r="H936" s="268">
        <v>38169</v>
      </c>
      <c r="I936" s="292" t="s">
        <v>133</v>
      </c>
      <c r="J936" s="304" t="s">
        <v>137</v>
      </c>
      <c r="K936" s="304" t="s">
        <v>137</v>
      </c>
      <c r="L936" s="303">
        <v>42796</v>
      </c>
      <c r="M936" s="306" t="s">
        <v>101</v>
      </c>
      <c r="N936" s="200"/>
      <c r="O936" s="181"/>
      <c r="P936" s="181"/>
      <c r="Q936" s="181"/>
      <c r="R936" s="180"/>
      <c r="S936" s="180"/>
      <c r="T936" s="180"/>
      <c r="U936" s="180"/>
      <c r="V936" s="180"/>
      <c r="W936" s="180"/>
    </row>
    <row r="937" spans="1:23" ht="15.75" x14ac:dyDescent="0.25">
      <c r="A937" s="222" t="str">
        <f t="shared" si="14"/>
        <v>01047</v>
      </c>
      <c r="B937" s="278" t="s">
        <v>585</v>
      </c>
      <c r="C937" s="302" t="s">
        <v>586</v>
      </c>
      <c r="D937" s="292" t="s">
        <v>151</v>
      </c>
      <c r="E937" s="303">
        <v>33097</v>
      </c>
      <c r="F937" s="304" t="s">
        <v>182</v>
      </c>
      <c r="G937" s="305" t="s">
        <v>3415</v>
      </c>
      <c r="H937" s="268">
        <v>38216</v>
      </c>
      <c r="I937" s="292" t="s">
        <v>133</v>
      </c>
      <c r="J937" s="304" t="s">
        <v>182</v>
      </c>
      <c r="K937" s="304" t="s">
        <v>182</v>
      </c>
      <c r="L937" s="303">
        <v>42796</v>
      </c>
      <c r="M937" s="310" t="s">
        <v>101</v>
      </c>
      <c r="N937" s="200"/>
      <c r="O937" s="181"/>
      <c r="P937" s="181"/>
      <c r="Q937" s="181"/>
      <c r="R937" s="180"/>
      <c r="S937" s="180"/>
      <c r="T937" s="180"/>
      <c r="U937" s="180"/>
      <c r="V937" s="180"/>
      <c r="W937" s="180"/>
    </row>
    <row r="938" spans="1:23" ht="15.75" x14ac:dyDescent="0.25">
      <c r="A938" s="222" t="str">
        <f t="shared" si="14"/>
        <v>01048</v>
      </c>
      <c r="B938" s="278" t="s">
        <v>1186</v>
      </c>
      <c r="C938" s="304" t="s">
        <v>1187</v>
      </c>
      <c r="D938" s="292" t="s">
        <v>151</v>
      </c>
      <c r="E938" s="308">
        <v>34776</v>
      </c>
      <c r="F938" s="304" t="s">
        <v>385</v>
      </c>
      <c r="G938" s="309" t="s">
        <v>3416</v>
      </c>
      <c r="H938" s="268">
        <v>42614</v>
      </c>
      <c r="I938" s="292" t="s">
        <v>133</v>
      </c>
      <c r="J938" s="304" t="s">
        <v>385</v>
      </c>
      <c r="K938" s="304" t="s">
        <v>385</v>
      </c>
      <c r="L938" s="303">
        <v>42796</v>
      </c>
      <c r="M938" s="310" t="s">
        <v>101</v>
      </c>
      <c r="N938" s="200"/>
      <c r="O938" s="181"/>
      <c r="P938" s="181"/>
      <c r="Q938" s="181"/>
      <c r="R938" s="180"/>
      <c r="S938" s="180"/>
      <c r="T938" s="180"/>
      <c r="U938" s="180"/>
      <c r="V938" s="180"/>
      <c r="W938" s="180"/>
    </row>
    <row r="939" spans="1:23" ht="15.75" x14ac:dyDescent="0.25">
      <c r="A939" s="222" t="str">
        <f t="shared" si="14"/>
        <v>01049</v>
      </c>
      <c r="B939" s="278" t="s">
        <v>1206</v>
      </c>
      <c r="C939" s="302" t="s">
        <v>762</v>
      </c>
      <c r="D939" s="292" t="s">
        <v>151</v>
      </c>
      <c r="E939" s="303">
        <v>34146</v>
      </c>
      <c r="F939" s="304" t="s">
        <v>182</v>
      </c>
      <c r="G939" s="305" t="s">
        <v>3417</v>
      </c>
      <c r="H939" s="268">
        <v>40088</v>
      </c>
      <c r="I939" s="292" t="s">
        <v>133</v>
      </c>
      <c r="J939" s="304" t="s">
        <v>182</v>
      </c>
      <c r="K939" s="304" t="s">
        <v>182</v>
      </c>
      <c r="L939" s="303">
        <v>42796</v>
      </c>
      <c r="M939" s="310" t="s">
        <v>101</v>
      </c>
      <c r="N939" s="200"/>
      <c r="O939" s="181"/>
      <c r="P939" s="181"/>
      <c r="Q939" s="181"/>
      <c r="R939" s="180"/>
      <c r="S939" s="180"/>
      <c r="T939" s="180"/>
      <c r="U939" s="180"/>
      <c r="V939" s="180"/>
      <c r="W939" s="180"/>
    </row>
    <row r="940" spans="1:23" ht="15.75" x14ac:dyDescent="0.25">
      <c r="A940" s="222" t="str">
        <f t="shared" si="14"/>
        <v>01050</v>
      </c>
      <c r="B940" s="278" t="s">
        <v>1207</v>
      </c>
      <c r="C940" s="304" t="s">
        <v>1208</v>
      </c>
      <c r="D940" s="292" t="s">
        <v>151</v>
      </c>
      <c r="E940" s="308">
        <v>33897</v>
      </c>
      <c r="F940" s="304" t="s">
        <v>485</v>
      </c>
      <c r="G940" s="309" t="s">
        <v>3418</v>
      </c>
      <c r="H940" s="268">
        <v>40168</v>
      </c>
      <c r="I940" s="292" t="s">
        <v>133</v>
      </c>
      <c r="J940" s="304" t="s">
        <v>485</v>
      </c>
      <c r="K940" s="304" t="s">
        <v>485</v>
      </c>
      <c r="L940" s="303">
        <v>42796</v>
      </c>
      <c r="M940" s="310" t="s">
        <v>101</v>
      </c>
      <c r="N940" s="200"/>
      <c r="O940" s="181"/>
      <c r="P940" s="181"/>
      <c r="Q940" s="181"/>
      <c r="R940" s="180"/>
      <c r="S940" s="180"/>
      <c r="T940" s="180"/>
      <c r="U940" s="180"/>
      <c r="V940" s="180"/>
      <c r="W940" s="180"/>
    </row>
    <row r="941" spans="1:23" ht="15.75" x14ac:dyDescent="0.25">
      <c r="A941" s="222" t="str">
        <f t="shared" si="14"/>
        <v>01051</v>
      </c>
      <c r="B941" s="278" t="s">
        <v>1200</v>
      </c>
      <c r="C941" s="302" t="s">
        <v>517</v>
      </c>
      <c r="D941" s="292" t="s">
        <v>151</v>
      </c>
      <c r="E941" s="303">
        <v>34103</v>
      </c>
      <c r="F941" s="304" t="s">
        <v>171</v>
      </c>
      <c r="G941" s="305" t="s">
        <v>3419</v>
      </c>
      <c r="H941" s="268">
        <v>42277</v>
      </c>
      <c r="I941" s="292" t="s">
        <v>133</v>
      </c>
      <c r="J941" s="304" t="s">
        <v>171</v>
      </c>
      <c r="K941" s="304" t="s">
        <v>171</v>
      </c>
      <c r="L941" s="303">
        <v>42796</v>
      </c>
      <c r="M941" s="310" t="s">
        <v>101</v>
      </c>
      <c r="N941" s="200"/>
      <c r="O941" s="181"/>
      <c r="P941" s="181"/>
      <c r="Q941" s="181"/>
      <c r="R941" s="180"/>
      <c r="S941" s="180"/>
      <c r="T941" s="180"/>
      <c r="U941" s="180"/>
      <c r="V941" s="180"/>
      <c r="W941" s="180"/>
    </row>
    <row r="942" spans="1:23" ht="15.75" x14ac:dyDescent="0.25">
      <c r="A942" s="222" t="str">
        <f t="shared" si="14"/>
        <v>01052</v>
      </c>
      <c r="B942" s="278" t="s">
        <v>1209</v>
      </c>
      <c r="C942" s="304" t="s">
        <v>853</v>
      </c>
      <c r="D942" s="292" t="s">
        <v>151</v>
      </c>
      <c r="E942" s="308">
        <v>35379</v>
      </c>
      <c r="F942" s="304" t="s">
        <v>776</v>
      </c>
      <c r="G942" s="309" t="s">
        <v>1210</v>
      </c>
      <c r="H942" s="268">
        <v>41187</v>
      </c>
      <c r="I942" s="292" t="s">
        <v>133</v>
      </c>
      <c r="J942" s="304" t="s">
        <v>776</v>
      </c>
      <c r="K942" s="304" t="s">
        <v>776</v>
      </c>
      <c r="L942" s="303">
        <v>42796</v>
      </c>
      <c r="M942" s="310" t="s">
        <v>101</v>
      </c>
      <c r="N942" s="200"/>
      <c r="O942" s="181"/>
      <c r="P942" s="181"/>
      <c r="Q942" s="181"/>
      <c r="R942" s="180"/>
      <c r="S942" s="180"/>
      <c r="T942" s="180"/>
      <c r="U942" s="180"/>
      <c r="V942" s="180"/>
      <c r="W942" s="180"/>
    </row>
    <row r="943" spans="1:23" ht="15.75" x14ac:dyDescent="0.25">
      <c r="A943" s="222" t="str">
        <f t="shared" si="14"/>
        <v>01053</v>
      </c>
      <c r="B943" s="278" t="s">
        <v>2152</v>
      </c>
      <c r="C943" s="302" t="s">
        <v>232</v>
      </c>
      <c r="D943" s="292" t="s">
        <v>151</v>
      </c>
      <c r="E943" s="303">
        <v>33767</v>
      </c>
      <c r="F943" s="304" t="s">
        <v>176</v>
      </c>
      <c r="G943" s="305" t="s">
        <v>3420</v>
      </c>
      <c r="H943" s="268">
        <v>40117</v>
      </c>
      <c r="I943" s="292" t="s">
        <v>133</v>
      </c>
      <c r="J943" s="304" t="s">
        <v>176</v>
      </c>
      <c r="K943" s="304" t="s">
        <v>176</v>
      </c>
      <c r="L943" s="303">
        <v>42796</v>
      </c>
      <c r="M943" s="310" t="s">
        <v>101</v>
      </c>
      <c r="N943" s="200"/>
      <c r="O943" s="181"/>
      <c r="P943" s="181"/>
      <c r="Q943" s="181"/>
      <c r="R943" s="180"/>
      <c r="S943" s="180"/>
      <c r="T943" s="180"/>
      <c r="U943" s="180"/>
      <c r="V943" s="180"/>
      <c r="W943" s="180"/>
    </row>
    <row r="944" spans="1:23" ht="15.75" x14ac:dyDescent="0.25">
      <c r="A944" s="222" t="str">
        <f t="shared" si="14"/>
        <v>01055</v>
      </c>
      <c r="B944" s="278" t="s">
        <v>1213</v>
      </c>
      <c r="C944" s="207" t="s">
        <v>1214</v>
      </c>
      <c r="D944" s="292" t="s">
        <v>151</v>
      </c>
      <c r="E944" s="263">
        <v>35352</v>
      </c>
      <c r="F944" s="278" t="s">
        <v>134</v>
      </c>
      <c r="G944" s="267" t="s">
        <v>3399</v>
      </c>
      <c r="H944" s="268">
        <v>42790</v>
      </c>
      <c r="I944" s="292" t="s">
        <v>133</v>
      </c>
      <c r="J944" s="278" t="s">
        <v>247</v>
      </c>
      <c r="K944" s="278" t="s">
        <v>247</v>
      </c>
      <c r="L944" s="303">
        <v>42796</v>
      </c>
      <c r="M944" s="307" t="s">
        <v>101</v>
      </c>
      <c r="N944" s="200"/>
      <c r="O944" s="181"/>
      <c r="P944" s="181"/>
      <c r="Q944" s="181"/>
      <c r="R944" s="180"/>
      <c r="S944" s="180"/>
      <c r="T944" s="180"/>
      <c r="U944" s="180"/>
      <c r="V944" s="180"/>
      <c r="W944" s="180"/>
    </row>
    <row r="945" spans="1:23" ht="15.75" x14ac:dyDescent="0.25">
      <c r="A945" s="222" t="str">
        <f t="shared" si="14"/>
        <v>01056</v>
      </c>
      <c r="B945" s="278" t="s">
        <v>898</v>
      </c>
      <c r="C945" s="207" t="s">
        <v>899</v>
      </c>
      <c r="D945" s="292" t="s">
        <v>151</v>
      </c>
      <c r="E945" s="263">
        <v>26591</v>
      </c>
      <c r="F945" s="278"/>
      <c r="G945" s="284">
        <v>172681933</v>
      </c>
      <c r="H945" s="268">
        <v>38201</v>
      </c>
      <c r="I945" s="292" t="s">
        <v>133</v>
      </c>
      <c r="J945" s="278"/>
      <c r="K945" s="278"/>
      <c r="L945" s="303">
        <v>42796</v>
      </c>
      <c r="M945" s="307" t="s">
        <v>101</v>
      </c>
      <c r="N945" s="200"/>
      <c r="O945" s="181"/>
      <c r="P945" s="181"/>
      <c r="Q945" s="181"/>
      <c r="R945" s="180"/>
      <c r="S945" s="180"/>
      <c r="T945" s="180"/>
      <c r="U945" s="180"/>
      <c r="V945" s="180"/>
      <c r="W945" s="180"/>
    </row>
    <row r="946" spans="1:23" ht="15.75" x14ac:dyDescent="0.25">
      <c r="A946" s="222" t="str">
        <f t="shared" si="14"/>
        <v>01057</v>
      </c>
      <c r="B946" s="278" t="s">
        <v>1211</v>
      </c>
      <c r="C946" s="207" t="s">
        <v>1212</v>
      </c>
      <c r="D946" s="292" t="s">
        <v>151</v>
      </c>
      <c r="E946" s="263">
        <v>28132</v>
      </c>
      <c r="F946" s="278" t="s">
        <v>134</v>
      </c>
      <c r="G946" s="284">
        <v>173156755</v>
      </c>
      <c r="H946" s="268">
        <v>42214</v>
      </c>
      <c r="I946" s="292" t="s">
        <v>133</v>
      </c>
      <c r="J946" s="278" t="s">
        <v>302</v>
      </c>
      <c r="K946" s="278" t="s">
        <v>302</v>
      </c>
      <c r="L946" s="303">
        <v>42796</v>
      </c>
      <c r="M946" s="307" t="s">
        <v>101</v>
      </c>
      <c r="N946" s="200"/>
      <c r="O946" s="181"/>
      <c r="P946" s="181"/>
      <c r="Q946" s="181"/>
      <c r="R946" s="180"/>
      <c r="S946" s="180"/>
      <c r="T946" s="180"/>
      <c r="U946" s="180"/>
      <c r="V946" s="180"/>
      <c r="W946" s="180"/>
    </row>
    <row r="947" spans="1:23" ht="15.75" x14ac:dyDescent="0.25">
      <c r="A947" s="222" t="str">
        <f t="shared" si="14"/>
        <v>01038</v>
      </c>
      <c r="B947" s="278" t="s">
        <v>1039</v>
      </c>
      <c r="C947" s="302" t="s">
        <v>1040</v>
      </c>
      <c r="D947" s="292" t="s">
        <v>151</v>
      </c>
      <c r="E947" s="303">
        <v>34790</v>
      </c>
      <c r="F947" s="278" t="s">
        <v>134</v>
      </c>
      <c r="G947" s="279" t="s">
        <v>3421</v>
      </c>
      <c r="H947" s="268">
        <v>41210</v>
      </c>
      <c r="I947" s="292" t="s">
        <v>133</v>
      </c>
      <c r="J947" s="278" t="s">
        <v>753</v>
      </c>
      <c r="K947" s="278" t="s">
        <v>753</v>
      </c>
      <c r="L947" s="303">
        <v>42796</v>
      </c>
      <c r="M947" s="306" t="s">
        <v>101</v>
      </c>
      <c r="N947" s="200"/>
      <c r="O947" s="181"/>
      <c r="P947" s="181"/>
      <c r="Q947" s="181"/>
      <c r="R947" s="180"/>
      <c r="S947" s="180"/>
      <c r="T947" s="180"/>
      <c r="U947" s="180"/>
      <c r="V947" s="180"/>
      <c r="W947" s="180"/>
    </row>
    <row r="948" spans="1:23" ht="15.75" x14ac:dyDescent="0.25">
      <c r="A948" s="222" t="str">
        <f t="shared" si="14"/>
        <v>01059</v>
      </c>
      <c r="B948" s="278" t="s">
        <v>1955</v>
      </c>
      <c r="C948" s="302" t="s">
        <v>1632</v>
      </c>
      <c r="D948" s="278" t="s">
        <v>151</v>
      </c>
      <c r="E948" s="263">
        <v>32155</v>
      </c>
      <c r="F948" s="304" t="s">
        <v>485</v>
      </c>
      <c r="G948" s="305" t="s">
        <v>3422</v>
      </c>
      <c r="H948" s="268" t="e">
        <v>#N/A</v>
      </c>
      <c r="I948" s="292" t="s">
        <v>133</v>
      </c>
      <c r="J948" s="207" t="s">
        <v>485</v>
      </c>
      <c r="K948" s="207" t="s">
        <v>485</v>
      </c>
      <c r="L948" s="303">
        <v>42797</v>
      </c>
      <c r="M948" s="306" t="s">
        <v>3423</v>
      </c>
      <c r="N948" s="200"/>
      <c r="O948" s="181"/>
      <c r="P948" s="181"/>
      <c r="Q948" s="181"/>
      <c r="R948" s="180"/>
      <c r="S948" s="180"/>
      <c r="T948" s="180"/>
      <c r="U948" s="180"/>
      <c r="V948" s="180"/>
      <c r="W948" s="180"/>
    </row>
    <row r="949" spans="1:23" ht="15.75" x14ac:dyDescent="0.25">
      <c r="A949" s="222" t="str">
        <f t="shared" si="14"/>
        <v>01060</v>
      </c>
      <c r="B949" s="278" t="s">
        <v>1956</v>
      </c>
      <c r="C949" s="302" t="s">
        <v>1633</v>
      </c>
      <c r="D949" s="278" t="s">
        <v>151</v>
      </c>
      <c r="E949" s="263">
        <v>33360</v>
      </c>
      <c r="F949" s="207" t="s">
        <v>302</v>
      </c>
      <c r="G949" s="309" t="s">
        <v>2485</v>
      </c>
      <c r="H949" s="268" t="e">
        <v>#N/A</v>
      </c>
      <c r="I949" s="292" t="s">
        <v>133</v>
      </c>
      <c r="J949" s="207" t="s">
        <v>302</v>
      </c>
      <c r="K949" s="207" t="s">
        <v>302</v>
      </c>
      <c r="L949" s="303">
        <v>42797</v>
      </c>
      <c r="M949" s="306" t="s">
        <v>2486</v>
      </c>
      <c r="N949" s="200"/>
      <c r="O949" s="181"/>
      <c r="P949" s="181"/>
      <c r="Q949" s="181"/>
      <c r="R949" s="180"/>
      <c r="S949" s="180"/>
      <c r="T949" s="180"/>
      <c r="U949" s="180"/>
      <c r="V949" s="180"/>
      <c r="W949" s="180"/>
    </row>
    <row r="950" spans="1:23" ht="15.75" x14ac:dyDescent="0.25">
      <c r="A950" s="222" t="str">
        <f t="shared" si="14"/>
        <v>01061</v>
      </c>
      <c r="B950" s="278" t="s">
        <v>2230</v>
      </c>
      <c r="C950" s="304" t="s">
        <v>1832</v>
      </c>
      <c r="D950" s="278" t="s">
        <v>151</v>
      </c>
      <c r="E950" s="263">
        <v>32036</v>
      </c>
      <c r="F950" s="207" t="s">
        <v>135</v>
      </c>
      <c r="G950" s="309" t="s">
        <v>3424</v>
      </c>
      <c r="H950" s="268" t="e">
        <v>#N/A</v>
      </c>
      <c r="I950" s="292" t="s">
        <v>133</v>
      </c>
      <c r="J950" s="207" t="s">
        <v>135</v>
      </c>
      <c r="K950" s="207" t="s">
        <v>135</v>
      </c>
      <c r="L950" s="303">
        <v>42797</v>
      </c>
      <c r="M950" s="310" t="s">
        <v>1264</v>
      </c>
      <c r="N950" s="200"/>
      <c r="O950" s="181"/>
      <c r="P950" s="181"/>
      <c r="Q950" s="181"/>
      <c r="R950" s="180"/>
      <c r="S950" s="180"/>
      <c r="T950" s="180"/>
      <c r="U950" s="180"/>
      <c r="V950" s="180"/>
      <c r="W950" s="180"/>
    </row>
    <row r="951" spans="1:23" ht="15.75" x14ac:dyDescent="0.25">
      <c r="A951" s="222" t="str">
        <f t="shared" si="14"/>
        <v>01062</v>
      </c>
      <c r="B951" s="278" t="s">
        <v>2231</v>
      </c>
      <c r="C951" s="304" t="s">
        <v>1833</v>
      </c>
      <c r="D951" s="278" t="s">
        <v>151</v>
      </c>
      <c r="E951" s="263">
        <v>32742</v>
      </c>
      <c r="F951" s="207" t="s">
        <v>135</v>
      </c>
      <c r="G951" s="309" t="s">
        <v>2489</v>
      </c>
      <c r="H951" s="268" t="e">
        <v>#N/A</v>
      </c>
      <c r="I951" s="292" t="s">
        <v>133</v>
      </c>
      <c r="J951" s="207" t="s">
        <v>135</v>
      </c>
      <c r="K951" s="207" t="s">
        <v>135</v>
      </c>
      <c r="L951" s="303">
        <v>42797</v>
      </c>
      <c r="M951" s="310" t="s">
        <v>1264</v>
      </c>
      <c r="N951" s="200"/>
      <c r="O951" s="181"/>
      <c r="P951" s="181"/>
      <c r="Q951" s="181"/>
      <c r="R951" s="180"/>
      <c r="S951" s="180"/>
      <c r="T951" s="180"/>
      <c r="U951" s="180"/>
      <c r="V951" s="180"/>
      <c r="W951" s="180"/>
    </row>
    <row r="952" spans="1:23" ht="15.75" x14ac:dyDescent="0.25">
      <c r="A952" s="222" t="str">
        <f t="shared" si="14"/>
        <v>01077</v>
      </c>
      <c r="B952" s="278" t="s">
        <v>2291</v>
      </c>
      <c r="C952" s="207" t="s">
        <v>697</v>
      </c>
      <c r="D952" s="278" t="s">
        <v>151</v>
      </c>
      <c r="E952" s="263">
        <v>33913</v>
      </c>
      <c r="F952" s="207" t="s">
        <v>871</v>
      </c>
      <c r="G952" s="284">
        <v>174043965</v>
      </c>
      <c r="H952" s="268" t="e">
        <v>#N/A</v>
      </c>
      <c r="I952" s="292" t="s">
        <v>133</v>
      </c>
      <c r="J952" s="207" t="s">
        <v>871</v>
      </c>
      <c r="K952" s="207" t="s">
        <v>871</v>
      </c>
      <c r="L952" s="303">
        <v>42797</v>
      </c>
      <c r="M952" s="307" t="s">
        <v>2490</v>
      </c>
      <c r="N952" s="200"/>
      <c r="O952" s="181"/>
      <c r="P952" s="181"/>
      <c r="Q952" s="181"/>
      <c r="R952" s="180"/>
      <c r="S952" s="180"/>
      <c r="T952" s="180"/>
      <c r="U952" s="180"/>
      <c r="V952" s="180"/>
      <c r="W952" s="180"/>
    </row>
    <row r="953" spans="1:23" ht="15.75" x14ac:dyDescent="0.25">
      <c r="A953" s="222" t="str">
        <f t="shared" si="14"/>
        <v>01080</v>
      </c>
      <c r="B953" s="278" t="s">
        <v>2292</v>
      </c>
      <c r="C953" s="207" t="s">
        <v>1886</v>
      </c>
      <c r="D953" s="278" t="s">
        <v>151</v>
      </c>
      <c r="E953" s="263">
        <v>35793</v>
      </c>
      <c r="F953" s="207" t="s">
        <v>921</v>
      </c>
      <c r="G953" s="284">
        <v>174571911</v>
      </c>
      <c r="H953" s="268" t="e">
        <v>#N/A</v>
      </c>
      <c r="I953" s="292" t="s">
        <v>133</v>
      </c>
      <c r="J953" s="207" t="s">
        <v>921</v>
      </c>
      <c r="K953" s="207" t="s">
        <v>921</v>
      </c>
      <c r="L953" s="303">
        <v>42797</v>
      </c>
      <c r="M953" s="307" t="s">
        <v>2492</v>
      </c>
      <c r="N953" s="200"/>
      <c r="O953" s="181"/>
      <c r="P953" s="181"/>
      <c r="Q953" s="181"/>
      <c r="R953" s="180"/>
      <c r="S953" s="180"/>
      <c r="T953" s="180"/>
      <c r="U953" s="180"/>
      <c r="V953" s="180"/>
      <c r="W953" s="180"/>
    </row>
    <row r="954" spans="1:23" ht="15.75" x14ac:dyDescent="0.25">
      <c r="A954" s="222" t="str">
        <f t="shared" si="14"/>
        <v>01081</v>
      </c>
      <c r="B954" s="278" t="s">
        <v>2293</v>
      </c>
      <c r="C954" s="207" t="s">
        <v>1887</v>
      </c>
      <c r="D954" s="278" t="s">
        <v>151</v>
      </c>
      <c r="E954" s="263">
        <v>29777</v>
      </c>
      <c r="F954" s="179" t="s">
        <v>753</v>
      </c>
      <c r="G954" s="264">
        <v>172059192</v>
      </c>
      <c r="H954" s="268" t="e">
        <v>#N/A</v>
      </c>
      <c r="I954" s="292" t="s">
        <v>133</v>
      </c>
      <c r="J954" s="179" t="s">
        <v>753</v>
      </c>
      <c r="K954" s="179" t="s">
        <v>753</v>
      </c>
      <c r="L954" s="303">
        <v>42797</v>
      </c>
      <c r="M954" s="307" t="s">
        <v>2491</v>
      </c>
      <c r="N954" s="200"/>
      <c r="O954" s="181"/>
      <c r="P954" s="181"/>
      <c r="Q954" s="181"/>
      <c r="R954" s="180"/>
      <c r="S954" s="180"/>
      <c r="T954" s="180"/>
      <c r="U954" s="180"/>
      <c r="V954" s="180"/>
      <c r="W954" s="180"/>
    </row>
    <row r="955" spans="1:23" ht="15.75" x14ac:dyDescent="0.25">
      <c r="A955" s="222" t="str">
        <f t="shared" si="14"/>
        <v>01064</v>
      </c>
      <c r="B955" s="278" t="s">
        <v>2265</v>
      </c>
      <c r="C955" s="302" t="s">
        <v>1858</v>
      </c>
      <c r="D955" s="278" t="s">
        <v>151</v>
      </c>
      <c r="E955" s="263">
        <v>34561</v>
      </c>
      <c r="F955" s="304" t="s">
        <v>2534</v>
      </c>
      <c r="G955" s="305" t="s">
        <v>2535</v>
      </c>
      <c r="H955" s="268" t="e">
        <v>#N/A</v>
      </c>
      <c r="I955" s="292" t="s">
        <v>133</v>
      </c>
      <c r="J955" s="207" t="s">
        <v>753</v>
      </c>
      <c r="K955" s="207" t="s">
        <v>753</v>
      </c>
      <c r="L955" s="303">
        <v>42797</v>
      </c>
      <c r="M955" s="310" t="s">
        <v>398</v>
      </c>
      <c r="N955" s="200"/>
      <c r="O955" s="181"/>
      <c r="P955" s="181"/>
      <c r="Q955" s="181"/>
      <c r="R955" s="180"/>
      <c r="S955" s="180"/>
      <c r="T955" s="180"/>
      <c r="U955" s="180"/>
      <c r="V955" s="180"/>
      <c r="W955" s="180"/>
    </row>
    <row r="956" spans="1:23" ht="15.75" x14ac:dyDescent="0.25">
      <c r="A956" s="222" t="str">
        <f t="shared" si="14"/>
        <v>01082</v>
      </c>
      <c r="B956" s="278" t="s">
        <v>2266</v>
      </c>
      <c r="C956" s="207" t="s">
        <v>1859</v>
      </c>
      <c r="D956" s="278" t="s">
        <v>151</v>
      </c>
      <c r="E956" s="263">
        <v>35013</v>
      </c>
      <c r="F956" s="278"/>
      <c r="G956" s="264">
        <v>174223041</v>
      </c>
      <c r="H956" s="268" t="e">
        <v>#N/A</v>
      </c>
      <c r="I956" s="292" t="s">
        <v>133</v>
      </c>
      <c r="J956" s="179"/>
      <c r="K956" s="179"/>
      <c r="L956" s="303">
        <v>42797</v>
      </c>
      <c r="M956" s="307" t="s">
        <v>398</v>
      </c>
      <c r="N956" s="200"/>
      <c r="O956" s="181"/>
      <c r="P956" s="181"/>
      <c r="Q956" s="181"/>
      <c r="R956" s="180"/>
      <c r="S956" s="180"/>
      <c r="T956" s="180"/>
      <c r="U956" s="180"/>
      <c r="V956" s="180"/>
      <c r="W956" s="180"/>
    </row>
    <row r="957" spans="1:23" ht="15.75" x14ac:dyDescent="0.25">
      <c r="A957" s="222" t="str">
        <f t="shared" si="14"/>
        <v>01083</v>
      </c>
      <c r="B957" s="278" t="s">
        <v>2493</v>
      </c>
      <c r="C957" s="207" t="s">
        <v>2494</v>
      </c>
      <c r="D957" s="278" t="s">
        <v>151</v>
      </c>
      <c r="E957" s="263">
        <v>34514</v>
      </c>
      <c r="F957" s="179" t="s">
        <v>776</v>
      </c>
      <c r="G957" s="264">
        <v>174615025</v>
      </c>
      <c r="H957" s="268" t="e">
        <v>#N/A</v>
      </c>
      <c r="I957" s="292" t="s">
        <v>133</v>
      </c>
      <c r="J957" s="179" t="s">
        <v>776</v>
      </c>
      <c r="K957" s="179" t="s">
        <v>776</v>
      </c>
      <c r="L957" s="303">
        <v>42797</v>
      </c>
      <c r="M957" s="307" t="s">
        <v>2495</v>
      </c>
      <c r="N957" s="200"/>
      <c r="O957" s="181"/>
      <c r="P957" s="181"/>
      <c r="Q957" s="181"/>
      <c r="R957" s="180"/>
      <c r="S957" s="180"/>
      <c r="T957" s="180"/>
      <c r="U957" s="180"/>
      <c r="V957" s="180"/>
      <c r="W957" s="180"/>
    </row>
    <row r="958" spans="1:23" ht="15.75" x14ac:dyDescent="0.25">
      <c r="A958" s="222" t="str">
        <f t="shared" si="14"/>
        <v>01084</v>
      </c>
      <c r="B958" s="278" t="s">
        <v>2358</v>
      </c>
      <c r="C958" s="207" t="s">
        <v>1941</v>
      </c>
      <c r="D958" s="278" t="s">
        <v>151</v>
      </c>
      <c r="E958" s="263">
        <v>33354</v>
      </c>
      <c r="F958" s="179"/>
      <c r="G958" s="264">
        <v>173393961</v>
      </c>
      <c r="H958" s="268" t="e">
        <v>#N/A</v>
      </c>
      <c r="I958" s="292" t="s">
        <v>133</v>
      </c>
      <c r="J958" s="179"/>
      <c r="K958" s="179"/>
      <c r="L958" s="303">
        <v>42797</v>
      </c>
      <c r="M958" s="307" t="s">
        <v>2551</v>
      </c>
      <c r="N958" s="200"/>
      <c r="O958" s="181"/>
      <c r="P958" s="181"/>
      <c r="Q958" s="181"/>
      <c r="R958" s="180"/>
      <c r="S958" s="180"/>
      <c r="T958" s="180"/>
      <c r="U958" s="180"/>
      <c r="V958" s="180"/>
      <c r="W958" s="180"/>
    </row>
    <row r="959" spans="1:23" ht="15.75" x14ac:dyDescent="0.25">
      <c r="A959" s="222" t="str">
        <f t="shared" si="14"/>
        <v>01063</v>
      </c>
      <c r="B959" s="278" t="s">
        <v>1422</v>
      </c>
      <c r="C959" s="302" t="s">
        <v>1423</v>
      </c>
      <c r="D959" s="278" t="s">
        <v>151</v>
      </c>
      <c r="E959" s="263">
        <v>31618</v>
      </c>
      <c r="F959" s="207" t="s">
        <v>3425</v>
      </c>
      <c r="G959" s="305" t="s">
        <v>3426</v>
      </c>
      <c r="H959" s="268">
        <v>41502</v>
      </c>
      <c r="I959" s="292" t="s">
        <v>133</v>
      </c>
      <c r="J959" s="207" t="s">
        <v>3425</v>
      </c>
      <c r="K959" s="207" t="s">
        <v>3425</v>
      </c>
      <c r="L959" s="303">
        <v>42797</v>
      </c>
      <c r="M959" s="310" t="s">
        <v>3427</v>
      </c>
      <c r="N959" s="200"/>
      <c r="O959" s="181"/>
      <c r="P959" s="181"/>
      <c r="Q959" s="181"/>
      <c r="R959" s="180"/>
      <c r="S959" s="180"/>
      <c r="T959" s="180"/>
      <c r="U959" s="180"/>
      <c r="V959" s="180"/>
      <c r="W959" s="180"/>
    </row>
    <row r="960" spans="1:23" ht="15.75" x14ac:dyDescent="0.25">
      <c r="A960" s="222" t="str">
        <f t="shared" si="14"/>
        <v>01065</v>
      </c>
      <c r="B960" s="278" t="s">
        <v>1037</v>
      </c>
      <c r="C960" s="304" t="s">
        <v>1038</v>
      </c>
      <c r="D960" s="278" t="s">
        <v>151</v>
      </c>
      <c r="E960" s="263">
        <v>34380</v>
      </c>
      <c r="F960" s="207" t="s">
        <v>135</v>
      </c>
      <c r="G960" s="309" t="s">
        <v>3428</v>
      </c>
      <c r="H960" s="268">
        <v>40693</v>
      </c>
      <c r="I960" s="292" t="s">
        <v>133</v>
      </c>
      <c r="J960" s="207" t="s">
        <v>135</v>
      </c>
      <c r="K960" s="207" t="s">
        <v>135</v>
      </c>
      <c r="L960" s="303">
        <v>42797</v>
      </c>
      <c r="M960" s="310" t="s">
        <v>101</v>
      </c>
      <c r="N960" s="200"/>
      <c r="O960" s="181"/>
      <c r="P960" s="181"/>
      <c r="Q960" s="181"/>
      <c r="R960" s="180"/>
      <c r="S960" s="180"/>
      <c r="T960" s="180"/>
      <c r="U960" s="180"/>
      <c r="V960" s="180"/>
      <c r="W960" s="180"/>
    </row>
    <row r="961" spans="1:23" ht="15.75" x14ac:dyDescent="0.25">
      <c r="A961" s="222" t="str">
        <f t="shared" si="14"/>
        <v>01066</v>
      </c>
      <c r="B961" s="278" t="s">
        <v>958</v>
      </c>
      <c r="C961" s="302" t="s">
        <v>959</v>
      </c>
      <c r="D961" s="278" t="s">
        <v>151</v>
      </c>
      <c r="E961" s="263">
        <v>35862</v>
      </c>
      <c r="F961" s="207" t="s">
        <v>176</v>
      </c>
      <c r="G961" s="305" t="s">
        <v>3429</v>
      </c>
      <c r="H961" s="268" t="e">
        <v>#N/A</v>
      </c>
      <c r="I961" s="292" t="s">
        <v>133</v>
      </c>
      <c r="J961" s="207" t="s">
        <v>176</v>
      </c>
      <c r="K961" s="207" t="s">
        <v>176</v>
      </c>
      <c r="L961" s="303">
        <v>42797</v>
      </c>
      <c r="M961" s="310" t="s">
        <v>101</v>
      </c>
      <c r="N961" s="200"/>
      <c r="O961" s="181"/>
      <c r="P961" s="181"/>
      <c r="Q961" s="181"/>
      <c r="R961" s="180"/>
      <c r="S961" s="180"/>
      <c r="T961" s="180"/>
      <c r="U961" s="180"/>
      <c r="V961" s="180"/>
      <c r="W961" s="180"/>
    </row>
    <row r="962" spans="1:23" ht="15.75" x14ac:dyDescent="0.25">
      <c r="A962" s="222" t="str">
        <f t="shared" si="14"/>
        <v>01067</v>
      </c>
      <c r="B962" s="278" t="s">
        <v>1215</v>
      </c>
      <c r="C962" s="304" t="s">
        <v>1216</v>
      </c>
      <c r="D962" s="278" t="s">
        <v>151</v>
      </c>
      <c r="E962" s="263">
        <v>36085</v>
      </c>
      <c r="F962" s="207" t="s">
        <v>3425</v>
      </c>
      <c r="G962" s="309" t="s">
        <v>3430</v>
      </c>
      <c r="H962" s="268">
        <v>42705</v>
      </c>
      <c r="I962" s="292" t="s">
        <v>133</v>
      </c>
      <c r="J962" s="207" t="s">
        <v>3425</v>
      </c>
      <c r="K962" s="207" t="s">
        <v>3425</v>
      </c>
      <c r="L962" s="303">
        <v>42797</v>
      </c>
      <c r="M962" s="310" t="s">
        <v>101</v>
      </c>
      <c r="N962" s="200"/>
      <c r="O962" s="181"/>
      <c r="P962" s="181"/>
      <c r="Q962" s="181"/>
      <c r="R962" s="180"/>
      <c r="S962" s="180"/>
      <c r="T962" s="180"/>
      <c r="U962" s="180"/>
      <c r="V962" s="180"/>
      <c r="W962" s="180"/>
    </row>
    <row r="963" spans="1:23" ht="15.75" x14ac:dyDescent="0.25">
      <c r="A963" s="222" t="str">
        <f t="shared" si="14"/>
        <v>01068</v>
      </c>
      <c r="B963" s="278" t="s">
        <v>960</v>
      </c>
      <c r="C963" s="302" t="s">
        <v>538</v>
      </c>
      <c r="D963" s="278" t="s">
        <v>151</v>
      </c>
      <c r="E963" s="263">
        <v>33035</v>
      </c>
      <c r="F963" s="304" t="s">
        <v>3431</v>
      </c>
      <c r="G963" s="305" t="s">
        <v>3432</v>
      </c>
      <c r="H963" s="268">
        <v>41453</v>
      </c>
      <c r="I963" s="292" t="s">
        <v>133</v>
      </c>
      <c r="J963" s="207" t="s">
        <v>176</v>
      </c>
      <c r="K963" s="207" t="s">
        <v>176</v>
      </c>
      <c r="L963" s="303">
        <v>42797</v>
      </c>
      <c r="M963" s="310" t="s">
        <v>101</v>
      </c>
      <c r="N963" s="200"/>
      <c r="O963" s="181"/>
      <c r="P963" s="181"/>
      <c r="Q963" s="181"/>
      <c r="R963" s="180"/>
      <c r="S963" s="180"/>
      <c r="T963" s="180"/>
      <c r="U963" s="180"/>
      <c r="V963" s="180"/>
      <c r="W963" s="180"/>
    </row>
    <row r="964" spans="1:23" ht="15.75" x14ac:dyDescent="0.25">
      <c r="A964" s="222" t="str">
        <f t="shared" si="14"/>
        <v>01069</v>
      </c>
      <c r="B964" s="278" t="s">
        <v>1041</v>
      </c>
      <c r="C964" s="304" t="s">
        <v>1042</v>
      </c>
      <c r="D964" s="278" t="s">
        <v>151</v>
      </c>
      <c r="E964" s="263">
        <v>32318</v>
      </c>
      <c r="F964" s="207" t="s">
        <v>921</v>
      </c>
      <c r="G964" s="309" t="s">
        <v>3433</v>
      </c>
      <c r="H964" s="268">
        <v>38079</v>
      </c>
      <c r="I964" s="292" t="s">
        <v>133</v>
      </c>
      <c r="J964" s="207" t="s">
        <v>921</v>
      </c>
      <c r="K964" s="207" t="s">
        <v>921</v>
      </c>
      <c r="L964" s="303">
        <v>42797</v>
      </c>
      <c r="M964" s="310" t="s">
        <v>101</v>
      </c>
      <c r="N964" s="200"/>
      <c r="O964" s="181"/>
      <c r="P964" s="181"/>
      <c r="Q964" s="181"/>
      <c r="R964" s="180"/>
      <c r="S964" s="180"/>
      <c r="T964" s="180"/>
      <c r="U964" s="180"/>
      <c r="V964" s="180"/>
      <c r="W964" s="180"/>
    </row>
    <row r="965" spans="1:23" ht="15.75" x14ac:dyDescent="0.25">
      <c r="A965" s="222" t="str">
        <f t="shared" ref="A965:A1028" si="15">RIGHT(B965,5)</f>
        <v>01070</v>
      </c>
      <c r="B965" s="278" t="s">
        <v>971</v>
      </c>
      <c r="C965" s="302" t="s">
        <v>694</v>
      </c>
      <c r="D965" s="278" t="s">
        <v>151</v>
      </c>
      <c r="E965" s="263">
        <v>29863</v>
      </c>
      <c r="F965" s="207" t="s">
        <v>134</v>
      </c>
      <c r="G965" s="305" t="s">
        <v>3434</v>
      </c>
      <c r="H965" s="268">
        <v>40270</v>
      </c>
      <c r="I965" s="292" t="s">
        <v>133</v>
      </c>
      <c r="J965" s="207" t="s">
        <v>247</v>
      </c>
      <c r="K965" s="207" t="s">
        <v>247</v>
      </c>
      <c r="L965" s="303">
        <v>42797</v>
      </c>
      <c r="M965" s="310" t="s">
        <v>101</v>
      </c>
      <c r="N965" s="200"/>
      <c r="O965" s="181"/>
      <c r="P965" s="181"/>
      <c r="Q965" s="181"/>
      <c r="R965" s="180"/>
      <c r="S965" s="180"/>
      <c r="T965" s="180"/>
      <c r="U965" s="180"/>
      <c r="V965" s="180"/>
      <c r="W965" s="180"/>
    </row>
    <row r="966" spans="1:23" ht="15.75" x14ac:dyDescent="0.25">
      <c r="A966" s="222" t="str">
        <f t="shared" si="15"/>
        <v>01071</v>
      </c>
      <c r="B966" s="278" t="s">
        <v>961</v>
      </c>
      <c r="C966" s="302" t="s">
        <v>962</v>
      </c>
      <c r="D966" s="278" t="s">
        <v>151</v>
      </c>
      <c r="E966" s="263">
        <v>33237</v>
      </c>
      <c r="F966" s="207" t="s">
        <v>410</v>
      </c>
      <c r="G966" s="305" t="s">
        <v>3435</v>
      </c>
      <c r="H966" s="268" t="e">
        <v>#N/A</v>
      </c>
      <c r="I966" s="292" t="s">
        <v>133</v>
      </c>
      <c r="J966" s="207" t="s">
        <v>410</v>
      </c>
      <c r="K966" s="207" t="s">
        <v>410</v>
      </c>
      <c r="L966" s="303">
        <v>42797</v>
      </c>
      <c r="M966" s="310" t="s">
        <v>101</v>
      </c>
      <c r="N966" s="200"/>
      <c r="O966" s="181"/>
      <c r="P966" s="181"/>
      <c r="Q966" s="181"/>
      <c r="R966" s="180"/>
      <c r="S966" s="180"/>
      <c r="T966" s="180"/>
      <c r="U966" s="180"/>
      <c r="V966" s="180"/>
      <c r="W966" s="180"/>
    </row>
    <row r="967" spans="1:23" ht="15.75" x14ac:dyDescent="0.25">
      <c r="A967" s="222" t="str">
        <f t="shared" si="15"/>
        <v>01072</v>
      </c>
      <c r="B967" s="278" t="s">
        <v>1033</v>
      </c>
      <c r="C967" s="302" t="s">
        <v>1034</v>
      </c>
      <c r="D967" s="278" t="s">
        <v>151</v>
      </c>
      <c r="E967" s="263">
        <v>29504</v>
      </c>
      <c r="F967" s="207" t="s">
        <v>467</v>
      </c>
      <c r="G967" s="305" t="s">
        <v>3436</v>
      </c>
      <c r="H967" s="268" t="e">
        <v>#N/A</v>
      </c>
      <c r="I967" s="292" t="s">
        <v>133</v>
      </c>
      <c r="J967" s="207" t="s">
        <v>467</v>
      </c>
      <c r="K967" s="207" t="s">
        <v>467</v>
      </c>
      <c r="L967" s="303">
        <v>42797</v>
      </c>
      <c r="M967" s="310" t="s">
        <v>101</v>
      </c>
      <c r="N967" s="200"/>
      <c r="O967" s="181"/>
      <c r="P967" s="181"/>
      <c r="Q967" s="181"/>
      <c r="R967" s="180"/>
      <c r="S967" s="180"/>
      <c r="T967" s="180"/>
      <c r="U967" s="180"/>
      <c r="V967" s="180"/>
      <c r="W967" s="180"/>
    </row>
    <row r="968" spans="1:23" ht="15.75" x14ac:dyDescent="0.25">
      <c r="A968" s="222" t="str">
        <f t="shared" si="15"/>
        <v>01073</v>
      </c>
      <c r="B968" s="278" t="s">
        <v>2153</v>
      </c>
      <c r="C968" s="302" t="s">
        <v>1782</v>
      </c>
      <c r="D968" s="278" t="s">
        <v>151</v>
      </c>
      <c r="E968" s="263">
        <v>26312</v>
      </c>
      <c r="F968" s="207" t="s">
        <v>134</v>
      </c>
      <c r="G968" s="305" t="s">
        <v>3437</v>
      </c>
      <c r="H968" s="268">
        <v>39000</v>
      </c>
      <c r="I968" s="292" t="s">
        <v>133</v>
      </c>
      <c r="J968" s="207" t="s">
        <v>290</v>
      </c>
      <c r="K968" s="207" t="s">
        <v>290</v>
      </c>
      <c r="L968" s="303">
        <v>42797</v>
      </c>
      <c r="M968" s="310" t="s">
        <v>101</v>
      </c>
      <c r="N968" s="200"/>
      <c r="O968" s="181"/>
      <c r="P968" s="181"/>
      <c r="Q968" s="181"/>
      <c r="R968" s="180"/>
      <c r="S968" s="180"/>
      <c r="T968" s="180"/>
      <c r="U968" s="180"/>
      <c r="V968" s="180"/>
      <c r="W968" s="180"/>
    </row>
    <row r="969" spans="1:23" ht="15.75" x14ac:dyDescent="0.25">
      <c r="A969" s="222" t="str">
        <f t="shared" si="15"/>
        <v>01074</v>
      </c>
      <c r="B969" s="278" t="s">
        <v>894</v>
      </c>
      <c r="C969" s="302" t="s">
        <v>895</v>
      </c>
      <c r="D969" s="278" t="s">
        <v>151</v>
      </c>
      <c r="E969" s="263"/>
      <c r="F969" s="207" t="s">
        <v>290</v>
      </c>
      <c r="G969" s="305" t="s">
        <v>3438</v>
      </c>
      <c r="H969" s="268">
        <v>38206</v>
      </c>
      <c r="I969" s="292" t="s">
        <v>133</v>
      </c>
      <c r="J969" s="207" t="s">
        <v>290</v>
      </c>
      <c r="K969" s="207" t="s">
        <v>290</v>
      </c>
      <c r="L969" s="303">
        <v>42797</v>
      </c>
      <c r="M969" s="310" t="s">
        <v>101</v>
      </c>
      <c r="N969" s="200"/>
      <c r="O969" s="181"/>
      <c r="P969" s="181"/>
      <c r="Q969" s="181"/>
      <c r="R969" s="180"/>
      <c r="S969" s="180"/>
      <c r="T969" s="180"/>
      <c r="U969" s="180"/>
      <c r="V969" s="180"/>
      <c r="W969" s="180"/>
    </row>
    <row r="970" spans="1:23" ht="15.75" x14ac:dyDescent="0.25">
      <c r="A970" s="222" t="str">
        <f t="shared" si="15"/>
        <v>01079</v>
      </c>
      <c r="B970" s="278" t="s">
        <v>963</v>
      </c>
      <c r="C970" s="207" t="s">
        <v>964</v>
      </c>
      <c r="D970" s="278" t="s">
        <v>151</v>
      </c>
      <c r="E970" s="263">
        <v>28844</v>
      </c>
      <c r="F970" s="207" t="s">
        <v>134</v>
      </c>
      <c r="G970" s="264">
        <v>172566317</v>
      </c>
      <c r="H970" s="268">
        <v>39068</v>
      </c>
      <c r="I970" s="292" t="s">
        <v>133</v>
      </c>
      <c r="J970" s="207" t="s">
        <v>921</v>
      </c>
      <c r="K970" s="207" t="s">
        <v>921</v>
      </c>
      <c r="L970" s="303">
        <v>42797</v>
      </c>
      <c r="M970" s="295" t="s">
        <v>101</v>
      </c>
      <c r="N970" s="200"/>
      <c r="O970" s="181"/>
      <c r="P970" s="181"/>
      <c r="Q970" s="181"/>
      <c r="R970" s="180"/>
      <c r="S970" s="180"/>
      <c r="T970" s="180"/>
      <c r="U970" s="180"/>
      <c r="V970" s="180"/>
      <c r="W970" s="180"/>
    </row>
    <row r="971" spans="1:23" ht="15.75" x14ac:dyDescent="0.25">
      <c r="A971" s="222" t="str">
        <f t="shared" si="15"/>
        <v>01085</v>
      </c>
      <c r="B971" s="278" t="s">
        <v>1035</v>
      </c>
      <c r="C971" s="207" t="s">
        <v>1036</v>
      </c>
      <c r="D971" s="278" t="s">
        <v>151</v>
      </c>
      <c r="E971" s="263">
        <v>26945</v>
      </c>
      <c r="F971" s="179" t="s">
        <v>134</v>
      </c>
      <c r="G971" s="264">
        <v>172662577</v>
      </c>
      <c r="H971" s="268">
        <v>38022</v>
      </c>
      <c r="I971" s="292" t="s">
        <v>133</v>
      </c>
      <c r="J971" s="179" t="s">
        <v>137</v>
      </c>
      <c r="K971" s="179" t="s">
        <v>137</v>
      </c>
      <c r="L971" s="303">
        <v>42797</v>
      </c>
      <c r="M971" s="307" t="s">
        <v>101</v>
      </c>
      <c r="N971" s="200"/>
      <c r="O971" s="181"/>
      <c r="P971" s="181"/>
      <c r="Q971" s="181"/>
      <c r="R971" s="180"/>
      <c r="S971" s="180"/>
      <c r="T971" s="180"/>
      <c r="U971" s="180"/>
      <c r="V971" s="180"/>
      <c r="W971" s="180"/>
    </row>
    <row r="972" spans="1:23" ht="15.75" x14ac:dyDescent="0.25">
      <c r="A972" s="222" t="str">
        <f t="shared" si="15"/>
        <v>01086</v>
      </c>
      <c r="B972" s="278" t="s">
        <v>965</v>
      </c>
      <c r="C972" s="207" t="s">
        <v>966</v>
      </c>
      <c r="D972" s="278" t="s">
        <v>151</v>
      </c>
      <c r="E972" s="263">
        <v>31851</v>
      </c>
      <c r="F972" s="179" t="s">
        <v>134</v>
      </c>
      <c r="G972" s="264">
        <v>172859311</v>
      </c>
      <c r="H972" s="268">
        <v>37035</v>
      </c>
      <c r="I972" s="292" t="s">
        <v>133</v>
      </c>
      <c r="J972" s="179" t="s">
        <v>3439</v>
      </c>
      <c r="K972" s="179" t="s">
        <v>3439</v>
      </c>
      <c r="L972" s="303">
        <v>42797</v>
      </c>
      <c r="M972" s="307" t="s">
        <v>101</v>
      </c>
      <c r="N972" s="200"/>
      <c r="O972" s="181"/>
      <c r="P972" s="181"/>
      <c r="Q972" s="181"/>
      <c r="R972" s="180"/>
      <c r="S972" s="180"/>
      <c r="T972" s="180"/>
      <c r="U972" s="180"/>
      <c r="V972" s="180"/>
      <c r="W972" s="180"/>
    </row>
    <row r="973" spans="1:23" ht="15.75" x14ac:dyDescent="0.25">
      <c r="A973" s="222" t="str">
        <f t="shared" si="15"/>
        <v>01087</v>
      </c>
      <c r="B973" s="278" t="s">
        <v>1251</v>
      </c>
      <c r="C973" s="179" t="s">
        <v>640</v>
      </c>
      <c r="D973" s="278" t="s">
        <v>151</v>
      </c>
      <c r="E973" s="263">
        <v>30201</v>
      </c>
      <c r="F973" s="179" t="s">
        <v>134</v>
      </c>
      <c r="G973" s="305" t="s">
        <v>3440</v>
      </c>
      <c r="H973" s="268">
        <v>39720</v>
      </c>
      <c r="I973" s="292" t="s">
        <v>133</v>
      </c>
      <c r="J973" s="179" t="s">
        <v>171</v>
      </c>
      <c r="K973" s="179" t="s">
        <v>171</v>
      </c>
      <c r="L973" s="303">
        <v>42797</v>
      </c>
      <c r="M973" s="307" t="s">
        <v>101</v>
      </c>
      <c r="N973" s="200"/>
      <c r="O973" s="181"/>
      <c r="P973" s="181"/>
      <c r="Q973" s="181"/>
      <c r="R973" s="180"/>
      <c r="S973" s="180"/>
      <c r="T973" s="180"/>
      <c r="U973" s="180"/>
      <c r="V973" s="180"/>
      <c r="W973" s="180"/>
    </row>
    <row r="974" spans="1:23" ht="15.75" x14ac:dyDescent="0.25">
      <c r="A974" s="222" t="str">
        <f t="shared" si="15"/>
        <v>01075</v>
      </c>
      <c r="B974" s="278" t="s">
        <v>2300</v>
      </c>
      <c r="C974" s="304" t="s">
        <v>1898</v>
      </c>
      <c r="D974" s="278" t="s">
        <v>2600</v>
      </c>
      <c r="E974" s="263">
        <v>34089</v>
      </c>
      <c r="F974" s="207" t="s">
        <v>871</v>
      </c>
      <c r="G974" s="309" t="s">
        <v>2601</v>
      </c>
      <c r="H974" s="268" t="e">
        <v>#N/A</v>
      </c>
      <c r="I974" s="292" t="s">
        <v>133</v>
      </c>
      <c r="J974" s="207" t="s">
        <v>871</v>
      </c>
      <c r="K974" s="207" t="s">
        <v>871</v>
      </c>
      <c r="L974" s="303">
        <v>42797</v>
      </c>
      <c r="M974" s="306" t="s">
        <v>2583</v>
      </c>
      <c r="N974" s="200"/>
      <c r="O974" s="181"/>
      <c r="P974" s="181"/>
      <c r="Q974" s="181"/>
      <c r="R974" s="180"/>
      <c r="S974" s="180"/>
      <c r="T974" s="180"/>
      <c r="U974" s="180"/>
      <c r="V974" s="180"/>
      <c r="W974" s="180"/>
    </row>
    <row r="975" spans="1:23" ht="15.75" x14ac:dyDescent="0.25">
      <c r="A975" s="222" t="str">
        <f t="shared" si="15"/>
        <v>01076</v>
      </c>
      <c r="B975" s="278" t="s">
        <v>2301</v>
      </c>
      <c r="C975" s="302" t="s">
        <v>1900</v>
      </c>
      <c r="D975" s="278" t="s">
        <v>2600</v>
      </c>
      <c r="E975" s="263">
        <v>30963</v>
      </c>
      <c r="F975" s="207" t="s">
        <v>760</v>
      </c>
      <c r="G975" s="305" t="s">
        <v>2602</v>
      </c>
      <c r="H975" s="268" t="e">
        <v>#N/A</v>
      </c>
      <c r="I975" s="292" t="s">
        <v>133</v>
      </c>
      <c r="J975" s="207" t="s">
        <v>760</v>
      </c>
      <c r="K975" s="207" t="s">
        <v>760</v>
      </c>
      <c r="L975" s="303">
        <v>42797</v>
      </c>
      <c r="M975" s="306" t="s">
        <v>2583</v>
      </c>
      <c r="N975" s="200"/>
      <c r="O975" s="181"/>
      <c r="P975" s="181"/>
      <c r="Q975" s="181"/>
      <c r="R975" s="180"/>
      <c r="S975" s="180"/>
      <c r="T975" s="180"/>
      <c r="U975" s="180"/>
      <c r="V975" s="180"/>
      <c r="W975" s="180"/>
    </row>
    <row r="976" spans="1:23" ht="15.75" x14ac:dyDescent="0.25">
      <c r="A976" s="222" t="str">
        <f t="shared" si="15"/>
        <v>01078</v>
      </c>
      <c r="B976" s="278" t="s">
        <v>2154</v>
      </c>
      <c r="C976" s="207" t="s">
        <v>1783</v>
      </c>
      <c r="D976" s="278" t="s">
        <v>151</v>
      </c>
      <c r="E976" s="263">
        <v>24990</v>
      </c>
      <c r="F976" s="207"/>
      <c r="G976" s="284">
        <v>171355808</v>
      </c>
      <c r="H976" s="268" t="e">
        <v>#N/A</v>
      </c>
      <c r="I976" s="292" t="s">
        <v>133</v>
      </c>
      <c r="J976" s="207"/>
      <c r="K976" s="207"/>
      <c r="L976" s="303">
        <v>42797</v>
      </c>
      <c r="M976" s="307" t="s">
        <v>3441</v>
      </c>
      <c r="N976" s="200"/>
      <c r="O976" s="181"/>
      <c r="P976" s="181"/>
      <c r="Q976" s="181"/>
      <c r="R976" s="180"/>
      <c r="S976" s="180"/>
      <c r="T976" s="180"/>
      <c r="U976" s="180"/>
      <c r="V976" s="180"/>
      <c r="W976" s="180"/>
    </row>
    <row r="977" spans="1:23" ht="15.75" x14ac:dyDescent="0.25">
      <c r="A977" s="222" t="str">
        <f t="shared" si="15"/>
        <v>01088</v>
      </c>
      <c r="B977" s="311" t="s">
        <v>2603</v>
      </c>
      <c r="C977" s="302" t="s">
        <v>2604</v>
      </c>
      <c r="D977" s="302" t="s">
        <v>149</v>
      </c>
      <c r="E977" s="303">
        <v>31153</v>
      </c>
      <c r="F977" s="180" t="s">
        <v>134</v>
      </c>
      <c r="G977" s="305" t="s">
        <v>2605</v>
      </c>
      <c r="H977" s="303">
        <v>37686</v>
      </c>
      <c r="I977" s="302" t="s">
        <v>133</v>
      </c>
      <c r="J977" s="304" t="s">
        <v>2540</v>
      </c>
      <c r="K977" s="304" t="s">
        <v>2540</v>
      </c>
      <c r="L977" s="183">
        <v>42798</v>
      </c>
      <c r="M977" s="306" t="s">
        <v>2606</v>
      </c>
      <c r="N977" s="200"/>
      <c r="O977" s="181"/>
      <c r="P977" s="181"/>
      <c r="Q977" s="181"/>
      <c r="R977" s="180"/>
      <c r="S977" s="180"/>
      <c r="T977" s="180"/>
      <c r="U977" s="180"/>
      <c r="V977" s="180"/>
      <c r="W977" s="180"/>
    </row>
    <row r="978" spans="1:23" ht="15.75" x14ac:dyDescent="0.25">
      <c r="A978" s="222" t="str">
        <f t="shared" si="15"/>
        <v>01089</v>
      </c>
      <c r="B978" s="311" t="s">
        <v>2608</v>
      </c>
      <c r="C978" s="302" t="s">
        <v>2609</v>
      </c>
      <c r="D978" s="302" t="s">
        <v>3442</v>
      </c>
      <c r="E978" s="303">
        <v>33928</v>
      </c>
      <c r="F978" s="180" t="s">
        <v>134</v>
      </c>
      <c r="G978" s="305" t="s">
        <v>3443</v>
      </c>
      <c r="H978" s="303">
        <v>40392</v>
      </c>
      <c r="I978" s="302" t="s">
        <v>133</v>
      </c>
      <c r="J978" s="304" t="s">
        <v>3444</v>
      </c>
      <c r="K978" s="304" t="s">
        <v>3444</v>
      </c>
      <c r="L978" s="183">
        <v>42798</v>
      </c>
      <c r="M978" s="306" t="s">
        <v>398</v>
      </c>
      <c r="N978" s="200"/>
      <c r="O978" s="181"/>
      <c r="P978" s="181"/>
      <c r="Q978" s="181"/>
      <c r="R978" s="180"/>
      <c r="S978" s="180"/>
      <c r="T978" s="180"/>
      <c r="U978" s="180"/>
      <c r="V978" s="180"/>
      <c r="W978" s="180"/>
    </row>
    <row r="979" spans="1:23" ht="15.75" x14ac:dyDescent="0.25">
      <c r="A979" s="222" t="str">
        <f t="shared" si="15"/>
        <v>01090</v>
      </c>
      <c r="B979" s="311" t="s">
        <v>2501</v>
      </c>
      <c r="C979" s="302" t="s">
        <v>2502</v>
      </c>
      <c r="D979" s="302" t="s">
        <v>149</v>
      </c>
      <c r="E979" s="308">
        <v>33049</v>
      </c>
      <c r="F979" s="180" t="s">
        <v>134</v>
      </c>
      <c r="G979" s="309" t="s">
        <v>2503</v>
      </c>
      <c r="H979" s="308">
        <v>40356</v>
      </c>
      <c r="I979" s="302" t="s">
        <v>133</v>
      </c>
      <c r="J979" s="304" t="s">
        <v>171</v>
      </c>
      <c r="K979" s="304" t="s">
        <v>171</v>
      </c>
      <c r="L979" s="183">
        <v>42798</v>
      </c>
      <c r="M979" s="306" t="s">
        <v>1541</v>
      </c>
      <c r="N979" s="200"/>
      <c r="O979" s="181"/>
      <c r="P979" s="181"/>
      <c r="Q979" s="181"/>
      <c r="R979" s="180"/>
      <c r="S979" s="180"/>
      <c r="T979" s="180"/>
      <c r="U979" s="180"/>
      <c r="V979" s="180"/>
      <c r="W979" s="180"/>
    </row>
    <row r="980" spans="1:23" ht="15.75" x14ac:dyDescent="0.25">
      <c r="A980" s="222" t="str">
        <f t="shared" si="15"/>
        <v>01091</v>
      </c>
      <c r="B980" s="311" t="s">
        <v>2504</v>
      </c>
      <c r="C980" s="304" t="s">
        <v>2505</v>
      </c>
      <c r="D980" s="302" t="s">
        <v>149</v>
      </c>
      <c r="E980" s="308">
        <v>31423</v>
      </c>
      <c r="F980" s="180" t="s">
        <v>134</v>
      </c>
      <c r="G980" s="309" t="s">
        <v>2506</v>
      </c>
      <c r="H980" s="308">
        <v>38400</v>
      </c>
      <c r="I980" s="302" t="s">
        <v>133</v>
      </c>
      <c r="J980" s="304" t="s">
        <v>760</v>
      </c>
      <c r="K980" s="304" t="s">
        <v>760</v>
      </c>
      <c r="L980" s="183">
        <v>42798</v>
      </c>
      <c r="M980" s="306" t="s">
        <v>1541</v>
      </c>
      <c r="N980" s="200"/>
      <c r="O980" s="181"/>
      <c r="P980" s="181"/>
      <c r="Q980" s="181"/>
      <c r="R980" s="180"/>
      <c r="S980" s="180"/>
      <c r="T980" s="180"/>
      <c r="U980" s="180"/>
      <c r="V980" s="180"/>
      <c r="W980" s="180"/>
    </row>
    <row r="981" spans="1:23" ht="15.75" x14ac:dyDescent="0.25">
      <c r="A981" s="222" t="str">
        <f t="shared" si="15"/>
        <v>01092</v>
      </c>
      <c r="B981" s="311" t="s">
        <v>1513</v>
      </c>
      <c r="C981" s="304" t="s">
        <v>1514</v>
      </c>
      <c r="D981" s="302" t="s">
        <v>151</v>
      </c>
      <c r="E981" s="308">
        <v>33894</v>
      </c>
      <c r="F981" s="180" t="s">
        <v>134</v>
      </c>
      <c r="G981" s="309" t="s">
        <v>3445</v>
      </c>
      <c r="H981" s="308">
        <v>40117</v>
      </c>
      <c r="I981" s="302" t="s">
        <v>133</v>
      </c>
      <c r="J981" s="304" t="s">
        <v>137</v>
      </c>
      <c r="K981" s="304" t="s">
        <v>137</v>
      </c>
      <c r="L981" s="183">
        <v>42798</v>
      </c>
      <c r="M981" s="306" t="s">
        <v>398</v>
      </c>
      <c r="N981" s="200"/>
      <c r="O981" s="181"/>
      <c r="P981" s="181"/>
      <c r="Q981" s="181"/>
      <c r="R981" s="180"/>
      <c r="S981" s="180"/>
      <c r="T981" s="180"/>
      <c r="U981" s="180"/>
      <c r="V981" s="180"/>
      <c r="W981" s="180"/>
    </row>
    <row r="982" spans="1:23" ht="15.75" x14ac:dyDescent="0.25">
      <c r="A982" s="222" t="str">
        <f t="shared" si="15"/>
        <v>01093</v>
      </c>
      <c r="B982" s="311" t="s">
        <v>1217</v>
      </c>
      <c r="C982" s="304" t="s">
        <v>1218</v>
      </c>
      <c r="D982" s="302" t="s">
        <v>151</v>
      </c>
      <c r="E982" s="308">
        <v>34298</v>
      </c>
      <c r="F982" s="180" t="s">
        <v>134</v>
      </c>
      <c r="G982" s="309" t="s">
        <v>3446</v>
      </c>
      <c r="H982" s="308">
        <v>40431</v>
      </c>
      <c r="I982" s="302" t="s">
        <v>133</v>
      </c>
      <c r="J982" s="304" t="s">
        <v>137</v>
      </c>
      <c r="K982" s="304" t="s">
        <v>137</v>
      </c>
      <c r="L982" s="183">
        <v>42798</v>
      </c>
      <c r="M982" s="310" t="s">
        <v>101</v>
      </c>
      <c r="N982" s="200"/>
      <c r="O982" s="181"/>
      <c r="P982" s="181"/>
      <c r="Q982" s="181"/>
      <c r="R982" s="180"/>
      <c r="S982" s="180"/>
      <c r="T982" s="180"/>
      <c r="U982" s="180"/>
      <c r="V982" s="180"/>
      <c r="W982" s="180"/>
    </row>
    <row r="983" spans="1:23" ht="15.75" x14ac:dyDescent="0.25">
      <c r="A983" s="222" t="str">
        <f t="shared" si="15"/>
        <v>01094</v>
      </c>
      <c r="B983" s="311" t="s">
        <v>1219</v>
      </c>
      <c r="C983" s="304" t="s">
        <v>1220</v>
      </c>
      <c r="D983" s="302" t="s">
        <v>151</v>
      </c>
      <c r="E983" s="308">
        <v>35493</v>
      </c>
      <c r="F983" s="180" t="s">
        <v>134</v>
      </c>
      <c r="G983" s="309" t="s">
        <v>3447</v>
      </c>
      <c r="H983" s="308">
        <v>42135</v>
      </c>
      <c r="I983" s="302" t="s">
        <v>133</v>
      </c>
      <c r="J983" s="304" t="s">
        <v>3177</v>
      </c>
      <c r="K983" s="304" t="s">
        <v>3177</v>
      </c>
      <c r="L983" s="183">
        <v>42798</v>
      </c>
      <c r="M983" s="310" t="s">
        <v>101</v>
      </c>
      <c r="N983" s="200"/>
      <c r="O983" s="181"/>
      <c r="P983" s="181"/>
      <c r="Q983" s="181"/>
      <c r="R983" s="180"/>
      <c r="S983" s="180"/>
      <c r="T983" s="180"/>
      <c r="U983" s="180"/>
      <c r="V983" s="180"/>
      <c r="W983" s="180"/>
    </row>
    <row r="984" spans="1:23" ht="15.75" x14ac:dyDescent="0.25">
      <c r="A984" s="222" t="str">
        <f t="shared" si="15"/>
        <v>01095</v>
      </c>
      <c r="B984" s="311" t="s">
        <v>1221</v>
      </c>
      <c r="C984" s="302" t="s">
        <v>1222</v>
      </c>
      <c r="D984" s="302" t="s">
        <v>151</v>
      </c>
      <c r="E984" s="303">
        <v>30012</v>
      </c>
      <c r="F984" s="180" t="s">
        <v>134</v>
      </c>
      <c r="G984" s="305" t="s">
        <v>1223</v>
      </c>
      <c r="H984" s="303">
        <v>37600</v>
      </c>
      <c r="I984" s="302" t="s">
        <v>133</v>
      </c>
      <c r="J984" s="304" t="s">
        <v>135</v>
      </c>
      <c r="K984" s="304" t="s">
        <v>135</v>
      </c>
      <c r="L984" s="183">
        <v>42798</v>
      </c>
      <c r="M984" s="310" t="s">
        <v>101</v>
      </c>
      <c r="N984" s="200"/>
      <c r="O984" s="181"/>
      <c r="P984" s="181"/>
      <c r="Q984" s="181"/>
      <c r="R984" s="180"/>
      <c r="S984" s="180"/>
      <c r="T984" s="180"/>
      <c r="U984" s="180"/>
      <c r="V984" s="180"/>
      <c r="W984" s="180"/>
    </row>
    <row r="985" spans="1:23" ht="15.75" x14ac:dyDescent="0.25">
      <c r="A985" s="222" t="str">
        <f t="shared" si="15"/>
        <v>01096</v>
      </c>
      <c r="B985" s="311" t="s">
        <v>2155</v>
      </c>
      <c r="C985" s="302" t="s">
        <v>1784</v>
      </c>
      <c r="D985" s="302" t="s">
        <v>151</v>
      </c>
      <c r="E985" s="303">
        <v>32929</v>
      </c>
      <c r="F985" s="180" t="s">
        <v>134</v>
      </c>
      <c r="G985" s="305" t="s">
        <v>3448</v>
      </c>
      <c r="H985" s="303">
        <v>39537</v>
      </c>
      <c r="I985" s="302" t="s">
        <v>133</v>
      </c>
      <c r="J985" s="304" t="s">
        <v>688</v>
      </c>
      <c r="K985" s="304" t="s">
        <v>688</v>
      </c>
      <c r="L985" s="183">
        <v>42798</v>
      </c>
      <c r="M985" s="310" t="s">
        <v>101</v>
      </c>
      <c r="N985" s="200"/>
      <c r="O985" s="181"/>
      <c r="P985" s="181"/>
      <c r="Q985" s="181"/>
      <c r="R985" s="180"/>
      <c r="S985" s="180"/>
      <c r="T985" s="180"/>
      <c r="U985" s="180"/>
      <c r="V985" s="180"/>
      <c r="W985" s="180"/>
    </row>
    <row r="986" spans="1:23" ht="15.75" x14ac:dyDescent="0.25">
      <c r="A986" s="222" t="str">
        <f t="shared" si="15"/>
        <v>01097</v>
      </c>
      <c r="B986" s="311" t="s">
        <v>1224</v>
      </c>
      <c r="C986" s="302" t="s">
        <v>1225</v>
      </c>
      <c r="D986" s="302" t="s">
        <v>151</v>
      </c>
      <c r="E986" s="303">
        <v>28200</v>
      </c>
      <c r="F986" s="180" t="s">
        <v>134</v>
      </c>
      <c r="G986" s="305" t="s">
        <v>1226</v>
      </c>
      <c r="H986" s="303">
        <v>42740</v>
      </c>
      <c r="I986" s="302" t="s">
        <v>133</v>
      </c>
      <c r="J986" s="304" t="s">
        <v>224</v>
      </c>
      <c r="K986" s="304" t="s">
        <v>224</v>
      </c>
      <c r="L986" s="183">
        <v>42798</v>
      </c>
      <c r="M986" s="310" t="s">
        <v>101</v>
      </c>
      <c r="N986" s="200"/>
      <c r="O986" s="181"/>
      <c r="P986" s="181"/>
      <c r="Q986" s="181"/>
      <c r="R986" s="180"/>
      <c r="S986" s="180"/>
      <c r="T986" s="180"/>
      <c r="U986" s="180"/>
      <c r="V986" s="180"/>
      <c r="W986" s="180"/>
    </row>
    <row r="987" spans="1:23" ht="15.75" x14ac:dyDescent="0.25">
      <c r="A987" s="222" t="str">
        <f t="shared" si="15"/>
        <v>01098</v>
      </c>
      <c r="B987" s="311" t="s">
        <v>1020</v>
      </c>
      <c r="C987" s="302" t="s">
        <v>1021</v>
      </c>
      <c r="D987" s="302" t="s">
        <v>151</v>
      </c>
      <c r="E987" s="303">
        <v>32406</v>
      </c>
      <c r="F987" s="180" t="s">
        <v>134</v>
      </c>
      <c r="G987" s="305" t="s">
        <v>3449</v>
      </c>
      <c r="H987" s="312">
        <v>38121</v>
      </c>
      <c r="I987" s="302" t="s">
        <v>133</v>
      </c>
      <c r="J987" s="304" t="s">
        <v>204</v>
      </c>
      <c r="K987" s="304" t="s">
        <v>204</v>
      </c>
      <c r="L987" s="183">
        <v>42798</v>
      </c>
      <c r="M987" s="310" t="s">
        <v>101</v>
      </c>
      <c r="N987" s="200"/>
      <c r="O987" s="181"/>
      <c r="P987" s="181"/>
      <c r="Q987" s="181"/>
      <c r="R987" s="180"/>
      <c r="S987" s="180"/>
      <c r="T987" s="180"/>
      <c r="U987" s="180"/>
      <c r="V987" s="180"/>
      <c r="W987" s="180"/>
    </row>
    <row r="988" spans="1:23" ht="15.75" x14ac:dyDescent="0.25">
      <c r="A988" s="222" t="str">
        <f t="shared" si="15"/>
        <v>01099</v>
      </c>
      <c r="B988" s="311" t="s">
        <v>1022</v>
      </c>
      <c r="C988" s="302" t="s">
        <v>517</v>
      </c>
      <c r="D988" s="302" t="s">
        <v>151</v>
      </c>
      <c r="E988" s="303">
        <v>31368</v>
      </c>
      <c r="F988" s="180" t="s">
        <v>134</v>
      </c>
      <c r="G988" s="305" t="s">
        <v>3450</v>
      </c>
      <c r="H988" s="303">
        <v>37492</v>
      </c>
      <c r="I988" s="302" t="s">
        <v>133</v>
      </c>
      <c r="J988" s="304" t="s">
        <v>204</v>
      </c>
      <c r="K988" s="304" t="s">
        <v>204</v>
      </c>
      <c r="L988" s="183">
        <v>42798</v>
      </c>
      <c r="M988" s="310" t="s">
        <v>101</v>
      </c>
      <c r="N988" s="200"/>
      <c r="O988" s="181"/>
      <c r="P988" s="181"/>
      <c r="Q988" s="181"/>
      <c r="R988" s="180"/>
      <c r="S988" s="180"/>
      <c r="T988" s="180"/>
      <c r="U988" s="180"/>
      <c r="V988" s="180"/>
      <c r="W988" s="180"/>
    </row>
    <row r="989" spans="1:23" ht="15.75" x14ac:dyDescent="0.25">
      <c r="A989" s="222" t="str">
        <f t="shared" si="15"/>
        <v>01100</v>
      </c>
      <c r="B989" s="311" t="s">
        <v>653</v>
      </c>
      <c r="C989" s="304" t="s">
        <v>654</v>
      </c>
      <c r="D989" s="302" t="s">
        <v>151</v>
      </c>
      <c r="E989" s="308">
        <v>29844</v>
      </c>
      <c r="F989" s="180" t="s">
        <v>134</v>
      </c>
      <c r="G989" s="309" t="s">
        <v>3451</v>
      </c>
      <c r="H989" s="308">
        <v>42295</v>
      </c>
      <c r="I989" s="302" t="s">
        <v>133</v>
      </c>
      <c r="J989" s="304" t="s">
        <v>171</v>
      </c>
      <c r="K989" s="304" t="s">
        <v>171</v>
      </c>
      <c r="L989" s="183">
        <v>42798</v>
      </c>
      <c r="M989" s="310" t="s">
        <v>101</v>
      </c>
      <c r="N989" s="200"/>
      <c r="O989" s="181"/>
      <c r="P989" s="181"/>
      <c r="Q989" s="181"/>
      <c r="R989" s="180"/>
      <c r="S989" s="180"/>
      <c r="T989" s="180"/>
      <c r="U989" s="180"/>
      <c r="V989" s="180"/>
      <c r="W989" s="180"/>
    </row>
    <row r="990" spans="1:23" ht="15.75" x14ac:dyDescent="0.25">
      <c r="A990" s="222" t="str">
        <f t="shared" si="15"/>
        <v>01101</v>
      </c>
      <c r="B990" s="311" t="s">
        <v>655</v>
      </c>
      <c r="C990" s="304" t="s">
        <v>656</v>
      </c>
      <c r="D990" s="302" t="s">
        <v>151</v>
      </c>
      <c r="E990" s="308">
        <v>30073</v>
      </c>
      <c r="F990" s="180" t="s">
        <v>134</v>
      </c>
      <c r="G990" s="309" t="s">
        <v>3452</v>
      </c>
      <c r="H990" s="308">
        <v>42295</v>
      </c>
      <c r="I990" s="302" t="s">
        <v>133</v>
      </c>
      <c r="J990" s="304" t="s">
        <v>171</v>
      </c>
      <c r="K990" s="304" t="s">
        <v>171</v>
      </c>
      <c r="L990" s="183">
        <v>42798</v>
      </c>
      <c r="M990" s="310" t="s">
        <v>101</v>
      </c>
      <c r="N990" s="200"/>
      <c r="O990" s="181"/>
      <c r="P990" s="181"/>
      <c r="Q990" s="181"/>
      <c r="R990" s="180"/>
      <c r="S990" s="180"/>
      <c r="T990" s="180"/>
      <c r="U990" s="180"/>
      <c r="V990" s="180"/>
      <c r="W990" s="180"/>
    </row>
    <row r="991" spans="1:23" ht="15.75" x14ac:dyDescent="0.25">
      <c r="A991" s="222" t="str">
        <f t="shared" si="15"/>
        <v>01102</v>
      </c>
      <c r="B991" s="311" t="s">
        <v>1023</v>
      </c>
      <c r="C991" s="302" t="s">
        <v>1024</v>
      </c>
      <c r="D991" s="302" t="s">
        <v>151</v>
      </c>
      <c r="E991" s="303">
        <v>35867</v>
      </c>
      <c r="F991" s="180" t="s">
        <v>134</v>
      </c>
      <c r="G991" s="305" t="s">
        <v>3453</v>
      </c>
      <c r="H991" s="303">
        <v>42570</v>
      </c>
      <c r="I991" s="302" t="s">
        <v>133</v>
      </c>
      <c r="J991" s="304" t="s">
        <v>3177</v>
      </c>
      <c r="K991" s="304" t="s">
        <v>3177</v>
      </c>
      <c r="L991" s="183">
        <v>42798</v>
      </c>
      <c r="M991" s="310" t="s">
        <v>101</v>
      </c>
      <c r="N991" s="200"/>
      <c r="O991" s="181"/>
      <c r="P991" s="181"/>
      <c r="Q991" s="181"/>
      <c r="R991" s="180"/>
      <c r="S991" s="180"/>
      <c r="T991" s="180"/>
      <c r="U991" s="180"/>
      <c r="V991" s="180"/>
      <c r="W991" s="180"/>
    </row>
    <row r="992" spans="1:23" ht="15.75" x14ac:dyDescent="0.25">
      <c r="A992" s="222" t="str">
        <f t="shared" si="15"/>
        <v>01103</v>
      </c>
      <c r="B992" s="311" t="s">
        <v>1025</v>
      </c>
      <c r="C992" s="302" t="s">
        <v>1026</v>
      </c>
      <c r="D992" s="302" t="s">
        <v>151</v>
      </c>
      <c r="E992" s="303">
        <v>28620</v>
      </c>
      <c r="F992" s="180" t="s">
        <v>134</v>
      </c>
      <c r="G992" s="305" t="s">
        <v>3454</v>
      </c>
      <c r="H992" s="303">
        <v>42282</v>
      </c>
      <c r="I992" s="302" t="s">
        <v>133</v>
      </c>
      <c r="J992" s="304" t="s">
        <v>821</v>
      </c>
      <c r="K992" s="304" t="s">
        <v>821</v>
      </c>
      <c r="L992" s="183">
        <v>42798</v>
      </c>
      <c r="M992" s="310" t="s">
        <v>101</v>
      </c>
      <c r="N992" s="200"/>
      <c r="O992" s="181"/>
      <c r="P992" s="181"/>
      <c r="Q992" s="181"/>
      <c r="R992" s="180"/>
      <c r="S992" s="180"/>
      <c r="T992" s="180"/>
      <c r="U992" s="180"/>
      <c r="V992" s="180"/>
      <c r="W992" s="180"/>
    </row>
    <row r="993" spans="1:23" ht="15.75" x14ac:dyDescent="0.25">
      <c r="A993" s="222" t="str">
        <f t="shared" si="15"/>
        <v>01105</v>
      </c>
      <c r="B993" s="311" t="s">
        <v>1027</v>
      </c>
      <c r="C993" s="302" t="s">
        <v>1028</v>
      </c>
      <c r="D993" s="302" t="s">
        <v>151</v>
      </c>
      <c r="E993" s="303">
        <v>34498</v>
      </c>
      <c r="F993" s="180" t="s">
        <v>134</v>
      </c>
      <c r="G993" s="305" t="s">
        <v>3455</v>
      </c>
      <c r="H993" s="303">
        <v>41194</v>
      </c>
      <c r="I993" s="302" t="s">
        <v>133</v>
      </c>
      <c r="J993" s="304" t="s">
        <v>224</v>
      </c>
      <c r="K993" s="304" t="s">
        <v>224</v>
      </c>
      <c r="L993" s="183">
        <v>42798</v>
      </c>
      <c r="M993" s="310" t="s">
        <v>101</v>
      </c>
      <c r="N993" s="200"/>
      <c r="O993" s="181"/>
      <c r="P993" s="181"/>
      <c r="Q993" s="181"/>
      <c r="R993" s="180"/>
      <c r="S993" s="180"/>
      <c r="T993" s="180"/>
      <c r="U993" s="180"/>
      <c r="V993" s="180"/>
      <c r="W993" s="180"/>
    </row>
    <row r="994" spans="1:23" ht="15.75" x14ac:dyDescent="0.25">
      <c r="A994" s="222" t="str">
        <f t="shared" si="15"/>
        <v>01106</v>
      </c>
      <c r="B994" s="311" t="s">
        <v>3456</v>
      </c>
      <c r="C994" s="302" t="s">
        <v>3457</v>
      </c>
      <c r="D994" s="302" t="s">
        <v>151</v>
      </c>
      <c r="E994" s="303">
        <v>31291</v>
      </c>
      <c r="F994" s="180" t="s">
        <v>134</v>
      </c>
      <c r="G994" s="305" t="s">
        <v>3458</v>
      </c>
      <c r="H994" s="303">
        <v>42282</v>
      </c>
      <c r="I994" s="302" t="s">
        <v>133</v>
      </c>
      <c r="J994" s="304" t="s">
        <v>821</v>
      </c>
      <c r="K994" s="304" t="s">
        <v>821</v>
      </c>
      <c r="L994" s="183">
        <v>42798</v>
      </c>
      <c r="M994" s="310" t="s">
        <v>101</v>
      </c>
      <c r="N994" s="200"/>
      <c r="O994" s="181"/>
      <c r="P994" s="181"/>
      <c r="Q994" s="181"/>
      <c r="R994" s="180"/>
      <c r="S994" s="180"/>
      <c r="T994" s="180"/>
      <c r="U994" s="180"/>
      <c r="V994" s="180"/>
      <c r="W994" s="180"/>
    </row>
    <row r="995" spans="1:23" ht="15.75" x14ac:dyDescent="0.25">
      <c r="A995" s="222" t="str">
        <f t="shared" si="15"/>
        <v>01107</v>
      </c>
      <c r="B995" s="311" t="s">
        <v>3459</v>
      </c>
      <c r="C995" s="304" t="s">
        <v>3460</v>
      </c>
      <c r="D995" s="302" t="s">
        <v>151</v>
      </c>
      <c r="E995" s="308">
        <v>32543</v>
      </c>
      <c r="F995" s="180" t="s">
        <v>3461</v>
      </c>
      <c r="G995" s="309" t="s">
        <v>2537</v>
      </c>
      <c r="H995" s="308">
        <v>38562</v>
      </c>
      <c r="I995" s="302" t="s">
        <v>3462</v>
      </c>
      <c r="J995" s="304" t="s">
        <v>2995</v>
      </c>
      <c r="K995" s="304" t="s">
        <v>2995</v>
      </c>
      <c r="L995" s="183">
        <v>42798</v>
      </c>
      <c r="M995" s="310" t="s">
        <v>101</v>
      </c>
      <c r="N995" s="200"/>
      <c r="O995" s="181"/>
      <c r="P995" s="181"/>
      <c r="Q995" s="181"/>
      <c r="R995" s="180"/>
      <c r="S995" s="180"/>
      <c r="T995" s="180"/>
      <c r="U995" s="180"/>
      <c r="V995" s="180"/>
      <c r="W995" s="180"/>
    </row>
    <row r="996" spans="1:23" ht="15.75" x14ac:dyDescent="0.25">
      <c r="A996" s="222" t="str">
        <f t="shared" si="15"/>
        <v>01108</v>
      </c>
      <c r="B996" s="311" t="s">
        <v>1227</v>
      </c>
      <c r="C996" s="302" t="s">
        <v>1228</v>
      </c>
      <c r="D996" s="302" t="s">
        <v>151</v>
      </c>
      <c r="E996" s="303">
        <v>35053</v>
      </c>
      <c r="F996" s="180" t="s">
        <v>134</v>
      </c>
      <c r="G996" s="305" t="s">
        <v>3076</v>
      </c>
      <c r="H996" s="303">
        <v>41216</v>
      </c>
      <c r="I996" s="302" t="s">
        <v>133</v>
      </c>
      <c r="J996" s="180" t="s">
        <v>3077</v>
      </c>
      <c r="K996" s="180" t="s">
        <v>3077</v>
      </c>
      <c r="L996" s="183">
        <v>42798</v>
      </c>
      <c r="M996" s="310" t="s">
        <v>101</v>
      </c>
      <c r="N996" s="200"/>
      <c r="O996" s="181"/>
      <c r="P996" s="181"/>
      <c r="Q996" s="181"/>
      <c r="R996" s="180"/>
      <c r="S996" s="180"/>
      <c r="T996" s="180"/>
      <c r="U996" s="180"/>
      <c r="V996" s="180"/>
      <c r="W996" s="180"/>
    </row>
    <row r="997" spans="1:23" x14ac:dyDescent="0.25">
      <c r="A997" s="222" t="str">
        <f t="shared" si="15"/>
        <v>01109</v>
      </c>
      <c r="B997" s="313" t="s">
        <v>657</v>
      </c>
      <c r="C997" s="314" t="s">
        <v>593</v>
      </c>
      <c r="D997" s="292" t="s">
        <v>151</v>
      </c>
      <c r="E997" s="315">
        <v>27923</v>
      </c>
      <c r="F997" s="180" t="s">
        <v>134</v>
      </c>
      <c r="G997" s="316" t="s">
        <v>3463</v>
      </c>
      <c r="H997" s="315">
        <v>37681</v>
      </c>
      <c r="I997" s="294" t="s">
        <v>133</v>
      </c>
      <c r="J997" s="294" t="s">
        <v>171</v>
      </c>
      <c r="K997" s="294" t="s">
        <v>171</v>
      </c>
      <c r="L997" s="183">
        <v>42798</v>
      </c>
      <c r="M997" s="294" t="s">
        <v>101</v>
      </c>
      <c r="N997" s="200"/>
      <c r="O997" s="181"/>
      <c r="P997" s="181"/>
      <c r="Q997" s="181"/>
      <c r="R997" s="180"/>
      <c r="S997" s="180"/>
      <c r="T997" s="180"/>
      <c r="U997" s="180"/>
      <c r="V997" s="180"/>
      <c r="W997" s="180"/>
    </row>
    <row r="998" spans="1:23" x14ac:dyDescent="0.25">
      <c r="A998" s="222" t="str">
        <f t="shared" si="15"/>
        <v>01110</v>
      </c>
      <c r="B998" s="313" t="s">
        <v>1229</v>
      </c>
      <c r="C998" s="314" t="s">
        <v>1230</v>
      </c>
      <c r="D998" s="292" t="s">
        <v>151</v>
      </c>
      <c r="E998" s="315">
        <v>29196</v>
      </c>
      <c r="F998" s="180" t="s">
        <v>134</v>
      </c>
      <c r="G998" s="316" t="s">
        <v>3464</v>
      </c>
      <c r="H998" s="315">
        <v>40887</v>
      </c>
      <c r="I998" s="294" t="s">
        <v>133</v>
      </c>
      <c r="J998" s="294" t="s">
        <v>224</v>
      </c>
      <c r="K998" s="294" t="s">
        <v>224</v>
      </c>
      <c r="L998" s="183">
        <v>42798</v>
      </c>
      <c r="M998" s="294" t="s">
        <v>101</v>
      </c>
      <c r="N998" s="200"/>
      <c r="O998" s="181"/>
      <c r="P998" s="181"/>
      <c r="Q998" s="181"/>
      <c r="R998" s="180"/>
      <c r="S998" s="180"/>
      <c r="T998" s="180"/>
      <c r="U998" s="180"/>
      <c r="V998" s="180"/>
      <c r="W998" s="180"/>
    </row>
    <row r="999" spans="1:23" x14ac:dyDescent="0.25">
      <c r="A999" s="222" t="str">
        <f t="shared" si="15"/>
        <v>01111</v>
      </c>
      <c r="B999" s="313" t="s">
        <v>1353</v>
      </c>
      <c r="C999" s="314" t="s">
        <v>565</v>
      </c>
      <c r="D999" s="292" t="s">
        <v>151</v>
      </c>
      <c r="E999" s="315">
        <v>34927</v>
      </c>
      <c r="F999" s="180" t="s">
        <v>134</v>
      </c>
      <c r="G999" s="316" t="s">
        <v>3465</v>
      </c>
      <c r="H999" s="315">
        <v>40682</v>
      </c>
      <c r="I999" s="294" t="s">
        <v>133</v>
      </c>
      <c r="J999" s="294" t="s">
        <v>171</v>
      </c>
      <c r="K999" s="294" t="s">
        <v>171</v>
      </c>
      <c r="L999" s="183">
        <v>42798</v>
      </c>
      <c r="M999" s="294" t="s">
        <v>398</v>
      </c>
      <c r="N999" s="200"/>
      <c r="O999" s="181"/>
      <c r="P999" s="181"/>
      <c r="Q999" s="181"/>
      <c r="R999" s="180"/>
      <c r="S999" s="180"/>
      <c r="T999" s="180"/>
      <c r="U999" s="180"/>
      <c r="V999" s="180"/>
      <c r="W999" s="180"/>
    </row>
    <row r="1000" spans="1:23" x14ac:dyDescent="0.25">
      <c r="A1000" s="222" t="str">
        <f t="shared" si="15"/>
        <v>01152</v>
      </c>
      <c r="B1000" s="317" t="s">
        <v>2294</v>
      </c>
      <c r="C1000" s="314" t="s">
        <v>1888</v>
      </c>
      <c r="D1000" s="294" t="s">
        <v>149</v>
      </c>
      <c r="E1000" s="315">
        <v>34459</v>
      </c>
      <c r="F1000" s="180" t="s">
        <v>134</v>
      </c>
      <c r="G1000" s="316" t="s">
        <v>3466</v>
      </c>
      <c r="H1000" s="315">
        <v>40701</v>
      </c>
      <c r="I1000" s="294" t="s">
        <v>133</v>
      </c>
      <c r="J1000" s="294" t="s">
        <v>385</v>
      </c>
      <c r="K1000" s="294" t="s">
        <v>385</v>
      </c>
      <c r="L1000" s="183">
        <v>42798</v>
      </c>
      <c r="M1000" s="294" t="s">
        <v>1112</v>
      </c>
      <c r="N1000" s="200"/>
      <c r="O1000" s="181"/>
      <c r="P1000" s="181"/>
      <c r="Q1000" s="181"/>
      <c r="R1000" s="180"/>
      <c r="S1000" s="180"/>
      <c r="T1000" s="180"/>
      <c r="U1000" s="180"/>
      <c r="V1000" s="180"/>
      <c r="W1000" s="180"/>
    </row>
    <row r="1001" spans="1:23" x14ac:dyDescent="0.25">
      <c r="A1001" s="222" t="str">
        <f t="shared" si="15"/>
        <v>01112</v>
      </c>
      <c r="B1001" s="318" t="s">
        <v>1948</v>
      </c>
      <c r="C1001" s="278" t="s">
        <v>187</v>
      </c>
      <c r="D1001" s="292" t="s">
        <v>151</v>
      </c>
      <c r="E1001" s="268">
        <v>34552</v>
      </c>
      <c r="F1001" s="180" t="s">
        <v>134</v>
      </c>
      <c r="G1001" s="269">
        <v>174221535</v>
      </c>
      <c r="H1001" s="268">
        <v>40761</v>
      </c>
      <c r="I1001" s="292" t="s">
        <v>133</v>
      </c>
      <c r="J1001" s="278" t="s">
        <v>204</v>
      </c>
      <c r="K1001" s="278" t="s">
        <v>204</v>
      </c>
      <c r="L1001" s="183">
        <v>42800</v>
      </c>
      <c r="M1001" s="292" t="s">
        <v>2618</v>
      </c>
      <c r="N1001" s="200"/>
      <c r="O1001" s="181"/>
      <c r="P1001" s="181"/>
      <c r="Q1001" s="181"/>
      <c r="R1001" s="180"/>
      <c r="S1001" s="180"/>
      <c r="T1001" s="180"/>
      <c r="U1001" s="180"/>
      <c r="V1001" s="180"/>
      <c r="W1001" s="180"/>
    </row>
    <row r="1002" spans="1:23" x14ac:dyDescent="0.25">
      <c r="A1002" s="222" t="str">
        <f t="shared" si="15"/>
        <v>01113</v>
      </c>
      <c r="B1002" s="318" t="s">
        <v>1949</v>
      </c>
      <c r="C1002" s="278" t="s">
        <v>1631</v>
      </c>
      <c r="D1002" s="292" t="s">
        <v>151</v>
      </c>
      <c r="E1002" s="268">
        <v>34026</v>
      </c>
      <c r="F1002" s="180" t="s">
        <v>134</v>
      </c>
      <c r="G1002" s="269">
        <v>174215076</v>
      </c>
      <c r="H1002" s="268">
        <v>40340</v>
      </c>
      <c r="I1002" s="292" t="s">
        <v>133</v>
      </c>
      <c r="J1002" s="278" t="s">
        <v>182</v>
      </c>
      <c r="K1002" s="278" t="s">
        <v>182</v>
      </c>
      <c r="L1002" s="183">
        <v>42800</v>
      </c>
      <c r="M1002" s="292" t="s">
        <v>2618</v>
      </c>
      <c r="N1002" s="200"/>
      <c r="O1002" s="181"/>
      <c r="P1002" s="181"/>
      <c r="Q1002" s="181"/>
      <c r="R1002" s="180"/>
      <c r="S1002" s="180"/>
      <c r="T1002" s="180"/>
      <c r="U1002" s="180"/>
      <c r="V1002" s="180"/>
      <c r="W1002" s="180"/>
    </row>
    <row r="1003" spans="1:23" x14ac:dyDescent="0.25">
      <c r="A1003" s="222" t="str">
        <f t="shared" si="15"/>
        <v>01114</v>
      </c>
      <c r="B1003" s="318" t="s">
        <v>1950</v>
      </c>
      <c r="C1003" s="278" t="s">
        <v>870</v>
      </c>
      <c r="D1003" s="292" t="s">
        <v>151</v>
      </c>
      <c r="E1003" s="268">
        <v>32609</v>
      </c>
      <c r="F1003" s="180" t="s">
        <v>134</v>
      </c>
      <c r="G1003" s="269">
        <v>173526196</v>
      </c>
      <c r="H1003" s="268">
        <v>41732</v>
      </c>
      <c r="I1003" s="292" t="s">
        <v>133</v>
      </c>
      <c r="J1003" s="278" t="s">
        <v>1080</v>
      </c>
      <c r="K1003" s="278" t="s">
        <v>1080</v>
      </c>
      <c r="L1003" s="183">
        <v>42800</v>
      </c>
      <c r="M1003" s="292" t="s">
        <v>2618</v>
      </c>
      <c r="N1003" s="200"/>
      <c r="O1003" s="181"/>
      <c r="P1003" s="181"/>
      <c r="Q1003" s="181"/>
      <c r="R1003" s="180"/>
      <c r="S1003" s="180"/>
      <c r="T1003" s="180"/>
      <c r="U1003" s="180"/>
      <c r="V1003" s="180"/>
      <c r="W1003" s="180"/>
    </row>
    <row r="1004" spans="1:23" x14ac:dyDescent="0.25">
      <c r="A1004" s="222" t="str">
        <f t="shared" si="15"/>
        <v>01115</v>
      </c>
      <c r="B1004" s="318" t="s">
        <v>1951</v>
      </c>
      <c r="C1004" s="278" t="s">
        <v>1214</v>
      </c>
      <c r="D1004" s="292" t="s">
        <v>151</v>
      </c>
      <c r="E1004" s="268">
        <v>34342</v>
      </c>
      <c r="F1004" s="180" t="s">
        <v>134</v>
      </c>
      <c r="G1004" s="269">
        <v>174553970</v>
      </c>
      <c r="H1004" s="268">
        <v>40923</v>
      </c>
      <c r="I1004" s="292" t="s">
        <v>133</v>
      </c>
      <c r="J1004" s="278" t="s">
        <v>921</v>
      </c>
      <c r="K1004" s="278" t="s">
        <v>921</v>
      </c>
      <c r="L1004" s="183">
        <v>42800</v>
      </c>
      <c r="M1004" s="292" t="s">
        <v>2618</v>
      </c>
      <c r="N1004" s="200"/>
      <c r="O1004" s="181"/>
      <c r="P1004" s="181"/>
      <c r="Q1004" s="181"/>
      <c r="R1004" s="180"/>
      <c r="S1004" s="180"/>
      <c r="T1004" s="180"/>
      <c r="U1004" s="180"/>
      <c r="V1004" s="180"/>
      <c r="W1004" s="180"/>
    </row>
    <row r="1005" spans="1:23" x14ac:dyDescent="0.25">
      <c r="A1005" s="222" t="str">
        <f t="shared" si="15"/>
        <v>01116</v>
      </c>
      <c r="B1005" s="318" t="s">
        <v>1357</v>
      </c>
      <c r="C1005" s="278" t="s">
        <v>484</v>
      </c>
      <c r="D1005" s="292" t="s">
        <v>151</v>
      </c>
      <c r="E1005" s="268">
        <v>32395</v>
      </c>
      <c r="F1005" s="180" t="s">
        <v>134</v>
      </c>
      <c r="G1005" s="269">
        <v>172685308</v>
      </c>
      <c r="H1005" s="268">
        <v>38356</v>
      </c>
      <c r="I1005" s="292" t="s">
        <v>133</v>
      </c>
      <c r="J1005" s="278" t="s">
        <v>204</v>
      </c>
      <c r="K1005" s="278" t="s">
        <v>204</v>
      </c>
      <c r="L1005" s="183">
        <v>42800</v>
      </c>
      <c r="M1005" s="292" t="s">
        <v>398</v>
      </c>
      <c r="N1005" s="200"/>
      <c r="O1005" s="181"/>
      <c r="P1005" s="181"/>
      <c r="Q1005" s="181"/>
      <c r="R1005" s="180"/>
      <c r="S1005" s="180"/>
      <c r="T1005" s="180"/>
      <c r="U1005" s="180"/>
      <c r="V1005" s="180"/>
      <c r="W1005" s="180"/>
    </row>
    <row r="1006" spans="1:23" x14ac:dyDescent="0.25">
      <c r="A1006" s="222" t="str">
        <f t="shared" si="15"/>
        <v>01117</v>
      </c>
      <c r="B1006" s="318" t="s">
        <v>1354</v>
      </c>
      <c r="C1006" s="278" t="s">
        <v>1355</v>
      </c>
      <c r="D1006" s="292" t="s">
        <v>151</v>
      </c>
      <c r="E1006" s="268">
        <v>35509</v>
      </c>
      <c r="F1006" s="180" t="s">
        <v>134</v>
      </c>
      <c r="G1006" s="269">
        <v>174619338</v>
      </c>
      <c r="H1006" s="268">
        <v>41097</v>
      </c>
      <c r="I1006" s="292" t="s">
        <v>133</v>
      </c>
      <c r="J1006" s="278" t="s">
        <v>1356</v>
      </c>
      <c r="K1006" s="278" t="s">
        <v>1356</v>
      </c>
      <c r="L1006" s="183">
        <v>42800</v>
      </c>
      <c r="M1006" s="292" t="s">
        <v>398</v>
      </c>
      <c r="N1006" s="200"/>
      <c r="O1006" s="181"/>
      <c r="P1006" s="181"/>
      <c r="Q1006" s="181"/>
      <c r="R1006" s="180"/>
      <c r="S1006" s="180"/>
      <c r="T1006" s="180"/>
      <c r="U1006" s="180"/>
      <c r="V1006" s="180"/>
      <c r="W1006" s="180"/>
    </row>
    <row r="1007" spans="1:23" x14ac:dyDescent="0.25">
      <c r="A1007" s="222" t="str">
        <f t="shared" si="15"/>
        <v>01118</v>
      </c>
      <c r="B1007" s="318" t="s">
        <v>2267</v>
      </c>
      <c r="C1007" s="278" t="s">
        <v>1860</v>
      </c>
      <c r="D1007" s="292" t="s">
        <v>151</v>
      </c>
      <c r="E1007" s="268">
        <v>35072</v>
      </c>
      <c r="F1007" s="180" t="s">
        <v>134</v>
      </c>
      <c r="G1007" s="269">
        <v>174559089</v>
      </c>
      <c r="H1007" s="268">
        <v>41139</v>
      </c>
      <c r="I1007" s="292" t="s">
        <v>133</v>
      </c>
      <c r="J1007" s="278" t="s">
        <v>753</v>
      </c>
      <c r="K1007" s="278" t="s">
        <v>753</v>
      </c>
      <c r="L1007" s="183">
        <v>42800</v>
      </c>
      <c r="M1007" s="292" t="s">
        <v>398</v>
      </c>
      <c r="N1007" s="200"/>
      <c r="O1007" s="181"/>
      <c r="P1007" s="181"/>
      <c r="Q1007" s="181"/>
      <c r="R1007" s="180"/>
      <c r="S1007" s="180"/>
      <c r="T1007" s="180"/>
      <c r="U1007" s="180"/>
      <c r="V1007" s="180"/>
      <c r="W1007" s="180"/>
    </row>
    <row r="1008" spans="1:23" x14ac:dyDescent="0.25">
      <c r="A1008" s="222" t="str">
        <f t="shared" si="15"/>
        <v>01119</v>
      </c>
      <c r="B1008" s="318" t="s">
        <v>2268</v>
      </c>
      <c r="C1008" s="278" t="s">
        <v>1355</v>
      </c>
      <c r="D1008" s="292" t="s">
        <v>151</v>
      </c>
      <c r="E1008" s="268">
        <v>34241</v>
      </c>
      <c r="F1008" s="180" t="s">
        <v>134</v>
      </c>
      <c r="G1008" s="269">
        <v>174048512</v>
      </c>
      <c r="H1008" s="268">
        <v>40594</v>
      </c>
      <c r="I1008" s="292" t="s">
        <v>133</v>
      </c>
      <c r="J1008" s="278" t="s">
        <v>330</v>
      </c>
      <c r="K1008" s="278" t="s">
        <v>330</v>
      </c>
      <c r="L1008" s="183">
        <v>42800</v>
      </c>
      <c r="M1008" s="292" t="s">
        <v>398</v>
      </c>
      <c r="N1008" s="200"/>
      <c r="O1008" s="181"/>
      <c r="P1008" s="181"/>
      <c r="Q1008" s="181"/>
      <c r="R1008" s="180"/>
      <c r="S1008" s="180"/>
      <c r="T1008" s="180"/>
      <c r="U1008" s="180"/>
      <c r="V1008" s="180"/>
      <c r="W1008" s="180"/>
    </row>
    <row r="1009" spans="1:23" x14ac:dyDescent="0.25">
      <c r="A1009" s="222" t="str">
        <f t="shared" si="15"/>
        <v>01120</v>
      </c>
      <c r="B1009" s="318" t="s">
        <v>2302</v>
      </c>
      <c r="C1009" s="278" t="s">
        <v>1902</v>
      </c>
      <c r="D1009" s="292" t="s">
        <v>149</v>
      </c>
      <c r="E1009" s="268">
        <v>31554</v>
      </c>
      <c r="F1009" s="180" t="s">
        <v>134</v>
      </c>
      <c r="G1009" s="269">
        <v>172119684</v>
      </c>
      <c r="H1009" s="268">
        <v>40721</v>
      </c>
      <c r="I1009" s="292" t="s">
        <v>133</v>
      </c>
      <c r="J1009" s="278" t="s">
        <v>290</v>
      </c>
      <c r="K1009" s="278" t="s">
        <v>290</v>
      </c>
      <c r="L1009" s="183">
        <v>42800</v>
      </c>
      <c r="M1009" s="292" t="s">
        <v>2583</v>
      </c>
      <c r="N1009" s="200"/>
      <c r="O1009" s="181"/>
      <c r="P1009" s="181"/>
      <c r="Q1009" s="181"/>
      <c r="R1009" s="180"/>
      <c r="S1009" s="180"/>
      <c r="T1009" s="180"/>
      <c r="U1009" s="180"/>
      <c r="V1009" s="180"/>
      <c r="W1009" s="180"/>
    </row>
    <row r="1010" spans="1:23" x14ac:dyDescent="0.25">
      <c r="A1010" s="222" t="str">
        <f t="shared" si="15"/>
        <v>01121</v>
      </c>
      <c r="B1010" s="318" t="s">
        <v>1481</v>
      </c>
      <c r="C1010" s="278" t="s">
        <v>1482</v>
      </c>
      <c r="D1010" s="292" t="s">
        <v>151</v>
      </c>
      <c r="E1010" s="268">
        <v>32805</v>
      </c>
      <c r="F1010" s="180" t="s">
        <v>134</v>
      </c>
      <c r="G1010" s="269">
        <v>173145491</v>
      </c>
      <c r="H1010" s="268">
        <v>38755</v>
      </c>
      <c r="I1010" s="292" t="s">
        <v>133</v>
      </c>
      <c r="J1010" s="278" t="s">
        <v>171</v>
      </c>
      <c r="K1010" s="278" t="s">
        <v>171</v>
      </c>
      <c r="L1010" s="183">
        <v>42800</v>
      </c>
      <c r="M1010" s="292" t="s">
        <v>1460</v>
      </c>
      <c r="N1010" s="200"/>
      <c r="O1010" s="181"/>
      <c r="P1010" s="181"/>
      <c r="Q1010" s="181"/>
      <c r="R1010" s="180"/>
      <c r="S1010" s="180"/>
      <c r="T1010" s="180"/>
      <c r="U1010" s="180"/>
      <c r="V1010" s="180"/>
      <c r="W1010" s="180"/>
    </row>
    <row r="1011" spans="1:23" x14ac:dyDescent="0.25">
      <c r="A1011" s="222" t="str">
        <f t="shared" si="15"/>
        <v>01122</v>
      </c>
      <c r="B1011" s="318" t="s">
        <v>1458</v>
      </c>
      <c r="C1011" s="278" t="s">
        <v>1459</v>
      </c>
      <c r="D1011" s="292" t="s">
        <v>151</v>
      </c>
      <c r="E1011" s="268">
        <v>32008</v>
      </c>
      <c r="F1011" s="180" t="s">
        <v>134</v>
      </c>
      <c r="G1011" s="269">
        <v>172668473</v>
      </c>
      <c r="H1011" s="268">
        <v>38438</v>
      </c>
      <c r="I1011" s="292" t="s">
        <v>133</v>
      </c>
      <c r="J1011" s="278" t="s">
        <v>1050</v>
      </c>
      <c r="K1011" s="278" t="s">
        <v>1050</v>
      </c>
      <c r="L1011" s="183">
        <v>42800</v>
      </c>
      <c r="M1011" s="292" t="s">
        <v>1460</v>
      </c>
      <c r="N1011" s="200"/>
      <c r="O1011" s="181"/>
      <c r="P1011" s="181"/>
      <c r="Q1011" s="181"/>
      <c r="R1011" s="180"/>
      <c r="S1011" s="180"/>
      <c r="T1011" s="180"/>
      <c r="U1011" s="180"/>
      <c r="V1011" s="180"/>
      <c r="W1011" s="180"/>
    </row>
    <row r="1012" spans="1:23" x14ac:dyDescent="0.25">
      <c r="A1012" s="222" t="str">
        <f t="shared" si="15"/>
        <v>01123</v>
      </c>
      <c r="B1012" s="318" t="s">
        <v>1480</v>
      </c>
      <c r="C1012" s="278" t="s">
        <v>538</v>
      </c>
      <c r="D1012" s="292" t="s">
        <v>151</v>
      </c>
      <c r="E1012" s="268">
        <v>27951</v>
      </c>
      <c r="F1012" s="180" t="s">
        <v>134</v>
      </c>
      <c r="G1012" s="269">
        <v>171869998</v>
      </c>
      <c r="H1012" s="268">
        <v>41509</v>
      </c>
      <c r="I1012" s="292" t="s">
        <v>133</v>
      </c>
      <c r="J1012" s="278" t="s">
        <v>3367</v>
      </c>
      <c r="K1012" s="278" t="s">
        <v>3367</v>
      </c>
      <c r="L1012" s="183">
        <v>42800</v>
      </c>
      <c r="M1012" s="292" t="s">
        <v>1460</v>
      </c>
      <c r="N1012" s="200"/>
      <c r="O1012" s="181"/>
      <c r="P1012" s="181"/>
      <c r="Q1012" s="181"/>
      <c r="R1012" s="180"/>
      <c r="S1012" s="180"/>
      <c r="T1012" s="180"/>
      <c r="U1012" s="180"/>
      <c r="V1012" s="180"/>
      <c r="W1012" s="180"/>
    </row>
    <row r="1013" spans="1:23" x14ac:dyDescent="0.25">
      <c r="A1013" s="222" t="str">
        <f t="shared" si="15"/>
        <v>01124</v>
      </c>
      <c r="B1013" s="318" t="s">
        <v>2280</v>
      </c>
      <c r="C1013" s="278" t="s">
        <v>1869</v>
      </c>
      <c r="D1013" s="292" t="s">
        <v>151</v>
      </c>
      <c r="E1013" s="268">
        <v>29021</v>
      </c>
      <c r="F1013" s="180" t="s">
        <v>134</v>
      </c>
      <c r="G1013" s="269">
        <v>172677153</v>
      </c>
      <c r="H1013" s="268">
        <v>42450</v>
      </c>
      <c r="I1013" s="292" t="s">
        <v>133</v>
      </c>
      <c r="J1013" s="278" t="s">
        <v>302</v>
      </c>
      <c r="K1013" s="278" t="s">
        <v>302</v>
      </c>
      <c r="L1013" s="183">
        <v>42800</v>
      </c>
      <c r="M1013" s="292" t="s">
        <v>1460</v>
      </c>
      <c r="N1013" s="200"/>
      <c r="O1013" s="181"/>
      <c r="P1013" s="181"/>
      <c r="Q1013" s="181"/>
      <c r="R1013" s="180"/>
      <c r="S1013" s="180"/>
      <c r="T1013" s="180"/>
      <c r="U1013" s="180"/>
      <c r="V1013" s="180"/>
      <c r="W1013" s="180"/>
    </row>
    <row r="1014" spans="1:23" x14ac:dyDescent="0.25">
      <c r="A1014" s="222" t="str">
        <f t="shared" si="15"/>
        <v>01125</v>
      </c>
      <c r="B1014" s="318" t="s">
        <v>1484</v>
      </c>
      <c r="C1014" s="278" t="s">
        <v>616</v>
      </c>
      <c r="D1014" s="292" t="s">
        <v>151</v>
      </c>
      <c r="E1014" s="268">
        <v>28408</v>
      </c>
      <c r="F1014" s="180" t="s">
        <v>134</v>
      </c>
      <c r="G1014" s="269">
        <v>172678975</v>
      </c>
      <c r="H1014" s="268">
        <v>38043</v>
      </c>
      <c r="I1014" s="292" t="s">
        <v>133</v>
      </c>
      <c r="J1014" s="278" t="s">
        <v>410</v>
      </c>
      <c r="K1014" s="278" t="s">
        <v>410</v>
      </c>
      <c r="L1014" s="183">
        <v>42800</v>
      </c>
      <c r="M1014" s="292" t="s">
        <v>1460</v>
      </c>
      <c r="N1014" s="200"/>
      <c r="O1014" s="181"/>
      <c r="P1014" s="181"/>
      <c r="Q1014" s="181"/>
      <c r="R1014" s="180"/>
      <c r="S1014" s="180"/>
      <c r="T1014" s="180"/>
      <c r="U1014" s="180"/>
      <c r="V1014" s="180"/>
      <c r="W1014" s="180"/>
    </row>
    <row r="1015" spans="1:23" x14ac:dyDescent="0.25">
      <c r="A1015" s="222" t="str">
        <f t="shared" si="15"/>
        <v>01126</v>
      </c>
      <c r="B1015" s="318" t="s">
        <v>2281</v>
      </c>
      <c r="C1015" s="278" t="s">
        <v>870</v>
      </c>
      <c r="D1015" s="292" t="s">
        <v>151</v>
      </c>
      <c r="E1015" s="268">
        <v>33468</v>
      </c>
      <c r="F1015" s="180" t="s">
        <v>134</v>
      </c>
      <c r="G1015" s="269">
        <v>174213689</v>
      </c>
      <c r="H1015" s="268">
        <v>40240</v>
      </c>
      <c r="I1015" s="292" t="s">
        <v>133</v>
      </c>
      <c r="J1015" s="278" t="s">
        <v>135</v>
      </c>
      <c r="K1015" s="278" t="s">
        <v>135</v>
      </c>
      <c r="L1015" s="183">
        <v>42800</v>
      </c>
      <c r="M1015" s="292" t="s">
        <v>1460</v>
      </c>
      <c r="N1015" s="200"/>
      <c r="O1015" s="181"/>
      <c r="P1015" s="181"/>
      <c r="Q1015" s="181"/>
      <c r="R1015" s="180"/>
      <c r="S1015" s="180"/>
      <c r="T1015" s="180"/>
      <c r="U1015" s="180"/>
      <c r="V1015" s="180"/>
      <c r="W1015" s="180"/>
    </row>
    <row r="1016" spans="1:23" x14ac:dyDescent="0.25">
      <c r="A1016" s="222" t="str">
        <f t="shared" si="15"/>
        <v>01127</v>
      </c>
      <c r="B1016" s="318" t="s">
        <v>1410</v>
      </c>
      <c r="C1016" s="278" t="s">
        <v>1411</v>
      </c>
      <c r="D1016" s="292" t="s">
        <v>151</v>
      </c>
      <c r="E1016" s="268">
        <v>33005</v>
      </c>
      <c r="F1016" s="180" t="s">
        <v>134</v>
      </c>
      <c r="G1016" s="269">
        <v>173202812</v>
      </c>
      <c r="H1016" s="268">
        <v>38708</v>
      </c>
      <c r="I1016" s="292" t="s">
        <v>133</v>
      </c>
      <c r="J1016" s="278" t="s">
        <v>224</v>
      </c>
      <c r="K1016" s="278" t="s">
        <v>224</v>
      </c>
      <c r="L1016" s="183">
        <v>42800</v>
      </c>
      <c r="M1016" s="292" t="s">
        <v>732</v>
      </c>
      <c r="N1016" s="200"/>
      <c r="O1016" s="181"/>
      <c r="P1016" s="181"/>
      <c r="Q1016" s="181"/>
      <c r="R1016" s="180"/>
      <c r="S1016" s="180"/>
      <c r="T1016" s="180"/>
      <c r="U1016" s="180"/>
      <c r="V1016" s="180"/>
      <c r="W1016" s="180"/>
    </row>
    <row r="1017" spans="1:23" x14ac:dyDescent="0.25">
      <c r="A1017" s="222" t="str">
        <f t="shared" si="15"/>
        <v>01128</v>
      </c>
      <c r="B1017" s="318" t="s">
        <v>2308</v>
      </c>
      <c r="C1017" s="278" t="s">
        <v>1531</v>
      </c>
      <c r="D1017" s="292" t="s">
        <v>151</v>
      </c>
      <c r="E1017" s="268">
        <v>34501</v>
      </c>
      <c r="F1017" s="180" t="s">
        <v>134</v>
      </c>
      <c r="G1017" s="269">
        <v>174550190</v>
      </c>
      <c r="H1017" s="268">
        <v>41792</v>
      </c>
      <c r="I1017" s="292" t="s">
        <v>133</v>
      </c>
      <c r="J1017" s="278" t="s">
        <v>410</v>
      </c>
      <c r="K1017" s="278" t="s">
        <v>410</v>
      </c>
      <c r="L1017" s="183">
        <v>42800</v>
      </c>
      <c r="M1017" s="292" t="s">
        <v>732</v>
      </c>
      <c r="N1017" s="200"/>
      <c r="O1017" s="181"/>
      <c r="P1017" s="181"/>
      <c r="Q1017" s="181"/>
      <c r="R1017" s="180"/>
      <c r="S1017" s="180"/>
      <c r="T1017" s="180"/>
      <c r="U1017" s="180"/>
      <c r="V1017" s="180"/>
      <c r="W1017" s="180"/>
    </row>
    <row r="1018" spans="1:23" x14ac:dyDescent="0.25">
      <c r="A1018" s="222" t="str">
        <f t="shared" si="15"/>
        <v>01129</v>
      </c>
      <c r="B1018" s="318" t="s">
        <v>2309</v>
      </c>
      <c r="C1018" s="278" t="s">
        <v>178</v>
      </c>
      <c r="D1018" s="292" t="s">
        <v>151</v>
      </c>
      <c r="E1018" s="268">
        <v>31532</v>
      </c>
      <c r="F1018" s="180" t="s">
        <v>134</v>
      </c>
      <c r="G1018" s="269">
        <v>172744089</v>
      </c>
      <c r="H1018" s="268">
        <v>37467</v>
      </c>
      <c r="I1018" s="292" t="s">
        <v>133</v>
      </c>
      <c r="J1018" s="278" t="s">
        <v>921</v>
      </c>
      <c r="K1018" s="278" t="s">
        <v>921</v>
      </c>
      <c r="L1018" s="183">
        <v>42800</v>
      </c>
      <c r="M1018" s="292" t="s">
        <v>732</v>
      </c>
      <c r="N1018" s="200"/>
      <c r="O1018" s="181"/>
      <c r="P1018" s="181"/>
      <c r="Q1018" s="181"/>
      <c r="R1018" s="180"/>
      <c r="S1018" s="180"/>
      <c r="T1018" s="180"/>
      <c r="U1018" s="180"/>
      <c r="V1018" s="180"/>
      <c r="W1018" s="180"/>
    </row>
    <row r="1019" spans="1:23" x14ac:dyDescent="0.25">
      <c r="A1019" s="222" t="str">
        <f t="shared" si="15"/>
        <v>01130</v>
      </c>
      <c r="B1019" s="318" t="s">
        <v>2310</v>
      </c>
      <c r="C1019" s="278" t="s">
        <v>1906</v>
      </c>
      <c r="D1019" s="292" t="s">
        <v>151</v>
      </c>
      <c r="E1019" s="268">
        <v>36057</v>
      </c>
      <c r="F1019" s="180" t="s">
        <v>134</v>
      </c>
      <c r="G1019" s="269">
        <v>174577962</v>
      </c>
      <c r="H1019" s="268">
        <v>42416</v>
      </c>
      <c r="I1019" s="292" t="s">
        <v>133</v>
      </c>
      <c r="J1019" s="278" t="s">
        <v>921</v>
      </c>
      <c r="K1019" s="278" t="s">
        <v>921</v>
      </c>
      <c r="L1019" s="183">
        <v>42800</v>
      </c>
      <c r="M1019" s="292" t="s">
        <v>732</v>
      </c>
      <c r="N1019" s="200"/>
      <c r="O1019" s="181"/>
      <c r="P1019" s="181"/>
      <c r="Q1019" s="181"/>
      <c r="R1019" s="180"/>
      <c r="S1019" s="180"/>
      <c r="T1019" s="180"/>
      <c r="U1019" s="180"/>
      <c r="V1019" s="180"/>
      <c r="W1019" s="180"/>
    </row>
    <row r="1020" spans="1:23" x14ac:dyDescent="0.25">
      <c r="A1020" s="222" t="str">
        <f t="shared" si="15"/>
        <v>01131</v>
      </c>
      <c r="B1020" s="318" t="s">
        <v>1246</v>
      </c>
      <c r="C1020" s="278" t="s">
        <v>345</v>
      </c>
      <c r="D1020" s="292" t="s">
        <v>151</v>
      </c>
      <c r="E1020" s="268">
        <v>33332</v>
      </c>
      <c r="F1020" s="180" t="s">
        <v>134</v>
      </c>
      <c r="G1020" s="269">
        <v>173140424</v>
      </c>
      <c r="H1020" s="268">
        <v>38570</v>
      </c>
      <c r="I1020" s="292" t="s">
        <v>133</v>
      </c>
      <c r="J1020" s="278" t="s">
        <v>2818</v>
      </c>
      <c r="K1020" s="278" t="s">
        <v>2818</v>
      </c>
      <c r="L1020" s="183">
        <v>42800</v>
      </c>
      <c r="M1020" s="292" t="s">
        <v>101</v>
      </c>
      <c r="N1020" s="200"/>
      <c r="O1020" s="181"/>
      <c r="P1020" s="181"/>
      <c r="Q1020" s="181"/>
      <c r="R1020" s="180"/>
      <c r="S1020" s="180"/>
      <c r="T1020" s="180"/>
      <c r="U1020" s="180"/>
      <c r="V1020" s="180"/>
      <c r="W1020" s="180"/>
    </row>
    <row r="1021" spans="1:23" x14ac:dyDescent="0.25">
      <c r="A1021" s="222" t="str">
        <f t="shared" si="15"/>
        <v>01132</v>
      </c>
      <c r="B1021" s="318" t="s">
        <v>1247</v>
      </c>
      <c r="C1021" s="278" t="s">
        <v>1248</v>
      </c>
      <c r="D1021" s="292" t="s">
        <v>151</v>
      </c>
      <c r="E1021" s="268">
        <v>30871</v>
      </c>
      <c r="F1021" s="180" t="s">
        <v>134</v>
      </c>
      <c r="G1021" s="270" t="s">
        <v>3467</v>
      </c>
      <c r="H1021" s="268">
        <v>42614</v>
      </c>
      <c r="I1021" s="292" t="s">
        <v>133</v>
      </c>
      <c r="J1021" s="278" t="s">
        <v>3367</v>
      </c>
      <c r="K1021" s="278" t="s">
        <v>3367</v>
      </c>
      <c r="L1021" s="183">
        <v>42800</v>
      </c>
      <c r="M1021" s="292" t="s">
        <v>101</v>
      </c>
      <c r="N1021" s="200"/>
      <c r="O1021" s="181"/>
      <c r="P1021" s="181"/>
      <c r="Q1021" s="181"/>
      <c r="R1021" s="180"/>
      <c r="S1021" s="180"/>
      <c r="T1021" s="180"/>
      <c r="U1021" s="180"/>
      <c r="V1021" s="180"/>
      <c r="W1021" s="180"/>
    </row>
    <row r="1022" spans="1:23" x14ac:dyDescent="0.25">
      <c r="A1022" s="222" t="str">
        <f t="shared" si="15"/>
        <v>01133</v>
      </c>
      <c r="B1022" s="318" t="s">
        <v>1191</v>
      </c>
      <c r="C1022" s="278" t="s">
        <v>1192</v>
      </c>
      <c r="D1022" s="292" t="s">
        <v>151</v>
      </c>
      <c r="E1022" s="268">
        <v>29545</v>
      </c>
      <c r="F1022" s="180" t="s">
        <v>134</v>
      </c>
      <c r="G1022" s="269">
        <v>171840221</v>
      </c>
      <c r="H1022" s="268">
        <v>41691</v>
      </c>
      <c r="I1022" s="292" t="s">
        <v>133</v>
      </c>
      <c r="J1022" s="278" t="s">
        <v>302</v>
      </c>
      <c r="K1022" s="278" t="s">
        <v>302</v>
      </c>
      <c r="L1022" s="183">
        <v>42800</v>
      </c>
      <c r="M1022" s="292" t="s">
        <v>101</v>
      </c>
      <c r="N1022" s="200"/>
      <c r="O1022" s="181"/>
      <c r="P1022" s="181"/>
      <c r="Q1022" s="181"/>
      <c r="R1022" s="180"/>
      <c r="S1022" s="180"/>
      <c r="T1022" s="180"/>
      <c r="U1022" s="180"/>
      <c r="V1022" s="180"/>
      <c r="W1022" s="180"/>
    </row>
    <row r="1023" spans="1:23" x14ac:dyDescent="0.25">
      <c r="A1023" s="222" t="str">
        <f t="shared" si="15"/>
        <v>01134</v>
      </c>
      <c r="B1023" s="318" t="s">
        <v>1029</v>
      </c>
      <c r="C1023" s="278" t="s">
        <v>742</v>
      </c>
      <c r="D1023" s="292" t="s">
        <v>151</v>
      </c>
      <c r="E1023" s="268">
        <v>33483</v>
      </c>
      <c r="F1023" s="180" t="s">
        <v>134</v>
      </c>
      <c r="G1023" s="269">
        <v>174628987</v>
      </c>
      <c r="H1023" s="268">
        <v>41702</v>
      </c>
      <c r="I1023" s="292" t="s">
        <v>133</v>
      </c>
      <c r="J1023" s="278" t="s">
        <v>171</v>
      </c>
      <c r="K1023" s="278" t="s">
        <v>171</v>
      </c>
      <c r="L1023" s="183">
        <v>42800</v>
      </c>
      <c r="M1023" s="292" t="s">
        <v>101</v>
      </c>
      <c r="N1023" s="200"/>
      <c r="O1023" s="181"/>
      <c r="P1023" s="181"/>
      <c r="Q1023" s="181"/>
      <c r="R1023" s="180"/>
      <c r="S1023" s="180"/>
      <c r="T1023" s="180"/>
      <c r="U1023" s="180"/>
      <c r="V1023" s="180"/>
      <c r="W1023" s="180"/>
    </row>
    <row r="1024" spans="1:23" x14ac:dyDescent="0.25">
      <c r="A1024" s="222" t="str">
        <f t="shared" si="15"/>
        <v>01135</v>
      </c>
      <c r="B1024" s="318" t="s">
        <v>1242</v>
      </c>
      <c r="C1024" s="278" t="s">
        <v>532</v>
      </c>
      <c r="D1024" s="292" t="s">
        <v>151</v>
      </c>
      <c r="E1024" s="268">
        <v>32870</v>
      </c>
      <c r="F1024" s="180" t="s">
        <v>134</v>
      </c>
      <c r="G1024" s="269">
        <v>173571423</v>
      </c>
      <c r="H1024" s="268">
        <v>39154</v>
      </c>
      <c r="I1024" s="292" t="s">
        <v>133</v>
      </c>
      <c r="J1024" s="278" t="s">
        <v>330</v>
      </c>
      <c r="K1024" s="278" t="s">
        <v>330</v>
      </c>
      <c r="L1024" s="183">
        <v>42800</v>
      </c>
      <c r="M1024" s="292" t="s">
        <v>101</v>
      </c>
      <c r="N1024" s="200"/>
      <c r="O1024" s="181"/>
      <c r="P1024" s="181"/>
      <c r="Q1024" s="181"/>
      <c r="R1024" s="180"/>
      <c r="S1024" s="180"/>
      <c r="T1024" s="180"/>
      <c r="U1024" s="180"/>
      <c r="V1024" s="180"/>
      <c r="W1024" s="180"/>
    </row>
    <row r="1025" spans="1:23" x14ac:dyDescent="0.25">
      <c r="A1025" s="222" t="str">
        <f t="shared" si="15"/>
        <v>01136</v>
      </c>
      <c r="B1025" s="318" t="s">
        <v>2156</v>
      </c>
      <c r="C1025" s="278" t="s">
        <v>1785</v>
      </c>
      <c r="D1025" s="292" t="s">
        <v>151</v>
      </c>
      <c r="E1025" s="268">
        <v>34715</v>
      </c>
      <c r="F1025" s="180" t="s">
        <v>134</v>
      </c>
      <c r="G1025" s="269">
        <v>174615892</v>
      </c>
      <c r="H1025" s="268">
        <v>40949</v>
      </c>
      <c r="I1025" s="292" t="s">
        <v>133</v>
      </c>
      <c r="J1025" s="278" t="s">
        <v>760</v>
      </c>
      <c r="K1025" s="278" t="s">
        <v>760</v>
      </c>
      <c r="L1025" s="183">
        <v>42800</v>
      </c>
      <c r="M1025" s="292" t="s">
        <v>101</v>
      </c>
      <c r="N1025" s="200"/>
      <c r="O1025" s="181"/>
      <c r="P1025" s="181"/>
      <c r="Q1025" s="181"/>
      <c r="R1025" s="180"/>
      <c r="S1025" s="180"/>
      <c r="T1025" s="180"/>
      <c r="U1025" s="180"/>
      <c r="V1025" s="180"/>
      <c r="W1025" s="180"/>
    </row>
    <row r="1026" spans="1:23" x14ac:dyDescent="0.25">
      <c r="A1026" s="222" t="str">
        <f t="shared" si="15"/>
        <v>01137</v>
      </c>
      <c r="B1026" s="318" t="s">
        <v>1236</v>
      </c>
      <c r="C1026" s="278" t="s">
        <v>1237</v>
      </c>
      <c r="D1026" s="292" t="s">
        <v>151</v>
      </c>
      <c r="E1026" s="268">
        <v>29633</v>
      </c>
      <c r="F1026" s="180" t="s">
        <v>134</v>
      </c>
      <c r="G1026" s="270" t="s">
        <v>3468</v>
      </c>
      <c r="H1026" s="268">
        <v>42788</v>
      </c>
      <c r="I1026" s="292" t="s">
        <v>133</v>
      </c>
      <c r="J1026" s="278" t="s">
        <v>467</v>
      </c>
      <c r="K1026" s="278" t="s">
        <v>467</v>
      </c>
      <c r="L1026" s="183">
        <v>42800</v>
      </c>
      <c r="M1026" s="292" t="s">
        <v>101</v>
      </c>
      <c r="N1026" s="200"/>
      <c r="O1026" s="181"/>
      <c r="P1026" s="181"/>
      <c r="Q1026" s="181"/>
      <c r="R1026" s="180"/>
      <c r="S1026" s="180"/>
      <c r="T1026" s="180"/>
      <c r="U1026" s="180"/>
      <c r="V1026" s="180"/>
      <c r="W1026" s="180"/>
    </row>
    <row r="1027" spans="1:23" x14ac:dyDescent="0.25">
      <c r="A1027" s="222" t="str">
        <f t="shared" si="15"/>
        <v>01138</v>
      </c>
      <c r="B1027" s="318" t="s">
        <v>1243</v>
      </c>
      <c r="C1027" s="278" t="s">
        <v>1244</v>
      </c>
      <c r="D1027" s="292" t="s">
        <v>151</v>
      </c>
      <c r="E1027" s="268">
        <v>33602</v>
      </c>
      <c r="F1027" s="180" t="s">
        <v>134</v>
      </c>
      <c r="G1027" s="269">
        <v>174000443</v>
      </c>
      <c r="H1027" s="268">
        <v>41882</v>
      </c>
      <c r="I1027" s="292" t="s">
        <v>133</v>
      </c>
      <c r="J1027" s="278" t="s">
        <v>456</v>
      </c>
      <c r="K1027" s="278" t="s">
        <v>456</v>
      </c>
      <c r="L1027" s="183">
        <v>42800</v>
      </c>
      <c r="M1027" s="292" t="s">
        <v>101</v>
      </c>
      <c r="N1027" s="200"/>
      <c r="O1027" s="181"/>
      <c r="P1027" s="181"/>
      <c r="Q1027" s="181"/>
      <c r="R1027" s="180"/>
      <c r="S1027" s="180"/>
      <c r="T1027" s="180"/>
      <c r="U1027" s="180"/>
      <c r="V1027" s="180"/>
      <c r="W1027" s="180"/>
    </row>
    <row r="1028" spans="1:23" x14ac:dyDescent="0.25">
      <c r="A1028" s="222" t="str">
        <f t="shared" si="15"/>
        <v>01139</v>
      </c>
      <c r="B1028" s="318" t="s">
        <v>1238</v>
      </c>
      <c r="C1028" s="278" t="s">
        <v>1239</v>
      </c>
      <c r="D1028" s="292" t="s">
        <v>151</v>
      </c>
      <c r="E1028" s="268">
        <v>31462</v>
      </c>
      <c r="F1028" s="180" t="s">
        <v>134</v>
      </c>
      <c r="G1028" s="269">
        <v>172037209</v>
      </c>
      <c r="H1028" s="268">
        <v>40288</v>
      </c>
      <c r="I1028" s="292" t="s">
        <v>133</v>
      </c>
      <c r="J1028" s="278" t="s">
        <v>871</v>
      </c>
      <c r="K1028" s="278" t="s">
        <v>871</v>
      </c>
      <c r="L1028" s="183">
        <v>42800</v>
      </c>
      <c r="M1028" s="292" t="s">
        <v>101</v>
      </c>
      <c r="N1028" s="200"/>
      <c r="O1028" s="181"/>
      <c r="P1028" s="181"/>
      <c r="Q1028" s="181"/>
      <c r="R1028" s="180"/>
      <c r="S1028" s="180"/>
      <c r="T1028" s="180"/>
      <c r="U1028" s="180"/>
      <c r="V1028" s="180"/>
      <c r="W1028" s="180"/>
    </row>
    <row r="1029" spans="1:23" x14ac:dyDescent="0.25">
      <c r="A1029" s="222" t="str">
        <f t="shared" ref="A1029:A1070" si="16">RIGHT(B1029,5)</f>
        <v>01140</v>
      </c>
      <c r="B1029" s="318" t="s">
        <v>1196</v>
      </c>
      <c r="C1029" s="278" t="s">
        <v>1197</v>
      </c>
      <c r="D1029" s="292" t="s">
        <v>151</v>
      </c>
      <c r="E1029" s="268">
        <v>29598</v>
      </c>
      <c r="F1029" s="180" t="s">
        <v>134</v>
      </c>
      <c r="G1029" s="269">
        <v>172347405</v>
      </c>
      <c r="H1029" s="268">
        <v>36124</v>
      </c>
      <c r="I1029" s="292" t="s">
        <v>133</v>
      </c>
      <c r="J1029" s="278" t="s">
        <v>385</v>
      </c>
      <c r="K1029" s="278" t="s">
        <v>385</v>
      </c>
      <c r="L1029" s="183">
        <v>42800</v>
      </c>
      <c r="M1029" s="292" t="s">
        <v>101</v>
      </c>
      <c r="N1029" s="200"/>
      <c r="O1029" s="181"/>
      <c r="P1029" s="181"/>
      <c r="Q1029" s="181"/>
      <c r="R1029" s="180"/>
      <c r="S1029" s="180"/>
      <c r="T1029" s="180"/>
      <c r="U1029" s="180"/>
      <c r="V1029" s="180"/>
      <c r="W1029" s="180"/>
    </row>
    <row r="1030" spans="1:23" x14ac:dyDescent="0.25">
      <c r="A1030" s="222" t="str">
        <f t="shared" si="16"/>
        <v>01141</v>
      </c>
      <c r="B1030" s="318" t="s">
        <v>1030</v>
      </c>
      <c r="C1030" s="278" t="s">
        <v>572</v>
      </c>
      <c r="D1030" s="292" t="s">
        <v>151</v>
      </c>
      <c r="E1030" s="268">
        <v>30164</v>
      </c>
      <c r="F1030" s="180" t="s">
        <v>134</v>
      </c>
      <c r="G1030" s="269">
        <v>172058677</v>
      </c>
      <c r="H1030" s="268">
        <v>42032</v>
      </c>
      <c r="I1030" s="292" t="s">
        <v>133</v>
      </c>
      <c r="J1030" s="278" t="s">
        <v>921</v>
      </c>
      <c r="K1030" s="278" t="s">
        <v>224</v>
      </c>
      <c r="L1030" s="183">
        <v>42800</v>
      </c>
      <c r="M1030" s="292" t="s">
        <v>101</v>
      </c>
      <c r="N1030" s="200"/>
      <c r="O1030" s="181"/>
      <c r="P1030" s="181"/>
      <c r="Q1030" s="181"/>
      <c r="R1030" s="180"/>
      <c r="S1030" s="180"/>
      <c r="T1030" s="180"/>
      <c r="U1030" s="180"/>
      <c r="V1030" s="180"/>
      <c r="W1030" s="180"/>
    </row>
    <row r="1031" spans="1:23" x14ac:dyDescent="0.25">
      <c r="A1031" s="222" t="str">
        <f t="shared" si="16"/>
        <v>01142</v>
      </c>
      <c r="B1031" s="318" t="s">
        <v>1233</v>
      </c>
      <c r="C1031" s="278" t="s">
        <v>1234</v>
      </c>
      <c r="D1031" s="292" t="s">
        <v>151</v>
      </c>
      <c r="E1031" s="268">
        <v>36129</v>
      </c>
      <c r="F1031" s="180" t="s">
        <v>134</v>
      </c>
      <c r="G1031" s="269">
        <v>174632914</v>
      </c>
      <c r="H1031" s="268">
        <v>42146</v>
      </c>
      <c r="I1031" s="292" t="s">
        <v>133</v>
      </c>
      <c r="J1031" s="278" t="s">
        <v>380</v>
      </c>
      <c r="K1031" s="278" t="s">
        <v>380</v>
      </c>
      <c r="L1031" s="183">
        <v>42800</v>
      </c>
      <c r="M1031" s="292" t="s">
        <v>101</v>
      </c>
      <c r="N1031" s="200"/>
      <c r="O1031" s="181"/>
      <c r="P1031" s="181"/>
      <c r="Q1031" s="181"/>
      <c r="R1031" s="180"/>
      <c r="S1031" s="180"/>
      <c r="T1031" s="180"/>
      <c r="U1031" s="180"/>
      <c r="V1031" s="180"/>
      <c r="W1031" s="180"/>
    </row>
    <row r="1032" spans="1:23" x14ac:dyDescent="0.25">
      <c r="A1032" s="222" t="str">
        <f t="shared" si="16"/>
        <v>01143</v>
      </c>
      <c r="B1032" s="318" t="s">
        <v>1245</v>
      </c>
      <c r="C1032" s="278" t="s">
        <v>339</v>
      </c>
      <c r="D1032" s="292" t="s">
        <v>151</v>
      </c>
      <c r="E1032" s="268">
        <v>31357</v>
      </c>
      <c r="F1032" s="180" t="s">
        <v>134</v>
      </c>
      <c r="G1032" s="269">
        <v>172655821</v>
      </c>
      <c r="H1032" s="268">
        <v>39864</v>
      </c>
      <c r="I1032" s="292" t="s">
        <v>133</v>
      </c>
      <c r="J1032" s="278" t="s">
        <v>1050</v>
      </c>
      <c r="K1032" s="278" t="s">
        <v>1050</v>
      </c>
      <c r="L1032" s="183">
        <v>42800</v>
      </c>
      <c r="M1032" s="292" t="s">
        <v>101</v>
      </c>
      <c r="N1032" s="200"/>
      <c r="O1032" s="181"/>
      <c r="P1032" s="181"/>
      <c r="Q1032" s="181"/>
      <c r="R1032" s="180"/>
      <c r="S1032" s="180"/>
      <c r="T1032" s="180"/>
      <c r="U1032" s="180"/>
      <c r="V1032" s="180"/>
      <c r="W1032" s="180"/>
    </row>
    <row r="1033" spans="1:23" x14ac:dyDescent="0.25">
      <c r="A1033" s="222" t="str">
        <f t="shared" si="16"/>
        <v>01144</v>
      </c>
      <c r="B1033" s="318" t="s">
        <v>1031</v>
      </c>
      <c r="C1033" s="278" t="s">
        <v>1032</v>
      </c>
      <c r="D1033" s="292" t="s">
        <v>151</v>
      </c>
      <c r="E1033" s="268">
        <v>27917</v>
      </c>
      <c r="F1033" s="180" t="s">
        <v>134</v>
      </c>
      <c r="G1033" s="269">
        <v>172389750</v>
      </c>
      <c r="H1033" s="268">
        <v>42252</v>
      </c>
      <c r="I1033" s="292" t="s">
        <v>133</v>
      </c>
      <c r="J1033" s="278" t="s">
        <v>137</v>
      </c>
      <c r="K1033" s="278" t="s">
        <v>137</v>
      </c>
      <c r="L1033" s="183">
        <v>42800</v>
      </c>
      <c r="M1033" s="292" t="s">
        <v>101</v>
      </c>
      <c r="N1033" s="200"/>
      <c r="O1033" s="181"/>
      <c r="P1033" s="181"/>
      <c r="Q1033" s="181"/>
      <c r="R1033" s="180"/>
      <c r="S1033" s="180"/>
      <c r="T1033" s="180"/>
      <c r="U1033" s="180"/>
      <c r="V1033" s="180"/>
      <c r="W1033" s="180"/>
    </row>
    <row r="1034" spans="1:23" x14ac:dyDescent="0.25">
      <c r="A1034" s="222" t="str">
        <f t="shared" si="16"/>
        <v>01145</v>
      </c>
      <c r="B1034" s="318" t="s">
        <v>969</v>
      </c>
      <c r="C1034" s="278" t="s">
        <v>970</v>
      </c>
      <c r="D1034" s="292" t="s">
        <v>151</v>
      </c>
      <c r="E1034" s="268">
        <v>34195</v>
      </c>
      <c r="F1034" s="180" t="s">
        <v>134</v>
      </c>
      <c r="G1034" s="269">
        <v>174613613</v>
      </c>
      <c r="H1034" s="268">
        <v>40880</v>
      </c>
      <c r="I1034" s="292" t="s">
        <v>133</v>
      </c>
      <c r="J1034" s="278" t="s">
        <v>760</v>
      </c>
      <c r="K1034" s="278" t="s">
        <v>760</v>
      </c>
      <c r="L1034" s="183">
        <v>42800</v>
      </c>
      <c r="M1034" s="292" t="s">
        <v>101</v>
      </c>
      <c r="N1034" s="200"/>
      <c r="O1034" s="181"/>
      <c r="P1034" s="181"/>
      <c r="Q1034" s="181"/>
      <c r="R1034" s="180"/>
      <c r="S1034" s="180"/>
      <c r="T1034" s="180"/>
      <c r="U1034" s="180"/>
      <c r="V1034" s="180"/>
      <c r="W1034" s="180"/>
    </row>
    <row r="1035" spans="1:23" x14ac:dyDescent="0.25">
      <c r="A1035" s="222" t="str">
        <f t="shared" si="16"/>
        <v>01146</v>
      </c>
      <c r="B1035" s="318" t="s">
        <v>1240</v>
      </c>
      <c r="C1035" s="278" t="s">
        <v>1241</v>
      </c>
      <c r="D1035" s="292" t="s">
        <v>151</v>
      </c>
      <c r="E1035" s="268">
        <v>31598</v>
      </c>
      <c r="F1035" s="180" t="s">
        <v>134</v>
      </c>
      <c r="G1035" s="269">
        <v>172672128</v>
      </c>
      <c r="H1035" s="268">
        <v>41097</v>
      </c>
      <c r="I1035" s="292" t="s">
        <v>133</v>
      </c>
      <c r="J1035" s="278" t="s">
        <v>224</v>
      </c>
      <c r="K1035" s="278" t="s">
        <v>224</v>
      </c>
      <c r="L1035" s="183">
        <v>42800</v>
      </c>
      <c r="M1035" s="292" t="s">
        <v>101</v>
      </c>
      <c r="N1035" s="200"/>
      <c r="O1035" s="181"/>
      <c r="P1035" s="181"/>
      <c r="Q1035" s="181"/>
      <c r="R1035" s="180"/>
      <c r="S1035" s="180"/>
      <c r="T1035" s="180"/>
      <c r="U1035" s="180"/>
      <c r="V1035" s="180"/>
      <c r="W1035" s="180"/>
    </row>
    <row r="1036" spans="1:23" x14ac:dyDescent="0.25">
      <c r="A1036" s="222" t="str">
        <f t="shared" si="16"/>
        <v>01147</v>
      </c>
      <c r="B1036" s="318" t="s">
        <v>1231</v>
      </c>
      <c r="C1036" s="278" t="s">
        <v>1232</v>
      </c>
      <c r="D1036" s="292" t="s">
        <v>151</v>
      </c>
      <c r="E1036" s="268">
        <v>30571</v>
      </c>
      <c r="F1036" s="180" t="s">
        <v>134</v>
      </c>
      <c r="G1036" s="270" t="s">
        <v>3469</v>
      </c>
      <c r="H1036" s="268">
        <v>42550</v>
      </c>
      <c r="I1036" s="292" t="s">
        <v>133</v>
      </c>
      <c r="J1036" s="278" t="s">
        <v>485</v>
      </c>
      <c r="K1036" s="278" t="s">
        <v>485</v>
      </c>
      <c r="L1036" s="183">
        <v>42800</v>
      </c>
      <c r="M1036" s="292" t="s">
        <v>101</v>
      </c>
      <c r="N1036" s="200"/>
      <c r="O1036" s="181"/>
      <c r="P1036" s="181"/>
      <c r="Q1036" s="181"/>
      <c r="R1036" s="180"/>
      <c r="S1036" s="180"/>
      <c r="T1036" s="180"/>
      <c r="U1036" s="180"/>
      <c r="V1036" s="180"/>
      <c r="W1036" s="180"/>
    </row>
    <row r="1037" spans="1:23" x14ac:dyDescent="0.25">
      <c r="A1037" s="222" t="str">
        <f t="shared" si="16"/>
        <v>01148</v>
      </c>
      <c r="B1037" s="318" t="s">
        <v>1286</v>
      </c>
      <c r="C1037" s="319" t="s">
        <v>1287</v>
      </c>
      <c r="D1037" s="292" t="s">
        <v>151</v>
      </c>
      <c r="E1037" s="268">
        <v>33759</v>
      </c>
      <c r="F1037" s="180" t="s">
        <v>134</v>
      </c>
      <c r="G1037" s="270" t="s">
        <v>3470</v>
      </c>
      <c r="H1037" s="268">
        <v>42798</v>
      </c>
      <c r="I1037" s="292" t="s">
        <v>133</v>
      </c>
      <c r="J1037" s="278" t="s">
        <v>182</v>
      </c>
      <c r="K1037" s="278" t="s">
        <v>182</v>
      </c>
      <c r="L1037" s="183">
        <v>42800</v>
      </c>
      <c r="M1037" s="292" t="s">
        <v>1112</v>
      </c>
      <c r="N1037" s="200"/>
      <c r="O1037" s="181"/>
      <c r="P1037" s="181"/>
      <c r="Q1037" s="181"/>
      <c r="R1037" s="180"/>
      <c r="S1037" s="180"/>
      <c r="T1037" s="180"/>
      <c r="U1037" s="180"/>
      <c r="V1037" s="180"/>
      <c r="W1037" s="180"/>
    </row>
    <row r="1038" spans="1:23" x14ac:dyDescent="0.25">
      <c r="A1038" s="222" t="str">
        <f t="shared" si="16"/>
        <v>01149</v>
      </c>
      <c r="B1038" s="318" t="s">
        <v>2233</v>
      </c>
      <c r="C1038" s="319" t="s">
        <v>98</v>
      </c>
      <c r="D1038" s="292" t="s">
        <v>151</v>
      </c>
      <c r="E1038" s="268">
        <v>28140</v>
      </c>
      <c r="F1038" s="180" t="s">
        <v>134</v>
      </c>
      <c r="G1038" s="270" t="s">
        <v>2518</v>
      </c>
      <c r="H1038" s="268">
        <v>39911</v>
      </c>
      <c r="I1038" s="292" t="s">
        <v>133</v>
      </c>
      <c r="J1038" s="278" t="s">
        <v>410</v>
      </c>
      <c r="K1038" s="278" t="s">
        <v>410</v>
      </c>
      <c r="L1038" s="183">
        <v>42800</v>
      </c>
      <c r="M1038" s="292" t="s">
        <v>732</v>
      </c>
      <c r="N1038" s="200"/>
      <c r="O1038" s="181"/>
      <c r="P1038" s="181"/>
      <c r="Q1038" s="181"/>
      <c r="R1038" s="180"/>
      <c r="S1038" s="180"/>
      <c r="T1038" s="180"/>
      <c r="U1038" s="180"/>
      <c r="V1038" s="180"/>
      <c r="W1038" s="180"/>
    </row>
    <row r="1039" spans="1:23" x14ac:dyDescent="0.25">
      <c r="A1039" s="222" t="str">
        <f t="shared" si="16"/>
        <v>01150</v>
      </c>
      <c r="B1039" s="318" t="s">
        <v>2324</v>
      </c>
      <c r="C1039" s="319" t="s">
        <v>1917</v>
      </c>
      <c r="D1039" s="292" t="s">
        <v>151</v>
      </c>
      <c r="E1039" s="268">
        <v>31414</v>
      </c>
      <c r="F1039" s="180" t="s">
        <v>134</v>
      </c>
      <c r="G1039" s="270" t="s">
        <v>2510</v>
      </c>
      <c r="H1039" s="268">
        <v>42875</v>
      </c>
      <c r="I1039" s="292" t="s">
        <v>133</v>
      </c>
      <c r="J1039" s="278" t="s">
        <v>171</v>
      </c>
      <c r="K1039" s="278" t="s">
        <v>171</v>
      </c>
      <c r="L1039" s="183">
        <v>42800</v>
      </c>
      <c r="M1039" s="292" t="s">
        <v>101</v>
      </c>
      <c r="N1039" s="200"/>
      <c r="O1039" s="181"/>
      <c r="P1039" s="181"/>
      <c r="Q1039" s="181"/>
      <c r="R1039" s="180"/>
      <c r="S1039" s="180"/>
      <c r="T1039" s="180"/>
      <c r="U1039" s="180"/>
      <c r="V1039" s="180"/>
      <c r="W1039" s="180"/>
    </row>
    <row r="1040" spans="1:23" x14ac:dyDescent="0.25">
      <c r="A1040" s="222" t="str">
        <f t="shared" si="16"/>
        <v>01151</v>
      </c>
      <c r="B1040" s="318" t="s">
        <v>1235</v>
      </c>
      <c r="C1040" s="319" t="s">
        <v>206</v>
      </c>
      <c r="D1040" s="292" t="s">
        <v>151</v>
      </c>
      <c r="E1040" s="268">
        <v>33833</v>
      </c>
      <c r="F1040" s="180" t="s">
        <v>134</v>
      </c>
      <c r="G1040" s="270" t="s">
        <v>3471</v>
      </c>
      <c r="H1040" s="268">
        <v>33833</v>
      </c>
      <c r="I1040" s="292" t="s">
        <v>133</v>
      </c>
      <c r="J1040" s="278" t="s">
        <v>135</v>
      </c>
      <c r="K1040" s="278" t="s">
        <v>135</v>
      </c>
      <c r="L1040" s="183">
        <v>42800</v>
      </c>
      <c r="M1040" s="292" t="s">
        <v>101</v>
      </c>
      <c r="N1040" s="200"/>
      <c r="O1040" s="181"/>
      <c r="P1040" s="181"/>
      <c r="Q1040" s="181"/>
      <c r="R1040" s="180"/>
      <c r="S1040" s="180"/>
      <c r="T1040" s="180"/>
      <c r="U1040" s="180"/>
      <c r="V1040" s="180"/>
      <c r="W1040" s="180"/>
    </row>
    <row r="1041" spans="1:23" ht="15.75" x14ac:dyDescent="0.25">
      <c r="A1041" s="222" t="str">
        <f t="shared" si="16"/>
        <v>01153</v>
      </c>
      <c r="B1041" s="306" t="s">
        <v>1947</v>
      </c>
      <c r="C1041" s="320" t="s">
        <v>1312</v>
      </c>
      <c r="D1041" s="306" t="s">
        <v>151</v>
      </c>
      <c r="E1041" s="303">
        <v>32975</v>
      </c>
      <c r="F1041" s="180" t="s">
        <v>134</v>
      </c>
      <c r="G1041" s="321">
        <v>173158828</v>
      </c>
      <c r="H1041" s="303">
        <v>39414</v>
      </c>
      <c r="I1041" s="292" t="s">
        <v>133</v>
      </c>
      <c r="J1041" s="302" t="s">
        <v>224</v>
      </c>
      <c r="K1041" s="302" t="s">
        <v>224</v>
      </c>
      <c r="L1041" s="183">
        <v>42801</v>
      </c>
      <c r="M1041" s="306" t="s">
        <v>3472</v>
      </c>
      <c r="N1041" s="180"/>
      <c r="O1041" s="181"/>
      <c r="P1041" s="181"/>
      <c r="Q1041" s="181"/>
      <c r="R1041" s="180"/>
      <c r="S1041" s="180"/>
      <c r="T1041" s="180"/>
      <c r="U1041" s="180"/>
      <c r="V1041" s="180"/>
      <c r="W1041" s="180"/>
    </row>
    <row r="1042" spans="1:23" ht="15.75" x14ac:dyDescent="0.25">
      <c r="A1042" s="222" t="str">
        <f t="shared" si="16"/>
        <v>01154</v>
      </c>
      <c r="B1042" s="306" t="s">
        <v>2349</v>
      </c>
      <c r="C1042" s="320" t="s">
        <v>215</v>
      </c>
      <c r="D1042" s="306" t="s">
        <v>151</v>
      </c>
      <c r="E1042" s="303">
        <v>32931</v>
      </c>
      <c r="F1042" s="180" t="s">
        <v>134</v>
      </c>
      <c r="G1042" s="321">
        <v>173152564</v>
      </c>
      <c r="H1042" s="303">
        <v>41645</v>
      </c>
      <c r="I1042" s="292" t="s">
        <v>133</v>
      </c>
      <c r="J1042" s="302" t="s">
        <v>302</v>
      </c>
      <c r="K1042" s="302" t="s">
        <v>302</v>
      </c>
      <c r="L1042" s="183">
        <v>42801</v>
      </c>
      <c r="M1042" s="306" t="s">
        <v>1298</v>
      </c>
      <c r="N1042" s="200"/>
      <c r="O1042" s="181"/>
      <c r="P1042" s="181"/>
      <c r="Q1042" s="181"/>
      <c r="R1042" s="180"/>
      <c r="S1042" s="180"/>
      <c r="T1042" s="180"/>
      <c r="U1042" s="180"/>
      <c r="V1042" s="180"/>
      <c r="W1042" s="180"/>
    </row>
    <row r="1043" spans="1:23" ht="15.75" x14ac:dyDescent="0.25">
      <c r="A1043" s="222" t="str">
        <f t="shared" si="16"/>
        <v>01155</v>
      </c>
      <c r="B1043" s="306" t="s">
        <v>1296</v>
      </c>
      <c r="C1043" s="320" t="s">
        <v>1297</v>
      </c>
      <c r="D1043" s="306" t="s">
        <v>151</v>
      </c>
      <c r="E1043" s="303">
        <v>33055</v>
      </c>
      <c r="F1043" s="180" t="s">
        <v>134</v>
      </c>
      <c r="G1043" s="321">
        <v>173155540</v>
      </c>
      <c r="H1043" s="303">
        <v>41496</v>
      </c>
      <c r="I1043" s="292" t="s">
        <v>133</v>
      </c>
      <c r="J1043" s="302" t="s">
        <v>135</v>
      </c>
      <c r="K1043" s="302" t="s">
        <v>135</v>
      </c>
      <c r="L1043" s="183">
        <v>42801</v>
      </c>
      <c r="M1043" s="306" t="s">
        <v>1298</v>
      </c>
      <c r="N1043" s="200"/>
      <c r="O1043" s="181"/>
      <c r="P1043" s="181"/>
      <c r="Q1043" s="181"/>
      <c r="R1043" s="180"/>
      <c r="S1043" s="180"/>
      <c r="T1043" s="180"/>
      <c r="U1043" s="180"/>
      <c r="V1043" s="180"/>
      <c r="W1043" s="180"/>
    </row>
    <row r="1044" spans="1:23" ht="15.75" x14ac:dyDescent="0.25">
      <c r="A1044" s="222" t="str">
        <f t="shared" si="16"/>
        <v>01156</v>
      </c>
      <c r="B1044" s="306" t="s">
        <v>2325</v>
      </c>
      <c r="C1044" s="320" t="s">
        <v>1853</v>
      </c>
      <c r="D1044" s="306" t="s">
        <v>151</v>
      </c>
      <c r="E1044" s="303">
        <v>33193</v>
      </c>
      <c r="F1044" s="180" t="s">
        <v>134</v>
      </c>
      <c r="G1044" s="322" t="s">
        <v>3473</v>
      </c>
      <c r="H1044" s="303">
        <v>42702</v>
      </c>
      <c r="I1044" s="292" t="s">
        <v>133</v>
      </c>
      <c r="J1044" s="302" t="s">
        <v>3474</v>
      </c>
      <c r="K1044" s="302" t="s">
        <v>3474</v>
      </c>
      <c r="L1044" s="183">
        <v>42801</v>
      </c>
      <c r="M1044" s="306" t="s">
        <v>415</v>
      </c>
      <c r="N1044" s="200"/>
      <c r="O1044" s="181"/>
      <c r="P1044" s="181"/>
      <c r="Q1044" s="181"/>
      <c r="R1044" s="180"/>
      <c r="S1044" s="180"/>
      <c r="T1044" s="180"/>
      <c r="U1044" s="180"/>
      <c r="V1044" s="180"/>
      <c r="W1044" s="180"/>
    </row>
    <row r="1045" spans="1:23" ht="15.75" x14ac:dyDescent="0.25">
      <c r="A1045" s="222" t="str">
        <f t="shared" si="16"/>
        <v>01157</v>
      </c>
      <c r="B1045" s="306" t="s">
        <v>2326</v>
      </c>
      <c r="C1045" s="320" t="s">
        <v>309</v>
      </c>
      <c r="D1045" s="306" t="s">
        <v>151</v>
      </c>
      <c r="E1045" s="303">
        <v>28331</v>
      </c>
      <c r="F1045" s="180" t="s">
        <v>134</v>
      </c>
      <c r="G1045" s="321">
        <v>172681697</v>
      </c>
      <c r="H1045" s="303">
        <v>36719</v>
      </c>
      <c r="I1045" s="292" t="s">
        <v>133</v>
      </c>
      <c r="J1045" s="302" t="s">
        <v>485</v>
      </c>
      <c r="K1045" s="302" t="s">
        <v>485</v>
      </c>
      <c r="L1045" s="183">
        <v>42801</v>
      </c>
      <c r="M1045" s="306" t="s">
        <v>415</v>
      </c>
      <c r="N1045" s="200"/>
      <c r="O1045" s="181"/>
      <c r="P1045" s="181"/>
      <c r="Q1045" s="181"/>
      <c r="R1045" s="180"/>
      <c r="S1045" s="180"/>
      <c r="T1045" s="180"/>
      <c r="U1045" s="180"/>
      <c r="V1045" s="180"/>
      <c r="W1045" s="180"/>
    </row>
    <row r="1046" spans="1:23" ht="15.75" x14ac:dyDescent="0.25">
      <c r="A1046" s="222" t="str">
        <f t="shared" si="16"/>
        <v>01158</v>
      </c>
      <c r="B1046" s="306" t="s">
        <v>2340</v>
      </c>
      <c r="C1046" s="320" t="s">
        <v>1927</v>
      </c>
      <c r="D1046" s="306" t="s">
        <v>149</v>
      </c>
      <c r="E1046" s="303">
        <v>31207</v>
      </c>
      <c r="F1046" s="180" t="s">
        <v>134</v>
      </c>
      <c r="G1046" s="321">
        <v>142134036</v>
      </c>
      <c r="H1046" s="303">
        <v>38057</v>
      </c>
      <c r="I1046" s="292" t="s">
        <v>133</v>
      </c>
      <c r="J1046" s="302" t="s">
        <v>247</v>
      </c>
      <c r="K1046" s="302" t="s">
        <v>247</v>
      </c>
      <c r="L1046" s="183">
        <v>42801</v>
      </c>
      <c r="M1046" s="306" t="s">
        <v>2496</v>
      </c>
      <c r="N1046" s="200"/>
      <c r="O1046" s="181"/>
      <c r="P1046" s="181"/>
      <c r="Q1046" s="181"/>
      <c r="R1046" s="180"/>
      <c r="S1046" s="180"/>
      <c r="T1046" s="180"/>
      <c r="U1046" s="180"/>
      <c r="V1046" s="180"/>
      <c r="W1046" s="180"/>
    </row>
    <row r="1047" spans="1:23" ht="15.75" x14ac:dyDescent="0.25">
      <c r="A1047" s="222" t="str">
        <f t="shared" si="16"/>
        <v>01159</v>
      </c>
      <c r="B1047" s="306" t="s">
        <v>2341</v>
      </c>
      <c r="C1047" s="320" t="s">
        <v>1928</v>
      </c>
      <c r="D1047" s="306" t="s">
        <v>149</v>
      </c>
      <c r="E1047" s="303">
        <v>28985</v>
      </c>
      <c r="F1047" s="180" t="s">
        <v>134</v>
      </c>
      <c r="G1047" s="321">
        <v>171673684</v>
      </c>
      <c r="H1047" s="303">
        <v>40419</v>
      </c>
      <c r="I1047" s="292" t="s">
        <v>133</v>
      </c>
      <c r="J1047" s="302" t="s">
        <v>251</v>
      </c>
      <c r="K1047" s="302" t="s">
        <v>251</v>
      </c>
      <c r="L1047" s="183">
        <v>42801</v>
      </c>
      <c r="M1047" s="306" t="s">
        <v>2496</v>
      </c>
      <c r="N1047" s="200"/>
      <c r="O1047" s="181"/>
      <c r="P1047" s="181"/>
      <c r="Q1047" s="181"/>
      <c r="R1047" s="180"/>
      <c r="S1047" s="180"/>
      <c r="T1047" s="180"/>
      <c r="U1047" s="180"/>
      <c r="V1047" s="180"/>
      <c r="W1047" s="180"/>
    </row>
    <row r="1048" spans="1:23" ht="15.75" x14ac:dyDescent="0.25">
      <c r="A1048" s="222" t="str">
        <f t="shared" si="16"/>
        <v>01161</v>
      </c>
      <c r="B1048" s="306" t="s">
        <v>2359</v>
      </c>
      <c r="C1048" s="320" t="s">
        <v>1848</v>
      </c>
      <c r="D1048" s="306" t="s">
        <v>151</v>
      </c>
      <c r="E1048" s="303">
        <v>33458</v>
      </c>
      <c r="F1048" s="180" t="s">
        <v>134</v>
      </c>
      <c r="G1048" s="321">
        <v>173170657</v>
      </c>
      <c r="H1048" s="303">
        <v>41775</v>
      </c>
      <c r="I1048" s="292" t="s">
        <v>133</v>
      </c>
      <c r="J1048" s="302" t="s">
        <v>485</v>
      </c>
      <c r="K1048" s="302" t="s">
        <v>485</v>
      </c>
      <c r="L1048" s="183">
        <v>42801</v>
      </c>
      <c r="M1048" s="306" t="s">
        <v>1301</v>
      </c>
      <c r="N1048" s="200"/>
      <c r="O1048" s="181"/>
      <c r="P1048" s="181"/>
      <c r="Q1048" s="181"/>
      <c r="R1048" s="180"/>
      <c r="S1048" s="180"/>
      <c r="T1048" s="180"/>
      <c r="U1048" s="180"/>
      <c r="V1048" s="180"/>
      <c r="W1048" s="180"/>
    </row>
    <row r="1049" spans="1:23" ht="15.75" x14ac:dyDescent="0.25">
      <c r="A1049" s="222" t="str">
        <f t="shared" si="16"/>
        <v>01162</v>
      </c>
      <c r="B1049" s="306" t="s">
        <v>2360</v>
      </c>
      <c r="C1049" s="320" t="s">
        <v>94</v>
      </c>
      <c r="D1049" s="306" t="s">
        <v>151</v>
      </c>
      <c r="E1049" s="303">
        <v>30446</v>
      </c>
      <c r="F1049" s="180" t="s">
        <v>134</v>
      </c>
      <c r="G1049" s="322" t="s">
        <v>2553</v>
      </c>
      <c r="H1049" s="303">
        <v>42385</v>
      </c>
      <c r="I1049" s="292" t="s">
        <v>133</v>
      </c>
      <c r="J1049" s="302" t="s">
        <v>456</v>
      </c>
      <c r="K1049" s="302" t="s">
        <v>456</v>
      </c>
      <c r="L1049" s="183">
        <v>42801</v>
      </c>
      <c r="M1049" s="306" t="s">
        <v>2554</v>
      </c>
      <c r="N1049" s="200"/>
      <c r="O1049" s="181"/>
      <c r="P1049" s="181"/>
      <c r="Q1049" s="181"/>
      <c r="R1049" s="180"/>
      <c r="S1049" s="180"/>
      <c r="T1049" s="180"/>
      <c r="U1049" s="180"/>
      <c r="V1049" s="180"/>
      <c r="W1049" s="180"/>
    </row>
    <row r="1050" spans="1:23" ht="15.75" x14ac:dyDescent="0.25">
      <c r="A1050" s="222" t="str">
        <f t="shared" si="16"/>
        <v>01164</v>
      </c>
      <c r="B1050" s="306" t="s">
        <v>2361</v>
      </c>
      <c r="C1050" s="320" t="s">
        <v>1942</v>
      </c>
      <c r="D1050" s="306" t="s">
        <v>151</v>
      </c>
      <c r="E1050" s="303">
        <v>33485</v>
      </c>
      <c r="F1050" s="180" t="s">
        <v>134</v>
      </c>
      <c r="G1050" s="321">
        <v>173155444</v>
      </c>
      <c r="H1050" s="303">
        <v>39291</v>
      </c>
      <c r="I1050" s="292" t="s">
        <v>133</v>
      </c>
      <c r="J1050" s="302" t="s">
        <v>224</v>
      </c>
      <c r="K1050" s="302" t="s">
        <v>224</v>
      </c>
      <c r="L1050" s="183">
        <v>42801</v>
      </c>
      <c r="M1050" s="306" t="s">
        <v>2554</v>
      </c>
      <c r="N1050" s="200"/>
      <c r="O1050" s="181"/>
      <c r="P1050" s="181"/>
      <c r="Q1050" s="181"/>
      <c r="R1050" s="180"/>
      <c r="S1050" s="180"/>
      <c r="T1050" s="180"/>
      <c r="U1050" s="180"/>
      <c r="V1050" s="180"/>
      <c r="W1050" s="180"/>
    </row>
    <row r="1051" spans="1:23" ht="15.75" x14ac:dyDescent="0.25">
      <c r="A1051" s="222" t="str">
        <f t="shared" si="16"/>
        <v>01165</v>
      </c>
      <c r="B1051" s="306" t="s">
        <v>2362</v>
      </c>
      <c r="C1051" s="320" t="s">
        <v>930</v>
      </c>
      <c r="D1051" s="306" t="s">
        <v>151</v>
      </c>
      <c r="E1051" s="303">
        <v>32755</v>
      </c>
      <c r="F1051" s="180" t="s">
        <v>134</v>
      </c>
      <c r="G1051" s="321">
        <v>173148105</v>
      </c>
      <c r="H1051" s="303">
        <v>38799</v>
      </c>
      <c r="I1051" s="292" t="s">
        <v>133</v>
      </c>
      <c r="J1051" s="302" t="s">
        <v>302</v>
      </c>
      <c r="K1051" s="302" t="s">
        <v>302</v>
      </c>
      <c r="L1051" s="183">
        <v>42801</v>
      </c>
      <c r="M1051" s="306" t="s">
        <v>2554</v>
      </c>
      <c r="N1051" s="200"/>
      <c r="O1051" s="181"/>
      <c r="P1051" s="181"/>
      <c r="Q1051" s="181"/>
      <c r="R1051" s="180"/>
      <c r="S1051" s="180"/>
      <c r="T1051" s="180"/>
      <c r="U1051" s="180"/>
      <c r="V1051" s="180"/>
      <c r="W1051" s="180"/>
    </row>
    <row r="1052" spans="1:23" ht="15.75" x14ac:dyDescent="0.25">
      <c r="A1052" s="222" t="str">
        <f t="shared" si="16"/>
        <v>01167</v>
      </c>
      <c r="B1052" s="306" t="s">
        <v>2332</v>
      </c>
      <c r="C1052" s="320" t="s">
        <v>1921</v>
      </c>
      <c r="D1052" s="306" t="s">
        <v>151</v>
      </c>
      <c r="E1052" s="303">
        <v>31944</v>
      </c>
      <c r="F1052" s="180" t="s">
        <v>134</v>
      </c>
      <c r="G1052" s="321">
        <v>363769908</v>
      </c>
      <c r="H1052" s="303">
        <v>40375</v>
      </c>
      <c r="I1052" s="292" t="s">
        <v>133</v>
      </c>
      <c r="J1052" s="302" t="s">
        <v>2519</v>
      </c>
      <c r="K1052" s="302" t="s">
        <v>2519</v>
      </c>
      <c r="L1052" s="183">
        <v>42801</v>
      </c>
      <c r="M1052" s="306" t="s">
        <v>2520</v>
      </c>
      <c r="N1052" s="200"/>
      <c r="O1052" s="181"/>
      <c r="P1052" s="181"/>
      <c r="Q1052" s="181"/>
      <c r="R1052" s="180"/>
      <c r="S1052" s="180"/>
      <c r="T1052" s="180"/>
      <c r="U1052" s="180"/>
      <c r="V1052" s="180"/>
      <c r="W1052" s="180"/>
    </row>
    <row r="1053" spans="1:23" ht="15.75" x14ac:dyDescent="0.25">
      <c r="A1053" s="222" t="str">
        <f t="shared" si="16"/>
        <v>01168</v>
      </c>
      <c r="B1053" s="306" t="s">
        <v>2333</v>
      </c>
      <c r="C1053" s="320" t="s">
        <v>470</v>
      </c>
      <c r="D1053" s="306" t="s">
        <v>151</v>
      </c>
      <c r="E1053" s="303">
        <v>34542</v>
      </c>
      <c r="F1053" s="180" t="s">
        <v>134</v>
      </c>
      <c r="G1053" s="321">
        <v>173257239</v>
      </c>
      <c r="H1053" s="303">
        <v>40065</v>
      </c>
      <c r="I1053" s="292" t="s">
        <v>133</v>
      </c>
      <c r="J1053" s="302" t="s">
        <v>2521</v>
      </c>
      <c r="K1053" s="302" t="s">
        <v>251</v>
      </c>
      <c r="L1053" s="183">
        <v>42801</v>
      </c>
      <c r="M1053" s="306" t="s">
        <v>2522</v>
      </c>
      <c r="N1053" s="200"/>
      <c r="O1053" s="181"/>
      <c r="P1053" s="181"/>
      <c r="Q1053" s="181"/>
      <c r="R1053" s="180"/>
      <c r="S1053" s="180"/>
      <c r="T1053" s="180"/>
      <c r="U1053" s="180"/>
      <c r="V1053" s="180"/>
      <c r="W1053" s="180"/>
    </row>
    <row r="1054" spans="1:23" ht="15.75" x14ac:dyDescent="0.25">
      <c r="A1054" s="222" t="str">
        <f t="shared" si="16"/>
        <v>01169</v>
      </c>
      <c r="B1054" s="306" t="s">
        <v>2334</v>
      </c>
      <c r="C1054" s="320" t="s">
        <v>1922</v>
      </c>
      <c r="D1054" s="306" t="s">
        <v>151</v>
      </c>
      <c r="E1054" s="303">
        <v>35565</v>
      </c>
      <c r="F1054" s="180" t="s">
        <v>134</v>
      </c>
      <c r="G1054" s="321">
        <v>174626209</v>
      </c>
      <c r="H1054" s="303">
        <v>41566</v>
      </c>
      <c r="I1054" s="292" t="s">
        <v>133</v>
      </c>
      <c r="J1054" s="302" t="s">
        <v>791</v>
      </c>
      <c r="K1054" s="302" t="s">
        <v>791</v>
      </c>
      <c r="L1054" s="183">
        <v>42801</v>
      </c>
      <c r="M1054" s="306" t="s">
        <v>2522</v>
      </c>
      <c r="N1054" s="200"/>
      <c r="O1054" s="181"/>
      <c r="P1054" s="181"/>
      <c r="Q1054" s="181"/>
      <c r="R1054" s="180"/>
      <c r="S1054" s="180"/>
      <c r="T1054" s="180"/>
      <c r="U1054" s="180"/>
      <c r="V1054" s="180"/>
      <c r="W1054" s="180"/>
    </row>
    <row r="1055" spans="1:23" ht="15.75" x14ac:dyDescent="0.25">
      <c r="A1055" s="222" t="str">
        <f t="shared" si="16"/>
        <v>01170</v>
      </c>
      <c r="B1055" s="306" t="s">
        <v>2335</v>
      </c>
      <c r="C1055" s="320" t="s">
        <v>1350</v>
      </c>
      <c r="D1055" s="306" t="s">
        <v>151</v>
      </c>
      <c r="E1055" s="303">
        <v>31036</v>
      </c>
      <c r="F1055" s="180" t="s">
        <v>134</v>
      </c>
      <c r="G1055" s="321">
        <v>172741311</v>
      </c>
      <c r="H1055" s="303">
        <v>42447</v>
      </c>
      <c r="I1055" s="292" t="s">
        <v>133</v>
      </c>
      <c r="J1055" s="302" t="s">
        <v>871</v>
      </c>
      <c r="K1055" s="302" t="s">
        <v>871</v>
      </c>
      <c r="L1055" s="183">
        <v>42801</v>
      </c>
      <c r="M1055" s="306" t="s">
        <v>3475</v>
      </c>
      <c r="N1055" s="200"/>
      <c r="O1055" s="181"/>
      <c r="P1055" s="181"/>
      <c r="Q1055" s="181"/>
      <c r="R1055" s="180"/>
      <c r="S1055" s="180"/>
      <c r="T1055" s="180"/>
      <c r="U1055" s="180"/>
      <c r="V1055" s="180"/>
      <c r="W1055" s="180"/>
    </row>
    <row r="1056" spans="1:23" ht="15.75" x14ac:dyDescent="0.25">
      <c r="A1056" s="222" t="str">
        <f t="shared" si="16"/>
        <v>01171</v>
      </c>
      <c r="B1056" s="306" t="s">
        <v>2157</v>
      </c>
      <c r="C1056" s="320" t="s">
        <v>1786</v>
      </c>
      <c r="D1056" s="306" t="s">
        <v>151</v>
      </c>
      <c r="E1056" s="303">
        <v>32795</v>
      </c>
      <c r="F1056" s="180" t="s">
        <v>134</v>
      </c>
      <c r="G1056" s="321">
        <v>173159140</v>
      </c>
      <c r="H1056" s="303">
        <v>40718</v>
      </c>
      <c r="I1056" s="292" t="s">
        <v>133</v>
      </c>
      <c r="J1056" s="302" t="s">
        <v>171</v>
      </c>
      <c r="K1056" s="302" t="s">
        <v>171</v>
      </c>
      <c r="L1056" s="183">
        <v>42801</v>
      </c>
      <c r="M1056" s="306" t="s">
        <v>101</v>
      </c>
      <c r="N1056" s="200"/>
      <c r="O1056" s="181"/>
      <c r="P1056" s="181"/>
      <c r="Q1056" s="181"/>
      <c r="R1056" s="180"/>
      <c r="S1056" s="180"/>
      <c r="T1056" s="180"/>
      <c r="U1056" s="180"/>
      <c r="V1056" s="180"/>
      <c r="W1056" s="180"/>
    </row>
    <row r="1057" spans="1:23" ht="15.75" x14ac:dyDescent="0.25">
      <c r="A1057" s="222" t="str">
        <f t="shared" si="16"/>
        <v>01172</v>
      </c>
      <c r="B1057" s="306" t="s">
        <v>2158</v>
      </c>
      <c r="C1057" s="320" t="s">
        <v>1787</v>
      </c>
      <c r="D1057" s="306" t="s">
        <v>151</v>
      </c>
      <c r="E1057" s="303">
        <v>28557</v>
      </c>
      <c r="F1057" s="180" t="s">
        <v>134</v>
      </c>
      <c r="G1057" s="321">
        <v>172672734</v>
      </c>
      <c r="H1057" s="303">
        <v>38254</v>
      </c>
      <c r="I1057" s="292" t="s">
        <v>133</v>
      </c>
      <c r="J1057" s="302" t="s">
        <v>171</v>
      </c>
      <c r="K1057" s="302" t="s">
        <v>171</v>
      </c>
      <c r="L1057" s="183">
        <v>42801</v>
      </c>
      <c r="M1057" s="306" t="s">
        <v>101</v>
      </c>
      <c r="N1057" s="200"/>
      <c r="O1057" s="181"/>
      <c r="P1057" s="181"/>
      <c r="Q1057" s="181"/>
      <c r="R1057" s="180"/>
      <c r="S1057" s="180"/>
      <c r="T1057" s="180"/>
      <c r="U1057" s="180"/>
      <c r="V1057" s="180"/>
      <c r="W1057" s="180"/>
    </row>
    <row r="1058" spans="1:23" ht="15.75" x14ac:dyDescent="0.25">
      <c r="A1058" s="222" t="str">
        <f t="shared" si="16"/>
        <v>01173</v>
      </c>
      <c r="B1058" s="306" t="s">
        <v>2159</v>
      </c>
      <c r="C1058" s="320" t="s">
        <v>630</v>
      </c>
      <c r="D1058" s="306" t="s">
        <v>151</v>
      </c>
      <c r="E1058" s="303">
        <v>32224</v>
      </c>
      <c r="F1058" s="180" t="s">
        <v>134</v>
      </c>
      <c r="G1058" s="321">
        <v>172614635</v>
      </c>
      <c r="H1058" s="303">
        <v>42318</v>
      </c>
      <c r="I1058" s="292" t="s">
        <v>133</v>
      </c>
      <c r="J1058" s="302" t="s">
        <v>2457</v>
      </c>
      <c r="K1058" s="302" t="s">
        <v>182</v>
      </c>
      <c r="L1058" s="183">
        <v>42801</v>
      </c>
      <c r="M1058" s="306" t="s">
        <v>101</v>
      </c>
      <c r="N1058" s="200"/>
      <c r="O1058" s="181"/>
      <c r="P1058" s="181"/>
      <c r="Q1058" s="181"/>
      <c r="R1058" s="180"/>
      <c r="S1058" s="180"/>
      <c r="T1058" s="180"/>
      <c r="U1058" s="180"/>
      <c r="V1058" s="180"/>
      <c r="W1058" s="180"/>
    </row>
    <row r="1059" spans="1:23" ht="15.75" x14ac:dyDescent="0.25">
      <c r="A1059" s="222" t="str">
        <f t="shared" si="16"/>
        <v>01174</v>
      </c>
      <c r="B1059" s="306" t="s">
        <v>2160</v>
      </c>
      <c r="C1059" s="320" t="s">
        <v>678</v>
      </c>
      <c r="D1059" s="306" t="s">
        <v>151</v>
      </c>
      <c r="E1059" s="303">
        <v>35497</v>
      </c>
      <c r="F1059" s="180" t="s">
        <v>134</v>
      </c>
      <c r="G1059" s="321">
        <v>174625309</v>
      </c>
      <c r="H1059" s="303">
        <v>41523</v>
      </c>
      <c r="I1059" s="292" t="s">
        <v>133</v>
      </c>
      <c r="J1059" s="302" t="s">
        <v>204</v>
      </c>
      <c r="K1059" s="302" t="s">
        <v>204</v>
      </c>
      <c r="L1059" s="183">
        <v>42801</v>
      </c>
      <c r="M1059" s="306" t="s">
        <v>101</v>
      </c>
      <c r="N1059" s="200"/>
      <c r="O1059" s="181"/>
      <c r="P1059" s="181"/>
      <c r="Q1059" s="181"/>
      <c r="R1059" s="180"/>
      <c r="S1059" s="180"/>
      <c r="T1059" s="180"/>
      <c r="U1059" s="180"/>
      <c r="V1059" s="180"/>
      <c r="W1059" s="180"/>
    </row>
    <row r="1060" spans="1:23" ht="15.75" x14ac:dyDescent="0.25">
      <c r="A1060" s="222" t="str">
        <f t="shared" si="16"/>
        <v>01175</v>
      </c>
      <c r="B1060" s="306" t="s">
        <v>2161</v>
      </c>
      <c r="C1060" s="320" t="s">
        <v>1788</v>
      </c>
      <c r="D1060" s="306" t="s">
        <v>151</v>
      </c>
      <c r="E1060" s="303">
        <v>29499</v>
      </c>
      <c r="F1060" s="180" t="s">
        <v>134</v>
      </c>
      <c r="G1060" s="322" t="s">
        <v>3476</v>
      </c>
      <c r="H1060" s="303">
        <v>42655</v>
      </c>
      <c r="I1060" s="292" t="s">
        <v>133</v>
      </c>
      <c r="J1060" s="302" t="s">
        <v>821</v>
      </c>
      <c r="K1060" s="302" t="s">
        <v>821</v>
      </c>
      <c r="L1060" s="183">
        <v>42801</v>
      </c>
      <c r="M1060" s="306" t="s">
        <v>101</v>
      </c>
      <c r="N1060" s="200"/>
      <c r="O1060" s="181"/>
      <c r="P1060" s="181"/>
      <c r="Q1060" s="181"/>
      <c r="R1060" s="180"/>
      <c r="S1060" s="180"/>
      <c r="T1060" s="180"/>
      <c r="U1060" s="180"/>
      <c r="V1060" s="180"/>
      <c r="W1060" s="180"/>
    </row>
    <row r="1061" spans="1:23" ht="15.75" x14ac:dyDescent="0.25">
      <c r="A1061" s="222" t="str">
        <f t="shared" si="16"/>
        <v>01176</v>
      </c>
      <c r="B1061" s="306" t="s">
        <v>2162</v>
      </c>
      <c r="C1061" s="320" t="s">
        <v>1789</v>
      </c>
      <c r="D1061" s="306" t="s">
        <v>151</v>
      </c>
      <c r="E1061" s="303">
        <v>31389</v>
      </c>
      <c r="F1061" s="180" t="s">
        <v>134</v>
      </c>
      <c r="G1061" s="321">
        <v>1722116663</v>
      </c>
      <c r="H1061" s="303">
        <v>41178</v>
      </c>
      <c r="I1061" s="292" t="s">
        <v>133</v>
      </c>
      <c r="J1061" s="302" t="s">
        <v>380</v>
      </c>
      <c r="K1061" s="302" t="s">
        <v>380</v>
      </c>
      <c r="L1061" s="183">
        <v>42801</v>
      </c>
      <c r="M1061" s="306" t="s">
        <v>101</v>
      </c>
      <c r="N1061" s="200"/>
      <c r="O1061" s="181"/>
      <c r="P1061" s="181"/>
      <c r="Q1061" s="181"/>
      <c r="R1061" s="180"/>
      <c r="S1061" s="180"/>
      <c r="T1061" s="180"/>
      <c r="U1061" s="180"/>
      <c r="V1061" s="180"/>
      <c r="W1061" s="180"/>
    </row>
    <row r="1062" spans="1:23" ht="15.75" x14ac:dyDescent="0.25">
      <c r="A1062" s="222" t="str">
        <f t="shared" si="16"/>
        <v>01177</v>
      </c>
      <c r="B1062" s="306" t="s">
        <v>2163</v>
      </c>
      <c r="C1062" s="320" t="s">
        <v>296</v>
      </c>
      <c r="D1062" s="306" t="s">
        <v>151</v>
      </c>
      <c r="E1062" s="303">
        <v>33631</v>
      </c>
      <c r="F1062" s="180" t="s">
        <v>134</v>
      </c>
      <c r="G1062" s="322" t="s">
        <v>2410</v>
      </c>
      <c r="H1062" s="303">
        <v>42662</v>
      </c>
      <c r="I1062" s="292" t="s">
        <v>133</v>
      </c>
      <c r="J1062" s="302" t="s">
        <v>171</v>
      </c>
      <c r="K1062" s="302" t="s">
        <v>171</v>
      </c>
      <c r="L1062" s="183">
        <v>42801</v>
      </c>
      <c r="M1062" s="306" t="s">
        <v>101</v>
      </c>
      <c r="N1062" s="200"/>
      <c r="O1062" s="181"/>
      <c r="P1062" s="181"/>
      <c r="Q1062" s="181"/>
      <c r="R1062" s="180"/>
      <c r="S1062" s="180"/>
      <c r="T1062" s="180"/>
      <c r="U1062" s="180"/>
      <c r="V1062" s="180"/>
      <c r="W1062" s="180"/>
    </row>
    <row r="1063" spans="1:23" ht="15.75" x14ac:dyDescent="0.25">
      <c r="A1063" s="222" t="str">
        <f t="shared" si="16"/>
        <v>01178</v>
      </c>
      <c r="B1063" s="306" t="s">
        <v>2164</v>
      </c>
      <c r="C1063" s="320" t="s">
        <v>1790</v>
      </c>
      <c r="D1063" s="306" t="s">
        <v>151</v>
      </c>
      <c r="E1063" s="303">
        <v>28224</v>
      </c>
      <c r="F1063" s="180" t="s">
        <v>134</v>
      </c>
      <c r="G1063" s="321">
        <v>172761661</v>
      </c>
      <c r="H1063" s="303">
        <v>38091</v>
      </c>
      <c r="I1063" s="292" t="s">
        <v>133</v>
      </c>
      <c r="J1063" s="302" t="s">
        <v>871</v>
      </c>
      <c r="K1063" s="302" t="s">
        <v>871</v>
      </c>
      <c r="L1063" s="183">
        <v>42801</v>
      </c>
      <c r="M1063" s="306" t="s">
        <v>101</v>
      </c>
      <c r="N1063" s="200"/>
      <c r="O1063" s="181"/>
      <c r="P1063" s="181"/>
      <c r="Q1063" s="181"/>
      <c r="R1063" s="180"/>
      <c r="S1063" s="180"/>
      <c r="T1063" s="180"/>
      <c r="U1063" s="180"/>
      <c r="V1063" s="180"/>
      <c r="W1063" s="180"/>
    </row>
    <row r="1064" spans="1:23" ht="15.75" x14ac:dyDescent="0.25">
      <c r="A1064" s="222" t="str">
        <f t="shared" si="16"/>
        <v>01179</v>
      </c>
      <c r="B1064" s="306" t="s">
        <v>2165</v>
      </c>
      <c r="C1064" s="320" t="s">
        <v>1791</v>
      </c>
      <c r="D1064" s="306" t="s">
        <v>151</v>
      </c>
      <c r="E1064" s="303">
        <v>32121</v>
      </c>
      <c r="F1064" s="180" t="s">
        <v>134</v>
      </c>
      <c r="G1064" s="322" t="s">
        <v>2471</v>
      </c>
      <c r="H1064" s="303">
        <v>42775</v>
      </c>
      <c r="I1064" s="292" t="s">
        <v>133</v>
      </c>
      <c r="J1064" s="302" t="s">
        <v>380</v>
      </c>
      <c r="K1064" s="302" t="s">
        <v>380</v>
      </c>
      <c r="L1064" s="183">
        <v>42801</v>
      </c>
      <c r="M1064" s="306" t="s">
        <v>101</v>
      </c>
      <c r="N1064" s="200"/>
      <c r="O1064" s="181"/>
      <c r="P1064" s="181"/>
      <c r="Q1064" s="181"/>
      <c r="R1064" s="180"/>
      <c r="S1064" s="180"/>
      <c r="T1064" s="180"/>
      <c r="U1064" s="180"/>
      <c r="V1064" s="180"/>
      <c r="W1064" s="180"/>
    </row>
    <row r="1065" spans="1:23" ht="15.75" x14ac:dyDescent="0.25">
      <c r="A1065" s="222" t="str">
        <f t="shared" si="16"/>
        <v>01180</v>
      </c>
      <c r="B1065" s="306" t="s">
        <v>2166</v>
      </c>
      <c r="C1065" s="320" t="s">
        <v>1792</v>
      </c>
      <c r="D1065" s="306" t="s">
        <v>151</v>
      </c>
      <c r="E1065" s="303">
        <v>33285</v>
      </c>
      <c r="F1065" s="180" t="s">
        <v>134</v>
      </c>
      <c r="G1065" s="321">
        <v>173151867</v>
      </c>
      <c r="H1065" s="303">
        <v>39091</v>
      </c>
      <c r="I1065" s="292" t="s">
        <v>133</v>
      </c>
      <c r="J1065" s="302" t="s">
        <v>2468</v>
      </c>
      <c r="K1065" s="302" t="s">
        <v>2468</v>
      </c>
      <c r="L1065" s="183">
        <v>42801</v>
      </c>
      <c r="M1065" s="306" t="s">
        <v>101</v>
      </c>
      <c r="N1065" s="200"/>
      <c r="O1065" s="181"/>
      <c r="P1065" s="181"/>
      <c r="Q1065" s="181"/>
      <c r="R1065" s="180"/>
      <c r="S1065" s="180"/>
      <c r="T1065" s="180"/>
      <c r="U1065" s="180"/>
      <c r="V1065" s="180"/>
      <c r="W1065" s="180"/>
    </row>
    <row r="1066" spans="1:23" ht="15.75" x14ac:dyDescent="0.25">
      <c r="A1066" s="222" t="str">
        <f t="shared" si="16"/>
        <v>01181</v>
      </c>
      <c r="B1066" s="306" t="s">
        <v>2167</v>
      </c>
      <c r="C1066" s="320" t="s">
        <v>1793</v>
      </c>
      <c r="D1066" s="306" t="s">
        <v>151</v>
      </c>
      <c r="E1066" s="303">
        <v>30692</v>
      </c>
      <c r="F1066" s="180" t="s">
        <v>134</v>
      </c>
      <c r="G1066" s="322" t="s">
        <v>2469</v>
      </c>
      <c r="H1066" s="303">
        <v>42418</v>
      </c>
      <c r="I1066" s="292" t="s">
        <v>133</v>
      </c>
      <c r="J1066" s="323" t="s">
        <v>290</v>
      </c>
      <c r="K1066" s="323" t="s">
        <v>290</v>
      </c>
      <c r="L1066" s="183">
        <v>42801</v>
      </c>
      <c r="M1066" s="306" t="s">
        <v>101</v>
      </c>
      <c r="N1066" s="200"/>
      <c r="O1066" s="181"/>
      <c r="P1066" s="181"/>
      <c r="Q1066" s="181"/>
      <c r="R1066" s="180"/>
      <c r="S1066" s="180"/>
      <c r="T1066" s="180"/>
      <c r="U1066" s="180"/>
      <c r="V1066" s="180"/>
      <c r="W1066" s="180"/>
    </row>
    <row r="1067" spans="1:23" ht="15.75" x14ac:dyDescent="0.25">
      <c r="A1067" s="222" t="str">
        <f t="shared" si="16"/>
        <v>01182</v>
      </c>
      <c r="B1067" s="306" t="s">
        <v>2350</v>
      </c>
      <c r="C1067" s="320" t="s">
        <v>968</v>
      </c>
      <c r="D1067" s="306" t="s">
        <v>151</v>
      </c>
      <c r="E1067" s="303">
        <v>31598</v>
      </c>
      <c r="F1067" s="180" t="s">
        <v>134</v>
      </c>
      <c r="G1067" s="322" t="s">
        <v>2536</v>
      </c>
      <c r="H1067" s="303">
        <v>41378</v>
      </c>
      <c r="I1067" s="292" t="s">
        <v>133</v>
      </c>
      <c r="J1067" s="323" t="s">
        <v>753</v>
      </c>
      <c r="K1067" s="323" t="s">
        <v>753</v>
      </c>
      <c r="L1067" s="183">
        <v>42801</v>
      </c>
      <c r="M1067" s="306" t="s">
        <v>398</v>
      </c>
      <c r="N1067" s="200"/>
      <c r="O1067" s="181"/>
      <c r="P1067" s="181"/>
      <c r="Q1067" s="181"/>
      <c r="R1067" s="180"/>
      <c r="S1067" s="180"/>
      <c r="T1067" s="180"/>
      <c r="U1067" s="180"/>
      <c r="V1067" s="180"/>
      <c r="W1067" s="180"/>
    </row>
    <row r="1068" spans="1:23" ht="15.75" x14ac:dyDescent="0.25">
      <c r="A1068" s="222" t="str">
        <f t="shared" si="16"/>
        <v>01183</v>
      </c>
      <c r="B1068" s="306" t="s">
        <v>2168</v>
      </c>
      <c r="C1068" s="320" t="s">
        <v>1147</v>
      </c>
      <c r="D1068" s="306" t="s">
        <v>151</v>
      </c>
      <c r="E1068" s="303">
        <v>30859</v>
      </c>
      <c r="F1068" s="180" t="s">
        <v>134</v>
      </c>
      <c r="G1068" s="322" t="s">
        <v>2479</v>
      </c>
      <c r="H1068" s="303">
        <v>41510</v>
      </c>
      <c r="I1068" s="292" t="s">
        <v>133</v>
      </c>
      <c r="J1068" s="323" t="s">
        <v>171</v>
      </c>
      <c r="K1068" s="323" t="s">
        <v>171</v>
      </c>
      <c r="L1068" s="183">
        <v>42801</v>
      </c>
      <c r="M1068" s="306" t="s">
        <v>101</v>
      </c>
      <c r="N1068" s="200"/>
      <c r="O1068" s="181"/>
      <c r="P1068" s="181"/>
      <c r="Q1068" s="181"/>
      <c r="R1068" s="180"/>
      <c r="S1068" s="180"/>
      <c r="T1068" s="180"/>
      <c r="U1068" s="180"/>
      <c r="V1068" s="180"/>
      <c r="W1068" s="180"/>
    </row>
    <row r="1069" spans="1:23" ht="15.75" x14ac:dyDescent="0.25">
      <c r="A1069" s="222" t="str">
        <f t="shared" si="16"/>
        <v>01184</v>
      </c>
      <c r="B1069" s="306" t="s">
        <v>2363</v>
      </c>
      <c r="C1069" s="320" t="s">
        <v>1943</v>
      </c>
      <c r="D1069" s="306" t="s">
        <v>151</v>
      </c>
      <c r="E1069" s="303">
        <v>34023</v>
      </c>
      <c r="F1069" s="180" t="s">
        <v>134</v>
      </c>
      <c r="G1069" s="321"/>
      <c r="H1069" s="302"/>
      <c r="I1069" s="292" t="s">
        <v>133</v>
      </c>
      <c r="J1069" s="302"/>
      <c r="K1069" s="302"/>
      <c r="L1069" s="183">
        <v>42801</v>
      </c>
      <c r="M1069" s="306" t="s">
        <v>2552</v>
      </c>
      <c r="N1069" s="200"/>
      <c r="O1069" s="181"/>
      <c r="P1069" s="181"/>
      <c r="Q1069" s="181"/>
      <c r="R1069" s="180"/>
      <c r="S1069" s="180"/>
      <c r="T1069" s="180"/>
      <c r="U1069" s="180"/>
      <c r="V1069" s="180"/>
      <c r="W1069" s="180"/>
    </row>
    <row r="1070" spans="1:23" ht="15.75" x14ac:dyDescent="0.25">
      <c r="A1070" s="222" t="str">
        <f t="shared" si="16"/>
        <v>01185</v>
      </c>
      <c r="B1070" s="306" t="s">
        <v>2311</v>
      </c>
      <c r="C1070" s="320" t="s">
        <v>1907</v>
      </c>
      <c r="D1070" s="306" t="s">
        <v>149</v>
      </c>
      <c r="E1070" s="303">
        <v>29994</v>
      </c>
      <c r="F1070" s="180" t="s">
        <v>134</v>
      </c>
      <c r="G1070" s="321"/>
      <c r="H1070" s="302"/>
      <c r="I1070" s="292" t="s">
        <v>133</v>
      </c>
      <c r="J1070" s="302"/>
      <c r="K1070" s="302"/>
      <c r="L1070" s="183">
        <v>42801</v>
      </c>
      <c r="M1070" s="306" t="s">
        <v>2517</v>
      </c>
      <c r="N1070" s="200"/>
      <c r="O1070" s="181"/>
      <c r="P1070" s="181"/>
      <c r="Q1070" s="181"/>
      <c r="R1070" s="180"/>
      <c r="S1070" s="180"/>
      <c r="T1070" s="180"/>
      <c r="U1070" s="180"/>
      <c r="V1070" s="180"/>
      <c r="W1070" s="180"/>
    </row>
    <row r="1071" spans="1:23" ht="15.75" x14ac:dyDescent="0.25">
      <c r="A1071" s="222" t="s">
        <v>132</v>
      </c>
      <c r="B1071" s="245" t="s">
        <v>167</v>
      </c>
      <c r="C1071" s="179" t="s">
        <v>168</v>
      </c>
      <c r="D1071" s="180" t="s">
        <v>149</v>
      </c>
      <c r="E1071" s="182">
        <v>30594</v>
      </c>
      <c r="F1071" s="180" t="s">
        <v>134</v>
      </c>
      <c r="G1071" s="245" t="s">
        <v>3477</v>
      </c>
      <c r="H1071" s="182">
        <v>40854</v>
      </c>
      <c r="I1071" s="180" t="s">
        <v>133</v>
      </c>
      <c r="J1071" s="180" t="s">
        <v>3478</v>
      </c>
      <c r="K1071" s="180" t="s">
        <v>3478</v>
      </c>
      <c r="L1071" s="183">
        <v>42795</v>
      </c>
      <c r="M1071" s="180" t="s">
        <v>3479</v>
      </c>
      <c r="N1071" s="200"/>
      <c r="O1071" s="181"/>
      <c r="P1071" s="181"/>
      <c r="Q1071" s="181"/>
      <c r="R1071" s="180"/>
      <c r="S1071" s="180"/>
      <c r="T1071" s="180"/>
      <c r="U1071" s="180"/>
      <c r="V1071" s="180"/>
      <c r="W1071" s="180"/>
    </row>
    <row r="1072" spans="1:23" ht="15.75" x14ac:dyDescent="0.25">
      <c r="A1072" s="222" t="s">
        <v>145</v>
      </c>
      <c r="B1072" s="324" t="s">
        <v>1524</v>
      </c>
      <c r="C1072" s="325" t="s">
        <v>1525</v>
      </c>
      <c r="D1072" s="180"/>
      <c r="E1072" s="326">
        <v>33324</v>
      </c>
      <c r="F1072" s="180" t="s">
        <v>134</v>
      </c>
      <c r="G1072" s="327">
        <v>173149062</v>
      </c>
      <c r="H1072" s="326">
        <v>38829</v>
      </c>
      <c r="I1072" s="178" t="s">
        <v>133</v>
      </c>
      <c r="J1072" s="178" t="s">
        <v>224</v>
      </c>
      <c r="K1072" s="178" t="s">
        <v>224</v>
      </c>
      <c r="L1072" s="183">
        <v>42802</v>
      </c>
      <c r="M1072" s="328" t="s">
        <v>398</v>
      </c>
      <c r="N1072" s="200"/>
      <c r="O1072" s="181"/>
      <c r="P1072" s="181"/>
      <c r="Q1072" s="181"/>
      <c r="R1072" s="180"/>
      <c r="S1072" s="180"/>
      <c r="T1072" s="180"/>
      <c r="U1072" s="180"/>
      <c r="V1072" s="180"/>
      <c r="W1072" s="180"/>
    </row>
    <row r="1073" spans="1:23" ht="15.75" x14ac:dyDescent="0.25">
      <c r="A1073" s="222" t="s">
        <v>138</v>
      </c>
      <c r="B1073" s="324" t="s">
        <v>1360</v>
      </c>
      <c r="C1073" s="325" t="s">
        <v>345</v>
      </c>
      <c r="D1073" s="180"/>
      <c r="E1073" s="326">
        <v>30209</v>
      </c>
      <c r="F1073" s="180" t="s">
        <v>134</v>
      </c>
      <c r="G1073" s="327">
        <v>172651255</v>
      </c>
      <c r="H1073" s="326">
        <v>37329</v>
      </c>
      <c r="I1073" s="178" t="s">
        <v>133</v>
      </c>
      <c r="J1073" s="178" t="s">
        <v>1348</v>
      </c>
      <c r="K1073" s="178" t="s">
        <v>1348</v>
      </c>
      <c r="L1073" s="183">
        <v>42802</v>
      </c>
      <c r="M1073" s="328" t="s">
        <v>398</v>
      </c>
      <c r="N1073" s="200"/>
      <c r="O1073" s="181"/>
      <c r="P1073" s="181"/>
      <c r="Q1073" s="181"/>
      <c r="R1073" s="180"/>
      <c r="S1073" s="180"/>
      <c r="T1073" s="180"/>
      <c r="U1073" s="180"/>
      <c r="V1073" s="180"/>
      <c r="W1073" s="180"/>
    </row>
    <row r="1074" spans="1:23" ht="15.75" x14ac:dyDescent="0.25">
      <c r="A1074" s="222" t="s">
        <v>143</v>
      </c>
      <c r="B1074" s="324" t="s">
        <v>1367</v>
      </c>
      <c r="C1074" s="325" t="s">
        <v>1368</v>
      </c>
      <c r="D1074" s="180"/>
      <c r="E1074" s="326">
        <v>33264</v>
      </c>
      <c r="F1074" s="180" t="s">
        <v>134</v>
      </c>
      <c r="G1074" s="327">
        <v>173149779</v>
      </c>
      <c r="H1074" s="326">
        <v>38916</v>
      </c>
      <c r="I1074" s="178" t="s">
        <v>133</v>
      </c>
      <c r="J1074" s="178" t="s">
        <v>290</v>
      </c>
      <c r="K1074" s="178" t="s">
        <v>290</v>
      </c>
      <c r="L1074" s="183">
        <v>42802</v>
      </c>
      <c r="M1074" s="328" t="s">
        <v>398</v>
      </c>
      <c r="N1074" s="200"/>
      <c r="O1074" s="181"/>
      <c r="P1074" s="181"/>
      <c r="Q1074" s="181"/>
      <c r="R1074" s="180"/>
      <c r="S1074" s="180"/>
      <c r="T1074" s="180"/>
      <c r="U1074" s="180"/>
      <c r="V1074" s="180"/>
      <c r="W1074" s="180"/>
    </row>
    <row r="1075" spans="1:23" ht="15.75" x14ac:dyDescent="0.25">
      <c r="A1075" s="222" t="s">
        <v>144</v>
      </c>
      <c r="B1075" s="324" t="s">
        <v>1515</v>
      </c>
      <c r="C1075" s="325" t="s">
        <v>567</v>
      </c>
      <c r="D1075" s="180"/>
      <c r="E1075" s="326">
        <v>34529</v>
      </c>
      <c r="F1075" s="180" t="s">
        <v>134</v>
      </c>
      <c r="G1075" s="327">
        <v>174612621</v>
      </c>
      <c r="H1075" s="326">
        <v>41491</v>
      </c>
      <c r="I1075" s="178" t="s">
        <v>133</v>
      </c>
      <c r="J1075" s="178" t="s">
        <v>307</v>
      </c>
      <c r="K1075" s="178" t="s">
        <v>307</v>
      </c>
      <c r="L1075" s="183">
        <v>42802</v>
      </c>
      <c r="M1075" s="328" t="s">
        <v>398</v>
      </c>
      <c r="N1075" s="200"/>
      <c r="O1075" s="181"/>
      <c r="P1075" s="181"/>
      <c r="Q1075" s="181"/>
      <c r="R1075" s="180"/>
      <c r="S1075" s="180"/>
      <c r="T1075" s="180"/>
      <c r="U1075" s="180"/>
      <c r="V1075" s="180"/>
      <c r="W1075" s="180"/>
    </row>
    <row r="1076" spans="1:23" ht="15.75" x14ac:dyDescent="0.25">
      <c r="A1076" s="222" t="s">
        <v>139</v>
      </c>
      <c r="B1076" s="324" t="s">
        <v>1361</v>
      </c>
      <c r="C1076" s="325" t="s">
        <v>968</v>
      </c>
      <c r="D1076" s="180"/>
      <c r="E1076" s="326">
        <v>33893</v>
      </c>
      <c r="F1076" s="180" t="s">
        <v>134</v>
      </c>
      <c r="G1076" s="327">
        <v>174045205</v>
      </c>
      <c r="H1076" s="326">
        <v>40238</v>
      </c>
      <c r="I1076" s="178" t="s">
        <v>133</v>
      </c>
      <c r="J1076" s="178" t="s">
        <v>715</v>
      </c>
      <c r="K1076" s="178" t="s">
        <v>715</v>
      </c>
      <c r="L1076" s="183">
        <v>42802</v>
      </c>
      <c r="M1076" s="328" t="s">
        <v>398</v>
      </c>
      <c r="N1076" s="200"/>
      <c r="O1076" s="181"/>
      <c r="P1076" s="181"/>
      <c r="Q1076" s="181"/>
      <c r="R1076" s="180"/>
      <c r="S1076" s="180"/>
      <c r="T1076" s="180"/>
      <c r="U1076" s="180"/>
      <c r="V1076" s="180"/>
      <c r="W1076" s="180"/>
    </row>
    <row r="1077" spans="1:23" ht="15.75" x14ac:dyDescent="0.25">
      <c r="A1077" s="222" t="s">
        <v>142</v>
      </c>
      <c r="B1077" s="324" t="s">
        <v>1365</v>
      </c>
      <c r="C1077" s="325" t="s">
        <v>1366</v>
      </c>
      <c r="D1077" s="180"/>
      <c r="E1077" s="326">
        <v>35389</v>
      </c>
      <c r="F1077" s="180" t="s">
        <v>134</v>
      </c>
      <c r="G1077" s="327">
        <v>174622433</v>
      </c>
      <c r="H1077" s="326">
        <v>41335</v>
      </c>
      <c r="I1077" s="178" t="s">
        <v>133</v>
      </c>
      <c r="J1077" s="178" t="s">
        <v>505</v>
      </c>
      <c r="K1077" s="178" t="s">
        <v>505</v>
      </c>
      <c r="L1077" s="183">
        <v>42802</v>
      </c>
      <c r="M1077" s="328" t="s">
        <v>398</v>
      </c>
      <c r="N1077" s="200"/>
      <c r="O1077" s="181"/>
      <c r="P1077" s="181"/>
      <c r="Q1077" s="181"/>
      <c r="R1077" s="180"/>
      <c r="S1077" s="180"/>
      <c r="T1077" s="180"/>
      <c r="U1077" s="180"/>
      <c r="V1077" s="180"/>
      <c r="W1077" s="180"/>
    </row>
    <row r="1078" spans="1:23" ht="15.75" x14ac:dyDescent="0.25">
      <c r="A1078" s="222" t="s">
        <v>140</v>
      </c>
      <c r="B1078" s="324" t="s">
        <v>1362</v>
      </c>
      <c r="C1078" s="325" t="s">
        <v>187</v>
      </c>
      <c r="D1078" s="180"/>
      <c r="E1078" s="326">
        <v>34587</v>
      </c>
      <c r="F1078" s="180" t="s">
        <v>134</v>
      </c>
      <c r="G1078" s="327">
        <v>174782060</v>
      </c>
      <c r="H1078" s="326">
        <v>40947</v>
      </c>
      <c r="I1078" s="178" t="s">
        <v>133</v>
      </c>
      <c r="J1078" s="178" t="s">
        <v>251</v>
      </c>
      <c r="K1078" s="178" t="s">
        <v>251</v>
      </c>
      <c r="L1078" s="183">
        <v>42802</v>
      </c>
      <c r="M1078" s="328" t="s">
        <v>398</v>
      </c>
      <c r="N1078" s="200"/>
      <c r="O1078" s="181"/>
      <c r="P1078" s="181"/>
      <c r="Q1078" s="181"/>
      <c r="R1078" s="180"/>
      <c r="S1078" s="180"/>
      <c r="T1078" s="180"/>
      <c r="U1078" s="180"/>
      <c r="V1078" s="180"/>
      <c r="W1078" s="180"/>
    </row>
    <row r="1079" spans="1:23" ht="15.75" x14ac:dyDescent="0.25">
      <c r="A1079" s="222" t="s">
        <v>141</v>
      </c>
      <c r="B1079" s="324" t="s">
        <v>1363</v>
      </c>
      <c r="C1079" s="325" t="s">
        <v>1364</v>
      </c>
      <c r="D1079" s="180"/>
      <c r="E1079" s="326">
        <v>32913</v>
      </c>
      <c r="F1079" s="180" t="s">
        <v>134</v>
      </c>
      <c r="G1079" s="327">
        <v>173584840</v>
      </c>
      <c r="H1079" s="326">
        <v>40940</v>
      </c>
      <c r="I1079" s="178" t="s">
        <v>133</v>
      </c>
      <c r="J1079" s="178" t="s">
        <v>385</v>
      </c>
      <c r="K1079" s="178" t="s">
        <v>385</v>
      </c>
      <c r="L1079" s="183">
        <v>42802</v>
      </c>
      <c r="M1079" s="328" t="s">
        <v>398</v>
      </c>
      <c r="N1079" s="200"/>
      <c r="O1079" s="181"/>
      <c r="P1079" s="181"/>
      <c r="Q1079" s="181"/>
      <c r="R1079" s="180"/>
      <c r="S1079" s="180"/>
      <c r="T1079" s="180"/>
      <c r="U1079" s="180"/>
      <c r="V1079" s="180"/>
      <c r="W1079" s="180"/>
    </row>
    <row r="1080" spans="1:23" ht="15.75" x14ac:dyDescent="0.25">
      <c r="A1080" s="222" t="str">
        <f>RIGHT(B1080,5)</f>
        <v>01194</v>
      </c>
      <c r="B1080" s="324" t="s">
        <v>2346</v>
      </c>
      <c r="C1080" s="325" t="s">
        <v>1932</v>
      </c>
      <c r="D1080" s="180"/>
      <c r="E1080" s="326">
        <v>32436</v>
      </c>
      <c r="F1080" s="180" t="s">
        <v>134</v>
      </c>
      <c r="G1080" s="329" t="s">
        <v>2508</v>
      </c>
      <c r="H1080" s="326">
        <v>42648</v>
      </c>
      <c r="I1080" s="178" t="s">
        <v>133</v>
      </c>
      <c r="J1080" s="178" t="s">
        <v>224</v>
      </c>
      <c r="K1080" s="178" t="s">
        <v>224</v>
      </c>
      <c r="L1080" s="183">
        <v>42802</v>
      </c>
      <c r="M1080" s="328" t="s">
        <v>2509</v>
      </c>
      <c r="N1080" s="200"/>
      <c r="O1080" s="181"/>
      <c r="P1080" s="181"/>
      <c r="Q1080" s="181"/>
      <c r="R1080" s="180"/>
      <c r="S1080" s="180"/>
      <c r="T1080" s="180"/>
      <c r="U1080" s="180"/>
      <c r="V1080" s="180"/>
      <c r="W1080" s="180"/>
    </row>
    <row r="1081" spans="1:23" ht="15.75" x14ac:dyDescent="0.25">
      <c r="A1081" s="222" t="str">
        <f t="shared" ref="A1081:A1144" si="17">RIGHT(B1081,5)</f>
        <v>01195</v>
      </c>
      <c r="B1081" s="324" t="s">
        <v>2312</v>
      </c>
      <c r="C1081" s="325" t="s">
        <v>1908</v>
      </c>
      <c r="D1081" s="180"/>
      <c r="E1081" s="326">
        <v>26910</v>
      </c>
      <c r="F1081" s="180" t="s">
        <v>134</v>
      </c>
      <c r="G1081" s="327">
        <v>173159509</v>
      </c>
      <c r="H1081" s="326">
        <v>41616</v>
      </c>
      <c r="I1081" s="178" t="s">
        <v>133</v>
      </c>
      <c r="J1081" s="178" t="s">
        <v>224</v>
      </c>
      <c r="K1081" s="178" t="s">
        <v>224</v>
      </c>
      <c r="L1081" s="183">
        <v>42802</v>
      </c>
      <c r="M1081" s="328" t="s">
        <v>732</v>
      </c>
      <c r="N1081" s="200"/>
      <c r="O1081" s="181"/>
      <c r="P1081" s="181"/>
      <c r="Q1081" s="181"/>
      <c r="R1081" s="180"/>
      <c r="S1081" s="180"/>
      <c r="T1081" s="180"/>
      <c r="U1081" s="180"/>
      <c r="V1081" s="180"/>
      <c r="W1081" s="180"/>
    </row>
    <row r="1082" spans="1:23" ht="15.75" x14ac:dyDescent="0.25">
      <c r="A1082" s="222" t="str">
        <f t="shared" si="17"/>
        <v>01196</v>
      </c>
      <c r="B1082" s="324" t="s">
        <v>2331</v>
      </c>
      <c r="C1082" s="325" t="s">
        <v>820</v>
      </c>
      <c r="D1082" s="180"/>
      <c r="E1082" s="326">
        <v>31994</v>
      </c>
      <c r="F1082" s="180" t="s">
        <v>134</v>
      </c>
      <c r="G1082" s="327">
        <v>173291460</v>
      </c>
      <c r="H1082" s="326">
        <v>38664</v>
      </c>
      <c r="I1082" s="178" t="s">
        <v>133</v>
      </c>
      <c r="J1082" s="178" t="s">
        <v>757</v>
      </c>
      <c r="K1082" s="178" t="s">
        <v>224</v>
      </c>
      <c r="L1082" s="183">
        <v>42802</v>
      </c>
      <c r="M1082" s="328" t="s">
        <v>1290</v>
      </c>
      <c r="N1082" s="200"/>
      <c r="O1082" s="181"/>
      <c r="P1082" s="181"/>
      <c r="Q1082" s="181"/>
      <c r="R1082" s="180"/>
      <c r="S1082" s="180"/>
      <c r="T1082" s="180"/>
      <c r="U1082" s="180"/>
      <c r="V1082" s="180"/>
      <c r="W1082" s="180"/>
    </row>
    <row r="1083" spans="1:23" ht="15.75" x14ac:dyDescent="0.25">
      <c r="A1083" s="222" t="str">
        <f t="shared" si="17"/>
        <v>01197</v>
      </c>
      <c r="B1083" s="324" t="s">
        <v>2269</v>
      </c>
      <c r="C1083" s="325" t="s">
        <v>572</v>
      </c>
      <c r="D1083" s="180"/>
      <c r="E1083" s="326">
        <v>32885</v>
      </c>
      <c r="F1083" s="180" t="s">
        <v>134</v>
      </c>
      <c r="G1083" s="327">
        <v>173583898</v>
      </c>
      <c r="H1083" s="326">
        <v>39527</v>
      </c>
      <c r="I1083" s="178" t="s">
        <v>133</v>
      </c>
      <c r="J1083" s="178" t="s">
        <v>921</v>
      </c>
      <c r="K1083" s="178" t="s">
        <v>921</v>
      </c>
      <c r="L1083" s="183">
        <v>42802</v>
      </c>
      <c r="M1083" s="328" t="s">
        <v>398</v>
      </c>
      <c r="N1083" s="200"/>
      <c r="O1083" s="181"/>
      <c r="P1083" s="181"/>
      <c r="Q1083" s="181"/>
      <c r="R1083" s="180"/>
      <c r="S1083" s="180"/>
      <c r="T1083" s="180"/>
      <c r="U1083" s="180"/>
      <c r="V1083" s="180"/>
      <c r="W1083" s="180"/>
    </row>
    <row r="1084" spans="1:23" ht="15.75" x14ac:dyDescent="0.25">
      <c r="A1084" s="222" t="str">
        <f t="shared" si="17"/>
        <v>01198</v>
      </c>
      <c r="B1084" s="324" t="s">
        <v>2270</v>
      </c>
      <c r="C1084" s="325" t="s">
        <v>1861</v>
      </c>
      <c r="D1084" s="180"/>
      <c r="E1084" s="326">
        <v>33142</v>
      </c>
      <c r="F1084" s="180" t="s">
        <v>134</v>
      </c>
      <c r="G1084" s="327">
        <v>173595088</v>
      </c>
      <c r="H1084" s="326">
        <v>39948</v>
      </c>
      <c r="I1084" s="178" t="s">
        <v>133</v>
      </c>
      <c r="J1084" s="178" t="s">
        <v>753</v>
      </c>
      <c r="K1084" s="178" t="s">
        <v>753</v>
      </c>
      <c r="L1084" s="183">
        <v>42802</v>
      </c>
      <c r="M1084" s="328" t="s">
        <v>398</v>
      </c>
      <c r="N1084" s="200"/>
      <c r="O1084" s="181"/>
      <c r="P1084" s="181"/>
      <c r="Q1084" s="181"/>
      <c r="R1084" s="180"/>
      <c r="S1084" s="180"/>
      <c r="T1084" s="180"/>
      <c r="U1084" s="180"/>
      <c r="V1084" s="180"/>
      <c r="W1084" s="180"/>
    </row>
    <row r="1085" spans="1:23" ht="15.75" x14ac:dyDescent="0.25">
      <c r="A1085" s="222" t="str">
        <f t="shared" si="17"/>
        <v>01199</v>
      </c>
      <c r="B1085" s="324" t="s">
        <v>2271</v>
      </c>
      <c r="C1085" s="325" t="s">
        <v>1862</v>
      </c>
      <c r="D1085" s="180"/>
      <c r="E1085" s="326">
        <v>33718</v>
      </c>
      <c r="F1085" s="180" t="s">
        <v>134</v>
      </c>
      <c r="G1085" s="327">
        <v>173598098</v>
      </c>
      <c r="H1085" s="326">
        <v>41904</v>
      </c>
      <c r="I1085" s="178" t="s">
        <v>133</v>
      </c>
      <c r="J1085" s="178" t="s">
        <v>871</v>
      </c>
      <c r="K1085" s="178" t="s">
        <v>871</v>
      </c>
      <c r="L1085" s="183">
        <v>42802</v>
      </c>
      <c r="M1085" s="328" t="s">
        <v>398</v>
      </c>
      <c r="N1085" s="200"/>
      <c r="O1085" s="181"/>
      <c r="P1085" s="181"/>
      <c r="Q1085" s="181"/>
      <c r="R1085" s="180"/>
      <c r="S1085" s="180"/>
      <c r="T1085" s="180"/>
      <c r="U1085" s="180"/>
      <c r="V1085" s="180"/>
      <c r="W1085" s="180"/>
    </row>
    <row r="1086" spans="1:23" ht="15.75" x14ac:dyDescent="0.25">
      <c r="A1086" s="222" t="str">
        <f t="shared" si="17"/>
        <v>01200</v>
      </c>
      <c r="B1086" s="324" t="s">
        <v>2272</v>
      </c>
      <c r="C1086" s="325" t="s">
        <v>1863</v>
      </c>
      <c r="D1086" s="180"/>
      <c r="E1086" s="326">
        <v>33049</v>
      </c>
      <c r="F1086" s="180" t="s">
        <v>134</v>
      </c>
      <c r="G1086" s="327">
        <v>173585158</v>
      </c>
      <c r="H1086" s="326">
        <v>39537</v>
      </c>
      <c r="I1086" s="178" t="s">
        <v>133</v>
      </c>
      <c r="J1086" s="178" t="s">
        <v>871</v>
      </c>
      <c r="K1086" s="178" t="s">
        <v>871</v>
      </c>
      <c r="L1086" s="183">
        <v>42802</v>
      </c>
      <c r="M1086" s="328" t="s">
        <v>398</v>
      </c>
      <c r="N1086" s="200"/>
      <c r="O1086" s="181"/>
      <c r="P1086" s="181"/>
      <c r="Q1086" s="181"/>
      <c r="R1086" s="180"/>
      <c r="S1086" s="180"/>
      <c r="T1086" s="180"/>
      <c r="U1086" s="180"/>
      <c r="V1086" s="180"/>
      <c r="W1086" s="180"/>
    </row>
    <row r="1087" spans="1:23" ht="15.75" x14ac:dyDescent="0.25">
      <c r="A1087" s="222" t="str">
        <f t="shared" si="17"/>
        <v>01201</v>
      </c>
      <c r="B1087" s="324" t="s">
        <v>2169</v>
      </c>
      <c r="C1087" s="325" t="s">
        <v>1794</v>
      </c>
      <c r="D1087" s="180"/>
      <c r="E1087" s="326">
        <v>26061</v>
      </c>
      <c r="F1087" s="180" t="s">
        <v>134</v>
      </c>
      <c r="G1087" s="327">
        <v>171410019</v>
      </c>
      <c r="H1087" s="326">
        <v>39477</v>
      </c>
      <c r="I1087" s="178" t="s">
        <v>133</v>
      </c>
      <c r="J1087" s="178" t="s">
        <v>575</v>
      </c>
      <c r="K1087" s="178" t="s">
        <v>575</v>
      </c>
      <c r="L1087" s="183">
        <v>42802</v>
      </c>
      <c r="M1087" s="328" t="s">
        <v>101</v>
      </c>
      <c r="N1087" s="200"/>
      <c r="O1087" s="181"/>
      <c r="P1087" s="181"/>
      <c r="Q1087" s="181"/>
      <c r="R1087" s="180"/>
      <c r="S1087" s="180"/>
      <c r="T1087" s="180"/>
      <c r="U1087" s="180"/>
      <c r="V1087" s="180"/>
      <c r="W1087" s="180"/>
    </row>
    <row r="1088" spans="1:23" ht="15.75" x14ac:dyDescent="0.25">
      <c r="A1088" s="222" t="str">
        <f t="shared" si="17"/>
        <v>01202</v>
      </c>
      <c r="B1088" s="324" t="s">
        <v>2170</v>
      </c>
      <c r="C1088" s="325" t="s">
        <v>1795</v>
      </c>
      <c r="D1088" s="180"/>
      <c r="E1088" s="326">
        <v>33617</v>
      </c>
      <c r="F1088" s="180" t="s">
        <v>134</v>
      </c>
      <c r="G1088" s="327">
        <v>173415853</v>
      </c>
      <c r="H1088" s="326">
        <v>41646</v>
      </c>
      <c r="I1088" s="178" t="s">
        <v>133</v>
      </c>
      <c r="J1088" s="178" t="s">
        <v>2524</v>
      </c>
      <c r="K1088" s="178" t="s">
        <v>171</v>
      </c>
      <c r="L1088" s="183">
        <v>42802</v>
      </c>
      <c r="M1088" s="328" t="s">
        <v>101</v>
      </c>
      <c r="N1088" s="200"/>
      <c r="O1088" s="181"/>
      <c r="P1088" s="181"/>
      <c r="Q1088" s="181"/>
      <c r="R1088" s="180"/>
      <c r="S1088" s="180"/>
      <c r="T1088" s="180"/>
      <c r="U1088" s="180"/>
      <c r="V1088" s="180"/>
      <c r="W1088" s="180"/>
    </row>
    <row r="1089" spans="1:23" ht="15.75" x14ac:dyDescent="0.25">
      <c r="A1089" s="222" t="str">
        <f t="shared" si="17"/>
        <v>01203</v>
      </c>
      <c r="B1089" s="324" t="s">
        <v>2171</v>
      </c>
      <c r="C1089" s="325" t="s">
        <v>1147</v>
      </c>
      <c r="D1089" s="180"/>
      <c r="E1089" s="326">
        <v>34284</v>
      </c>
      <c r="F1089" s="180" t="s">
        <v>134</v>
      </c>
      <c r="G1089" s="327">
        <v>174048063</v>
      </c>
      <c r="H1089" s="326">
        <v>40594</v>
      </c>
      <c r="I1089" s="178" t="s">
        <v>133</v>
      </c>
      <c r="J1089" s="178" t="s">
        <v>575</v>
      </c>
      <c r="K1089" s="178" t="s">
        <v>236</v>
      </c>
      <c r="L1089" s="183">
        <v>42802</v>
      </c>
      <c r="M1089" s="328" t="s">
        <v>101</v>
      </c>
      <c r="N1089" s="200"/>
      <c r="O1089" s="181"/>
      <c r="P1089" s="181"/>
      <c r="Q1089" s="181"/>
      <c r="R1089" s="180"/>
      <c r="S1089" s="180"/>
      <c r="T1089" s="180"/>
      <c r="U1089" s="180"/>
      <c r="V1089" s="180"/>
      <c r="W1089" s="180"/>
    </row>
    <row r="1090" spans="1:23" ht="15.75" x14ac:dyDescent="0.25">
      <c r="A1090" s="222" t="str">
        <f t="shared" si="17"/>
        <v>01204</v>
      </c>
      <c r="B1090" s="324" t="s">
        <v>2172</v>
      </c>
      <c r="C1090" s="325" t="s">
        <v>1796</v>
      </c>
      <c r="D1090" s="180"/>
      <c r="E1090" s="326">
        <v>32263</v>
      </c>
      <c r="F1090" s="180" t="s">
        <v>134</v>
      </c>
      <c r="G1090" s="327">
        <v>172680307</v>
      </c>
      <c r="H1090" s="326">
        <v>38131</v>
      </c>
      <c r="I1090" s="178" t="s">
        <v>133</v>
      </c>
      <c r="J1090" s="178" t="s">
        <v>204</v>
      </c>
      <c r="K1090" s="178" t="s">
        <v>182</v>
      </c>
      <c r="L1090" s="183">
        <v>42802</v>
      </c>
      <c r="M1090" s="328" t="s">
        <v>101</v>
      </c>
      <c r="N1090" s="200"/>
      <c r="O1090" s="181"/>
      <c r="P1090" s="181"/>
      <c r="Q1090" s="181"/>
      <c r="R1090" s="180"/>
      <c r="S1090" s="180"/>
      <c r="T1090" s="180"/>
      <c r="U1090" s="180"/>
      <c r="V1090" s="180"/>
      <c r="W1090" s="180"/>
    </row>
    <row r="1091" spans="1:23" ht="15.75" x14ac:dyDescent="0.25">
      <c r="A1091" s="222" t="str">
        <f t="shared" si="17"/>
        <v>01205</v>
      </c>
      <c r="B1091" s="324" t="s">
        <v>2173</v>
      </c>
      <c r="C1091" s="325" t="s">
        <v>215</v>
      </c>
      <c r="D1091" s="180"/>
      <c r="E1091" s="326">
        <v>30251</v>
      </c>
      <c r="F1091" s="180" t="s">
        <v>134</v>
      </c>
      <c r="G1091" s="327">
        <v>172107746</v>
      </c>
      <c r="H1091" s="326">
        <v>42264</v>
      </c>
      <c r="I1091" s="178" t="s">
        <v>133</v>
      </c>
      <c r="J1091" s="178" t="s">
        <v>171</v>
      </c>
      <c r="K1091" s="178" t="s">
        <v>171</v>
      </c>
      <c r="L1091" s="183">
        <v>42802</v>
      </c>
      <c r="M1091" s="328" t="s">
        <v>101</v>
      </c>
      <c r="N1091" s="200"/>
      <c r="O1091" s="181"/>
      <c r="P1091" s="181"/>
      <c r="Q1091" s="181"/>
      <c r="R1091" s="180"/>
      <c r="S1091" s="180"/>
      <c r="T1091" s="180"/>
      <c r="U1091" s="180"/>
      <c r="V1091" s="180"/>
      <c r="W1091" s="180"/>
    </row>
    <row r="1092" spans="1:23" ht="15.75" x14ac:dyDescent="0.25">
      <c r="A1092" s="222" t="str">
        <f t="shared" si="17"/>
        <v>01206</v>
      </c>
      <c r="B1092" s="324" t="s">
        <v>2174</v>
      </c>
      <c r="C1092" s="325" t="s">
        <v>1797</v>
      </c>
      <c r="D1092" s="180"/>
      <c r="E1092" s="326">
        <v>34855</v>
      </c>
      <c r="F1092" s="180" t="s">
        <v>134</v>
      </c>
      <c r="G1092" s="327">
        <v>174550975</v>
      </c>
      <c r="H1092" s="326">
        <v>40830</v>
      </c>
      <c r="I1092" s="178" t="s">
        <v>133</v>
      </c>
      <c r="J1092" s="178" t="s">
        <v>753</v>
      </c>
      <c r="K1092" s="178" t="s">
        <v>753</v>
      </c>
      <c r="L1092" s="183">
        <v>42802</v>
      </c>
      <c r="M1092" s="328" t="s">
        <v>101</v>
      </c>
      <c r="N1092" s="200"/>
      <c r="O1092" s="181"/>
      <c r="P1092" s="181"/>
      <c r="Q1092" s="181"/>
      <c r="R1092" s="180"/>
      <c r="S1092" s="180"/>
      <c r="T1092" s="180"/>
      <c r="U1092" s="180"/>
      <c r="V1092" s="180"/>
      <c r="W1092" s="180"/>
    </row>
    <row r="1093" spans="1:23" ht="15.75" x14ac:dyDescent="0.25">
      <c r="A1093" s="222" t="str">
        <f t="shared" si="17"/>
        <v>01207</v>
      </c>
      <c r="B1093" s="324" t="s">
        <v>2175</v>
      </c>
      <c r="C1093" s="325" t="s">
        <v>1798</v>
      </c>
      <c r="D1093" s="180"/>
      <c r="E1093" s="326">
        <v>36039</v>
      </c>
      <c r="F1093" s="180" t="s">
        <v>134</v>
      </c>
      <c r="G1093" s="327"/>
      <c r="H1093" s="178"/>
      <c r="I1093" s="178" t="s">
        <v>133</v>
      </c>
      <c r="J1093" s="178" t="s">
        <v>2417</v>
      </c>
      <c r="K1093" s="178" t="s">
        <v>2417</v>
      </c>
      <c r="L1093" s="183">
        <v>42802</v>
      </c>
      <c r="M1093" s="328" t="s">
        <v>101</v>
      </c>
      <c r="N1093" s="200"/>
      <c r="O1093" s="181"/>
      <c r="P1093" s="181"/>
      <c r="Q1093" s="181"/>
      <c r="R1093" s="180"/>
      <c r="S1093" s="180"/>
      <c r="T1093" s="180"/>
      <c r="U1093" s="180"/>
      <c r="V1093" s="180"/>
      <c r="W1093" s="180"/>
    </row>
    <row r="1094" spans="1:23" ht="15.75" x14ac:dyDescent="0.25">
      <c r="A1094" s="222" t="str">
        <f t="shared" si="17"/>
        <v>01208</v>
      </c>
      <c r="B1094" s="324" t="s">
        <v>2176</v>
      </c>
      <c r="C1094" s="325" t="s">
        <v>1799</v>
      </c>
      <c r="D1094" s="180"/>
      <c r="E1094" s="326">
        <v>33110</v>
      </c>
      <c r="F1094" s="180" t="s">
        <v>134</v>
      </c>
      <c r="G1094" s="327">
        <v>173148640</v>
      </c>
      <c r="H1094" s="326">
        <v>38835</v>
      </c>
      <c r="I1094" s="178" t="s">
        <v>133</v>
      </c>
      <c r="J1094" s="178" t="s">
        <v>307</v>
      </c>
      <c r="K1094" s="178" t="s">
        <v>251</v>
      </c>
      <c r="L1094" s="183">
        <v>42802</v>
      </c>
      <c r="M1094" s="328" t="s">
        <v>101</v>
      </c>
      <c r="N1094" s="200"/>
      <c r="O1094" s="181"/>
      <c r="P1094" s="181"/>
      <c r="Q1094" s="181"/>
      <c r="R1094" s="180"/>
      <c r="S1094" s="180"/>
      <c r="T1094" s="180"/>
      <c r="U1094" s="180"/>
      <c r="V1094" s="180"/>
      <c r="W1094" s="180"/>
    </row>
    <row r="1095" spans="1:23" ht="15.75" x14ac:dyDescent="0.25">
      <c r="A1095" s="222" t="str">
        <f t="shared" si="17"/>
        <v>01209</v>
      </c>
      <c r="B1095" s="324" t="s">
        <v>2177</v>
      </c>
      <c r="C1095" s="325" t="s">
        <v>697</v>
      </c>
      <c r="D1095" s="180"/>
      <c r="E1095" s="326">
        <v>29127</v>
      </c>
      <c r="F1095" s="180" t="s">
        <v>134</v>
      </c>
      <c r="G1095" s="327">
        <v>172664635</v>
      </c>
      <c r="H1095" s="326">
        <v>38239</v>
      </c>
      <c r="I1095" s="178" t="s">
        <v>133</v>
      </c>
      <c r="J1095" s="178" t="s">
        <v>137</v>
      </c>
      <c r="K1095" s="178" t="s">
        <v>137</v>
      </c>
      <c r="L1095" s="183">
        <v>42802</v>
      </c>
      <c r="M1095" s="328" t="s">
        <v>101</v>
      </c>
      <c r="N1095" s="200"/>
      <c r="O1095" s="181"/>
      <c r="P1095" s="181"/>
      <c r="Q1095" s="181"/>
      <c r="R1095" s="180"/>
      <c r="S1095" s="180"/>
      <c r="T1095" s="180"/>
      <c r="U1095" s="180"/>
      <c r="V1095" s="180"/>
      <c r="W1095" s="180"/>
    </row>
    <row r="1096" spans="1:23" ht="15.75" x14ac:dyDescent="0.25">
      <c r="A1096" s="222" t="str">
        <f t="shared" si="17"/>
        <v>01210</v>
      </c>
      <c r="B1096" s="324" t="s">
        <v>2178</v>
      </c>
      <c r="C1096" s="325" t="s">
        <v>1800</v>
      </c>
      <c r="D1096" s="180"/>
      <c r="E1096" s="326">
        <v>29658</v>
      </c>
      <c r="F1096" s="180" t="s">
        <v>134</v>
      </c>
      <c r="G1096" s="327">
        <v>171781897</v>
      </c>
      <c r="H1096" s="326">
        <v>42062</v>
      </c>
      <c r="I1096" s="178" t="s">
        <v>133</v>
      </c>
      <c r="J1096" s="178" t="s">
        <v>330</v>
      </c>
      <c r="K1096" s="178" t="s">
        <v>575</v>
      </c>
      <c r="L1096" s="183">
        <v>42802</v>
      </c>
      <c r="M1096" s="328" t="s">
        <v>101</v>
      </c>
      <c r="N1096" s="200"/>
      <c r="O1096" s="181"/>
      <c r="P1096" s="181"/>
      <c r="Q1096" s="181"/>
      <c r="R1096" s="180"/>
      <c r="S1096" s="180"/>
      <c r="T1096" s="180"/>
      <c r="U1096" s="180"/>
      <c r="V1096" s="180"/>
      <c r="W1096" s="180"/>
    </row>
    <row r="1097" spans="1:23" ht="15.75" x14ac:dyDescent="0.25">
      <c r="A1097" s="222" t="str">
        <f t="shared" si="17"/>
        <v>01211</v>
      </c>
      <c r="B1097" s="324" t="s">
        <v>2179</v>
      </c>
      <c r="C1097" s="325" t="s">
        <v>1801</v>
      </c>
      <c r="D1097" s="180"/>
      <c r="E1097" s="326">
        <v>30960</v>
      </c>
      <c r="F1097" s="180" t="s">
        <v>134</v>
      </c>
      <c r="G1097" s="327">
        <v>173337182</v>
      </c>
      <c r="H1097" s="326">
        <v>41326</v>
      </c>
      <c r="I1097" s="178" t="s">
        <v>133</v>
      </c>
      <c r="J1097" s="178" t="s">
        <v>3480</v>
      </c>
      <c r="K1097" s="178" t="s">
        <v>236</v>
      </c>
      <c r="L1097" s="183">
        <v>42802</v>
      </c>
      <c r="M1097" s="328" t="s">
        <v>101</v>
      </c>
      <c r="N1097" s="200"/>
      <c r="O1097" s="181"/>
      <c r="P1097" s="181"/>
      <c r="Q1097" s="181"/>
      <c r="R1097" s="180"/>
      <c r="S1097" s="180"/>
      <c r="T1097" s="180"/>
      <c r="U1097" s="180"/>
      <c r="V1097" s="180"/>
      <c r="W1097" s="180"/>
    </row>
    <row r="1098" spans="1:23" ht="15.75" x14ac:dyDescent="0.25">
      <c r="A1098" s="222" t="str">
        <f t="shared" si="17"/>
        <v>01212</v>
      </c>
      <c r="B1098" s="324" t="s">
        <v>2180</v>
      </c>
      <c r="C1098" s="325" t="s">
        <v>1802</v>
      </c>
      <c r="D1098" s="180"/>
      <c r="E1098" s="326">
        <v>29026</v>
      </c>
      <c r="F1098" s="180" t="s">
        <v>134</v>
      </c>
      <c r="G1098" s="327">
        <v>174213859</v>
      </c>
      <c r="H1098" s="326">
        <v>40238</v>
      </c>
      <c r="I1098" s="178" t="s">
        <v>133</v>
      </c>
      <c r="J1098" s="178" t="s">
        <v>385</v>
      </c>
      <c r="K1098" s="178" t="s">
        <v>385</v>
      </c>
      <c r="L1098" s="183">
        <v>42802</v>
      </c>
      <c r="M1098" s="328" t="s">
        <v>101</v>
      </c>
      <c r="N1098" s="200"/>
      <c r="O1098" s="181"/>
      <c r="P1098" s="181"/>
      <c r="Q1098" s="181"/>
      <c r="R1098" s="180"/>
      <c r="S1098" s="180"/>
      <c r="T1098" s="180"/>
      <c r="U1098" s="180"/>
      <c r="V1098" s="180"/>
      <c r="W1098" s="180"/>
    </row>
    <row r="1099" spans="1:23" ht="15.75" x14ac:dyDescent="0.25">
      <c r="A1099" s="222" t="str">
        <f t="shared" si="17"/>
        <v>01213</v>
      </c>
      <c r="B1099" s="324" t="s">
        <v>2181</v>
      </c>
      <c r="C1099" s="325" t="s">
        <v>1803</v>
      </c>
      <c r="D1099" s="180"/>
      <c r="E1099" s="326">
        <v>34299</v>
      </c>
      <c r="F1099" s="180" t="s">
        <v>134</v>
      </c>
      <c r="G1099" s="327">
        <v>174360195</v>
      </c>
      <c r="H1099" s="326">
        <v>40562</v>
      </c>
      <c r="I1099" s="178" t="s">
        <v>133</v>
      </c>
      <c r="J1099" s="178" t="s">
        <v>137</v>
      </c>
      <c r="K1099" s="178" t="s">
        <v>137</v>
      </c>
      <c r="L1099" s="183">
        <v>42802</v>
      </c>
      <c r="M1099" s="328" t="s">
        <v>101</v>
      </c>
      <c r="N1099" s="200"/>
      <c r="O1099" s="181"/>
      <c r="P1099" s="181"/>
      <c r="Q1099" s="181"/>
      <c r="R1099" s="180"/>
      <c r="S1099" s="180"/>
      <c r="T1099" s="180"/>
      <c r="U1099" s="180"/>
      <c r="V1099" s="180"/>
      <c r="W1099" s="180"/>
    </row>
    <row r="1100" spans="1:23" ht="15.75" x14ac:dyDescent="0.25">
      <c r="A1100" s="222" t="str">
        <f t="shared" si="17"/>
        <v>01214</v>
      </c>
      <c r="B1100" s="324" t="s">
        <v>2182</v>
      </c>
      <c r="C1100" s="325" t="s">
        <v>1804</v>
      </c>
      <c r="D1100" s="180"/>
      <c r="E1100" s="326">
        <v>31291</v>
      </c>
      <c r="F1100" s="180" t="s">
        <v>134</v>
      </c>
      <c r="G1100" s="327">
        <v>172106224</v>
      </c>
      <c r="H1100" s="326">
        <v>40481</v>
      </c>
      <c r="I1100" s="178" t="s">
        <v>133</v>
      </c>
      <c r="J1100" s="178" t="s">
        <v>1050</v>
      </c>
      <c r="K1100" s="178" t="s">
        <v>1050</v>
      </c>
      <c r="L1100" s="183">
        <v>42802</v>
      </c>
      <c r="M1100" s="328" t="s">
        <v>101</v>
      </c>
      <c r="N1100" s="200"/>
      <c r="O1100" s="181"/>
      <c r="P1100" s="181"/>
      <c r="Q1100" s="181"/>
      <c r="R1100" s="180"/>
      <c r="S1100" s="180"/>
      <c r="T1100" s="180"/>
      <c r="U1100" s="180"/>
      <c r="V1100" s="180"/>
      <c r="W1100" s="180"/>
    </row>
    <row r="1101" spans="1:23" ht="15.75" x14ac:dyDescent="0.25">
      <c r="A1101" s="222" t="str">
        <f t="shared" si="17"/>
        <v>01215</v>
      </c>
      <c r="B1101" s="324" t="s">
        <v>2183</v>
      </c>
      <c r="C1101" s="325" t="s">
        <v>1805</v>
      </c>
      <c r="D1101" s="180"/>
      <c r="E1101" s="326">
        <v>31833</v>
      </c>
      <c r="F1101" s="180" t="s">
        <v>134</v>
      </c>
      <c r="G1101" s="327">
        <v>172674243</v>
      </c>
      <c r="H1101" s="326">
        <v>40571</v>
      </c>
      <c r="I1101" s="178" t="s">
        <v>133</v>
      </c>
      <c r="J1101" s="178" t="s">
        <v>385</v>
      </c>
      <c r="K1101" s="178" t="s">
        <v>385</v>
      </c>
      <c r="L1101" s="183">
        <v>42802</v>
      </c>
      <c r="M1101" s="328" t="s">
        <v>101</v>
      </c>
      <c r="N1101" s="200"/>
      <c r="O1101" s="181"/>
      <c r="P1101" s="181"/>
      <c r="Q1101" s="181"/>
      <c r="R1101" s="180"/>
      <c r="S1101" s="180"/>
      <c r="T1101" s="180"/>
      <c r="U1101" s="180"/>
      <c r="V1101" s="180"/>
      <c r="W1101" s="180"/>
    </row>
    <row r="1102" spans="1:23" ht="15.75" x14ac:dyDescent="0.25">
      <c r="A1102" s="222" t="str">
        <f t="shared" si="17"/>
        <v>01216</v>
      </c>
      <c r="B1102" s="324" t="s">
        <v>2184</v>
      </c>
      <c r="C1102" s="325" t="s">
        <v>762</v>
      </c>
      <c r="D1102" s="180"/>
      <c r="E1102" s="326">
        <v>34141</v>
      </c>
      <c r="F1102" s="180" t="s">
        <v>134</v>
      </c>
      <c r="G1102" s="327">
        <v>173212281</v>
      </c>
      <c r="H1102" s="326">
        <v>39774</v>
      </c>
      <c r="I1102" s="178" t="s">
        <v>133</v>
      </c>
      <c r="J1102" s="178" t="s">
        <v>821</v>
      </c>
      <c r="K1102" s="178" t="s">
        <v>821</v>
      </c>
      <c r="L1102" s="183">
        <v>42802</v>
      </c>
      <c r="M1102" s="328" t="s">
        <v>101</v>
      </c>
      <c r="N1102" s="200"/>
      <c r="O1102" s="181"/>
      <c r="P1102" s="181"/>
      <c r="Q1102" s="181"/>
      <c r="R1102" s="180"/>
      <c r="S1102" s="180"/>
      <c r="T1102" s="180"/>
      <c r="U1102" s="180"/>
      <c r="V1102" s="180"/>
      <c r="W1102" s="180"/>
    </row>
    <row r="1103" spans="1:23" ht="15.75" x14ac:dyDescent="0.25">
      <c r="A1103" s="222" t="str">
        <f t="shared" si="17"/>
        <v>01217</v>
      </c>
      <c r="B1103" s="324" t="s">
        <v>2185</v>
      </c>
      <c r="C1103" s="325" t="s">
        <v>1806</v>
      </c>
      <c r="D1103" s="180"/>
      <c r="E1103" s="326">
        <v>33415</v>
      </c>
      <c r="F1103" s="180" t="s">
        <v>134</v>
      </c>
      <c r="G1103" s="327">
        <v>173535437</v>
      </c>
      <c r="H1103" s="326">
        <v>41834</v>
      </c>
      <c r="I1103" s="178" t="s">
        <v>133</v>
      </c>
      <c r="J1103" s="178" t="s">
        <v>3481</v>
      </c>
      <c r="K1103" s="178" t="s">
        <v>1050</v>
      </c>
      <c r="L1103" s="183">
        <v>42802</v>
      </c>
      <c r="M1103" s="328" t="s">
        <v>101</v>
      </c>
      <c r="N1103" s="200"/>
      <c r="O1103" s="181"/>
      <c r="P1103" s="181"/>
      <c r="Q1103" s="181"/>
      <c r="R1103" s="180"/>
      <c r="S1103" s="180"/>
      <c r="T1103" s="180"/>
      <c r="U1103" s="180"/>
      <c r="V1103" s="180"/>
      <c r="W1103" s="180"/>
    </row>
    <row r="1104" spans="1:23" ht="15.75" x14ac:dyDescent="0.25">
      <c r="A1104" s="222" t="str">
        <f t="shared" si="17"/>
        <v>01218</v>
      </c>
      <c r="B1104" s="324" t="s">
        <v>2186</v>
      </c>
      <c r="C1104" s="325" t="s">
        <v>616</v>
      </c>
      <c r="D1104" s="180"/>
      <c r="E1104" s="326">
        <v>30683</v>
      </c>
      <c r="F1104" s="180" t="s">
        <v>134</v>
      </c>
      <c r="G1104" s="329" t="s">
        <v>3482</v>
      </c>
      <c r="H1104" s="326">
        <v>42796</v>
      </c>
      <c r="I1104" s="178" t="s">
        <v>133</v>
      </c>
      <c r="J1104" s="178" t="s">
        <v>385</v>
      </c>
      <c r="K1104" s="178" t="s">
        <v>385</v>
      </c>
      <c r="L1104" s="183">
        <v>42802</v>
      </c>
      <c r="M1104" s="328" t="s">
        <v>101</v>
      </c>
      <c r="N1104" s="200"/>
      <c r="O1104" s="181"/>
      <c r="P1104" s="181"/>
      <c r="Q1104" s="181"/>
      <c r="R1104" s="180"/>
      <c r="S1104" s="180"/>
      <c r="T1104" s="180"/>
      <c r="U1104" s="180"/>
      <c r="V1104" s="180"/>
      <c r="W1104" s="180"/>
    </row>
    <row r="1105" spans="1:23" ht="15.75" x14ac:dyDescent="0.25">
      <c r="A1105" s="222" t="str">
        <f t="shared" si="17"/>
        <v>01219</v>
      </c>
      <c r="B1105" s="324" t="s">
        <v>2187</v>
      </c>
      <c r="C1105" s="325" t="s">
        <v>1807</v>
      </c>
      <c r="D1105" s="180"/>
      <c r="E1105" s="326">
        <v>35852</v>
      </c>
      <c r="F1105" s="180" t="s">
        <v>134</v>
      </c>
      <c r="G1105" s="329" t="s">
        <v>2470</v>
      </c>
      <c r="H1105" s="326">
        <v>42794</v>
      </c>
      <c r="I1105" s="178" t="s">
        <v>133</v>
      </c>
      <c r="J1105" s="178" t="s">
        <v>456</v>
      </c>
      <c r="K1105" s="178" t="s">
        <v>456</v>
      </c>
      <c r="L1105" s="183">
        <v>42802</v>
      </c>
      <c r="M1105" s="328" t="s">
        <v>101</v>
      </c>
      <c r="N1105" s="200"/>
      <c r="O1105" s="181"/>
      <c r="P1105" s="181"/>
      <c r="Q1105" s="181"/>
      <c r="R1105" s="180"/>
      <c r="S1105" s="180"/>
      <c r="T1105" s="180"/>
      <c r="U1105" s="180"/>
      <c r="V1105" s="180"/>
      <c r="W1105" s="180"/>
    </row>
    <row r="1106" spans="1:23" ht="15.75" x14ac:dyDescent="0.25">
      <c r="A1106" s="222" t="str">
        <f t="shared" si="17"/>
        <v>01220</v>
      </c>
      <c r="B1106" s="324" t="s">
        <v>2188</v>
      </c>
      <c r="C1106" s="325" t="s">
        <v>1808</v>
      </c>
      <c r="D1106" s="180"/>
      <c r="E1106" s="326">
        <v>32057</v>
      </c>
      <c r="F1106" s="180" t="s">
        <v>2454</v>
      </c>
      <c r="G1106" s="327">
        <v>131196515</v>
      </c>
      <c r="H1106" s="326">
        <v>39639</v>
      </c>
      <c r="I1106" s="178" t="s">
        <v>2455</v>
      </c>
      <c r="J1106" s="178" t="s">
        <v>2456</v>
      </c>
      <c r="K1106" s="178" t="s">
        <v>715</v>
      </c>
      <c r="L1106" s="183">
        <v>42802</v>
      </c>
      <c r="M1106" s="328" t="s">
        <v>101</v>
      </c>
      <c r="N1106" s="200"/>
      <c r="O1106" s="181"/>
      <c r="P1106" s="181"/>
      <c r="Q1106" s="181"/>
      <c r="R1106" s="180"/>
      <c r="S1106" s="180"/>
      <c r="T1106" s="180"/>
      <c r="U1106" s="180"/>
      <c r="V1106" s="180"/>
      <c r="W1106" s="180"/>
    </row>
    <row r="1107" spans="1:23" ht="15.75" x14ac:dyDescent="0.25">
      <c r="A1107" s="222" t="str">
        <f t="shared" si="17"/>
        <v>01221</v>
      </c>
      <c r="B1107" s="324" t="s">
        <v>2189</v>
      </c>
      <c r="C1107" s="325" t="s">
        <v>1179</v>
      </c>
      <c r="D1107" s="180"/>
      <c r="E1107" s="326">
        <v>30792</v>
      </c>
      <c r="F1107" s="180" t="s">
        <v>134</v>
      </c>
      <c r="G1107" s="327">
        <v>172687357</v>
      </c>
      <c r="H1107" s="326">
        <v>39049</v>
      </c>
      <c r="I1107" s="178" t="s">
        <v>133</v>
      </c>
      <c r="J1107" s="178" t="s">
        <v>204</v>
      </c>
      <c r="K1107" s="178" t="s">
        <v>204</v>
      </c>
      <c r="L1107" s="183">
        <v>42802</v>
      </c>
      <c r="M1107" s="328" t="s">
        <v>101</v>
      </c>
      <c r="N1107" s="200"/>
      <c r="O1107" s="181"/>
      <c r="P1107" s="181"/>
      <c r="Q1107" s="181"/>
      <c r="R1107" s="180"/>
      <c r="S1107" s="180"/>
      <c r="T1107" s="180"/>
      <c r="U1107" s="180"/>
      <c r="V1107" s="180"/>
      <c r="W1107" s="180"/>
    </row>
    <row r="1108" spans="1:23" ht="15.75" x14ac:dyDescent="0.25">
      <c r="A1108" s="222" t="str">
        <f t="shared" si="17"/>
        <v>01222</v>
      </c>
      <c r="B1108" s="324" t="s">
        <v>2190</v>
      </c>
      <c r="C1108" s="325" t="s">
        <v>1809</v>
      </c>
      <c r="D1108" s="180"/>
      <c r="E1108" s="326">
        <v>33214</v>
      </c>
      <c r="F1108" s="180" t="s">
        <v>134</v>
      </c>
      <c r="G1108" s="327">
        <v>173140039</v>
      </c>
      <c r="H1108" s="326">
        <v>38829</v>
      </c>
      <c r="I1108" s="178" t="s">
        <v>133</v>
      </c>
      <c r="J1108" s="178" t="s">
        <v>224</v>
      </c>
      <c r="K1108" s="178" t="s">
        <v>224</v>
      </c>
      <c r="L1108" s="183">
        <v>42802</v>
      </c>
      <c r="M1108" s="328" t="s">
        <v>101</v>
      </c>
      <c r="N1108" s="200"/>
      <c r="O1108" s="181"/>
      <c r="P1108" s="181"/>
      <c r="Q1108" s="181"/>
      <c r="R1108" s="180"/>
      <c r="S1108" s="180"/>
      <c r="T1108" s="180"/>
      <c r="U1108" s="180"/>
      <c r="V1108" s="180"/>
      <c r="W1108" s="180"/>
    </row>
    <row r="1109" spans="1:23" ht="15.75" x14ac:dyDescent="0.25">
      <c r="A1109" s="222" t="str">
        <f t="shared" si="17"/>
        <v>01223</v>
      </c>
      <c r="B1109" s="324" t="s">
        <v>2191</v>
      </c>
      <c r="C1109" s="325" t="s">
        <v>1810</v>
      </c>
      <c r="D1109" s="180"/>
      <c r="E1109" s="326">
        <v>30895</v>
      </c>
      <c r="F1109" s="180" t="s">
        <v>134</v>
      </c>
      <c r="G1109" s="329" t="s">
        <v>2525</v>
      </c>
      <c r="H1109" s="326">
        <v>42494</v>
      </c>
      <c r="I1109" s="178" t="s">
        <v>133</v>
      </c>
      <c r="J1109" s="178" t="s">
        <v>2526</v>
      </c>
      <c r="K1109" s="178" t="s">
        <v>456</v>
      </c>
      <c r="L1109" s="183">
        <v>42802</v>
      </c>
      <c r="M1109" s="328" t="s">
        <v>101</v>
      </c>
      <c r="N1109" s="200"/>
      <c r="O1109" s="181"/>
      <c r="P1109" s="181"/>
      <c r="Q1109" s="181"/>
      <c r="R1109" s="180"/>
      <c r="S1109" s="180"/>
      <c r="T1109" s="180"/>
      <c r="U1109" s="180"/>
      <c r="V1109" s="180"/>
      <c r="W1109" s="180"/>
    </row>
    <row r="1110" spans="1:23" ht="15.75" x14ac:dyDescent="0.25">
      <c r="A1110" s="222" t="str">
        <f t="shared" si="17"/>
        <v>01224</v>
      </c>
      <c r="B1110" s="324" t="s">
        <v>2192</v>
      </c>
      <c r="C1110" s="325" t="s">
        <v>1811</v>
      </c>
      <c r="D1110" s="180"/>
      <c r="E1110" s="326">
        <v>34363</v>
      </c>
      <c r="F1110" s="180" t="s">
        <v>134</v>
      </c>
      <c r="G1110" s="327">
        <v>174048521</v>
      </c>
      <c r="H1110" s="326">
        <v>41474</v>
      </c>
      <c r="I1110" s="178" t="s">
        <v>133</v>
      </c>
      <c r="J1110" s="178" t="s">
        <v>330</v>
      </c>
      <c r="K1110" s="178" t="s">
        <v>575</v>
      </c>
      <c r="L1110" s="183">
        <v>42802</v>
      </c>
      <c r="M1110" s="328" t="s">
        <v>101</v>
      </c>
      <c r="N1110" s="200"/>
      <c r="O1110" s="181"/>
      <c r="P1110" s="181"/>
      <c r="Q1110" s="181"/>
      <c r="R1110" s="180"/>
      <c r="S1110" s="180"/>
      <c r="T1110" s="180"/>
      <c r="U1110" s="180"/>
      <c r="V1110" s="180"/>
      <c r="W1110" s="180"/>
    </row>
    <row r="1111" spans="1:23" ht="15.75" x14ac:dyDescent="0.25">
      <c r="A1111" s="222" t="str">
        <f t="shared" si="17"/>
        <v>01225</v>
      </c>
      <c r="B1111" s="324" t="s">
        <v>2193</v>
      </c>
      <c r="C1111" s="325" t="s">
        <v>278</v>
      </c>
      <c r="D1111" s="180"/>
      <c r="E1111" s="326">
        <v>30295</v>
      </c>
      <c r="F1111" s="180" t="s">
        <v>134</v>
      </c>
      <c r="G1111" s="329" t="s">
        <v>2431</v>
      </c>
      <c r="H1111" s="326">
        <v>42753</v>
      </c>
      <c r="I1111" s="178" t="s">
        <v>133</v>
      </c>
      <c r="J1111" s="178" t="s">
        <v>385</v>
      </c>
      <c r="K1111" s="178" t="s">
        <v>135</v>
      </c>
      <c r="L1111" s="183">
        <v>42802</v>
      </c>
      <c r="M1111" s="328" t="s">
        <v>101</v>
      </c>
      <c r="N1111" s="200"/>
      <c r="O1111" s="181"/>
      <c r="P1111" s="181"/>
      <c r="Q1111" s="181"/>
      <c r="R1111" s="180"/>
      <c r="S1111" s="180"/>
      <c r="T1111" s="180"/>
      <c r="U1111" s="180"/>
      <c r="V1111" s="180"/>
      <c r="W1111" s="180"/>
    </row>
    <row r="1112" spans="1:23" ht="15.75" x14ac:dyDescent="0.25">
      <c r="A1112" s="222" t="str">
        <f t="shared" si="17"/>
        <v>01226</v>
      </c>
      <c r="B1112" s="324" t="s">
        <v>2194</v>
      </c>
      <c r="C1112" s="325" t="s">
        <v>1812</v>
      </c>
      <c r="D1112" s="180"/>
      <c r="E1112" s="326">
        <v>30920</v>
      </c>
      <c r="F1112" s="180" t="s">
        <v>134</v>
      </c>
      <c r="G1112" s="327">
        <v>172682704</v>
      </c>
      <c r="H1112" s="326">
        <v>38212</v>
      </c>
      <c r="I1112" s="178" t="s">
        <v>133</v>
      </c>
      <c r="J1112" s="178" t="s">
        <v>204</v>
      </c>
      <c r="K1112" s="178" t="s">
        <v>135</v>
      </c>
      <c r="L1112" s="183">
        <v>42802</v>
      </c>
      <c r="M1112" s="328" t="s">
        <v>101</v>
      </c>
      <c r="N1112" s="200"/>
      <c r="O1112" s="181"/>
      <c r="P1112" s="181"/>
      <c r="Q1112" s="181"/>
      <c r="R1112" s="180"/>
      <c r="S1112" s="180"/>
      <c r="T1112" s="180"/>
      <c r="U1112" s="180"/>
      <c r="V1112" s="180"/>
      <c r="W1112" s="180"/>
    </row>
    <row r="1113" spans="1:23" ht="15.75" x14ac:dyDescent="0.25">
      <c r="A1113" s="222" t="str">
        <f t="shared" si="17"/>
        <v>01227</v>
      </c>
      <c r="B1113" s="324" t="s">
        <v>2273</v>
      </c>
      <c r="C1113" s="325" t="s">
        <v>1864</v>
      </c>
      <c r="D1113" s="180"/>
      <c r="E1113" s="326">
        <v>32543</v>
      </c>
      <c r="F1113" s="180" t="s">
        <v>134</v>
      </c>
      <c r="G1113" s="329" t="s">
        <v>2537</v>
      </c>
      <c r="H1113" s="326">
        <v>38562</v>
      </c>
      <c r="I1113" s="178" t="s">
        <v>133</v>
      </c>
      <c r="J1113" s="178"/>
      <c r="K1113" s="178"/>
      <c r="L1113" s="183">
        <v>42802</v>
      </c>
      <c r="M1113" s="328" t="s">
        <v>398</v>
      </c>
      <c r="N1113" s="200"/>
      <c r="O1113" s="181"/>
      <c r="P1113" s="181"/>
      <c r="Q1113" s="181"/>
      <c r="R1113" s="180"/>
      <c r="S1113" s="180"/>
      <c r="T1113" s="180"/>
      <c r="U1113" s="180"/>
      <c r="V1113" s="180"/>
      <c r="W1113" s="180"/>
    </row>
    <row r="1114" spans="1:23" ht="15.75" x14ac:dyDescent="0.25">
      <c r="A1114" s="222" t="str">
        <f t="shared" si="17"/>
        <v>01228</v>
      </c>
      <c r="B1114" s="324" t="s">
        <v>2195</v>
      </c>
      <c r="C1114" s="325" t="s">
        <v>1813</v>
      </c>
      <c r="D1114" s="180"/>
      <c r="E1114" s="326">
        <v>28408</v>
      </c>
      <c r="F1114" s="180" t="s">
        <v>134</v>
      </c>
      <c r="G1114" s="329" t="s">
        <v>3483</v>
      </c>
      <c r="H1114" s="326">
        <v>41005</v>
      </c>
      <c r="I1114" s="178" t="s">
        <v>133</v>
      </c>
      <c r="J1114" s="178"/>
      <c r="K1114" s="178"/>
      <c r="L1114" s="183">
        <v>42802</v>
      </c>
      <c r="M1114" s="328" t="s">
        <v>101</v>
      </c>
      <c r="N1114" s="200"/>
      <c r="O1114" s="181"/>
      <c r="P1114" s="181"/>
      <c r="Q1114" s="181"/>
      <c r="R1114" s="180"/>
      <c r="S1114" s="180"/>
      <c r="T1114" s="180"/>
      <c r="U1114" s="180"/>
      <c r="V1114" s="180"/>
      <c r="W1114" s="180"/>
    </row>
    <row r="1115" spans="1:23" ht="15.75" x14ac:dyDescent="0.25">
      <c r="A1115" s="222" t="str">
        <f t="shared" si="17"/>
        <v>01229</v>
      </c>
      <c r="B1115" s="324" t="s">
        <v>2274</v>
      </c>
      <c r="C1115" s="325" t="s">
        <v>1865</v>
      </c>
      <c r="D1115" s="180"/>
      <c r="E1115" s="326">
        <v>34136</v>
      </c>
      <c r="F1115" s="180" t="s">
        <v>134</v>
      </c>
      <c r="G1115" s="329" t="s">
        <v>2538</v>
      </c>
      <c r="H1115" s="326">
        <v>40354</v>
      </c>
      <c r="I1115" s="178" t="s">
        <v>133</v>
      </c>
      <c r="J1115" s="178"/>
      <c r="K1115" s="178"/>
      <c r="L1115" s="183">
        <v>42802</v>
      </c>
      <c r="M1115" s="328" t="s">
        <v>398</v>
      </c>
      <c r="N1115" s="200"/>
      <c r="O1115" s="181"/>
      <c r="P1115" s="181"/>
      <c r="Q1115" s="181"/>
      <c r="R1115" s="180"/>
      <c r="S1115" s="180"/>
      <c r="T1115" s="180"/>
      <c r="U1115" s="180"/>
      <c r="V1115" s="180"/>
      <c r="W1115" s="180"/>
    </row>
    <row r="1116" spans="1:23" ht="15.75" x14ac:dyDescent="0.25">
      <c r="A1116" s="222" t="str">
        <f t="shared" si="17"/>
        <v>01230</v>
      </c>
      <c r="B1116" s="324" t="s">
        <v>2364</v>
      </c>
      <c r="C1116" s="325" t="s">
        <v>1944</v>
      </c>
      <c r="D1116" s="180"/>
      <c r="E1116" s="326"/>
      <c r="F1116" s="180" t="s">
        <v>134</v>
      </c>
      <c r="G1116" s="327"/>
      <c r="H1116" s="178"/>
      <c r="I1116" s="178"/>
      <c r="J1116" s="178"/>
      <c r="K1116" s="178"/>
      <c r="L1116" s="183">
        <v>42802</v>
      </c>
      <c r="M1116" s="328" t="s">
        <v>2554</v>
      </c>
      <c r="N1116" s="200"/>
      <c r="O1116" s="181"/>
      <c r="P1116" s="181"/>
      <c r="Q1116" s="181"/>
      <c r="R1116" s="180"/>
      <c r="S1116" s="180"/>
      <c r="T1116" s="180"/>
      <c r="U1116" s="180"/>
      <c r="V1116" s="180"/>
      <c r="W1116" s="180"/>
    </row>
    <row r="1117" spans="1:23" ht="15.75" x14ac:dyDescent="0.25">
      <c r="A1117" s="222" t="str">
        <f t="shared" si="17"/>
        <v>01231</v>
      </c>
      <c r="B1117" s="324" t="s">
        <v>2327</v>
      </c>
      <c r="C1117" s="325" t="s">
        <v>1918</v>
      </c>
      <c r="D1117" s="180"/>
      <c r="E1117" s="326">
        <v>31639</v>
      </c>
      <c r="F1117" s="180" t="s">
        <v>134</v>
      </c>
      <c r="G1117" s="329" t="s">
        <v>3484</v>
      </c>
      <c r="H1117" s="326">
        <v>42740</v>
      </c>
      <c r="I1117" s="178"/>
      <c r="J1117" s="178" t="s">
        <v>3485</v>
      </c>
      <c r="K1117" s="178" t="s">
        <v>3485</v>
      </c>
      <c r="L1117" s="183">
        <v>42802</v>
      </c>
      <c r="M1117" s="328" t="s">
        <v>415</v>
      </c>
      <c r="N1117" s="200"/>
      <c r="O1117" s="181"/>
      <c r="P1117" s="181"/>
      <c r="Q1117" s="181"/>
      <c r="R1117" s="180"/>
      <c r="S1117" s="180"/>
      <c r="T1117" s="180"/>
      <c r="U1117" s="180"/>
      <c r="V1117" s="180"/>
      <c r="W1117" s="180"/>
    </row>
    <row r="1118" spans="1:23" ht="15.75" x14ac:dyDescent="0.25">
      <c r="A1118" s="222" t="str">
        <f t="shared" si="17"/>
        <v>01232</v>
      </c>
      <c r="B1118" s="324" t="s">
        <v>2196</v>
      </c>
      <c r="C1118" s="179" t="s">
        <v>412</v>
      </c>
      <c r="D1118" s="180"/>
      <c r="E1118" s="182"/>
      <c r="F1118" s="180" t="s">
        <v>134</v>
      </c>
      <c r="G1118" s="180"/>
      <c r="H1118" s="182"/>
      <c r="I1118" s="180"/>
      <c r="J1118" s="180"/>
      <c r="K1118" s="180"/>
      <c r="L1118" s="183">
        <v>42801</v>
      </c>
      <c r="M1118" s="180"/>
      <c r="N1118" s="200"/>
      <c r="O1118" s="181"/>
      <c r="P1118" s="181"/>
      <c r="Q1118" s="181"/>
      <c r="R1118" s="180"/>
      <c r="S1118" s="180"/>
      <c r="T1118" s="180"/>
      <c r="U1118" s="180"/>
      <c r="V1118" s="180"/>
      <c r="W1118" s="180"/>
    </row>
    <row r="1119" spans="1:23" ht="15.75" x14ac:dyDescent="0.25">
      <c r="A1119" s="222" t="str">
        <f t="shared" si="17"/>
        <v>00410</v>
      </c>
      <c r="B1119" s="180" t="s">
        <v>174</v>
      </c>
      <c r="C1119" s="179" t="s">
        <v>175</v>
      </c>
      <c r="D1119" s="180" t="s">
        <v>151</v>
      </c>
      <c r="E1119" s="182">
        <v>32296</v>
      </c>
      <c r="F1119" s="180" t="s">
        <v>134</v>
      </c>
      <c r="G1119" s="245" t="s">
        <v>3486</v>
      </c>
      <c r="H1119" s="182">
        <v>39339</v>
      </c>
      <c r="I1119" s="180" t="s">
        <v>133</v>
      </c>
      <c r="J1119" s="180" t="s">
        <v>176</v>
      </c>
      <c r="K1119" s="180" t="s">
        <v>176</v>
      </c>
      <c r="L1119" s="183">
        <v>42773</v>
      </c>
      <c r="M1119" s="180"/>
      <c r="N1119" s="200"/>
      <c r="O1119" s="181"/>
      <c r="P1119" s="181"/>
      <c r="Q1119" s="181"/>
      <c r="R1119" s="180"/>
      <c r="S1119" s="180"/>
      <c r="T1119" s="180"/>
      <c r="U1119" s="180"/>
      <c r="V1119" s="180"/>
      <c r="W1119" s="180"/>
    </row>
    <row r="1120" spans="1:23" ht="15.75" x14ac:dyDescent="0.25">
      <c r="A1120" s="222" t="str">
        <f t="shared" si="17"/>
        <v>00264</v>
      </c>
      <c r="B1120" s="180" t="s">
        <v>615</v>
      </c>
      <c r="C1120" s="179" t="s">
        <v>616</v>
      </c>
      <c r="D1120" s="180" t="s">
        <v>151</v>
      </c>
      <c r="E1120" s="182">
        <v>36117</v>
      </c>
      <c r="F1120" s="180" t="s">
        <v>134</v>
      </c>
      <c r="G1120" s="180"/>
      <c r="H1120" s="182"/>
      <c r="I1120" s="180"/>
      <c r="J1120" s="180" t="s">
        <v>3487</v>
      </c>
      <c r="K1120" s="180" t="s">
        <v>3487</v>
      </c>
      <c r="L1120" s="183">
        <v>42775</v>
      </c>
      <c r="M1120" s="180" t="s">
        <v>101</v>
      </c>
      <c r="N1120" s="200"/>
      <c r="O1120" s="181"/>
      <c r="P1120" s="181"/>
      <c r="Q1120" s="181"/>
      <c r="R1120" s="180"/>
      <c r="S1120" s="180"/>
      <c r="T1120" s="180"/>
      <c r="U1120" s="180"/>
      <c r="V1120" s="180"/>
      <c r="W1120" s="180"/>
    </row>
    <row r="1121" spans="1:23" x14ac:dyDescent="0.25">
      <c r="A1121" s="222" t="str">
        <f t="shared" si="17"/>
        <v>01233</v>
      </c>
      <c r="B1121" s="328" t="s">
        <v>1295</v>
      </c>
      <c r="C1121" s="178" t="s">
        <v>1046</v>
      </c>
      <c r="D1121" s="180"/>
      <c r="E1121" s="326">
        <v>34354</v>
      </c>
      <c r="F1121" s="180" t="s">
        <v>134</v>
      </c>
      <c r="G1121" s="327">
        <v>174221797</v>
      </c>
      <c r="H1121" s="326">
        <v>40680</v>
      </c>
      <c r="I1121" s="180" t="s">
        <v>133</v>
      </c>
      <c r="J1121" s="178" t="s">
        <v>204</v>
      </c>
      <c r="K1121" s="178" t="s">
        <v>204</v>
      </c>
      <c r="L1121" s="183">
        <v>42803</v>
      </c>
      <c r="M1121" s="328" t="s">
        <v>1290</v>
      </c>
      <c r="N1121" s="200"/>
      <c r="O1121" s="181"/>
      <c r="P1121" s="181"/>
      <c r="Q1121" s="181"/>
      <c r="R1121" s="180"/>
      <c r="S1121" s="180"/>
      <c r="T1121" s="180"/>
      <c r="U1121" s="180"/>
      <c r="V1121" s="180"/>
      <c r="W1121" s="180"/>
    </row>
    <row r="1122" spans="1:23" x14ac:dyDescent="0.25">
      <c r="A1122" s="222" t="str">
        <f t="shared" si="17"/>
        <v>01234</v>
      </c>
      <c r="B1122" s="328" t="s">
        <v>1193</v>
      </c>
      <c r="C1122" s="330" t="s">
        <v>1194</v>
      </c>
      <c r="D1122" s="180"/>
      <c r="E1122" s="326">
        <v>25569</v>
      </c>
      <c r="F1122" s="180" t="s">
        <v>134</v>
      </c>
      <c r="G1122" s="178"/>
      <c r="H1122" s="178"/>
      <c r="I1122" s="180" t="s">
        <v>133</v>
      </c>
      <c r="J1122" s="180"/>
      <c r="K1122" s="180"/>
      <c r="L1122" s="183">
        <v>42803</v>
      </c>
      <c r="M1122" s="178" t="s">
        <v>101</v>
      </c>
      <c r="N1122" s="200"/>
      <c r="O1122" s="181"/>
      <c r="P1122" s="181"/>
      <c r="Q1122" s="181"/>
      <c r="R1122" s="180"/>
      <c r="S1122" s="180"/>
      <c r="T1122" s="180"/>
      <c r="U1122" s="180"/>
      <c r="V1122" s="180"/>
      <c r="W1122" s="180"/>
    </row>
    <row r="1123" spans="1:23" x14ac:dyDescent="0.25">
      <c r="A1123" s="222" t="str">
        <f t="shared" si="17"/>
        <v>01235</v>
      </c>
      <c r="B1123" s="328" t="s">
        <v>1373</v>
      </c>
      <c r="C1123" s="330" t="s">
        <v>1374</v>
      </c>
      <c r="D1123" s="180"/>
      <c r="E1123" s="326">
        <v>34099</v>
      </c>
      <c r="F1123" s="180" t="s">
        <v>134</v>
      </c>
      <c r="G1123" s="331" t="s">
        <v>3488</v>
      </c>
      <c r="H1123" s="326">
        <v>40594</v>
      </c>
      <c r="I1123" s="180" t="s">
        <v>133</v>
      </c>
      <c r="J1123" s="180"/>
      <c r="K1123" s="180"/>
      <c r="L1123" s="183">
        <v>42803</v>
      </c>
      <c r="M1123" s="178" t="s">
        <v>398</v>
      </c>
      <c r="N1123" s="200"/>
      <c r="O1123" s="181"/>
      <c r="P1123" s="181"/>
      <c r="Q1123" s="181"/>
      <c r="R1123" s="180"/>
      <c r="S1123" s="180"/>
      <c r="T1123" s="180"/>
      <c r="U1123" s="180"/>
      <c r="V1123" s="180"/>
      <c r="W1123" s="180"/>
    </row>
    <row r="1124" spans="1:23" x14ac:dyDescent="0.25">
      <c r="A1124" s="222" t="str">
        <f t="shared" si="17"/>
        <v>01236</v>
      </c>
      <c r="B1124" s="328" t="s">
        <v>1570</v>
      </c>
      <c r="C1124" s="330" t="s">
        <v>1571</v>
      </c>
      <c r="D1124" s="180"/>
      <c r="E1124" s="326">
        <v>29637</v>
      </c>
      <c r="F1124" s="180" t="s">
        <v>134</v>
      </c>
      <c r="G1124" s="331" t="s">
        <v>3489</v>
      </c>
      <c r="H1124" s="326">
        <v>40925</v>
      </c>
      <c r="I1124" s="180" t="s">
        <v>133</v>
      </c>
      <c r="J1124" s="180"/>
      <c r="K1124" s="180"/>
      <c r="L1124" s="183">
        <v>42803</v>
      </c>
      <c r="M1124" s="178" t="s">
        <v>3490</v>
      </c>
      <c r="N1124" s="200"/>
      <c r="O1124" s="181"/>
      <c r="P1124" s="181"/>
      <c r="Q1124" s="181"/>
      <c r="R1124" s="180"/>
      <c r="S1124" s="180"/>
      <c r="T1124" s="180"/>
      <c r="U1124" s="180"/>
      <c r="V1124" s="180"/>
      <c r="W1124" s="180"/>
    </row>
    <row r="1125" spans="1:23" x14ac:dyDescent="0.25">
      <c r="A1125" s="222" t="str">
        <f t="shared" si="17"/>
        <v>01237</v>
      </c>
      <c r="B1125" s="328" t="s">
        <v>1601</v>
      </c>
      <c r="C1125" s="178" t="s">
        <v>1602</v>
      </c>
      <c r="D1125" s="328" t="s">
        <v>149</v>
      </c>
      <c r="E1125" s="326">
        <v>33224</v>
      </c>
      <c r="F1125" s="180" t="s">
        <v>134</v>
      </c>
      <c r="G1125" s="327">
        <v>173583937</v>
      </c>
      <c r="H1125" s="326">
        <v>39527</v>
      </c>
      <c r="I1125" s="328" t="s">
        <v>133</v>
      </c>
      <c r="J1125" s="178" t="s">
        <v>871</v>
      </c>
      <c r="K1125" s="178" t="s">
        <v>871</v>
      </c>
      <c r="L1125" s="183">
        <v>42803</v>
      </c>
      <c r="M1125" s="328" t="s">
        <v>2599</v>
      </c>
      <c r="N1125" s="200"/>
      <c r="O1125" s="181"/>
      <c r="P1125" s="181"/>
      <c r="Q1125" s="181"/>
      <c r="R1125" s="180"/>
      <c r="S1125" s="180"/>
      <c r="T1125" s="180"/>
      <c r="U1125" s="180"/>
      <c r="V1125" s="180"/>
      <c r="W1125" s="180"/>
    </row>
    <row r="1126" spans="1:23" x14ac:dyDescent="0.25">
      <c r="A1126" s="222" t="str">
        <f t="shared" si="17"/>
        <v>01238</v>
      </c>
      <c r="B1126" s="328" t="s">
        <v>1603</v>
      </c>
      <c r="C1126" s="178" t="s">
        <v>1604</v>
      </c>
      <c r="D1126" s="328" t="s">
        <v>149</v>
      </c>
      <c r="E1126" s="326">
        <v>33991</v>
      </c>
      <c r="F1126" s="180" t="s">
        <v>134</v>
      </c>
      <c r="G1126" s="327">
        <v>174048306</v>
      </c>
      <c r="H1126" s="326">
        <v>41172</v>
      </c>
      <c r="I1126" s="328" t="s">
        <v>133</v>
      </c>
      <c r="J1126" s="178" t="s">
        <v>921</v>
      </c>
      <c r="K1126" s="178" t="s">
        <v>921</v>
      </c>
      <c r="L1126" s="183">
        <v>42803</v>
      </c>
      <c r="M1126" s="328" t="s">
        <v>2599</v>
      </c>
      <c r="N1126" s="200"/>
      <c r="O1126" s="181"/>
      <c r="P1126" s="181"/>
      <c r="Q1126" s="181"/>
      <c r="R1126" s="180"/>
      <c r="S1126" s="180"/>
      <c r="T1126" s="180"/>
      <c r="U1126" s="180"/>
      <c r="V1126" s="180"/>
      <c r="W1126" s="180"/>
    </row>
    <row r="1127" spans="1:23" x14ac:dyDescent="0.25">
      <c r="A1127" s="222" t="str">
        <f t="shared" si="17"/>
        <v>01239</v>
      </c>
      <c r="B1127" s="328" t="s">
        <v>2351</v>
      </c>
      <c r="C1127" s="178" t="s">
        <v>1935</v>
      </c>
      <c r="D1127" s="328" t="s">
        <v>151</v>
      </c>
      <c r="E1127" s="326">
        <v>33689</v>
      </c>
      <c r="F1127" s="180" t="s">
        <v>134</v>
      </c>
      <c r="G1127" s="327">
        <v>187195244</v>
      </c>
      <c r="H1127" s="326">
        <v>40161</v>
      </c>
      <c r="I1127" s="328" t="s">
        <v>133</v>
      </c>
      <c r="J1127" s="178" t="s">
        <v>2542</v>
      </c>
      <c r="K1127" s="178" t="s">
        <v>604</v>
      </c>
      <c r="L1127" s="183">
        <v>42803</v>
      </c>
      <c r="M1127" s="328" t="s">
        <v>398</v>
      </c>
      <c r="N1127" s="200"/>
      <c r="O1127" s="181"/>
      <c r="P1127" s="181"/>
      <c r="Q1127" s="181"/>
      <c r="R1127" s="180"/>
      <c r="S1127" s="180"/>
      <c r="T1127" s="180"/>
      <c r="U1127" s="180"/>
      <c r="V1127" s="180"/>
      <c r="W1127" s="180"/>
    </row>
    <row r="1128" spans="1:23" x14ac:dyDescent="0.25">
      <c r="A1128" s="222" t="str">
        <f t="shared" si="17"/>
        <v>01240</v>
      </c>
      <c r="B1128" s="328" t="s">
        <v>2352</v>
      </c>
      <c r="C1128" s="178" t="s">
        <v>1936</v>
      </c>
      <c r="D1128" s="328" t="s">
        <v>151</v>
      </c>
      <c r="E1128" s="326">
        <v>33311</v>
      </c>
      <c r="F1128" s="180" t="s">
        <v>134</v>
      </c>
      <c r="G1128" s="327">
        <v>173177707</v>
      </c>
      <c r="H1128" s="326">
        <v>41838</v>
      </c>
      <c r="I1128" s="328" t="s">
        <v>133</v>
      </c>
      <c r="J1128" s="178" t="s">
        <v>290</v>
      </c>
      <c r="K1128" s="178" t="s">
        <v>290</v>
      </c>
      <c r="L1128" s="183">
        <v>42803</v>
      </c>
      <c r="M1128" s="328" t="s">
        <v>398</v>
      </c>
      <c r="N1128" s="200"/>
      <c r="O1128" s="181"/>
      <c r="P1128" s="181"/>
      <c r="Q1128" s="181"/>
      <c r="R1128" s="180"/>
      <c r="S1128" s="180"/>
      <c r="T1128" s="180"/>
      <c r="U1128" s="180"/>
      <c r="V1128" s="180"/>
      <c r="W1128" s="180"/>
    </row>
    <row r="1129" spans="1:23" x14ac:dyDescent="0.25">
      <c r="A1129" s="222" t="str">
        <f t="shared" si="17"/>
        <v>01242</v>
      </c>
      <c r="B1129" s="328" t="s">
        <v>2234</v>
      </c>
      <c r="C1129" s="178" t="s">
        <v>697</v>
      </c>
      <c r="D1129" s="328" t="s">
        <v>151</v>
      </c>
      <c r="E1129" s="326">
        <v>26707</v>
      </c>
      <c r="F1129" s="180" t="s">
        <v>134</v>
      </c>
      <c r="G1129" s="327">
        <v>171583037</v>
      </c>
      <c r="H1129" s="326">
        <v>40599</v>
      </c>
      <c r="I1129" s="328" t="s">
        <v>133</v>
      </c>
      <c r="J1129" s="178" t="s">
        <v>290</v>
      </c>
      <c r="K1129" s="178" t="s">
        <v>290</v>
      </c>
      <c r="L1129" s="183">
        <v>42803</v>
      </c>
      <c r="M1129" s="328" t="s">
        <v>732</v>
      </c>
      <c r="N1129" s="200"/>
      <c r="O1129" s="181"/>
      <c r="P1129" s="181"/>
      <c r="Q1129" s="181"/>
      <c r="R1129" s="180"/>
      <c r="S1129" s="180"/>
      <c r="T1129" s="180"/>
      <c r="U1129" s="180"/>
      <c r="V1129" s="180"/>
      <c r="W1129" s="180"/>
    </row>
    <row r="1130" spans="1:23" x14ac:dyDescent="0.25">
      <c r="A1130" s="222" t="str">
        <f t="shared" si="17"/>
        <v>01243</v>
      </c>
      <c r="B1130" s="328" t="s">
        <v>2304</v>
      </c>
      <c r="C1130" s="178" t="s">
        <v>3491</v>
      </c>
      <c r="D1130" s="328" t="s">
        <v>151</v>
      </c>
      <c r="E1130" s="326">
        <v>30169</v>
      </c>
      <c r="F1130" s="180" t="s">
        <v>134</v>
      </c>
      <c r="G1130" s="327">
        <v>172096632</v>
      </c>
      <c r="H1130" s="326">
        <v>40590</v>
      </c>
      <c r="I1130" s="328" t="s">
        <v>133</v>
      </c>
      <c r="J1130" s="178" t="s">
        <v>251</v>
      </c>
      <c r="K1130" s="178" t="s">
        <v>251</v>
      </c>
      <c r="L1130" s="183">
        <v>42803</v>
      </c>
      <c r="M1130" s="328" t="s">
        <v>3492</v>
      </c>
      <c r="N1130" s="200"/>
      <c r="O1130" s="181"/>
      <c r="P1130" s="181"/>
      <c r="Q1130" s="181"/>
      <c r="R1130" s="180"/>
      <c r="S1130" s="180"/>
      <c r="T1130" s="180"/>
      <c r="U1130" s="180"/>
      <c r="V1130" s="180"/>
      <c r="W1130" s="180"/>
    </row>
    <row r="1131" spans="1:23" x14ac:dyDescent="0.25">
      <c r="A1131" s="222" t="str">
        <f t="shared" si="17"/>
        <v>01244</v>
      </c>
      <c r="B1131" s="328" t="s">
        <v>2313</v>
      </c>
      <c r="C1131" s="178" t="s">
        <v>426</v>
      </c>
      <c r="D1131" s="328" t="s">
        <v>151</v>
      </c>
      <c r="E1131" s="326">
        <v>35236</v>
      </c>
      <c r="F1131" s="180" t="s">
        <v>134</v>
      </c>
      <c r="G1131" s="327">
        <v>174617119</v>
      </c>
      <c r="H1131" s="326">
        <v>41387</v>
      </c>
      <c r="I1131" s="328" t="s">
        <v>133</v>
      </c>
      <c r="J1131" s="178" t="s">
        <v>171</v>
      </c>
      <c r="K1131" s="178" t="s">
        <v>171</v>
      </c>
      <c r="L1131" s="183">
        <v>42803</v>
      </c>
      <c r="M1131" s="328" t="s">
        <v>732</v>
      </c>
      <c r="N1131" s="200"/>
      <c r="O1131" s="181"/>
      <c r="P1131" s="181"/>
      <c r="Q1131" s="181"/>
      <c r="R1131" s="180"/>
      <c r="S1131" s="180"/>
      <c r="T1131" s="180"/>
      <c r="U1131" s="180"/>
      <c r="V1131" s="180"/>
      <c r="W1131" s="180"/>
    </row>
    <row r="1132" spans="1:23" x14ac:dyDescent="0.25">
      <c r="A1132" s="222" t="str">
        <f t="shared" si="17"/>
        <v>01245</v>
      </c>
      <c r="B1132" s="328" t="s">
        <v>2314</v>
      </c>
      <c r="C1132" s="178" t="s">
        <v>1909</v>
      </c>
      <c r="D1132" s="328" t="s">
        <v>151</v>
      </c>
      <c r="E1132" s="326">
        <v>32648</v>
      </c>
      <c r="F1132" s="180" t="s">
        <v>134</v>
      </c>
      <c r="G1132" s="327">
        <v>173566849</v>
      </c>
      <c r="H1132" s="326">
        <v>39107</v>
      </c>
      <c r="I1132" s="328" t="s">
        <v>133</v>
      </c>
      <c r="J1132" s="178" t="s">
        <v>330</v>
      </c>
      <c r="K1132" s="178" t="s">
        <v>330</v>
      </c>
      <c r="L1132" s="183">
        <v>42803</v>
      </c>
      <c r="M1132" s="328" t="s">
        <v>732</v>
      </c>
      <c r="N1132" s="200"/>
      <c r="O1132" s="181"/>
      <c r="P1132" s="181"/>
      <c r="Q1132" s="181"/>
      <c r="R1132" s="180"/>
      <c r="S1132" s="180"/>
      <c r="T1132" s="180"/>
      <c r="U1132" s="180"/>
      <c r="V1132" s="180"/>
      <c r="W1132" s="180"/>
    </row>
    <row r="1133" spans="1:23" x14ac:dyDescent="0.25">
      <c r="A1133" s="222" t="str">
        <f t="shared" si="17"/>
        <v>01246</v>
      </c>
      <c r="B1133" s="328" t="s">
        <v>2315</v>
      </c>
      <c r="C1133" s="178" t="s">
        <v>1910</v>
      </c>
      <c r="D1133" s="328" t="s">
        <v>151</v>
      </c>
      <c r="E1133" s="326">
        <v>31269</v>
      </c>
      <c r="F1133" s="180" t="s">
        <v>134</v>
      </c>
      <c r="G1133" s="327">
        <v>172730999</v>
      </c>
      <c r="H1133" s="326">
        <v>38146</v>
      </c>
      <c r="I1133" s="328" t="s">
        <v>133</v>
      </c>
      <c r="J1133" s="178" t="s">
        <v>2523</v>
      </c>
      <c r="K1133" s="178" t="s">
        <v>135</v>
      </c>
      <c r="L1133" s="183">
        <v>42803</v>
      </c>
      <c r="M1133" s="328" t="s">
        <v>732</v>
      </c>
      <c r="N1133" s="200"/>
      <c r="O1133" s="181"/>
      <c r="P1133" s="181"/>
      <c r="Q1133" s="181"/>
      <c r="R1133" s="180"/>
      <c r="S1133" s="180"/>
      <c r="T1133" s="180"/>
      <c r="U1133" s="180"/>
      <c r="V1133" s="180"/>
      <c r="W1133" s="180"/>
    </row>
    <row r="1134" spans="1:23" x14ac:dyDescent="0.25">
      <c r="A1134" s="222" t="str">
        <f t="shared" si="17"/>
        <v>01247</v>
      </c>
      <c r="B1134" s="328" t="s">
        <v>2316</v>
      </c>
      <c r="C1134" s="178" t="s">
        <v>762</v>
      </c>
      <c r="D1134" s="328" t="s">
        <v>151</v>
      </c>
      <c r="E1134" s="326">
        <v>30945</v>
      </c>
      <c r="F1134" s="180" t="s">
        <v>134</v>
      </c>
      <c r="G1134" s="327">
        <v>172672334</v>
      </c>
      <c r="H1134" s="326">
        <v>37668</v>
      </c>
      <c r="I1134" s="328" t="s">
        <v>133</v>
      </c>
      <c r="J1134" s="178" t="s">
        <v>290</v>
      </c>
      <c r="K1134" s="178" t="s">
        <v>290</v>
      </c>
      <c r="L1134" s="183">
        <v>42803</v>
      </c>
      <c r="M1134" s="328" t="s">
        <v>732</v>
      </c>
      <c r="N1134" s="200"/>
      <c r="O1134" s="181"/>
      <c r="P1134" s="181"/>
      <c r="Q1134" s="181"/>
      <c r="R1134" s="180"/>
      <c r="S1134" s="180"/>
      <c r="T1134" s="180"/>
      <c r="U1134" s="180"/>
      <c r="V1134" s="180"/>
      <c r="W1134" s="180"/>
    </row>
    <row r="1135" spans="1:23" x14ac:dyDescent="0.25">
      <c r="A1135" s="222" t="str">
        <f t="shared" si="17"/>
        <v>01248</v>
      </c>
      <c r="B1135" s="328" t="s">
        <v>2317</v>
      </c>
      <c r="C1135" s="178" t="s">
        <v>1911</v>
      </c>
      <c r="D1135" s="328" t="s">
        <v>151</v>
      </c>
      <c r="E1135" s="326">
        <v>34277</v>
      </c>
      <c r="F1135" s="180" t="s">
        <v>134</v>
      </c>
      <c r="G1135" s="329" t="s">
        <v>2514</v>
      </c>
      <c r="H1135" s="326">
        <v>42586</v>
      </c>
      <c r="I1135" s="328" t="s">
        <v>133</v>
      </c>
      <c r="J1135" s="178" t="s">
        <v>2515</v>
      </c>
      <c r="K1135" s="178" t="s">
        <v>290</v>
      </c>
      <c r="L1135" s="183">
        <v>42803</v>
      </c>
      <c r="M1135" s="328" t="s">
        <v>732</v>
      </c>
      <c r="N1135" s="200"/>
      <c r="O1135" s="181"/>
      <c r="P1135" s="181"/>
      <c r="Q1135" s="181"/>
      <c r="R1135" s="180"/>
      <c r="S1135" s="180"/>
      <c r="T1135" s="180"/>
      <c r="U1135" s="180"/>
      <c r="V1135" s="180"/>
      <c r="W1135" s="180"/>
    </row>
    <row r="1136" spans="1:23" x14ac:dyDescent="0.25">
      <c r="A1136" s="222" t="str">
        <f t="shared" si="17"/>
        <v>01249</v>
      </c>
      <c r="B1136" s="328" t="s">
        <v>2318</v>
      </c>
      <c r="C1136" s="178" t="s">
        <v>1912</v>
      </c>
      <c r="D1136" s="328" t="s">
        <v>151</v>
      </c>
      <c r="E1136" s="326">
        <v>35379</v>
      </c>
      <c r="F1136" s="180" t="s">
        <v>134</v>
      </c>
      <c r="G1136" s="329" t="s">
        <v>2480</v>
      </c>
      <c r="H1136" s="326">
        <v>42753</v>
      </c>
      <c r="I1136" s="328" t="s">
        <v>133</v>
      </c>
      <c r="J1136" s="178" t="s">
        <v>776</v>
      </c>
      <c r="K1136" s="178" t="s">
        <v>776</v>
      </c>
      <c r="L1136" s="183">
        <v>42803</v>
      </c>
      <c r="M1136" s="328" t="s">
        <v>732</v>
      </c>
      <c r="N1136" s="200"/>
      <c r="O1136" s="181"/>
      <c r="P1136" s="181"/>
      <c r="Q1136" s="181"/>
      <c r="R1136" s="180"/>
      <c r="S1136" s="180"/>
      <c r="T1136" s="180"/>
      <c r="U1136" s="180"/>
      <c r="V1136" s="180"/>
      <c r="W1136" s="180"/>
    </row>
    <row r="1137" spans="1:23" x14ac:dyDescent="0.25">
      <c r="A1137" s="222" t="str">
        <f t="shared" si="17"/>
        <v>01250</v>
      </c>
      <c r="B1137" s="328" t="s">
        <v>2197</v>
      </c>
      <c r="C1137" s="330" t="s">
        <v>1814</v>
      </c>
      <c r="D1137" s="328" t="s">
        <v>151</v>
      </c>
      <c r="E1137" s="326">
        <v>30057</v>
      </c>
      <c r="F1137" s="180" t="s">
        <v>134</v>
      </c>
      <c r="G1137" s="331" t="s">
        <v>3493</v>
      </c>
      <c r="H1137" s="326">
        <v>37470</v>
      </c>
      <c r="I1137" s="328" t="s">
        <v>133</v>
      </c>
      <c r="J1137" s="178"/>
      <c r="K1137" s="178"/>
      <c r="L1137" s="183">
        <v>42803</v>
      </c>
      <c r="M1137" s="332" t="s">
        <v>101</v>
      </c>
      <c r="N1137" s="200"/>
      <c r="O1137" s="181"/>
      <c r="P1137" s="181"/>
      <c r="Q1137" s="181"/>
      <c r="R1137" s="180"/>
      <c r="S1137" s="180"/>
      <c r="T1137" s="180"/>
      <c r="U1137" s="180"/>
      <c r="V1137" s="180"/>
      <c r="W1137" s="180"/>
    </row>
    <row r="1138" spans="1:23" x14ac:dyDescent="0.25">
      <c r="A1138" s="222" t="str">
        <f t="shared" si="17"/>
        <v>01251</v>
      </c>
      <c r="B1138" s="328" t="s">
        <v>2198</v>
      </c>
      <c r="C1138" s="330" t="s">
        <v>1189</v>
      </c>
      <c r="D1138" s="328" t="s">
        <v>151</v>
      </c>
      <c r="E1138" s="326">
        <v>30130</v>
      </c>
      <c r="F1138" s="180" t="s">
        <v>134</v>
      </c>
      <c r="G1138" s="331" t="s">
        <v>2516</v>
      </c>
      <c r="H1138" s="326">
        <v>41844</v>
      </c>
      <c r="I1138" s="328" t="s">
        <v>133</v>
      </c>
      <c r="J1138" s="178"/>
      <c r="K1138" s="178"/>
      <c r="L1138" s="183">
        <v>42803</v>
      </c>
      <c r="M1138" s="328" t="s">
        <v>732</v>
      </c>
      <c r="N1138" s="200"/>
      <c r="O1138" s="181"/>
      <c r="P1138" s="181"/>
      <c r="Q1138" s="181"/>
      <c r="R1138" s="180"/>
      <c r="S1138" s="180"/>
      <c r="T1138" s="180"/>
      <c r="U1138" s="180"/>
      <c r="V1138" s="180"/>
      <c r="W1138" s="180"/>
    </row>
    <row r="1139" spans="1:23" x14ac:dyDescent="0.25">
      <c r="A1139" s="222" t="str">
        <f t="shared" si="17"/>
        <v>01252</v>
      </c>
      <c r="B1139" s="328" t="s">
        <v>2365</v>
      </c>
      <c r="C1139" s="178" t="s">
        <v>1945</v>
      </c>
      <c r="D1139" s="328" t="s">
        <v>151</v>
      </c>
      <c r="E1139" s="326">
        <v>32564</v>
      </c>
      <c r="F1139" s="180" t="s">
        <v>134</v>
      </c>
      <c r="G1139" s="327">
        <v>173144015</v>
      </c>
      <c r="H1139" s="326">
        <v>41327</v>
      </c>
      <c r="I1139" s="328" t="s">
        <v>133</v>
      </c>
      <c r="J1139" s="178" t="s">
        <v>776</v>
      </c>
      <c r="K1139" s="178" t="s">
        <v>776</v>
      </c>
      <c r="L1139" s="183">
        <v>42803</v>
      </c>
      <c r="M1139" s="328" t="s">
        <v>2543</v>
      </c>
      <c r="N1139" s="200"/>
      <c r="O1139" s="181"/>
      <c r="P1139" s="181"/>
      <c r="Q1139" s="181"/>
      <c r="R1139" s="180"/>
      <c r="S1139" s="180"/>
      <c r="T1139" s="180"/>
      <c r="U1139" s="180"/>
      <c r="V1139" s="180"/>
      <c r="W1139" s="180"/>
    </row>
    <row r="1140" spans="1:23" x14ac:dyDescent="0.25">
      <c r="A1140" s="222" t="str">
        <f t="shared" si="17"/>
        <v>01253</v>
      </c>
      <c r="B1140" s="328" t="s">
        <v>2366</v>
      </c>
      <c r="C1140" s="178" t="s">
        <v>1946</v>
      </c>
      <c r="D1140" s="328" t="s">
        <v>151</v>
      </c>
      <c r="E1140" s="326">
        <v>34359</v>
      </c>
      <c r="F1140" s="180" t="s">
        <v>134</v>
      </c>
      <c r="G1140" s="327">
        <v>174219039</v>
      </c>
      <c r="H1140" s="326">
        <v>40519</v>
      </c>
      <c r="I1140" s="328" t="s">
        <v>133</v>
      </c>
      <c r="J1140" s="178" t="s">
        <v>182</v>
      </c>
      <c r="K1140" s="178" t="s">
        <v>182</v>
      </c>
      <c r="L1140" s="183">
        <v>42803</v>
      </c>
      <c r="M1140" s="328" t="s">
        <v>2554</v>
      </c>
      <c r="N1140" s="200"/>
      <c r="O1140" s="181"/>
      <c r="P1140" s="181"/>
      <c r="Q1140" s="181"/>
      <c r="R1140" s="180"/>
      <c r="S1140" s="180"/>
      <c r="T1140" s="180"/>
      <c r="U1140" s="180"/>
      <c r="V1140" s="180"/>
      <c r="W1140" s="180"/>
    </row>
    <row r="1141" spans="1:23" x14ac:dyDescent="0.25">
      <c r="A1141" s="222" t="str">
        <f t="shared" si="17"/>
        <v>01254</v>
      </c>
      <c r="B1141" s="328" t="s">
        <v>2235</v>
      </c>
      <c r="C1141" s="333" t="s">
        <v>1835</v>
      </c>
      <c r="D1141" s="328" t="s">
        <v>151</v>
      </c>
      <c r="E1141" s="326">
        <v>26833</v>
      </c>
      <c r="F1141" s="180" t="s">
        <v>134</v>
      </c>
      <c r="G1141" s="327"/>
      <c r="H1141" s="326"/>
      <c r="I1141" s="328" t="s">
        <v>133</v>
      </c>
      <c r="J1141" s="178"/>
      <c r="K1141" s="178"/>
      <c r="L1141" s="183">
        <v>42803</v>
      </c>
      <c r="M1141" s="328" t="s">
        <v>732</v>
      </c>
      <c r="N1141" s="200"/>
      <c r="O1141" s="181"/>
      <c r="P1141" s="181"/>
      <c r="Q1141" s="181"/>
      <c r="R1141" s="180"/>
      <c r="S1141" s="180"/>
      <c r="T1141" s="180"/>
      <c r="U1141" s="180"/>
      <c r="V1141" s="180"/>
      <c r="W1141" s="180"/>
    </row>
    <row r="1142" spans="1:23" ht="15.75" x14ac:dyDescent="0.25">
      <c r="A1142" s="222" t="str">
        <f t="shared" si="17"/>
        <v>01281</v>
      </c>
      <c r="B1142" s="180" t="s">
        <v>2208</v>
      </c>
      <c r="C1142" s="179" t="s">
        <v>1768</v>
      </c>
      <c r="D1142" s="328" t="s">
        <v>151</v>
      </c>
      <c r="E1142" s="182">
        <v>30981</v>
      </c>
      <c r="F1142" s="180" t="s">
        <v>134</v>
      </c>
      <c r="G1142" s="245" t="s">
        <v>3494</v>
      </c>
      <c r="H1142" s="182">
        <v>39237</v>
      </c>
      <c r="I1142" s="328" t="s">
        <v>133</v>
      </c>
      <c r="J1142" s="243" t="s">
        <v>485</v>
      </c>
      <c r="K1142" s="243" t="s">
        <v>485</v>
      </c>
      <c r="L1142" s="183">
        <v>42803</v>
      </c>
      <c r="M1142" s="180" t="s">
        <v>415</v>
      </c>
      <c r="N1142" s="200"/>
      <c r="O1142" s="181"/>
      <c r="P1142" s="181"/>
      <c r="Q1142" s="181"/>
      <c r="R1142" s="180"/>
      <c r="S1142" s="180"/>
      <c r="T1142" s="180"/>
      <c r="U1142" s="180"/>
      <c r="V1142" s="180"/>
      <c r="W1142" s="180"/>
    </row>
    <row r="1143" spans="1:23" x14ac:dyDescent="0.25">
      <c r="A1143" s="222" t="str">
        <f t="shared" si="17"/>
        <v>01255</v>
      </c>
      <c r="B1143" s="334" t="s">
        <v>1252</v>
      </c>
      <c r="C1143" s="178" t="s">
        <v>1253</v>
      </c>
      <c r="D1143" s="328" t="s">
        <v>151</v>
      </c>
      <c r="E1143" s="326">
        <v>33628</v>
      </c>
      <c r="F1143" s="180" t="s">
        <v>134</v>
      </c>
      <c r="G1143" s="327">
        <v>173177898</v>
      </c>
      <c r="H1143" s="326">
        <v>40126</v>
      </c>
      <c r="I1143" s="328" t="s">
        <v>133</v>
      </c>
      <c r="J1143" s="178" t="s">
        <v>380</v>
      </c>
      <c r="K1143" s="178" t="s">
        <v>380</v>
      </c>
      <c r="L1143" s="183">
        <v>42804</v>
      </c>
      <c r="M1143" s="328" t="s">
        <v>101</v>
      </c>
      <c r="N1143" s="200"/>
      <c r="O1143" s="181"/>
      <c r="P1143" s="181"/>
      <c r="Q1143" s="181"/>
      <c r="R1143" s="180"/>
      <c r="S1143" s="180"/>
      <c r="T1143" s="180"/>
      <c r="U1143" s="180"/>
      <c r="V1143" s="180"/>
      <c r="W1143" s="180"/>
    </row>
    <row r="1144" spans="1:23" x14ac:dyDescent="0.25">
      <c r="A1144" s="222" t="str">
        <f t="shared" si="17"/>
        <v>01256</v>
      </c>
      <c r="B1144" s="334" t="s">
        <v>1587</v>
      </c>
      <c r="C1144" s="178" t="s">
        <v>1588</v>
      </c>
      <c r="D1144" s="328" t="s">
        <v>149</v>
      </c>
      <c r="E1144" s="326">
        <v>30493</v>
      </c>
      <c r="F1144" s="180" t="s">
        <v>134</v>
      </c>
      <c r="G1144" s="329" t="s">
        <v>3495</v>
      </c>
      <c r="H1144" s="326">
        <v>42703</v>
      </c>
      <c r="I1144" s="328" t="s">
        <v>133</v>
      </c>
      <c r="J1144" s="178" t="s">
        <v>137</v>
      </c>
      <c r="K1144" s="178" t="s">
        <v>137</v>
      </c>
      <c r="L1144" s="183">
        <v>42804</v>
      </c>
      <c r="M1144" s="328" t="s">
        <v>3496</v>
      </c>
      <c r="N1144" s="200"/>
      <c r="O1144" s="181"/>
      <c r="P1144" s="181"/>
      <c r="Q1144" s="181"/>
      <c r="R1144" s="180"/>
      <c r="S1144" s="180"/>
      <c r="T1144" s="180"/>
      <c r="U1144" s="180"/>
      <c r="V1144" s="180"/>
      <c r="W1144" s="180"/>
    </row>
    <row r="1145" spans="1:23" x14ac:dyDescent="0.25">
      <c r="A1145" s="222" t="str">
        <f t="shared" ref="A1145:A1208" si="18">RIGHT(B1145,5)</f>
        <v>01257</v>
      </c>
      <c r="B1145" s="334" t="s">
        <v>1483</v>
      </c>
      <c r="C1145" s="178" t="s">
        <v>544</v>
      </c>
      <c r="D1145" s="328" t="s">
        <v>151</v>
      </c>
      <c r="E1145" s="326">
        <v>31779</v>
      </c>
      <c r="F1145" s="180" t="s">
        <v>134</v>
      </c>
      <c r="G1145" s="327">
        <v>172112495</v>
      </c>
      <c r="H1145" s="326">
        <v>37275</v>
      </c>
      <c r="I1145" s="328" t="s">
        <v>133</v>
      </c>
      <c r="J1145" s="178" t="s">
        <v>224</v>
      </c>
      <c r="K1145" s="178" t="s">
        <v>224</v>
      </c>
      <c r="L1145" s="183">
        <v>42804</v>
      </c>
      <c r="M1145" s="328" t="s">
        <v>3497</v>
      </c>
      <c r="N1145" s="200"/>
      <c r="O1145" s="181"/>
      <c r="P1145" s="181"/>
      <c r="Q1145" s="181"/>
      <c r="R1145" s="180"/>
      <c r="S1145" s="180"/>
      <c r="T1145" s="180"/>
      <c r="U1145" s="180"/>
      <c r="V1145" s="180"/>
      <c r="W1145" s="180"/>
    </row>
    <row r="1146" spans="1:23" x14ac:dyDescent="0.25">
      <c r="A1146" s="222" t="str">
        <f t="shared" si="18"/>
        <v>01258</v>
      </c>
      <c r="B1146" s="334" t="s">
        <v>1516</v>
      </c>
      <c r="C1146" s="178" t="s">
        <v>1328</v>
      </c>
      <c r="D1146" s="328" t="s">
        <v>151</v>
      </c>
      <c r="E1146" s="326">
        <v>34907</v>
      </c>
      <c r="F1146" s="180" t="s">
        <v>134</v>
      </c>
      <c r="G1146" s="327">
        <v>174555738</v>
      </c>
      <c r="H1146" s="326">
        <v>40980</v>
      </c>
      <c r="I1146" s="328" t="s">
        <v>133</v>
      </c>
      <c r="J1146" s="178" t="s">
        <v>236</v>
      </c>
      <c r="K1146" s="178" t="s">
        <v>236</v>
      </c>
      <c r="L1146" s="183">
        <v>42804</v>
      </c>
      <c r="M1146" s="328" t="s">
        <v>398</v>
      </c>
      <c r="N1146" s="200"/>
      <c r="O1146" s="181"/>
      <c r="P1146" s="181"/>
      <c r="Q1146" s="181"/>
      <c r="R1146" s="180"/>
      <c r="S1146" s="180"/>
      <c r="T1146" s="180"/>
      <c r="U1146" s="180"/>
      <c r="V1146" s="180"/>
      <c r="W1146" s="180"/>
    </row>
    <row r="1147" spans="1:23" x14ac:dyDescent="0.25">
      <c r="A1147" s="222" t="str">
        <f t="shared" si="18"/>
        <v>01259</v>
      </c>
      <c r="B1147" s="334" t="s">
        <v>1517</v>
      </c>
      <c r="C1147" s="178" t="s">
        <v>1518</v>
      </c>
      <c r="D1147" s="328" t="s">
        <v>151</v>
      </c>
      <c r="E1147" s="326">
        <v>36176</v>
      </c>
      <c r="F1147" s="180" t="s">
        <v>134</v>
      </c>
      <c r="G1147" s="327">
        <v>174629648</v>
      </c>
      <c r="H1147" s="326">
        <v>41736</v>
      </c>
      <c r="I1147" s="328" t="s">
        <v>133</v>
      </c>
      <c r="J1147" s="178" t="s">
        <v>485</v>
      </c>
      <c r="K1147" s="178" t="s">
        <v>485</v>
      </c>
      <c r="L1147" s="183">
        <v>42804</v>
      </c>
      <c r="M1147" s="328" t="s">
        <v>398</v>
      </c>
      <c r="N1147" s="200"/>
      <c r="O1147" s="181"/>
      <c r="P1147" s="181"/>
      <c r="Q1147" s="181"/>
      <c r="R1147" s="180"/>
      <c r="S1147" s="180"/>
      <c r="T1147" s="180"/>
      <c r="U1147" s="180"/>
      <c r="V1147" s="180"/>
      <c r="W1147" s="180"/>
    </row>
    <row r="1148" spans="1:23" x14ac:dyDescent="0.25">
      <c r="A1148" s="222" t="str">
        <f t="shared" si="18"/>
        <v>01260</v>
      </c>
      <c r="B1148" s="334" t="s">
        <v>1519</v>
      </c>
      <c r="C1148" s="178" t="s">
        <v>1520</v>
      </c>
      <c r="D1148" s="328" t="s">
        <v>151</v>
      </c>
      <c r="E1148" s="326">
        <v>35537</v>
      </c>
      <c r="F1148" s="180" t="s">
        <v>134</v>
      </c>
      <c r="G1148" s="327">
        <v>175001477</v>
      </c>
      <c r="H1148" s="326">
        <v>42076</v>
      </c>
      <c r="I1148" s="328" t="s">
        <v>133</v>
      </c>
      <c r="J1148" s="178" t="s">
        <v>3498</v>
      </c>
      <c r="K1148" s="178" t="s">
        <v>3498</v>
      </c>
      <c r="L1148" s="183">
        <v>42804</v>
      </c>
      <c r="M1148" s="328" t="s">
        <v>398</v>
      </c>
      <c r="N1148" s="200"/>
      <c r="O1148" s="181"/>
      <c r="P1148" s="181"/>
      <c r="Q1148" s="181"/>
      <c r="R1148" s="180"/>
      <c r="S1148" s="180"/>
      <c r="T1148" s="180"/>
      <c r="U1148" s="180"/>
      <c r="V1148" s="180"/>
      <c r="W1148" s="180"/>
    </row>
    <row r="1149" spans="1:23" x14ac:dyDescent="0.25">
      <c r="A1149" s="222" t="str">
        <f t="shared" si="18"/>
        <v>01261</v>
      </c>
      <c r="B1149" s="334" t="s">
        <v>1288</v>
      </c>
      <c r="C1149" s="178" t="s">
        <v>1289</v>
      </c>
      <c r="D1149" s="328" t="s">
        <v>151</v>
      </c>
      <c r="E1149" s="326">
        <v>34258</v>
      </c>
      <c r="F1149" s="180" t="s">
        <v>134</v>
      </c>
      <c r="G1149" s="327">
        <v>174048490</v>
      </c>
      <c r="H1149" s="326">
        <v>40594</v>
      </c>
      <c r="I1149" s="328" t="s">
        <v>133</v>
      </c>
      <c r="J1149" s="178" t="s">
        <v>753</v>
      </c>
      <c r="K1149" s="178" t="s">
        <v>753</v>
      </c>
      <c r="L1149" s="183">
        <v>42804</v>
      </c>
      <c r="M1149" s="328" t="s">
        <v>1290</v>
      </c>
      <c r="N1149" s="200"/>
      <c r="O1149" s="181"/>
      <c r="P1149" s="181"/>
      <c r="Q1149" s="181"/>
      <c r="R1149" s="180"/>
      <c r="S1149" s="180"/>
      <c r="T1149" s="180"/>
      <c r="U1149" s="180"/>
      <c r="V1149" s="180"/>
      <c r="W1149" s="180"/>
    </row>
    <row r="1150" spans="1:23" x14ac:dyDescent="0.25">
      <c r="A1150" s="222" t="str">
        <f t="shared" si="18"/>
        <v>01262</v>
      </c>
      <c r="B1150" s="334" t="s">
        <v>1291</v>
      </c>
      <c r="C1150" s="178" t="s">
        <v>1292</v>
      </c>
      <c r="D1150" s="328" t="s">
        <v>151</v>
      </c>
      <c r="E1150" s="326">
        <v>34892</v>
      </c>
      <c r="F1150" s="180" t="s">
        <v>134</v>
      </c>
      <c r="G1150" s="327">
        <v>174616034</v>
      </c>
      <c r="H1150" s="326">
        <v>40963</v>
      </c>
      <c r="I1150" s="328" t="s">
        <v>133</v>
      </c>
      <c r="J1150" s="178" t="s">
        <v>485</v>
      </c>
      <c r="K1150" s="178" t="s">
        <v>485</v>
      </c>
      <c r="L1150" s="183">
        <v>42804</v>
      </c>
      <c r="M1150" s="328" t="s">
        <v>1290</v>
      </c>
      <c r="N1150" s="200"/>
      <c r="O1150" s="181"/>
      <c r="P1150" s="181"/>
      <c r="Q1150" s="181"/>
      <c r="R1150" s="180"/>
      <c r="S1150" s="180"/>
      <c r="T1150" s="180"/>
      <c r="U1150" s="180"/>
      <c r="V1150" s="180"/>
      <c r="W1150" s="180"/>
    </row>
    <row r="1151" spans="1:23" x14ac:dyDescent="0.25">
      <c r="A1151" s="222" t="str">
        <f t="shared" si="18"/>
        <v>01263</v>
      </c>
      <c r="B1151" s="334" t="s">
        <v>972</v>
      </c>
      <c r="C1151" s="178" t="s">
        <v>470</v>
      </c>
      <c r="D1151" s="328" t="s">
        <v>151</v>
      </c>
      <c r="E1151" s="326">
        <v>31684</v>
      </c>
      <c r="F1151" s="180" t="s">
        <v>134</v>
      </c>
      <c r="G1151" s="327">
        <v>172600269</v>
      </c>
      <c r="H1151" s="326">
        <v>36945</v>
      </c>
      <c r="I1151" s="328" t="s">
        <v>133</v>
      </c>
      <c r="J1151" s="178" t="s">
        <v>871</v>
      </c>
      <c r="K1151" s="178" t="s">
        <v>871</v>
      </c>
      <c r="L1151" s="183">
        <v>42804</v>
      </c>
      <c r="M1151" s="328" t="s">
        <v>101</v>
      </c>
      <c r="N1151" s="200"/>
      <c r="O1151" s="181"/>
      <c r="P1151" s="181"/>
      <c r="Q1151" s="181"/>
      <c r="R1151" s="180"/>
      <c r="S1151" s="180"/>
      <c r="T1151" s="180"/>
      <c r="U1151" s="180"/>
      <c r="V1151" s="180"/>
      <c r="W1151" s="180"/>
    </row>
    <row r="1152" spans="1:23" x14ac:dyDescent="0.25">
      <c r="A1152" s="222" t="str">
        <f t="shared" si="18"/>
        <v>01266</v>
      </c>
      <c r="B1152" s="335" t="s">
        <v>2353</v>
      </c>
      <c r="C1152" s="178" t="s">
        <v>1937</v>
      </c>
      <c r="D1152" s="328" t="s">
        <v>151</v>
      </c>
      <c r="E1152" s="326">
        <v>34620</v>
      </c>
      <c r="F1152" s="180" t="s">
        <v>134</v>
      </c>
      <c r="G1152" s="327">
        <v>174051911</v>
      </c>
      <c r="H1152" s="326">
        <v>40696</v>
      </c>
      <c r="I1152" s="328" t="s">
        <v>133</v>
      </c>
      <c r="J1152" s="178" t="s">
        <v>236</v>
      </c>
      <c r="K1152" s="178" t="s">
        <v>236</v>
      </c>
      <c r="L1152" s="183">
        <v>42804</v>
      </c>
      <c r="M1152" s="328" t="s">
        <v>398</v>
      </c>
      <c r="N1152" s="200"/>
      <c r="O1152" s="181"/>
      <c r="P1152" s="181"/>
      <c r="Q1152" s="181"/>
      <c r="R1152" s="180"/>
      <c r="S1152" s="180"/>
      <c r="T1152" s="180"/>
      <c r="U1152" s="180"/>
      <c r="V1152" s="180"/>
      <c r="W1152" s="180"/>
    </row>
    <row r="1153" spans="1:23" x14ac:dyDescent="0.25">
      <c r="A1153" s="222" t="str">
        <f t="shared" si="18"/>
        <v>01267</v>
      </c>
      <c r="B1153" s="335" t="s">
        <v>2347</v>
      </c>
      <c r="C1153" s="178" t="s">
        <v>1933</v>
      </c>
      <c r="D1153" s="328" t="s">
        <v>149</v>
      </c>
      <c r="E1153" s="326">
        <v>33799</v>
      </c>
      <c r="F1153" s="180" t="s">
        <v>134</v>
      </c>
      <c r="G1153" s="327">
        <v>173163485</v>
      </c>
      <c r="H1153" s="326">
        <v>40510</v>
      </c>
      <c r="I1153" s="328" t="s">
        <v>133</v>
      </c>
      <c r="J1153" s="178" t="s">
        <v>302</v>
      </c>
      <c r="K1153" s="178" t="s">
        <v>302</v>
      </c>
      <c r="L1153" s="183">
        <v>42804</v>
      </c>
      <c r="M1153" s="328" t="s">
        <v>2507</v>
      </c>
      <c r="N1153" s="200"/>
      <c r="O1153" s="181"/>
      <c r="P1153" s="181"/>
      <c r="Q1153" s="181"/>
      <c r="R1153" s="180"/>
      <c r="S1153" s="180"/>
      <c r="T1153" s="180"/>
      <c r="U1153" s="180"/>
      <c r="V1153" s="180"/>
      <c r="W1153" s="180"/>
    </row>
    <row r="1154" spans="1:23" x14ac:dyDescent="0.25">
      <c r="A1154" s="222" t="str">
        <f t="shared" si="18"/>
        <v>01268</v>
      </c>
      <c r="B1154" s="335" t="s">
        <v>2328</v>
      </c>
      <c r="C1154" s="178" t="s">
        <v>1919</v>
      </c>
      <c r="D1154" s="328" t="s">
        <v>151</v>
      </c>
      <c r="E1154" s="326">
        <v>31644</v>
      </c>
      <c r="F1154" s="180" t="s">
        <v>134</v>
      </c>
      <c r="G1154" s="327">
        <v>172685216</v>
      </c>
      <c r="H1154" s="326">
        <v>42008</v>
      </c>
      <c r="I1154" s="328" t="s">
        <v>133</v>
      </c>
      <c r="J1154" s="178" t="s">
        <v>3499</v>
      </c>
      <c r="K1154" s="178" t="s">
        <v>171</v>
      </c>
      <c r="L1154" s="183">
        <v>42804</v>
      </c>
      <c r="M1154" s="328" t="s">
        <v>415</v>
      </c>
      <c r="N1154" s="200"/>
      <c r="O1154" s="181"/>
      <c r="P1154" s="181"/>
      <c r="Q1154" s="181"/>
      <c r="R1154" s="180"/>
      <c r="S1154" s="180"/>
      <c r="T1154" s="180"/>
      <c r="U1154" s="180"/>
      <c r="V1154" s="180"/>
      <c r="W1154" s="180"/>
    </row>
    <row r="1155" spans="1:23" x14ac:dyDescent="0.25">
      <c r="A1155" s="222" t="str">
        <f t="shared" si="18"/>
        <v>01269</v>
      </c>
      <c r="B1155" s="335" t="s">
        <v>2199</v>
      </c>
      <c r="C1155" s="178" t="s">
        <v>1815</v>
      </c>
      <c r="D1155" s="328" t="s">
        <v>151</v>
      </c>
      <c r="E1155" s="326">
        <v>31615</v>
      </c>
      <c r="F1155" s="180" t="s">
        <v>134</v>
      </c>
      <c r="G1155" s="329" t="s">
        <v>2474</v>
      </c>
      <c r="H1155" s="326">
        <v>42635</v>
      </c>
      <c r="I1155" s="328" t="s">
        <v>133</v>
      </c>
      <c r="J1155" s="178" t="s">
        <v>2475</v>
      </c>
      <c r="K1155" s="178" t="s">
        <v>380</v>
      </c>
      <c r="L1155" s="183">
        <v>42804</v>
      </c>
      <c r="M1155" s="328" t="s">
        <v>101</v>
      </c>
      <c r="N1155" s="200"/>
      <c r="O1155" s="181"/>
      <c r="P1155" s="181"/>
      <c r="Q1155" s="181"/>
      <c r="R1155" s="180"/>
      <c r="S1155" s="180"/>
      <c r="T1155" s="180"/>
      <c r="U1155" s="180"/>
      <c r="V1155" s="180"/>
      <c r="W1155" s="180"/>
    </row>
    <row r="1156" spans="1:23" x14ac:dyDescent="0.25">
      <c r="A1156" s="222" t="str">
        <f t="shared" si="18"/>
        <v>01270</v>
      </c>
      <c r="B1156" s="335" t="s">
        <v>2200</v>
      </c>
      <c r="C1156" s="178" t="s">
        <v>995</v>
      </c>
      <c r="D1156" s="328" t="s">
        <v>151</v>
      </c>
      <c r="E1156" s="326">
        <v>32340</v>
      </c>
      <c r="F1156" s="180" t="s">
        <v>134</v>
      </c>
      <c r="G1156" s="327">
        <v>172679394</v>
      </c>
      <c r="H1156" s="326">
        <v>38068</v>
      </c>
      <c r="I1156" s="328" t="s">
        <v>133</v>
      </c>
      <c r="J1156" s="178" t="s">
        <v>135</v>
      </c>
      <c r="K1156" s="178" t="s">
        <v>135</v>
      </c>
      <c r="L1156" s="183">
        <v>42804</v>
      </c>
      <c r="M1156" s="328" t="s">
        <v>101</v>
      </c>
      <c r="N1156" s="200"/>
      <c r="O1156" s="181"/>
      <c r="P1156" s="181"/>
      <c r="Q1156" s="181"/>
      <c r="R1156" s="180"/>
      <c r="S1156" s="180"/>
      <c r="T1156" s="180"/>
      <c r="U1156" s="180"/>
      <c r="V1156" s="180"/>
      <c r="W1156" s="180"/>
    </row>
    <row r="1157" spans="1:23" x14ac:dyDescent="0.25">
      <c r="A1157" s="222" t="str">
        <f t="shared" si="18"/>
        <v>01271</v>
      </c>
      <c r="B1157" s="335" t="s">
        <v>2201</v>
      </c>
      <c r="C1157" s="178" t="s">
        <v>861</v>
      </c>
      <c r="D1157" s="328" t="s">
        <v>151</v>
      </c>
      <c r="E1157" s="326">
        <v>34533</v>
      </c>
      <c r="F1157" s="180" t="s">
        <v>134</v>
      </c>
      <c r="G1157" s="327">
        <v>173168874</v>
      </c>
      <c r="H1157" s="326">
        <v>42126</v>
      </c>
      <c r="I1157" s="328" t="s">
        <v>133</v>
      </c>
      <c r="J1157" s="178" t="s">
        <v>224</v>
      </c>
      <c r="K1157" s="178" t="s">
        <v>224</v>
      </c>
      <c r="L1157" s="183">
        <v>42804</v>
      </c>
      <c r="M1157" s="328" t="s">
        <v>101</v>
      </c>
      <c r="N1157" s="200"/>
      <c r="O1157" s="181"/>
      <c r="P1157" s="181"/>
      <c r="Q1157" s="181"/>
      <c r="R1157" s="180"/>
      <c r="S1157" s="180"/>
      <c r="T1157" s="180"/>
      <c r="U1157" s="180"/>
      <c r="V1157" s="180"/>
      <c r="W1157" s="180"/>
    </row>
    <row r="1158" spans="1:23" x14ac:dyDescent="0.25">
      <c r="A1158" s="222" t="str">
        <f t="shared" si="18"/>
        <v>01272</v>
      </c>
      <c r="B1158" s="335" t="s">
        <v>2202</v>
      </c>
      <c r="C1158" s="178" t="s">
        <v>1816</v>
      </c>
      <c r="D1158" s="328" t="s">
        <v>151</v>
      </c>
      <c r="E1158" s="326">
        <v>34934</v>
      </c>
      <c r="F1158" s="180" t="s">
        <v>134</v>
      </c>
      <c r="G1158" s="327">
        <v>174617798</v>
      </c>
      <c r="H1158" s="326">
        <v>41050</v>
      </c>
      <c r="I1158" s="328" t="s">
        <v>133</v>
      </c>
      <c r="J1158" s="178" t="s">
        <v>135</v>
      </c>
      <c r="K1158" s="178" t="s">
        <v>135</v>
      </c>
      <c r="L1158" s="183">
        <v>42804</v>
      </c>
      <c r="M1158" s="328" t="s">
        <v>101</v>
      </c>
      <c r="N1158" s="200"/>
      <c r="O1158" s="181"/>
      <c r="P1158" s="181"/>
      <c r="Q1158" s="181"/>
      <c r="R1158" s="180"/>
      <c r="S1158" s="180"/>
      <c r="T1158" s="180"/>
      <c r="U1158" s="180"/>
      <c r="V1158" s="180"/>
      <c r="W1158" s="180"/>
    </row>
    <row r="1159" spans="1:23" x14ac:dyDescent="0.25">
      <c r="A1159" s="222" t="str">
        <f t="shared" si="18"/>
        <v>01273</v>
      </c>
      <c r="B1159" s="335" t="s">
        <v>2203</v>
      </c>
      <c r="C1159" s="178" t="s">
        <v>1390</v>
      </c>
      <c r="D1159" s="328" t="s">
        <v>151</v>
      </c>
      <c r="E1159" s="326">
        <v>27752</v>
      </c>
      <c r="F1159" s="180" t="s">
        <v>134</v>
      </c>
      <c r="G1159" s="327">
        <v>172771884</v>
      </c>
      <c r="H1159" s="326">
        <v>38431</v>
      </c>
      <c r="I1159" s="328" t="s">
        <v>133</v>
      </c>
      <c r="J1159" s="178" t="s">
        <v>575</v>
      </c>
      <c r="K1159" s="178" t="s">
        <v>575</v>
      </c>
      <c r="L1159" s="183">
        <v>42804</v>
      </c>
      <c r="M1159" s="328" t="s">
        <v>101</v>
      </c>
      <c r="N1159" s="200"/>
      <c r="O1159" s="181"/>
      <c r="P1159" s="181"/>
      <c r="Q1159" s="181"/>
      <c r="R1159" s="180"/>
      <c r="S1159" s="180"/>
      <c r="T1159" s="180"/>
      <c r="U1159" s="180"/>
      <c r="V1159" s="180"/>
      <c r="W1159" s="180"/>
    </row>
    <row r="1160" spans="1:23" x14ac:dyDescent="0.25">
      <c r="A1160" s="222" t="str">
        <f t="shared" si="18"/>
        <v>01274</v>
      </c>
      <c r="B1160" s="335" t="s">
        <v>2204</v>
      </c>
      <c r="C1160" s="178" t="s">
        <v>1817</v>
      </c>
      <c r="D1160" s="328" t="s">
        <v>151</v>
      </c>
      <c r="E1160" s="326">
        <v>31530</v>
      </c>
      <c r="F1160" s="328"/>
      <c r="G1160" s="329" t="s">
        <v>2476</v>
      </c>
      <c r="H1160" s="326">
        <v>42677</v>
      </c>
      <c r="I1160" s="180"/>
      <c r="J1160" s="178" t="s">
        <v>2477</v>
      </c>
      <c r="K1160" s="178" t="s">
        <v>871</v>
      </c>
      <c r="L1160" s="183">
        <v>42804</v>
      </c>
      <c r="M1160" s="328" t="s">
        <v>101</v>
      </c>
      <c r="N1160" s="200"/>
      <c r="O1160" s="181"/>
      <c r="P1160" s="181"/>
      <c r="Q1160" s="181"/>
      <c r="R1160" s="180"/>
      <c r="S1160" s="180"/>
      <c r="T1160" s="180"/>
      <c r="U1160" s="180"/>
      <c r="V1160" s="180"/>
      <c r="W1160" s="180"/>
    </row>
    <row r="1161" spans="1:23" x14ac:dyDescent="0.25">
      <c r="A1161" s="222" t="str">
        <f t="shared" si="18"/>
        <v>01275</v>
      </c>
      <c r="B1161" s="335" t="s">
        <v>2205</v>
      </c>
      <c r="C1161" s="178" t="s">
        <v>1818</v>
      </c>
      <c r="D1161" s="328" t="s">
        <v>151</v>
      </c>
      <c r="E1161" s="326">
        <v>26895</v>
      </c>
      <c r="F1161" s="180" t="s">
        <v>134</v>
      </c>
      <c r="G1161" s="327">
        <v>172398365</v>
      </c>
      <c r="H1161" s="326">
        <v>40211</v>
      </c>
      <c r="I1161" s="328" t="s">
        <v>133</v>
      </c>
      <c r="J1161" s="178" t="s">
        <v>137</v>
      </c>
      <c r="K1161" s="178" t="s">
        <v>137</v>
      </c>
      <c r="L1161" s="183">
        <v>42804</v>
      </c>
      <c r="M1161" s="328" t="s">
        <v>101</v>
      </c>
      <c r="N1161" s="200"/>
      <c r="O1161" s="181"/>
      <c r="P1161" s="181"/>
      <c r="Q1161" s="181"/>
      <c r="R1161" s="180"/>
      <c r="S1161" s="180"/>
      <c r="T1161" s="180"/>
      <c r="U1161" s="180"/>
      <c r="V1161" s="180"/>
      <c r="W1161" s="180"/>
    </row>
    <row r="1162" spans="1:23" x14ac:dyDescent="0.25">
      <c r="A1162" s="222" t="str">
        <f t="shared" si="18"/>
        <v>01276</v>
      </c>
      <c r="B1162" s="335" t="s">
        <v>2206</v>
      </c>
      <c r="C1162" s="178" t="s">
        <v>630</v>
      </c>
      <c r="D1162" s="328" t="s">
        <v>151</v>
      </c>
      <c r="E1162" s="326">
        <v>32076</v>
      </c>
      <c r="F1162" s="180" t="s">
        <v>134</v>
      </c>
      <c r="G1162" s="327">
        <v>172673219</v>
      </c>
      <c r="H1162" s="326">
        <v>37717</v>
      </c>
      <c r="I1162" s="328" t="s">
        <v>133</v>
      </c>
      <c r="J1162" s="178" t="s">
        <v>247</v>
      </c>
      <c r="K1162" s="178" t="s">
        <v>204</v>
      </c>
      <c r="L1162" s="183">
        <v>42804</v>
      </c>
      <c r="M1162" s="328" t="s">
        <v>101</v>
      </c>
      <c r="N1162" s="200"/>
      <c r="O1162" s="181"/>
      <c r="P1162" s="181"/>
      <c r="Q1162" s="181"/>
      <c r="R1162" s="180"/>
      <c r="S1162" s="180"/>
      <c r="T1162" s="180"/>
      <c r="U1162" s="180"/>
      <c r="V1162" s="180"/>
      <c r="W1162" s="180"/>
    </row>
    <row r="1163" spans="1:23" x14ac:dyDescent="0.25">
      <c r="A1163" s="222" t="str">
        <f t="shared" si="18"/>
        <v>01277</v>
      </c>
      <c r="B1163" s="335" t="s">
        <v>2319</v>
      </c>
      <c r="C1163" s="178" t="s">
        <v>266</v>
      </c>
      <c r="D1163" s="328" t="s">
        <v>151</v>
      </c>
      <c r="E1163" s="326">
        <v>27829</v>
      </c>
      <c r="F1163" s="180" t="s">
        <v>134</v>
      </c>
      <c r="G1163" s="327">
        <v>173150841</v>
      </c>
      <c r="H1163" s="326">
        <v>38976</v>
      </c>
      <c r="I1163" s="328" t="s">
        <v>133</v>
      </c>
      <c r="J1163" s="178" t="s">
        <v>135</v>
      </c>
      <c r="K1163" s="178" t="s">
        <v>135</v>
      </c>
      <c r="L1163" s="183">
        <v>42804</v>
      </c>
      <c r="M1163" s="328" t="s">
        <v>732</v>
      </c>
      <c r="N1163" s="200"/>
      <c r="O1163" s="181"/>
      <c r="P1163" s="181"/>
      <c r="Q1163" s="181"/>
      <c r="R1163" s="180"/>
      <c r="S1163" s="180"/>
      <c r="T1163" s="180"/>
      <c r="U1163" s="180"/>
      <c r="V1163" s="180"/>
      <c r="W1163" s="180"/>
    </row>
    <row r="1164" spans="1:23" x14ac:dyDescent="0.25">
      <c r="A1164" s="222" t="str">
        <f t="shared" si="18"/>
        <v>01278</v>
      </c>
      <c r="B1164" s="335" t="s">
        <v>2342</v>
      </c>
      <c r="C1164" s="330" t="s">
        <v>1929</v>
      </c>
      <c r="D1164" s="328" t="s">
        <v>149</v>
      </c>
      <c r="E1164" s="326">
        <v>31925</v>
      </c>
      <c r="F1164" s="328"/>
      <c r="G1164" s="327"/>
      <c r="H1164" s="178"/>
      <c r="I1164" s="328" t="s">
        <v>133</v>
      </c>
      <c r="J1164" s="180"/>
      <c r="K1164" s="180"/>
      <c r="L1164" s="183">
        <v>42804</v>
      </c>
      <c r="M1164" s="328" t="s">
        <v>1112</v>
      </c>
      <c r="N1164" s="200"/>
      <c r="O1164" s="181"/>
      <c r="P1164" s="181"/>
      <c r="Q1164" s="181"/>
      <c r="R1164" s="180"/>
      <c r="S1164" s="180"/>
      <c r="T1164" s="180"/>
      <c r="U1164" s="180"/>
      <c r="V1164" s="180"/>
      <c r="W1164" s="180"/>
    </row>
    <row r="1165" spans="1:23" x14ac:dyDescent="0.25">
      <c r="A1165" s="222" t="str">
        <f t="shared" si="18"/>
        <v>01279</v>
      </c>
      <c r="B1165" s="335" t="s">
        <v>2329</v>
      </c>
      <c r="C1165" s="330" t="s">
        <v>1920</v>
      </c>
      <c r="D1165" s="328" t="s">
        <v>151</v>
      </c>
      <c r="E1165" s="326">
        <v>33319</v>
      </c>
      <c r="F1165" s="180" t="s">
        <v>134</v>
      </c>
      <c r="G1165" s="329" t="s">
        <v>2478</v>
      </c>
      <c r="H1165" s="326">
        <v>41745</v>
      </c>
      <c r="I1165" s="328" t="s">
        <v>133</v>
      </c>
      <c r="J1165" s="180"/>
      <c r="K1165" s="180"/>
      <c r="L1165" s="183">
        <v>42804</v>
      </c>
      <c r="M1165" s="328" t="s">
        <v>415</v>
      </c>
      <c r="N1165" s="200"/>
      <c r="O1165" s="181"/>
      <c r="P1165" s="181"/>
      <c r="Q1165" s="181"/>
      <c r="R1165" s="180"/>
      <c r="S1165" s="180"/>
      <c r="T1165" s="180"/>
      <c r="U1165" s="180"/>
      <c r="V1165" s="180"/>
      <c r="W1165" s="180"/>
    </row>
    <row r="1166" spans="1:23" x14ac:dyDescent="0.25">
      <c r="A1166" s="222" t="str">
        <f t="shared" si="18"/>
        <v>01280</v>
      </c>
      <c r="B1166" s="335" t="s">
        <v>2207</v>
      </c>
      <c r="C1166" s="330" t="s">
        <v>1819</v>
      </c>
      <c r="D1166" s="328" t="s">
        <v>151</v>
      </c>
      <c r="E1166" s="326">
        <v>32665</v>
      </c>
      <c r="F1166" s="328"/>
      <c r="G1166" s="327"/>
      <c r="H1166" s="178"/>
      <c r="I1166" s="328" t="s">
        <v>133</v>
      </c>
      <c r="J1166" s="180"/>
      <c r="K1166" s="180"/>
      <c r="L1166" s="183">
        <v>42804</v>
      </c>
      <c r="M1166" s="328" t="s">
        <v>101</v>
      </c>
      <c r="N1166" s="200"/>
      <c r="O1166" s="181"/>
      <c r="P1166" s="181"/>
      <c r="Q1166" s="181"/>
      <c r="R1166" s="180"/>
      <c r="S1166" s="180"/>
      <c r="T1166" s="180"/>
      <c r="U1166" s="180"/>
      <c r="V1166" s="180"/>
      <c r="W1166" s="180"/>
    </row>
    <row r="1167" spans="1:23" ht="15.75" x14ac:dyDescent="0.25">
      <c r="A1167" s="222" t="str">
        <f t="shared" si="18"/>
        <v>00801</v>
      </c>
      <c r="B1167" s="180" t="s">
        <v>1617</v>
      </c>
      <c r="C1167" s="179" t="s">
        <v>1618</v>
      </c>
      <c r="D1167" s="328" t="s">
        <v>151</v>
      </c>
      <c r="E1167" s="182">
        <v>34476</v>
      </c>
      <c r="F1167" s="180" t="s">
        <v>134</v>
      </c>
      <c r="G1167" s="245" t="s">
        <v>3500</v>
      </c>
      <c r="H1167" s="182"/>
      <c r="I1167" s="328" t="s">
        <v>133</v>
      </c>
      <c r="J1167" s="180" t="s">
        <v>3379</v>
      </c>
      <c r="K1167" s="180" t="s">
        <v>3379</v>
      </c>
      <c r="L1167" s="183">
        <v>42790</v>
      </c>
      <c r="M1167" s="180" t="s">
        <v>101</v>
      </c>
      <c r="N1167" s="200"/>
      <c r="O1167" s="181"/>
      <c r="P1167" s="181"/>
      <c r="Q1167" s="181"/>
      <c r="R1167" s="180"/>
      <c r="S1167" s="180"/>
      <c r="T1167" s="180"/>
      <c r="U1167" s="180"/>
      <c r="V1167" s="180"/>
      <c r="W1167" s="180"/>
    </row>
    <row r="1168" spans="1:23" x14ac:dyDescent="0.25">
      <c r="A1168" s="222" t="str">
        <f t="shared" si="18"/>
        <v>01281</v>
      </c>
      <c r="B1168" s="336" t="s">
        <v>2208</v>
      </c>
      <c r="C1168" s="337" t="s">
        <v>1768</v>
      </c>
      <c r="D1168" s="328" t="s">
        <v>151</v>
      </c>
      <c r="E1168" s="337"/>
      <c r="F1168" s="180" t="s">
        <v>134</v>
      </c>
      <c r="G1168" s="337"/>
      <c r="H1168" s="338"/>
      <c r="I1168" s="337"/>
      <c r="J1168" s="337"/>
      <c r="K1168" s="337"/>
      <c r="L1168" s="183">
        <v>42803</v>
      </c>
      <c r="M1168" s="339" t="s">
        <v>415</v>
      </c>
      <c r="N1168" s="200"/>
      <c r="O1168" s="181"/>
      <c r="P1168" s="181"/>
      <c r="Q1168" s="181"/>
      <c r="R1168" s="180"/>
      <c r="S1168" s="180"/>
      <c r="T1168" s="180"/>
      <c r="U1168" s="180"/>
      <c r="V1168" s="180"/>
      <c r="W1168" s="180"/>
    </row>
    <row r="1169" spans="1:23" x14ac:dyDescent="0.25">
      <c r="A1169" s="222" t="str">
        <f t="shared" si="18"/>
        <v>01282</v>
      </c>
      <c r="B1169" s="340" t="s">
        <v>1412</v>
      </c>
      <c r="C1169" s="330" t="s">
        <v>215</v>
      </c>
      <c r="D1169" s="328" t="s">
        <v>151</v>
      </c>
      <c r="E1169" s="326">
        <v>27987</v>
      </c>
      <c r="F1169" s="180" t="s">
        <v>134</v>
      </c>
      <c r="G1169" s="327">
        <v>173148614</v>
      </c>
      <c r="H1169" s="341">
        <v>38825</v>
      </c>
      <c r="I1169" s="332" t="s">
        <v>133</v>
      </c>
      <c r="J1169" s="330" t="s">
        <v>290</v>
      </c>
      <c r="K1169" s="330" t="s">
        <v>290</v>
      </c>
      <c r="L1169" s="183">
        <v>42805</v>
      </c>
      <c r="M1169" s="328" t="s">
        <v>732</v>
      </c>
      <c r="N1169" s="200"/>
      <c r="O1169" s="181"/>
      <c r="P1169" s="181"/>
      <c r="Q1169" s="181"/>
      <c r="R1169" s="180"/>
      <c r="S1169" s="180"/>
      <c r="T1169" s="180"/>
      <c r="U1169" s="180"/>
      <c r="V1169" s="180"/>
      <c r="W1169" s="180"/>
    </row>
    <row r="1170" spans="1:23" x14ac:dyDescent="0.25">
      <c r="A1170" s="222" t="str">
        <f t="shared" si="18"/>
        <v>01283</v>
      </c>
      <c r="B1170" s="340" t="s">
        <v>1413</v>
      </c>
      <c r="C1170" s="330" t="s">
        <v>1414</v>
      </c>
      <c r="D1170" s="328" t="s">
        <v>151</v>
      </c>
      <c r="E1170" s="326">
        <v>27490</v>
      </c>
      <c r="F1170" s="180" t="s">
        <v>134</v>
      </c>
      <c r="G1170" s="327">
        <v>172103522</v>
      </c>
      <c r="H1170" s="341">
        <v>41294</v>
      </c>
      <c r="I1170" s="332" t="s">
        <v>133</v>
      </c>
      <c r="J1170" s="330" t="s">
        <v>410</v>
      </c>
      <c r="K1170" s="330" t="s">
        <v>410</v>
      </c>
      <c r="L1170" s="183">
        <v>42805</v>
      </c>
      <c r="M1170" s="328" t="s">
        <v>732</v>
      </c>
      <c r="N1170" s="200"/>
      <c r="O1170" s="181"/>
      <c r="P1170" s="181"/>
      <c r="Q1170" s="181"/>
      <c r="R1170" s="180"/>
      <c r="S1170" s="180"/>
      <c r="T1170" s="180"/>
      <c r="U1170" s="180"/>
      <c r="V1170" s="180"/>
      <c r="W1170" s="180"/>
    </row>
    <row r="1171" spans="1:23" x14ac:dyDescent="0.25">
      <c r="A1171" s="222" t="str">
        <f t="shared" si="18"/>
        <v>01284</v>
      </c>
      <c r="B1171" s="340" t="s">
        <v>1415</v>
      </c>
      <c r="C1171" s="330" t="s">
        <v>1416</v>
      </c>
      <c r="D1171" s="328" t="s">
        <v>151</v>
      </c>
      <c r="E1171" s="326">
        <v>27792</v>
      </c>
      <c r="F1171" s="180" t="s">
        <v>134</v>
      </c>
      <c r="G1171" s="327">
        <v>172677703</v>
      </c>
      <c r="H1171" s="341">
        <v>38046</v>
      </c>
      <c r="I1171" s="332" t="s">
        <v>133</v>
      </c>
      <c r="J1171" s="330" t="s">
        <v>385</v>
      </c>
      <c r="K1171" s="330" t="s">
        <v>385</v>
      </c>
      <c r="L1171" s="183">
        <v>42805</v>
      </c>
      <c r="M1171" s="328" t="s">
        <v>732</v>
      </c>
      <c r="N1171" s="200"/>
      <c r="O1171" s="181"/>
      <c r="P1171" s="181"/>
      <c r="Q1171" s="181"/>
      <c r="R1171" s="180"/>
      <c r="S1171" s="180"/>
      <c r="T1171" s="180"/>
      <c r="U1171" s="180"/>
      <c r="V1171" s="180"/>
      <c r="W1171" s="180"/>
    </row>
    <row r="1172" spans="1:23" x14ac:dyDescent="0.25">
      <c r="A1172" s="222" t="str">
        <f t="shared" si="18"/>
        <v>01285</v>
      </c>
      <c r="B1172" s="340" t="s">
        <v>1419</v>
      </c>
      <c r="C1172" s="330" t="s">
        <v>1420</v>
      </c>
      <c r="D1172" s="328" t="s">
        <v>151</v>
      </c>
      <c r="E1172" s="326">
        <v>33074</v>
      </c>
      <c r="F1172" s="180" t="s">
        <v>134</v>
      </c>
      <c r="G1172" s="327">
        <v>172670046</v>
      </c>
      <c r="H1172" s="341">
        <v>37643</v>
      </c>
      <c r="I1172" s="332" t="s">
        <v>133</v>
      </c>
      <c r="J1172" s="330" t="s">
        <v>385</v>
      </c>
      <c r="K1172" s="330" t="s">
        <v>385</v>
      </c>
      <c r="L1172" s="183">
        <v>42805</v>
      </c>
      <c r="M1172" s="328" t="s">
        <v>732</v>
      </c>
      <c r="N1172" s="200"/>
      <c r="O1172" s="181"/>
      <c r="P1172" s="181"/>
      <c r="Q1172" s="181"/>
      <c r="R1172" s="180"/>
      <c r="S1172" s="180"/>
      <c r="T1172" s="180"/>
      <c r="U1172" s="180"/>
      <c r="V1172" s="180"/>
      <c r="W1172" s="180"/>
    </row>
    <row r="1173" spans="1:23" x14ac:dyDescent="0.25">
      <c r="A1173" s="222" t="str">
        <f t="shared" si="18"/>
        <v>01286</v>
      </c>
      <c r="B1173" s="340" t="s">
        <v>3501</v>
      </c>
      <c r="C1173" s="330" t="s">
        <v>694</v>
      </c>
      <c r="D1173" s="328" t="s">
        <v>151</v>
      </c>
      <c r="E1173" s="326">
        <v>34306</v>
      </c>
      <c r="F1173" s="180" t="s">
        <v>134</v>
      </c>
      <c r="G1173" s="327">
        <v>173962539</v>
      </c>
      <c r="H1173" s="342">
        <v>42416</v>
      </c>
      <c r="I1173" s="328" t="s">
        <v>133</v>
      </c>
      <c r="J1173" s="330" t="s">
        <v>3502</v>
      </c>
      <c r="K1173" s="330"/>
      <c r="L1173" s="183">
        <v>42805</v>
      </c>
      <c r="M1173" s="328" t="s">
        <v>2670</v>
      </c>
      <c r="N1173" s="200"/>
      <c r="O1173" s="181"/>
      <c r="P1173" s="181"/>
      <c r="Q1173" s="181"/>
      <c r="R1173" s="180"/>
      <c r="S1173" s="180"/>
      <c r="T1173" s="180"/>
      <c r="U1173" s="180"/>
      <c r="V1173" s="180"/>
      <c r="W1173" s="180"/>
    </row>
    <row r="1174" spans="1:23" x14ac:dyDescent="0.25">
      <c r="A1174" s="222" t="str">
        <f t="shared" si="18"/>
        <v>01287</v>
      </c>
      <c r="B1174" s="340" t="s">
        <v>1417</v>
      </c>
      <c r="C1174" s="330" t="s">
        <v>1418</v>
      </c>
      <c r="D1174" s="328" t="s">
        <v>151</v>
      </c>
      <c r="E1174" s="326">
        <v>27988</v>
      </c>
      <c r="F1174" s="180" t="s">
        <v>134</v>
      </c>
      <c r="G1174" s="327">
        <v>172108763</v>
      </c>
      <c r="H1174" s="341">
        <v>36932</v>
      </c>
      <c r="I1174" s="328"/>
      <c r="J1174" s="178"/>
      <c r="K1174" s="178"/>
      <c r="L1174" s="183">
        <v>42805</v>
      </c>
      <c r="M1174" s="328" t="s">
        <v>732</v>
      </c>
      <c r="N1174" s="200"/>
      <c r="O1174" s="181"/>
      <c r="P1174" s="181"/>
      <c r="Q1174" s="181"/>
      <c r="R1174" s="180"/>
      <c r="S1174" s="180"/>
      <c r="T1174" s="180"/>
      <c r="U1174" s="180"/>
      <c r="V1174" s="180"/>
      <c r="W1174" s="180"/>
    </row>
    <row r="1175" spans="1:23" x14ac:dyDescent="0.25">
      <c r="A1175" s="222" t="str">
        <f t="shared" si="18"/>
        <v>01288</v>
      </c>
      <c r="B1175" s="340" t="s">
        <v>1421</v>
      </c>
      <c r="C1175" s="330" t="s">
        <v>412</v>
      </c>
      <c r="D1175" s="328" t="s">
        <v>151</v>
      </c>
      <c r="E1175" s="326">
        <v>28383</v>
      </c>
      <c r="F1175" s="180" t="s">
        <v>134</v>
      </c>
      <c r="G1175" s="327"/>
      <c r="H1175" s="328"/>
      <c r="I1175" s="328"/>
      <c r="J1175" s="178"/>
      <c r="K1175" s="178"/>
      <c r="L1175" s="183">
        <v>42805</v>
      </c>
      <c r="M1175" s="328" t="s">
        <v>732</v>
      </c>
      <c r="N1175" s="200"/>
      <c r="O1175" s="181"/>
      <c r="P1175" s="181"/>
      <c r="Q1175" s="181"/>
      <c r="R1175" s="180"/>
      <c r="S1175" s="180"/>
      <c r="T1175" s="180"/>
      <c r="U1175" s="180"/>
      <c r="V1175" s="180"/>
      <c r="W1175" s="180"/>
    </row>
    <row r="1176" spans="1:23" x14ac:dyDescent="0.25">
      <c r="A1176" s="222" t="str">
        <f t="shared" si="18"/>
        <v>01289</v>
      </c>
      <c r="B1176" s="343" t="s">
        <v>2343</v>
      </c>
      <c r="C1176" s="178" t="s">
        <v>1930</v>
      </c>
      <c r="D1176" s="180" t="s">
        <v>149</v>
      </c>
      <c r="E1176" s="326">
        <v>30570</v>
      </c>
      <c r="F1176" s="180" t="s">
        <v>134</v>
      </c>
      <c r="G1176" s="327">
        <v>172396916</v>
      </c>
      <c r="H1176" s="341">
        <v>41787</v>
      </c>
      <c r="I1176" s="328" t="s">
        <v>133</v>
      </c>
      <c r="J1176" s="178" t="s">
        <v>3503</v>
      </c>
      <c r="K1176" s="178" t="s">
        <v>3503</v>
      </c>
      <c r="L1176" s="183">
        <v>42805</v>
      </c>
      <c r="M1176" s="328" t="s">
        <v>1283</v>
      </c>
      <c r="N1176" s="200"/>
      <c r="O1176" s="181"/>
      <c r="P1176" s="181"/>
      <c r="Q1176" s="181"/>
      <c r="R1176" s="180"/>
      <c r="S1176" s="180"/>
      <c r="T1176" s="180"/>
      <c r="U1176" s="180"/>
      <c r="V1176" s="180"/>
      <c r="W1176" s="180"/>
    </row>
    <row r="1177" spans="1:23" x14ac:dyDescent="0.25">
      <c r="A1177" s="222" t="str">
        <f t="shared" si="18"/>
        <v>01290</v>
      </c>
      <c r="B1177" s="343" t="s">
        <v>2236</v>
      </c>
      <c r="C1177" s="178" t="s">
        <v>1836</v>
      </c>
      <c r="D1177" s="180" t="s">
        <v>149</v>
      </c>
      <c r="E1177" s="326">
        <v>34157</v>
      </c>
      <c r="F1177" s="180" t="s">
        <v>134</v>
      </c>
      <c r="G1177" s="327">
        <v>174214495</v>
      </c>
      <c r="H1177" s="341">
        <v>40305</v>
      </c>
      <c r="I1177" s="328" t="s">
        <v>133</v>
      </c>
      <c r="J1177" s="178" t="s">
        <v>224</v>
      </c>
      <c r="K1177" s="178" t="s">
        <v>224</v>
      </c>
      <c r="L1177" s="183">
        <v>42805</v>
      </c>
      <c r="M1177" s="328" t="s">
        <v>732</v>
      </c>
      <c r="N1177" s="200"/>
      <c r="O1177" s="181"/>
      <c r="P1177" s="181"/>
      <c r="Q1177" s="181"/>
      <c r="R1177" s="180"/>
      <c r="S1177" s="180"/>
      <c r="T1177" s="180"/>
      <c r="U1177" s="180"/>
      <c r="V1177" s="180"/>
      <c r="W1177" s="180"/>
    </row>
    <row r="1178" spans="1:23" x14ac:dyDescent="0.25">
      <c r="A1178" s="222" t="str">
        <f t="shared" si="18"/>
        <v>01291</v>
      </c>
      <c r="B1178" s="343" t="s">
        <v>2237</v>
      </c>
      <c r="C1178" s="330" t="s">
        <v>1837</v>
      </c>
      <c r="D1178" s="180" t="s">
        <v>149</v>
      </c>
      <c r="E1178" s="326">
        <v>34403</v>
      </c>
      <c r="F1178" s="180" t="s">
        <v>134</v>
      </c>
      <c r="G1178" s="327">
        <v>174622086</v>
      </c>
      <c r="H1178" s="341">
        <v>41310</v>
      </c>
      <c r="I1178" s="328" t="s">
        <v>133</v>
      </c>
      <c r="J1178" s="330" t="s">
        <v>176</v>
      </c>
      <c r="K1178" s="330" t="s">
        <v>176</v>
      </c>
      <c r="L1178" s="183">
        <v>42805</v>
      </c>
      <c r="M1178" s="328" t="s">
        <v>732</v>
      </c>
    </row>
    <row r="1179" spans="1:23" x14ac:dyDescent="0.25">
      <c r="A1179" s="222" t="str">
        <f t="shared" si="18"/>
        <v>01292</v>
      </c>
      <c r="B1179" s="343" t="s">
        <v>2238</v>
      </c>
      <c r="C1179" s="330" t="s">
        <v>1838</v>
      </c>
      <c r="D1179" s="180" t="s">
        <v>149</v>
      </c>
      <c r="E1179" s="326">
        <v>36174</v>
      </c>
      <c r="F1179" s="180" t="s">
        <v>134</v>
      </c>
      <c r="G1179" s="327">
        <v>174635366</v>
      </c>
      <c r="H1179" s="341">
        <v>42314</v>
      </c>
      <c r="I1179" s="328" t="s">
        <v>133</v>
      </c>
      <c r="J1179" s="330" t="s">
        <v>176</v>
      </c>
      <c r="K1179" s="330" t="s">
        <v>176</v>
      </c>
      <c r="L1179" s="183">
        <v>42805</v>
      </c>
      <c r="M1179" s="328" t="s">
        <v>732</v>
      </c>
    </row>
    <row r="1180" spans="1:23" x14ac:dyDescent="0.25">
      <c r="A1180" s="222" t="str">
        <f t="shared" si="18"/>
        <v>01293</v>
      </c>
      <c r="B1180" s="343" t="s">
        <v>2239</v>
      </c>
      <c r="C1180" s="330" t="s">
        <v>1839</v>
      </c>
      <c r="D1180" s="180" t="s">
        <v>149</v>
      </c>
      <c r="E1180" s="326">
        <v>35134</v>
      </c>
      <c r="F1180" s="180" t="s">
        <v>134</v>
      </c>
      <c r="G1180" s="327">
        <v>174857795</v>
      </c>
      <c r="H1180" s="341">
        <v>41601</v>
      </c>
      <c r="I1180" s="328" t="s">
        <v>133</v>
      </c>
      <c r="J1180" s="330" t="s">
        <v>1050</v>
      </c>
      <c r="K1180" s="330" t="s">
        <v>1050</v>
      </c>
      <c r="L1180" s="183">
        <v>42805</v>
      </c>
      <c r="M1180" s="328" t="s">
        <v>732</v>
      </c>
    </row>
    <row r="1181" spans="1:23" x14ac:dyDescent="0.25">
      <c r="A1181" s="222" t="str">
        <f t="shared" si="18"/>
        <v>01294</v>
      </c>
      <c r="B1181" s="343" t="s">
        <v>2240</v>
      </c>
      <c r="C1181" s="330" t="s">
        <v>1840</v>
      </c>
      <c r="D1181" s="180" t="s">
        <v>149</v>
      </c>
      <c r="E1181" s="326">
        <v>36126</v>
      </c>
      <c r="F1181" s="180" t="s">
        <v>134</v>
      </c>
      <c r="G1181" s="327">
        <v>174630142</v>
      </c>
      <c r="H1181" s="341">
        <v>41796</v>
      </c>
      <c r="I1181" s="328" t="s">
        <v>133</v>
      </c>
      <c r="J1181" s="330" t="s">
        <v>176</v>
      </c>
      <c r="K1181" s="330" t="s">
        <v>176</v>
      </c>
      <c r="L1181" s="183">
        <v>42805</v>
      </c>
      <c r="M1181" s="328" t="s">
        <v>732</v>
      </c>
    </row>
    <row r="1182" spans="1:23" x14ac:dyDescent="0.25">
      <c r="A1182" s="222" t="str">
        <f t="shared" si="18"/>
        <v>01295</v>
      </c>
      <c r="B1182" s="343" t="s">
        <v>2241</v>
      </c>
      <c r="C1182" s="330" t="s">
        <v>1841</v>
      </c>
      <c r="D1182" s="180" t="s">
        <v>149</v>
      </c>
      <c r="E1182" s="326">
        <v>32924</v>
      </c>
      <c r="F1182" s="180" t="s">
        <v>134</v>
      </c>
      <c r="G1182" s="327">
        <v>173159196</v>
      </c>
      <c r="H1182" s="341">
        <v>41341</v>
      </c>
      <c r="I1182" s="328" t="s">
        <v>133</v>
      </c>
      <c r="J1182" s="330" t="s">
        <v>171</v>
      </c>
      <c r="K1182" s="330" t="s">
        <v>171</v>
      </c>
      <c r="L1182" s="183">
        <v>42805</v>
      </c>
      <c r="M1182" s="328" t="s">
        <v>732</v>
      </c>
    </row>
    <row r="1183" spans="1:23" x14ac:dyDescent="0.25">
      <c r="A1183" s="222" t="str">
        <f t="shared" si="18"/>
        <v>01296</v>
      </c>
      <c r="B1183" s="343" t="s">
        <v>2242</v>
      </c>
      <c r="C1183" s="330" t="s">
        <v>1842</v>
      </c>
      <c r="D1183" s="180" t="s">
        <v>149</v>
      </c>
      <c r="E1183" s="326">
        <v>34930</v>
      </c>
      <c r="F1183" s="180" t="s">
        <v>134</v>
      </c>
      <c r="G1183" s="327">
        <v>174853799</v>
      </c>
      <c r="H1183" s="341">
        <v>41122</v>
      </c>
      <c r="I1183" s="328" t="s">
        <v>133</v>
      </c>
      <c r="J1183" s="330" t="s">
        <v>3504</v>
      </c>
      <c r="K1183" s="330" t="s">
        <v>3504</v>
      </c>
      <c r="L1183" s="183">
        <v>42805</v>
      </c>
      <c r="M1183" s="328" t="s">
        <v>732</v>
      </c>
    </row>
    <row r="1184" spans="1:23" x14ac:dyDescent="0.25">
      <c r="A1184" s="222" t="str">
        <f t="shared" si="18"/>
        <v>01297</v>
      </c>
      <c r="B1184" s="343" t="s">
        <v>2243</v>
      </c>
      <c r="C1184" s="330" t="s">
        <v>1843</v>
      </c>
      <c r="D1184" s="180" t="s">
        <v>149</v>
      </c>
      <c r="E1184" s="326">
        <v>34262</v>
      </c>
      <c r="F1184" s="180" t="s">
        <v>134</v>
      </c>
      <c r="G1184" s="327">
        <v>173159524</v>
      </c>
      <c r="H1184" s="341">
        <v>40983</v>
      </c>
      <c r="I1184" s="328" t="s">
        <v>133</v>
      </c>
      <c r="J1184" s="330" t="s">
        <v>224</v>
      </c>
      <c r="K1184" s="330" t="s">
        <v>224</v>
      </c>
      <c r="L1184" s="183">
        <v>42805</v>
      </c>
      <c r="M1184" s="328" t="s">
        <v>732</v>
      </c>
    </row>
    <row r="1185" spans="1:13" x14ac:dyDescent="0.25">
      <c r="A1185" s="222" t="str">
        <f t="shared" si="18"/>
        <v>01298</v>
      </c>
      <c r="B1185" s="343" t="s">
        <v>2244</v>
      </c>
      <c r="C1185" s="330" t="s">
        <v>1844</v>
      </c>
      <c r="D1185" s="180" t="s">
        <v>149</v>
      </c>
      <c r="E1185" s="326">
        <v>33065</v>
      </c>
      <c r="F1185" s="180" t="s">
        <v>134</v>
      </c>
      <c r="G1185" s="327">
        <v>172689422</v>
      </c>
      <c r="H1185" s="341">
        <v>40571</v>
      </c>
      <c r="I1185" s="328" t="s">
        <v>133</v>
      </c>
      <c r="J1185" s="330" t="s">
        <v>171</v>
      </c>
      <c r="K1185" s="330" t="s">
        <v>171</v>
      </c>
      <c r="L1185" s="183">
        <v>42805</v>
      </c>
      <c r="M1185" s="328" t="s">
        <v>732</v>
      </c>
    </row>
    <row r="1186" spans="1:13" x14ac:dyDescent="0.25">
      <c r="A1186" s="222" t="str">
        <f t="shared" si="18"/>
        <v>01299</v>
      </c>
      <c r="B1186" s="343" t="s">
        <v>2245</v>
      </c>
      <c r="C1186" s="330" t="s">
        <v>1845</v>
      </c>
      <c r="D1186" s="180" t="s">
        <v>149</v>
      </c>
      <c r="E1186" s="326">
        <v>34889</v>
      </c>
      <c r="F1186" s="180" t="s">
        <v>134</v>
      </c>
      <c r="G1186" s="327">
        <v>174602834</v>
      </c>
      <c r="H1186" s="341">
        <v>41243</v>
      </c>
      <c r="I1186" s="328" t="s">
        <v>133</v>
      </c>
      <c r="J1186" s="330" t="s">
        <v>821</v>
      </c>
      <c r="K1186" s="330" t="s">
        <v>821</v>
      </c>
      <c r="L1186" s="183">
        <v>42805</v>
      </c>
      <c r="M1186" s="328" t="s">
        <v>732</v>
      </c>
    </row>
    <row r="1187" spans="1:13" x14ac:dyDescent="0.25">
      <c r="A1187" s="222" t="str">
        <f t="shared" si="18"/>
        <v>01300</v>
      </c>
      <c r="B1187" s="343" t="s">
        <v>2354</v>
      </c>
      <c r="C1187" s="330" t="s">
        <v>1938</v>
      </c>
      <c r="D1187" s="328" t="s">
        <v>151</v>
      </c>
      <c r="E1187" s="326">
        <v>34605</v>
      </c>
      <c r="F1187" s="180" t="s">
        <v>134</v>
      </c>
      <c r="G1187" s="327">
        <v>173316407</v>
      </c>
      <c r="H1187" s="341">
        <v>40367</v>
      </c>
      <c r="I1187" s="328" t="s">
        <v>133</v>
      </c>
      <c r="J1187" s="330" t="s">
        <v>1348</v>
      </c>
      <c r="K1187" s="330" t="s">
        <v>1348</v>
      </c>
      <c r="L1187" s="183">
        <v>42805</v>
      </c>
      <c r="M1187" s="328" t="s">
        <v>398</v>
      </c>
    </row>
    <row r="1188" spans="1:13" x14ac:dyDescent="0.25">
      <c r="A1188" s="222" t="str">
        <f t="shared" si="18"/>
        <v>01301</v>
      </c>
      <c r="B1188" s="343" t="s">
        <v>2305</v>
      </c>
      <c r="C1188" s="330" t="s">
        <v>1638</v>
      </c>
      <c r="D1188" s="328" t="s">
        <v>151</v>
      </c>
      <c r="E1188" s="326">
        <v>30248</v>
      </c>
      <c r="F1188" s="180" t="s">
        <v>134</v>
      </c>
      <c r="G1188" s="327">
        <v>172674689</v>
      </c>
      <c r="H1188" s="341">
        <v>42062</v>
      </c>
      <c r="I1188" s="328" t="s">
        <v>133</v>
      </c>
      <c r="J1188" s="330" t="s">
        <v>204</v>
      </c>
      <c r="K1188" s="330" t="s">
        <v>204</v>
      </c>
      <c r="L1188" s="183">
        <v>42805</v>
      </c>
      <c r="M1188" s="328" t="s">
        <v>3492</v>
      </c>
    </row>
    <row r="1189" spans="1:13" x14ac:dyDescent="0.25">
      <c r="A1189" s="222" t="str">
        <f t="shared" si="18"/>
        <v>01302</v>
      </c>
      <c r="B1189" s="343" t="s">
        <v>2209</v>
      </c>
      <c r="C1189" s="330" t="s">
        <v>1820</v>
      </c>
      <c r="D1189" s="328" t="s">
        <v>151</v>
      </c>
      <c r="E1189" s="326">
        <v>35699</v>
      </c>
      <c r="F1189" s="180" t="s">
        <v>134</v>
      </c>
      <c r="G1189" s="327">
        <v>174897637</v>
      </c>
      <c r="H1189" s="341">
        <v>41743</v>
      </c>
      <c r="I1189" s="328" t="s">
        <v>133</v>
      </c>
      <c r="J1189" s="330" t="s">
        <v>385</v>
      </c>
      <c r="K1189" s="330" t="s">
        <v>385</v>
      </c>
      <c r="L1189" s="183">
        <v>42805</v>
      </c>
      <c r="M1189" s="328" t="s">
        <v>101</v>
      </c>
    </row>
    <row r="1190" spans="1:13" x14ac:dyDescent="0.25">
      <c r="A1190" s="222" t="str">
        <f t="shared" si="18"/>
        <v>01303</v>
      </c>
      <c r="B1190" s="343" t="s">
        <v>2210</v>
      </c>
      <c r="C1190" s="330" t="s">
        <v>280</v>
      </c>
      <c r="D1190" s="328" t="s">
        <v>151</v>
      </c>
      <c r="E1190" s="326">
        <v>29147</v>
      </c>
      <c r="F1190" s="180" t="s">
        <v>134</v>
      </c>
      <c r="G1190" s="327">
        <v>173147390</v>
      </c>
      <c r="H1190" s="341">
        <v>38779</v>
      </c>
      <c r="I1190" s="328" t="s">
        <v>133</v>
      </c>
      <c r="J1190" s="330" t="s">
        <v>204</v>
      </c>
      <c r="K1190" s="330" t="s">
        <v>204</v>
      </c>
      <c r="L1190" s="183">
        <v>42805</v>
      </c>
      <c r="M1190" s="328" t="s">
        <v>101</v>
      </c>
    </row>
    <row r="1191" spans="1:13" x14ac:dyDescent="0.25">
      <c r="A1191" s="222" t="str">
        <f t="shared" si="18"/>
        <v>01304</v>
      </c>
      <c r="B1191" s="343" t="s">
        <v>2211</v>
      </c>
      <c r="C1191" s="330" t="s">
        <v>1821</v>
      </c>
      <c r="D1191" s="328" t="s">
        <v>151</v>
      </c>
      <c r="E1191" s="326">
        <v>35683</v>
      </c>
      <c r="F1191" s="180" t="s">
        <v>134</v>
      </c>
      <c r="G1191" s="327">
        <v>174562546</v>
      </c>
      <c r="H1191" s="341">
        <v>41325</v>
      </c>
      <c r="I1191" s="328" t="s">
        <v>133</v>
      </c>
      <c r="J1191" s="330" t="s">
        <v>715</v>
      </c>
      <c r="K1191" s="330" t="s">
        <v>715</v>
      </c>
      <c r="L1191" s="183">
        <v>42805</v>
      </c>
      <c r="M1191" s="328" t="s">
        <v>101</v>
      </c>
    </row>
    <row r="1192" spans="1:13" x14ac:dyDescent="0.25">
      <c r="A1192" s="222" t="str">
        <f t="shared" si="18"/>
        <v>01305</v>
      </c>
      <c r="B1192" s="343" t="s">
        <v>2212</v>
      </c>
      <c r="C1192" s="330" t="s">
        <v>1390</v>
      </c>
      <c r="D1192" s="328" t="s">
        <v>151</v>
      </c>
      <c r="E1192" s="326">
        <v>34079</v>
      </c>
      <c r="F1192" s="180" t="s">
        <v>134</v>
      </c>
      <c r="G1192" s="327">
        <v>174036520</v>
      </c>
      <c r="H1192" s="341">
        <v>40230</v>
      </c>
      <c r="I1192" s="328" t="s">
        <v>133</v>
      </c>
      <c r="J1192" s="330" t="s">
        <v>715</v>
      </c>
      <c r="K1192" s="330" t="s">
        <v>715</v>
      </c>
      <c r="L1192" s="183">
        <v>42805</v>
      </c>
      <c r="M1192" s="328" t="s">
        <v>101</v>
      </c>
    </row>
    <row r="1193" spans="1:13" x14ac:dyDescent="0.25">
      <c r="A1193" s="222" t="str">
        <f t="shared" si="18"/>
        <v>01306</v>
      </c>
      <c r="B1193" s="343" t="s">
        <v>2213</v>
      </c>
      <c r="C1193" s="330" t="s">
        <v>1822</v>
      </c>
      <c r="D1193" s="328" t="s">
        <v>151</v>
      </c>
      <c r="E1193" s="344" t="s">
        <v>3505</v>
      </c>
      <c r="F1193" s="117" t="s">
        <v>3461</v>
      </c>
      <c r="G1193" s="345" t="s">
        <v>3506</v>
      </c>
      <c r="H1193" s="341">
        <v>39310</v>
      </c>
      <c r="I1193" s="332" t="s">
        <v>3507</v>
      </c>
      <c r="J1193" s="330" t="s">
        <v>3508</v>
      </c>
      <c r="K1193" s="330" t="s">
        <v>176</v>
      </c>
      <c r="L1193" s="183">
        <v>42805</v>
      </c>
      <c r="M1193" s="328" t="s">
        <v>101</v>
      </c>
    </row>
    <row r="1194" spans="1:13" x14ac:dyDescent="0.25">
      <c r="A1194" s="222" t="str">
        <f t="shared" si="18"/>
        <v>01307</v>
      </c>
      <c r="B1194" s="343" t="s">
        <v>2214</v>
      </c>
      <c r="C1194" s="330" t="s">
        <v>1823</v>
      </c>
      <c r="D1194" s="328" t="s">
        <v>151</v>
      </c>
      <c r="E1194" s="326">
        <v>34496</v>
      </c>
      <c r="F1194" s="180" t="s">
        <v>134</v>
      </c>
      <c r="G1194" s="327">
        <v>174553873</v>
      </c>
      <c r="H1194" s="341">
        <v>42276</v>
      </c>
      <c r="I1194" s="332" t="s">
        <v>133</v>
      </c>
      <c r="J1194" s="330" t="s">
        <v>575</v>
      </c>
      <c r="K1194" s="330" t="s">
        <v>575</v>
      </c>
      <c r="L1194" s="183">
        <v>42805</v>
      </c>
      <c r="M1194" s="328" t="s">
        <v>101</v>
      </c>
    </row>
    <row r="1195" spans="1:13" x14ac:dyDescent="0.25">
      <c r="A1195" s="222" t="str">
        <f t="shared" si="18"/>
        <v>01308</v>
      </c>
      <c r="B1195" s="343" t="s">
        <v>2215</v>
      </c>
      <c r="C1195" s="330" t="s">
        <v>109</v>
      </c>
      <c r="D1195" s="328" t="s">
        <v>151</v>
      </c>
      <c r="E1195" s="326">
        <v>34290</v>
      </c>
      <c r="F1195" s="180" t="s">
        <v>134</v>
      </c>
      <c r="G1195" s="327">
        <v>174048326</v>
      </c>
      <c r="H1195" s="341">
        <v>40594</v>
      </c>
      <c r="I1195" s="332" t="s">
        <v>133</v>
      </c>
      <c r="J1195" s="330" t="s">
        <v>330</v>
      </c>
      <c r="K1195" s="330" t="s">
        <v>330</v>
      </c>
      <c r="L1195" s="183">
        <v>42805</v>
      </c>
      <c r="M1195" s="328" t="s">
        <v>101</v>
      </c>
    </row>
    <row r="1196" spans="1:13" x14ac:dyDescent="0.25">
      <c r="A1196" s="222" t="str">
        <f t="shared" si="18"/>
        <v>01309</v>
      </c>
      <c r="B1196" s="343" t="s">
        <v>2216</v>
      </c>
      <c r="C1196" s="330" t="s">
        <v>1824</v>
      </c>
      <c r="D1196" s="328" t="s">
        <v>151</v>
      </c>
      <c r="E1196" s="326">
        <v>31257</v>
      </c>
      <c r="F1196" s="180" t="s">
        <v>134</v>
      </c>
      <c r="G1196" s="327">
        <v>172820566</v>
      </c>
      <c r="H1196" s="341">
        <v>37678</v>
      </c>
      <c r="I1196" s="332" t="s">
        <v>133</v>
      </c>
      <c r="J1196" s="330" t="s">
        <v>3509</v>
      </c>
      <c r="K1196" s="330" t="s">
        <v>224</v>
      </c>
      <c r="L1196" s="183">
        <v>42805</v>
      </c>
      <c r="M1196" s="328" t="s">
        <v>101</v>
      </c>
    </row>
    <row r="1197" spans="1:13" x14ac:dyDescent="0.25">
      <c r="A1197" s="222" t="str">
        <f t="shared" si="18"/>
        <v>01310</v>
      </c>
      <c r="B1197" s="343" t="s">
        <v>2217</v>
      </c>
      <c r="C1197" s="330" t="s">
        <v>1825</v>
      </c>
      <c r="D1197" s="328" t="s">
        <v>151</v>
      </c>
      <c r="E1197" s="326">
        <v>33113</v>
      </c>
      <c r="F1197" s="180" t="s">
        <v>134</v>
      </c>
      <c r="G1197" s="327">
        <v>173585073</v>
      </c>
      <c r="H1197" s="341">
        <v>39537</v>
      </c>
      <c r="I1197" s="332" t="s">
        <v>133</v>
      </c>
      <c r="J1197" s="330" t="s">
        <v>456</v>
      </c>
      <c r="K1197" s="330" t="s">
        <v>456</v>
      </c>
      <c r="L1197" s="183">
        <v>42805</v>
      </c>
      <c r="M1197" s="328" t="s">
        <v>101</v>
      </c>
    </row>
    <row r="1198" spans="1:13" x14ac:dyDescent="0.25">
      <c r="A1198" s="222" t="str">
        <f t="shared" si="18"/>
        <v>01311</v>
      </c>
      <c r="B1198" s="343" t="s">
        <v>2218</v>
      </c>
      <c r="C1198" s="330" t="s">
        <v>1826</v>
      </c>
      <c r="D1198" s="328" t="s">
        <v>151</v>
      </c>
      <c r="E1198" s="326">
        <v>35169</v>
      </c>
      <c r="F1198" s="180" t="s">
        <v>134</v>
      </c>
      <c r="G1198" s="327">
        <v>174629304</v>
      </c>
      <c r="H1198" s="341">
        <v>41709</v>
      </c>
      <c r="I1198" s="332" t="s">
        <v>133</v>
      </c>
      <c r="J1198" s="330" t="s">
        <v>385</v>
      </c>
      <c r="K1198" s="330" t="s">
        <v>385</v>
      </c>
      <c r="L1198" s="183">
        <v>42805</v>
      </c>
      <c r="M1198" s="328" t="s">
        <v>101</v>
      </c>
    </row>
    <row r="1199" spans="1:13" x14ac:dyDescent="0.25">
      <c r="A1199" s="222" t="str">
        <f t="shared" si="18"/>
        <v>01312</v>
      </c>
      <c r="B1199" s="343" t="s">
        <v>2275</v>
      </c>
      <c r="C1199" s="330" t="s">
        <v>1866</v>
      </c>
      <c r="D1199" s="328" t="s">
        <v>151</v>
      </c>
      <c r="E1199" s="326">
        <v>34157</v>
      </c>
      <c r="F1199" s="180" t="s">
        <v>134</v>
      </c>
      <c r="G1199" s="327">
        <v>173588720</v>
      </c>
      <c r="H1199" s="341">
        <v>39642</v>
      </c>
      <c r="I1199" s="328"/>
      <c r="J1199" s="178"/>
      <c r="K1199" s="178"/>
      <c r="L1199" s="183">
        <v>42805</v>
      </c>
      <c r="M1199" s="328" t="s">
        <v>3510</v>
      </c>
    </row>
    <row r="1200" spans="1:13" x14ac:dyDescent="0.25">
      <c r="A1200" s="222" t="str">
        <f t="shared" si="18"/>
        <v>01313</v>
      </c>
      <c r="B1200" s="343" t="s">
        <v>2246</v>
      </c>
      <c r="C1200" s="330" t="s">
        <v>1846</v>
      </c>
      <c r="D1200" s="180" t="s">
        <v>149</v>
      </c>
      <c r="E1200" s="326">
        <v>32995</v>
      </c>
      <c r="F1200" s="180" t="s">
        <v>134</v>
      </c>
      <c r="G1200" s="327">
        <v>173150195</v>
      </c>
      <c r="H1200" s="341">
        <v>38935</v>
      </c>
      <c r="I1200" s="328"/>
      <c r="J1200" s="178"/>
      <c r="K1200" s="178"/>
      <c r="L1200" s="183">
        <v>42805</v>
      </c>
      <c r="M1200" s="328" t="s">
        <v>732</v>
      </c>
    </row>
    <row r="1201" spans="1:13" x14ac:dyDescent="0.25">
      <c r="A1201" s="222" t="str">
        <f t="shared" si="18"/>
        <v>01314</v>
      </c>
      <c r="B1201" s="343" t="s">
        <v>2276</v>
      </c>
      <c r="C1201" s="330" t="s">
        <v>1653</v>
      </c>
      <c r="D1201" s="328" t="s">
        <v>151</v>
      </c>
      <c r="E1201" s="326">
        <v>31417</v>
      </c>
      <c r="F1201" s="180" t="s">
        <v>134</v>
      </c>
      <c r="G1201" s="327">
        <v>172119012</v>
      </c>
      <c r="H1201" s="341">
        <v>37549</v>
      </c>
      <c r="I1201" s="328"/>
      <c r="J1201" s="178"/>
      <c r="K1201" s="178"/>
      <c r="L1201" s="183">
        <v>42805</v>
      </c>
      <c r="M1201" s="328" t="s">
        <v>398</v>
      </c>
    </row>
    <row r="1202" spans="1:13" x14ac:dyDescent="0.25">
      <c r="A1202" s="222" t="str">
        <f t="shared" si="18"/>
        <v>01315</v>
      </c>
      <c r="B1202" s="343" t="s">
        <v>2247</v>
      </c>
      <c r="C1202" s="330" t="s">
        <v>1847</v>
      </c>
      <c r="D1202" s="328" t="s">
        <v>151</v>
      </c>
      <c r="E1202" s="326">
        <v>27735</v>
      </c>
      <c r="F1202" s="180" t="s">
        <v>134</v>
      </c>
      <c r="G1202" s="327">
        <v>171595864</v>
      </c>
      <c r="H1202" s="341">
        <v>41616</v>
      </c>
      <c r="I1202" s="328" t="s">
        <v>133</v>
      </c>
      <c r="J1202" s="178" t="s">
        <v>224</v>
      </c>
      <c r="K1202" s="178" t="s">
        <v>224</v>
      </c>
      <c r="L1202" s="183">
        <v>42805</v>
      </c>
      <c r="M1202" s="328" t="s">
        <v>732</v>
      </c>
    </row>
    <row r="1203" spans="1:13" x14ac:dyDescent="0.25">
      <c r="A1203" s="222" t="str">
        <f t="shared" si="18"/>
        <v>01316</v>
      </c>
      <c r="B1203" s="343" t="s">
        <v>1521</v>
      </c>
      <c r="C1203" s="330" t="s">
        <v>995</v>
      </c>
      <c r="D1203" s="328" t="s">
        <v>151</v>
      </c>
      <c r="E1203" s="326">
        <v>30517</v>
      </c>
      <c r="F1203" s="180" t="s">
        <v>134</v>
      </c>
      <c r="G1203" s="327">
        <v>172104902</v>
      </c>
      <c r="H1203" s="341">
        <v>41622</v>
      </c>
      <c r="I1203" s="328" t="s">
        <v>133</v>
      </c>
      <c r="J1203" s="178" t="s">
        <v>135</v>
      </c>
      <c r="K1203" s="178" t="s">
        <v>135</v>
      </c>
      <c r="L1203" s="183">
        <v>42807</v>
      </c>
      <c r="M1203" s="328" t="s">
        <v>398</v>
      </c>
    </row>
    <row r="1204" spans="1:13" x14ac:dyDescent="0.25">
      <c r="A1204" s="222" t="str">
        <f t="shared" si="18"/>
        <v>01317</v>
      </c>
      <c r="B1204" s="343" t="s">
        <v>1585</v>
      </c>
      <c r="C1204" s="330" t="s">
        <v>1586</v>
      </c>
      <c r="D1204" s="328" t="s">
        <v>149</v>
      </c>
      <c r="E1204" s="326">
        <v>33286</v>
      </c>
      <c r="F1204" s="180" t="s">
        <v>134</v>
      </c>
      <c r="G1204" s="327">
        <v>173309199</v>
      </c>
      <c r="H1204" s="341">
        <v>40954</v>
      </c>
      <c r="I1204" s="328" t="s">
        <v>133</v>
      </c>
      <c r="J1204" s="178" t="s">
        <v>3511</v>
      </c>
      <c r="K1204" s="178" t="s">
        <v>3511</v>
      </c>
      <c r="L1204" s="183">
        <v>42807</v>
      </c>
      <c r="M1204" s="328" t="s">
        <v>732</v>
      </c>
    </row>
    <row r="1205" spans="1:13" x14ac:dyDescent="0.25">
      <c r="A1205" s="222" t="str">
        <f t="shared" si="18"/>
        <v>01318</v>
      </c>
      <c r="B1205" s="343" t="s">
        <v>2219</v>
      </c>
      <c r="C1205" s="330" t="s">
        <v>616</v>
      </c>
      <c r="D1205" s="328" t="s">
        <v>151</v>
      </c>
      <c r="E1205" s="326">
        <v>30045</v>
      </c>
      <c r="F1205" s="180" t="s">
        <v>134</v>
      </c>
      <c r="G1205" s="327">
        <v>172110073</v>
      </c>
      <c r="H1205" s="341">
        <v>42338</v>
      </c>
      <c r="I1205" s="328" t="s">
        <v>133</v>
      </c>
      <c r="J1205" s="178" t="s">
        <v>135</v>
      </c>
      <c r="K1205" s="178" t="s">
        <v>135</v>
      </c>
      <c r="L1205" s="183">
        <v>42807</v>
      </c>
      <c r="M1205" s="328" t="s">
        <v>101</v>
      </c>
    </row>
    <row r="1206" spans="1:13" x14ac:dyDescent="0.25">
      <c r="A1206" s="222" t="str">
        <f t="shared" si="18"/>
        <v>01319</v>
      </c>
      <c r="B1206" s="343" t="s">
        <v>2277</v>
      </c>
      <c r="C1206" s="330" t="s">
        <v>1390</v>
      </c>
      <c r="D1206" s="328" t="s">
        <v>151</v>
      </c>
      <c r="E1206" s="326">
        <v>33254</v>
      </c>
      <c r="F1206" s="180" t="s">
        <v>134</v>
      </c>
      <c r="G1206" s="327"/>
      <c r="H1206" s="341"/>
      <c r="I1206" s="328" t="s">
        <v>133</v>
      </c>
      <c r="J1206" s="178"/>
      <c r="K1206" s="178"/>
      <c r="L1206" s="183">
        <v>42807</v>
      </c>
      <c r="M1206" s="328" t="s">
        <v>3512</v>
      </c>
    </row>
    <row r="1207" spans="1:13" x14ac:dyDescent="0.25">
      <c r="A1207" s="222" t="str">
        <f t="shared" si="18"/>
        <v>01320</v>
      </c>
      <c r="B1207" s="343" t="s">
        <v>1522</v>
      </c>
      <c r="C1207" s="330" t="s">
        <v>1523</v>
      </c>
      <c r="D1207" s="328" t="s">
        <v>149</v>
      </c>
      <c r="E1207" s="326">
        <v>35659</v>
      </c>
      <c r="F1207" s="180" t="s">
        <v>134</v>
      </c>
      <c r="G1207" s="327" t="s">
        <v>3513</v>
      </c>
      <c r="H1207" s="341">
        <v>42516</v>
      </c>
      <c r="I1207" s="328" t="s">
        <v>133</v>
      </c>
      <c r="J1207" s="178"/>
      <c r="K1207" s="178"/>
      <c r="L1207" s="183">
        <v>42807</v>
      </c>
      <c r="M1207" s="328" t="s">
        <v>3514</v>
      </c>
    </row>
    <row r="1208" spans="1:13" x14ac:dyDescent="0.25">
      <c r="A1208" s="222" t="str">
        <f t="shared" si="18"/>
        <v>01321</v>
      </c>
      <c r="B1208" s="343" t="s">
        <v>2303</v>
      </c>
      <c r="C1208" s="330" t="s">
        <v>1903</v>
      </c>
      <c r="D1208" s="328" t="s">
        <v>149</v>
      </c>
      <c r="E1208" s="326">
        <v>32009</v>
      </c>
      <c r="F1208" s="180" t="s">
        <v>134</v>
      </c>
      <c r="G1208" s="327" t="s">
        <v>3515</v>
      </c>
      <c r="H1208" s="341">
        <v>38782</v>
      </c>
      <c r="I1208" s="328" t="s">
        <v>133</v>
      </c>
      <c r="J1208" s="178" t="s">
        <v>3516</v>
      </c>
      <c r="K1208" s="178" t="s">
        <v>3516</v>
      </c>
      <c r="L1208" s="183">
        <v>42807</v>
      </c>
      <c r="M1208" s="328" t="s">
        <v>3517</v>
      </c>
    </row>
    <row r="1209" spans="1:13" x14ac:dyDescent="0.25">
      <c r="A1209" s="222" t="str">
        <f t="shared" ref="A1209:A1239" si="19">RIGHT(B1209,5)</f>
        <v>01322</v>
      </c>
      <c r="B1209" s="343" t="s">
        <v>3518</v>
      </c>
      <c r="C1209" s="330" t="s">
        <v>3519</v>
      </c>
      <c r="D1209" s="328" t="s">
        <v>151</v>
      </c>
      <c r="E1209" s="326">
        <v>33824</v>
      </c>
      <c r="F1209" s="180" t="s">
        <v>134</v>
      </c>
      <c r="G1209" s="327"/>
      <c r="H1209" s="341"/>
      <c r="I1209" s="328" t="s">
        <v>133</v>
      </c>
      <c r="J1209" s="178" t="s">
        <v>3520</v>
      </c>
      <c r="K1209" s="178" t="s">
        <v>3520</v>
      </c>
      <c r="L1209" s="183">
        <v>42807</v>
      </c>
      <c r="M1209" s="328" t="s">
        <v>3521</v>
      </c>
    </row>
    <row r="1210" spans="1:13" x14ac:dyDescent="0.25">
      <c r="A1210" s="222" t="str">
        <f t="shared" si="19"/>
        <v>01323</v>
      </c>
      <c r="B1210" s="343" t="s">
        <v>2344</v>
      </c>
      <c r="C1210" s="330" t="s">
        <v>1931</v>
      </c>
      <c r="D1210" s="328" t="s">
        <v>149</v>
      </c>
      <c r="E1210" s="326">
        <v>31828</v>
      </c>
      <c r="F1210" s="180" t="s">
        <v>134</v>
      </c>
      <c r="G1210" s="327">
        <v>172675678</v>
      </c>
      <c r="H1210" s="341">
        <v>41803</v>
      </c>
      <c r="I1210" s="328" t="s">
        <v>133</v>
      </c>
      <c r="J1210" s="178" t="s">
        <v>182</v>
      </c>
      <c r="K1210" s="178" t="s">
        <v>182</v>
      </c>
      <c r="L1210" s="183">
        <v>42807</v>
      </c>
      <c r="M1210" s="328" t="s">
        <v>1283</v>
      </c>
    </row>
    <row r="1211" spans="1:13" x14ac:dyDescent="0.25">
      <c r="A1211" s="222" t="str">
        <f t="shared" si="19"/>
        <v>01324</v>
      </c>
      <c r="B1211" s="343" t="s">
        <v>2345</v>
      </c>
      <c r="C1211" s="330" t="s">
        <v>2497</v>
      </c>
      <c r="D1211" s="328" t="s">
        <v>149</v>
      </c>
      <c r="E1211" s="326">
        <v>30853</v>
      </c>
      <c r="F1211" s="180" t="s">
        <v>134</v>
      </c>
      <c r="G1211" s="327">
        <v>172077589</v>
      </c>
      <c r="H1211" s="341">
        <v>40465</v>
      </c>
      <c r="I1211" s="328" t="s">
        <v>133</v>
      </c>
      <c r="J1211" s="178" t="s">
        <v>871</v>
      </c>
      <c r="K1211" s="178" t="s">
        <v>871</v>
      </c>
      <c r="L1211" s="183">
        <v>42807</v>
      </c>
      <c r="M1211" s="328" t="s">
        <v>1283</v>
      </c>
    </row>
    <row r="1212" spans="1:13" x14ac:dyDescent="0.25">
      <c r="A1212" s="222" t="str">
        <f t="shared" si="19"/>
        <v>01325</v>
      </c>
      <c r="B1212" s="343" t="s">
        <v>2295</v>
      </c>
      <c r="C1212" s="330" t="s">
        <v>1889</v>
      </c>
      <c r="D1212" s="328" t="s">
        <v>151</v>
      </c>
      <c r="E1212" s="326">
        <v>35661</v>
      </c>
      <c r="F1212" s="180" t="s">
        <v>134</v>
      </c>
      <c r="G1212" s="327">
        <v>174631090</v>
      </c>
      <c r="H1212" s="341">
        <v>41908</v>
      </c>
      <c r="I1212" s="328" t="s">
        <v>133</v>
      </c>
      <c r="J1212" s="178" t="s">
        <v>2402</v>
      </c>
      <c r="K1212" s="178" t="s">
        <v>2402</v>
      </c>
      <c r="L1212" s="183">
        <v>42807</v>
      </c>
      <c r="M1212" s="328" t="s">
        <v>2498</v>
      </c>
    </row>
    <row r="1213" spans="1:13" x14ac:dyDescent="0.25">
      <c r="A1213" s="222" t="str">
        <f t="shared" si="19"/>
        <v>01326</v>
      </c>
      <c r="B1213" s="343" t="s">
        <v>2355</v>
      </c>
      <c r="C1213" s="330" t="s">
        <v>1297</v>
      </c>
      <c r="D1213" s="328" t="s">
        <v>151</v>
      </c>
      <c r="E1213" s="326">
        <v>31733</v>
      </c>
      <c r="F1213" s="180" t="s">
        <v>134</v>
      </c>
      <c r="G1213" s="327">
        <v>172676431</v>
      </c>
      <c r="H1213" s="341">
        <v>37994</v>
      </c>
      <c r="I1213" s="328" t="s">
        <v>133</v>
      </c>
      <c r="J1213" s="178" t="s">
        <v>171</v>
      </c>
      <c r="K1213" s="178" t="s">
        <v>171</v>
      </c>
      <c r="L1213" s="183">
        <v>42807</v>
      </c>
      <c r="M1213" s="328" t="s">
        <v>101</v>
      </c>
    </row>
    <row r="1214" spans="1:13" x14ac:dyDescent="0.25">
      <c r="A1214" s="222" t="str">
        <f t="shared" si="19"/>
        <v>01327</v>
      </c>
      <c r="B1214" s="343" t="s">
        <v>2356</v>
      </c>
      <c r="C1214" s="330" t="s">
        <v>1939</v>
      </c>
      <c r="D1214" s="328" t="s">
        <v>151</v>
      </c>
      <c r="E1214" s="326">
        <v>33464</v>
      </c>
      <c r="F1214" s="180" t="s">
        <v>134</v>
      </c>
      <c r="G1214" s="327">
        <v>173596243</v>
      </c>
      <c r="H1214" s="341">
        <v>39879</v>
      </c>
      <c r="I1214" s="328" t="s">
        <v>133</v>
      </c>
      <c r="J1214" s="178" t="s">
        <v>921</v>
      </c>
      <c r="K1214" s="178" t="s">
        <v>921</v>
      </c>
      <c r="L1214" s="183">
        <v>42807</v>
      </c>
      <c r="M1214" s="328" t="s">
        <v>398</v>
      </c>
    </row>
    <row r="1215" spans="1:13" x14ac:dyDescent="0.25">
      <c r="A1215" s="222" t="str">
        <f t="shared" si="19"/>
        <v>01328</v>
      </c>
      <c r="B1215" s="343" t="s">
        <v>2320</v>
      </c>
      <c r="C1215" s="330" t="s">
        <v>1913</v>
      </c>
      <c r="D1215" s="328" t="s">
        <v>149</v>
      </c>
      <c r="E1215" s="326">
        <v>33882</v>
      </c>
      <c r="F1215" s="180" t="s">
        <v>134</v>
      </c>
      <c r="G1215" s="327" t="s">
        <v>2481</v>
      </c>
      <c r="H1215" s="341">
        <v>42482</v>
      </c>
      <c r="I1215" s="328" t="s">
        <v>133</v>
      </c>
      <c r="J1215" s="178" t="s">
        <v>182</v>
      </c>
      <c r="K1215" s="178" t="s">
        <v>182</v>
      </c>
      <c r="L1215" s="183">
        <v>42807</v>
      </c>
      <c r="M1215" s="328" t="s">
        <v>732</v>
      </c>
    </row>
    <row r="1216" spans="1:13" x14ac:dyDescent="0.25">
      <c r="A1216" s="222" t="str">
        <f t="shared" si="19"/>
        <v>01329</v>
      </c>
      <c r="B1216" s="343" t="s">
        <v>2321</v>
      </c>
      <c r="C1216" s="330" t="s">
        <v>1914</v>
      </c>
      <c r="D1216" s="328" t="s">
        <v>149</v>
      </c>
      <c r="E1216" s="326">
        <v>34293</v>
      </c>
      <c r="F1216" s="180" t="s">
        <v>134</v>
      </c>
      <c r="G1216" s="327">
        <v>174214165</v>
      </c>
      <c r="H1216" s="341">
        <v>40273</v>
      </c>
      <c r="I1216" s="328" t="s">
        <v>133</v>
      </c>
      <c r="J1216" s="178" t="s">
        <v>182</v>
      </c>
      <c r="K1216" s="178" t="s">
        <v>182</v>
      </c>
      <c r="L1216" s="183">
        <v>42807</v>
      </c>
      <c r="M1216" s="328" t="s">
        <v>732</v>
      </c>
    </row>
    <row r="1217" spans="1:13" x14ac:dyDescent="0.25">
      <c r="A1217" s="222" t="str">
        <f t="shared" si="19"/>
        <v>01330</v>
      </c>
      <c r="B1217" s="343" t="s">
        <v>2220</v>
      </c>
      <c r="C1217" s="330" t="s">
        <v>1827</v>
      </c>
      <c r="D1217" s="328" t="s">
        <v>151</v>
      </c>
      <c r="E1217" s="326">
        <v>31363</v>
      </c>
      <c r="F1217" s="180" t="s">
        <v>134</v>
      </c>
      <c r="G1217" s="327">
        <v>172113859</v>
      </c>
      <c r="H1217" s="341">
        <v>40988</v>
      </c>
      <c r="I1217" s="328" t="s">
        <v>133</v>
      </c>
      <c r="J1217" s="178" t="s">
        <v>410</v>
      </c>
      <c r="K1217" s="178" t="s">
        <v>410</v>
      </c>
      <c r="L1217" s="183">
        <v>42807</v>
      </c>
      <c r="M1217" s="328" t="s">
        <v>101</v>
      </c>
    </row>
    <row r="1218" spans="1:13" x14ac:dyDescent="0.25">
      <c r="A1218" s="222" t="str">
        <f t="shared" si="19"/>
        <v>01331</v>
      </c>
      <c r="B1218" s="343" t="s">
        <v>2221</v>
      </c>
      <c r="C1218" s="330" t="s">
        <v>470</v>
      </c>
      <c r="D1218" s="328" t="s">
        <v>151</v>
      </c>
      <c r="E1218" s="326">
        <v>30352</v>
      </c>
      <c r="F1218" s="180" t="s">
        <v>134</v>
      </c>
      <c r="G1218" s="327" t="s">
        <v>2573</v>
      </c>
      <c r="H1218" s="341">
        <v>42496</v>
      </c>
      <c r="I1218" s="328" t="s">
        <v>133</v>
      </c>
      <c r="J1218" s="178" t="s">
        <v>385</v>
      </c>
      <c r="K1218" s="178" t="s">
        <v>385</v>
      </c>
      <c r="L1218" s="183">
        <v>42807</v>
      </c>
      <c r="M1218" s="328" t="s">
        <v>101</v>
      </c>
    </row>
    <row r="1219" spans="1:13" x14ac:dyDescent="0.25">
      <c r="A1219" s="222" t="str">
        <f t="shared" si="19"/>
        <v>01332</v>
      </c>
      <c r="B1219" s="343" t="s">
        <v>2222</v>
      </c>
      <c r="C1219" s="330" t="s">
        <v>1828</v>
      </c>
      <c r="D1219" s="328" t="s">
        <v>151</v>
      </c>
      <c r="E1219" s="326">
        <v>33521</v>
      </c>
      <c r="F1219" s="180" t="s">
        <v>134</v>
      </c>
      <c r="G1219" s="327">
        <v>173153540</v>
      </c>
      <c r="H1219" s="341">
        <v>39199</v>
      </c>
      <c r="I1219" s="328" t="s">
        <v>133</v>
      </c>
      <c r="J1219" s="178" t="s">
        <v>410</v>
      </c>
      <c r="K1219" s="178" t="s">
        <v>410</v>
      </c>
      <c r="L1219" s="183">
        <v>42807</v>
      </c>
      <c r="M1219" s="328" t="s">
        <v>101</v>
      </c>
    </row>
    <row r="1220" spans="1:13" x14ac:dyDescent="0.25">
      <c r="A1220" s="222" t="str">
        <f t="shared" si="19"/>
        <v>01333</v>
      </c>
      <c r="B1220" s="343" t="s">
        <v>2223</v>
      </c>
      <c r="C1220" s="330" t="s">
        <v>1814</v>
      </c>
      <c r="D1220" s="328" t="s">
        <v>151</v>
      </c>
      <c r="E1220" s="326">
        <v>34528</v>
      </c>
      <c r="F1220" s="180" t="s">
        <v>134</v>
      </c>
      <c r="G1220" s="327">
        <v>174219753</v>
      </c>
      <c r="H1220" s="341">
        <v>40602</v>
      </c>
      <c r="I1220" s="328" t="s">
        <v>133</v>
      </c>
      <c r="J1220" s="178" t="s">
        <v>410</v>
      </c>
      <c r="K1220" s="178" t="s">
        <v>410</v>
      </c>
      <c r="L1220" s="183">
        <v>42807</v>
      </c>
      <c r="M1220" s="328" t="s">
        <v>101</v>
      </c>
    </row>
    <row r="1221" spans="1:13" x14ac:dyDescent="0.25">
      <c r="A1221" s="222" t="str">
        <f t="shared" si="19"/>
        <v>01334</v>
      </c>
      <c r="B1221" s="343" t="s">
        <v>2224</v>
      </c>
      <c r="C1221" s="330" t="s">
        <v>861</v>
      </c>
      <c r="D1221" s="328" t="s">
        <v>151</v>
      </c>
      <c r="E1221" s="326">
        <v>31787</v>
      </c>
      <c r="F1221" s="180" t="s">
        <v>134</v>
      </c>
      <c r="G1221" s="327" t="s">
        <v>2482</v>
      </c>
      <c r="H1221" s="341">
        <v>42783</v>
      </c>
      <c r="I1221" s="328" t="s">
        <v>133</v>
      </c>
      <c r="J1221" s="178" t="s">
        <v>290</v>
      </c>
      <c r="K1221" s="178" t="s">
        <v>290</v>
      </c>
      <c r="L1221" s="183">
        <v>42807</v>
      </c>
      <c r="M1221" s="328" t="s">
        <v>101</v>
      </c>
    </row>
    <row r="1222" spans="1:13" x14ac:dyDescent="0.25">
      <c r="A1222" s="222" t="str">
        <f t="shared" si="19"/>
        <v>01335</v>
      </c>
      <c r="B1222" s="343" t="s">
        <v>2225</v>
      </c>
      <c r="C1222" s="330" t="s">
        <v>861</v>
      </c>
      <c r="D1222" s="328" t="s">
        <v>151</v>
      </c>
      <c r="E1222" s="326">
        <v>29423</v>
      </c>
      <c r="F1222" s="180" t="s">
        <v>134</v>
      </c>
      <c r="G1222" s="327" t="s">
        <v>2574</v>
      </c>
      <c r="H1222" s="341">
        <v>42565</v>
      </c>
      <c r="I1222" s="328" t="s">
        <v>133</v>
      </c>
      <c r="J1222" s="178" t="s">
        <v>1080</v>
      </c>
      <c r="K1222" s="178" t="s">
        <v>1080</v>
      </c>
      <c r="L1222" s="183">
        <v>42807</v>
      </c>
      <c r="M1222" s="328" t="s">
        <v>101</v>
      </c>
    </row>
    <row r="1223" spans="1:13" x14ac:dyDescent="0.25">
      <c r="A1223" s="222" t="str">
        <f t="shared" si="19"/>
        <v>01336</v>
      </c>
      <c r="B1223" s="343" t="s">
        <v>2226</v>
      </c>
      <c r="C1223" s="330" t="s">
        <v>1829</v>
      </c>
      <c r="D1223" s="328" t="s">
        <v>151</v>
      </c>
      <c r="E1223" s="326">
        <v>32971</v>
      </c>
      <c r="F1223" s="180" t="s">
        <v>134</v>
      </c>
      <c r="G1223" s="327">
        <v>173539641</v>
      </c>
      <c r="H1223" s="341">
        <v>39417</v>
      </c>
      <c r="I1223" s="328" t="s">
        <v>133</v>
      </c>
      <c r="J1223" s="178" t="s">
        <v>204</v>
      </c>
      <c r="K1223" s="178" t="s">
        <v>204</v>
      </c>
      <c r="L1223" s="183">
        <v>42807</v>
      </c>
      <c r="M1223" s="328" t="s">
        <v>101</v>
      </c>
    </row>
    <row r="1224" spans="1:13" x14ac:dyDescent="0.25">
      <c r="A1224" s="222" t="str">
        <f t="shared" si="19"/>
        <v>01337</v>
      </c>
      <c r="B1224" s="343" t="s">
        <v>2227</v>
      </c>
      <c r="C1224" s="330" t="s">
        <v>1830</v>
      </c>
      <c r="D1224" s="328" t="s">
        <v>151</v>
      </c>
      <c r="E1224" s="326">
        <v>31796</v>
      </c>
      <c r="F1224" s="180" t="s">
        <v>134</v>
      </c>
      <c r="G1224" s="327">
        <v>172970795</v>
      </c>
      <c r="H1224" s="341">
        <v>38433</v>
      </c>
      <c r="I1224" s="328" t="s">
        <v>133</v>
      </c>
      <c r="J1224" s="178" t="s">
        <v>2575</v>
      </c>
      <c r="K1224" s="178" t="s">
        <v>176</v>
      </c>
      <c r="L1224" s="183">
        <v>42807</v>
      </c>
      <c r="M1224" s="328" t="s">
        <v>101</v>
      </c>
    </row>
    <row r="1225" spans="1:13" x14ac:dyDescent="0.25">
      <c r="A1225" s="222" t="str">
        <f t="shared" si="19"/>
        <v>01338</v>
      </c>
      <c r="B1225" s="343" t="s">
        <v>2228</v>
      </c>
      <c r="C1225" s="330" t="s">
        <v>593</v>
      </c>
      <c r="D1225" s="328" t="s">
        <v>151</v>
      </c>
      <c r="E1225" s="326">
        <v>29446</v>
      </c>
      <c r="F1225" s="180" t="s">
        <v>134</v>
      </c>
      <c r="G1225" s="327">
        <v>172744267</v>
      </c>
      <c r="H1225" s="341">
        <v>37481</v>
      </c>
      <c r="I1225" s="328" t="s">
        <v>133</v>
      </c>
      <c r="J1225" s="178" t="s">
        <v>2483</v>
      </c>
      <c r="K1225" s="178" t="s">
        <v>2483</v>
      </c>
      <c r="L1225" s="183">
        <v>42807</v>
      </c>
      <c r="M1225" s="328" t="s">
        <v>101</v>
      </c>
    </row>
    <row r="1226" spans="1:13" x14ac:dyDescent="0.25">
      <c r="A1226" s="222" t="str">
        <f t="shared" si="19"/>
        <v>01339</v>
      </c>
      <c r="B1226" s="343" t="s">
        <v>2336</v>
      </c>
      <c r="C1226" s="330" t="s">
        <v>1923</v>
      </c>
      <c r="D1226" s="328" t="s">
        <v>151</v>
      </c>
      <c r="E1226" s="326">
        <v>31903</v>
      </c>
      <c r="F1226" s="180" t="s">
        <v>134</v>
      </c>
      <c r="G1226" s="327">
        <v>172763879</v>
      </c>
      <c r="H1226" s="341">
        <v>38195</v>
      </c>
      <c r="I1226" s="328" t="s">
        <v>133</v>
      </c>
      <c r="J1226" s="178" t="s">
        <v>2511</v>
      </c>
      <c r="K1226" s="178" t="s">
        <v>397</v>
      </c>
      <c r="L1226" s="183">
        <v>42807</v>
      </c>
      <c r="M1226" s="328" t="s">
        <v>1460</v>
      </c>
    </row>
    <row r="1227" spans="1:13" x14ac:dyDescent="0.25">
      <c r="A1227" s="222" t="str">
        <f t="shared" si="19"/>
        <v>01340</v>
      </c>
      <c r="B1227" s="343" t="s">
        <v>2337</v>
      </c>
      <c r="C1227" s="330" t="s">
        <v>1924</v>
      </c>
      <c r="D1227" s="328" t="s">
        <v>151</v>
      </c>
      <c r="E1227" s="326">
        <v>34970</v>
      </c>
      <c r="F1227" s="180" t="s">
        <v>134</v>
      </c>
      <c r="G1227" s="327">
        <v>174222361</v>
      </c>
      <c r="H1227" s="341">
        <v>40714</v>
      </c>
      <c r="I1227" s="328" t="s">
        <v>133</v>
      </c>
      <c r="J1227" s="178" t="s">
        <v>171</v>
      </c>
      <c r="K1227" s="178" t="s">
        <v>171</v>
      </c>
      <c r="L1227" s="183">
        <v>42807</v>
      </c>
      <c r="M1227" s="328" t="s">
        <v>1460</v>
      </c>
    </row>
    <row r="1228" spans="1:13" x14ac:dyDescent="0.25">
      <c r="A1228" s="222" t="str">
        <f t="shared" si="19"/>
        <v>01341</v>
      </c>
      <c r="B1228" s="343" t="s">
        <v>2338</v>
      </c>
      <c r="C1228" s="330" t="s">
        <v>1925</v>
      </c>
      <c r="D1228" s="328" t="s">
        <v>151</v>
      </c>
      <c r="E1228" s="326">
        <v>31151</v>
      </c>
      <c r="F1228" s="180" t="s">
        <v>134</v>
      </c>
      <c r="G1228" s="327">
        <v>172107933</v>
      </c>
      <c r="H1228" s="341">
        <v>42328</v>
      </c>
      <c r="I1228" s="328" t="s">
        <v>133</v>
      </c>
      <c r="J1228" s="178" t="s">
        <v>410</v>
      </c>
      <c r="K1228" s="178" t="s">
        <v>410</v>
      </c>
      <c r="L1228" s="183">
        <v>42807</v>
      </c>
      <c r="M1228" s="328" t="s">
        <v>1460</v>
      </c>
    </row>
    <row r="1229" spans="1:13" x14ac:dyDescent="0.25">
      <c r="A1229" s="222" t="str">
        <f t="shared" si="19"/>
        <v>01342</v>
      </c>
      <c r="B1229" s="343" t="s">
        <v>2484</v>
      </c>
      <c r="C1229" s="330" t="s">
        <v>628</v>
      </c>
      <c r="D1229" s="328" t="s">
        <v>151</v>
      </c>
      <c r="E1229" s="326">
        <v>35713</v>
      </c>
      <c r="F1229" s="180" t="s">
        <v>134</v>
      </c>
      <c r="G1229" s="327">
        <v>174633503</v>
      </c>
      <c r="H1229" s="341">
        <v>42425</v>
      </c>
      <c r="I1229" s="328" t="s">
        <v>133</v>
      </c>
      <c r="J1229" s="178" t="s">
        <v>176</v>
      </c>
      <c r="K1229" s="178" t="s">
        <v>176</v>
      </c>
      <c r="L1229" s="183">
        <v>42807</v>
      </c>
      <c r="M1229" s="328" t="s">
        <v>1460</v>
      </c>
    </row>
    <row r="1230" spans="1:13" x14ac:dyDescent="0.25">
      <c r="A1230" s="222" t="str">
        <f t="shared" si="19"/>
        <v>01343</v>
      </c>
      <c r="B1230" s="343" t="s">
        <v>2339</v>
      </c>
      <c r="C1230" s="330" t="s">
        <v>1926</v>
      </c>
      <c r="D1230" s="328" t="s">
        <v>151</v>
      </c>
      <c r="E1230" s="326">
        <v>31264</v>
      </c>
      <c r="F1230" s="180" t="s">
        <v>134</v>
      </c>
      <c r="G1230" s="327">
        <v>172117403</v>
      </c>
      <c r="H1230" s="341">
        <v>37478</v>
      </c>
      <c r="I1230" s="328" t="s">
        <v>133</v>
      </c>
      <c r="J1230" s="178" t="s">
        <v>176</v>
      </c>
      <c r="K1230" s="178" t="s">
        <v>176</v>
      </c>
      <c r="L1230" s="183">
        <v>42807</v>
      </c>
      <c r="M1230" s="328" t="s">
        <v>1460</v>
      </c>
    </row>
    <row r="1231" spans="1:13" x14ac:dyDescent="0.25">
      <c r="A1231" s="222" t="str">
        <f t="shared" si="19"/>
        <v>01344</v>
      </c>
      <c r="B1231" s="343" t="s">
        <v>2229</v>
      </c>
      <c r="C1231" s="330" t="s">
        <v>1831</v>
      </c>
      <c r="D1231" s="328" t="s">
        <v>151</v>
      </c>
      <c r="E1231" s="326">
        <v>31330</v>
      </c>
      <c r="F1231" s="180" t="s">
        <v>134</v>
      </c>
      <c r="G1231" s="327" t="s">
        <v>3522</v>
      </c>
      <c r="H1231" s="341">
        <v>42676</v>
      </c>
      <c r="I1231" s="328" t="s">
        <v>133</v>
      </c>
      <c r="J1231" s="178" t="s">
        <v>176</v>
      </c>
      <c r="K1231" s="178" t="s">
        <v>176</v>
      </c>
      <c r="L1231" s="183">
        <v>42807</v>
      </c>
      <c r="M1231" s="328" t="s">
        <v>3523</v>
      </c>
    </row>
    <row r="1232" spans="1:13" x14ac:dyDescent="0.25">
      <c r="A1232" s="222" t="str">
        <f t="shared" si="19"/>
        <v>01345</v>
      </c>
      <c r="B1232" s="343" t="s">
        <v>2357</v>
      </c>
      <c r="C1232" s="330" t="s">
        <v>1940</v>
      </c>
      <c r="D1232" s="328" t="s">
        <v>151</v>
      </c>
      <c r="E1232" s="326">
        <v>34610</v>
      </c>
      <c r="F1232" s="180" t="s">
        <v>134</v>
      </c>
      <c r="G1232" s="327" t="s">
        <v>2512</v>
      </c>
      <c r="H1232" s="341">
        <v>42185</v>
      </c>
      <c r="I1232" s="328" t="s">
        <v>133</v>
      </c>
      <c r="J1232" s="178" t="s">
        <v>2404</v>
      </c>
      <c r="K1232" s="178" t="s">
        <v>2404</v>
      </c>
      <c r="L1232" s="183">
        <v>42807</v>
      </c>
      <c r="M1232" s="328" t="s">
        <v>398</v>
      </c>
    </row>
    <row r="1233" spans="1:13" x14ac:dyDescent="0.25">
      <c r="A1233" s="222" t="str">
        <f t="shared" si="19"/>
        <v>01346</v>
      </c>
      <c r="B1233" s="343" t="s">
        <v>2322</v>
      </c>
      <c r="C1233" s="330" t="s">
        <v>1915</v>
      </c>
      <c r="D1233" s="328" t="s">
        <v>149</v>
      </c>
      <c r="E1233" s="326">
        <v>33636</v>
      </c>
      <c r="F1233" s="180" t="s">
        <v>134</v>
      </c>
      <c r="G1233" s="327" t="s">
        <v>2527</v>
      </c>
      <c r="H1233" s="341">
        <v>40121</v>
      </c>
      <c r="I1233" s="328" t="s">
        <v>133</v>
      </c>
      <c r="J1233" s="178" t="s">
        <v>224</v>
      </c>
      <c r="K1233" s="178" t="s">
        <v>224</v>
      </c>
      <c r="L1233" s="183">
        <v>42807</v>
      </c>
      <c r="M1233" s="328" t="s">
        <v>732</v>
      </c>
    </row>
    <row r="1234" spans="1:13" x14ac:dyDescent="0.25">
      <c r="A1234" s="222" t="str">
        <f t="shared" si="19"/>
        <v>01347</v>
      </c>
      <c r="B1234" s="343" t="s">
        <v>2323</v>
      </c>
      <c r="C1234" s="330" t="s">
        <v>1916</v>
      </c>
      <c r="D1234" s="328" t="s">
        <v>149</v>
      </c>
      <c r="E1234" s="326">
        <v>32269</v>
      </c>
      <c r="F1234" s="180" t="s">
        <v>134</v>
      </c>
      <c r="G1234" s="327" t="s">
        <v>3524</v>
      </c>
      <c r="H1234" s="341">
        <v>41071</v>
      </c>
      <c r="I1234" s="328" t="s">
        <v>133</v>
      </c>
      <c r="J1234" s="178" t="s">
        <v>871</v>
      </c>
      <c r="K1234" s="178" t="s">
        <v>871</v>
      </c>
      <c r="L1234" s="183">
        <v>42807</v>
      </c>
      <c r="M1234" s="328" t="s">
        <v>732</v>
      </c>
    </row>
    <row r="1235" spans="1:13" x14ac:dyDescent="0.25">
      <c r="A1235" s="222" t="str">
        <f t="shared" si="19"/>
        <v>01348</v>
      </c>
      <c r="B1235" s="343" t="s">
        <v>2330</v>
      </c>
      <c r="C1235" s="330" t="s">
        <v>1147</v>
      </c>
      <c r="D1235" s="328" t="s">
        <v>151</v>
      </c>
      <c r="E1235" s="326">
        <v>33747</v>
      </c>
      <c r="F1235" s="180" t="s">
        <v>134</v>
      </c>
      <c r="G1235" s="327" t="s">
        <v>3525</v>
      </c>
      <c r="H1235" s="341">
        <v>40111</v>
      </c>
      <c r="I1235" s="328" t="s">
        <v>133</v>
      </c>
      <c r="J1235" s="178" t="s">
        <v>3526</v>
      </c>
      <c r="K1235" s="178" t="s">
        <v>3526</v>
      </c>
      <c r="L1235" s="183">
        <v>42807</v>
      </c>
      <c r="M1235" s="328" t="s">
        <v>3218</v>
      </c>
    </row>
    <row r="1236" spans="1:13" x14ac:dyDescent="0.25">
      <c r="A1236" s="222" t="str">
        <f t="shared" si="19"/>
        <v>01349</v>
      </c>
      <c r="B1236" s="343" t="s">
        <v>2348</v>
      </c>
      <c r="C1236" s="330" t="s">
        <v>1934</v>
      </c>
      <c r="D1236" s="328" t="s">
        <v>149</v>
      </c>
      <c r="E1236" s="326">
        <v>34139</v>
      </c>
      <c r="F1236" s="180" t="s">
        <v>3527</v>
      </c>
      <c r="G1236" s="327" t="s">
        <v>3528</v>
      </c>
      <c r="H1236" s="341">
        <v>41334</v>
      </c>
      <c r="I1236" s="328" t="s">
        <v>3529</v>
      </c>
      <c r="J1236" s="178" t="s">
        <v>3530</v>
      </c>
      <c r="K1236" s="178" t="s">
        <v>3530</v>
      </c>
      <c r="L1236" s="183">
        <v>42807</v>
      </c>
      <c r="M1236" s="328" t="s">
        <v>3531</v>
      </c>
    </row>
    <row r="1237" spans="1:13" x14ac:dyDescent="0.25">
      <c r="A1237" s="222" t="str">
        <f t="shared" si="19"/>
        <v>00659</v>
      </c>
      <c r="B1237" s="343" t="s">
        <v>2080</v>
      </c>
      <c r="C1237" s="330" t="s">
        <v>2472</v>
      </c>
      <c r="D1237" s="328" t="s">
        <v>151</v>
      </c>
      <c r="E1237" s="326">
        <v>35085</v>
      </c>
      <c r="F1237" s="180" t="s">
        <v>134</v>
      </c>
      <c r="G1237" s="327">
        <v>174756180</v>
      </c>
      <c r="H1237" s="341"/>
      <c r="I1237" s="328" t="s">
        <v>133</v>
      </c>
      <c r="J1237" s="178" t="s">
        <v>776</v>
      </c>
      <c r="K1237" s="178" t="s">
        <v>776</v>
      </c>
      <c r="L1237" s="183">
        <v>42786</v>
      </c>
      <c r="M1237" s="328" t="s">
        <v>101</v>
      </c>
    </row>
    <row r="1238" spans="1:13" x14ac:dyDescent="0.25">
      <c r="A1238" s="222" t="str">
        <f t="shared" si="19"/>
        <v>00398</v>
      </c>
      <c r="B1238" s="343" t="s">
        <v>2448</v>
      </c>
      <c r="C1238" s="330" t="s">
        <v>1672</v>
      </c>
      <c r="D1238" s="328" t="s">
        <v>151</v>
      </c>
      <c r="E1238" s="326">
        <v>34959</v>
      </c>
      <c r="F1238" s="180" t="s">
        <v>134</v>
      </c>
      <c r="G1238" s="327"/>
      <c r="H1238" s="341"/>
      <c r="I1238" s="328" t="s">
        <v>133</v>
      </c>
      <c r="J1238" s="178"/>
      <c r="K1238" s="178"/>
      <c r="L1238" s="183">
        <v>42779</v>
      </c>
      <c r="M1238" s="328" t="s">
        <v>101</v>
      </c>
    </row>
    <row r="1239" spans="1:13" x14ac:dyDescent="0.25">
      <c r="A1239" s="222" t="str">
        <f t="shared" si="19"/>
        <v>00206</v>
      </c>
      <c r="B1239" s="343" t="s">
        <v>2579</v>
      </c>
      <c r="C1239" s="330" t="s">
        <v>1368</v>
      </c>
      <c r="D1239" s="328" t="s">
        <v>197</v>
      </c>
      <c r="E1239" s="326">
        <v>34888</v>
      </c>
      <c r="F1239" s="180" t="s">
        <v>134</v>
      </c>
      <c r="G1239" s="327" t="s">
        <v>3532</v>
      </c>
      <c r="H1239" s="341">
        <v>42200</v>
      </c>
      <c r="I1239" s="328" t="s">
        <v>133</v>
      </c>
      <c r="J1239" s="178" t="s">
        <v>297</v>
      </c>
      <c r="K1239" s="178" t="s">
        <v>297</v>
      </c>
      <c r="L1239" s="183">
        <v>42775</v>
      </c>
      <c r="M1239" s="328" t="s">
        <v>375</v>
      </c>
    </row>
    <row r="1240" spans="1:13" x14ac:dyDescent="0.25">
      <c r="A1240" s="346" t="s">
        <v>1882</v>
      </c>
      <c r="B1240" s="343" t="s">
        <v>3533</v>
      </c>
      <c r="C1240" s="330" t="s">
        <v>1883</v>
      </c>
      <c r="D1240" s="328" t="s">
        <v>197</v>
      </c>
      <c r="E1240" s="326"/>
      <c r="F1240" s="180" t="s">
        <v>134</v>
      </c>
      <c r="G1240" s="327"/>
      <c r="H1240" s="341"/>
      <c r="I1240" s="328" t="s">
        <v>133</v>
      </c>
      <c r="J1240" s="178"/>
      <c r="K1240" s="178"/>
      <c r="L1240" s="183">
        <v>42780</v>
      </c>
      <c r="M1240" s="328" t="s">
        <v>375</v>
      </c>
    </row>
    <row r="1255" spans="2:2" x14ac:dyDescent="0.25">
      <c r="B1255" s="116">
        <v>98</v>
      </c>
    </row>
  </sheetData>
  <autoFilter ref="A1:XFD1237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29"/>
  <sheetViews>
    <sheetView topLeftCell="B1" zoomScale="85" zoomScaleNormal="85" workbookViewId="0">
      <pane ySplit="5" topLeftCell="A18" activePane="bottomLeft" state="frozen"/>
      <selection pane="bottomLeft" activeCell="D20" sqref="D20:D23"/>
    </sheetView>
  </sheetViews>
  <sheetFormatPr defaultRowHeight="15" x14ac:dyDescent="0.25"/>
  <cols>
    <col min="1" max="1" width="6.42578125" style="62" customWidth="1"/>
    <col min="2" max="2" width="16.5703125" customWidth="1"/>
    <col min="3" max="3" width="31.7109375" customWidth="1"/>
    <col min="4" max="4" width="22.42578125" style="62" customWidth="1"/>
    <col min="5" max="5" width="15.5703125" customWidth="1"/>
    <col min="6" max="6" width="15.5703125" style="62" customWidth="1"/>
    <col min="7" max="7" width="15.7109375" style="62" customWidth="1"/>
    <col min="8" max="12" width="15.7109375" customWidth="1"/>
    <col min="13" max="14" width="12.5703125" customWidth="1"/>
    <col min="15" max="17" width="15.7109375" customWidth="1"/>
  </cols>
  <sheetData>
    <row r="1" spans="1:18" ht="35.25" customHeight="1" x14ac:dyDescent="0.4">
      <c r="B1" s="63" t="s">
        <v>35</v>
      </c>
    </row>
    <row r="4" spans="1:18" s="64" customFormat="1" ht="100.5" customHeight="1" x14ac:dyDescent="0.25">
      <c r="A4" s="352" t="s">
        <v>36</v>
      </c>
      <c r="B4" s="352" t="s">
        <v>37</v>
      </c>
      <c r="C4" s="352" t="s">
        <v>38</v>
      </c>
      <c r="D4" s="352" t="s">
        <v>39</v>
      </c>
      <c r="E4" s="352" t="s">
        <v>40</v>
      </c>
      <c r="F4" s="352" t="s">
        <v>3539</v>
      </c>
      <c r="G4" s="352" t="s">
        <v>41</v>
      </c>
      <c r="H4" s="352" t="s">
        <v>3540</v>
      </c>
      <c r="I4" s="352" t="s">
        <v>42</v>
      </c>
      <c r="J4" s="352" t="s">
        <v>43</v>
      </c>
      <c r="K4" s="352" t="s">
        <v>44</v>
      </c>
      <c r="L4" s="352" t="s">
        <v>3541</v>
      </c>
      <c r="M4" s="352" t="s">
        <v>3542</v>
      </c>
      <c r="N4" s="352"/>
      <c r="O4" s="352" t="s">
        <v>45</v>
      </c>
      <c r="P4" s="352" t="s">
        <v>46</v>
      </c>
      <c r="Q4" s="353" t="s">
        <v>47</v>
      </c>
    </row>
    <row r="5" spans="1:18" s="66" customFormat="1" ht="12" customHeight="1" x14ac:dyDescent="0.25">
      <c r="A5" s="354"/>
      <c r="B5" s="65">
        <v>1</v>
      </c>
      <c r="C5" s="65">
        <v>2</v>
      </c>
      <c r="D5" s="65">
        <v>3</v>
      </c>
      <c r="E5" s="65">
        <v>4</v>
      </c>
      <c r="F5" s="65">
        <v>5</v>
      </c>
      <c r="G5" s="65">
        <v>6</v>
      </c>
      <c r="H5" s="65">
        <v>7</v>
      </c>
      <c r="I5" s="65">
        <v>8</v>
      </c>
      <c r="J5" s="65">
        <v>9</v>
      </c>
      <c r="K5" s="65">
        <v>10</v>
      </c>
      <c r="L5" s="65">
        <v>11</v>
      </c>
      <c r="M5" s="65"/>
      <c r="N5" s="65"/>
      <c r="O5" s="65">
        <v>12</v>
      </c>
      <c r="P5" s="65">
        <v>13</v>
      </c>
      <c r="Q5" s="65">
        <v>14</v>
      </c>
    </row>
    <row r="6" spans="1:18" s="226" customFormat="1" ht="28.5" customHeight="1" x14ac:dyDescent="0.25">
      <c r="A6" s="219">
        <v>1</v>
      </c>
      <c r="B6" s="220" t="s">
        <v>3543</v>
      </c>
      <c r="C6" s="220" t="s">
        <v>1534</v>
      </c>
      <c r="D6" s="355" t="s">
        <v>3544</v>
      </c>
      <c r="E6" s="221" t="s">
        <v>1535</v>
      </c>
      <c r="F6" s="222" t="s">
        <v>3545</v>
      </c>
      <c r="G6" s="356">
        <v>3500000</v>
      </c>
      <c r="H6" s="357">
        <v>3500000</v>
      </c>
      <c r="I6" s="357">
        <v>280000</v>
      </c>
      <c r="J6" s="357">
        <v>260000</v>
      </c>
      <c r="K6" s="357"/>
      <c r="L6" s="357">
        <v>1960000</v>
      </c>
      <c r="M6" s="357"/>
      <c r="N6" s="357">
        <f>L6+M6</f>
        <v>1960000</v>
      </c>
      <c r="O6" s="224" t="s">
        <v>3546</v>
      </c>
      <c r="P6" s="224"/>
      <c r="Q6" s="225">
        <f>SUM(H6:M6)</f>
        <v>6000000</v>
      </c>
    </row>
    <row r="7" spans="1:18" s="226" customFormat="1" ht="28.5" customHeight="1" x14ac:dyDescent="0.25">
      <c r="A7" s="219">
        <v>2</v>
      </c>
      <c r="B7" s="220" t="s">
        <v>147</v>
      </c>
      <c r="C7" s="220" t="s">
        <v>148</v>
      </c>
      <c r="D7" s="355" t="s">
        <v>3547</v>
      </c>
      <c r="E7" s="221" t="s">
        <v>3548</v>
      </c>
      <c r="F7" s="222" t="s">
        <v>3549</v>
      </c>
      <c r="G7" s="356">
        <v>10000000</v>
      </c>
      <c r="H7" s="357">
        <v>10000000</v>
      </c>
      <c r="I7" s="357">
        <v>280000</v>
      </c>
      <c r="J7" s="357">
        <v>260000</v>
      </c>
      <c r="K7" s="357"/>
      <c r="L7" s="357">
        <f>11000000-SUM(I7:J7)</f>
        <v>10460000</v>
      </c>
      <c r="M7" s="357"/>
      <c r="N7" s="357">
        <f t="shared" ref="N7:N70" si="0">L7+M7</f>
        <v>10460000</v>
      </c>
      <c r="O7" s="224" t="s">
        <v>3546</v>
      </c>
      <c r="P7" s="224"/>
      <c r="Q7" s="225">
        <f>SUM(H7:M7)</f>
        <v>21000000</v>
      </c>
    </row>
    <row r="8" spans="1:18" s="226" customFormat="1" ht="28.5" customHeight="1" x14ac:dyDescent="0.25">
      <c r="A8" s="219">
        <v>3</v>
      </c>
      <c r="B8" s="220" t="s">
        <v>3550</v>
      </c>
      <c r="C8" s="220" t="s">
        <v>1531</v>
      </c>
      <c r="D8" s="355" t="s">
        <v>3551</v>
      </c>
      <c r="E8" s="221" t="s">
        <v>1532</v>
      </c>
      <c r="F8" s="222" t="s">
        <v>3552</v>
      </c>
      <c r="G8" s="356">
        <v>2660000</v>
      </c>
      <c r="H8" s="357">
        <v>2660000</v>
      </c>
      <c r="I8" s="357">
        <v>280000</v>
      </c>
      <c r="J8" s="357">
        <v>260000</v>
      </c>
      <c r="K8" s="357"/>
      <c r="L8" s="357">
        <v>300000</v>
      </c>
      <c r="M8" s="357"/>
      <c r="N8" s="357">
        <f t="shared" si="0"/>
        <v>300000</v>
      </c>
      <c r="O8" s="224" t="s">
        <v>3546</v>
      </c>
      <c r="P8" s="224"/>
      <c r="Q8" s="225">
        <f>SUM(H8:M8)</f>
        <v>3500000</v>
      </c>
    </row>
    <row r="9" spans="1:18" s="226" customFormat="1" ht="28.5" customHeight="1" x14ac:dyDescent="0.25">
      <c r="A9" s="219">
        <v>4</v>
      </c>
      <c r="B9" s="220" t="s">
        <v>150</v>
      </c>
      <c r="C9" s="220" t="s">
        <v>33</v>
      </c>
      <c r="D9" s="355" t="s">
        <v>3553</v>
      </c>
      <c r="E9" s="221" t="s">
        <v>3554</v>
      </c>
      <c r="F9" s="358">
        <v>42767</v>
      </c>
      <c r="G9" s="356">
        <v>3500000</v>
      </c>
      <c r="H9" s="356">
        <v>3500000</v>
      </c>
      <c r="I9" s="357">
        <v>280000</v>
      </c>
      <c r="J9" s="357">
        <v>260000</v>
      </c>
      <c r="K9" s="224"/>
      <c r="L9" s="227">
        <f>8000000-SUM(I9:J9,G9)</f>
        <v>3960000</v>
      </c>
      <c r="M9" s="227"/>
      <c r="N9" s="357">
        <f t="shared" si="0"/>
        <v>3960000</v>
      </c>
      <c r="O9" s="224" t="s">
        <v>3546</v>
      </c>
      <c r="P9" s="224"/>
      <c r="Q9" s="225">
        <f>SUM(G9,I9:M9)</f>
        <v>8000000</v>
      </c>
    </row>
    <row r="10" spans="1:18" s="226" customFormat="1" ht="28.5" customHeight="1" x14ac:dyDescent="0.25">
      <c r="A10" s="219">
        <v>5</v>
      </c>
      <c r="B10" s="220" t="s">
        <v>153</v>
      </c>
      <c r="C10" s="220" t="s">
        <v>154</v>
      </c>
      <c r="D10" s="355" t="s">
        <v>3555</v>
      </c>
      <c r="E10" s="221" t="s">
        <v>3554</v>
      </c>
      <c r="F10" s="358">
        <v>42767</v>
      </c>
      <c r="G10" s="356">
        <v>3500000</v>
      </c>
      <c r="H10" s="356">
        <v>3500000</v>
      </c>
      <c r="I10" s="357">
        <v>280000</v>
      </c>
      <c r="J10" s="357">
        <v>260000</v>
      </c>
      <c r="K10" s="224"/>
      <c r="L10" s="227">
        <f>6000000-SUM(I10:J10,G10)</f>
        <v>1960000</v>
      </c>
      <c r="M10" s="227"/>
      <c r="N10" s="357">
        <f t="shared" si="0"/>
        <v>1960000</v>
      </c>
      <c r="O10" s="224" t="s">
        <v>3546</v>
      </c>
      <c r="P10" s="224"/>
      <c r="Q10" s="225">
        <f t="shared" ref="Q10:Q28" si="1">SUM(G10,I10:M10)</f>
        <v>6000000</v>
      </c>
    </row>
    <row r="11" spans="1:18" s="226" customFormat="1" ht="28.5" customHeight="1" x14ac:dyDescent="0.25">
      <c r="A11" s="219">
        <v>6</v>
      </c>
      <c r="B11" s="220" t="s">
        <v>155</v>
      </c>
      <c r="C11" s="220" t="s">
        <v>34</v>
      </c>
      <c r="D11" s="355" t="s">
        <v>3556</v>
      </c>
      <c r="E11" s="221" t="s">
        <v>3554</v>
      </c>
      <c r="F11" s="358">
        <v>42767</v>
      </c>
      <c r="G11" s="356">
        <v>3500000</v>
      </c>
      <c r="H11" s="356">
        <v>3500000</v>
      </c>
      <c r="I11" s="357">
        <v>280000</v>
      </c>
      <c r="J11" s="357">
        <v>260000</v>
      </c>
      <c r="K11" s="224"/>
      <c r="L11" s="227">
        <f>4500000-SUM(I11:J11,G11)</f>
        <v>460000</v>
      </c>
      <c r="M11" s="227"/>
      <c r="N11" s="357">
        <f t="shared" si="0"/>
        <v>460000</v>
      </c>
      <c r="O11" s="224" t="s">
        <v>3546</v>
      </c>
      <c r="P11" s="224"/>
      <c r="Q11" s="225">
        <f t="shared" si="1"/>
        <v>4500000</v>
      </c>
    </row>
    <row r="12" spans="1:18" ht="28.5" customHeight="1" x14ac:dyDescent="0.25">
      <c r="A12" s="219">
        <v>7</v>
      </c>
      <c r="B12" s="220" t="s">
        <v>156</v>
      </c>
      <c r="C12" s="220" t="s">
        <v>157</v>
      </c>
      <c r="D12" s="355" t="s">
        <v>3557</v>
      </c>
      <c r="E12" s="221" t="s">
        <v>3558</v>
      </c>
      <c r="F12" s="358">
        <v>42771</v>
      </c>
      <c r="G12" s="356">
        <v>3500000</v>
      </c>
      <c r="H12" s="356">
        <v>3500000</v>
      </c>
      <c r="I12" s="357">
        <v>280000</v>
      </c>
      <c r="J12" s="357">
        <v>260000</v>
      </c>
      <c r="K12" s="224"/>
      <c r="L12" s="227">
        <f>5000000-SUM(G12,I12,J12)</f>
        <v>960000</v>
      </c>
      <c r="M12" s="227"/>
      <c r="N12" s="357">
        <f t="shared" si="0"/>
        <v>960000</v>
      </c>
      <c r="O12" s="224" t="s">
        <v>3546</v>
      </c>
      <c r="P12" s="224"/>
      <c r="Q12" s="225">
        <f t="shared" si="1"/>
        <v>5000000</v>
      </c>
    </row>
    <row r="13" spans="1:18" ht="28.5" customHeight="1" x14ac:dyDescent="0.25">
      <c r="A13" s="219">
        <v>8</v>
      </c>
      <c r="B13" s="220" t="s">
        <v>159</v>
      </c>
      <c r="C13" s="220" t="s">
        <v>160</v>
      </c>
      <c r="D13" s="355" t="s">
        <v>3557</v>
      </c>
      <c r="E13" s="221" t="s">
        <v>3558</v>
      </c>
      <c r="F13" s="358">
        <v>42771</v>
      </c>
      <c r="G13" s="356">
        <v>3000000</v>
      </c>
      <c r="H13" s="356">
        <v>3000000</v>
      </c>
      <c r="I13" s="357">
        <v>280000</v>
      </c>
      <c r="J13" s="357">
        <v>260000</v>
      </c>
      <c r="K13" s="224"/>
      <c r="L13" s="227">
        <f>4000000-SUM(G13,I13,J13)</f>
        <v>460000</v>
      </c>
      <c r="M13" s="227"/>
      <c r="N13" s="357">
        <f t="shared" si="0"/>
        <v>460000</v>
      </c>
      <c r="O13" s="224" t="s">
        <v>3546</v>
      </c>
      <c r="P13" s="224"/>
      <c r="Q13" s="225">
        <f t="shared" si="1"/>
        <v>4000000</v>
      </c>
    </row>
    <row r="14" spans="1:18" ht="28.5" customHeight="1" x14ac:dyDescent="0.25">
      <c r="A14" s="219">
        <v>9</v>
      </c>
      <c r="B14" s="220" t="s">
        <v>161</v>
      </c>
      <c r="C14" s="220" t="s">
        <v>162</v>
      </c>
      <c r="D14" s="355" t="s">
        <v>2618</v>
      </c>
      <c r="E14" s="221" t="s">
        <v>3558</v>
      </c>
      <c r="F14" s="358">
        <v>42771</v>
      </c>
      <c r="G14" s="356">
        <v>3000000</v>
      </c>
      <c r="H14" s="356">
        <v>3000000</v>
      </c>
      <c r="I14" s="357">
        <v>280000</v>
      </c>
      <c r="J14" s="357">
        <v>260000</v>
      </c>
      <c r="K14" s="224"/>
      <c r="L14" s="227">
        <f>4000000-SUM(G14,I14,J14)</f>
        <v>460000</v>
      </c>
      <c r="M14" s="227"/>
      <c r="N14" s="357">
        <f t="shared" si="0"/>
        <v>460000</v>
      </c>
      <c r="O14" s="224" t="s">
        <v>3546</v>
      </c>
      <c r="P14" s="224"/>
      <c r="Q14" s="225">
        <f t="shared" si="1"/>
        <v>4000000</v>
      </c>
      <c r="R14" s="228"/>
    </row>
    <row r="15" spans="1:18" ht="28.5" customHeight="1" x14ac:dyDescent="0.25">
      <c r="A15" s="219">
        <v>10</v>
      </c>
      <c r="B15" s="220" t="s">
        <v>163</v>
      </c>
      <c r="C15" s="220" t="s">
        <v>164</v>
      </c>
      <c r="D15" s="355" t="s">
        <v>2618</v>
      </c>
      <c r="E15" s="221" t="s">
        <v>3558</v>
      </c>
      <c r="F15" s="358">
        <v>42771</v>
      </c>
      <c r="G15" s="356">
        <v>3000000</v>
      </c>
      <c r="H15" s="356">
        <v>3000000</v>
      </c>
      <c r="I15" s="357">
        <v>280000</v>
      </c>
      <c r="J15" s="357">
        <v>260000</v>
      </c>
      <c r="K15" s="224"/>
      <c r="L15" s="227">
        <f>4000000-SUM(G15,I15,J15)</f>
        <v>460000</v>
      </c>
      <c r="M15" s="227"/>
      <c r="N15" s="357">
        <f t="shared" si="0"/>
        <v>460000</v>
      </c>
      <c r="O15" s="224" t="s">
        <v>3546</v>
      </c>
      <c r="P15" s="224"/>
      <c r="Q15" s="225">
        <f t="shared" si="1"/>
        <v>4000000</v>
      </c>
      <c r="R15" s="228"/>
    </row>
    <row r="16" spans="1:18" ht="28.5" customHeight="1" x14ac:dyDescent="0.25">
      <c r="A16" s="219">
        <v>11</v>
      </c>
      <c r="B16" s="359" t="s">
        <v>165</v>
      </c>
      <c r="C16" s="359" t="s">
        <v>166</v>
      </c>
      <c r="D16" s="355" t="s">
        <v>2618</v>
      </c>
      <c r="E16" s="221" t="s">
        <v>3558</v>
      </c>
      <c r="F16" s="358">
        <v>42771</v>
      </c>
      <c r="G16" s="356">
        <v>3000000</v>
      </c>
      <c r="H16" s="356">
        <v>3000000</v>
      </c>
      <c r="I16" s="357">
        <v>280000</v>
      </c>
      <c r="J16" s="357">
        <v>260000</v>
      </c>
      <c r="K16" s="224"/>
      <c r="L16" s="227">
        <f>4000000-SUM(G16,I16,J16)</f>
        <v>460000</v>
      </c>
      <c r="M16" s="227"/>
      <c r="N16" s="357">
        <f t="shared" si="0"/>
        <v>460000</v>
      </c>
      <c r="O16" s="224" t="s">
        <v>3546</v>
      </c>
      <c r="P16" s="224"/>
      <c r="Q16" s="225">
        <f t="shared" si="1"/>
        <v>4000000</v>
      </c>
      <c r="R16" s="228"/>
    </row>
    <row r="17" spans="1:18" ht="30.75" customHeight="1" x14ac:dyDescent="0.35">
      <c r="A17" s="219">
        <v>12</v>
      </c>
      <c r="B17" s="360" t="s">
        <v>1572</v>
      </c>
      <c r="C17" s="361" t="s">
        <v>3559</v>
      </c>
      <c r="D17" s="360" t="s">
        <v>3560</v>
      </c>
      <c r="E17" s="358" t="s">
        <v>1574</v>
      </c>
      <c r="F17" s="358">
        <v>42746</v>
      </c>
      <c r="G17" s="229">
        <v>2960000</v>
      </c>
      <c r="H17" s="178">
        <v>2898600</v>
      </c>
      <c r="I17" s="357">
        <v>280000</v>
      </c>
      <c r="J17" s="357">
        <v>260000</v>
      </c>
      <c r="K17" s="178"/>
      <c r="L17" s="230">
        <v>300000</v>
      </c>
      <c r="M17" s="231"/>
      <c r="N17" s="357">
        <f t="shared" si="0"/>
        <v>300000</v>
      </c>
      <c r="O17" s="224" t="s">
        <v>3546</v>
      </c>
      <c r="P17" s="232"/>
      <c r="Q17" s="225">
        <f t="shared" si="1"/>
        <v>3800000</v>
      </c>
      <c r="R17" s="228"/>
    </row>
    <row r="18" spans="1:18" ht="30.75" customHeight="1" x14ac:dyDescent="0.35">
      <c r="A18" s="219">
        <v>13</v>
      </c>
      <c r="B18" s="360" t="s">
        <v>1575</v>
      </c>
      <c r="C18" s="361" t="s">
        <v>3561</v>
      </c>
      <c r="D18" s="360" t="s">
        <v>3560</v>
      </c>
      <c r="E18" s="358" t="s">
        <v>1574</v>
      </c>
      <c r="F18" s="358" t="s">
        <v>3562</v>
      </c>
      <c r="G18" s="229">
        <v>3000000</v>
      </c>
      <c r="H18" s="178">
        <v>2898600</v>
      </c>
      <c r="I18" s="357">
        <v>280000</v>
      </c>
      <c r="J18" s="357">
        <v>260000</v>
      </c>
      <c r="K18" s="178"/>
      <c r="L18" s="227">
        <v>300000</v>
      </c>
      <c r="M18" s="231"/>
      <c r="N18" s="357">
        <f t="shared" si="0"/>
        <v>300000</v>
      </c>
      <c r="O18" s="224" t="s">
        <v>3546</v>
      </c>
      <c r="P18" s="232"/>
      <c r="Q18" s="225">
        <f>SUM(H18,I18:M18)</f>
        <v>3738600</v>
      </c>
      <c r="R18" s="228"/>
    </row>
    <row r="19" spans="1:18" ht="30.75" customHeight="1" x14ac:dyDescent="0.3">
      <c r="A19" s="219">
        <v>14</v>
      </c>
      <c r="B19" s="360" t="s">
        <v>1952</v>
      </c>
      <c r="C19" s="361" t="s">
        <v>3563</v>
      </c>
      <c r="D19" s="360" t="s">
        <v>2619</v>
      </c>
      <c r="E19" s="358">
        <v>42725</v>
      </c>
      <c r="F19" s="358">
        <v>42767</v>
      </c>
      <c r="G19" s="229">
        <v>8715000</v>
      </c>
      <c r="H19" s="229">
        <v>8715000</v>
      </c>
      <c r="I19" s="357">
        <v>280000</v>
      </c>
      <c r="J19" s="357">
        <v>260000</v>
      </c>
      <c r="K19" s="232"/>
      <c r="L19" s="227">
        <f>25500000-G19-SUM(I19:J19)</f>
        <v>16245000</v>
      </c>
      <c r="M19" s="178"/>
      <c r="N19" s="357">
        <f t="shared" si="0"/>
        <v>16245000</v>
      </c>
      <c r="O19" s="224" t="s">
        <v>3546</v>
      </c>
      <c r="P19" s="178"/>
      <c r="Q19" s="225">
        <f t="shared" si="1"/>
        <v>25500000</v>
      </c>
      <c r="R19" s="228"/>
    </row>
    <row r="20" spans="1:18" s="67" customFormat="1" ht="30.75" customHeight="1" x14ac:dyDescent="0.3">
      <c r="A20" s="219">
        <v>15</v>
      </c>
      <c r="B20" s="233" t="s">
        <v>185</v>
      </c>
      <c r="C20" s="234" t="s">
        <v>3564</v>
      </c>
      <c r="D20" s="233" t="s">
        <v>2620</v>
      </c>
      <c r="E20" s="362" t="s">
        <v>179</v>
      </c>
      <c r="F20" s="362">
        <v>42797</v>
      </c>
      <c r="G20" s="229">
        <v>2760600</v>
      </c>
      <c r="H20" s="206"/>
      <c r="I20" s="363">
        <v>280000</v>
      </c>
      <c r="J20" s="363">
        <v>260000</v>
      </c>
      <c r="K20" s="235"/>
      <c r="L20" s="227"/>
      <c r="M20" s="206"/>
      <c r="N20" s="357">
        <f t="shared" si="0"/>
        <v>0</v>
      </c>
      <c r="O20" s="236" t="s">
        <v>3546</v>
      </c>
      <c r="P20" s="206"/>
      <c r="Q20" s="225">
        <f t="shared" si="1"/>
        <v>3300600</v>
      </c>
      <c r="R20" s="237"/>
    </row>
    <row r="21" spans="1:18" s="67" customFormat="1" ht="30.75" customHeight="1" x14ac:dyDescent="0.35">
      <c r="A21" s="219">
        <v>16</v>
      </c>
      <c r="B21" s="233" t="s">
        <v>186</v>
      </c>
      <c r="C21" s="234" t="s">
        <v>1677</v>
      </c>
      <c r="D21" s="233" t="s">
        <v>2620</v>
      </c>
      <c r="E21" s="362" t="s">
        <v>179</v>
      </c>
      <c r="F21" s="362">
        <v>42797</v>
      </c>
      <c r="G21" s="229">
        <v>2760600</v>
      </c>
      <c r="H21" s="238"/>
      <c r="I21" s="363">
        <v>280000</v>
      </c>
      <c r="J21" s="363">
        <v>260000</v>
      </c>
      <c r="K21" s="235"/>
      <c r="L21" s="227"/>
      <c r="M21" s="206"/>
      <c r="N21" s="357">
        <f t="shared" si="0"/>
        <v>0</v>
      </c>
      <c r="O21" s="236" t="s">
        <v>3546</v>
      </c>
      <c r="P21" s="206"/>
      <c r="Q21" s="225">
        <f t="shared" si="1"/>
        <v>3300600</v>
      </c>
      <c r="R21" s="237"/>
    </row>
    <row r="22" spans="1:18" s="67" customFormat="1" ht="30.75" customHeight="1" x14ac:dyDescent="0.35">
      <c r="A22" s="219">
        <v>17</v>
      </c>
      <c r="B22" s="233" t="s">
        <v>188</v>
      </c>
      <c r="C22" s="234" t="s">
        <v>985</v>
      </c>
      <c r="D22" s="233" t="s">
        <v>2620</v>
      </c>
      <c r="E22" s="362" t="s">
        <v>179</v>
      </c>
      <c r="F22" s="362">
        <v>42797</v>
      </c>
      <c r="G22" s="229">
        <v>2760600</v>
      </c>
      <c r="H22" s="238"/>
      <c r="I22" s="363">
        <v>280000</v>
      </c>
      <c r="J22" s="363">
        <v>260000</v>
      </c>
      <c r="K22" s="235"/>
      <c r="L22" s="227"/>
      <c r="M22" s="206"/>
      <c r="N22" s="357">
        <f t="shared" si="0"/>
        <v>0</v>
      </c>
      <c r="O22" s="236" t="s">
        <v>3546</v>
      </c>
      <c r="P22" s="206"/>
      <c r="Q22" s="225">
        <f t="shared" si="1"/>
        <v>3300600</v>
      </c>
      <c r="R22" s="237"/>
    </row>
    <row r="23" spans="1:18" s="67" customFormat="1" ht="30.75" customHeight="1" x14ac:dyDescent="0.35">
      <c r="A23" s="219">
        <v>18</v>
      </c>
      <c r="B23" s="233" t="s">
        <v>190</v>
      </c>
      <c r="C23" s="234" t="s">
        <v>2621</v>
      </c>
      <c r="D23" s="233" t="s">
        <v>2620</v>
      </c>
      <c r="E23" s="362" t="s">
        <v>179</v>
      </c>
      <c r="F23" s="362">
        <v>42797</v>
      </c>
      <c r="G23" s="229">
        <v>2760600</v>
      </c>
      <c r="H23" s="238"/>
      <c r="I23" s="363">
        <v>280000</v>
      </c>
      <c r="J23" s="363">
        <v>260000</v>
      </c>
      <c r="K23" s="235"/>
      <c r="L23" s="227"/>
      <c r="M23" s="206"/>
      <c r="N23" s="357">
        <f t="shared" si="0"/>
        <v>0</v>
      </c>
      <c r="O23" s="236" t="s">
        <v>3546</v>
      </c>
      <c r="P23" s="206"/>
      <c r="Q23" s="225">
        <f t="shared" si="1"/>
        <v>3300600</v>
      </c>
      <c r="R23" s="237"/>
    </row>
    <row r="24" spans="1:18" ht="30.75" customHeight="1" x14ac:dyDescent="0.3">
      <c r="A24" s="219">
        <v>19</v>
      </c>
      <c r="B24" s="360" t="s">
        <v>192</v>
      </c>
      <c r="C24" s="361" t="s">
        <v>3565</v>
      </c>
      <c r="D24" s="360" t="s">
        <v>2620</v>
      </c>
      <c r="E24" s="358" t="s">
        <v>179</v>
      </c>
      <c r="F24" s="358">
        <v>42767</v>
      </c>
      <c r="G24" s="229">
        <v>6700000</v>
      </c>
      <c r="H24" s="229">
        <v>6700000</v>
      </c>
      <c r="I24" s="363">
        <v>280000</v>
      </c>
      <c r="J24" s="357">
        <v>260000</v>
      </c>
      <c r="K24" s="239"/>
      <c r="L24" s="227">
        <f>9000000-G24-SUM(I24:J24)</f>
        <v>1760000</v>
      </c>
      <c r="M24" s="178"/>
      <c r="N24" s="357">
        <f t="shared" si="0"/>
        <v>1760000</v>
      </c>
      <c r="O24" s="236" t="s">
        <v>3546</v>
      </c>
      <c r="P24" s="178"/>
      <c r="Q24" s="225">
        <f t="shared" si="1"/>
        <v>9000000</v>
      </c>
      <c r="R24" s="228"/>
    </row>
    <row r="25" spans="1:18" ht="30.75" customHeight="1" x14ac:dyDescent="0.3">
      <c r="A25" s="219">
        <v>20</v>
      </c>
      <c r="B25" s="360" t="s">
        <v>194</v>
      </c>
      <c r="C25" s="361" t="s">
        <v>3566</v>
      </c>
      <c r="D25" s="360" t="s">
        <v>2620</v>
      </c>
      <c r="E25" s="358" t="s">
        <v>179</v>
      </c>
      <c r="F25" s="358">
        <v>42767</v>
      </c>
      <c r="G25" s="229">
        <v>7590000</v>
      </c>
      <c r="H25" s="229">
        <v>7590000</v>
      </c>
      <c r="I25" s="363">
        <v>280000</v>
      </c>
      <c r="J25" s="357">
        <v>260000</v>
      </c>
      <c r="K25" s="239"/>
      <c r="L25" s="227">
        <f>11000000-G25-SUM(I25:J25)</f>
        <v>2870000</v>
      </c>
      <c r="M25" s="178"/>
      <c r="N25" s="357">
        <f t="shared" si="0"/>
        <v>2870000</v>
      </c>
      <c r="O25" s="236" t="s">
        <v>3546</v>
      </c>
      <c r="P25" s="178"/>
      <c r="Q25" s="225">
        <f t="shared" si="1"/>
        <v>11000000</v>
      </c>
      <c r="R25" s="228"/>
    </row>
    <row r="26" spans="1:18" ht="30.75" customHeight="1" x14ac:dyDescent="0.35">
      <c r="A26" s="219">
        <v>21</v>
      </c>
      <c r="B26" s="360" t="s">
        <v>177</v>
      </c>
      <c r="C26" s="361" t="s">
        <v>3567</v>
      </c>
      <c r="D26" s="360" t="s">
        <v>2622</v>
      </c>
      <c r="E26" s="358" t="s">
        <v>179</v>
      </c>
      <c r="F26" s="362">
        <v>42797</v>
      </c>
      <c r="G26" s="229">
        <v>3500000</v>
      </c>
      <c r="H26" s="231"/>
      <c r="I26" s="357">
        <v>280000</v>
      </c>
      <c r="J26" s="357">
        <v>260000</v>
      </c>
      <c r="K26" s="239"/>
      <c r="L26" s="227">
        <f>8000000-SUM(I26:J26,G26)</f>
        <v>3960000</v>
      </c>
      <c r="M26" s="178"/>
      <c r="N26" s="357">
        <f t="shared" si="0"/>
        <v>3960000</v>
      </c>
      <c r="O26" s="236" t="s">
        <v>3546</v>
      </c>
      <c r="P26" s="178"/>
      <c r="Q26" s="225">
        <f t="shared" si="1"/>
        <v>8000000</v>
      </c>
      <c r="R26" s="228"/>
    </row>
    <row r="27" spans="1:18" ht="30.75" customHeight="1" x14ac:dyDescent="0.3">
      <c r="A27" s="219">
        <v>22</v>
      </c>
      <c r="B27" s="360" t="s">
        <v>1954</v>
      </c>
      <c r="C27" s="361" t="s">
        <v>3568</v>
      </c>
      <c r="D27" s="360" t="s">
        <v>2550</v>
      </c>
      <c r="E27" s="358" t="s">
        <v>179</v>
      </c>
      <c r="F27" s="358">
        <v>42767</v>
      </c>
      <c r="G27" s="229">
        <v>8295000</v>
      </c>
      <c r="H27" s="229">
        <v>8295000</v>
      </c>
      <c r="I27" s="357">
        <v>280000</v>
      </c>
      <c r="J27" s="357">
        <v>260000</v>
      </c>
      <c r="K27" s="239"/>
      <c r="L27" s="230">
        <f>20099650-G27-SUM(I27:J27)</f>
        <v>11264650</v>
      </c>
      <c r="M27" s="178"/>
      <c r="N27" s="357">
        <f t="shared" si="0"/>
        <v>11264650</v>
      </c>
      <c r="O27" s="236" t="s">
        <v>3546</v>
      </c>
      <c r="P27" s="178"/>
      <c r="Q27" s="225">
        <f t="shared" si="1"/>
        <v>20099650</v>
      </c>
    </row>
    <row r="28" spans="1:18" ht="31.5" customHeight="1" x14ac:dyDescent="0.35">
      <c r="A28" s="219">
        <v>23</v>
      </c>
      <c r="B28" s="360" t="s">
        <v>1605</v>
      </c>
      <c r="C28" s="364" t="s">
        <v>3569</v>
      </c>
      <c r="D28" s="360" t="s">
        <v>3570</v>
      </c>
      <c r="E28" s="365" t="s">
        <v>1608</v>
      </c>
      <c r="F28" s="358">
        <v>42799</v>
      </c>
      <c r="G28" s="229">
        <v>3500000</v>
      </c>
      <c r="H28" s="231"/>
      <c r="I28" s="357">
        <v>280000</v>
      </c>
      <c r="J28" s="357">
        <v>260000</v>
      </c>
      <c r="K28" s="239"/>
      <c r="L28" s="230">
        <f>8500000-G28-SUM(I28:J28)</f>
        <v>4460000</v>
      </c>
      <c r="M28" s="178"/>
      <c r="N28" s="357">
        <f t="shared" si="0"/>
        <v>4460000</v>
      </c>
      <c r="O28" s="236" t="s">
        <v>3546</v>
      </c>
      <c r="P28" s="178"/>
      <c r="Q28" s="225">
        <f t="shared" si="1"/>
        <v>8500000</v>
      </c>
    </row>
    <row r="29" spans="1:18" ht="31.5" customHeight="1" x14ac:dyDescent="0.3">
      <c r="A29" s="219">
        <v>24</v>
      </c>
      <c r="B29" s="360" t="s">
        <v>1970</v>
      </c>
      <c r="C29" s="178" t="str">
        <f>VLOOKUP(B29,[1]Sheet1!$A$1:$C$154,2,0)</f>
        <v>Tống Thị Thúy</v>
      </c>
      <c r="D29" s="360" t="str">
        <f>VLOOKUP(B29,[1]Sheet2!$A$1:$E$78,5,0)</f>
        <v>TT May</v>
      </c>
      <c r="E29" s="360" t="str">
        <f>VLOOKUP(B29,[1]Sheet1!$A$1:$C$154,3,0)</f>
        <v>11-01-2017</v>
      </c>
      <c r="F29" s="358">
        <v>42753</v>
      </c>
      <c r="G29" s="229">
        <v>2580000</v>
      </c>
      <c r="H29" s="229">
        <v>3043530</v>
      </c>
      <c r="I29" s="357">
        <v>280000</v>
      </c>
      <c r="J29" s="357">
        <v>260000</v>
      </c>
      <c r="K29" s="239"/>
      <c r="L29" s="230">
        <f>Q29-SUM(H29:J29,M29)</f>
        <v>316470</v>
      </c>
      <c r="M29" s="363">
        <v>600000</v>
      </c>
      <c r="N29" s="357">
        <f t="shared" si="0"/>
        <v>916470</v>
      </c>
      <c r="O29" s="236" t="s">
        <v>3546</v>
      </c>
      <c r="P29" s="178"/>
      <c r="Q29" s="225">
        <v>4500000</v>
      </c>
    </row>
    <row r="30" spans="1:18" ht="31.5" customHeight="1" x14ac:dyDescent="0.3">
      <c r="A30" s="219">
        <v>25</v>
      </c>
      <c r="B30" s="360" t="s">
        <v>591</v>
      </c>
      <c r="C30" s="178" t="str">
        <f>VLOOKUP(B30,[1]Sheet1!$A$1:$C$154,2,0)</f>
        <v>Nguyễn Thị Vân</v>
      </c>
      <c r="D30" s="360" t="str">
        <f>VLOOKUP(B30,[1]Sheet2!$A$1:$E$78,5,0)</f>
        <v>TT May</v>
      </c>
      <c r="E30" s="360" t="str">
        <f>VLOOKUP(B30,[1]Sheet1!$A$1:$C$154,3,0)</f>
        <v>11-01-2017</v>
      </c>
      <c r="F30" s="358">
        <v>42753</v>
      </c>
      <c r="G30" s="229">
        <v>2580000</v>
      </c>
      <c r="H30" s="229">
        <v>3043530</v>
      </c>
      <c r="I30" s="357">
        <v>280000</v>
      </c>
      <c r="J30" s="357">
        <v>260000</v>
      </c>
      <c r="K30" s="239"/>
      <c r="L30" s="230">
        <f t="shared" ref="L30:L38" si="2">Q30-SUM(H30:J30,M30)</f>
        <v>316470</v>
      </c>
      <c r="M30" s="363">
        <v>600000</v>
      </c>
      <c r="N30" s="357">
        <f t="shared" si="0"/>
        <v>916470</v>
      </c>
      <c r="O30" s="236" t="s">
        <v>3546</v>
      </c>
      <c r="P30" s="178"/>
      <c r="Q30" s="225">
        <v>4500000</v>
      </c>
    </row>
    <row r="31" spans="1:18" ht="31.5" customHeight="1" x14ac:dyDescent="0.3">
      <c r="A31" s="219">
        <v>26</v>
      </c>
      <c r="B31" s="360" t="s">
        <v>506</v>
      </c>
      <c r="C31" s="178" t="str">
        <f>VLOOKUP(B31,[1]Sheet1!$A$1:$C$154,2,0)</f>
        <v>Mai Văn Trung</v>
      </c>
      <c r="D31" s="360" t="str">
        <f>VLOOKUP(B31,[1]Sheet2!$A$1:$E$78,5,0)</f>
        <v>Quản Đốc May</v>
      </c>
      <c r="E31" s="360" t="str">
        <f>VLOOKUP(B31,[1]Sheet1!$A$1:$C$154,3,0)</f>
        <v>11-01-2017</v>
      </c>
      <c r="F31" s="358">
        <v>42753</v>
      </c>
      <c r="G31" s="229">
        <v>2580000</v>
      </c>
      <c r="H31" s="229">
        <v>3043530</v>
      </c>
      <c r="I31" s="357">
        <v>280000</v>
      </c>
      <c r="J31" s="357">
        <v>260000</v>
      </c>
      <c r="K31" s="239"/>
      <c r="L31" s="230">
        <f t="shared" si="2"/>
        <v>416470</v>
      </c>
      <c r="M31" s="363">
        <v>800000</v>
      </c>
      <c r="N31" s="357">
        <f t="shared" si="0"/>
        <v>1216470</v>
      </c>
      <c r="O31" s="236" t="s">
        <v>3546</v>
      </c>
      <c r="P31" s="178"/>
      <c r="Q31" s="225">
        <v>4800000</v>
      </c>
    </row>
    <row r="32" spans="1:18" ht="31.5" customHeight="1" x14ac:dyDescent="0.3">
      <c r="A32" s="219">
        <v>27</v>
      </c>
      <c r="B32" s="360" t="s">
        <v>256</v>
      </c>
      <c r="C32" s="178" t="str">
        <f>VLOOKUP(B32,[1]Sheet1!$A$1:$C$154,2,0)</f>
        <v>Trịnh Thị Hà</v>
      </c>
      <c r="D32" s="360" t="s">
        <v>260</v>
      </c>
      <c r="E32" s="360" t="str">
        <f>VLOOKUP(B32,[1]Sheet1!$A$1:$C$154,3,0)</f>
        <v>11-01-2017</v>
      </c>
      <c r="F32" s="358">
        <v>42753</v>
      </c>
      <c r="G32" s="229">
        <v>2580000</v>
      </c>
      <c r="H32" s="229">
        <v>3043530</v>
      </c>
      <c r="I32" s="357">
        <v>280000</v>
      </c>
      <c r="J32" s="357">
        <v>260000</v>
      </c>
      <c r="K32" s="239"/>
      <c r="L32" s="230">
        <f t="shared" si="2"/>
        <v>816470</v>
      </c>
      <c r="M32" s="363">
        <v>600000</v>
      </c>
      <c r="N32" s="357">
        <f t="shared" si="0"/>
        <v>1416470</v>
      </c>
      <c r="O32" s="236" t="s">
        <v>3546</v>
      </c>
      <c r="P32" s="178"/>
      <c r="Q32" s="225">
        <v>5000000</v>
      </c>
    </row>
    <row r="33" spans="1:17" ht="31.5" customHeight="1" x14ac:dyDescent="0.3">
      <c r="A33" s="219">
        <v>28</v>
      </c>
      <c r="B33" s="360" t="s">
        <v>659</v>
      </c>
      <c r="C33" s="178" t="str">
        <f>VLOOKUP(B33,[1]Sheet1!$A$1:$C$154,2,0)</f>
        <v>Ngọ Thị Thúy</v>
      </c>
      <c r="D33" s="360" t="str">
        <f>VLOOKUP(B33,[1]Sheet2!$A$1:$E$78,5,0)</f>
        <v>TT May</v>
      </c>
      <c r="E33" s="360" t="str">
        <f>VLOOKUP(B33,[1]Sheet1!$A$1:$C$154,3,0)</f>
        <v>11-01-2017</v>
      </c>
      <c r="F33" s="358">
        <v>42753</v>
      </c>
      <c r="G33" s="229">
        <v>2580000</v>
      </c>
      <c r="H33" s="229">
        <v>3043530</v>
      </c>
      <c r="I33" s="357">
        <v>280000</v>
      </c>
      <c r="J33" s="357">
        <v>260000</v>
      </c>
      <c r="K33" s="239"/>
      <c r="L33" s="230">
        <f t="shared" si="2"/>
        <v>316470</v>
      </c>
      <c r="M33" s="363">
        <v>600000</v>
      </c>
      <c r="N33" s="357">
        <f t="shared" si="0"/>
        <v>916470</v>
      </c>
      <c r="O33" s="236" t="s">
        <v>3546</v>
      </c>
      <c r="P33" s="178"/>
      <c r="Q33" s="225">
        <v>4500000</v>
      </c>
    </row>
    <row r="34" spans="1:17" ht="31.5" customHeight="1" x14ac:dyDescent="0.3">
      <c r="A34" s="219">
        <v>29</v>
      </c>
      <c r="B34" s="360" t="s">
        <v>413</v>
      </c>
      <c r="C34" s="178" t="str">
        <f>VLOOKUP(B34,[1]Sheet1!$A$1:$C$154,2,0)</f>
        <v>Nguyễn Thị Lan</v>
      </c>
      <c r="D34" s="360" t="str">
        <f>VLOOKUP(B34,[1]Sheet2!$A$1:$E$78,5,0)</f>
        <v>Quản Đốc May</v>
      </c>
      <c r="E34" s="360" t="str">
        <f>VLOOKUP(B34,[1]Sheet1!$A$1:$C$154,3,0)</f>
        <v>11-01-2017</v>
      </c>
      <c r="F34" s="358">
        <v>42753</v>
      </c>
      <c r="G34" s="229">
        <v>2580000</v>
      </c>
      <c r="H34" s="229">
        <v>3043530</v>
      </c>
      <c r="I34" s="357">
        <v>280000</v>
      </c>
      <c r="J34" s="357">
        <v>260000</v>
      </c>
      <c r="K34" s="239"/>
      <c r="L34" s="230">
        <f t="shared" si="2"/>
        <v>416470</v>
      </c>
      <c r="M34" s="363">
        <v>800000</v>
      </c>
      <c r="N34" s="357">
        <f t="shared" si="0"/>
        <v>1216470</v>
      </c>
      <c r="O34" s="236" t="s">
        <v>3546</v>
      </c>
      <c r="P34" s="178"/>
      <c r="Q34" s="225">
        <v>4800000</v>
      </c>
    </row>
    <row r="35" spans="1:17" ht="31.5" customHeight="1" x14ac:dyDescent="0.3">
      <c r="A35" s="219">
        <v>30</v>
      </c>
      <c r="B35" s="360" t="s">
        <v>414</v>
      </c>
      <c r="C35" s="178" t="str">
        <f>VLOOKUP(B35,[1]Sheet1!$A$1:$C$154,2,0)</f>
        <v>Nguyễn Thị Thương</v>
      </c>
      <c r="D35" s="360" t="str">
        <f>VLOOKUP(B35,[1]Sheet2!$A$1:$E$78,5,0)</f>
        <v>TT May</v>
      </c>
      <c r="E35" s="360" t="str">
        <f>VLOOKUP(B35,[1]Sheet1!$A$1:$C$154,3,0)</f>
        <v>11-01-2017</v>
      </c>
      <c r="F35" s="358">
        <v>42753</v>
      </c>
      <c r="G35" s="229">
        <v>2580000</v>
      </c>
      <c r="H35" s="229">
        <v>3043530</v>
      </c>
      <c r="I35" s="357">
        <v>280000</v>
      </c>
      <c r="J35" s="357">
        <v>260000</v>
      </c>
      <c r="K35" s="239"/>
      <c r="L35" s="230">
        <f t="shared" si="2"/>
        <v>316470</v>
      </c>
      <c r="M35" s="363">
        <v>600000</v>
      </c>
      <c r="N35" s="357">
        <f t="shared" si="0"/>
        <v>916470</v>
      </c>
      <c r="O35" s="236" t="s">
        <v>3546</v>
      </c>
      <c r="P35" s="178"/>
      <c r="Q35" s="225">
        <v>4500000</v>
      </c>
    </row>
    <row r="36" spans="1:17" ht="31.5" customHeight="1" x14ac:dyDescent="0.3">
      <c r="A36" s="219">
        <v>31</v>
      </c>
      <c r="B36" s="360" t="s">
        <v>1971</v>
      </c>
      <c r="C36" s="178" t="str">
        <f>VLOOKUP(B36,[1]Sheet1!$A$1:$C$154,2,0)</f>
        <v>Đinh Thị Thắm</v>
      </c>
      <c r="D36" s="360" t="str">
        <f>VLOOKUP(B36,[1]Sheet2!$A$1:$E$78,5,0)</f>
        <v>TT May</v>
      </c>
      <c r="E36" s="360" t="str">
        <f>VLOOKUP(B36,[1]Sheet1!$A$1:$C$154,3,0)</f>
        <v>11-01-2017</v>
      </c>
      <c r="F36" s="358">
        <v>42753</v>
      </c>
      <c r="G36" s="229">
        <v>2580000</v>
      </c>
      <c r="H36" s="229">
        <v>3043530</v>
      </c>
      <c r="I36" s="357">
        <v>280000</v>
      </c>
      <c r="J36" s="357">
        <v>260000</v>
      </c>
      <c r="K36" s="239"/>
      <c r="L36" s="230">
        <f t="shared" si="2"/>
        <v>116470</v>
      </c>
      <c r="M36" s="363">
        <v>600000</v>
      </c>
      <c r="N36" s="357">
        <f t="shared" si="0"/>
        <v>716470</v>
      </c>
      <c r="O36" s="236" t="s">
        <v>3546</v>
      </c>
      <c r="P36" s="178"/>
      <c r="Q36" s="225">
        <v>4300000</v>
      </c>
    </row>
    <row r="37" spans="1:17" ht="31.5" customHeight="1" x14ac:dyDescent="0.3">
      <c r="A37" s="219">
        <v>32</v>
      </c>
      <c r="B37" s="360" t="s">
        <v>589</v>
      </c>
      <c r="C37" s="178" t="str">
        <f>VLOOKUP(B37,[1]Sheet1!$A$1:$C$154,2,0)</f>
        <v>Trịnh Thị Doan</v>
      </c>
      <c r="D37" s="360" t="str">
        <f>VLOOKUP(B37,[1]Sheet2!$A$1:$E$78,5,0)</f>
        <v>Quản Đốc May</v>
      </c>
      <c r="E37" s="360" t="str">
        <f>VLOOKUP(B37,[1]Sheet1!$A$1:$C$154,3,0)</f>
        <v>11-01-2017</v>
      </c>
      <c r="F37" s="358">
        <v>42753</v>
      </c>
      <c r="G37" s="229">
        <v>2580000</v>
      </c>
      <c r="H37" s="229">
        <v>3043530</v>
      </c>
      <c r="I37" s="357">
        <v>280000</v>
      </c>
      <c r="J37" s="357">
        <v>260000</v>
      </c>
      <c r="K37" s="239"/>
      <c r="L37" s="230">
        <f t="shared" si="2"/>
        <v>616470</v>
      </c>
      <c r="M37" s="363">
        <v>800000</v>
      </c>
      <c r="N37" s="357">
        <f t="shared" si="0"/>
        <v>1416470</v>
      </c>
      <c r="O37" s="236" t="s">
        <v>3546</v>
      </c>
      <c r="P37" s="178"/>
      <c r="Q37" s="225">
        <v>5000000</v>
      </c>
    </row>
    <row r="38" spans="1:17" ht="31.5" customHeight="1" x14ac:dyDescent="0.3">
      <c r="A38" s="219">
        <v>33</v>
      </c>
      <c r="B38" s="360" t="s">
        <v>1972</v>
      </c>
      <c r="C38" s="178" t="str">
        <f>VLOOKUP(B38,[1]Sheet1!$A$1:$C$154,2,0)</f>
        <v>Phạm Văn Hải</v>
      </c>
      <c r="D38" s="360" t="s">
        <v>260</v>
      </c>
      <c r="E38" s="360" t="str">
        <f>VLOOKUP(B38,[1]Sheet1!$A$1:$C$154,3,0)</f>
        <v>11-01-2017</v>
      </c>
      <c r="F38" s="358">
        <v>42753</v>
      </c>
      <c r="G38" s="229">
        <v>2580000</v>
      </c>
      <c r="H38" s="229">
        <v>3043530</v>
      </c>
      <c r="I38" s="357">
        <v>280000</v>
      </c>
      <c r="J38" s="357">
        <v>260000</v>
      </c>
      <c r="K38" s="239"/>
      <c r="L38" s="230">
        <f t="shared" si="2"/>
        <v>616470</v>
      </c>
      <c r="M38" s="363">
        <v>600000</v>
      </c>
      <c r="N38" s="357">
        <f t="shared" si="0"/>
        <v>1216470</v>
      </c>
      <c r="O38" s="236" t="s">
        <v>3546</v>
      </c>
      <c r="P38" s="178"/>
      <c r="Q38" s="225">
        <v>4800000</v>
      </c>
    </row>
    <row r="39" spans="1:17" ht="31.5" customHeight="1" x14ac:dyDescent="0.3">
      <c r="A39" s="219">
        <v>34</v>
      </c>
      <c r="B39" s="360" t="s">
        <v>1526</v>
      </c>
      <c r="C39" s="178" t="str">
        <f>VLOOKUP(B39,[1]Sheet1!$A$1:$C$154,2,0)</f>
        <v>Phan Thị Hương</v>
      </c>
      <c r="D39" s="360" t="str">
        <f>VLOOKUP(B39,[1]Sheet2!$A$1:$E$78,5,0)</f>
        <v>Tạp vụ</v>
      </c>
      <c r="E39" s="360" t="str">
        <f>VLOOKUP(B39,[1]Sheet1!$A$1:$C$154,3,0)</f>
        <v>12-01-2017</v>
      </c>
      <c r="F39" s="358">
        <v>42754</v>
      </c>
      <c r="G39" s="229">
        <v>2580000</v>
      </c>
      <c r="H39" s="229">
        <v>2709000</v>
      </c>
      <c r="I39" s="357">
        <v>280000</v>
      </c>
      <c r="J39" s="357">
        <v>260000</v>
      </c>
      <c r="K39" s="239"/>
      <c r="L39" s="230"/>
      <c r="M39" s="363"/>
      <c r="N39" s="357">
        <f t="shared" si="0"/>
        <v>0</v>
      </c>
      <c r="O39" s="236" t="s">
        <v>3546</v>
      </c>
      <c r="P39" s="178"/>
      <c r="Q39" s="225">
        <f>SUM(H39,I39:M39)</f>
        <v>3249000</v>
      </c>
    </row>
    <row r="40" spans="1:17" ht="31.5" customHeight="1" x14ac:dyDescent="0.3">
      <c r="A40" s="219">
        <v>35</v>
      </c>
      <c r="B40" s="360" t="s">
        <v>1565</v>
      </c>
      <c r="C40" s="178" t="str">
        <f>VLOOKUP(B40,[1]Sheet1!$A$1:$C$154,2,0)</f>
        <v>Đặng Danh Trung</v>
      </c>
      <c r="D40" s="360" t="str">
        <f>VLOOKUP(B40,[1]Sheet2!$A$1:$E$78,5,0)</f>
        <v>Bảo trì điện</v>
      </c>
      <c r="E40" s="360" t="str">
        <f>VLOOKUP(B40,[1]Sheet1!$A$1:$C$154,3,0)</f>
        <v>13-01-2017</v>
      </c>
      <c r="F40" s="358">
        <v>42755</v>
      </c>
      <c r="G40" s="229">
        <v>2580000</v>
      </c>
      <c r="H40" s="229">
        <v>2898600</v>
      </c>
      <c r="I40" s="357">
        <v>280000</v>
      </c>
      <c r="J40" s="357">
        <v>260000</v>
      </c>
      <c r="K40" s="239"/>
      <c r="L40" s="230">
        <v>300000</v>
      </c>
      <c r="M40" s="363"/>
      <c r="N40" s="357">
        <f t="shared" si="0"/>
        <v>300000</v>
      </c>
      <c r="O40" s="236" t="s">
        <v>3546</v>
      </c>
      <c r="P40" s="178"/>
      <c r="Q40" s="225">
        <f t="shared" ref="Q40:Q103" si="3">SUM(H40,I40:M40)</f>
        <v>3738600</v>
      </c>
    </row>
    <row r="41" spans="1:17" ht="31.5" customHeight="1" x14ac:dyDescent="0.3">
      <c r="A41" s="219">
        <v>36</v>
      </c>
      <c r="B41" s="360" t="s">
        <v>1567</v>
      </c>
      <c r="C41" s="178" t="str">
        <f>VLOOKUP(B41,[1]Sheet1!$A$1:$C$154,2,0)</f>
        <v>Vũ Văn Hải</v>
      </c>
      <c r="D41" s="360" t="str">
        <f>VLOOKUP(B41,[1]Sheet2!$A$1:$E$78,5,0)</f>
        <v>Bảo trì điện</v>
      </c>
      <c r="E41" s="360" t="str">
        <f>VLOOKUP(B41,[1]Sheet1!$A$1:$C$154,3,0)</f>
        <v>13-01-2017</v>
      </c>
      <c r="F41" s="358">
        <v>42755</v>
      </c>
      <c r="G41" s="229">
        <v>2580000</v>
      </c>
      <c r="H41" s="229">
        <v>2898600</v>
      </c>
      <c r="I41" s="357">
        <v>280000</v>
      </c>
      <c r="J41" s="357">
        <v>260000</v>
      </c>
      <c r="K41" s="239"/>
      <c r="L41" s="230">
        <v>300000</v>
      </c>
      <c r="M41" s="363"/>
      <c r="N41" s="357">
        <f t="shared" si="0"/>
        <v>300000</v>
      </c>
      <c r="O41" s="236" t="s">
        <v>3546</v>
      </c>
      <c r="P41" s="178"/>
      <c r="Q41" s="225">
        <f t="shared" si="3"/>
        <v>3738600</v>
      </c>
    </row>
    <row r="42" spans="1:17" ht="31.5" customHeight="1" x14ac:dyDescent="0.3">
      <c r="A42" s="219">
        <v>37</v>
      </c>
      <c r="B42" s="360" t="s">
        <v>1568</v>
      </c>
      <c r="C42" s="178" t="str">
        <f>VLOOKUP(B42,[1]Sheet1!$A$1:$C$154,2,0)</f>
        <v>Phạm Xuân Phương</v>
      </c>
      <c r="D42" s="360" t="str">
        <f>VLOOKUP(B42,[1]Sheet2!$A$1:$E$78,5,0)</f>
        <v>Bảo trì điện</v>
      </c>
      <c r="E42" s="360" t="str">
        <f>VLOOKUP(B42,[1]Sheet1!$A$1:$C$154,3,0)</f>
        <v>13-01-2017</v>
      </c>
      <c r="F42" s="358">
        <v>42755</v>
      </c>
      <c r="G42" s="229">
        <v>2580000</v>
      </c>
      <c r="H42" s="229">
        <v>2898600</v>
      </c>
      <c r="I42" s="357">
        <v>280000</v>
      </c>
      <c r="J42" s="357">
        <v>260000</v>
      </c>
      <c r="K42" s="239"/>
      <c r="L42" s="230">
        <v>300000</v>
      </c>
      <c r="M42" s="363"/>
      <c r="N42" s="357">
        <f t="shared" si="0"/>
        <v>300000</v>
      </c>
      <c r="O42" s="236" t="s">
        <v>3546</v>
      </c>
      <c r="P42" s="178"/>
      <c r="Q42" s="225">
        <f t="shared" si="3"/>
        <v>3738600</v>
      </c>
    </row>
    <row r="43" spans="1:17" ht="31.5" customHeight="1" x14ac:dyDescent="0.3">
      <c r="A43" s="219">
        <v>38</v>
      </c>
      <c r="B43" s="360" t="s">
        <v>1538</v>
      </c>
      <c r="C43" s="178" t="str">
        <f>VLOOKUP(B43,[1]Sheet1!$A$1:$C$154,2,0)</f>
        <v xml:space="preserve">Lê Huy Phượng </v>
      </c>
      <c r="D43" s="360" t="str">
        <f>VLOOKUP(B43,[1]Sheet2!$A$1:$E$78,5,0)</f>
        <v>Bảo Trì Máy May</v>
      </c>
      <c r="E43" s="360" t="str">
        <f>VLOOKUP(B43,[1]Sheet1!$A$1:$C$154,3,0)</f>
        <v>13-01-2017</v>
      </c>
      <c r="F43" s="358">
        <v>42755</v>
      </c>
      <c r="G43" s="229">
        <v>2580000</v>
      </c>
      <c r="H43" s="229">
        <v>2898600</v>
      </c>
      <c r="I43" s="357">
        <v>280000</v>
      </c>
      <c r="J43" s="357">
        <v>260000</v>
      </c>
      <c r="K43" s="239"/>
      <c r="L43" s="230">
        <v>500000</v>
      </c>
      <c r="M43" s="363"/>
      <c r="N43" s="357">
        <f t="shared" si="0"/>
        <v>500000</v>
      </c>
      <c r="O43" s="236" t="s">
        <v>3546</v>
      </c>
      <c r="P43" s="178"/>
      <c r="Q43" s="225">
        <f t="shared" si="3"/>
        <v>3938600</v>
      </c>
    </row>
    <row r="44" spans="1:17" ht="31.5" customHeight="1" x14ac:dyDescent="0.3">
      <c r="A44" s="219">
        <v>39</v>
      </c>
      <c r="B44" s="360" t="s">
        <v>1542</v>
      </c>
      <c r="C44" s="178" t="str">
        <f>VLOOKUP(B44,[1]Sheet1!$A$1:$C$154,2,0)</f>
        <v>Đỗ Tất Tường</v>
      </c>
      <c r="D44" s="360" t="str">
        <f>VLOOKUP(B44,[1]Sheet2!$A$1:$E$78,5,0)</f>
        <v>Bảo Trì Máy May</v>
      </c>
      <c r="E44" s="360" t="str">
        <f>VLOOKUP(B44,[1]Sheet1!$A$1:$C$154,3,0)</f>
        <v>13-01-2017</v>
      </c>
      <c r="F44" s="358">
        <v>42755</v>
      </c>
      <c r="G44" s="229">
        <v>2580000</v>
      </c>
      <c r="H44" s="229">
        <v>2898600</v>
      </c>
      <c r="I44" s="357">
        <v>280000</v>
      </c>
      <c r="J44" s="357">
        <v>260000</v>
      </c>
      <c r="K44" s="239"/>
      <c r="L44" s="230">
        <v>500000</v>
      </c>
      <c r="M44" s="363"/>
      <c r="N44" s="357">
        <f t="shared" si="0"/>
        <v>500000</v>
      </c>
      <c r="O44" s="236" t="s">
        <v>3546</v>
      </c>
      <c r="P44" s="178"/>
      <c r="Q44" s="225">
        <f t="shared" si="3"/>
        <v>3938600</v>
      </c>
    </row>
    <row r="45" spans="1:17" ht="31.5" customHeight="1" x14ac:dyDescent="0.3">
      <c r="A45" s="219">
        <v>40</v>
      </c>
      <c r="B45" s="360" t="s">
        <v>2283</v>
      </c>
      <c r="C45" s="178" t="str">
        <f>VLOOKUP(B45,[1]Sheet1!$A$1:$C$154,2,0)</f>
        <v>Trương Văn Luật</v>
      </c>
      <c r="D45" s="360" t="str">
        <f>VLOOKUP(B45,[1]Sheet2!$A$1:$E$78,5,0)</f>
        <v>Cơ Khí</v>
      </c>
      <c r="E45" s="360" t="str">
        <f>VLOOKUP(B45,[1]Sheet1!$A$1:$C$154,3,0)</f>
        <v>13-01-2017</v>
      </c>
      <c r="F45" s="358">
        <v>42755</v>
      </c>
      <c r="G45" s="229">
        <v>2580000</v>
      </c>
      <c r="H45" s="229">
        <v>2898600</v>
      </c>
      <c r="I45" s="357">
        <v>280000</v>
      </c>
      <c r="J45" s="357">
        <v>260000</v>
      </c>
      <c r="K45" s="239"/>
      <c r="L45" s="230">
        <v>200000</v>
      </c>
      <c r="M45" s="363"/>
      <c r="N45" s="357">
        <f t="shared" si="0"/>
        <v>200000</v>
      </c>
      <c r="O45" s="236" t="s">
        <v>3546</v>
      </c>
      <c r="P45" s="178"/>
      <c r="Q45" s="225">
        <f t="shared" si="3"/>
        <v>3638600</v>
      </c>
    </row>
    <row r="46" spans="1:17" ht="31.5" customHeight="1" x14ac:dyDescent="0.3">
      <c r="A46" s="219">
        <v>41</v>
      </c>
      <c r="B46" s="360" t="s">
        <v>2284</v>
      </c>
      <c r="C46" s="178" t="str">
        <f>VLOOKUP(B46,[1]Sheet1!$A$1:$C$154,2,0)</f>
        <v>Nguyễn Văn Chung</v>
      </c>
      <c r="D46" s="360" t="str">
        <f>VLOOKUP(B46,[1]Sheet2!$A$1:$E$78,5,0)</f>
        <v>Cơ Khí</v>
      </c>
      <c r="E46" s="360" t="str">
        <f>VLOOKUP(B46,[1]Sheet1!$A$1:$C$154,3,0)</f>
        <v>13-01-2017</v>
      </c>
      <c r="F46" s="358">
        <v>42755</v>
      </c>
      <c r="G46" s="229">
        <v>2580000</v>
      </c>
      <c r="H46" s="229">
        <v>2898600</v>
      </c>
      <c r="I46" s="357">
        <v>280000</v>
      </c>
      <c r="J46" s="357">
        <v>260000</v>
      </c>
      <c r="K46" s="239"/>
      <c r="L46" s="230">
        <v>200000</v>
      </c>
      <c r="M46" s="363"/>
      <c r="N46" s="357">
        <f t="shared" si="0"/>
        <v>200000</v>
      </c>
      <c r="O46" s="236" t="s">
        <v>3546</v>
      </c>
      <c r="P46" s="178"/>
      <c r="Q46" s="225">
        <f t="shared" si="3"/>
        <v>3638600</v>
      </c>
    </row>
    <row r="47" spans="1:17" ht="31.5" customHeight="1" x14ac:dyDescent="0.3">
      <c r="A47" s="219">
        <v>42</v>
      </c>
      <c r="B47" s="360" t="s">
        <v>2285</v>
      </c>
      <c r="C47" s="178" t="str">
        <f>VLOOKUP(B47,[1]Sheet1!$A$1:$C$154,2,0)</f>
        <v>Đỗ Văn Đại</v>
      </c>
      <c r="D47" s="360" t="str">
        <f>VLOOKUP(B47,[1]Sheet2!$A$1:$E$78,5,0)</f>
        <v>Cơ Khí</v>
      </c>
      <c r="E47" s="360" t="str">
        <f>VLOOKUP(B47,[1]Sheet1!$A$1:$C$154,3,0)</f>
        <v>13-01-2017</v>
      </c>
      <c r="F47" s="358">
        <v>42755</v>
      </c>
      <c r="G47" s="229">
        <v>2580000</v>
      </c>
      <c r="H47" s="229">
        <v>2898600</v>
      </c>
      <c r="I47" s="357">
        <v>280000</v>
      </c>
      <c r="J47" s="357">
        <v>260000</v>
      </c>
      <c r="K47" s="239"/>
      <c r="L47" s="230">
        <v>200000</v>
      </c>
      <c r="M47" s="363"/>
      <c r="N47" s="357">
        <f t="shared" si="0"/>
        <v>200000</v>
      </c>
      <c r="O47" s="236" t="s">
        <v>3546</v>
      </c>
      <c r="P47" s="178"/>
      <c r="Q47" s="225">
        <f t="shared" si="3"/>
        <v>3638600</v>
      </c>
    </row>
    <row r="48" spans="1:17" ht="31.5" customHeight="1" x14ac:dyDescent="0.3">
      <c r="A48" s="219">
        <v>43</v>
      </c>
      <c r="B48" s="360" t="s">
        <v>2286</v>
      </c>
      <c r="C48" s="178" t="str">
        <f>VLOOKUP(B48,[1]Sheet1!$A$1:$C$154,2,0)</f>
        <v>Nguyễn Cao Cường</v>
      </c>
      <c r="D48" s="360" t="str">
        <f>VLOOKUP(B48,[1]Sheet2!$A$1:$E$78,5,0)</f>
        <v>Cơ Khí</v>
      </c>
      <c r="E48" s="360" t="str">
        <f>VLOOKUP(B48,[1]Sheet1!$A$1:$C$154,3,0)</f>
        <v>13-01-2017</v>
      </c>
      <c r="F48" s="358">
        <v>42755</v>
      </c>
      <c r="G48" s="229">
        <v>2580000</v>
      </c>
      <c r="H48" s="229">
        <v>2898600</v>
      </c>
      <c r="I48" s="357">
        <v>280000</v>
      </c>
      <c r="J48" s="357">
        <v>260000</v>
      </c>
      <c r="K48" s="239"/>
      <c r="L48" s="230">
        <v>200000</v>
      </c>
      <c r="M48" s="363"/>
      <c r="N48" s="357">
        <f t="shared" si="0"/>
        <v>200000</v>
      </c>
      <c r="O48" s="236" t="s">
        <v>3546</v>
      </c>
      <c r="P48" s="178"/>
      <c r="Q48" s="225">
        <f t="shared" si="3"/>
        <v>3638600</v>
      </c>
    </row>
    <row r="49" spans="1:17" ht="31.5" customHeight="1" x14ac:dyDescent="0.3">
      <c r="A49" s="219">
        <v>44</v>
      </c>
      <c r="B49" s="360" t="s">
        <v>2287</v>
      </c>
      <c r="C49" s="178" t="str">
        <f>VLOOKUP(B49,[1]Sheet1!$A$1:$C$154,2,0)</f>
        <v>Đặng Văn Chiến</v>
      </c>
      <c r="D49" s="360" t="str">
        <f>VLOOKUP(B49,[1]Sheet2!$A$1:$E$78,5,0)</f>
        <v>Cơ Khí</v>
      </c>
      <c r="E49" s="360" t="str">
        <f>VLOOKUP(B49,[1]Sheet1!$A$1:$C$154,3,0)</f>
        <v>13-01-2017</v>
      </c>
      <c r="F49" s="358">
        <v>42755</v>
      </c>
      <c r="G49" s="229">
        <v>2580000</v>
      </c>
      <c r="H49" s="229">
        <v>2898600</v>
      </c>
      <c r="I49" s="357">
        <v>280000</v>
      </c>
      <c r="J49" s="357">
        <v>260000</v>
      </c>
      <c r="K49" s="239"/>
      <c r="L49" s="230">
        <v>200000</v>
      </c>
      <c r="M49" s="363"/>
      <c r="N49" s="357">
        <f t="shared" si="0"/>
        <v>200000</v>
      </c>
      <c r="O49" s="236" t="s">
        <v>3546</v>
      </c>
      <c r="P49" s="178"/>
      <c r="Q49" s="225">
        <f t="shared" si="3"/>
        <v>3638600</v>
      </c>
    </row>
    <row r="50" spans="1:17" ht="31.5" customHeight="1" x14ac:dyDescent="0.3">
      <c r="A50" s="219">
        <v>45</v>
      </c>
      <c r="B50" s="360" t="s">
        <v>442</v>
      </c>
      <c r="C50" s="178" t="str">
        <f>VLOOKUP(B50,[1]Sheet1!$A$1:$C$154,2,0)</f>
        <v>Nguyễn Thị Lan</v>
      </c>
      <c r="D50" s="360" t="str">
        <f>VLOOKUP(B50,[1]Sheet2!$A$1:$E$78,5,0)</f>
        <v>CN May</v>
      </c>
      <c r="E50" s="360" t="str">
        <f>VLOOKUP(B50,[1]Sheet1!$A$1:$C$154,3,0)</f>
        <v>16-01-2017</v>
      </c>
      <c r="F50" s="358">
        <v>42758</v>
      </c>
      <c r="G50" s="229">
        <v>2580000</v>
      </c>
      <c r="H50" s="229">
        <v>2898600</v>
      </c>
      <c r="I50" s="357">
        <v>280000</v>
      </c>
      <c r="J50" s="357">
        <v>260000</v>
      </c>
      <c r="K50" s="239"/>
      <c r="L50" s="230">
        <v>200000</v>
      </c>
      <c r="M50" s="363"/>
      <c r="N50" s="357">
        <f t="shared" si="0"/>
        <v>200000</v>
      </c>
      <c r="O50" s="236" t="s">
        <v>3546</v>
      </c>
      <c r="P50" s="178"/>
      <c r="Q50" s="225">
        <f t="shared" si="3"/>
        <v>3638600</v>
      </c>
    </row>
    <row r="51" spans="1:17" ht="31.5" customHeight="1" x14ac:dyDescent="0.3">
      <c r="A51" s="219">
        <v>46</v>
      </c>
      <c r="B51" s="360" t="s">
        <v>1122</v>
      </c>
      <c r="C51" s="178" t="str">
        <f>VLOOKUP(B51,[1]Sheet1!$A$1:$C$154,2,0)</f>
        <v>Hoàng Thị Hà</v>
      </c>
      <c r="D51" s="360" t="str">
        <f>VLOOKUP(B51,[1]Sheet2!$A$1:$E$78,5,0)</f>
        <v>CN May</v>
      </c>
      <c r="E51" s="360" t="str">
        <f>VLOOKUP(B51,[1]Sheet1!$A$1:$C$154,3,0)</f>
        <v>16-01-2017</v>
      </c>
      <c r="F51" s="358">
        <v>42758</v>
      </c>
      <c r="G51" s="229">
        <v>2580000</v>
      </c>
      <c r="H51" s="229">
        <v>2898600</v>
      </c>
      <c r="I51" s="357">
        <v>280000</v>
      </c>
      <c r="J51" s="357">
        <v>260000</v>
      </c>
      <c r="K51" s="239"/>
      <c r="L51" s="230">
        <v>200000</v>
      </c>
      <c r="M51" s="363"/>
      <c r="N51" s="357">
        <f t="shared" si="0"/>
        <v>200000</v>
      </c>
      <c r="O51" s="236" t="s">
        <v>3546</v>
      </c>
      <c r="P51" s="178"/>
      <c r="Q51" s="225">
        <f t="shared" si="3"/>
        <v>3638600</v>
      </c>
    </row>
    <row r="52" spans="1:17" ht="31.5" customHeight="1" x14ac:dyDescent="0.3">
      <c r="A52" s="219">
        <v>47</v>
      </c>
      <c r="B52" s="360" t="s">
        <v>2623</v>
      </c>
      <c r="C52" s="178" t="str">
        <f>VLOOKUP(B52,[1]Sheet1!$A$1:$C$154,2,0)</f>
        <v>Đặng Thị Thúy</v>
      </c>
      <c r="D52" s="360" t="str">
        <f>VLOOKUP(B52,[1]Sheet2!$A$1:$E$78,5,0)</f>
        <v>CN May</v>
      </c>
      <c r="E52" s="360" t="str">
        <f>VLOOKUP(B52,[1]Sheet1!$A$1:$C$154,3,0)</f>
        <v>16-01-2017</v>
      </c>
      <c r="F52" s="358">
        <v>42758</v>
      </c>
      <c r="G52" s="229">
        <v>2580000</v>
      </c>
      <c r="H52" s="229">
        <v>2898600</v>
      </c>
      <c r="I52" s="357">
        <v>280000</v>
      </c>
      <c r="J52" s="357">
        <v>260000</v>
      </c>
      <c r="K52" s="239"/>
      <c r="L52" s="230">
        <v>200000</v>
      </c>
      <c r="M52" s="363"/>
      <c r="N52" s="357">
        <f t="shared" si="0"/>
        <v>200000</v>
      </c>
      <c r="O52" s="236" t="s">
        <v>3546</v>
      </c>
      <c r="P52" s="178"/>
      <c r="Q52" s="225">
        <f t="shared" si="3"/>
        <v>3638600</v>
      </c>
    </row>
    <row r="53" spans="1:17" ht="31.5" customHeight="1" x14ac:dyDescent="0.3">
      <c r="A53" s="219">
        <v>48</v>
      </c>
      <c r="B53" s="360" t="s">
        <v>322</v>
      </c>
      <c r="C53" s="178" t="str">
        <f>VLOOKUP(B53,[1]Sheet1!$A$1:$C$154,2,0)</f>
        <v>Hoàng Thị Thúy</v>
      </c>
      <c r="D53" s="360" t="str">
        <f>VLOOKUP(B53,[1]Sheet2!$A$1:$E$78,5,0)</f>
        <v>CN May</v>
      </c>
      <c r="E53" s="360" t="str">
        <f>VLOOKUP(B53,[1]Sheet1!$A$1:$C$154,3,0)</f>
        <v>16-01-2017</v>
      </c>
      <c r="F53" s="358">
        <v>42758</v>
      </c>
      <c r="G53" s="229">
        <v>2580000</v>
      </c>
      <c r="H53" s="229">
        <v>2898600</v>
      </c>
      <c r="I53" s="357">
        <v>280000</v>
      </c>
      <c r="J53" s="357">
        <v>260000</v>
      </c>
      <c r="K53" s="239"/>
      <c r="L53" s="230">
        <v>200000</v>
      </c>
      <c r="M53" s="363"/>
      <c r="N53" s="357">
        <f t="shared" si="0"/>
        <v>200000</v>
      </c>
      <c r="O53" s="236" t="s">
        <v>3546</v>
      </c>
      <c r="P53" s="178"/>
      <c r="Q53" s="225">
        <f t="shared" si="3"/>
        <v>3638600</v>
      </c>
    </row>
    <row r="54" spans="1:17" ht="31.5" customHeight="1" x14ac:dyDescent="0.3">
      <c r="A54" s="219">
        <v>49</v>
      </c>
      <c r="B54" s="360" t="s">
        <v>308</v>
      </c>
      <c r="C54" s="178" t="str">
        <f>VLOOKUP(B54,[1]Sheet1!$A$1:$C$154,2,0)</f>
        <v>Hoàng Thị Thanh</v>
      </c>
      <c r="D54" s="360" t="str">
        <f>VLOOKUP(B54,[1]Sheet2!$A$1:$E$78,5,0)</f>
        <v>CN May</v>
      </c>
      <c r="E54" s="360" t="str">
        <f>VLOOKUP(B54,[1]Sheet1!$A$1:$C$154,3,0)</f>
        <v>16-01-2017</v>
      </c>
      <c r="F54" s="358">
        <v>42758</v>
      </c>
      <c r="G54" s="229">
        <v>2580000</v>
      </c>
      <c r="H54" s="229">
        <v>2898600</v>
      </c>
      <c r="I54" s="357">
        <v>280000</v>
      </c>
      <c r="J54" s="357">
        <v>260000</v>
      </c>
      <c r="K54" s="239"/>
      <c r="L54" s="230">
        <v>200000</v>
      </c>
      <c r="M54" s="363"/>
      <c r="N54" s="357">
        <f t="shared" si="0"/>
        <v>200000</v>
      </c>
      <c r="O54" s="236" t="s">
        <v>3546</v>
      </c>
      <c r="P54" s="178"/>
      <c r="Q54" s="225">
        <f t="shared" si="3"/>
        <v>3638600</v>
      </c>
    </row>
    <row r="55" spans="1:17" ht="31.5" customHeight="1" x14ac:dyDescent="0.3">
      <c r="A55" s="219">
        <v>50</v>
      </c>
      <c r="B55" s="360" t="s">
        <v>421</v>
      </c>
      <c r="C55" s="178" t="str">
        <f>VLOOKUP(B55,[1]Sheet1!$A$1:$C$154,2,0)</f>
        <v>Vũ Thị Mơ</v>
      </c>
      <c r="D55" s="360" t="str">
        <f>VLOOKUP(B55,[1]Sheet2!$A$1:$E$78,5,0)</f>
        <v>CN May</v>
      </c>
      <c r="E55" s="360" t="str">
        <f>VLOOKUP(B55,[1]Sheet1!$A$1:$C$154,3,0)</f>
        <v>16-01-2017</v>
      </c>
      <c r="F55" s="358">
        <v>42758</v>
      </c>
      <c r="G55" s="229">
        <v>2580000</v>
      </c>
      <c r="H55" s="229">
        <v>2898600</v>
      </c>
      <c r="I55" s="357">
        <v>280000</v>
      </c>
      <c r="J55" s="357">
        <v>260000</v>
      </c>
      <c r="K55" s="239"/>
      <c r="L55" s="230">
        <v>300000</v>
      </c>
      <c r="M55" s="363"/>
      <c r="N55" s="357">
        <f t="shared" si="0"/>
        <v>300000</v>
      </c>
      <c r="O55" s="236" t="s">
        <v>3546</v>
      </c>
      <c r="P55" s="178"/>
      <c r="Q55" s="225">
        <f t="shared" si="3"/>
        <v>3738600</v>
      </c>
    </row>
    <row r="56" spans="1:17" ht="31.5" customHeight="1" x14ac:dyDescent="0.3">
      <c r="A56" s="219">
        <v>51</v>
      </c>
      <c r="B56" s="360" t="s">
        <v>288</v>
      </c>
      <c r="C56" s="178" t="str">
        <f>VLOOKUP(B56,[1]Sheet1!$A$1:$C$154,2,0)</f>
        <v>Trương Thị Dung</v>
      </c>
      <c r="D56" s="360" t="str">
        <f>VLOOKUP(B56,[1]Sheet2!$A$1:$E$78,5,0)</f>
        <v>CN May</v>
      </c>
      <c r="E56" s="360" t="str">
        <f>VLOOKUP(B56,[1]Sheet1!$A$1:$C$154,3,0)</f>
        <v>16-01-2017</v>
      </c>
      <c r="F56" s="358">
        <v>42758</v>
      </c>
      <c r="G56" s="229">
        <v>2580000</v>
      </c>
      <c r="H56" s="229">
        <v>2898600</v>
      </c>
      <c r="I56" s="357">
        <v>280000</v>
      </c>
      <c r="J56" s="357">
        <v>260000</v>
      </c>
      <c r="K56" s="239"/>
      <c r="L56" s="230">
        <v>300000</v>
      </c>
      <c r="M56" s="363"/>
      <c r="N56" s="357">
        <f t="shared" si="0"/>
        <v>300000</v>
      </c>
      <c r="O56" s="236" t="s">
        <v>3546</v>
      </c>
      <c r="P56" s="178"/>
      <c r="Q56" s="225">
        <f t="shared" si="3"/>
        <v>3738600</v>
      </c>
    </row>
    <row r="57" spans="1:17" ht="31.5" customHeight="1" x14ac:dyDescent="0.3">
      <c r="A57" s="219">
        <v>52</v>
      </c>
      <c r="B57" s="360" t="s">
        <v>298</v>
      </c>
      <c r="C57" s="178" t="str">
        <f>VLOOKUP(B57,[1]Sheet1!$A$1:$C$154,2,0)</f>
        <v>Nguyễn Thị Tĩnh</v>
      </c>
      <c r="D57" s="360" t="str">
        <f>VLOOKUP(B57,[1]Sheet2!$A$1:$E$78,5,0)</f>
        <v>CN May</v>
      </c>
      <c r="E57" s="360" t="str">
        <f>VLOOKUP(B57,[1]Sheet1!$A$1:$C$154,3,0)</f>
        <v>16-01-2017</v>
      </c>
      <c r="F57" s="358">
        <v>42758</v>
      </c>
      <c r="G57" s="229">
        <v>2580000</v>
      </c>
      <c r="H57" s="229">
        <v>2898600</v>
      </c>
      <c r="I57" s="357">
        <v>280000</v>
      </c>
      <c r="J57" s="357">
        <v>260000</v>
      </c>
      <c r="K57" s="239"/>
      <c r="L57" s="230">
        <v>300000</v>
      </c>
      <c r="M57" s="363"/>
      <c r="N57" s="357">
        <f t="shared" si="0"/>
        <v>300000</v>
      </c>
      <c r="O57" s="236" t="s">
        <v>3546</v>
      </c>
      <c r="P57" s="178"/>
      <c r="Q57" s="225">
        <f t="shared" si="3"/>
        <v>3738600</v>
      </c>
    </row>
    <row r="58" spans="1:17" ht="31.5" customHeight="1" x14ac:dyDescent="0.3">
      <c r="A58" s="219">
        <v>53</v>
      </c>
      <c r="B58" s="360" t="s">
        <v>305</v>
      </c>
      <c r="C58" s="178" t="str">
        <f>VLOOKUP(B58,[1]Sheet1!$A$1:$C$154,2,0)</f>
        <v>Trịnh Thị Doàn</v>
      </c>
      <c r="D58" s="360" t="str">
        <f>VLOOKUP(B58,[1]Sheet2!$A$1:$E$78,5,0)</f>
        <v>CN May</v>
      </c>
      <c r="E58" s="360" t="str">
        <f>VLOOKUP(B58,[1]Sheet1!$A$1:$C$154,3,0)</f>
        <v>16-01-2017</v>
      </c>
      <c r="F58" s="358">
        <v>42758</v>
      </c>
      <c r="G58" s="229">
        <v>2580000</v>
      </c>
      <c r="H58" s="229">
        <v>2898600</v>
      </c>
      <c r="I58" s="357">
        <v>280000</v>
      </c>
      <c r="J58" s="357">
        <v>260000</v>
      </c>
      <c r="K58" s="239"/>
      <c r="L58" s="230">
        <v>200000</v>
      </c>
      <c r="M58" s="363"/>
      <c r="N58" s="357">
        <f t="shared" si="0"/>
        <v>200000</v>
      </c>
      <c r="O58" s="236" t="s">
        <v>3546</v>
      </c>
      <c r="P58" s="178"/>
      <c r="Q58" s="225">
        <f t="shared" si="3"/>
        <v>3638600</v>
      </c>
    </row>
    <row r="59" spans="1:17" ht="31.5" customHeight="1" x14ac:dyDescent="0.3">
      <c r="A59" s="219">
        <v>54</v>
      </c>
      <c r="B59" s="360" t="s">
        <v>338</v>
      </c>
      <c r="C59" s="178" t="str">
        <f>VLOOKUP(B59,[1]Sheet1!$A$1:$C$154,2,0)</f>
        <v>Nguyễn Thị Tình</v>
      </c>
      <c r="D59" s="360" t="str">
        <f>VLOOKUP(B59,[1]Sheet2!$A$1:$E$78,5,0)</f>
        <v>CN May</v>
      </c>
      <c r="E59" s="360" t="str">
        <f>VLOOKUP(B59,[1]Sheet1!$A$1:$C$154,3,0)</f>
        <v>16-01-2017</v>
      </c>
      <c r="F59" s="358">
        <v>42758</v>
      </c>
      <c r="G59" s="229">
        <v>2580000</v>
      </c>
      <c r="H59" s="229">
        <v>2898600</v>
      </c>
      <c r="I59" s="357">
        <v>280000</v>
      </c>
      <c r="J59" s="357">
        <v>260000</v>
      </c>
      <c r="K59" s="239"/>
      <c r="L59" s="230">
        <v>300000</v>
      </c>
      <c r="M59" s="363"/>
      <c r="N59" s="357">
        <f t="shared" si="0"/>
        <v>300000</v>
      </c>
      <c r="O59" s="236" t="s">
        <v>3546</v>
      </c>
      <c r="P59" s="178"/>
      <c r="Q59" s="225">
        <f t="shared" si="3"/>
        <v>3738600</v>
      </c>
    </row>
    <row r="60" spans="1:17" ht="31.5" customHeight="1" x14ac:dyDescent="0.3">
      <c r="A60" s="219">
        <v>55</v>
      </c>
      <c r="B60" s="360" t="s">
        <v>293</v>
      </c>
      <c r="C60" s="178" t="str">
        <f>VLOOKUP(B60,[1]Sheet1!$A$1:$C$154,2,0)</f>
        <v>Cao Thị Linh</v>
      </c>
      <c r="D60" s="360" t="str">
        <f>VLOOKUP(B60,[1]Sheet2!$A$1:$E$78,5,0)</f>
        <v>CN May</v>
      </c>
      <c r="E60" s="360" t="str">
        <f>VLOOKUP(B60,[1]Sheet1!$A$1:$C$154,3,0)</f>
        <v>16-01-2017</v>
      </c>
      <c r="F60" s="358">
        <v>42758</v>
      </c>
      <c r="G60" s="229">
        <v>2580000</v>
      </c>
      <c r="H60" s="229">
        <v>2898600</v>
      </c>
      <c r="I60" s="357">
        <v>280000</v>
      </c>
      <c r="J60" s="357">
        <v>260000</v>
      </c>
      <c r="K60" s="239"/>
      <c r="L60" s="230">
        <v>300000</v>
      </c>
      <c r="M60" s="363"/>
      <c r="N60" s="357">
        <f t="shared" si="0"/>
        <v>300000</v>
      </c>
      <c r="O60" s="236" t="s">
        <v>3546</v>
      </c>
      <c r="P60" s="178"/>
      <c r="Q60" s="225">
        <f t="shared" si="3"/>
        <v>3738600</v>
      </c>
    </row>
    <row r="61" spans="1:17" ht="31.5" customHeight="1" x14ac:dyDescent="0.3">
      <c r="A61" s="219">
        <v>56</v>
      </c>
      <c r="B61" s="360" t="s">
        <v>284</v>
      </c>
      <c r="C61" s="178" t="str">
        <f>VLOOKUP(B61,[1]Sheet1!$A$1:$C$154,2,0)</f>
        <v>Nguyễn Thị Nụ</v>
      </c>
      <c r="D61" s="360" t="str">
        <f>VLOOKUP(B61,[1]Sheet2!$A$1:$E$78,5,0)</f>
        <v>CN May</v>
      </c>
      <c r="E61" s="360" t="str">
        <f>VLOOKUP(B61,[1]Sheet1!$A$1:$C$154,3,0)</f>
        <v>16-01-2017</v>
      </c>
      <c r="F61" s="358">
        <v>42758</v>
      </c>
      <c r="G61" s="229">
        <v>2580000</v>
      </c>
      <c r="H61" s="229">
        <v>2898600</v>
      </c>
      <c r="I61" s="357">
        <v>280000</v>
      </c>
      <c r="J61" s="357">
        <v>260000</v>
      </c>
      <c r="K61" s="239"/>
      <c r="L61" s="230">
        <v>300000</v>
      </c>
      <c r="M61" s="363"/>
      <c r="N61" s="357">
        <f t="shared" si="0"/>
        <v>300000</v>
      </c>
      <c r="O61" s="236" t="s">
        <v>3546</v>
      </c>
      <c r="P61" s="178"/>
      <c r="Q61" s="225">
        <f t="shared" si="3"/>
        <v>3738600</v>
      </c>
    </row>
    <row r="62" spans="1:17" ht="31.5" customHeight="1" x14ac:dyDescent="0.3">
      <c r="A62" s="219">
        <v>57</v>
      </c>
      <c r="B62" s="360" t="s">
        <v>291</v>
      </c>
      <c r="C62" s="178" t="str">
        <f>VLOOKUP(B62,[1]Sheet1!$A$1:$C$154,2,0)</f>
        <v>Đặng Thị Lài</v>
      </c>
      <c r="D62" s="360" t="str">
        <f>VLOOKUP(B62,[1]Sheet2!$A$1:$E$78,5,0)</f>
        <v>CN May</v>
      </c>
      <c r="E62" s="360" t="str">
        <f>VLOOKUP(B62,[1]Sheet1!$A$1:$C$154,3,0)</f>
        <v>16-01-2017</v>
      </c>
      <c r="F62" s="358">
        <v>42758</v>
      </c>
      <c r="G62" s="229">
        <v>2580000</v>
      </c>
      <c r="H62" s="229">
        <v>2898600</v>
      </c>
      <c r="I62" s="357">
        <v>280000</v>
      </c>
      <c r="J62" s="357">
        <v>260000</v>
      </c>
      <c r="K62" s="239"/>
      <c r="L62" s="230">
        <v>200000</v>
      </c>
      <c r="M62" s="363"/>
      <c r="N62" s="357">
        <f t="shared" si="0"/>
        <v>200000</v>
      </c>
      <c r="O62" s="236" t="s">
        <v>3546</v>
      </c>
      <c r="P62" s="178"/>
      <c r="Q62" s="225">
        <f t="shared" si="3"/>
        <v>3638600</v>
      </c>
    </row>
    <row r="63" spans="1:17" ht="31.5" customHeight="1" x14ac:dyDescent="0.3">
      <c r="A63" s="219">
        <v>58</v>
      </c>
      <c r="B63" s="360" t="s">
        <v>281</v>
      </c>
      <c r="C63" s="178" t="str">
        <f>VLOOKUP(B63,[1]Sheet1!$A$1:$C$154,2,0)</f>
        <v>Trương Thị Thơm</v>
      </c>
      <c r="D63" s="360" t="str">
        <f>VLOOKUP(B63,[1]Sheet2!$A$1:$E$78,5,0)</f>
        <v>CN May</v>
      </c>
      <c r="E63" s="360" t="str">
        <f>VLOOKUP(B63,[1]Sheet1!$A$1:$C$154,3,0)</f>
        <v>16-01-2017</v>
      </c>
      <c r="F63" s="358">
        <v>42758</v>
      </c>
      <c r="G63" s="229">
        <v>2580000</v>
      </c>
      <c r="H63" s="229">
        <v>2898600</v>
      </c>
      <c r="I63" s="357">
        <v>280000</v>
      </c>
      <c r="J63" s="357">
        <v>260000</v>
      </c>
      <c r="K63" s="239"/>
      <c r="L63" s="230">
        <v>300000</v>
      </c>
      <c r="M63" s="363"/>
      <c r="N63" s="357">
        <f t="shared" si="0"/>
        <v>300000</v>
      </c>
      <c r="O63" s="236" t="s">
        <v>3546</v>
      </c>
      <c r="P63" s="178"/>
      <c r="Q63" s="225">
        <f t="shared" si="3"/>
        <v>3738600</v>
      </c>
    </row>
    <row r="64" spans="1:17" ht="31.5" customHeight="1" x14ac:dyDescent="0.3">
      <c r="A64" s="219">
        <v>59</v>
      </c>
      <c r="B64" s="360" t="s">
        <v>1611</v>
      </c>
      <c r="C64" s="178" t="str">
        <f>VLOOKUP(B64,[1]Sheet1!$A$1:$C$154,2,0)</f>
        <v>Đặng Thị Hoa</v>
      </c>
      <c r="D64" s="360" t="str">
        <f>VLOOKUP(B64,[1]Sheet2!$A$1:$E$78,5,0)</f>
        <v>CN May</v>
      </c>
      <c r="E64" s="360" t="str">
        <f>VLOOKUP(B64,[1]Sheet1!$A$1:$C$154,3,0)</f>
        <v>16-01-2017</v>
      </c>
      <c r="F64" s="358">
        <v>42758</v>
      </c>
      <c r="G64" s="229">
        <v>2580000</v>
      </c>
      <c r="H64" s="229">
        <v>2898600</v>
      </c>
      <c r="I64" s="357">
        <v>280000</v>
      </c>
      <c r="J64" s="357">
        <v>260000</v>
      </c>
      <c r="K64" s="239"/>
      <c r="L64" s="230">
        <v>200000</v>
      </c>
      <c r="M64" s="363"/>
      <c r="N64" s="357">
        <f t="shared" si="0"/>
        <v>200000</v>
      </c>
      <c r="O64" s="236" t="s">
        <v>3546</v>
      </c>
      <c r="P64" s="178"/>
      <c r="Q64" s="225">
        <f t="shared" si="3"/>
        <v>3638600</v>
      </c>
    </row>
    <row r="65" spans="1:17" ht="31.5" customHeight="1" x14ac:dyDescent="0.3">
      <c r="A65" s="219">
        <v>60</v>
      </c>
      <c r="B65" s="360" t="s">
        <v>267</v>
      </c>
      <c r="C65" s="178" t="str">
        <f>VLOOKUP(B65,[1]Sheet1!$A$1:$C$154,2,0)</f>
        <v>Lê Thị Ánh Hồng</v>
      </c>
      <c r="D65" s="360" t="str">
        <f>VLOOKUP(B65,[1]Sheet2!$A$1:$E$78,5,0)</f>
        <v>CN May</v>
      </c>
      <c r="E65" s="360" t="str">
        <f>VLOOKUP(B65,[1]Sheet1!$A$1:$C$154,3,0)</f>
        <v>16-01-2017</v>
      </c>
      <c r="F65" s="358">
        <v>42758</v>
      </c>
      <c r="G65" s="229">
        <v>2580000</v>
      </c>
      <c r="H65" s="229">
        <v>2898600</v>
      </c>
      <c r="I65" s="357">
        <v>280000</v>
      </c>
      <c r="J65" s="357">
        <v>260000</v>
      </c>
      <c r="K65" s="239"/>
      <c r="L65" s="230">
        <v>300000</v>
      </c>
      <c r="M65" s="363"/>
      <c r="N65" s="357">
        <f t="shared" si="0"/>
        <v>300000</v>
      </c>
      <c r="O65" s="236" t="s">
        <v>3546</v>
      </c>
      <c r="P65" s="178"/>
      <c r="Q65" s="225">
        <f t="shared" si="3"/>
        <v>3738600</v>
      </c>
    </row>
    <row r="66" spans="1:17" ht="31.5" customHeight="1" x14ac:dyDescent="0.3">
      <c r="A66" s="219">
        <v>61</v>
      </c>
      <c r="B66" s="360" t="s">
        <v>273</v>
      </c>
      <c r="C66" s="178" t="str">
        <f>VLOOKUP(B66,[1]Sheet1!$A$1:$C$154,2,0)</f>
        <v>Phan Thị Thương</v>
      </c>
      <c r="D66" s="360" t="str">
        <f>VLOOKUP(B66,[1]Sheet2!$A$1:$E$78,5,0)</f>
        <v>CN May</v>
      </c>
      <c r="E66" s="360" t="str">
        <f>VLOOKUP(B66,[1]Sheet1!$A$1:$C$154,3,0)</f>
        <v>16-01-2017</v>
      </c>
      <c r="F66" s="358">
        <v>42758</v>
      </c>
      <c r="G66" s="229">
        <v>2580000</v>
      </c>
      <c r="H66" s="229">
        <v>2898600</v>
      </c>
      <c r="I66" s="357">
        <v>280000</v>
      </c>
      <c r="J66" s="357">
        <v>260000</v>
      </c>
      <c r="K66" s="239"/>
      <c r="L66" s="230">
        <v>300000</v>
      </c>
      <c r="M66" s="363"/>
      <c r="N66" s="357">
        <f t="shared" si="0"/>
        <v>300000</v>
      </c>
      <c r="O66" s="236" t="s">
        <v>3546</v>
      </c>
      <c r="P66" s="178"/>
      <c r="Q66" s="225">
        <f t="shared" si="3"/>
        <v>3738600</v>
      </c>
    </row>
    <row r="67" spans="1:17" ht="31.5" customHeight="1" x14ac:dyDescent="0.3">
      <c r="A67" s="219">
        <v>62</v>
      </c>
      <c r="B67" s="360" t="s">
        <v>427</v>
      </c>
      <c r="C67" s="178" t="str">
        <f>VLOOKUP(B67,[1]Sheet1!$A$1:$C$154,2,0)</f>
        <v>Nguyễn Thị Tươi</v>
      </c>
      <c r="D67" s="360" t="str">
        <f>VLOOKUP(B67,[1]Sheet2!$A$1:$E$78,5,0)</f>
        <v>CN May</v>
      </c>
      <c r="E67" s="360" t="str">
        <f>VLOOKUP(B67,[1]Sheet1!$A$1:$C$154,3,0)</f>
        <v>16-01-2017</v>
      </c>
      <c r="F67" s="358">
        <v>42758</v>
      </c>
      <c r="G67" s="229">
        <v>2580000</v>
      </c>
      <c r="H67" s="229">
        <v>2898600</v>
      </c>
      <c r="I67" s="357">
        <v>280000</v>
      </c>
      <c r="J67" s="357">
        <v>260000</v>
      </c>
      <c r="K67" s="239"/>
      <c r="L67" s="230">
        <v>300000</v>
      </c>
      <c r="M67" s="363"/>
      <c r="N67" s="357">
        <f t="shared" si="0"/>
        <v>300000</v>
      </c>
      <c r="O67" s="236" t="s">
        <v>3546</v>
      </c>
      <c r="P67" s="178"/>
      <c r="Q67" s="225">
        <f t="shared" si="3"/>
        <v>3738600</v>
      </c>
    </row>
    <row r="68" spans="1:17" ht="31.5" customHeight="1" x14ac:dyDescent="0.3">
      <c r="A68" s="219">
        <v>63</v>
      </c>
      <c r="B68" s="360" t="s">
        <v>271</v>
      </c>
      <c r="C68" s="178" t="str">
        <f>VLOOKUP(B68,[1]Sheet1!$A$1:$C$154,2,0)</f>
        <v>Lê Thị Đông</v>
      </c>
      <c r="D68" s="360" t="str">
        <f>VLOOKUP(B68,[1]Sheet2!$A$1:$E$78,5,0)</f>
        <v>CN May</v>
      </c>
      <c r="E68" s="360" t="str">
        <f>VLOOKUP(B68,[1]Sheet1!$A$1:$C$154,3,0)</f>
        <v>16-01-2017</v>
      </c>
      <c r="F68" s="358">
        <v>42758</v>
      </c>
      <c r="G68" s="229">
        <v>2580000</v>
      </c>
      <c r="H68" s="229">
        <v>2898600</v>
      </c>
      <c r="I68" s="357">
        <v>280000</v>
      </c>
      <c r="J68" s="357">
        <v>260000</v>
      </c>
      <c r="K68" s="239"/>
      <c r="L68" s="230">
        <v>300000</v>
      </c>
      <c r="M68" s="363"/>
      <c r="N68" s="357">
        <f t="shared" si="0"/>
        <v>300000</v>
      </c>
      <c r="O68" s="236" t="s">
        <v>3546</v>
      </c>
      <c r="P68" s="178"/>
      <c r="Q68" s="225">
        <f t="shared" si="3"/>
        <v>3738600</v>
      </c>
    </row>
    <row r="69" spans="1:17" ht="31.5" customHeight="1" x14ac:dyDescent="0.3">
      <c r="A69" s="219">
        <v>64</v>
      </c>
      <c r="B69" s="360" t="s">
        <v>447</v>
      </c>
      <c r="C69" s="178" t="str">
        <f>VLOOKUP(B69,[1]Sheet1!$A$1:$C$154,2,0)</f>
        <v>Lê Xuân Thủy</v>
      </c>
      <c r="D69" s="360" t="str">
        <f>VLOOKUP(B69,[1]Sheet2!$A$1:$E$78,5,0)</f>
        <v>CN May</v>
      </c>
      <c r="E69" s="360" t="str">
        <f>VLOOKUP(B69,[1]Sheet1!$A$1:$C$154,3,0)</f>
        <v>16-01-2017</v>
      </c>
      <c r="F69" s="358">
        <v>42758</v>
      </c>
      <c r="G69" s="229">
        <v>2580000</v>
      </c>
      <c r="H69" s="229">
        <v>2898600</v>
      </c>
      <c r="I69" s="357">
        <v>280000</v>
      </c>
      <c r="J69" s="357">
        <v>260000</v>
      </c>
      <c r="K69" s="239"/>
      <c r="L69" s="230">
        <v>200000</v>
      </c>
      <c r="M69" s="363"/>
      <c r="N69" s="357">
        <f t="shared" si="0"/>
        <v>200000</v>
      </c>
      <c r="O69" s="236" t="s">
        <v>3546</v>
      </c>
      <c r="P69" s="178"/>
      <c r="Q69" s="225">
        <f t="shared" si="3"/>
        <v>3638600</v>
      </c>
    </row>
    <row r="70" spans="1:17" ht="31.5" customHeight="1" x14ac:dyDescent="0.3">
      <c r="A70" s="219">
        <v>65</v>
      </c>
      <c r="B70" s="360" t="s">
        <v>430</v>
      </c>
      <c r="C70" s="178" t="str">
        <f>VLOOKUP(B70,[1]Sheet1!$A$1:$C$154,2,0)</f>
        <v>Đặng Thị Lý</v>
      </c>
      <c r="D70" s="360" t="str">
        <f>VLOOKUP(B70,[1]Sheet2!$A$1:$E$78,5,0)</f>
        <v>CN May</v>
      </c>
      <c r="E70" s="360" t="str">
        <f>VLOOKUP(B70,[1]Sheet1!$A$1:$C$154,3,0)</f>
        <v>16-01-2017</v>
      </c>
      <c r="F70" s="358">
        <v>42758</v>
      </c>
      <c r="G70" s="229">
        <v>2580000</v>
      </c>
      <c r="H70" s="229">
        <v>2898600</v>
      </c>
      <c r="I70" s="357">
        <v>280000</v>
      </c>
      <c r="J70" s="357">
        <v>260000</v>
      </c>
      <c r="K70" s="239"/>
      <c r="L70" s="230">
        <v>200000</v>
      </c>
      <c r="M70" s="363"/>
      <c r="N70" s="357">
        <f t="shared" si="0"/>
        <v>200000</v>
      </c>
      <c r="O70" s="236" t="s">
        <v>3546</v>
      </c>
      <c r="P70" s="178"/>
      <c r="Q70" s="225">
        <f t="shared" si="3"/>
        <v>3638600</v>
      </c>
    </row>
    <row r="71" spans="1:17" ht="31.5" customHeight="1" x14ac:dyDescent="0.3">
      <c r="A71" s="219">
        <v>66</v>
      </c>
      <c r="B71" s="360" t="s">
        <v>440</v>
      </c>
      <c r="C71" s="178" t="str">
        <f>VLOOKUP(B71,[1]Sheet1!$A$1:$C$154,2,0)</f>
        <v>Trần Thị Lâm</v>
      </c>
      <c r="D71" s="360" t="str">
        <f>VLOOKUP(B71,[1]Sheet2!$A$1:$E$78,5,0)</f>
        <v>CN May</v>
      </c>
      <c r="E71" s="360" t="str">
        <f>VLOOKUP(B71,[1]Sheet1!$A$1:$C$154,3,0)</f>
        <v>16-01-2017</v>
      </c>
      <c r="F71" s="358">
        <v>42758</v>
      </c>
      <c r="G71" s="229">
        <v>2580000</v>
      </c>
      <c r="H71" s="229">
        <v>2898600</v>
      </c>
      <c r="I71" s="357">
        <v>280000</v>
      </c>
      <c r="J71" s="357">
        <v>260000</v>
      </c>
      <c r="K71" s="239"/>
      <c r="L71" s="230">
        <v>300000</v>
      </c>
      <c r="M71" s="363"/>
      <c r="N71" s="357">
        <f t="shared" ref="N71:N134" si="4">L71+M71</f>
        <v>300000</v>
      </c>
      <c r="O71" s="236" t="s">
        <v>3546</v>
      </c>
      <c r="P71" s="178"/>
      <c r="Q71" s="225">
        <f t="shared" si="3"/>
        <v>3738600</v>
      </c>
    </row>
    <row r="72" spans="1:17" ht="31.5" customHeight="1" x14ac:dyDescent="0.3">
      <c r="A72" s="219">
        <v>67</v>
      </c>
      <c r="B72" s="360" t="s">
        <v>500</v>
      </c>
      <c r="C72" s="178" t="str">
        <f>VLOOKUP(B72,[1]Sheet1!$A$1:$C$154,2,0)</f>
        <v>Trần Thị Quế</v>
      </c>
      <c r="D72" s="360" t="str">
        <f>VLOOKUP(B72,[1]Sheet2!$A$1:$E$78,5,0)</f>
        <v>CN May</v>
      </c>
      <c r="E72" s="360" t="str">
        <f>VLOOKUP(B72,[1]Sheet1!$A$1:$C$154,3,0)</f>
        <v>16-01-2017</v>
      </c>
      <c r="F72" s="358">
        <v>42758</v>
      </c>
      <c r="G72" s="229">
        <v>2580000</v>
      </c>
      <c r="H72" s="229">
        <v>2898600</v>
      </c>
      <c r="I72" s="357">
        <v>280000</v>
      </c>
      <c r="J72" s="357">
        <v>260000</v>
      </c>
      <c r="K72" s="239"/>
      <c r="L72" s="230">
        <v>200000</v>
      </c>
      <c r="M72" s="363"/>
      <c r="N72" s="357">
        <f t="shared" si="4"/>
        <v>200000</v>
      </c>
      <c r="O72" s="236" t="s">
        <v>3546</v>
      </c>
      <c r="P72" s="178"/>
      <c r="Q72" s="225">
        <f t="shared" si="3"/>
        <v>3638600</v>
      </c>
    </row>
    <row r="73" spans="1:17" ht="31.5" customHeight="1" x14ac:dyDescent="0.3">
      <c r="A73" s="219">
        <v>68</v>
      </c>
      <c r="B73" s="360" t="s">
        <v>428</v>
      </c>
      <c r="C73" s="178" t="str">
        <f>VLOOKUP(B73,[1]Sheet1!$A$1:$C$154,2,0)</f>
        <v>Phạm Thị Yến</v>
      </c>
      <c r="D73" s="360" t="str">
        <f>VLOOKUP(B73,[1]Sheet2!$A$1:$E$78,5,0)</f>
        <v>CN May</v>
      </c>
      <c r="E73" s="360" t="str">
        <f>VLOOKUP(B73,[1]Sheet1!$A$1:$C$154,3,0)</f>
        <v>16-01-2017</v>
      </c>
      <c r="F73" s="358">
        <v>42758</v>
      </c>
      <c r="G73" s="229">
        <v>2580000</v>
      </c>
      <c r="H73" s="229">
        <v>2898600</v>
      </c>
      <c r="I73" s="357">
        <v>280000</v>
      </c>
      <c r="J73" s="357">
        <v>260000</v>
      </c>
      <c r="K73" s="239"/>
      <c r="L73" s="230">
        <v>300000</v>
      </c>
      <c r="M73" s="363"/>
      <c r="N73" s="357">
        <f t="shared" si="4"/>
        <v>300000</v>
      </c>
      <c r="O73" s="236" t="s">
        <v>3546</v>
      </c>
      <c r="P73" s="178"/>
      <c r="Q73" s="225">
        <f t="shared" si="3"/>
        <v>3738600</v>
      </c>
    </row>
    <row r="74" spans="1:17" ht="31.5" customHeight="1" x14ac:dyDescent="0.3">
      <c r="A74" s="219">
        <v>69</v>
      </c>
      <c r="B74" s="360" t="s">
        <v>303</v>
      </c>
      <c r="C74" s="178" t="str">
        <f>VLOOKUP(B74,[1]Sheet1!$A$1:$C$154,2,0)</f>
        <v>Vũ Thị Hương</v>
      </c>
      <c r="D74" s="360" t="str">
        <f>VLOOKUP(B74,[1]Sheet2!$A$1:$E$78,5,0)</f>
        <v>CN May</v>
      </c>
      <c r="E74" s="360" t="str">
        <f>VLOOKUP(B74,[1]Sheet1!$A$1:$C$154,3,0)</f>
        <v>16-01-2017</v>
      </c>
      <c r="F74" s="358">
        <v>42758</v>
      </c>
      <c r="G74" s="229">
        <v>2580000</v>
      </c>
      <c r="H74" s="229">
        <v>2898600</v>
      </c>
      <c r="I74" s="357">
        <v>280000</v>
      </c>
      <c r="J74" s="357">
        <v>260000</v>
      </c>
      <c r="K74" s="239"/>
      <c r="L74" s="230">
        <v>300000</v>
      </c>
      <c r="M74" s="363"/>
      <c r="N74" s="357">
        <f t="shared" si="4"/>
        <v>300000</v>
      </c>
      <c r="O74" s="236" t="s">
        <v>3546</v>
      </c>
      <c r="P74" s="178"/>
      <c r="Q74" s="225">
        <f t="shared" si="3"/>
        <v>3738600</v>
      </c>
    </row>
    <row r="75" spans="1:17" ht="31.5" customHeight="1" x14ac:dyDescent="0.3">
      <c r="A75" s="219">
        <v>70</v>
      </c>
      <c r="B75" s="360" t="s">
        <v>420</v>
      </c>
      <c r="C75" s="178" t="str">
        <f>VLOOKUP(B75,[1]Sheet1!$A$1:$C$154,2,0)</f>
        <v>Nguyễn Thị Lan</v>
      </c>
      <c r="D75" s="360" t="str">
        <f>VLOOKUP(B75,[1]Sheet2!$A$1:$E$78,5,0)</f>
        <v>CN May</v>
      </c>
      <c r="E75" s="360" t="str">
        <f>VLOOKUP(B75,[1]Sheet1!$A$1:$C$154,3,0)</f>
        <v>16-01-2017</v>
      </c>
      <c r="F75" s="358">
        <v>42758</v>
      </c>
      <c r="G75" s="229">
        <v>2580000</v>
      </c>
      <c r="H75" s="229">
        <v>2898600</v>
      </c>
      <c r="I75" s="357">
        <v>280000</v>
      </c>
      <c r="J75" s="357">
        <v>260000</v>
      </c>
      <c r="K75" s="239"/>
      <c r="L75" s="230">
        <v>300000</v>
      </c>
      <c r="M75" s="363"/>
      <c r="N75" s="357">
        <f t="shared" si="4"/>
        <v>300000</v>
      </c>
      <c r="O75" s="236" t="s">
        <v>3546</v>
      </c>
      <c r="P75" s="178"/>
      <c r="Q75" s="225">
        <f t="shared" si="3"/>
        <v>3738600</v>
      </c>
    </row>
    <row r="76" spans="1:17" ht="31.5" customHeight="1" x14ac:dyDescent="0.3">
      <c r="A76" s="219">
        <v>71</v>
      </c>
      <c r="B76" s="360" t="s">
        <v>2610</v>
      </c>
      <c r="C76" s="178" t="str">
        <f>VLOOKUP(B76,[1]Sheet1!$A$1:$C$154,2,0)</f>
        <v>Phan Thị Hoa</v>
      </c>
      <c r="D76" s="360" t="str">
        <f>VLOOKUP(B76,[1]Sheet2!$A$1:$E$78,5,0)</f>
        <v>CN May</v>
      </c>
      <c r="E76" s="360" t="str">
        <f>VLOOKUP(B76,[1]Sheet1!$A$1:$C$154,3,0)</f>
        <v>16-01-2017</v>
      </c>
      <c r="F76" s="358">
        <v>42758</v>
      </c>
      <c r="G76" s="229">
        <v>2580000</v>
      </c>
      <c r="H76" s="229">
        <v>2898600</v>
      </c>
      <c r="I76" s="357">
        <v>280000</v>
      </c>
      <c r="J76" s="357">
        <v>260000</v>
      </c>
      <c r="K76" s="239"/>
      <c r="L76" s="230">
        <v>200000</v>
      </c>
      <c r="M76" s="363"/>
      <c r="N76" s="357">
        <f t="shared" si="4"/>
        <v>200000</v>
      </c>
      <c r="O76" s="236" t="s">
        <v>3546</v>
      </c>
      <c r="P76" s="178"/>
      <c r="Q76" s="225">
        <f t="shared" si="3"/>
        <v>3638600</v>
      </c>
    </row>
    <row r="77" spans="1:17" ht="31.5" customHeight="1" x14ac:dyDescent="0.3">
      <c r="A77" s="219">
        <v>72</v>
      </c>
      <c r="B77" s="360" t="s">
        <v>434</v>
      </c>
      <c r="C77" s="178" t="str">
        <f>VLOOKUP(B77,[1]Sheet1!$A$1:$C$154,2,0)</f>
        <v>Phạm Thúy Duyên</v>
      </c>
      <c r="D77" s="360" t="str">
        <f>VLOOKUP(B77,[1]Sheet2!$A$1:$E$78,5,0)</f>
        <v>CN May</v>
      </c>
      <c r="E77" s="360" t="str">
        <f>VLOOKUP(B77,[1]Sheet1!$A$1:$C$154,3,0)</f>
        <v>16-01-2017</v>
      </c>
      <c r="F77" s="358">
        <v>42758</v>
      </c>
      <c r="G77" s="229">
        <v>2580000</v>
      </c>
      <c r="H77" s="229">
        <v>2898600</v>
      </c>
      <c r="I77" s="357">
        <v>280000</v>
      </c>
      <c r="J77" s="357">
        <v>260000</v>
      </c>
      <c r="K77" s="239"/>
      <c r="L77" s="230">
        <v>200000</v>
      </c>
      <c r="M77" s="363"/>
      <c r="N77" s="357">
        <f t="shared" si="4"/>
        <v>200000</v>
      </c>
      <c r="O77" s="236" t="s">
        <v>3546</v>
      </c>
      <c r="P77" s="178"/>
      <c r="Q77" s="225">
        <f t="shared" si="3"/>
        <v>3638600</v>
      </c>
    </row>
    <row r="78" spans="1:17" ht="31.5" customHeight="1" x14ac:dyDescent="0.3">
      <c r="A78" s="219">
        <v>73</v>
      </c>
      <c r="B78" s="360" t="s">
        <v>425</v>
      </c>
      <c r="C78" s="178" t="str">
        <f>VLOOKUP(B78,[1]Sheet1!$A$1:$C$154,2,0)</f>
        <v>Hoàng Thị Hiền</v>
      </c>
      <c r="D78" s="360" t="str">
        <f>VLOOKUP(B78,[1]Sheet2!$A$1:$E$78,5,0)</f>
        <v>CN May</v>
      </c>
      <c r="E78" s="360" t="str">
        <f>VLOOKUP(B78,[1]Sheet1!$A$1:$C$154,3,0)</f>
        <v>16-01-2017</v>
      </c>
      <c r="F78" s="358">
        <v>42758</v>
      </c>
      <c r="G78" s="229">
        <v>2580000</v>
      </c>
      <c r="H78" s="229">
        <v>2898600</v>
      </c>
      <c r="I78" s="357">
        <v>280000</v>
      </c>
      <c r="J78" s="357">
        <v>260000</v>
      </c>
      <c r="K78" s="239"/>
      <c r="L78" s="230">
        <v>200000</v>
      </c>
      <c r="M78" s="363"/>
      <c r="N78" s="357">
        <f t="shared" si="4"/>
        <v>200000</v>
      </c>
      <c r="O78" s="236" t="s">
        <v>3546</v>
      </c>
      <c r="P78" s="178"/>
      <c r="Q78" s="225">
        <f t="shared" si="3"/>
        <v>3638600</v>
      </c>
    </row>
    <row r="79" spans="1:17" ht="31.5" customHeight="1" x14ac:dyDescent="0.3">
      <c r="A79" s="219">
        <v>74</v>
      </c>
      <c r="B79" s="360" t="s">
        <v>318</v>
      </c>
      <c r="C79" s="178" t="str">
        <f>VLOOKUP(B79,[1]Sheet1!$A$1:$C$154,2,0)</f>
        <v>La Thị Thủy</v>
      </c>
      <c r="D79" s="360" t="str">
        <f>VLOOKUP(B79,[1]Sheet2!$A$1:$E$78,5,0)</f>
        <v>CN May</v>
      </c>
      <c r="E79" s="360" t="str">
        <f>VLOOKUP(B79,[1]Sheet1!$A$1:$C$154,3,0)</f>
        <v>16-01-2017</v>
      </c>
      <c r="F79" s="358">
        <v>42758</v>
      </c>
      <c r="G79" s="229">
        <v>2580000</v>
      </c>
      <c r="H79" s="229">
        <v>2898600</v>
      </c>
      <c r="I79" s="357">
        <v>280000</v>
      </c>
      <c r="J79" s="357">
        <v>260000</v>
      </c>
      <c r="K79" s="239"/>
      <c r="L79" s="230">
        <v>200000</v>
      </c>
      <c r="M79" s="363"/>
      <c r="N79" s="357">
        <f t="shared" si="4"/>
        <v>200000</v>
      </c>
      <c r="O79" s="236" t="s">
        <v>3546</v>
      </c>
      <c r="P79" s="178"/>
      <c r="Q79" s="225">
        <f t="shared" si="3"/>
        <v>3638600</v>
      </c>
    </row>
    <row r="80" spans="1:17" ht="31.5" customHeight="1" x14ac:dyDescent="0.3">
      <c r="A80" s="219">
        <v>75</v>
      </c>
      <c r="B80" s="360" t="s">
        <v>320</v>
      </c>
      <c r="C80" s="178" t="str">
        <f>VLOOKUP(B80,[1]Sheet1!$A$1:$C$154,2,0)</f>
        <v>Trần Khánh Huyền</v>
      </c>
      <c r="D80" s="360" t="str">
        <f>VLOOKUP(B80,[1]Sheet2!$A$1:$E$78,5,0)</f>
        <v>CN May</v>
      </c>
      <c r="E80" s="360" t="str">
        <f>VLOOKUP(B80,[1]Sheet1!$A$1:$C$154,3,0)</f>
        <v>16-01-2017</v>
      </c>
      <c r="F80" s="358">
        <v>42758</v>
      </c>
      <c r="G80" s="229">
        <v>2580000</v>
      </c>
      <c r="H80" s="229">
        <v>2898600</v>
      </c>
      <c r="I80" s="357">
        <v>280000</v>
      </c>
      <c r="J80" s="357">
        <v>260000</v>
      </c>
      <c r="K80" s="239"/>
      <c r="L80" s="230">
        <v>100000</v>
      </c>
      <c r="M80" s="363"/>
      <c r="N80" s="357">
        <f t="shared" si="4"/>
        <v>100000</v>
      </c>
      <c r="O80" s="236" t="s">
        <v>3546</v>
      </c>
      <c r="P80" s="178"/>
      <c r="Q80" s="225">
        <f t="shared" si="3"/>
        <v>3538600</v>
      </c>
    </row>
    <row r="81" spans="1:17" ht="31.5" customHeight="1" x14ac:dyDescent="0.3">
      <c r="A81" s="219">
        <v>76</v>
      </c>
      <c r="B81" s="360" t="s">
        <v>312</v>
      </c>
      <c r="C81" s="178" t="str">
        <f>VLOOKUP(B81,[1]Sheet1!$A$1:$C$154,2,0)</f>
        <v>Ngọ Thị Huế</v>
      </c>
      <c r="D81" s="360" t="str">
        <f>VLOOKUP(B81,[1]Sheet2!$A$1:$E$78,5,0)</f>
        <v>CN May</v>
      </c>
      <c r="E81" s="360" t="str">
        <f>VLOOKUP(B81,[1]Sheet1!$A$1:$C$154,3,0)</f>
        <v>16-01-2017</v>
      </c>
      <c r="F81" s="358">
        <v>42758</v>
      </c>
      <c r="G81" s="229">
        <v>2580000</v>
      </c>
      <c r="H81" s="229">
        <v>2898600</v>
      </c>
      <c r="I81" s="357">
        <v>280000</v>
      </c>
      <c r="J81" s="357">
        <v>260000</v>
      </c>
      <c r="K81" s="239"/>
      <c r="L81" s="230">
        <v>200000</v>
      </c>
      <c r="M81" s="363"/>
      <c r="N81" s="357">
        <f t="shared" si="4"/>
        <v>200000</v>
      </c>
      <c r="O81" s="236" t="s">
        <v>3546</v>
      </c>
      <c r="P81" s="178"/>
      <c r="Q81" s="225">
        <f t="shared" si="3"/>
        <v>3638600</v>
      </c>
    </row>
    <row r="82" spans="1:17" ht="31.5" customHeight="1" x14ac:dyDescent="0.3">
      <c r="A82" s="219">
        <v>77</v>
      </c>
      <c r="B82" s="360" t="s">
        <v>316</v>
      </c>
      <c r="C82" s="178" t="str">
        <f>VLOOKUP(B82,[1]Sheet1!$A$1:$C$154,2,0)</f>
        <v>Tống Thị Lý</v>
      </c>
      <c r="D82" s="360" t="str">
        <f>VLOOKUP(B82,[1]Sheet2!$A$1:$E$78,5,0)</f>
        <v>CN May</v>
      </c>
      <c r="E82" s="360" t="str">
        <f>VLOOKUP(B82,[1]Sheet1!$A$1:$C$154,3,0)</f>
        <v>16-01-2017</v>
      </c>
      <c r="F82" s="358">
        <v>42758</v>
      </c>
      <c r="G82" s="229">
        <v>2580000</v>
      </c>
      <c r="H82" s="229">
        <v>2898600</v>
      </c>
      <c r="I82" s="357">
        <v>280000</v>
      </c>
      <c r="J82" s="357">
        <v>260000</v>
      </c>
      <c r="K82" s="239"/>
      <c r="L82" s="230">
        <v>200000</v>
      </c>
      <c r="M82" s="363"/>
      <c r="N82" s="357">
        <f t="shared" si="4"/>
        <v>200000</v>
      </c>
      <c r="O82" s="236" t="s">
        <v>3546</v>
      </c>
      <c r="P82" s="178"/>
      <c r="Q82" s="225">
        <f t="shared" si="3"/>
        <v>3638600</v>
      </c>
    </row>
    <row r="83" spans="1:17" ht="31.5" customHeight="1" x14ac:dyDescent="0.3">
      <c r="A83" s="219">
        <v>78</v>
      </c>
      <c r="B83" s="360" t="s">
        <v>423</v>
      </c>
      <c r="C83" s="178" t="str">
        <f>VLOOKUP(B83,[1]Sheet1!$A$1:$C$154,2,0)</f>
        <v>Trần Văn Hà</v>
      </c>
      <c r="D83" s="360" t="str">
        <f>VLOOKUP(B83,[1]Sheet2!$A$1:$E$78,5,0)</f>
        <v>CN May</v>
      </c>
      <c r="E83" s="360" t="str">
        <f>VLOOKUP(B83,[1]Sheet1!$A$1:$C$154,3,0)</f>
        <v>16-01-2017</v>
      </c>
      <c r="F83" s="358">
        <v>42758</v>
      </c>
      <c r="G83" s="229">
        <v>2580000</v>
      </c>
      <c r="H83" s="229">
        <v>2898600</v>
      </c>
      <c r="I83" s="357">
        <v>280000</v>
      </c>
      <c r="J83" s="357">
        <v>260000</v>
      </c>
      <c r="K83" s="239"/>
      <c r="L83" s="230">
        <v>200000</v>
      </c>
      <c r="M83" s="363"/>
      <c r="N83" s="357">
        <f t="shared" si="4"/>
        <v>200000</v>
      </c>
      <c r="O83" s="236" t="s">
        <v>3546</v>
      </c>
      <c r="P83" s="178"/>
      <c r="Q83" s="225">
        <f t="shared" si="3"/>
        <v>3638600</v>
      </c>
    </row>
    <row r="84" spans="1:17" ht="31.5" customHeight="1" x14ac:dyDescent="0.3">
      <c r="A84" s="219">
        <v>79</v>
      </c>
      <c r="B84" s="360" t="s">
        <v>417</v>
      </c>
      <c r="C84" s="178" t="str">
        <f>VLOOKUP(B84,[1]Sheet1!$A$1:$C$154,2,0)</f>
        <v>Kiều Thị Dung</v>
      </c>
      <c r="D84" s="360" t="str">
        <f>VLOOKUP(B84,[1]Sheet2!$A$1:$E$78,5,0)</f>
        <v>CN May</v>
      </c>
      <c r="E84" s="360" t="str">
        <f>VLOOKUP(B84,[1]Sheet1!$A$1:$C$154,3,0)</f>
        <v>16-01-2017</v>
      </c>
      <c r="F84" s="358">
        <v>42758</v>
      </c>
      <c r="G84" s="229">
        <v>2580000</v>
      </c>
      <c r="H84" s="229">
        <v>2898600</v>
      </c>
      <c r="I84" s="357">
        <v>280000</v>
      </c>
      <c r="J84" s="357">
        <v>260000</v>
      </c>
      <c r="K84" s="239"/>
      <c r="L84" s="230">
        <v>300000</v>
      </c>
      <c r="M84" s="363"/>
      <c r="N84" s="357">
        <f t="shared" si="4"/>
        <v>300000</v>
      </c>
      <c r="O84" s="236" t="s">
        <v>3546</v>
      </c>
      <c r="P84" s="178"/>
      <c r="Q84" s="225">
        <f t="shared" si="3"/>
        <v>3738600</v>
      </c>
    </row>
    <row r="85" spans="1:17" ht="31.5" customHeight="1" x14ac:dyDescent="0.3">
      <c r="A85" s="219">
        <v>80</v>
      </c>
      <c r="B85" s="360" t="s">
        <v>263</v>
      </c>
      <c r="C85" s="178" t="str">
        <f>VLOOKUP(B85,[1]Sheet1!$A$1:$C$154,2,0)</f>
        <v>Lương Thị Thơm</v>
      </c>
      <c r="D85" s="360" t="str">
        <f>VLOOKUP(B85,[1]Sheet2!$A$1:$E$78,5,0)</f>
        <v>CN May</v>
      </c>
      <c r="E85" s="360" t="str">
        <f>VLOOKUP(B85,[1]Sheet1!$A$1:$C$154,3,0)</f>
        <v>16-01-2017</v>
      </c>
      <c r="F85" s="358">
        <v>42758</v>
      </c>
      <c r="G85" s="229">
        <v>2580000</v>
      </c>
      <c r="H85" s="229">
        <v>2898600</v>
      </c>
      <c r="I85" s="357">
        <v>280000</v>
      </c>
      <c r="J85" s="357">
        <v>260000</v>
      </c>
      <c r="K85" s="239"/>
      <c r="L85" s="230">
        <v>300000</v>
      </c>
      <c r="M85" s="363"/>
      <c r="N85" s="357">
        <f t="shared" si="4"/>
        <v>300000</v>
      </c>
      <c r="O85" s="236" t="s">
        <v>3546</v>
      </c>
      <c r="P85" s="178"/>
      <c r="Q85" s="225">
        <f t="shared" si="3"/>
        <v>3738600</v>
      </c>
    </row>
    <row r="86" spans="1:17" ht="31.5" customHeight="1" x14ac:dyDescent="0.3">
      <c r="A86" s="219">
        <v>81</v>
      </c>
      <c r="B86" s="360" t="s">
        <v>269</v>
      </c>
      <c r="C86" s="178" t="str">
        <f>VLOOKUP(B86,[1]Sheet1!$A$1:$C$154,2,0)</f>
        <v>Lê Thị Thanh Nga</v>
      </c>
      <c r="D86" s="360" t="str">
        <f>VLOOKUP(B86,[1]Sheet2!$A$1:$E$78,5,0)</f>
        <v>CN May</v>
      </c>
      <c r="E86" s="360" t="str">
        <f>VLOOKUP(B86,[1]Sheet1!$A$1:$C$154,3,0)</f>
        <v>16-01-2017</v>
      </c>
      <c r="F86" s="358">
        <v>42758</v>
      </c>
      <c r="G86" s="229">
        <v>2580000</v>
      </c>
      <c r="H86" s="229">
        <v>2898600</v>
      </c>
      <c r="I86" s="357">
        <v>280000</v>
      </c>
      <c r="J86" s="357">
        <v>260000</v>
      </c>
      <c r="K86" s="239"/>
      <c r="L86" s="230">
        <v>300000</v>
      </c>
      <c r="M86" s="363"/>
      <c r="N86" s="357">
        <f t="shared" si="4"/>
        <v>300000</v>
      </c>
      <c r="O86" s="236" t="s">
        <v>3546</v>
      </c>
      <c r="P86" s="178"/>
      <c r="Q86" s="225">
        <f t="shared" si="3"/>
        <v>3738600</v>
      </c>
    </row>
    <row r="87" spans="1:17" ht="31.5" customHeight="1" x14ac:dyDescent="0.3">
      <c r="A87" s="219">
        <v>82</v>
      </c>
      <c r="B87" s="360" t="s">
        <v>99</v>
      </c>
      <c r="C87" s="178" t="s">
        <v>100</v>
      </c>
      <c r="D87" s="360" t="str">
        <f>VLOOKUP(B87,[1]Sheet2!$A$1:$E$78,5,0)</f>
        <v>CN May</v>
      </c>
      <c r="E87" s="366" t="s">
        <v>3571</v>
      </c>
      <c r="F87" s="358">
        <v>42758</v>
      </c>
      <c r="G87" s="229">
        <v>2580000</v>
      </c>
      <c r="H87" s="229">
        <v>2898600</v>
      </c>
      <c r="I87" s="357">
        <v>280000</v>
      </c>
      <c r="J87" s="357">
        <v>260000</v>
      </c>
      <c r="K87" s="239"/>
      <c r="L87" s="230">
        <v>200000</v>
      </c>
      <c r="M87" s="363"/>
      <c r="N87" s="357">
        <f t="shared" si="4"/>
        <v>200000</v>
      </c>
      <c r="O87" s="236" t="s">
        <v>3546</v>
      </c>
      <c r="P87" s="178"/>
      <c r="Q87" s="225">
        <f t="shared" si="3"/>
        <v>3638600</v>
      </c>
    </row>
    <row r="88" spans="1:17" ht="31.5" customHeight="1" x14ac:dyDescent="0.3">
      <c r="A88" s="219">
        <v>83</v>
      </c>
      <c r="B88" s="360" t="s">
        <v>265</v>
      </c>
      <c r="C88" s="178" t="str">
        <f>VLOOKUP(B88,[1]Sheet1!$A$1:$C$154,2,0)</f>
        <v>Lê Thị Hiền</v>
      </c>
      <c r="D88" s="360" t="str">
        <f>VLOOKUP(B88,[1]Sheet2!$A$1:$E$78,5,0)</f>
        <v>CN May</v>
      </c>
      <c r="E88" s="360" t="str">
        <f>VLOOKUP(B88,[1]Sheet1!$A$1:$C$154,3,0)</f>
        <v>16-01-2017</v>
      </c>
      <c r="F88" s="358">
        <v>42758</v>
      </c>
      <c r="G88" s="229">
        <v>2580000</v>
      </c>
      <c r="H88" s="229">
        <v>2898600</v>
      </c>
      <c r="I88" s="357">
        <v>280000</v>
      </c>
      <c r="J88" s="357">
        <v>260000</v>
      </c>
      <c r="K88" s="239"/>
      <c r="L88" s="230">
        <v>200000</v>
      </c>
      <c r="M88" s="363"/>
      <c r="N88" s="357">
        <f t="shared" si="4"/>
        <v>200000</v>
      </c>
      <c r="O88" s="236" t="s">
        <v>3546</v>
      </c>
      <c r="P88" s="178"/>
      <c r="Q88" s="225">
        <f t="shared" si="3"/>
        <v>3638600</v>
      </c>
    </row>
    <row r="89" spans="1:17" ht="31.5" customHeight="1" x14ac:dyDescent="0.3">
      <c r="A89" s="219">
        <v>84</v>
      </c>
      <c r="B89" s="360" t="s">
        <v>277</v>
      </c>
      <c r="C89" s="178" t="str">
        <f>VLOOKUP(B89,[1]Sheet1!$A$1:$C$154,2,0)</f>
        <v xml:space="preserve">Nguyễn Thị Yến </v>
      </c>
      <c r="D89" s="360" t="str">
        <f>VLOOKUP(B89,[1]Sheet2!$A$1:$E$78,5,0)</f>
        <v>CN May</v>
      </c>
      <c r="E89" s="360" t="str">
        <f>VLOOKUP(B89,[1]Sheet1!$A$1:$C$154,3,0)</f>
        <v>16-01-2017</v>
      </c>
      <c r="F89" s="358">
        <v>42758</v>
      </c>
      <c r="G89" s="229">
        <v>2580000</v>
      </c>
      <c r="H89" s="229">
        <v>2898600</v>
      </c>
      <c r="I89" s="357">
        <v>280000</v>
      </c>
      <c r="J89" s="357">
        <v>260000</v>
      </c>
      <c r="K89" s="239"/>
      <c r="L89" s="230">
        <v>200000</v>
      </c>
      <c r="M89" s="363"/>
      <c r="N89" s="357">
        <f t="shared" si="4"/>
        <v>200000</v>
      </c>
      <c r="O89" s="236" t="s">
        <v>3546</v>
      </c>
      <c r="P89" s="178"/>
      <c r="Q89" s="225">
        <f t="shared" si="3"/>
        <v>3638600</v>
      </c>
    </row>
    <row r="90" spans="1:17" ht="31.5" customHeight="1" x14ac:dyDescent="0.3">
      <c r="A90" s="219">
        <v>85</v>
      </c>
      <c r="B90" s="360" t="s">
        <v>275</v>
      </c>
      <c r="C90" s="178" t="str">
        <f>VLOOKUP(B90,[1]Sheet1!$A$1:$C$154,2,0)</f>
        <v>Lê Thị Hoài</v>
      </c>
      <c r="D90" s="360" t="str">
        <f>VLOOKUP(B90,[1]Sheet2!$A$1:$E$78,5,0)</f>
        <v>CN May</v>
      </c>
      <c r="E90" s="360" t="str">
        <f>VLOOKUP(B90,[1]Sheet1!$A$1:$C$154,3,0)</f>
        <v>16-01-2017</v>
      </c>
      <c r="F90" s="358">
        <v>42758</v>
      </c>
      <c r="G90" s="229">
        <v>2580000</v>
      </c>
      <c r="H90" s="229">
        <v>2898600</v>
      </c>
      <c r="I90" s="357">
        <v>280000</v>
      </c>
      <c r="J90" s="357">
        <v>260000</v>
      </c>
      <c r="K90" s="239"/>
      <c r="L90" s="230">
        <v>200000</v>
      </c>
      <c r="M90" s="363"/>
      <c r="N90" s="357">
        <f t="shared" si="4"/>
        <v>200000</v>
      </c>
      <c r="O90" s="236" t="s">
        <v>3546</v>
      </c>
      <c r="P90" s="178"/>
      <c r="Q90" s="225">
        <f t="shared" si="3"/>
        <v>3638600</v>
      </c>
    </row>
    <row r="91" spans="1:17" ht="31.5" customHeight="1" x14ac:dyDescent="0.3">
      <c r="A91" s="219">
        <v>86</v>
      </c>
      <c r="B91" s="360" t="s">
        <v>443</v>
      </c>
      <c r="C91" s="178" t="str">
        <f>VLOOKUP(B91,[1]Sheet1!$A$1:$C$154,2,0)</f>
        <v>Tạ Thị Lý</v>
      </c>
      <c r="D91" s="360" t="str">
        <f>VLOOKUP(B91,[1]Sheet2!$A$1:$E$78,5,0)</f>
        <v>CN May</v>
      </c>
      <c r="E91" s="360" t="str">
        <f>VLOOKUP(B91,[1]Sheet1!$A$1:$C$154,3,0)</f>
        <v>16-01-2017</v>
      </c>
      <c r="F91" s="358">
        <v>42758</v>
      </c>
      <c r="G91" s="229">
        <v>2580000</v>
      </c>
      <c r="H91" s="229">
        <v>2898600</v>
      </c>
      <c r="I91" s="357">
        <v>280000</v>
      </c>
      <c r="J91" s="357">
        <v>260000</v>
      </c>
      <c r="K91" s="239"/>
      <c r="L91" s="230">
        <v>200000</v>
      </c>
      <c r="M91" s="363"/>
      <c r="N91" s="357">
        <f t="shared" si="4"/>
        <v>200000</v>
      </c>
      <c r="O91" s="236" t="s">
        <v>3546</v>
      </c>
      <c r="P91" s="178"/>
      <c r="Q91" s="225">
        <f t="shared" si="3"/>
        <v>3638600</v>
      </c>
    </row>
    <row r="92" spans="1:17" ht="31.5" customHeight="1" x14ac:dyDescent="0.3">
      <c r="A92" s="219">
        <v>87</v>
      </c>
      <c r="B92" s="360" t="s">
        <v>300</v>
      </c>
      <c r="C92" s="178" t="str">
        <f>VLOOKUP(B92,[1]Sheet1!$A$1:$C$154,2,0)</f>
        <v>Trịnh Thị Phương</v>
      </c>
      <c r="D92" s="360" t="str">
        <f>VLOOKUP(B92,[1]Sheet2!$A$1:$E$78,5,0)</f>
        <v>CN May</v>
      </c>
      <c r="E92" s="360" t="str">
        <f>VLOOKUP(B92,[1]Sheet1!$A$1:$C$154,3,0)</f>
        <v>16-01-2017</v>
      </c>
      <c r="F92" s="358">
        <v>42758</v>
      </c>
      <c r="G92" s="229">
        <v>2580000</v>
      </c>
      <c r="H92" s="229">
        <v>2898600</v>
      </c>
      <c r="I92" s="357">
        <v>280000</v>
      </c>
      <c r="J92" s="357">
        <v>260000</v>
      </c>
      <c r="K92" s="239"/>
      <c r="L92" s="230">
        <v>300000</v>
      </c>
      <c r="M92" s="363"/>
      <c r="N92" s="357">
        <f t="shared" si="4"/>
        <v>300000</v>
      </c>
      <c r="O92" s="236" t="s">
        <v>3546</v>
      </c>
      <c r="P92" s="178"/>
      <c r="Q92" s="225">
        <f t="shared" si="3"/>
        <v>3738600</v>
      </c>
    </row>
    <row r="93" spans="1:17" ht="31.5" customHeight="1" x14ac:dyDescent="0.3">
      <c r="A93" s="219">
        <v>88</v>
      </c>
      <c r="B93" s="360" t="s">
        <v>432</v>
      </c>
      <c r="C93" s="178" t="str">
        <f>VLOOKUP(B93,[1]Sheet1!$A$1:$C$154,2,0)</f>
        <v>Ngô Thị Tình</v>
      </c>
      <c r="D93" s="360" t="str">
        <f>VLOOKUP(B93,[1]Sheet2!$A$1:$E$78,5,0)</f>
        <v>CN May</v>
      </c>
      <c r="E93" s="360" t="str">
        <f>VLOOKUP(B93,[1]Sheet1!$A$1:$C$154,3,0)</f>
        <v>16-01-2017</v>
      </c>
      <c r="F93" s="358">
        <v>42758</v>
      </c>
      <c r="G93" s="229">
        <v>2580000</v>
      </c>
      <c r="H93" s="229">
        <v>2898600</v>
      </c>
      <c r="I93" s="357">
        <v>280000</v>
      </c>
      <c r="J93" s="357">
        <v>260000</v>
      </c>
      <c r="K93" s="239"/>
      <c r="L93" s="230">
        <v>200000</v>
      </c>
      <c r="M93" s="363"/>
      <c r="N93" s="357">
        <f t="shared" si="4"/>
        <v>200000</v>
      </c>
      <c r="O93" s="236" t="s">
        <v>3546</v>
      </c>
      <c r="P93" s="178"/>
      <c r="Q93" s="225">
        <f t="shared" si="3"/>
        <v>3638600</v>
      </c>
    </row>
    <row r="94" spans="1:17" ht="31.5" customHeight="1" x14ac:dyDescent="0.3">
      <c r="A94" s="219">
        <v>89</v>
      </c>
      <c r="B94" s="360" t="s">
        <v>286</v>
      </c>
      <c r="C94" s="178" t="str">
        <f>VLOOKUP(B94,[1]Sheet1!$A$1:$C$154,2,0)</f>
        <v>Nguyễn Thị Thảo</v>
      </c>
      <c r="D94" s="360" t="str">
        <f>VLOOKUP(B94,[1]Sheet2!$A$1:$E$78,5,0)</f>
        <v>CN May</v>
      </c>
      <c r="E94" s="360" t="str">
        <f>VLOOKUP(B94,[1]Sheet1!$A$1:$C$154,3,0)</f>
        <v>16-01-2017</v>
      </c>
      <c r="F94" s="358">
        <v>42758</v>
      </c>
      <c r="G94" s="229">
        <v>2580000</v>
      </c>
      <c r="H94" s="229">
        <v>2898600</v>
      </c>
      <c r="I94" s="357">
        <v>280000</v>
      </c>
      <c r="J94" s="357">
        <v>260000</v>
      </c>
      <c r="K94" s="239"/>
      <c r="L94" s="230">
        <v>300000</v>
      </c>
      <c r="M94" s="363"/>
      <c r="N94" s="357">
        <f t="shared" si="4"/>
        <v>300000</v>
      </c>
      <c r="O94" s="236" t="s">
        <v>3546</v>
      </c>
      <c r="P94" s="178"/>
      <c r="Q94" s="225">
        <f t="shared" si="3"/>
        <v>3738600</v>
      </c>
    </row>
    <row r="95" spans="1:17" ht="31.5" customHeight="1" x14ac:dyDescent="0.3">
      <c r="A95" s="219">
        <v>90</v>
      </c>
      <c r="B95" s="360" t="s">
        <v>295</v>
      </c>
      <c r="C95" s="178" t="str">
        <f>VLOOKUP(B95,[1]Sheet1!$A$1:$C$154,2,0)</f>
        <v>Đặng Thị Hương</v>
      </c>
      <c r="D95" s="360" t="str">
        <f>VLOOKUP(B95,[1]Sheet2!$A$1:$E$78,5,0)</f>
        <v>CN May</v>
      </c>
      <c r="E95" s="360" t="str">
        <f>VLOOKUP(B95,[1]Sheet1!$A$1:$C$154,3,0)</f>
        <v>16-01-2017</v>
      </c>
      <c r="F95" s="358">
        <v>42758</v>
      </c>
      <c r="G95" s="229">
        <v>2580000</v>
      </c>
      <c r="H95" s="229">
        <v>2898600</v>
      </c>
      <c r="I95" s="357">
        <v>280000</v>
      </c>
      <c r="J95" s="357">
        <v>260000</v>
      </c>
      <c r="K95" s="239"/>
      <c r="L95" s="230">
        <v>200000</v>
      </c>
      <c r="M95" s="363"/>
      <c r="N95" s="357">
        <f t="shared" si="4"/>
        <v>200000</v>
      </c>
      <c r="O95" s="236" t="s">
        <v>3546</v>
      </c>
      <c r="P95" s="178"/>
      <c r="Q95" s="225">
        <f t="shared" si="3"/>
        <v>3638600</v>
      </c>
    </row>
    <row r="96" spans="1:17" ht="31.5" customHeight="1" x14ac:dyDescent="0.3">
      <c r="A96" s="219">
        <v>91</v>
      </c>
      <c r="B96" s="360" t="s">
        <v>445</v>
      </c>
      <c r="C96" s="178" t="str">
        <f>VLOOKUP(B96,[1]Sheet1!$A$1:$C$154,2,0)</f>
        <v>Lê Trung Hợp</v>
      </c>
      <c r="D96" s="360" t="str">
        <f>VLOOKUP(B96,[1]Sheet2!$A$1:$E$78,5,0)</f>
        <v>CN May</v>
      </c>
      <c r="E96" s="360" t="str">
        <f>VLOOKUP(B96,[1]Sheet1!$A$1:$C$154,3,0)</f>
        <v>16-01-2017</v>
      </c>
      <c r="F96" s="358">
        <v>42758</v>
      </c>
      <c r="G96" s="229">
        <v>2580000</v>
      </c>
      <c r="H96" s="229">
        <v>2898600</v>
      </c>
      <c r="I96" s="357">
        <v>280000</v>
      </c>
      <c r="J96" s="357">
        <v>260000</v>
      </c>
      <c r="K96" s="239"/>
      <c r="L96" s="230">
        <v>200000</v>
      </c>
      <c r="M96" s="363"/>
      <c r="N96" s="357">
        <f t="shared" si="4"/>
        <v>200000</v>
      </c>
      <c r="O96" s="236" t="s">
        <v>3546</v>
      </c>
      <c r="P96" s="178"/>
      <c r="Q96" s="225">
        <f t="shared" si="3"/>
        <v>3638600</v>
      </c>
    </row>
    <row r="97" spans="1:17" ht="31.5" customHeight="1" x14ac:dyDescent="0.3">
      <c r="A97" s="219">
        <v>92</v>
      </c>
      <c r="B97" s="360" t="s">
        <v>314</v>
      </c>
      <c r="C97" s="178" t="str">
        <f>VLOOKUP(B97,[1]Sheet1!$A$1:$C$154,2,0)</f>
        <v>Đỗ Thị Hạnh</v>
      </c>
      <c r="D97" s="360" t="str">
        <f>VLOOKUP(B97,[1]Sheet2!$A$1:$E$78,5,0)</f>
        <v>CN May</v>
      </c>
      <c r="E97" s="360" t="str">
        <f>VLOOKUP(B97,[1]Sheet1!$A$1:$C$154,3,0)</f>
        <v>16-01-2017</v>
      </c>
      <c r="F97" s="358">
        <v>42758</v>
      </c>
      <c r="G97" s="229">
        <v>2580000</v>
      </c>
      <c r="H97" s="229">
        <v>2898600</v>
      </c>
      <c r="I97" s="357">
        <v>280000</v>
      </c>
      <c r="J97" s="357">
        <v>260000</v>
      </c>
      <c r="K97" s="239"/>
      <c r="L97" s="230">
        <v>200000</v>
      </c>
      <c r="M97" s="363"/>
      <c r="N97" s="357">
        <f t="shared" si="4"/>
        <v>200000</v>
      </c>
      <c r="O97" s="236" t="s">
        <v>3546</v>
      </c>
      <c r="P97" s="178"/>
      <c r="Q97" s="225">
        <f t="shared" si="3"/>
        <v>3638600</v>
      </c>
    </row>
    <row r="98" spans="1:17" ht="31.5" customHeight="1" x14ac:dyDescent="0.3">
      <c r="A98" s="219">
        <v>93</v>
      </c>
      <c r="B98" s="360" t="s">
        <v>436</v>
      </c>
      <c r="C98" s="178" t="str">
        <f>VLOOKUP(B98,[1]Sheet1!$A$1:$C$154,2,0)</f>
        <v>Đỗ Thị Hiền</v>
      </c>
      <c r="D98" s="360" t="str">
        <f>VLOOKUP(B98,[1]Sheet2!$A$1:$E$78,5,0)</f>
        <v>CN May</v>
      </c>
      <c r="E98" s="360" t="str">
        <f>VLOOKUP(B98,[1]Sheet1!$A$1:$C$154,3,0)</f>
        <v>16-01-2017</v>
      </c>
      <c r="F98" s="358">
        <v>42758</v>
      </c>
      <c r="G98" s="229">
        <v>2580000</v>
      </c>
      <c r="H98" s="229">
        <v>2898600</v>
      </c>
      <c r="I98" s="357">
        <v>280000</v>
      </c>
      <c r="J98" s="357">
        <v>260000</v>
      </c>
      <c r="K98" s="239"/>
      <c r="L98" s="230">
        <v>200000</v>
      </c>
      <c r="M98" s="363"/>
      <c r="N98" s="357">
        <f t="shared" si="4"/>
        <v>200000</v>
      </c>
      <c r="O98" s="236" t="s">
        <v>3546</v>
      </c>
      <c r="P98" s="178"/>
      <c r="Q98" s="225">
        <f t="shared" si="3"/>
        <v>3638600</v>
      </c>
    </row>
    <row r="99" spans="1:17" ht="31.5" customHeight="1" x14ac:dyDescent="0.3">
      <c r="A99" s="219">
        <v>94</v>
      </c>
      <c r="B99" s="360" t="s">
        <v>438</v>
      </c>
      <c r="C99" s="178" t="str">
        <f>VLOOKUP(B99,[1]Sheet1!$A$1:$C$154,2,0)</f>
        <v>Đặng Thị Tâm</v>
      </c>
      <c r="D99" s="360" t="str">
        <f>VLOOKUP(B99,[1]Sheet2!$A$1:$E$78,5,0)</f>
        <v>CN May</v>
      </c>
      <c r="E99" s="360" t="str">
        <f>VLOOKUP(B99,[1]Sheet1!$A$1:$C$154,3,0)</f>
        <v>16-01-2017</v>
      </c>
      <c r="F99" s="358">
        <v>42758</v>
      </c>
      <c r="G99" s="229">
        <v>2580000</v>
      </c>
      <c r="H99" s="229">
        <v>2898600</v>
      </c>
      <c r="I99" s="357">
        <v>280000</v>
      </c>
      <c r="J99" s="357">
        <v>260000</v>
      </c>
      <c r="K99" s="239"/>
      <c r="L99" s="230">
        <v>200000</v>
      </c>
      <c r="M99" s="363"/>
      <c r="N99" s="357">
        <f t="shared" si="4"/>
        <v>200000</v>
      </c>
      <c r="O99" s="236" t="s">
        <v>3546</v>
      </c>
      <c r="P99" s="178"/>
      <c r="Q99" s="225">
        <f t="shared" si="3"/>
        <v>3638600</v>
      </c>
    </row>
    <row r="100" spans="1:17" ht="31.5" customHeight="1" x14ac:dyDescent="0.3">
      <c r="A100" s="219">
        <v>95</v>
      </c>
      <c r="B100" s="360" t="s">
        <v>1536</v>
      </c>
      <c r="C100" s="178" t="str">
        <f>VLOOKUP(B100,[1]Sheet1!$A$1:$C$154,2,0)</f>
        <v>Lê Thị Khuyên</v>
      </c>
      <c r="D100" s="360" t="str">
        <f>VLOOKUP(B100,[1]Sheet2!$A$1:$E$78,5,0)</f>
        <v>Thống Kê</v>
      </c>
      <c r="E100" s="360" t="str">
        <f>VLOOKUP(B100,[1]Sheet1!$A$1:$C$154,3,0)</f>
        <v>16-01-2017</v>
      </c>
      <c r="F100" s="358">
        <v>42758</v>
      </c>
      <c r="G100" s="229">
        <v>2580000</v>
      </c>
      <c r="H100" s="229">
        <v>2898600</v>
      </c>
      <c r="I100" s="357">
        <v>280000</v>
      </c>
      <c r="J100" s="357">
        <v>260000</v>
      </c>
      <c r="K100" s="239"/>
      <c r="L100" s="230">
        <v>300000</v>
      </c>
      <c r="M100" s="363"/>
      <c r="N100" s="357">
        <f t="shared" si="4"/>
        <v>300000</v>
      </c>
      <c r="O100" s="236" t="s">
        <v>3546</v>
      </c>
      <c r="P100" s="178"/>
      <c r="Q100" s="225">
        <f t="shared" si="3"/>
        <v>3738600</v>
      </c>
    </row>
    <row r="101" spans="1:17" ht="31.5" customHeight="1" x14ac:dyDescent="0.3">
      <c r="A101" s="219">
        <v>96</v>
      </c>
      <c r="B101" s="360" t="s">
        <v>1256</v>
      </c>
      <c r="C101" s="178" t="str">
        <f>VLOOKUP(B101,[1]Sheet1!$A$1:$C$154,2,0)</f>
        <v>Hoàng Xuân Tuấn</v>
      </c>
      <c r="D101" s="360" t="str">
        <f>VLOOKUP(B101,[1]Sheet2!$A$1:$E$78,5,0)</f>
        <v>Quản Đốc Cắt</v>
      </c>
      <c r="E101" s="360" t="str">
        <f>VLOOKUP(B101,[1]Sheet1!$A$1:$C$154,3,0)</f>
        <v>16-01-2017</v>
      </c>
      <c r="F101" s="358">
        <v>42758</v>
      </c>
      <c r="G101" s="229">
        <v>2580000</v>
      </c>
      <c r="H101" s="229">
        <v>3043530</v>
      </c>
      <c r="I101" s="357">
        <v>280000</v>
      </c>
      <c r="J101" s="357">
        <v>260000</v>
      </c>
      <c r="K101" s="239"/>
      <c r="L101" s="230">
        <v>1416470</v>
      </c>
      <c r="M101" s="363"/>
      <c r="N101" s="357">
        <f t="shared" si="4"/>
        <v>1416470</v>
      </c>
      <c r="O101" s="236" t="s">
        <v>3546</v>
      </c>
      <c r="P101" s="178"/>
      <c r="Q101" s="225">
        <f t="shared" si="3"/>
        <v>5000000</v>
      </c>
    </row>
    <row r="102" spans="1:17" ht="31.5" customHeight="1" x14ac:dyDescent="0.3">
      <c r="A102" s="219">
        <v>97</v>
      </c>
      <c r="B102" s="360" t="s">
        <v>1258</v>
      </c>
      <c r="C102" s="178" t="str">
        <f>VLOOKUP(B102,[1]Sheet1!$A$1:$C$154,2,0)</f>
        <v>Vũ Xuân Khuông</v>
      </c>
      <c r="D102" s="360" t="str">
        <f>VLOOKUP(B102,[1]Sheet2!$A$1:$E$78,5,0)</f>
        <v>TT Cắt</v>
      </c>
      <c r="E102" s="360" t="str">
        <f>VLOOKUP(B102,[1]Sheet1!$A$1:$C$154,3,0)</f>
        <v>16-01-2017</v>
      </c>
      <c r="F102" s="358">
        <v>42758</v>
      </c>
      <c r="G102" s="229">
        <v>2580000</v>
      </c>
      <c r="H102" s="229">
        <v>3043530</v>
      </c>
      <c r="I102" s="357">
        <v>280000</v>
      </c>
      <c r="J102" s="357">
        <v>260000</v>
      </c>
      <c r="K102" s="239"/>
      <c r="L102" s="230">
        <v>716470</v>
      </c>
      <c r="M102" s="363"/>
      <c r="N102" s="357">
        <f t="shared" si="4"/>
        <v>716470</v>
      </c>
      <c r="O102" s="236" t="s">
        <v>3546</v>
      </c>
      <c r="P102" s="178"/>
      <c r="Q102" s="225">
        <f t="shared" si="3"/>
        <v>4300000</v>
      </c>
    </row>
    <row r="103" spans="1:17" ht="31.5" customHeight="1" x14ac:dyDescent="0.3">
      <c r="A103" s="219">
        <v>98</v>
      </c>
      <c r="B103" s="360" t="s">
        <v>279</v>
      </c>
      <c r="C103" s="178" t="str">
        <f>VLOOKUP(B103,[1]Sheet1!$A$1:$C$154,2,0)</f>
        <v>Phạm Thị Thúy</v>
      </c>
      <c r="D103" s="360" t="str">
        <f>VLOOKUP(B103,[1]Sheet2!$A$1:$E$78,5,0)</f>
        <v>CN May</v>
      </c>
      <c r="E103" s="360" t="str">
        <f>VLOOKUP(B103,[1]Sheet1!$A$1:$C$154,3,0)</f>
        <v>16-01-2017</v>
      </c>
      <c r="F103" s="358">
        <v>42758</v>
      </c>
      <c r="G103" s="229">
        <v>2580000</v>
      </c>
      <c r="H103" s="229">
        <v>2898600</v>
      </c>
      <c r="I103" s="357">
        <v>280000</v>
      </c>
      <c r="J103" s="357">
        <v>260000</v>
      </c>
      <c r="K103" s="239"/>
      <c r="L103" s="230">
        <v>300000</v>
      </c>
      <c r="M103" s="363"/>
      <c r="N103" s="357">
        <f t="shared" si="4"/>
        <v>300000</v>
      </c>
      <c r="O103" s="236" t="s">
        <v>3546</v>
      </c>
      <c r="P103" s="178"/>
      <c r="Q103" s="225">
        <f t="shared" si="3"/>
        <v>3738600</v>
      </c>
    </row>
    <row r="104" spans="1:17" ht="31.5" customHeight="1" x14ac:dyDescent="0.3">
      <c r="A104" s="219">
        <v>99</v>
      </c>
      <c r="B104" s="360" t="s">
        <v>419</v>
      </c>
      <c r="C104" s="178" t="str">
        <f>VLOOKUP(B104,[1]Sheet1!$A$1:$C$154,2,0)</f>
        <v>Nguyễn Thị Vân</v>
      </c>
      <c r="D104" s="360" t="str">
        <f>VLOOKUP(B104,[1]Sheet2!$A$1:$E$78,5,0)</f>
        <v>CN May</v>
      </c>
      <c r="E104" s="360" t="str">
        <f>VLOOKUP(B104,[1]Sheet1!$A$1:$C$154,3,0)</f>
        <v>16-01-2017</v>
      </c>
      <c r="F104" s="358">
        <v>42758</v>
      </c>
      <c r="G104" s="229">
        <v>2580000</v>
      </c>
      <c r="H104" s="229">
        <v>2898600</v>
      </c>
      <c r="I104" s="357">
        <v>280000</v>
      </c>
      <c r="J104" s="357">
        <v>260000</v>
      </c>
      <c r="K104" s="239"/>
      <c r="L104" s="230">
        <v>200000</v>
      </c>
      <c r="M104" s="363"/>
      <c r="N104" s="357">
        <f t="shared" si="4"/>
        <v>200000</v>
      </c>
      <c r="O104" s="236" t="s">
        <v>3546</v>
      </c>
      <c r="P104" s="178"/>
      <c r="Q104" s="225">
        <f>SUM(H104,I104:M104)</f>
        <v>3638600</v>
      </c>
    </row>
    <row r="105" spans="1:17" ht="31.5" customHeight="1" x14ac:dyDescent="0.3">
      <c r="A105" s="219">
        <v>100</v>
      </c>
      <c r="B105" s="360" t="s">
        <v>310</v>
      </c>
      <c r="C105" s="178" t="str">
        <f>VLOOKUP(B105,[1]Sheet1!$A$1:$C$154,2,0)</f>
        <v>Phan Thị Cải</v>
      </c>
      <c r="D105" s="360" t="str">
        <f>VLOOKUP(B105,[1]Sheet2!$A$1:$E$78,5,0)</f>
        <v>CN May</v>
      </c>
      <c r="E105" s="360" t="str">
        <f>VLOOKUP(B105,[1]Sheet1!$A$1:$C$154,3,0)</f>
        <v>16-01-2017</v>
      </c>
      <c r="F105" s="358">
        <v>42758</v>
      </c>
      <c r="G105" s="229">
        <v>2580000</v>
      </c>
      <c r="H105" s="229">
        <v>2898600</v>
      </c>
      <c r="I105" s="357">
        <v>280000</v>
      </c>
      <c r="J105" s="357">
        <v>260000</v>
      </c>
      <c r="K105" s="239"/>
      <c r="L105" s="230">
        <v>300000</v>
      </c>
      <c r="M105" s="363"/>
      <c r="N105" s="357">
        <f t="shared" si="4"/>
        <v>300000</v>
      </c>
      <c r="O105" s="236" t="s">
        <v>3546</v>
      </c>
      <c r="P105" s="178"/>
      <c r="Q105" s="225">
        <f>SUM(H105,I105:M105)</f>
        <v>3738600</v>
      </c>
    </row>
    <row r="106" spans="1:17" ht="31.5" customHeight="1" x14ac:dyDescent="0.3">
      <c r="A106" s="219">
        <v>101</v>
      </c>
      <c r="B106" s="360" t="s">
        <v>363</v>
      </c>
      <c r="C106" s="178" t="s">
        <v>2624</v>
      </c>
      <c r="D106" s="360" t="s">
        <v>101</v>
      </c>
      <c r="E106" s="360" t="s">
        <v>3572</v>
      </c>
      <c r="F106" s="358" t="s">
        <v>3573</v>
      </c>
      <c r="G106" s="229">
        <v>2580000</v>
      </c>
      <c r="H106" s="229"/>
      <c r="I106" s="357">
        <v>280000</v>
      </c>
      <c r="J106" s="357">
        <v>260000</v>
      </c>
      <c r="K106" s="239"/>
      <c r="L106" s="230"/>
      <c r="M106" s="363"/>
      <c r="N106" s="357">
        <f t="shared" si="4"/>
        <v>0</v>
      </c>
      <c r="O106" s="236" t="s">
        <v>3546</v>
      </c>
      <c r="P106" s="178"/>
      <c r="Q106" s="225">
        <f>SUM(G106,I106:M106)</f>
        <v>3120000</v>
      </c>
    </row>
    <row r="107" spans="1:17" ht="31.5" customHeight="1" x14ac:dyDescent="0.3">
      <c r="A107" s="219">
        <v>102</v>
      </c>
      <c r="B107" s="360" t="s">
        <v>369</v>
      </c>
      <c r="C107" s="178" t="s">
        <v>2625</v>
      </c>
      <c r="D107" s="360" t="s">
        <v>101</v>
      </c>
      <c r="E107" s="360" t="s">
        <v>3572</v>
      </c>
      <c r="F107" s="358" t="s">
        <v>3573</v>
      </c>
      <c r="G107" s="229">
        <v>2580000</v>
      </c>
      <c r="H107" s="229"/>
      <c r="I107" s="357">
        <v>280000</v>
      </c>
      <c r="J107" s="357">
        <v>260000</v>
      </c>
      <c r="K107" s="239"/>
      <c r="L107" s="230"/>
      <c r="M107" s="363"/>
      <c r="N107" s="357">
        <f t="shared" si="4"/>
        <v>0</v>
      </c>
      <c r="O107" s="236" t="s">
        <v>3546</v>
      </c>
      <c r="P107" s="178"/>
      <c r="Q107" s="225">
        <f t="shared" ref="Q107:Q170" si="5">SUM(G107,I107:M107)</f>
        <v>3120000</v>
      </c>
    </row>
    <row r="108" spans="1:17" ht="31.5" customHeight="1" x14ac:dyDescent="0.3">
      <c r="A108" s="219">
        <v>103</v>
      </c>
      <c r="B108" s="360" t="s">
        <v>1973</v>
      </c>
      <c r="C108" s="178" t="s">
        <v>2626</v>
      </c>
      <c r="D108" s="360" t="s">
        <v>101</v>
      </c>
      <c r="E108" s="360" t="s">
        <v>3572</v>
      </c>
      <c r="F108" s="358" t="s">
        <v>3573</v>
      </c>
      <c r="G108" s="229">
        <v>2580000</v>
      </c>
      <c r="H108" s="229"/>
      <c r="I108" s="357">
        <v>280000</v>
      </c>
      <c r="J108" s="357">
        <v>260000</v>
      </c>
      <c r="K108" s="239"/>
      <c r="L108" s="230"/>
      <c r="M108" s="363"/>
      <c r="N108" s="357">
        <f t="shared" si="4"/>
        <v>0</v>
      </c>
      <c r="O108" s="236" t="s">
        <v>3546</v>
      </c>
      <c r="P108" s="178"/>
      <c r="Q108" s="225">
        <f t="shared" si="5"/>
        <v>3120000</v>
      </c>
    </row>
    <row r="109" spans="1:17" ht="31.5" customHeight="1" x14ac:dyDescent="0.3">
      <c r="A109" s="219">
        <v>104</v>
      </c>
      <c r="B109" s="360" t="s">
        <v>328</v>
      </c>
      <c r="C109" s="178" t="s">
        <v>2627</v>
      </c>
      <c r="D109" s="360" t="s">
        <v>101</v>
      </c>
      <c r="E109" s="360" t="s">
        <v>3572</v>
      </c>
      <c r="F109" s="358" t="s">
        <v>3573</v>
      </c>
      <c r="G109" s="229">
        <v>2580000</v>
      </c>
      <c r="H109" s="229"/>
      <c r="I109" s="357">
        <v>280000</v>
      </c>
      <c r="J109" s="357">
        <v>260000</v>
      </c>
      <c r="K109" s="239"/>
      <c r="L109" s="230"/>
      <c r="M109" s="363"/>
      <c r="N109" s="357">
        <f t="shared" si="4"/>
        <v>0</v>
      </c>
      <c r="O109" s="236" t="s">
        <v>3546</v>
      </c>
      <c r="P109" s="178"/>
      <c r="Q109" s="225">
        <f t="shared" si="5"/>
        <v>3120000</v>
      </c>
    </row>
    <row r="110" spans="1:17" ht="31.5" customHeight="1" x14ac:dyDescent="0.3">
      <c r="A110" s="219">
        <v>105</v>
      </c>
      <c r="B110" s="360" t="s">
        <v>368</v>
      </c>
      <c r="C110" s="178" t="s">
        <v>2628</v>
      </c>
      <c r="D110" s="360" t="s">
        <v>101</v>
      </c>
      <c r="E110" s="360" t="s">
        <v>3572</v>
      </c>
      <c r="F110" s="358" t="s">
        <v>3573</v>
      </c>
      <c r="G110" s="229">
        <v>2580000</v>
      </c>
      <c r="H110" s="229"/>
      <c r="I110" s="357">
        <v>280000</v>
      </c>
      <c r="J110" s="357">
        <v>260000</v>
      </c>
      <c r="K110" s="239"/>
      <c r="L110" s="230"/>
      <c r="M110" s="363"/>
      <c r="N110" s="357">
        <f t="shared" si="4"/>
        <v>0</v>
      </c>
      <c r="O110" s="236" t="s">
        <v>3546</v>
      </c>
      <c r="P110" s="178"/>
      <c r="Q110" s="225">
        <f t="shared" si="5"/>
        <v>3120000</v>
      </c>
    </row>
    <row r="111" spans="1:17" ht="31.5" customHeight="1" x14ac:dyDescent="0.3">
      <c r="A111" s="219">
        <v>106</v>
      </c>
      <c r="B111" s="360" t="s">
        <v>477</v>
      </c>
      <c r="C111" s="178" t="s">
        <v>2629</v>
      </c>
      <c r="D111" s="360" t="s">
        <v>101</v>
      </c>
      <c r="E111" s="360" t="s">
        <v>3572</v>
      </c>
      <c r="F111" s="358" t="s">
        <v>3573</v>
      </c>
      <c r="G111" s="229">
        <v>2580000</v>
      </c>
      <c r="H111" s="229"/>
      <c r="I111" s="357">
        <v>280000</v>
      </c>
      <c r="J111" s="357">
        <v>260000</v>
      </c>
      <c r="K111" s="239"/>
      <c r="L111" s="230"/>
      <c r="M111" s="363"/>
      <c r="N111" s="357">
        <f t="shared" si="4"/>
        <v>0</v>
      </c>
      <c r="O111" s="236" t="s">
        <v>3546</v>
      </c>
      <c r="P111" s="178"/>
      <c r="Q111" s="225">
        <f t="shared" si="5"/>
        <v>3120000</v>
      </c>
    </row>
    <row r="112" spans="1:17" ht="31.5" customHeight="1" x14ac:dyDescent="0.3">
      <c r="A112" s="219">
        <v>107</v>
      </c>
      <c r="B112" s="360" t="s">
        <v>324</v>
      </c>
      <c r="C112" s="178" t="s">
        <v>2630</v>
      </c>
      <c r="D112" s="360" t="s">
        <v>101</v>
      </c>
      <c r="E112" s="360" t="s">
        <v>3572</v>
      </c>
      <c r="F112" s="358" t="s">
        <v>3573</v>
      </c>
      <c r="G112" s="229">
        <v>2580000</v>
      </c>
      <c r="H112" s="229"/>
      <c r="I112" s="357">
        <v>280000</v>
      </c>
      <c r="J112" s="357">
        <v>260000</v>
      </c>
      <c r="K112" s="239"/>
      <c r="L112" s="230"/>
      <c r="M112" s="363"/>
      <c r="N112" s="357">
        <f t="shared" si="4"/>
        <v>0</v>
      </c>
      <c r="O112" s="236" t="s">
        <v>3546</v>
      </c>
      <c r="P112" s="178"/>
      <c r="Q112" s="225">
        <f t="shared" si="5"/>
        <v>3120000</v>
      </c>
    </row>
    <row r="113" spans="1:17" ht="31.5" customHeight="1" x14ac:dyDescent="0.3">
      <c r="A113" s="219">
        <v>108</v>
      </c>
      <c r="B113" s="360" t="s">
        <v>333</v>
      </c>
      <c r="C113" s="178" t="s">
        <v>2631</v>
      </c>
      <c r="D113" s="360" t="s">
        <v>101</v>
      </c>
      <c r="E113" s="360" t="s">
        <v>3572</v>
      </c>
      <c r="F113" s="358" t="s">
        <v>3573</v>
      </c>
      <c r="G113" s="229">
        <v>2580000</v>
      </c>
      <c r="H113" s="229"/>
      <c r="I113" s="357">
        <v>280000</v>
      </c>
      <c r="J113" s="357">
        <v>260000</v>
      </c>
      <c r="K113" s="239"/>
      <c r="L113" s="230"/>
      <c r="M113" s="363"/>
      <c r="N113" s="357">
        <f t="shared" si="4"/>
        <v>0</v>
      </c>
      <c r="O113" s="236" t="s">
        <v>3546</v>
      </c>
      <c r="P113" s="178"/>
      <c r="Q113" s="225">
        <f t="shared" si="5"/>
        <v>3120000</v>
      </c>
    </row>
    <row r="114" spans="1:17" ht="31.5" customHeight="1" x14ac:dyDescent="0.3">
      <c r="A114" s="219">
        <v>109</v>
      </c>
      <c r="B114" s="360" t="s">
        <v>325</v>
      </c>
      <c r="C114" s="178" t="s">
        <v>326</v>
      </c>
      <c r="D114" s="360" t="s">
        <v>101</v>
      </c>
      <c r="E114" s="360" t="s">
        <v>3572</v>
      </c>
      <c r="F114" s="358" t="s">
        <v>3573</v>
      </c>
      <c r="G114" s="229">
        <v>2580000</v>
      </c>
      <c r="H114" s="229"/>
      <c r="I114" s="357">
        <v>280000</v>
      </c>
      <c r="J114" s="357">
        <v>260000</v>
      </c>
      <c r="K114" s="239"/>
      <c r="L114" s="230"/>
      <c r="M114" s="363"/>
      <c r="N114" s="357">
        <f t="shared" si="4"/>
        <v>0</v>
      </c>
      <c r="O114" s="236" t="s">
        <v>3546</v>
      </c>
      <c r="P114" s="178"/>
      <c r="Q114" s="225">
        <f t="shared" si="5"/>
        <v>3120000</v>
      </c>
    </row>
    <row r="115" spans="1:17" ht="31.5" customHeight="1" x14ac:dyDescent="0.3">
      <c r="A115" s="219">
        <v>110</v>
      </c>
      <c r="B115" s="360" t="s">
        <v>451</v>
      </c>
      <c r="C115" s="178" t="s">
        <v>452</v>
      </c>
      <c r="D115" s="360" t="s">
        <v>101</v>
      </c>
      <c r="E115" s="360" t="s">
        <v>3572</v>
      </c>
      <c r="F115" s="358" t="s">
        <v>3573</v>
      </c>
      <c r="G115" s="229">
        <v>2580000</v>
      </c>
      <c r="H115" s="229"/>
      <c r="I115" s="357">
        <v>280000</v>
      </c>
      <c r="J115" s="357">
        <v>260000</v>
      </c>
      <c r="K115" s="239"/>
      <c r="L115" s="230"/>
      <c r="M115" s="363"/>
      <c r="N115" s="357">
        <f t="shared" si="4"/>
        <v>0</v>
      </c>
      <c r="O115" s="236" t="s">
        <v>3546</v>
      </c>
      <c r="P115" s="178"/>
      <c r="Q115" s="225">
        <f t="shared" si="5"/>
        <v>3120000</v>
      </c>
    </row>
    <row r="116" spans="1:17" ht="31.5" customHeight="1" x14ac:dyDescent="0.3">
      <c r="A116" s="219">
        <v>111</v>
      </c>
      <c r="B116" s="360" t="s">
        <v>329</v>
      </c>
      <c r="C116" s="178" t="s">
        <v>2632</v>
      </c>
      <c r="D116" s="360" t="s">
        <v>101</v>
      </c>
      <c r="E116" s="360" t="s">
        <v>3572</v>
      </c>
      <c r="F116" s="358" t="s">
        <v>3573</v>
      </c>
      <c r="G116" s="229">
        <v>2580000</v>
      </c>
      <c r="H116" s="229"/>
      <c r="I116" s="357">
        <v>280000</v>
      </c>
      <c r="J116" s="357">
        <v>260000</v>
      </c>
      <c r="K116" s="239"/>
      <c r="L116" s="230"/>
      <c r="M116" s="363"/>
      <c r="N116" s="357">
        <f t="shared" si="4"/>
        <v>0</v>
      </c>
      <c r="O116" s="236" t="s">
        <v>3546</v>
      </c>
      <c r="P116" s="178"/>
      <c r="Q116" s="225">
        <f t="shared" si="5"/>
        <v>3120000</v>
      </c>
    </row>
    <row r="117" spans="1:17" ht="31.5" customHeight="1" x14ac:dyDescent="0.3">
      <c r="A117" s="219">
        <v>112</v>
      </c>
      <c r="B117" s="360" t="s">
        <v>331</v>
      </c>
      <c r="C117" s="178" t="s">
        <v>332</v>
      </c>
      <c r="D117" s="360" t="s">
        <v>101</v>
      </c>
      <c r="E117" s="360" t="s">
        <v>3572</v>
      </c>
      <c r="F117" s="358" t="s">
        <v>3573</v>
      </c>
      <c r="G117" s="229">
        <v>2580000</v>
      </c>
      <c r="H117" s="229"/>
      <c r="I117" s="357">
        <v>280000</v>
      </c>
      <c r="J117" s="357">
        <v>260000</v>
      </c>
      <c r="K117" s="239"/>
      <c r="L117" s="230"/>
      <c r="M117" s="363"/>
      <c r="N117" s="357">
        <f t="shared" si="4"/>
        <v>0</v>
      </c>
      <c r="O117" s="236" t="s">
        <v>3546</v>
      </c>
      <c r="P117" s="178"/>
      <c r="Q117" s="225">
        <f t="shared" si="5"/>
        <v>3120000</v>
      </c>
    </row>
    <row r="118" spans="1:17" ht="31.5" customHeight="1" x14ac:dyDescent="0.3">
      <c r="A118" s="219">
        <v>113</v>
      </c>
      <c r="B118" s="360" t="s">
        <v>453</v>
      </c>
      <c r="C118" s="178" t="s">
        <v>454</v>
      </c>
      <c r="D118" s="360" t="s">
        <v>101</v>
      </c>
      <c r="E118" s="360" t="s">
        <v>3572</v>
      </c>
      <c r="F118" s="358" t="s">
        <v>3573</v>
      </c>
      <c r="G118" s="229">
        <v>2580000</v>
      </c>
      <c r="H118" s="229"/>
      <c r="I118" s="357">
        <v>280000</v>
      </c>
      <c r="J118" s="357">
        <v>260000</v>
      </c>
      <c r="K118" s="239"/>
      <c r="L118" s="230"/>
      <c r="M118" s="363"/>
      <c r="N118" s="357">
        <f t="shared" si="4"/>
        <v>0</v>
      </c>
      <c r="O118" s="236" t="s">
        <v>3546</v>
      </c>
      <c r="P118" s="178"/>
      <c r="Q118" s="225">
        <f t="shared" si="5"/>
        <v>3120000</v>
      </c>
    </row>
    <row r="119" spans="1:17" ht="31.5" customHeight="1" x14ac:dyDescent="0.3">
      <c r="A119" s="219">
        <v>114</v>
      </c>
      <c r="B119" s="360" t="s">
        <v>457</v>
      </c>
      <c r="C119" s="178" t="s">
        <v>458</v>
      </c>
      <c r="D119" s="360" t="s">
        <v>101</v>
      </c>
      <c r="E119" s="360" t="s">
        <v>3572</v>
      </c>
      <c r="F119" s="358" t="s">
        <v>3573</v>
      </c>
      <c r="G119" s="229">
        <v>2580000</v>
      </c>
      <c r="H119" s="229"/>
      <c r="I119" s="357">
        <v>280000</v>
      </c>
      <c r="J119" s="357">
        <v>260000</v>
      </c>
      <c r="K119" s="239"/>
      <c r="L119" s="230"/>
      <c r="M119" s="363"/>
      <c r="N119" s="357">
        <f t="shared" si="4"/>
        <v>0</v>
      </c>
      <c r="O119" s="236" t="s">
        <v>3546</v>
      </c>
      <c r="P119" s="178"/>
      <c r="Q119" s="225">
        <f t="shared" si="5"/>
        <v>3120000</v>
      </c>
    </row>
    <row r="120" spans="1:17" ht="31.5" customHeight="1" x14ac:dyDescent="0.3">
      <c r="A120" s="219">
        <v>115</v>
      </c>
      <c r="B120" s="360" t="s">
        <v>455</v>
      </c>
      <c r="C120" s="178" t="s">
        <v>2633</v>
      </c>
      <c r="D120" s="360" t="s">
        <v>101</v>
      </c>
      <c r="E120" s="360" t="s">
        <v>3572</v>
      </c>
      <c r="F120" s="358" t="s">
        <v>3573</v>
      </c>
      <c r="G120" s="229">
        <v>2580000</v>
      </c>
      <c r="H120" s="229"/>
      <c r="I120" s="357">
        <v>280000</v>
      </c>
      <c r="J120" s="357">
        <v>260000</v>
      </c>
      <c r="K120" s="239"/>
      <c r="L120" s="230"/>
      <c r="M120" s="363"/>
      <c r="N120" s="357">
        <f t="shared" si="4"/>
        <v>0</v>
      </c>
      <c r="O120" s="236" t="s">
        <v>3546</v>
      </c>
      <c r="P120" s="178"/>
      <c r="Q120" s="225">
        <f t="shared" si="5"/>
        <v>3120000</v>
      </c>
    </row>
    <row r="121" spans="1:17" ht="31.5" customHeight="1" x14ac:dyDescent="0.3">
      <c r="A121" s="219">
        <v>116</v>
      </c>
      <c r="B121" s="360" t="s">
        <v>450</v>
      </c>
      <c r="C121" s="178" t="s">
        <v>2634</v>
      </c>
      <c r="D121" s="360" t="s">
        <v>101</v>
      </c>
      <c r="E121" s="360" t="s">
        <v>3572</v>
      </c>
      <c r="F121" s="358" t="s">
        <v>3573</v>
      </c>
      <c r="G121" s="229">
        <v>2580000</v>
      </c>
      <c r="H121" s="229"/>
      <c r="I121" s="357">
        <v>280000</v>
      </c>
      <c r="J121" s="357">
        <v>260000</v>
      </c>
      <c r="K121" s="239"/>
      <c r="L121" s="230"/>
      <c r="M121" s="363"/>
      <c r="N121" s="357">
        <f t="shared" si="4"/>
        <v>0</v>
      </c>
      <c r="O121" s="236" t="s">
        <v>3546</v>
      </c>
      <c r="P121" s="178"/>
      <c r="Q121" s="225">
        <f t="shared" si="5"/>
        <v>3120000</v>
      </c>
    </row>
    <row r="122" spans="1:17" ht="31.5" customHeight="1" x14ac:dyDescent="0.3">
      <c r="A122" s="219">
        <v>117</v>
      </c>
      <c r="B122" s="360" t="s">
        <v>488</v>
      </c>
      <c r="C122" s="178" t="s">
        <v>2627</v>
      </c>
      <c r="D122" s="360" t="s">
        <v>101</v>
      </c>
      <c r="E122" s="360" t="s">
        <v>3572</v>
      </c>
      <c r="F122" s="358" t="s">
        <v>3573</v>
      </c>
      <c r="G122" s="229">
        <v>2580000</v>
      </c>
      <c r="H122" s="229"/>
      <c r="I122" s="357">
        <v>280000</v>
      </c>
      <c r="J122" s="357">
        <v>260000</v>
      </c>
      <c r="K122" s="239"/>
      <c r="L122" s="230"/>
      <c r="M122" s="363"/>
      <c r="N122" s="357">
        <f t="shared" si="4"/>
        <v>0</v>
      </c>
      <c r="O122" s="236" t="s">
        <v>3546</v>
      </c>
      <c r="P122" s="178"/>
      <c r="Q122" s="225">
        <f t="shared" si="5"/>
        <v>3120000</v>
      </c>
    </row>
    <row r="123" spans="1:17" ht="31.5" customHeight="1" x14ac:dyDescent="0.3">
      <c r="A123" s="219">
        <v>118</v>
      </c>
      <c r="B123" s="360" t="s">
        <v>449</v>
      </c>
      <c r="C123" s="178" t="s">
        <v>2635</v>
      </c>
      <c r="D123" s="360" t="s">
        <v>101</v>
      </c>
      <c r="E123" s="360" t="s">
        <v>3572</v>
      </c>
      <c r="F123" s="358" t="s">
        <v>3573</v>
      </c>
      <c r="G123" s="229">
        <v>2580000</v>
      </c>
      <c r="H123" s="229"/>
      <c r="I123" s="357">
        <v>280000</v>
      </c>
      <c r="J123" s="357">
        <v>260000</v>
      </c>
      <c r="K123" s="239"/>
      <c r="L123" s="230"/>
      <c r="M123" s="363"/>
      <c r="N123" s="357">
        <f t="shared" si="4"/>
        <v>0</v>
      </c>
      <c r="O123" s="236" t="s">
        <v>3546</v>
      </c>
      <c r="P123" s="178"/>
      <c r="Q123" s="225">
        <f t="shared" si="5"/>
        <v>3120000</v>
      </c>
    </row>
    <row r="124" spans="1:17" ht="31.5" customHeight="1" x14ac:dyDescent="0.3">
      <c r="A124" s="219">
        <v>119</v>
      </c>
      <c r="B124" s="360" t="s">
        <v>416</v>
      </c>
      <c r="C124" s="178" t="s">
        <v>2636</v>
      </c>
      <c r="D124" s="360" t="s">
        <v>101</v>
      </c>
      <c r="E124" s="360" t="s">
        <v>3572</v>
      </c>
      <c r="F124" s="358" t="s">
        <v>3573</v>
      </c>
      <c r="G124" s="229">
        <v>2580000</v>
      </c>
      <c r="H124" s="229"/>
      <c r="I124" s="357">
        <v>280000</v>
      </c>
      <c r="J124" s="357">
        <v>260000</v>
      </c>
      <c r="K124" s="239"/>
      <c r="L124" s="230"/>
      <c r="M124" s="363"/>
      <c r="N124" s="357">
        <f t="shared" si="4"/>
        <v>0</v>
      </c>
      <c r="O124" s="236" t="s">
        <v>3546</v>
      </c>
      <c r="P124" s="178"/>
      <c r="Q124" s="225">
        <f t="shared" si="5"/>
        <v>3120000</v>
      </c>
    </row>
    <row r="125" spans="1:17" ht="31.5" customHeight="1" x14ac:dyDescent="0.3">
      <c r="A125" s="219">
        <v>120</v>
      </c>
      <c r="B125" s="360" t="s">
        <v>355</v>
      </c>
      <c r="C125" s="178" t="s">
        <v>356</v>
      </c>
      <c r="D125" s="360" t="s">
        <v>101</v>
      </c>
      <c r="E125" s="360" t="s">
        <v>3572</v>
      </c>
      <c r="F125" s="358" t="s">
        <v>3573</v>
      </c>
      <c r="G125" s="229">
        <v>2580000</v>
      </c>
      <c r="H125" s="229"/>
      <c r="I125" s="357">
        <v>280000</v>
      </c>
      <c r="J125" s="357">
        <v>260000</v>
      </c>
      <c r="K125" s="239"/>
      <c r="L125" s="230"/>
      <c r="M125" s="363"/>
      <c r="N125" s="357">
        <f t="shared" si="4"/>
        <v>0</v>
      </c>
      <c r="O125" s="236" t="s">
        <v>3546</v>
      </c>
      <c r="P125" s="178"/>
      <c r="Q125" s="225">
        <f t="shared" si="5"/>
        <v>3120000</v>
      </c>
    </row>
    <row r="126" spans="1:17" ht="31.5" customHeight="1" x14ac:dyDescent="0.3">
      <c r="A126" s="219">
        <v>121</v>
      </c>
      <c r="B126" s="360" t="s">
        <v>459</v>
      </c>
      <c r="C126" s="178" t="s">
        <v>460</v>
      </c>
      <c r="D126" s="360" t="s">
        <v>101</v>
      </c>
      <c r="E126" s="360" t="s">
        <v>3572</v>
      </c>
      <c r="F126" s="358" t="s">
        <v>3573</v>
      </c>
      <c r="G126" s="229">
        <v>2580000</v>
      </c>
      <c r="H126" s="229"/>
      <c r="I126" s="357">
        <v>280000</v>
      </c>
      <c r="J126" s="357">
        <v>260000</v>
      </c>
      <c r="K126" s="239"/>
      <c r="L126" s="230"/>
      <c r="M126" s="363"/>
      <c r="N126" s="357">
        <f t="shared" si="4"/>
        <v>0</v>
      </c>
      <c r="O126" s="236" t="s">
        <v>3546</v>
      </c>
      <c r="P126" s="178"/>
      <c r="Q126" s="225">
        <f t="shared" si="5"/>
        <v>3120000</v>
      </c>
    </row>
    <row r="127" spans="1:17" ht="31.5" customHeight="1" x14ac:dyDescent="0.3">
      <c r="A127" s="219">
        <v>122</v>
      </c>
      <c r="B127" s="360" t="s">
        <v>372</v>
      </c>
      <c r="C127" s="178" t="s">
        <v>373</v>
      </c>
      <c r="D127" s="360" t="s">
        <v>101</v>
      </c>
      <c r="E127" s="360" t="s">
        <v>3572</v>
      </c>
      <c r="F127" s="358" t="s">
        <v>3573</v>
      </c>
      <c r="G127" s="229">
        <v>2580000</v>
      </c>
      <c r="H127" s="229"/>
      <c r="I127" s="357">
        <v>280000</v>
      </c>
      <c r="J127" s="357">
        <v>260000</v>
      </c>
      <c r="K127" s="239"/>
      <c r="L127" s="230"/>
      <c r="M127" s="363"/>
      <c r="N127" s="357">
        <f t="shared" si="4"/>
        <v>0</v>
      </c>
      <c r="O127" s="236" t="s">
        <v>3546</v>
      </c>
      <c r="P127" s="178"/>
      <c r="Q127" s="225">
        <f t="shared" si="5"/>
        <v>3120000</v>
      </c>
    </row>
    <row r="128" spans="1:17" ht="31.5" customHeight="1" x14ac:dyDescent="0.3">
      <c r="A128" s="219">
        <v>123</v>
      </c>
      <c r="B128" s="360" t="s">
        <v>351</v>
      </c>
      <c r="C128" s="178" t="s">
        <v>2637</v>
      </c>
      <c r="D128" s="360" t="s">
        <v>101</v>
      </c>
      <c r="E128" s="360" t="s">
        <v>3572</v>
      </c>
      <c r="F128" s="358" t="s">
        <v>3573</v>
      </c>
      <c r="G128" s="229">
        <v>2580000</v>
      </c>
      <c r="H128" s="229"/>
      <c r="I128" s="357">
        <v>280000</v>
      </c>
      <c r="J128" s="357">
        <v>260000</v>
      </c>
      <c r="K128" s="239"/>
      <c r="L128" s="230"/>
      <c r="M128" s="363"/>
      <c r="N128" s="357">
        <f t="shared" si="4"/>
        <v>0</v>
      </c>
      <c r="O128" s="236" t="s">
        <v>3546</v>
      </c>
      <c r="P128" s="178"/>
      <c r="Q128" s="225">
        <f t="shared" si="5"/>
        <v>3120000</v>
      </c>
    </row>
    <row r="129" spans="1:17" ht="31.5" customHeight="1" x14ac:dyDescent="0.3">
      <c r="A129" s="219">
        <v>124</v>
      </c>
      <c r="B129" s="360" t="s">
        <v>358</v>
      </c>
      <c r="C129" s="178" t="s">
        <v>2638</v>
      </c>
      <c r="D129" s="360" t="s">
        <v>101</v>
      </c>
      <c r="E129" s="360" t="s">
        <v>3572</v>
      </c>
      <c r="F129" s="358" t="s">
        <v>3573</v>
      </c>
      <c r="G129" s="229">
        <v>2580000</v>
      </c>
      <c r="H129" s="229"/>
      <c r="I129" s="357">
        <v>280000</v>
      </c>
      <c r="J129" s="357">
        <v>260000</v>
      </c>
      <c r="K129" s="239"/>
      <c r="L129" s="230"/>
      <c r="M129" s="363"/>
      <c r="N129" s="357">
        <f t="shared" si="4"/>
        <v>0</v>
      </c>
      <c r="O129" s="236" t="s">
        <v>3546</v>
      </c>
      <c r="P129" s="178"/>
      <c r="Q129" s="225">
        <f t="shared" si="5"/>
        <v>3120000</v>
      </c>
    </row>
    <row r="130" spans="1:17" ht="31.5" customHeight="1" x14ac:dyDescent="0.3">
      <c r="A130" s="219">
        <v>125</v>
      </c>
      <c r="B130" s="360" t="s">
        <v>349</v>
      </c>
      <c r="C130" s="178" t="s">
        <v>2621</v>
      </c>
      <c r="D130" s="360" t="s">
        <v>101</v>
      </c>
      <c r="E130" s="360" t="s">
        <v>3572</v>
      </c>
      <c r="F130" s="358" t="s">
        <v>3573</v>
      </c>
      <c r="G130" s="229">
        <v>2580000</v>
      </c>
      <c r="H130" s="229"/>
      <c r="I130" s="357">
        <v>280000</v>
      </c>
      <c r="J130" s="357">
        <v>260000</v>
      </c>
      <c r="K130" s="239"/>
      <c r="L130" s="230"/>
      <c r="M130" s="363"/>
      <c r="N130" s="357">
        <f t="shared" si="4"/>
        <v>0</v>
      </c>
      <c r="O130" s="236" t="s">
        <v>3546</v>
      </c>
      <c r="P130" s="178"/>
      <c r="Q130" s="225">
        <f t="shared" si="5"/>
        <v>3120000</v>
      </c>
    </row>
    <row r="131" spans="1:17" ht="31.5" customHeight="1" x14ac:dyDescent="0.3">
      <c r="A131" s="219">
        <v>126</v>
      </c>
      <c r="B131" s="360" t="s">
        <v>353</v>
      </c>
      <c r="C131" s="178" t="s">
        <v>354</v>
      </c>
      <c r="D131" s="360" t="s">
        <v>101</v>
      </c>
      <c r="E131" s="360" t="s">
        <v>3572</v>
      </c>
      <c r="F131" s="358" t="s">
        <v>3573</v>
      </c>
      <c r="G131" s="229">
        <v>2580000</v>
      </c>
      <c r="H131" s="229"/>
      <c r="I131" s="357">
        <v>280000</v>
      </c>
      <c r="J131" s="357">
        <v>260000</v>
      </c>
      <c r="K131" s="239"/>
      <c r="L131" s="230"/>
      <c r="M131" s="363"/>
      <c r="N131" s="357">
        <f t="shared" si="4"/>
        <v>0</v>
      </c>
      <c r="O131" s="236" t="s">
        <v>3546</v>
      </c>
      <c r="P131" s="178"/>
      <c r="Q131" s="225">
        <f t="shared" si="5"/>
        <v>3120000</v>
      </c>
    </row>
    <row r="132" spans="1:17" ht="31.5" customHeight="1" x14ac:dyDescent="0.3">
      <c r="A132" s="219">
        <v>127</v>
      </c>
      <c r="B132" s="360" t="s">
        <v>370</v>
      </c>
      <c r="C132" s="178" t="s">
        <v>2639</v>
      </c>
      <c r="D132" s="360" t="s">
        <v>101</v>
      </c>
      <c r="E132" s="360" t="s">
        <v>3572</v>
      </c>
      <c r="F132" s="358" t="s">
        <v>3573</v>
      </c>
      <c r="G132" s="229">
        <v>2580000</v>
      </c>
      <c r="H132" s="229"/>
      <c r="I132" s="357">
        <v>280000</v>
      </c>
      <c r="J132" s="357">
        <v>260000</v>
      </c>
      <c r="K132" s="239"/>
      <c r="L132" s="230"/>
      <c r="M132" s="363"/>
      <c r="N132" s="357">
        <f t="shared" si="4"/>
        <v>0</v>
      </c>
      <c r="O132" s="236" t="s">
        <v>3546</v>
      </c>
      <c r="P132" s="178"/>
      <c r="Q132" s="225">
        <f t="shared" si="5"/>
        <v>3120000</v>
      </c>
    </row>
    <row r="133" spans="1:17" ht="31.5" customHeight="1" x14ac:dyDescent="0.3">
      <c r="A133" s="219">
        <v>128</v>
      </c>
      <c r="B133" s="360" t="s">
        <v>357</v>
      </c>
      <c r="C133" s="178" t="s">
        <v>2640</v>
      </c>
      <c r="D133" s="360" t="s">
        <v>101</v>
      </c>
      <c r="E133" s="360" t="s">
        <v>3572</v>
      </c>
      <c r="F133" s="358" t="s">
        <v>3573</v>
      </c>
      <c r="G133" s="229">
        <v>2580000</v>
      </c>
      <c r="H133" s="229"/>
      <c r="I133" s="357">
        <v>280000</v>
      </c>
      <c r="J133" s="357">
        <v>260000</v>
      </c>
      <c r="K133" s="239"/>
      <c r="L133" s="230"/>
      <c r="M133" s="363"/>
      <c r="N133" s="357">
        <f t="shared" si="4"/>
        <v>0</v>
      </c>
      <c r="O133" s="236" t="s">
        <v>3546</v>
      </c>
      <c r="P133" s="178"/>
      <c r="Q133" s="225">
        <f t="shared" si="5"/>
        <v>3120000</v>
      </c>
    </row>
    <row r="134" spans="1:17" ht="31.5" customHeight="1" x14ac:dyDescent="0.3">
      <c r="A134" s="219">
        <v>129</v>
      </c>
      <c r="B134" s="360" t="s">
        <v>359</v>
      </c>
      <c r="C134" s="178" t="s">
        <v>2641</v>
      </c>
      <c r="D134" s="360" t="s">
        <v>101</v>
      </c>
      <c r="E134" s="360" t="s">
        <v>3572</v>
      </c>
      <c r="F134" s="358" t="s">
        <v>3573</v>
      </c>
      <c r="G134" s="229">
        <v>2580000</v>
      </c>
      <c r="H134" s="229"/>
      <c r="I134" s="357">
        <v>280000</v>
      </c>
      <c r="J134" s="357">
        <v>260000</v>
      </c>
      <c r="K134" s="239"/>
      <c r="L134" s="230"/>
      <c r="M134" s="363"/>
      <c r="N134" s="357">
        <f t="shared" si="4"/>
        <v>0</v>
      </c>
      <c r="O134" s="236" t="s">
        <v>3546</v>
      </c>
      <c r="P134" s="178"/>
      <c r="Q134" s="225">
        <f t="shared" si="5"/>
        <v>3120000</v>
      </c>
    </row>
    <row r="135" spans="1:17" ht="31.5" customHeight="1" x14ac:dyDescent="0.3">
      <c r="A135" s="219">
        <v>130</v>
      </c>
      <c r="B135" s="360" t="s">
        <v>350</v>
      </c>
      <c r="C135" s="178" t="s">
        <v>2642</v>
      </c>
      <c r="D135" s="360" t="s">
        <v>101</v>
      </c>
      <c r="E135" s="360" t="s">
        <v>3572</v>
      </c>
      <c r="F135" s="358" t="s">
        <v>3573</v>
      </c>
      <c r="G135" s="229">
        <v>2580000</v>
      </c>
      <c r="H135" s="229"/>
      <c r="I135" s="357">
        <v>280000</v>
      </c>
      <c r="J135" s="357">
        <v>260000</v>
      </c>
      <c r="K135" s="239"/>
      <c r="L135" s="230"/>
      <c r="M135" s="363"/>
      <c r="N135" s="357">
        <f t="shared" ref="N135:N198" si="6">L135+M135</f>
        <v>0</v>
      </c>
      <c r="O135" s="236" t="s">
        <v>3546</v>
      </c>
      <c r="P135" s="178"/>
      <c r="Q135" s="225">
        <f t="shared" si="5"/>
        <v>3120000</v>
      </c>
    </row>
    <row r="136" spans="1:17" ht="31.5" customHeight="1" x14ac:dyDescent="0.3">
      <c r="A136" s="219">
        <v>131</v>
      </c>
      <c r="B136" s="360" t="s">
        <v>366</v>
      </c>
      <c r="C136" s="178" t="s">
        <v>2643</v>
      </c>
      <c r="D136" s="360" t="s">
        <v>101</v>
      </c>
      <c r="E136" s="360" t="s">
        <v>3572</v>
      </c>
      <c r="F136" s="358" t="s">
        <v>3573</v>
      </c>
      <c r="G136" s="229">
        <v>2580000</v>
      </c>
      <c r="H136" s="229"/>
      <c r="I136" s="357">
        <v>280000</v>
      </c>
      <c r="J136" s="357">
        <v>260000</v>
      </c>
      <c r="K136" s="239"/>
      <c r="L136" s="230"/>
      <c r="M136" s="363"/>
      <c r="N136" s="357">
        <f t="shared" si="6"/>
        <v>0</v>
      </c>
      <c r="O136" s="236" t="s">
        <v>3546</v>
      </c>
      <c r="P136" s="178"/>
      <c r="Q136" s="225">
        <f t="shared" si="5"/>
        <v>3120000</v>
      </c>
    </row>
    <row r="137" spans="1:17" ht="31.5" customHeight="1" x14ac:dyDescent="0.3">
      <c r="A137" s="219">
        <v>132</v>
      </c>
      <c r="B137" s="360" t="s">
        <v>1614</v>
      </c>
      <c r="C137" s="178" t="s">
        <v>1615</v>
      </c>
      <c r="D137" s="360" t="s">
        <v>101</v>
      </c>
      <c r="E137" s="360" t="s">
        <v>3572</v>
      </c>
      <c r="F137" s="358" t="s">
        <v>3573</v>
      </c>
      <c r="G137" s="229">
        <v>2580000</v>
      </c>
      <c r="H137" s="229"/>
      <c r="I137" s="357">
        <v>280000</v>
      </c>
      <c r="J137" s="357">
        <v>260000</v>
      </c>
      <c r="K137" s="239"/>
      <c r="L137" s="230"/>
      <c r="M137" s="363"/>
      <c r="N137" s="357">
        <f t="shared" si="6"/>
        <v>0</v>
      </c>
      <c r="O137" s="236" t="s">
        <v>3546</v>
      </c>
      <c r="P137" s="178"/>
      <c r="Q137" s="225">
        <f t="shared" si="5"/>
        <v>3120000</v>
      </c>
    </row>
    <row r="138" spans="1:17" ht="31.5" customHeight="1" x14ac:dyDescent="0.3">
      <c r="A138" s="219">
        <v>133</v>
      </c>
      <c r="B138" s="360" t="s">
        <v>1974</v>
      </c>
      <c r="C138" s="178" t="s">
        <v>2462</v>
      </c>
      <c r="D138" s="360" t="s">
        <v>101</v>
      </c>
      <c r="E138" s="360" t="s">
        <v>3572</v>
      </c>
      <c r="F138" s="358" t="s">
        <v>3573</v>
      </c>
      <c r="G138" s="229">
        <v>2580000</v>
      </c>
      <c r="H138" s="229"/>
      <c r="I138" s="357">
        <v>280000</v>
      </c>
      <c r="J138" s="357">
        <v>260000</v>
      </c>
      <c r="K138" s="239"/>
      <c r="L138" s="230"/>
      <c r="M138" s="363"/>
      <c r="N138" s="357">
        <f t="shared" si="6"/>
        <v>0</v>
      </c>
      <c r="O138" s="236" t="s">
        <v>3546</v>
      </c>
      <c r="P138" s="178"/>
      <c r="Q138" s="225">
        <f t="shared" si="5"/>
        <v>3120000</v>
      </c>
    </row>
    <row r="139" spans="1:17" ht="31.5" customHeight="1" x14ac:dyDescent="0.3">
      <c r="A139" s="219">
        <v>134</v>
      </c>
      <c r="B139" s="360" t="s">
        <v>461</v>
      </c>
      <c r="C139" s="178" t="s">
        <v>462</v>
      </c>
      <c r="D139" s="360" t="s">
        <v>101</v>
      </c>
      <c r="E139" s="360" t="s">
        <v>3572</v>
      </c>
      <c r="F139" s="358" t="s">
        <v>3573</v>
      </c>
      <c r="G139" s="229">
        <v>2580000</v>
      </c>
      <c r="H139" s="229"/>
      <c r="I139" s="357">
        <v>280000</v>
      </c>
      <c r="J139" s="357">
        <v>260000</v>
      </c>
      <c r="K139" s="239"/>
      <c r="L139" s="230"/>
      <c r="M139" s="363"/>
      <c r="N139" s="357">
        <f t="shared" si="6"/>
        <v>0</v>
      </c>
      <c r="O139" s="236" t="s">
        <v>3546</v>
      </c>
      <c r="P139" s="178"/>
      <c r="Q139" s="225">
        <f t="shared" si="5"/>
        <v>3120000</v>
      </c>
    </row>
    <row r="140" spans="1:17" ht="31.5" customHeight="1" x14ac:dyDescent="0.3">
      <c r="A140" s="219">
        <v>135</v>
      </c>
      <c r="B140" s="360" t="s">
        <v>392</v>
      </c>
      <c r="C140" s="178" t="s">
        <v>2644</v>
      </c>
      <c r="D140" s="360" t="s">
        <v>101</v>
      </c>
      <c r="E140" s="360" t="s">
        <v>3572</v>
      </c>
      <c r="F140" s="358" t="s">
        <v>3573</v>
      </c>
      <c r="G140" s="229">
        <v>2580000</v>
      </c>
      <c r="H140" s="229"/>
      <c r="I140" s="357">
        <v>280000</v>
      </c>
      <c r="J140" s="357">
        <v>260000</v>
      </c>
      <c r="K140" s="239"/>
      <c r="L140" s="230"/>
      <c r="M140" s="363"/>
      <c r="N140" s="357">
        <f t="shared" si="6"/>
        <v>0</v>
      </c>
      <c r="O140" s="236" t="s">
        <v>3546</v>
      </c>
      <c r="P140" s="178"/>
      <c r="Q140" s="225">
        <f t="shared" si="5"/>
        <v>3120000</v>
      </c>
    </row>
    <row r="141" spans="1:17" ht="31.5" customHeight="1" x14ac:dyDescent="0.3">
      <c r="A141" s="219">
        <v>136</v>
      </c>
      <c r="B141" s="360" t="s">
        <v>361</v>
      </c>
      <c r="C141" s="178" t="s">
        <v>2645</v>
      </c>
      <c r="D141" s="360" t="s">
        <v>101</v>
      </c>
      <c r="E141" s="360" t="s">
        <v>3572</v>
      </c>
      <c r="F141" s="358" t="s">
        <v>3573</v>
      </c>
      <c r="G141" s="229">
        <v>2580000</v>
      </c>
      <c r="H141" s="229"/>
      <c r="I141" s="357">
        <v>280000</v>
      </c>
      <c r="J141" s="357">
        <v>260000</v>
      </c>
      <c r="K141" s="239"/>
      <c r="L141" s="230"/>
      <c r="M141" s="363"/>
      <c r="N141" s="357">
        <f t="shared" si="6"/>
        <v>0</v>
      </c>
      <c r="O141" s="236" t="s">
        <v>3546</v>
      </c>
      <c r="P141" s="178"/>
      <c r="Q141" s="225">
        <f t="shared" si="5"/>
        <v>3120000</v>
      </c>
    </row>
    <row r="142" spans="1:17" ht="31.5" customHeight="1" x14ac:dyDescent="0.3">
      <c r="A142" s="219">
        <v>137</v>
      </c>
      <c r="B142" s="360" t="s">
        <v>371</v>
      </c>
      <c r="C142" s="178" t="s">
        <v>2646</v>
      </c>
      <c r="D142" s="360" t="s">
        <v>101</v>
      </c>
      <c r="E142" s="360" t="s">
        <v>3572</v>
      </c>
      <c r="F142" s="358" t="s">
        <v>3573</v>
      </c>
      <c r="G142" s="229">
        <v>2580000</v>
      </c>
      <c r="H142" s="229"/>
      <c r="I142" s="357">
        <v>280000</v>
      </c>
      <c r="J142" s="357">
        <v>260000</v>
      </c>
      <c r="K142" s="239"/>
      <c r="L142" s="230"/>
      <c r="M142" s="363"/>
      <c r="N142" s="357">
        <f t="shared" si="6"/>
        <v>0</v>
      </c>
      <c r="O142" s="236" t="s">
        <v>3546</v>
      </c>
      <c r="P142" s="178"/>
      <c r="Q142" s="225">
        <f t="shared" si="5"/>
        <v>3120000</v>
      </c>
    </row>
    <row r="143" spans="1:17" ht="31.5" customHeight="1" x14ac:dyDescent="0.3">
      <c r="A143" s="219">
        <v>138</v>
      </c>
      <c r="B143" s="360" t="s">
        <v>1975</v>
      </c>
      <c r="C143" s="178" t="s">
        <v>3574</v>
      </c>
      <c r="D143" s="360" t="s">
        <v>101</v>
      </c>
      <c r="E143" s="360" t="s">
        <v>3572</v>
      </c>
      <c r="F143" s="358" t="s">
        <v>3573</v>
      </c>
      <c r="G143" s="229">
        <v>2580000</v>
      </c>
      <c r="H143" s="229"/>
      <c r="I143" s="357">
        <v>280000</v>
      </c>
      <c r="J143" s="357">
        <v>260000</v>
      </c>
      <c r="K143" s="239"/>
      <c r="L143" s="230"/>
      <c r="M143" s="363"/>
      <c r="N143" s="357">
        <f t="shared" si="6"/>
        <v>0</v>
      </c>
      <c r="O143" s="236" t="s">
        <v>3546</v>
      </c>
      <c r="P143" s="178"/>
      <c r="Q143" s="225">
        <f t="shared" si="5"/>
        <v>3120000</v>
      </c>
    </row>
    <row r="144" spans="1:17" ht="31.5" customHeight="1" x14ac:dyDescent="0.3">
      <c r="A144" s="219">
        <v>139</v>
      </c>
      <c r="B144" s="360" t="s">
        <v>360</v>
      </c>
      <c r="C144" s="178" t="s">
        <v>2647</v>
      </c>
      <c r="D144" s="360" t="s">
        <v>101</v>
      </c>
      <c r="E144" s="360" t="s">
        <v>3572</v>
      </c>
      <c r="F144" s="358" t="s">
        <v>3573</v>
      </c>
      <c r="G144" s="229">
        <v>2580000</v>
      </c>
      <c r="H144" s="229"/>
      <c r="I144" s="357">
        <v>280000</v>
      </c>
      <c r="J144" s="357">
        <v>260000</v>
      </c>
      <c r="K144" s="239"/>
      <c r="L144" s="230"/>
      <c r="M144" s="363"/>
      <c r="N144" s="357">
        <f t="shared" si="6"/>
        <v>0</v>
      </c>
      <c r="O144" s="236" t="s">
        <v>3546</v>
      </c>
      <c r="P144" s="178"/>
      <c r="Q144" s="225">
        <f t="shared" si="5"/>
        <v>3120000</v>
      </c>
    </row>
    <row r="145" spans="1:17" ht="31.5" customHeight="1" x14ac:dyDescent="0.3">
      <c r="A145" s="219">
        <v>140</v>
      </c>
      <c r="B145" s="360" t="s">
        <v>2248</v>
      </c>
      <c r="C145" s="178" t="s">
        <v>985</v>
      </c>
      <c r="D145" s="360" t="s">
        <v>398</v>
      </c>
      <c r="E145" s="360" t="s">
        <v>3572</v>
      </c>
      <c r="F145" s="358" t="s">
        <v>3573</v>
      </c>
      <c r="G145" s="229">
        <v>2580000</v>
      </c>
      <c r="H145" s="229"/>
      <c r="I145" s="357">
        <v>280000</v>
      </c>
      <c r="J145" s="357">
        <v>260000</v>
      </c>
      <c r="K145" s="239"/>
      <c r="L145" s="230"/>
      <c r="M145" s="363"/>
      <c r="N145" s="357">
        <f t="shared" si="6"/>
        <v>0</v>
      </c>
      <c r="O145" s="236" t="s">
        <v>3546</v>
      </c>
      <c r="P145" s="178"/>
      <c r="Q145" s="225">
        <f t="shared" si="5"/>
        <v>3120000</v>
      </c>
    </row>
    <row r="146" spans="1:17" ht="31.5" customHeight="1" x14ac:dyDescent="0.3">
      <c r="A146" s="219">
        <v>141</v>
      </c>
      <c r="B146" s="360" t="s">
        <v>2249</v>
      </c>
      <c r="C146" s="178" t="s">
        <v>2648</v>
      </c>
      <c r="D146" s="360" t="s">
        <v>398</v>
      </c>
      <c r="E146" s="360" t="s">
        <v>3572</v>
      </c>
      <c r="F146" s="358" t="s">
        <v>3573</v>
      </c>
      <c r="G146" s="229">
        <v>2580000</v>
      </c>
      <c r="H146" s="229"/>
      <c r="I146" s="357">
        <v>280000</v>
      </c>
      <c r="J146" s="357">
        <v>260000</v>
      </c>
      <c r="K146" s="239"/>
      <c r="L146" s="230"/>
      <c r="M146" s="363"/>
      <c r="N146" s="357">
        <f t="shared" si="6"/>
        <v>0</v>
      </c>
      <c r="O146" s="236" t="s">
        <v>3546</v>
      </c>
      <c r="P146" s="178"/>
      <c r="Q146" s="225">
        <f t="shared" si="5"/>
        <v>3120000</v>
      </c>
    </row>
    <row r="147" spans="1:17" ht="31.5" customHeight="1" x14ac:dyDescent="0.3">
      <c r="A147" s="219">
        <v>142</v>
      </c>
      <c r="B147" s="360" t="s">
        <v>1303</v>
      </c>
      <c r="C147" s="178" t="s">
        <v>1304</v>
      </c>
      <c r="D147" s="360" t="s">
        <v>398</v>
      </c>
      <c r="E147" s="360" t="s">
        <v>3572</v>
      </c>
      <c r="F147" s="358" t="s">
        <v>3573</v>
      </c>
      <c r="G147" s="229">
        <v>2580000</v>
      </c>
      <c r="H147" s="229"/>
      <c r="I147" s="357">
        <v>280000</v>
      </c>
      <c r="J147" s="357">
        <v>260000</v>
      </c>
      <c r="K147" s="239"/>
      <c r="L147" s="230"/>
      <c r="M147" s="363"/>
      <c r="N147" s="357">
        <f t="shared" si="6"/>
        <v>0</v>
      </c>
      <c r="O147" s="236" t="s">
        <v>3546</v>
      </c>
      <c r="P147" s="178"/>
      <c r="Q147" s="225">
        <f t="shared" si="5"/>
        <v>3120000</v>
      </c>
    </row>
    <row r="148" spans="1:17" ht="31.5" customHeight="1" x14ac:dyDescent="0.3">
      <c r="A148" s="219">
        <v>143</v>
      </c>
      <c r="B148" s="360" t="s">
        <v>1308</v>
      </c>
      <c r="C148" s="178" t="s">
        <v>230</v>
      </c>
      <c r="D148" s="360" t="s">
        <v>398</v>
      </c>
      <c r="E148" s="360" t="s">
        <v>3572</v>
      </c>
      <c r="F148" s="358" t="s">
        <v>3573</v>
      </c>
      <c r="G148" s="229">
        <v>2580000</v>
      </c>
      <c r="H148" s="229"/>
      <c r="I148" s="357">
        <v>280000</v>
      </c>
      <c r="J148" s="357">
        <v>260000</v>
      </c>
      <c r="K148" s="239"/>
      <c r="L148" s="230"/>
      <c r="M148" s="363"/>
      <c r="N148" s="357">
        <f t="shared" si="6"/>
        <v>0</v>
      </c>
      <c r="O148" s="236" t="s">
        <v>3546</v>
      </c>
      <c r="P148" s="178"/>
      <c r="Q148" s="225">
        <f t="shared" si="5"/>
        <v>3120000</v>
      </c>
    </row>
    <row r="149" spans="1:17" ht="31.5" customHeight="1" x14ac:dyDescent="0.3">
      <c r="A149" s="219">
        <v>144</v>
      </c>
      <c r="B149" s="360" t="s">
        <v>1302</v>
      </c>
      <c r="C149" s="178" t="s">
        <v>2649</v>
      </c>
      <c r="D149" s="360" t="s">
        <v>398</v>
      </c>
      <c r="E149" s="360" t="s">
        <v>3572</v>
      </c>
      <c r="F149" s="358" t="s">
        <v>3573</v>
      </c>
      <c r="G149" s="229">
        <v>2580000</v>
      </c>
      <c r="H149" s="229"/>
      <c r="I149" s="357">
        <v>280000</v>
      </c>
      <c r="J149" s="357">
        <v>260000</v>
      </c>
      <c r="K149" s="239"/>
      <c r="L149" s="230"/>
      <c r="M149" s="363"/>
      <c r="N149" s="357">
        <f t="shared" si="6"/>
        <v>0</v>
      </c>
      <c r="O149" s="236" t="s">
        <v>3546</v>
      </c>
      <c r="P149" s="178"/>
      <c r="Q149" s="225">
        <f t="shared" si="5"/>
        <v>3120000</v>
      </c>
    </row>
    <row r="150" spans="1:17" ht="31.5" customHeight="1" x14ac:dyDescent="0.3">
      <c r="A150" s="219">
        <v>145</v>
      </c>
      <c r="B150" s="360" t="s">
        <v>3575</v>
      </c>
      <c r="C150" s="178" t="s">
        <v>2650</v>
      </c>
      <c r="D150" s="360" t="s">
        <v>3576</v>
      </c>
      <c r="E150" s="360" t="s">
        <v>3572</v>
      </c>
      <c r="F150" s="358" t="s">
        <v>3573</v>
      </c>
      <c r="G150" s="229">
        <v>2580000</v>
      </c>
      <c r="H150" s="229"/>
      <c r="I150" s="357">
        <v>280000</v>
      </c>
      <c r="J150" s="357">
        <v>260000</v>
      </c>
      <c r="K150" s="239"/>
      <c r="L150" s="230">
        <v>500000</v>
      </c>
      <c r="M150" s="363"/>
      <c r="N150" s="357">
        <f t="shared" si="6"/>
        <v>500000</v>
      </c>
      <c r="O150" s="236" t="s">
        <v>3546</v>
      </c>
      <c r="P150" s="178"/>
      <c r="Q150" s="225">
        <f>SUM(G150,I150:M150)</f>
        <v>3620000</v>
      </c>
    </row>
    <row r="151" spans="1:17" ht="31.5" customHeight="1" x14ac:dyDescent="0.3">
      <c r="A151" s="219">
        <v>146</v>
      </c>
      <c r="B151" s="360" t="s">
        <v>3577</v>
      </c>
      <c r="C151" s="178" t="s">
        <v>2651</v>
      </c>
      <c r="D151" s="360" t="s">
        <v>3576</v>
      </c>
      <c r="E151" s="360" t="s">
        <v>3572</v>
      </c>
      <c r="F151" s="358" t="s">
        <v>3573</v>
      </c>
      <c r="G151" s="229">
        <v>2580000</v>
      </c>
      <c r="H151" s="229"/>
      <c r="I151" s="357">
        <v>280000</v>
      </c>
      <c r="J151" s="357">
        <v>260000</v>
      </c>
      <c r="K151" s="239"/>
      <c r="L151" s="230">
        <v>500000</v>
      </c>
      <c r="M151" s="363"/>
      <c r="N151" s="357">
        <f t="shared" si="6"/>
        <v>500000</v>
      </c>
      <c r="O151" s="236" t="s">
        <v>3546</v>
      </c>
      <c r="P151" s="178"/>
      <c r="Q151" s="225">
        <f t="shared" si="5"/>
        <v>3620000</v>
      </c>
    </row>
    <row r="152" spans="1:17" ht="31.5" customHeight="1" x14ac:dyDescent="0.3">
      <c r="A152" s="219">
        <v>147</v>
      </c>
      <c r="B152" s="360" t="s">
        <v>3578</v>
      </c>
      <c r="C152" s="178" t="s">
        <v>2652</v>
      </c>
      <c r="D152" s="360" t="s">
        <v>3576</v>
      </c>
      <c r="E152" s="360" t="s">
        <v>3572</v>
      </c>
      <c r="F152" s="358" t="s">
        <v>3573</v>
      </c>
      <c r="G152" s="229">
        <v>2580000</v>
      </c>
      <c r="H152" s="229"/>
      <c r="I152" s="357">
        <v>280000</v>
      </c>
      <c r="J152" s="357">
        <v>260000</v>
      </c>
      <c r="K152" s="239"/>
      <c r="L152" s="230">
        <v>500000</v>
      </c>
      <c r="M152" s="363"/>
      <c r="N152" s="357">
        <f t="shared" si="6"/>
        <v>500000</v>
      </c>
      <c r="O152" s="236" t="s">
        <v>3546</v>
      </c>
      <c r="P152" s="178"/>
      <c r="Q152" s="225">
        <f t="shared" si="5"/>
        <v>3620000</v>
      </c>
    </row>
    <row r="153" spans="1:17" ht="31.5" customHeight="1" x14ac:dyDescent="0.3">
      <c r="A153" s="219">
        <v>148</v>
      </c>
      <c r="B153" s="360" t="s">
        <v>3579</v>
      </c>
      <c r="C153" s="178" t="s">
        <v>2653</v>
      </c>
      <c r="D153" s="360" t="s">
        <v>3576</v>
      </c>
      <c r="E153" s="360" t="s">
        <v>3572</v>
      </c>
      <c r="F153" s="358" t="s">
        <v>3573</v>
      </c>
      <c r="G153" s="229">
        <v>2580000</v>
      </c>
      <c r="H153" s="229"/>
      <c r="I153" s="357">
        <v>280000</v>
      </c>
      <c r="J153" s="357">
        <v>260000</v>
      </c>
      <c r="K153" s="239"/>
      <c r="L153" s="230">
        <v>500000</v>
      </c>
      <c r="M153" s="363"/>
      <c r="N153" s="357">
        <f t="shared" si="6"/>
        <v>500000</v>
      </c>
      <c r="O153" s="236" t="s">
        <v>3546</v>
      </c>
      <c r="P153" s="178"/>
      <c r="Q153" s="225">
        <f t="shared" si="5"/>
        <v>3620000</v>
      </c>
    </row>
    <row r="154" spans="1:17" ht="31.5" customHeight="1" x14ac:dyDescent="0.3">
      <c r="A154" s="219">
        <v>149</v>
      </c>
      <c r="B154" s="360" t="s">
        <v>3580</v>
      </c>
      <c r="C154" s="178" t="s">
        <v>1552</v>
      </c>
      <c r="D154" s="360" t="s">
        <v>3576</v>
      </c>
      <c r="E154" s="360" t="s">
        <v>3572</v>
      </c>
      <c r="F154" s="358" t="s">
        <v>3573</v>
      </c>
      <c r="G154" s="229">
        <v>2580000</v>
      </c>
      <c r="H154" s="229"/>
      <c r="I154" s="357">
        <v>280000</v>
      </c>
      <c r="J154" s="357">
        <v>260000</v>
      </c>
      <c r="K154" s="239"/>
      <c r="L154" s="230">
        <v>500000</v>
      </c>
      <c r="M154" s="363"/>
      <c r="N154" s="357">
        <f t="shared" si="6"/>
        <v>500000</v>
      </c>
      <c r="O154" s="236" t="s">
        <v>3546</v>
      </c>
      <c r="P154" s="178"/>
      <c r="Q154" s="225">
        <f t="shared" si="5"/>
        <v>3620000</v>
      </c>
    </row>
    <row r="155" spans="1:17" ht="31.5" customHeight="1" x14ac:dyDescent="0.3">
      <c r="A155" s="219">
        <v>150</v>
      </c>
      <c r="B155" s="360" t="s">
        <v>3581</v>
      </c>
      <c r="C155" s="178" t="s">
        <v>2654</v>
      </c>
      <c r="D155" s="360" t="s">
        <v>3576</v>
      </c>
      <c r="E155" s="360" t="s">
        <v>3572</v>
      </c>
      <c r="F155" s="358" t="s">
        <v>3573</v>
      </c>
      <c r="G155" s="229">
        <v>2580000</v>
      </c>
      <c r="H155" s="229"/>
      <c r="I155" s="357">
        <v>280000</v>
      </c>
      <c r="J155" s="357">
        <v>260000</v>
      </c>
      <c r="K155" s="239"/>
      <c r="L155" s="230">
        <v>500000</v>
      </c>
      <c r="M155" s="363"/>
      <c r="N155" s="357">
        <f t="shared" si="6"/>
        <v>500000</v>
      </c>
      <c r="O155" s="236" t="s">
        <v>3546</v>
      </c>
      <c r="P155" s="178"/>
      <c r="Q155" s="225">
        <f t="shared" si="5"/>
        <v>3620000</v>
      </c>
    </row>
    <row r="156" spans="1:17" ht="31.5" customHeight="1" x14ac:dyDescent="0.3">
      <c r="A156" s="219">
        <v>151</v>
      </c>
      <c r="B156" s="360" t="s">
        <v>3582</v>
      </c>
      <c r="C156" s="178" t="s">
        <v>2655</v>
      </c>
      <c r="D156" s="360" t="s">
        <v>3576</v>
      </c>
      <c r="E156" s="360" t="s">
        <v>3572</v>
      </c>
      <c r="F156" s="358" t="s">
        <v>3573</v>
      </c>
      <c r="G156" s="229">
        <v>2580000</v>
      </c>
      <c r="H156" s="229"/>
      <c r="I156" s="357">
        <v>280000</v>
      </c>
      <c r="J156" s="357">
        <v>260000</v>
      </c>
      <c r="K156" s="239"/>
      <c r="L156" s="230">
        <v>500000</v>
      </c>
      <c r="M156" s="363"/>
      <c r="N156" s="357">
        <f t="shared" si="6"/>
        <v>500000</v>
      </c>
      <c r="O156" s="236" t="s">
        <v>3546</v>
      </c>
      <c r="P156" s="178"/>
      <c r="Q156" s="225">
        <f t="shared" si="5"/>
        <v>3620000</v>
      </c>
    </row>
    <row r="157" spans="1:17" ht="31.5" customHeight="1" x14ac:dyDescent="0.3">
      <c r="A157" s="219">
        <v>152</v>
      </c>
      <c r="B157" s="360" t="s">
        <v>3583</v>
      </c>
      <c r="C157" s="178" t="s">
        <v>2656</v>
      </c>
      <c r="D157" s="360" t="s">
        <v>3576</v>
      </c>
      <c r="E157" s="360" t="s">
        <v>3572</v>
      </c>
      <c r="F157" s="358" t="s">
        <v>3573</v>
      </c>
      <c r="G157" s="229">
        <v>2580000</v>
      </c>
      <c r="H157" s="229"/>
      <c r="I157" s="357">
        <v>280000</v>
      </c>
      <c r="J157" s="357">
        <v>260000</v>
      </c>
      <c r="K157" s="239"/>
      <c r="L157" s="230">
        <v>500000</v>
      </c>
      <c r="M157" s="363"/>
      <c r="N157" s="357">
        <f t="shared" si="6"/>
        <v>500000</v>
      </c>
      <c r="O157" s="236" t="s">
        <v>3546</v>
      </c>
      <c r="P157" s="178"/>
      <c r="Q157" s="225">
        <f t="shared" si="5"/>
        <v>3620000</v>
      </c>
    </row>
    <row r="158" spans="1:17" ht="31.5" customHeight="1" x14ac:dyDescent="0.3">
      <c r="A158" s="219">
        <v>153</v>
      </c>
      <c r="B158" s="360" t="s">
        <v>362</v>
      </c>
      <c r="C158" s="178" t="s">
        <v>2657</v>
      </c>
      <c r="D158" s="360" t="s">
        <v>3584</v>
      </c>
      <c r="E158" s="360" t="s">
        <v>3572</v>
      </c>
      <c r="F158" s="358" t="s">
        <v>3573</v>
      </c>
      <c r="G158" s="229">
        <v>2580000</v>
      </c>
      <c r="H158" s="229"/>
      <c r="I158" s="357">
        <v>280000</v>
      </c>
      <c r="J158" s="357">
        <v>260000</v>
      </c>
      <c r="K158" s="239"/>
      <c r="L158" s="230"/>
      <c r="M158" s="363"/>
      <c r="N158" s="357">
        <f t="shared" si="6"/>
        <v>0</v>
      </c>
      <c r="O158" s="236" t="s">
        <v>3546</v>
      </c>
      <c r="P158" s="178"/>
      <c r="Q158" s="225">
        <f t="shared" si="5"/>
        <v>3120000</v>
      </c>
    </row>
    <row r="159" spans="1:17" ht="31.5" customHeight="1" x14ac:dyDescent="0.3">
      <c r="A159" s="219">
        <v>154</v>
      </c>
      <c r="B159" s="360" t="s">
        <v>364</v>
      </c>
      <c r="C159" s="178" t="s">
        <v>365</v>
      </c>
      <c r="D159" s="360" t="s">
        <v>3584</v>
      </c>
      <c r="E159" s="360" t="s">
        <v>3572</v>
      </c>
      <c r="F159" s="358" t="s">
        <v>3573</v>
      </c>
      <c r="G159" s="229">
        <v>2580000</v>
      </c>
      <c r="H159" s="229"/>
      <c r="I159" s="357">
        <v>280000</v>
      </c>
      <c r="J159" s="357">
        <v>260000</v>
      </c>
      <c r="K159" s="239"/>
      <c r="L159" s="230"/>
      <c r="M159" s="363"/>
      <c r="N159" s="357">
        <f t="shared" si="6"/>
        <v>0</v>
      </c>
      <c r="O159" s="236" t="s">
        <v>3546</v>
      </c>
      <c r="P159" s="178"/>
      <c r="Q159" s="225">
        <f t="shared" si="5"/>
        <v>3120000</v>
      </c>
    </row>
    <row r="160" spans="1:17" ht="31.5" customHeight="1" x14ac:dyDescent="0.3">
      <c r="A160" s="219">
        <v>155</v>
      </c>
      <c r="B160" s="360" t="s">
        <v>347</v>
      </c>
      <c r="C160" s="178" t="s">
        <v>2658</v>
      </c>
      <c r="D160" s="360" t="s">
        <v>415</v>
      </c>
      <c r="E160" s="360" t="s">
        <v>3572</v>
      </c>
      <c r="F160" s="358" t="s">
        <v>3573</v>
      </c>
      <c r="G160" s="229">
        <v>2580000</v>
      </c>
      <c r="H160" s="229"/>
      <c r="I160" s="357">
        <v>280000</v>
      </c>
      <c r="J160" s="357">
        <v>260000</v>
      </c>
      <c r="K160" s="239"/>
      <c r="L160" s="230"/>
      <c r="M160" s="363"/>
      <c r="N160" s="357">
        <f t="shared" si="6"/>
        <v>0</v>
      </c>
      <c r="O160" s="236" t="s">
        <v>3546</v>
      </c>
      <c r="P160" s="178"/>
      <c r="Q160" s="225">
        <f t="shared" si="5"/>
        <v>3120000</v>
      </c>
    </row>
    <row r="161" spans="1:17" ht="31.5" customHeight="1" x14ac:dyDescent="0.3">
      <c r="A161" s="219">
        <v>156</v>
      </c>
      <c r="B161" s="360" t="s">
        <v>658</v>
      </c>
      <c r="C161" s="178" t="s">
        <v>2659</v>
      </c>
      <c r="D161" s="360" t="s">
        <v>260</v>
      </c>
      <c r="E161" s="360" t="s">
        <v>3572</v>
      </c>
      <c r="F161" s="358" t="s">
        <v>3573</v>
      </c>
      <c r="G161" s="229">
        <v>2580000</v>
      </c>
      <c r="H161" s="229"/>
      <c r="I161" s="357">
        <v>280000</v>
      </c>
      <c r="J161" s="357">
        <v>260000</v>
      </c>
      <c r="K161" s="239"/>
      <c r="L161" s="230"/>
      <c r="M161" s="363"/>
      <c r="N161" s="357">
        <f t="shared" si="6"/>
        <v>0</v>
      </c>
      <c r="O161" s="236" t="s">
        <v>3546</v>
      </c>
      <c r="P161" s="178"/>
      <c r="Q161" s="225">
        <f t="shared" si="5"/>
        <v>3120000</v>
      </c>
    </row>
    <row r="162" spans="1:17" ht="31.5" customHeight="1" x14ac:dyDescent="0.3">
      <c r="A162" s="219">
        <v>157</v>
      </c>
      <c r="B162" s="360" t="s">
        <v>3585</v>
      </c>
      <c r="C162" s="178" t="s">
        <v>2660</v>
      </c>
      <c r="D162" s="360" t="s">
        <v>2661</v>
      </c>
      <c r="E162" s="360" t="s">
        <v>3586</v>
      </c>
      <c r="F162" s="358" t="s">
        <v>3587</v>
      </c>
      <c r="G162" s="229">
        <v>2580000</v>
      </c>
      <c r="H162" s="229">
        <v>2709000</v>
      </c>
      <c r="I162" s="357">
        <v>280000</v>
      </c>
      <c r="J162" s="357">
        <v>260000</v>
      </c>
      <c r="K162" s="239"/>
      <c r="L162" s="230"/>
      <c r="M162" s="363"/>
      <c r="N162" s="357">
        <f t="shared" si="6"/>
        <v>0</v>
      </c>
      <c r="O162" s="236" t="s">
        <v>3546</v>
      </c>
      <c r="P162" s="178"/>
      <c r="Q162" s="225">
        <f>SUM(H162,I162:M162)</f>
        <v>3249000</v>
      </c>
    </row>
    <row r="163" spans="1:17" ht="31.5" customHeight="1" x14ac:dyDescent="0.3">
      <c r="A163" s="219">
        <v>158</v>
      </c>
      <c r="B163" s="360" t="s">
        <v>1263</v>
      </c>
      <c r="C163" s="178" t="s">
        <v>2662</v>
      </c>
      <c r="D163" s="360" t="s">
        <v>1264</v>
      </c>
      <c r="E163" s="360" t="s">
        <v>3586</v>
      </c>
      <c r="F163" s="358" t="s">
        <v>3587</v>
      </c>
      <c r="G163" s="229">
        <v>2580000</v>
      </c>
      <c r="H163" s="229"/>
      <c r="I163" s="357">
        <v>280000</v>
      </c>
      <c r="J163" s="357">
        <v>260000</v>
      </c>
      <c r="K163" s="239"/>
      <c r="L163" s="230"/>
      <c r="M163" s="363"/>
      <c r="N163" s="357">
        <f t="shared" si="6"/>
        <v>0</v>
      </c>
      <c r="O163" s="236" t="s">
        <v>3546</v>
      </c>
      <c r="P163" s="178"/>
      <c r="Q163" s="225">
        <f t="shared" si="5"/>
        <v>3120000</v>
      </c>
    </row>
    <row r="164" spans="1:17" ht="31.5" customHeight="1" x14ac:dyDescent="0.3">
      <c r="A164" s="219">
        <v>159</v>
      </c>
      <c r="B164" s="360" t="s">
        <v>233</v>
      </c>
      <c r="C164" s="178" t="s">
        <v>2663</v>
      </c>
      <c r="D164" s="360" t="s">
        <v>202</v>
      </c>
      <c r="E164" s="360" t="s">
        <v>3588</v>
      </c>
      <c r="F164" s="358" t="s">
        <v>3589</v>
      </c>
      <c r="G164" s="229">
        <v>2580000</v>
      </c>
      <c r="H164" s="229"/>
      <c r="I164" s="357">
        <v>280000</v>
      </c>
      <c r="J164" s="357">
        <v>260000</v>
      </c>
      <c r="K164" s="239"/>
      <c r="L164" s="230"/>
      <c r="M164" s="363"/>
      <c r="N164" s="357">
        <f t="shared" si="6"/>
        <v>0</v>
      </c>
      <c r="O164" s="236" t="s">
        <v>3546</v>
      </c>
      <c r="P164" s="178"/>
      <c r="Q164" s="225">
        <f t="shared" si="5"/>
        <v>3120000</v>
      </c>
    </row>
    <row r="165" spans="1:17" ht="31.5" customHeight="1" x14ac:dyDescent="0.3">
      <c r="A165" s="219">
        <v>160</v>
      </c>
      <c r="B165" s="360" t="s">
        <v>196</v>
      </c>
      <c r="C165" s="178" t="s">
        <v>2664</v>
      </c>
      <c r="D165" s="360" t="s">
        <v>2665</v>
      </c>
      <c r="E165" s="360" t="s">
        <v>3588</v>
      </c>
      <c r="F165" s="358" t="s">
        <v>3589</v>
      </c>
      <c r="G165" s="229">
        <v>2580000</v>
      </c>
      <c r="H165" s="229"/>
      <c r="I165" s="357">
        <v>280000</v>
      </c>
      <c r="J165" s="357">
        <v>260000</v>
      </c>
      <c r="K165" s="239"/>
      <c r="L165" s="230"/>
      <c r="M165" s="363"/>
      <c r="N165" s="357">
        <f t="shared" si="6"/>
        <v>0</v>
      </c>
      <c r="O165" s="236" t="s">
        <v>3546</v>
      </c>
      <c r="P165" s="178"/>
      <c r="Q165" s="225">
        <f t="shared" si="5"/>
        <v>3120000</v>
      </c>
    </row>
    <row r="166" spans="1:17" ht="31.5" customHeight="1" x14ac:dyDescent="0.3">
      <c r="A166" s="219">
        <v>161</v>
      </c>
      <c r="B166" s="360" t="s">
        <v>198</v>
      </c>
      <c r="C166" s="178" t="s">
        <v>199</v>
      </c>
      <c r="D166" s="360" t="s">
        <v>202</v>
      </c>
      <c r="E166" s="360" t="s">
        <v>3588</v>
      </c>
      <c r="F166" s="358" t="s">
        <v>3589</v>
      </c>
      <c r="G166" s="229">
        <v>2580000</v>
      </c>
      <c r="H166" s="229"/>
      <c r="I166" s="357">
        <v>280000</v>
      </c>
      <c r="J166" s="357">
        <v>260000</v>
      </c>
      <c r="K166" s="239"/>
      <c r="L166" s="230"/>
      <c r="M166" s="363"/>
      <c r="N166" s="357">
        <f t="shared" si="6"/>
        <v>0</v>
      </c>
      <c r="O166" s="236" t="s">
        <v>3546</v>
      </c>
      <c r="P166" s="178"/>
      <c r="Q166" s="225">
        <f t="shared" si="5"/>
        <v>3120000</v>
      </c>
    </row>
    <row r="167" spans="1:17" ht="31.5" customHeight="1" x14ac:dyDescent="0.3">
      <c r="A167" s="219">
        <v>162</v>
      </c>
      <c r="B167" s="360" t="s">
        <v>203</v>
      </c>
      <c r="C167" s="178" t="s">
        <v>3590</v>
      </c>
      <c r="D167" s="360" t="s">
        <v>202</v>
      </c>
      <c r="E167" s="360" t="s">
        <v>3588</v>
      </c>
      <c r="F167" s="358" t="s">
        <v>3589</v>
      </c>
      <c r="G167" s="229">
        <v>2580000</v>
      </c>
      <c r="H167" s="229"/>
      <c r="I167" s="357">
        <v>280000</v>
      </c>
      <c r="J167" s="357">
        <v>260000</v>
      </c>
      <c r="K167" s="239"/>
      <c r="L167" s="230"/>
      <c r="M167" s="363"/>
      <c r="N167" s="357">
        <f t="shared" si="6"/>
        <v>0</v>
      </c>
      <c r="O167" s="236" t="s">
        <v>3546</v>
      </c>
      <c r="P167" s="178"/>
      <c r="Q167" s="225">
        <f t="shared" si="5"/>
        <v>3120000</v>
      </c>
    </row>
    <row r="168" spans="1:17" ht="31.5" customHeight="1" x14ac:dyDescent="0.3">
      <c r="A168" s="219">
        <v>163</v>
      </c>
      <c r="B168" s="360" t="s">
        <v>205</v>
      </c>
      <c r="C168" s="178" t="s">
        <v>206</v>
      </c>
      <c r="D168" s="360" t="s">
        <v>202</v>
      </c>
      <c r="E168" s="360" t="s">
        <v>3588</v>
      </c>
      <c r="F168" s="358" t="s">
        <v>3589</v>
      </c>
      <c r="G168" s="229">
        <v>2580000</v>
      </c>
      <c r="H168" s="229"/>
      <c r="I168" s="357">
        <v>280000</v>
      </c>
      <c r="J168" s="357">
        <v>260000</v>
      </c>
      <c r="K168" s="239"/>
      <c r="L168" s="230"/>
      <c r="M168" s="363"/>
      <c r="N168" s="357">
        <f t="shared" si="6"/>
        <v>0</v>
      </c>
      <c r="O168" s="236" t="s">
        <v>3546</v>
      </c>
      <c r="P168" s="178"/>
      <c r="Q168" s="225">
        <f t="shared" si="5"/>
        <v>3120000</v>
      </c>
    </row>
    <row r="169" spans="1:17" ht="31.5" customHeight="1" x14ac:dyDescent="0.3">
      <c r="A169" s="219">
        <v>164</v>
      </c>
      <c r="B169" s="360" t="s">
        <v>208</v>
      </c>
      <c r="C169" s="178" t="s">
        <v>209</v>
      </c>
      <c r="D169" s="360" t="s">
        <v>202</v>
      </c>
      <c r="E169" s="360" t="s">
        <v>3588</v>
      </c>
      <c r="F169" s="358" t="s">
        <v>3589</v>
      </c>
      <c r="G169" s="229">
        <v>2580000</v>
      </c>
      <c r="H169" s="229"/>
      <c r="I169" s="357">
        <v>280000</v>
      </c>
      <c r="J169" s="357">
        <v>260000</v>
      </c>
      <c r="K169" s="239"/>
      <c r="L169" s="230"/>
      <c r="M169" s="363"/>
      <c r="N169" s="357">
        <f t="shared" si="6"/>
        <v>0</v>
      </c>
      <c r="O169" s="236" t="s">
        <v>3546</v>
      </c>
      <c r="P169" s="178"/>
      <c r="Q169" s="225">
        <f t="shared" si="5"/>
        <v>3120000</v>
      </c>
    </row>
    <row r="170" spans="1:17" ht="31.5" customHeight="1" x14ac:dyDescent="0.3">
      <c r="A170" s="219">
        <v>165</v>
      </c>
      <c r="B170" s="360" t="s">
        <v>210</v>
      </c>
      <c r="C170" s="178" t="s">
        <v>211</v>
      </c>
      <c r="D170" s="360" t="s">
        <v>202</v>
      </c>
      <c r="E170" s="360" t="s">
        <v>3588</v>
      </c>
      <c r="F170" s="358" t="s">
        <v>3589</v>
      </c>
      <c r="G170" s="229">
        <v>2580000</v>
      </c>
      <c r="H170" s="229"/>
      <c r="I170" s="357">
        <v>280000</v>
      </c>
      <c r="J170" s="357">
        <v>260000</v>
      </c>
      <c r="K170" s="239"/>
      <c r="L170" s="230"/>
      <c r="M170" s="363"/>
      <c r="N170" s="357">
        <f t="shared" si="6"/>
        <v>0</v>
      </c>
      <c r="O170" s="236" t="s">
        <v>3546</v>
      </c>
      <c r="P170" s="178"/>
      <c r="Q170" s="225">
        <f t="shared" si="5"/>
        <v>3120000</v>
      </c>
    </row>
    <row r="171" spans="1:17" ht="31.5" customHeight="1" x14ac:dyDescent="0.3">
      <c r="A171" s="219">
        <v>166</v>
      </c>
      <c r="B171" s="360" t="s">
        <v>212</v>
      </c>
      <c r="C171" s="178" t="s">
        <v>213</v>
      </c>
      <c r="D171" s="360" t="s">
        <v>101</v>
      </c>
      <c r="E171" s="360" t="s">
        <v>3588</v>
      </c>
      <c r="F171" s="358" t="s">
        <v>3589</v>
      </c>
      <c r="G171" s="229">
        <v>2580000</v>
      </c>
      <c r="H171" s="229"/>
      <c r="I171" s="357">
        <v>280000</v>
      </c>
      <c r="J171" s="357">
        <v>260000</v>
      </c>
      <c r="K171" s="239"/>
      <c r="L171" s="230"/>
      <c r="M171" s="363"/>
      <c r="N171" s="357">
        <f t="shared" si="6"/>
        <v>0</v>
      </c>
      <c r="O171" s="236" t="s">
        <v>3546</v>
      </c>
      <c r="P171" s="178"/>
      <c r="Q171" s="225">
        <f t="shared" ref="Q171:Q234" si="7">SUM(G171,I171:M171)</f>
        <v>3120000</v>
      </c>
    </row>
    <row r="172" spans="1:17" ht="31.5" customHeight="1" x14ac:dyDescent="0.3">
      <c r="A172" s="219">
        <v>167</v>
      </c>
      <c r="B172" s="360" t="s">
        <v>214</v>
      </c>
      <c r="C172" s="178" t="s">
        <v>215</v>
      </c>
      <c r="D172" s="360" t="s">
        <v>202</v>
      </c>
      <c r="E172" s="360" t="s">
        <v>3588</v>
      </c>
      <c r="F172" s="358" t="s">
        <v>3589</v>
      </c>
      <c r="G172" s="229">
        <v>2580000</v>
      </c>
      <c r="H172" s="229"/>
      <c r="I172" s="357">
        <v>280000</v>
      </c>
      <c r="J172" s="357">
        <v>260000</v>
      </c>
      <c r="K172" s="239"/>
      <c r="L172" s="230"/>
      <c r="M172" s="363"/>
      <c r="N172" s="357">
        <f t="shared" si="6"/>
        <v>0</v>
      </c>
      <c r="O172" s="236" t="s">
        <v>3546</v>
      </c>
      <c r="P172" s="178"/>
      <c r="Q172" s="225">
        <f t="shared" si="7"/>
        <v>3120000</v>
      </c>
    </row>
    <row r="173" spans="1:17" ht="31.5" customHeight="1" x14ac:dyDescent="0.3">
      <c r="A173" s="219">
        <v>168</v>
      </c>
      <c r="B173" s="360" t="s">
        <v>217</v>
      </c>
      <c r="C173" s="178" t="s">
        <v>218</v>
      </c>
      <c r="D173" s="360" t="s">
        <v>2666</v>
      </c>
      <c r="E173" s="360" t="s">
        <v>3588</v>
      </c>
      <c r="F173" s="358" t="s">
        <v>3589</v>
      </c>
      <c r="G173" s="229">
        <v>2580000</v>
      </c>
      <c r="H173" s="229"/>
      <c r="I173" s="357">
        <v>280000</v>
      </c>
      <c r="J173" s="357">
        <v>260000</v>
      </c>
      <c r="K173" s="239"/>
      <c r="L173" s="230"/>
      <c r="M173" s="363"/>
      <c r="N173" s="357">
        <f t="shared" si="6"/>
        <v>0</v>
      </c>
      <c r="O173" s="236" t="s">
        <v>3546</v>
      </c>
      <c r="P173" s="178"/>
      <c r="Q173" s="225">
        <f t="shared" si="7"/>
        <v>3120000</v>
      </c>
    </row>
    <row r="174" spans="1:17" ht="31.5" customHeight="1" x14ac:dyDescent="0.3">
      <c r="A174" s="219">
        <v>169</v>
      </c>
      <c r="B174" s="360" t="s">
        <v>219</v>
      </c>
      <c r="C174" s="178" t="s">
        <v>220</v>
      </c>
      <c r="D174" s="360" t="s">
        <v>2666</v>
      </c>
      <c r="E174" s="360" t="s">
        <v>3588</v>
      </c>
      <c r="F174" s="358" t="s">
        <v>3589</v>
      </c>
      <c r="G174" s="229">
        <v>2580000</v>
      </c>
      <c r="H174" s="229"/>
      <c r="I174" s="357">
        <v>280000</v>
      </c>
      <c r="J174" s="357">
        <v>260000</v>
      </c>
      <c r="K174" s="239"/>
      <c r="L174" s="230"/>
      <c r="M174" s="363"/>
      <c r="N174" s="357">
        <f t="shared" si="6"/>
        <v>0</v>
      </c>
      <c r="O174" s="236" t="s">
        <v>3546</v>
      </c>
      <c r="P174" s="178"/>
      <c r="Q174" s="225">
        <f t="shared" si="7"/>
        <v>3120000</v>
      </c>
    </row>
    <row r="175" spans="1:17" ht="31.5" customHeight="1" x14ac:dyDescent="0.3">
      <c r="A175" s="219">
        <v>170</v>
      </c>
      <c r="B175" s="360" t="s">
        <v>221</v>
      </c>
      <c r="C175" s="178" t="s">
        <v>93</v>
      </c>
      <c r="D175" s="360" t="s">
        <v>2665</v>
      </c>
      <c r="E175" s="360" t="s">
        <v>3588</v>
      </c>
      <c r="F175" s="358" t="s">
        <v>3589</v>
      </c>
      <c r="G175" s="229">
        <v>2580000</v>
      </c>
      <c r="H175" s="229"/>
      <c r="I175" s="357">
        <v>280000</v>
      </c>
      <c r="J175" s="357">
        <v>260000</v>
      </c>
      <c r="K175" s="239"/>
      <c r="L175" s="230"/>
      <c r="M175" s="363"/>
      <c r="N175" s="357">
        <f t="shared" si="6"/>
        <v>0</v>
      </c>
      <c r="O175" s="236" t="s">
        <v>3546</v>
      </c>
      <c r="P175" s="178"/>
      <c r="Q175" s="225">
        <f t="shared" si="7"/>
        <v>3120000</v>
      </c>
    </row>
    <row r="176" spans="1:17" ht="31.5" customHeight="1" x14ac:dyDescent="0.3">
      <c r="A176" s="219">
        <v>171</v>
      </c>
      <c r="B176" s="360" t="s">
        <v>610</v>
      </c>
      <c r="C176" s="178" t="s">
        <v>611</v>
      </c>
      <c r="D176" s="360" t="s">
        <v>101</v>
      </c>
      <c r="E176" s="360" t="s">
        <v>3588</v>
      </c>
      <c r="F176" s="358" t="s">
        <v>3589</v>
      </c>
      <c r="G176" s="229">
        <v>2580000</v>
      </c>
      <c r="H176" s="229"/>
      <c r="I176" s="357">
        <v>280000</v>
      </c>
      <c r="J176" s="357">
        <v>260000</v>
      </c>
      <c r="K176" s="239"/>
      <c r="L176" s="230"/>
      <c r="M176" s="363"/>
      <c r="N176" s="357">
        <f t="shared" si="6"/>
        <v>0</v>
      </c>
      <c r="O176" s="236" t="s">
        <v>3546</v>
      </c>
      <c r="P176" s="178"/>
      <c r="Q176" s="225">
        <f t="shared" si="7"/>
        <v>3120000</v>
      </c>
    </row>
    <row r="177" spans="1:17" ht="31.5" customHeight="1" x14ac:dyDescent="0.3">
      <c r="A177" s="219">
        <v>172</v>
      </c>
      <c r="B177" s="360" t="s">
        <v>2250</v>
      </c>
      <c r="C177" s="178" t="s">
        <v>1848</v>
      </c>
      <c r="D177" s="360" t="s">
        <v>398</v>
      </c>
      <c r="E177" s="360" t="s">
        <v>3588</v>
      </c>
      <c r="F177" s="358" t="s">
        <v>3589</v>
      </c>
      <c r="G177" s="229">
        <v>2580000</v>
      </c>
      <c r="H177" s="229"/>
      <c r="I177" s="357">
        <v>280000</v>
      </c>
      <c r="J177" s="357">
        <v>260000</v>
      </c>
      <c r="K177" s="239"/>
      <c r="L177" s="230"/>
      <c r="M177" s="363"/>
      <c r="N177" s="357">
        <f t="shared" si="6"/>
        <v>0</v>
      </c>
      <c r="O177" s="236" t="s">
        <v>3546</v>
      </c>
      <c r="P177" s="178"/>
      <c r="Q177" s="225">
        <f t="shared" si="7"/>
        <v>3120000</v>
      </c>
    </row>
    <row r="178" spans="1:17" ht="31.5" customHeight="1" x14ac:dyDescent="0.3">
      <c r="A178" s="219">
        <v>173</v>
      </c>
      <c r="B178" s="360" t="s">
        <v>1309</v>
      </c>
      <c r="C178" s="178" t="s">
        <v>1310</v>
      </c>
      <c r="D178" s="360" t="s">
        <v>398</v>
      </c>
      <c r="E178" s="360" t="s">
        <v>3588</v>
      </c>
      <c r="F178" s="358" t="s">
        <v>3589</v>
      </c>
      <c r="G178" s="229">
        <v>2580000</v>
      </c>
      <c r="H178" s="229"/>
      <c r="I178" s="357">
        <v>280000</v>
      </c>
      <c r="J178" s="357">
        <v>260000</v>
      </c>
      <c r="K178" s="239"/>
      <c r="L178" s="230"/>
      <c r="M178" s="363"/>
      <c r="N178" s="357">
        <f t="shared" si="6"/>
        <v>0</v>
      </c>
      <c r="O178" s="236" t="s">
        <v>3546</v>
      </c>
      <c r="P178" s="178"/>
      <c r="Q178" s="225">
        <f t="shared" si="7"/>
        <v>3120000</v>
      </c>
    </row>
    <row r="179" spans="1:17" ht="31.5" customHeight="1" x14ac:dyDescent="0.3">
      <c r="A179" s="219">
        <v>174</v>
      </c>
      <c r="B179" s="360" t="s">
        <v>1311</v>
      </c>
      <c r="C179" s="178" t="s">
        <v>1312</v>
      </c>
      <c r="D179" s="360" t="s">
        <v>398</v>
      </c>
      <c r="E179" s="360" t="s">
        <v>3588</v>
      </c>
      <c r="F179" s="358" t="s">
        <v>3589</v>
      </c>
      <c r="G179" s="229">
        <v>2580000</v>
      </c>
      <c r="H179" s="229"/>
      <c r="I179" s="357">
        <v>280000</v>
      </c>
      <c r="J179" s="357">
        <v>260000</v>
      </c>
      <c r="K179" s="239"/>
      <c r="L179" s="230"/>
      <c r="M179" s="363"/>
      <c r="N179" s="357">
        <f t="shared" si="6"/>
        <v>0</v>
      </c>
      <c r="O179" s="236" t="s">
        <v>3546</v>
      </c>
      <c r="P179" s="178"/>
      <c r="Q179" s="225">
        <f t="shared" si="7"/>
        <v>3120000</v>
      </c>
    </row>
    <row r="180" spans="1:17" ht="31.5" customHeight="1" x14ac:dyDescent="0.3">
      <c r="A180" s="219">
        <v>175</v>
      </c>
      <c r="B180" s="360" t="s">
        <v>1305</v>
      </c>
      <c r="C180" s="178" t="s">
        <v>287</v>
      </c>
      <c r="D180" s="360" t="s">
        <v>398</v>
      </c>
      <c r="E180" s="360" t="s">
        <v>3588</v>
      </c>
      <c r="F180" s="358" t="s">
        <v>3589</v>
      </c>
      <c r="G180" s="229">
        <v>2580000</v>
      </c>
      <c r="H180" s="229"/>
      <c r="I180" s="357">
        <v>280000</v>
      </c>
      <c r="J180" s="357">
        <v>260000</v>
      </c>
      <c r="K180" s="239"/>
      <c r="L180" s="230"/>
      <c r="M180" s="363"/>
      <c r="N180" s="357">
        <f t="shared" si="6"/>
        <v>0</v>
      </c>
      <c r="O180" s="236" t="s">
        <v>3546</v>
      </c>
      <c r="P180" s="178"/>
      <c r="Q180" s="225">
        <f t="shared" si="7"/>
        <v>3120000</v>
      </c>
    </row>
    <row r="181" spans="1:17" ht="31.5" customHeight="1" x14ac:dyDescent="0.3">
      <c r="A181" s="219">
        <v>176</v>
      </c>
      <c r="B181" s="360" t="s">
        <v>975</v>
      </c>
      <c r="C181" s="178" t="s">
        <v>976</v>
      </c>
      <c r="D181" s="360" t="s">
        <v>348</v>
      </c>
      <c r="E181" s="360" t="s">
        <v>3588</v>
      </c>
      <c r="F181" s="358" t="s">
        <v>3589</v>
      </c>
      <c r="G181" s="229">
        <v>2580000</v>
      </c>
      <c r="H181" s="229"/>
      <c r="I181" s="357">
        <v>280000</v>
      </c>
      <c r="J181" s="357">
        <v>260000</v>
      </c>
      <c r="K181" s="239"/>
      <c r="L181" s="230"/>
      <c r="M181" s="363"/>
      <c r="N181" s="357">
        <f t="shared" si="6"/>
        <v>0</v>
      </c>
      <c r="O181" s="236" t="s">
        <v>3546</v>
      </c>
      <c r="P181" s="178"/>
      <c r="Q181" s="225">
        <f t="shared" si="7"/>
        <v>3120000</v>
      </c>
    </row>
    <row r="182" spans="1:17" ht="31.5" customHeight="1" x14ac:dyDescent="0.3">
      <c r="A182" s="219">
        <v>177</v>
      </c>
      <c r="B182" s="360" t="s">
        <v>1976</v>
      </c>
      <c r="C182" s="178" t="s">
        <v>1646</v>
      </c>
      <c r="D182" s="360" t="s">
        <v>348</v>
      </c>
      <c r="E182" s="360" t="s">
        <v>3588</v>
      </c>
      <c r="F182" s="358" t="s">
        <v>3589</v>
      </c>
      <c r="G182" s="229">
        <v>2580000</v>
      </c>
      <c r="H182" s="229"/>
      <c r="I182" s="357">
        <v>280000</v>
      </c>
      <c r="J182" s="357">
        <v>260000</v>
      </c>
      <c r="K182" s="239"/>
      <c r="L182" s="230"/>
      <c r="M182" s="363"/>
      <c r="N182" s="357">
        <f t="shared" si="6"/>
        <v>0</v>
      </c>
      <c r="O182" s="236" t="s">
        <v>3546</v>
      </c>
      <c r="P182" s="178"/>
      <c r="Q182" s="225">
        <f t="shared" si="7"/>
        <v>3120000</v>
      </c>
    </row>
    <row r="183" spans="1:17" ht="31.5" customHeight="1" x14ac:dyDescent="0.3">
      <c r="A183" s="219">
        <v>178</v>
      </c>
      <c r="B183" s="360" t="s">
        <v>1117</v>
      </c>
      <c r="C183" s="178" t="s">
        <v>1118</v>
      </c>
      <c r="D183" s="360" t="s">
        <v>348</v>
      </c>
      <c r="E183" s="360" t="s">
        <v>3588</v>
      </c>
      <c r="F183" s="358" t="s">
        <v>3589</v>
      </c>
      <c r="G183" s="229">
        <v>2580000</v>
      </c>
      <c r="H183" s="229"/>
      <c r="I183" s="357">
        <v>280000</v>
      </c>
      <c r="J183" s="357">
        <v>260000</v>
      </c>
      <c r="K183" s="239"/>
      <c r="L183" s="230"/>
      <c r="M183" s="363"/>
      <c r="N183" s="357">
        <f t="shared" si="6"/>
        <v>0</v>
      </c>
      <c r="O183" s="236" t="s">
        <v>3546</v>
      </c>
      <c r="P183" s="178"/>
      <c r="Q183" s="225">
        <f t="shared" si="7"/>
        <v>3120000</v>
      </c>
    </row>
    <row r="184" spans="1:17" ht="31.5" customHeight="1" x14ac:dyDescent="0.3">
      <c r="A184" s="219">
        <v>179</v>
      </c>
      <c r="B184" s="360" t="s">
        <v>508</v>
      </c>
      <c r="C184" s="178" t="s">
        <v>509</v>
      </c>
      <c r="D184" s="360" t="s">
        <v>348</v>
      </c>
      <c r="E184" s="360" t="s">
        <v>3588</v>
      </c>
      <c r="F184" s="358" t="s">
        <v>3589</v>
      </c>
      <c r="G184" s="229">
        <v>2580000</v>
      </c>
      <c r="H184" s="229"/>
      <c r="I184" s="357">
        <v>280000</v>
      </c>
      <c r="J184" s="357">
        <v>260000</v>
      </c>
      <c r="K184" s="239"/>
      <c r="L184" s="230"/>
      <c r="M184" s="363"/>
      <c r="N184" s="357">
        <f t="shared" si="6"/>
        <v>0</v>
      </c>
      <c r="O184" s="236" t="s">
        <v>3546</v>
      </c>
      <c r="P184" s="178"/>
      <c r="Q184" s="225">
        <f t="shared" si="7"/>
        <v>3120000</v>
      </c>
    </row>
    <row r="185" spans="1:17" ht="31.5" customHeight="1" x14ac:dyDescent="0.3">
      <c r="A185" s="219">
        <v>180</v>
      </c>
      <c r="B185" s="360" t="s">
        <v>1977</v>
      </c>
      <c r="C185" s="178" t="s">
        <v>1647</v>
      </c>
      <c r="D185" s="360" t="s">
        <v>260</v>
      </c>
      <c r="E185" s="360" t="s">
        <v>3588</v>
      </c>
      <c r="F185" s="358" t="s">
        <v>3589</v>
      </c>
      <c r="G185" s="229">
        <v>2580000</v>
      </c>
      <c r="H185" s="229"/>
      <c r="I185" s="357">
        <v>280000</v>
      </c>
      <c r="J185" s="357">
        <v>260000</v>
      </c>
      <c r="K185" s="239"/>
      <c r="L185" s="230"/>
      <c r="M185" s="363"/>
      <c r="N185" s="357">
        <f t="shared" si="6"/>
        <v>0</v>
      </c>
      <c r="O185" s="236" t="s">
        <v>3546</v>
      </c>
      <c r="P185" s="178"/>
      <c r="Q185" s="225">
        <f t="shared" si="7"/>
        <v>3120000</v>
      </c>
    </row>
    <row r="186" spans="1:17" ht="31.5" customHeight="1" x14ac:dyDescent="0.3">
      <c r="A186" s="219">
        <v>181</v>
      </c>
      <c r="B186" s="360" t="s">
        <v>1116</v>
      </c>
      <c r="C186" s="178" t="s">
        <v>815</v>
      </c>
      <c r="D186" s="360" t="s">
        <v>348</v>
      </c>
      <c r="E186" s="360" t="s">
        <v>3588</v>
      </c>
      <c r="F186" s="358" t="s">
        <v>3589</v>
      </c>
      <c r="G186" s="229">
        <v>2580000</v>
      </c>
      <c r="H186" s="229"/>
      <c r="I186" s="357">
        <v>280000</v>
      </c>
      <c r="J186" s="357">
        <v>260000</v>
      </c>
      <c r="K186" s="239"/>
      <c r="L186" s="230"/>
      <c r="M186" s="363"/>
      <c r="N186" s="357">
        <f t="shared" si="6"/>
        <v>0</v>
      </c>
      <c r="O186" s="236" t="s">
        <v>3546</v>
      </c>
      <c r="P186" s="178"/>
      <c r="Q186" s="225">
        <f t="shared" si="7"/>
        <v>3120000</v>
      </c>
    </row>
    <row r="187" spans="1:17" ht="31.5" customHeight="1" x14ac:dyDescent="0.3">
      <c r="A187" s="219">
        <v>182</v>
      </c>
      <c r="B187" s="360" t="s">
        <v>740</v>
      </c>
      <c r="C187" s="178" t="s">
        <v>266</v>
      </c>
      <c r="D187" s="360" t="s">
        <v>348</v>
      </c>
      <c r="E187" s="360" t="s">
        <v>3588</v>
      </c>
      <c r="F187" s="358" t="s">
        <v>3589</v>
      </c>
      <c r="G187" s="229">
        <v>2580000</v>
      </c>
      <c r="H187" s="229"/>
      <c r="I187" s="357">
        <v>280000</v>
      </c>
      <c r="J187" s="357">
        <v>260000</v>
      </c>
      <c r="K187" s="239"/>
      <c r="L187" s="230"/>
      <c r="M187" s="363"/>
      <c r="N187" s="357">
        <f t="shared" si="6"/>
        <v>0</v>
      </c>
      <c r="O187" s="236" t="s">
        <v>3546</v>
      </c>
      <c r="P187" s="178"/>
      <c r="Q187" s="225">
        <f t="shared" si="7"/>
        <v>3120000</v>
      </c>
    </row>
    <row r="188" spans="1:17" ht="31.5" customHeight="1" x14ac:dyDescent="0.3">
      <c r="A188" s="219">
        <v>183</v>
      </c>
      <c r="B188" s="360" t="s">
        <v>1260</v>
      </c>
      <c r="C188" s="178" t="s">
        <v>2667</v>
      </c>
      <c r="D188" s="360" t="s">
        <v>2668</v>
      </c>
      <c r="E188" s="360" t="s">
        <v>3588</v>
      </c>
      <c r="F188" s="358" t="s">
        <v>3589</v>
      </c>
      <c r="G188" s="229">
        <v>2580000</v>
      </c>
      <c r="H188" s="229"/>
      <c r="I188" s="357">
        <v>280000</v>
      </c>
      <c r="J188" s="357">
        <v>260000</v>
      </c>
      <c r="K188" s="239"/>
      <c r="L188" s="230"/>
      <c r="M188" s="363"/>
      <c r="N188" s="357">
        <f t="shared" si="6"/>
        <v>0</v>
      </c>
      <c r="O188" s="236" t="s">
        <v>3546</v>
      </c>
      <c r="P188" s="178"/>
      <c r="Q188" s="225">
        <f t="shared" si="7"/>
        <v>3120000</v>
      </c>
    </row>
    <row r="189" spans="1:17" ht="31.5" customHeight="1" x14ac:dyDescent="0.3">
      <c r="A189" s="219">
        <v>184</v>
      </c>
      <c r="B189" s="360" t="s">
        <v>693</v>
      </c>
      <c r="C189" s="178" t="s">
        <v>694</v>
      </c>
      <c r="D189" s="360" t="s">
        <v>101</v>
      </c>
      <c r="E189" s="360" t="s">
        <v>3588</v>
      </c>
      <c r="F189" s="358" t="s">
        <v>3589</v>
      </c>
      <c r="G189" s="229">
        <v>2580000</v>
      </c>
      <c r="H189" s="229"/>
      <c r="I189" s="357">
        <v>280000</v>
      </c>
      <c r="J189" s="357">
        <v>260000</v>
      </c>
      <c r="K189" s="239"/>
      <c r="L189" s="230"/>
      <c r="M189" s="363"/>
      <c r="N189" s="357">
        <f t="shared" si="6"/>
        <v>0</v>
      </c>
      <c r="O189" s="236" t="s">
        <v>3546</v>
      </c>
      <c r="P189" s="178"/>
      <c r="Q189" s="225">
        <f t="shared" si="7"/>
        <v>3120000</v>
      </c>
    </row>
    <row r="190" spans="1:17" ht="31.5" customHeight="1" x14ac:dyDescent="0.3">
      <c r="A190" s="219">
        <v>185</v>
      </c>
      <c r="B190" s="360" t="s">
        <v>675</v>
      </c>
      <c r="C190" s="178" t="s">
        <v>634</v>
      </c>
      <c r="D190" s="360" t="s">
        <v>101</v>
      </c>
      <c r="E190" s="360" t="s">
        <v>3588</v>
      </c>
      <c r="F190" s="358" t="s">
        <v>3589</v>
      </c>
      <c r="G190" s="229">
        <v>2580000</v>
      </c>
      <c r="H190" s="229"/>
      <c r="I190" s="357">
        <v>280000</v>
      </c>
      <c r="J190" s="357">
        <v>260000</v>
      </c>
      <c r="K190" s="239"/>
      <c r="L190" s="230"/>
      <c r="M190" s="363"/>
      <c r="N190" s="357">
        <f t="shared" si="6"/>
        <v>0</v>
      </c>
      <c r="O190" s="236" t="s">
        <v>3546</v>
      </c>
      <c r="P190" s="178"/>
      <c r="Q190" s="225">
        <f t="shared" si="7"/>
        <v>3120000</v>
      </c>
    </row>
    <row r="191" spans="1:17" ht="31.5" customHeight="1" x14ac:dyDescent="0.3">
      <c r="A191" s="219">
        <v>186</v>
      </c>
      <c r="B191" s="360" t="s">
        <v>677</v>
      </c>
      <c r="C191" s="178" t="s">
        <v>678</v>
      </c>
      <c r="D191" s="360" t="s">
        <v>101</v>
      </c>
      <c r="E191" s="360" t="s">
        <v>3588</v>
      </c>
      <c r="F191" s="358" t="s">
        <v>3589</v>
      </c>
      <c r="G191" s="229">
        <v>2580000</v>
      </c>
      <c r="H191" s="229"/>
      <c r="I191" s="357">
        <v>280000</v>
      </c>
      <c r="J191" s="357">
        <v>260000</v>
      </c>
      <c r="K191" s="239"/>
      <c r="L191" s="230"/>
      <c r="M191" s="363"/>
      <c r="N191" s="357">
        <f t="shared" si="6"/>
        <v>0</v>
      </c>
      <c r="O191" s="236" t="s">
        <v>3546</v>
      </c>
      <c r="P191" s="178"/>
      <c r="Q191" s="225">
        <f t="shared" si="7"/>
        <v>3120000</v>
      </c>
    </row>
    <row r="192" spans="1:17" ht="31.5" customHeight="1" x14ac:dyDescent="0.3">
      <c r="A192" s="219">
        <v>187</v>
      </c>
      <c r="B192" s="360" t="s">
        <v>663</v>
      </c>
      <c r="C192" s="178" t="s">
        <v>1648</v>
      </c>
      <c r="D192" s="360" t="s">
        <v>101</v>
      </c>
      <c r="E192" s="360" t="s">
        <v>3588</v>
      </c>
      <c r="F192" s="358" t="s">
        <v>3589</v>
      </c>
      <c r="G192" s="229">
        <v>2580000</v>
      </c>
      <c r="H192" s="229"/>
      <c r="I192" s="357">
        <v>280000</v>
      </c>
      <c r="J192" s="357">
        <v>260000</v>
      </c>
      <c r="K192" s="239"/>
      <c r="L192" s="230"/>
      <c r="M192" s="363"/>
      <c r="N192" s="357">
        <f t="shared" si="6"/>
        <v>0</v>
      </c>
      <c r="O192" s="236" t="s">
        <v>3546</v>
      </c>
      <c r="P192" s="178"/>
      <c r="Q192" s="225">
        <f t="shared" si="7"/>
        <v>3120000</v>
      </c>
    </row>
    <row r="193" spans="1:17" ht="31.5" customHeight="1" x14ac:dyDescent="0.3">
      <c r="A193" s="219">
        <v>188</v>
      </c>
      <c r="B193" s="360" t="s">
        <v>2669</v>
      </c>
      <c r="C193" s="178" t="s">
        <v>1239</v>
      </c>
      <c r="D193" s="360" t="s">
        <v>101</v>
      </c>
      <c r="E193" s="360" t="s">
        <v>3588</v>
      </c>
      <c r="F193" s="358" t="s">
        <v>3589</v>
      </c>
      <c r="G193" s="229">
        <v>2580000</v>
      </c>
      <c r="H193" s="229"/>
      <c r="I193" s="357">
        <v>280000</v>
      </c>
      <c r="J193" s="357">
        <v>260000</v>
      </c>
      <c r="K193" s="239"/>
      <c r="L193" s="230"/>
      <c r="M193" s="363"/>
      <c r="N193" s="357">
        <f t="shared" si="6"/>
        <v>0</v>
      </c>
      <c r="O193" s="236" t="s">
        <v>3546</v>
      </c>
      <c r="P193" s="178"/>
      <c r="Q193" s="225">
        <f t="shared" si="7"/>
        <v>3120000</v>
      </c>
    </row>
    <row r="194" spans="1:17" ht="31.5" customHeight="1" x14ac:dyDescent="0.3">
      <c r="A194" s="219">
        <v>189</v>
      </c>
      <c r="B194" s="360" t="s">
        <v>514</v>
      </c>
      <c r="C194" s="178" t="s">
        <v>515</v>
      </c>
      <c r="D194" s="360" t="s">
        <v>101</v>
      </c>
      <c r="E194" s="360" t="s">
        <v>3588</v>
      </c>
      <c r="F194" s="358" t="s">
        <v>3589</v>
      </c>
      <c r="G194" s="229">
        <v>2580000</v>
      </c>
      <c r="H194" s="229"/>
      <c r="I194" s="357">
        <v>280000</v>
      </c>
      <c r="J194" s="357">
        <v>260000</v>
      </c>
      <c r="K194" s="239"/>
      <c r="L194" s="230"/>
      <c r="M194" s="363"/>
      <c r="N194" s="357">
        <f t="shared" si="6"/>
        <v>0</v>
      </c>
      <c r="O194" s="236" t="s">
        <v>3546</v>
      </c>
      <c r="P194" s="178"/>
      <c r="Q194" s="225">
        <f t="shared" si="7"/>
        <v>3120000</v>
      </c>
    </row>
    <row r="195" spans="1:17" ht="31.5" customHeight="1" x14ac:dyDescent="0.3">
      <c r="A195" s="219">
        <v>190</v>
      </c>
      <c r="B195" s="360" t="s">
        <v>686</v>
      </c>
      <c r="C195" s="178" t="s">
        <v>687</v>
      </c>
      <c r="D195" s="360" t="s">
        <v>101</v>
      </c>
      <c r="E195" s="360" t="s">
        <v>3588</v>
      </c>
      <c r="F195" s="358" t="s">
        <v>3589</v>
      </c>
      <c r="G195" s="229">
        <v>2580000</v>
      </c>
      <c r="H195" s="229"/>
      <c r="I195" s="357">
        <v>280000</v>
      </c>
      <c r="J195" s="357">
        <v>260000</v>
      </c>
      <c r="K195" s="239"/>
      <c r="L195" s="230"/>
      <c r="M195" s="363"/>
      <c r="N195" s="357">
        <f t="shared" si="6"/>
        <v>0</v>
      </c>
      <c r="O195" s="236" t="s">
        <v>3546</v>
      </c>
      <c r="P195" s="178"/>
      <c r="Q195" s="225">
        <f t="shared" si="7"/>
        <v>3120000</v>
      </c>
    </row>
    <row r="196" spans="1:17" ht="31.5" customHeight="1" x14ac:dyDescent="0.3">
      <c r="A196" s="219">
        <v>191</v>
      </c>
      <c r="B196" s="360" t="s">
        <v>516</v>
      </c>
      <c r="C196" s="178" t="s">
        <v>517</v>
      </c>
      <c r="D196" s="360" t="s">
        <v>101</v>
      </c>
      <c r="E196" s="360" t="s">
        <v>3588</v>
      </c>
      <c r="F196" s="358" t="s">
        <v>3589</v>
      </c>
      <c r="G196" s="229">
        <v>2580000</v>
      </c>
      <c r="H196" s="229"/>
      <c r="I196" s="357">
        <v>280000</v>
      </c>
      <c r="J196" s="357">
        <v>260000</v>
      </c>
      <c r="K196" s="239"/>
      <c r="L196" s="230"/>
      <c r="M196" s="363"/>
      <c r="N196" s="357">
        <f t="shared" si="6"/>
        <v>0</v>
      </c>
      <c r="O196" s="236" t="s">
        <v>3546</v>
      </c>
      <c r="P196" s="178"/>
      <c r="Q196" s="225">
        <f t="shared" si="7"/>
        <v>3120000</v>
      </c>
    </row>
    <row r="197" spans="1:17" ht="31.5" customHeight="1" x14ac:dyDescent="0.3">
      <c r="A197" s="219">
        <v>192</v>
      </c>
      <c r="B197" s="360" t="s">
        <v>664</v>
      </c>
      <c r="C197" s="178" t="s">
        <v>195</v>
      </c>
      <c r="D197" s="360" t="s">
        <v>101</v>
      </c>
      <c r="E197" s="360" t="s">
        <v>3588</v>
      </c>
      <c r="F197" s="358" t="s">
        <v>3589</v>
      </c>
      <c r="G197" s="229">
        <v>2580000</v>
      </c>
      <c r="H197" s="229"/>
      <c r="I197" s="357">
        <v>280000</v>
      </c>
      <c r="J197" s="357">
        <v>260000</v>
      </c>
      <c r="K197" s="239"/>
      <c r="L197" s="230"/>
      <c r="M197" s="363"/>
      <c r="N197" s="357">
        <f t="shared" si="6"/>
        <v>0</v>
      </c>
      <c r="O197" s="236" t="s">
        <v>3546</v>
      </c>
      <c r="P197" s="178"/>
      <c r="Q197" s="225">
        <f t="shared" si="7"/>
        <v>3120000</v>
      </c>
    </row>
    <row r="198" spans="1:17" ht="31.5" customHeight="1" x14ac:dyDescent="0.3">
      <c r="A198" s="219">
        <v>193</v>
      </c>
      <c r="B198" s="360" t="s">
        <v>570</v>
      </c>
      <c r="C198" s="178" t="s">
        <v>157</v>
      </c>
      <c r="D198" s="360" t="s">
        <v>101</v>
      </c>
      <c r="E198" s="360" t="s">
        <v>3588</v>
      </c>
      <c r="F198" s="358" t="s">
        <v>3589</v>
      </c>
      <c r="G198" s="229">
        <v>2580000</v>
      </c>
      <c r="H198" s="229"/>
      <c r="I198" s="357">
        <v>280000</v>
      </c>
      <c r="J198" s="357">
        <v>260000</v>
      </c>
      <c r="K198" s="239"/>
      <c r="L198" s="230"/>
      <c r="M198" s="363"/>
      <c r="N198" s="357">
        <f t="shared" si="6"/>
        <v>0</v>
      </c>
      <c r="O198" s="236" t="s">
        <v>3546</v>
      </c>
      <c r="P198" s="178"/>
      <c r="Q198" s="225">
        <f t="shared" si="7"/>
        <v>3120000</v>
      </c>
    </row>
    <row r="199" spans="1:17" ht="31.5" customHeight="1" x14ac:dyDescent="0.3">
      <c r="A199" s="219">
        <v>194</v>
      </c>
      <c r="B199" s="360" t="s">
        <v>696</v>
      </c>
      <c r="C199" s="178" t="s">
        <v>697</v>
      </c>
      <c r="D199" s="360" t="s">
        <v>101</v>
      </c>
      <c r="E199" s="360" t="s">
        <v>3588</v>
      </c>
      <c r="F199" s="358" t="s">
        <v>3589</v>
      </c>
      <c r="G199" s="229">
        <v>2580000</v>
      </c>
      <c r="H199" s="229"/>
      <c r="I199" s="357">
        <v>280000</v>
      </c>
      <c r="J199" s="357">
        <v>260000</v>
      </c>
      <c r="K199" s="239"/>
      <c r="L199" s="230"/>
      <c r="M199" s="363"/>
      <c r="N199" s="357">
        <f t="shared" ref="N199:N262" si="8">L199+M199</f>
        <v>0</v>
      </c>
      <c r="O199" s="236" t="s">
        <v>3546</v>
      </c>
      <c r="P199" s="178"/>
      <c r="Q199" s="225">
        <f t="shared" si="7"/>
        <v>3120000</v>
      </c>
    </row>
    <row r="200" spans="1:17" ht="31.5" customHeight="1" x14ac:dyDescent="0.3">
      <c r="A200" s="219">
        <v>195</v>
      </c>
      <c r="B200" s="360" t="s">
        <v>673</v>
      </c>
      <c r="C200" s="178" t="s">
        <v>674</v>
      </c>
      <c r="D200" s="360" t="s">
        <v>101</v>
      </c>
      <c r="E200" s="360" t="s">
        <v>3588</v>
      </c>
      <c r="F200" s="358" t="s">
        <v>3589</v>
      </c>
      <c r="G200" s="229">
        <v>2580000</v>
      </c>
      <c r="H200" s="229"/>
      <c r="I200" s="357">
        <v>280000</v>
      </c>
      <c r="J200" s="357">
        <v>260000</v>
      </c>
      <c r="K200" s="239"/>
      <c r="L200" s="230"/>
      <c r="M200" s="363"/>
      <c r="N200" s="357">
        <f t="shared" si="8"/>
        <v>0</v>
      </c>
      <c r="O200" s="236" t="s">
        <v>3546</v>
      </c>
      <c r="P200" s="178"/>
      <c r="Q200" s="225">
        <f t="shared" si="7"/>
        <v>3120000</v>
      </c>
    </row>
    <row r="201" spans="1:17" ht="31.5" customHeight="1" x14ac:dyDescent="0.3">
      <c r="A201" s="219">
        <v>196</v>
      </c>
      <c r="B201" s="360" t="s">
        <v>695</v>
      </c>
      <c r="C201" s="178" t="s">
        <v>439</v>
      </c>
      <c r="D201" s="360" t="s">
        <v>101</v>
      </c>
      <c r="E201" s="360" t="s">
        <v>3588</v>
      </c>
      <c r="F201" s="358" t="s">
        <v>3589</v>
      </c>
      <c r="G201" s="229">
        <v>2580000</v>
      </c>
      <c r="H201" s="229"/>
      <c r="I201" s="357">
        <v>280000</v>
      </c>
      <c r="J201" s="357">
        <v>260000</v>
      </c>
      <c r="K201" s="239"/>
      <c r="L201" s="230"/>
      <c r="M201" s="363"/>
      <c r="N201" s="357">
        <f t="shared" si="8"/>
        <v>0</v>
      </c>
      <c r="O201" s="236" t="s">
        <v>3546</v>
      </c>
      <c r="P201" s="178"/>
      <c r="Q201" s="225">
        <f t="shared" si="7"/>
        <v>3120000</v>
      </c>
    </row>
    <row r="202" spans="1:17" ht="31.5" customHeight="1" x14ac:dyDescent="0.3">
      <c r="A202" s="219">
        <v>197</v>
      </c>
      <c r="B202" s="360" t="s">
        <v>682</v>
      </c>
      <c r="C202" s="178" t="s">
        <v>683</v>
      </c>
      <c r="D202" s="360" t="s">
        <v>101</v>
      </c>
      <c r="E202" s="360" t="s">
        <v>3588</v>
      </c>
      <c r="F202" s="358" t="s">
        <v>3589</v>
      </c>
      <c r="G202" s="229">
        <v>2580000</v>
      </c>
      <c r="H202" s="229"/>
      <c r="I202" s="357">
        <v>280000</v>
      </c>
      <c r="J202" s="357">
        <v>260000</v>
      </c>
      <c r="K202" s="239"/>
      <c r="L202" s="230"/>
      <c r="M202" s="363"/>
      <c r="N202" s="357">
        <f t="shared" si="8"/>
        <v>0</v>
      </c>
      <c r="O202" s="236" t="s">
        <v>3546</v>
      </c>
      <c r="P202" s="178"/>
      <c r="Q202" s="225">
        <f t="shared" si="7"/>
        <v>3120000</v>
      </c>
    </row>
    <row r="203" spans="1:17" ht="31.5" customHeight="1" x14ac:dyDescent="0.3">
      <c r="A203" s="219">
        <v>198</v>
      </c>
      <c r="B203" s="360" t="s">
        <v>680</v>
      </c>
      <c r="C203" s="178" t="s">
        <v>681</v>
      </c>
      <c r="D203" s="360" t="s">
        <v>101</v>
      </c>
      <c r="E203" s="360" t="s">
        <v>3588</v>
      </c>
      <c r="F203" s="358" t="s">
        <v>3589</v>
      </c>
      <c r="G203" s="229">
        <v>2580000</v>
      </c>
      <c r="H203" s="229"/>
      <c r="I203" s="357">
        <v>280000</v>
      </c>
      <c r="J203" s="357">
        <v>260000</v>
      </c>
      <c r="K203" s="239"/>
      <c r="L203" s="230"/>
      <c r="M203" s="363"/>
      <c r="N203" s="357">
        <f t="shared" si="8"/>
        <v>0</v>
      </c>
      <c r="O203" s="236" t="s">
        <v>3546</v>
      </c>
      <c r="P203" s="178"/>
      <c r="Q203" s="225">
        <f t="shared" si="7"/>
        <v>3120000</v>
      </c>
    </row>
    <row r="204" spans="1:17" ht="31.5" customHeight="1" x14ac:dyDescent="0.3">
      <c r="A204" s="219">
        <v>199</v>
      </c>
      <c r="B204" s="360" t="s">
        <v>671</v>
      </c>
      <c r="C204" s="178" t="s">
        <v>672</v>
      </c>
      <c r="D204" s="360" t="s">
        <v>101</v>
      </c>
      <c r="E204" s="360" t="s">
        <v>3588</v>
      </c>
      <c r="F204" s="358" t="s">
        <v>3589</v>
      </c>
      <c r="G204" s="229">
        <v>2580000</v>
      </c>
      <c r="H204" s="229"/>
      <c r="I204" s="357">
        <v>280000</v>
      </c>
      <c r="J204" s="357">
        <v>260000</v>
      </c>
      <c r="K204" s="239"/>
      <c r="L204" s="230"/>
      <c r="M204" s="363"/>
      <c r="N204" s="357">
        <f t="shared" si="8"/>
        <v>0</v>
      </c>
      <c r="O204" s="236" t="s">
        <v>3546</v>
      </c>
      <c r="P204" s="178"/>
      <c r="Q204" s="225">
        <f t="shared" si="7"/>
        <v>3120000</v>
      </c>
    </row>
    <row r="205" spans="1:17" ht="31.5" customHeight="1" x14ac:dyDescent="0.3">
      <c r="A205" s="219">
        <v>200</v>
      </c>
      <c r="B205" s="360" t="s">
        <v>691</v>
      </c>
      <c r="C205" s="178" t="s">
        <v>692</v>
      </c>
      <c r="D205" s="360" t="s">
        <v>101</v>
      </c>
      <c r="E205" s="360" t="s">
        <v>3588</v>
      </c>
      <c r="F205" s="358" t="s">
        <v>3589</v>
      </c>
      <c r="G205" s="229">
        <v>2580000</v>
      </c>
      <c r="H205" s="229"/>
      <c r="I205" s="357">
        <v>280000</v>
      </c>
      <c r="J205" s="357">
        <v>260000</v>
      </c>
      <c r="K205" s="239"/>
      <c r="L205" s="230"/>
      <c r="M205" s="363"/>
      <c r="N205" s="357">
        <f t="shared" si="8"/>
        <v>0</v>
      </c>
      <c r="O205" s="236" t="s">
        <v>3546</v>
      </c>
      <c r="P205" s="178"/>
      <c r="Q205" s="225">
        <f t="shared" si="7"/>
        <v>3120000</v>
      </c>
    </row>
    <row r="206" spans="1:17" ht="31.5" customHeight="1" x14ac:dyDescent="0.3">
      <c r="A206" s="219">
        <v>201</v>
      </c>
      <c r="B206" s="360" t="s">
        <v>1978</v>
      </c>
      <c r="C206" s="178" t="s">
        <v>1650</v>
      </c>
      <c r="D206" s="360" t="s">
        <v>101</v>
      </c>
      <c r="E206" s="360" t="s">
        <v>3588</v>
      </c>
      <c r="F206" s="358" t="s">
        <v>3589</v>
      </c>
      <c r="G206" s="229">
        <v>2580000</v>
      </c>
      <c r="H206" s="229"/>
      <c r="I206" s="357">
        <v>280000</v>
      </c>
      <c r="J206" s="357">
        <v>260000</v>
      </c>
      <c r="K206" s="239"/>
      <c r="L206" s="230"/>
      <c r="M206" s="363"/>
      <c r="N206" s="357">
        <f t="shared" si="8"/>
        <v>0</v>
      </c>
      <c r="O206" s="236" t="s">
        <v>3546</v>
      </c>
      <c r="P206" s="178"/>
      <c r="Q206" s="225">
        <f t="shared" si="7"/>
        <v>3120000</v>
      </c>
    </row>
    <row r="207" spans="1:17" ht="31.5" customHeight="1" x14ac:dyDescent="0.3">
      <c r="A207" s="219">
        <v>202</v>
      </c>
      <c r="B207" s="360" t="s">
        <v>110</v>
      </c>
      <c r="C207" s="178" t="s">
        <v>109</v>
      </c>
      <c r="D207" s="360" t="s">
        <v>101</v>
      </c>
      <c r="E207" s="360" t="s">
        <v>3588</v>
      </c>
      <c r="F207" s="358" t="s">
        <v>3589</v>
      </c>
      <c r="G207" s="229">
        <v>2580000</v>
      </c>
      <c r="H207" s="229"/>
      <c r="I207" s="357">
        <v>280000</v>
      </c>
      <c r="J207" s="357">
        <v>260000</v>
      </c>
      <c r="K207" s="239"/>
      <c r="L207" s="230"/>
      <c r="M207" s="363"/>
      <c r="N207" s="357">
        <f t="shared" si="8"/>
        <v>0</v>
      </c>
      <c r="O207" s="236" t="s">
        <v>3546</v>
      </c>
      <c r="P207" s="178"/>
      <c r="Q207" s="225">
        <f t="shared" si="7"/>
        <v>3120000</v>
      </c>
    </row>
    <row r="208" spans="1:17" ht="31.5" customHeight="1" x14ac:dyDescent="0.3">
      <c r="A208" s="219">
        <v>203</v>
      </c>
      <c r="B208" s="360" t="s">
        <v>665</v>
      </c>
      <c r="C208" s="178" t="s">
        <v>666</v>
      </c>
      <c r="D208" s="360" t="s">
        <v>101</v>
      </c>
      <c r="E208" s="360" t="s">
        <v>3588</v>
      </c>
      <c r="F208" s="358" t="s">
        <v>3589</v>
      </c>
      <c r="G208" s="229">
        <v>2580000</v>
      </c>
      <c r="H208" s="229"/>
      <c r="I208" s="357">
        <v>280000</v>
      </c>
      <c r="J208" s="357">
        <v>260000</v>
      </c>
      <c r="K208" s="239"/>
      <c r="L208" s="230"/>
      <c r="M208" s="363"/>
      <c r="N208" s="357">
        <f t="shared" si="8"/>
        <v>0</v>
      </c>
      <c r="O208" s="236" t="s">
        <v>3546</v>
      </c>
      <c r="P208" s="178"/>
      <c r="Q208" s="225">
        <f t="shared" si="7"/>
        <v>3120000</v>
      </c>
    </row>
    <row r="209" spans="1:17" ht="31.5" customHeight="1" x14ac:dyDescent="0.3">
      <c r="A209" s="219">
        <v>204</v>
      </c>
      <c r="B209" s="360" t="s">
        <v>661</v>
      </c>
      <c r="C209" s="178" t="s">
        <v>3591</v>
      </c>
      <c r="D209" s="360" t="s">
        <v>101</v>
      </c>
      <c r="E209" s="360" t="s">
        <v>3588</v>
      </c>
      <c r="F209" s="358" t="s">
        <v>3589</v>
      </c>
      <c r="G209" s="229">
        <v>2580000</v>
      </c>
      <c r="H209" s="229"/>
      <c r="I209" s="357">
        <v>280000</v>
      </c>
      <c r="J209" s="357">
        <v>260000</v>
      </c>
      <c r="K209" s="239"/>
      <c r="L209" s="230"/>
      <c r="M209" s="363"/>
      <c r="N209" s="357">
        <f t="shared" si="8"/>
        <v>0</v>
      </c>
      <c r="O209" s="236" t="s">
        <v>3546</v>
      </c>
      <c r="P209" s="178"/>
      <c r="Q209" s="225">
        <f t="shared" si="7"/>
        <v>3120000</v>
      </c>
    </row>
    <row r="210" spans="1:17" ht="31.5" customHeight="1" x14ac:dyDescent="0.3">
      <c r="A210" s="219">
        <v>205</v>
      </c>
      <c r="B210" s="360" t="s">
        <v>684</v>
      </c>
      <c r="C210" s="178" t="s">
        <v>685</v>
      </c>
      <c r="D210" s="360" t="s">
        <v>101</v>
      </c>
      <c r="E210" s="360" t="s">
        <v>3588</v>
      </c>
      <c r="F210" s="358" t="s">
        <v>3589</v>
      </c>
      <c r="G210" s="229">
        <v>2580000</v>
      </c>
      <c r="H210" s="229"/>
      <c r="I210" s="357">
        <v>280000</v>
      </c>
      <c r="J210" s="357">
        <v>260000</v>
      </c>
      <c r="K210" s="239"/>
      <c r="L210" s="230"/>
      <c r="M210" s="363"/>
      <c r="N210" s="357">
        <f t="shared" si="8"/>
        <v>0</v>
      </c>
      <c r="O210" s="236" t="s">
        <v>3546</v>
      </c>
      <c r="P210" s="178"/>
      <c r="Q210" s="225">
        <f t="shared" si="7"/>
        <v>3120000</v>
      </c>
    </row>
    <row r="211" spans="1:17" ht="31.5" customHeight="1" x14ac:dyDescent="0.3">
      <c r="A211" s="219">
        <v>206</v>
      </c>
      <c r="B211" s="360" t="s">
        <v>592</v>
      </c>
      <c r="C211" s="178" t="s">
        <v>593</v>
      </c>
      <c r="D211" s="360" t="s">
        <v>101</v>
      </c>
      <c r="E211" s="360" t="s">
        <v>3588</v>
      </c>
      <c r="F211" s="358" t="s">
        <v>3589</v>
      </c>
      <c r="G211" s="229">
        <v>2580000</v>
      </c>
      <c r="H211" s="229"/>
      <c r="I211" s="357">
        <v>280000</v>
      </c>
      <c r="J211" s="357">
        <v>260000</v>
      </c>
      <c r="K211" s="239"/>
      <c r="L211" s="230"/>
      <c r="M211" s="363"/>
      <c r="N211" s="357">
        <f t="shared" si="8"/>
        <v>0</v>
      </c>
      <c r="O211" s="236" t="s">
        <v>3546</v>
      </c>
      <c r="P211" s="178"/>
      <c r="Q211" s="225">
        <f t="shared" si="7"/>
        <v>3120000</v>
      </c>
    </row>
    <row r="212" spans="1:17" ht="31.5" customHeight="1" x14ac:dyDescent="0.3">
      <c r="A212" s="219">
        <v>207</v>
      </c>
      <c r="B212" s="360" t="s">
        <v>1979</v>
      </c>
      <c r="C212" s="178" t="s">
        <v>1651</v>
      </c>
      <c r="D212" s="360" t="s">
        <v>101</v>
      </c>
      <c r="E212" s="360" t="s">
        <v>3588</v>
      </c>
      <c r="F212" s="358" t="s">
        <v>3589</v>
      </c>
      <c r="G212" s="229">
        <v>2580000</v>
      </c>
      <c r="H212" s="229"/>
      <c r="I212" s="357">
        <v>280000</v>
      </c>
      <c r="J212" s="357">
        <v>260000</v>
      </c>
      <c r="K212" s="239"/>
      <c r="L212" s="230"/>
      <c r="M212" s="363"/>
      <c r="N212" s="357">
        <f t="shared" si="8"/>
        <v>0</v>
      </c>
      <c r="O212" s="236" t="s">
        <v>3546</v>
      </c>
      <c r="P212" s="178"/>
      <c r="Q212" s="225">
        <f t="shared" si="7"/>
        <v>3120000</v>
      </c>
    </row>
    <row r="213" spans="1:17" ht="31.5" customHeight="1" x14ac:dyDescent="0.3">
      <c r="A213" s="219">
        <v>208</v>
      </c>
      <c r="B213" s="360" t="s">
        <v>689</v>
      </c>
      <c r="C213" s="178" t="s">
        <v>690</v>
      </c>
      <c r="D213" s="360" t="s">
        <v>101</v>
      </c>
      <c r="E213" s="360" t="s">
        <v>3588</v>
      </c>
      <c r="F213" s="358" t="s">
        <v>3589</v>
      </c>
      <c r="G213" s="229">
        <v>2580000</v>
      </c>
      <c r="H213" s="229"/>
      <c r="I213" s="357">
        <v>280000</v>
      </c>
      <c r="J213" s="357">
        <v>260000</v>
      </c>
      <c r="K213" s="239"/>
      <c r="L213" s="230"/>
      <c r="M213" s="363"/>
      <c r="N213" s="357">
        <f t="shared" si="8"/>
        <v>0</v>
      </c>
      <c r="O213" s="236" t="s">
        <v>3546</v>
      </c>
      <c r="P213" s="178"/>
      <c r="Q213" s="225">
        <f t="shared" si="7"/>
        <v>3120000</v>
      </c>
    </row>
    <row r="214" spans="1:17" ht="31.5" customHeight="1" x14ac:dyDescent="0.3">
      <c r="A214" s="219">
        <v>209</v>
      </c>
      <c r="B214" s="360" t="s">
        <v>669</v>
      </c>
      <c r="C214" s="178" t="s">
        <v>670</v>
      </c>
      <c r="D214" s="360" t="s">
        <v>101</v>
      </c>
      <c r="E214" s="360" t="s">
        <v>3588</v>
      </c>
      <c r="F214" s="358" t="s">
        <v>3589</v>
      </c>
      <c r="G214" s="229">
        <v>2580000</v>
      </c>
      <c r="H214" s="229"/>
      <c r="I214" s="357">
        <v>280000</v>
      </c>
      <c r="J214" s="357">
        <v>260000</v>
      </c>
      <c r="K214" s="239"/>
      <c r="L214" s="230"/>
      <c r="M214" s="363"/>
      <c r="N214" s="357">
        <f t="shared" si="8"/>
        <v>0</v>
      </c>
      <c r="O214" s="236" t="s">
        <v>3546</v>
      </c>
      <c r="P214" s="178"/>
      <c r="Q214" s="225">
        <f t="shared" si="7"/>
        <v>3120000</v>
      </c>
    </row>
    <row r="215" spans="1:17" ht="31.5" customHeight="1" x14ac:dyDescent="0.3">
      <c r="A215" s="219">
        <v>210</v>
      </c>
      <c r="B215" s="360" t="s">
        <v>676</v>
      </c>
      <c r="C215" s="178" t="s">
        <v>301</v>
      </c>
      <c r="D215" s="360" t="s">
        <v>101</v>
      </c>
      <c r="E215" s="360" t="s">
        <v>3588</v>
      </c>
      <c r="F215" s="358" t="s">
        <v>3589</v>
      </c>
      <c r="G215" s="229">
        <v>2580000</v>
      </c>
      <c r="H215" s="229"/>
      <c r="I215" s="357">
        <v>280000</v>
      </c>
      <c r="J215" s="357">
        <v>260000</v>
      </c>
      <c r="K215" s="239"/>
      <c r="L215" s="230"/>
      <c r="M215" s="363"/>
      <c r="N215" s="357">
        <f t="shared" si="8"/>
        <v>0</v>
      </c>
      <c r="O215" s="236" t="s">
        <v>3546</v>
      </c>
      <c r="P215" s="178"/>
      <c r="Q215" s="225">
        <f t="shared" si="7"/>
        <v>3120000</v>
      </c>
    </row>
    <row r="216" spans="1:17" ht="31.5" customHeight="1" x14ac:dyDescent="0.3">
      <c r="A216" s="219">
        <v>211</v>
      </c>
      <c r="B216" s="360" t="s">
        <v>376</v>
      </c>
      <c r="C216" s="178" t="s">
        <v>377</v>
      </c>
      <c r="D216" s="360" t="s">
        <v>101</v>
      </c>
      <c r="E216" s="360" t="s">
        <v>3588</v>
      </c>
      <c r="F216" s="358" t="s">
        <v>3589</v>
      </c>
      <c r="G216" s="229">
        <v>2580000</v>
      </c>
      <c r="H216" s="229"/>
      <c r="I216" s="357">
        <v>280000</v>
      </c>
      <c r="J216" s="357">
        <v>260000</v>
      </c>
      <c r="K216" s="239"/>
      <c r="L216" s="230"/>
      <c r="M216" s="363"/>
      <c r="N216" s="357">
        <f t="shared" si="8"/>
        <v>0</v>
      </c>
      <c r="O216" s="236" t="s">
        <v>3546</v>
      </c>
      <c r="P216" s="178"/>
      <c r="Q216" s="225">
        <f t="shared" si="7"/>
        <v>3120000</v>
      </c>
    </row>
    <row r="217" spans="1:17" ht="31.5" customHeight="1" x14ac:dyDescent="0.3">
      <c r="A217" s="219">
        <v>212</v>
      </c>
      <c r="B217" s="360" t="s">
        <v>698</v>
      </c>
      <c r="C217" s="178" t="s">
        <v>699</v>
      </c>
      <c r="D217" s="360" t="s">
        <v>101</v>
      </c>
      <c r="E217" s="360" t="s">
        <v>3588</v>
      </c>
      <c r="F217" s="358" t="s">
        <v>3589</v>
      </c>
      <c r="G217" s="229">
        <v>2580000</v>
      </c>
      <c r="H217" s="229"/>
      <c r="I217" s="357">
        <v>280000</v>
      </c>
      <c r="J217" s="357">
        <v>260000</v>
      </c>
      <c r="K217" s="239"/>
      <c r="L217" s="230"/>
      <c r="M217" s="363"/>
      <c r="N217" s="357">
        <f t="shared" si="8"/>
        <v>0</v>
      </c>
      <c r="O217" s="236" t="s">
        <v>3546</v>
      </c>
      <c r="P217" s="178"/>
      <c r="Q217" s="225">
        <f t="shared" si="7"/>
        <v>3120000</v>
      </c>
    </row>
    <row r="218" spans="1:17" ht="31.5" customHeight="1" x14ac:dyDescent="0.3">
      <c r="A218" s="219">
        <v>213</v>
      </c>
      <c r="B218" s="360" t="s">
        <v>603</v>
      </c>
      <c r="C218" s="178" t="s">
        <v>567</v>
      </c>
      <c r="D218" s="360" t="s">
        <v>101</v>
      </c>
      <c r="E218" s="360" t="s">
        <v>3588</v>
      </c>
      <c r="F218" s="358" t="s">
        <v>3589</v>
      </c>
      <c r="G218" s="229">
        <v>2580000</v>
      </c>
      <c r="H218" s="229"/>
      <c r="I218" s="357">
        <v>280000</v>
      </c>
      <c r="J218" s="357">
        <v>260000</v>
      </c>
      <c r="K218" s="239"/>
      <c r="L218" s="230"/>
      <c r="M218" s="363"/>
      <c r="N218" s="357">
        <f t="shared" si="8"/>
        <v>0</v>
      </c>
      <c r="O218" s="236" t="s">
        <v>3546</v>
      </c>
      <c r="P218" s="178"/>
      <c r="Q218" s="225">
        <f t="shared" si="7"/>
        <v>3120000</v>
      </c>
    </row>
    <row r="219" spans="1:17" ht="31.5" customHeight="1" x14ac:dyDescent="0.3">
      <c r="A219" s="219">
        <v>214</v>
      </c>
      <c r="B219" s="360" t="s">
        <v>2612</v>
      </c>
      <c r="C219" s="178" t="s">
        <v>679</v>
      </c>
      <c r="D219" s="360" t="s">
        <v>101</v>
      </c>
      <c r="E219" s="360" t="s">
        <v>3588</v>
      </c>
      <c r="F219" s="358" t="s">
        <v>3589</v>
      </c>
      <c r="G219" s="229">
        <v>2580000</v>
      </c>
      <c r="H219" s="229"/>
      <c r="I219" s="357">
        <v>280000</v>
      </c>
      <c r="J219" s="357">
        <v>260000</v>
      </c>
      <c r="K219" s="239"/>
      <c r="L219" s="230"/>
      <c r="M219" s="363"/>
      <c r="N219" s="357">
        <f t="shared" si="8"/>
        <v>0</v>
      </c>
      <c r="O219" s="236" t="s">
        <v>3546</v>
      </c>
      <c r="P219" s="178"/>
      <c r="Q219" s="225">
        <f t="shared" si="7"/>
        <v>3120000</v>
      </c>
    </row>
    <row r="220" spans="1:17" ht="31.5" customHeight="1" x14ac:dyDescent="0.3">
      <c r="A220" s="219">
        <v>215</v>
      </c>
      <c r="B220" s="360" t="s">
        <v>374</v>
      </c>
      <c r="C220" s="178" t="s">
        <v>345</v>
      </c>
      <c r="D220" s="360" t="s">
        <v>101</v>
      </c>
      <c r="E220" s="360" t="s">
        <v>3588</v>
      </c>
      <c r="F220" s="358" t="s">
        <v>3589</v>
      </c>
      <c r="G220" s="229">
        <v>2580000</v>
      </c>
      <c r="H220" s="229"/>
      <c r="I220" s="357">
        <v>280000</v>
      </c>
      <c r="J220" s="357">
        <v>260000</v>
      </c>
      <c r="K220" s="239"/>
      <c r="L220" s="230"/>
      <c r="M220" s="363"/>
      <c r="N220" s="357">
        <f t="shared" si="8"/>
        <v>0</v>
      </c>
      <c r="O220" s="236" t="s">
        <v>3546</v>
      </c>
      <c r="P220" s="178"/>
      <c r="Q220" s="225">
        <f t="shared" si="7"/>
        <v>3120000</v>
      </c>
    </row>
    <row r="221" spans="1:17" ht="31.5" customHeight="1" x14ac:dyDescent="0.3">
      <c r="A221" s="219">
        <v>216</v>
      </c>
      <c r="B221" s="360" t="s">
        <v>614</v>
      </c>
      <c r="C221" s="178" t="s">
        <v>187</v>
      </c>
      <c r="D221" s="360" t="s">
        <v>101</v>
      </c>
      <c r="E221" s="360" t="s">
        <v>3588</v>
      </c>
      <c r="F221" s="358" t="s">
        <v>3589</v>
      </c>
      <c r="G221" s="229">
        <v>2580000</v>
      </c>
      <c r="H221" s="229"/>
      <c r="I221" s="357">
        <v>280000</v>
      </c>
      <c r="J221" s="357">
        <v>260000</v>
      </c>
      <c r="K221" s="239"/>
      <c r="L221" s="230"/>
      <c r="M221" s="363"/>
      <c r="N221" s="357">
        <f t="shared" si="8"/>
        <v>0</v>
      </c>
      <c r="O221" s="236" t="s">
        <v>3546</v>
      </c>
      <c r="P221" s="178"/>
      <c r="Q221" s="225">
        <f t="shared" si="7"/>
        <v>3120000</v>
      </c>
    </row>
    <row r="222" spans="1:17" ht="31.5" customHeight="1" x14ac:dyDescent="0.3">
      <c r="A222" s="219">
        <v>217</v>
      </c>
      <c r="B222" s="360" t="s">
        <v>607</v>
      </c>
      <c r="C222" s="178" t="s">
        <v>608</v>
      </c>
      <c r="D222" s="360" t="s">
        <v>101</v>
      </c>
      <c r="E222" s="360" t="s">
        <v>3588</v>
      </c>
      <c r="F222" s="358" t="s">
        <v>3589</v>
      </c>
      <c r="G222" s="229">
        <v>2580000</v>
      </c>
      <c r="H222" s="229"/>
      <c r="I222" s="357">
        <v>280000</v>
      </c>
      <c r="J222" s="357">
        <v>260000</v>
      </c>
      <c r="K222" s="239"/>
      <c r="L222" s="230"/>
      <c r="M222" s="363"/>
      <c r="N222" s="357">
        <f t="shared" si="8"/>
        <v>0</v>
      </c>
      <c r="O222" s="236" t="s">
        <v>3546</v>
      </c>
      <c r="P222" s="178"/>
      <c r="Q222" s="225">
        <f t="shared" si="7"/>
        <v>3120000</v>
      </c>
    </row>
    <row r="223" spans="1:17" ht="31.5" customHeight="1" x14ac:dyDescent="0.3">
      <c r="A223" s="219">
        <v>218</v>
      </c>
      <c r="B223" s="360" t="s">
        <v>605</v>
      </c>
      <c r="C223" s="178" t="s">
        <v>606</v>
      </c>
      <c r="D223" s="360" t="s">
        <v>101</v>
      </c>
      <c r="E223" s="360" t="s">
        <v>3588</v>
      </c>
      <c r="F223" s="358" t="s">
        <v>3589</v>
      </c>
      <c r="G223" s="229">
        <v>2580000</v>
      </c>
      <c r="H223" s="229"/>
      <c r="I223" s="357">
        <v>280000</v>
      </c>
      <c r="J223" s="357">
        <v>260000</v>
      </c>
      <c r="K223" s="239"/>
      <c r="L223" s="230"/>
      <c r="M223" s="363"/>
      <c r="N223" s="357">
        <f t="shared" si="8"/>
        <v>0</v>
      </c>
      <c r="O223" s="236" t="s">
        <v>3546</v>
      </c>
      <c r="P223" s="178"/>
      <c r="Q223" s="225">
        <f t="shared" si="7"/>
        <v>3120000</v>
      </c>
    </row>
    <row r="224" spans="1:17" ht="31.5" customHeight="1" x14ac:dyDescent="0.3">
      <c r="A224" s="219">
        <v>219</v>
      </c>
      <c r="B224" s="360" t="s">
        <v>627</v>
      </c>
      <c r="C224" s="178" t="s">
        <v>628</v>
      </c>
      <c r="D224" s="360" t="s">
        <v>101</v>
      </c>
      <c r="E224" s="360" t="s">
        <v>3588</v>
      </c>
      <c r="F224" s="358" t="s">
        <v>3589</v>
      </c>
      <c r="G224" s="229">
        <v>2580000</v>
      </c>
      <c r="H224" s="229"/>
      <c r="I224" s="357">
        <v>280000</v>
      </c>
      <c r="J224" s="357">
        <v>260000</v>
      </c>
      <c r="K224" s="239"/>
      <c r="L224" s="230"/>
      <c r="M224" s="363"/>
      <c r="N224" s="357">
        <f t="shared" si="8"/>
        <v>0</v>
      </c>
      <c r="O224" s="236" t="s">
        <v>3546</v>
      </c>
      <c r="P224" s="178"/>
      <c r="Q224" s="225">
        <f t="shared" si="7"/>
        <v>3120000</v>
      </c>
    </row>
    <row r="225" spans="1:17" ht="31.5" customHeight="1" x14ac:dyDescent="0.3">
      <c r="A225" s="219">
        <v>220</v>
      </c>
      <c r="B225" s="360" t="s">
        <v>510</v>
      </c>
      <c r="C225" s="178" t="s">
        <v>511</v>
      </c>
      <c r="D225" s="360" t="s">
        <v>101</v>
      </c>
      <c r="E225" s="360" t="s">
        <v>3588</v>
      </c>
      <c r="F225" s="358" t="s">
        <v>3589</v>
      </c>
      <c r="G225" s="229">
        <v>2580000</v>
      </c>
      <c r="H225" s="229"/>
      <c r="I225" s="357">
        <v>280000</v>
      </c>
      <c r="J225" s="357">
        <v>260000</v>
      </c>
      <c r="K225" s="239"/>
      <c r="L225" s="230"/>
      <c r="M225" s="363"/>
      <c r="N225" s="357">
        <f t="shared" si="8"/>
        <v>0</v>
      </c>
      <c r="O225" s="236" t="s">
        <v>3546</v>
      </c>
      <c r="P225" s="178"/>
      <c r="Q225" s="225">
        <f t="shared" si="7"/>
        <v>3120000</v>
      </c>
    </row>
    <row r="226" spans="1:17" ht="31.5" customHeight="1" x14ac:dyDescent="0.3">
      <c r="A226" s="219">
        <v>221</v>
      </c>
      <c r="B226" s="360" t="s">
        <v>1980</v>
      </c>
      <c r="C226" s="178" t="s">
        <v>1503</v>
      </c>
      <c r="D226" s="360" t="s">
        <v>101</v>
      </c>
      <c r="E226" s="360" t="s">
        <v>3588</v>
      </c>
      <c r="F226" s="358" t="s">
        <v>3589</v>
      </c>
      <c r="G226" s="229">
        <v>2580000</v>
      </c>
      <c r="H226" s="229"/>
      <c r="I226" s="357">
        <v>280000</v>
      </c>
      <c r="J226" s="357">
        <v>260000</v>
      </c>
      <c r="K226" s="239"/>
      <c r="L226" s="230"/>
      <c r="M226" s="363"/>
      <c r="N226" s="357">
        <f t="shared" si="8"/>
        <v>0</v>
      </c>
      <c r="O226" s="236" t="s">
        <v>3546</v>
      </c>
      <c r="P226" s="178"/>
      <c r="Q226" s="225">
        <f t="shared" si="7"/>
        <v>3120000</v>
      </c>
    </row>
    <row r="227" spans="1:17" ht="31.5" customHeight="1" x14ac:dyDescent="0.3">
      <c r="A227" s="219">
        <v>222</v>
      </c>
      <c r="B227" s="360" t="s">
        <v>1981</v>
      </c>
      <c r="C227" s="178" t="s">
        <v>1652</v>
      </c>
      <c r="D227" s="360" t="s">
        <v>101</v>
      </c>
      <c r="E227" s="360" t="s">
        <v>3588</v>
      </c>
      <c r="F227" s="358" t="s">
        <v>3589</v>
      </c>
      <c r="G227" s="229">
        <v>2580000</v>
      </c>
      <c r="H227" s="229"/>
      <c r="I227" s="357">
        <v>280000</v>
      </c>
      <c r="J227" s="357">
        <v>260000</v>
      </c>
      <c r="K227" s="239"/>
      <c r="L227" s="230"/>
      <c r="M227" s="363"/>
      <c r="N227" s="357">
        <f t="shared" si="8"/>
        <v>0</v>
      </c>
      <c r="O227" s="236" t="s">
        <v>3546</v>
      </c>
      <c r="P227" s="178"/>
      <c r="Q227" s="225">
        <f t="shared" si="7"/>
        <v>3120000</v>
      </c>
    </row>
    <row r="228" spans="1:17" ht="31.5" customHeight="1" x14ac:dyDescent="0.3">
      <c r="A228" s="219">
        <v>223</v>
      </c>
      <c r="B228" s="360" t="s">
        <v>876</v>
      </c>
      <c r="C228" s="178" t="s">
        <v>877</v>
      </c>
      <c r="D228" s="360" t="s">
        <v>101</v>
      </c>
      <c r="E228" s="360" t="s">
        <v>3588</v>
      </c>
      <c r="F228" s="358" t="s">
        <v>3589</v>
      </c>
      <c r="G228" s="229">
        <v>2580000</v>
      </c>
      <c r="H228" s="229"/>
      <c r="I228" s="357">
        <v>280000</v>
      </c>
      <c r="J228" s="357">
        <v>260000</v>
      </c>
      <c r="K228" s="239"/>
      <c r="L228" s="230"/>
      <c r="M228" s="363"/>
      <c r="N228" s="357">
        <f t="shared" si="8"/>
        <v>0</v>
      </c>
      <c r="O228" s="236" t="s">
        <v>3546</v>
      </c>
      <c r="P228" s="178"/>
      <c r="Q228" s="225">
        <f t="shared" si="7"/>
        <v>3120000</v>
      </c>
    </row>
    <row r="229" spans="1:17" ht="31.5" customHeight="1" x14ac:dyDescent="0.3">
      <c r="A229" s="219">
        <v>224</v>
      </c>
      <c r="B229" s="360" t="s">
        <v>617</v>
      </c>
      <c r="C229" s="178" t="s">
        <v>618</v>
      </c>
      <c r="D229" s="360" t="s">
        <v>101</v>
      </c>
      <c r="E229" s="360" t="s">
        <v>3588</v>
      </c>
      <c r="F229" s="358" t="s">
        <v>3589</v>
      </c>
      <c r="G229" s="229">
        <v>2580000</v>
      </c>
      <c r="H229" s="229"/>
      <c r="I229" s="357">
        <v>280000</v>
      </c>
      <c r="J229" s="357">
        <v>260000</v>
      </c>
      <c r="K229" s="239"/>
      <c r="L229" s="230"/>
      <c r="M229" s="363"/>
      <c r="N229" s="357">
        <f t="shared" si="8"/>
        <v>0</v>
      </c>
      <c r="O229" s="236" t="s">
        <v>3546</v>
      </c>
      <c r="P229" s="178"/>
      <c r="Q229" s="225">
        <f t="shared" si="7"/>
        <v>3120000</v>
      </c>
    </row>
    <row r="230" spans="1:17" ht="31.5" customHeight="1" x14ac:dyDescent="0.3">
      <c r="A230" s="219">
        <v>225</v>
      </c>
      <c r="B230" s="360" t="s">
        <v>619</v>
      </c>
      <c r="C230" s="178" t="s">
        <v>565</v>
      </c>
      <c r="D230" s="360" t="s">
        <v>101</v>
      </c>
      <c r="E230" s="360" t="s">
        <v>3588</v>
      </c>
      <c r="F230" s="358" t="s">
        <v>3589</v>
      </c>
      <c r="G230" s="229">
        <v>2580000</v>
      </c>
      <c r="H230" s="229"/>
      <c r="I230" s="357">
        <v>280000</v>
      </c>
      <c r="J230" s="357">
        <v>260000</v>
      </c>
      <c r="K230" s="239"/>
      <c r="L230" s="230"/>
      <c r="M230" s="363"/>
      <c r="N230" s="357">
        <f t="shared" si="8"/>
        <v>0</v>
      </c>
      <c r="O230" s="236" t="s">
        <v>3546</v>
      </c>
      <c r="P230" s="178"/>
      <c r="Q230" s="225">
        <f t="shared" si="7"/>
        <v>3120000</v>
      </c>
    </row>
    <row r="231" spans="1:17" ht="31.5" customHeight="1" x14ac:dyDescent="0.3">
      <c r="A231" s="219">
        <v>226</v>
      </c>
      <c r="B231" s="360" t="s">
        <v>622</v>
      </c>
      <c r="C231" s="178" t="s">
        <v>218</v>
      </c>
      <c r="D231" s="360" t="s">
        <v>101</v>
      </c>
      <c r="E231" s="360" t="s">
        <v>3588</v>
      </c>
      <c r="F231" s="358" t="s">
        <v>3589</v>
      </c>
      <c r="G231" s="229">
        <v>2580000</v>
      </c>
      <c r="H231" s="229"/>
      <c r="I231" s="357">
        <v>280000</v>
      </c>
      <c r="J231" s="357">
        <v>260000</v>
      </c>
      <c r="K231" s="239"/>
      <c r="L231" s="230"/>
      <c r="M231" s="363"/>
      <c r="N231" s="357">
        <f t="shared" si="8"/>
        <v>0</v>
      </c>
      <c r="O231" s="236" t="s">
        <v>3546</v>
      </c>
      <c r="P231" s="178"/>
      <c r="Q231" s="225">
        <f t="shared" si="7"/>
        <v>3120000</v>
      </c>
    </row>
    <row r="232" spans="1:17" ht="31.5" customHeight="1" x14ac:dyDescent="0.3">
      <c r="A232" s="219">
        <v>227</v>
      </c>
      <c r="B232" s="360" t="s">
        <v>1982</v>
      </c>
      <c r="C232" s="178" t="s">
        <v>249</v>
      </c>
      <c r="D232" s="360" t="s">
        <v>101</v>
      </c>
      <c r="E232" s="360" t="s">
        <v>3588</v>
      </c>
      <c r="F232" s="358" t="s">
        <v>3589</v>
      </c>
      <c r="G232" s="229">
        <v>2580000</v>
      </c>
      <c r="H232" s="229"/>
      <c r="I232" s="357">
        <v>280000</v>
      </c>
      <c r="J232" s="357">
        <v>260000</v>
      </c>
      <c r="K232" s="239"/>
      <c r="L232" s="230"/>
      <c r="M232" s="363"/>
      <c r="N232" s="357">
        <f t="shared" si="8"/>
        <v>0</v>
      </c>
      <c r="O232" s="236" t="s">
        <v>3546</v>
      </c>
      <c r="P232" s="178"/>
      <c r="Q232" s="225">
        <f t="shared" si="7"/>
        <v>3120000</v>
      </c>
    </row>
    <row r="233" spans="1:17" ht="31.5" customHeight="1" x14ac:dyDescent="0.3">
      <c r="A233" s="219">
        <v>228</v>
      </c>
      <c r="B233" s="360" t="s">
        <v>623</v>
      </c>
      <c r="C233" s="178" t="s">
        <v>624</v>
      </c>
      <c r="D233" s="360" t="s">
        <v>101</v>
      </c>
      <c r="E233" s="360" t="s">
        <v>3588</v>
      </c>
      <c r="F233" s="358" t="s">
        <v>3589</v>
      </c>
      <c r="G233" s="229">
        <v>2580000</v>
      </c>
      <c r="H233" s="229"/>
      <c r="I233" s="357">
        <v>280000</v>
      </c>
      <c r="J233" s="357">
        <v>260000</v>
      </c>
      <c r="K233" s="239"/>
      <c r="L233" s="230"/>
      <c r="M233" s="363"/>
      <c r="N233" s="357">
        <f t="shared" si="8"/>
        <v>0</v>
      </c>
      <c r="O233" s="236" t="s">
        <v>3546</v>
      </c>
      <c r="P233" s="178"/>
      <c r="Q233" s="225">
        <f t="shared" si="7"/>
        <v>3120000</v>
      </c>
    </row>
    <row r="234" spans="1:17" ht="31.5" customHeight="1" x14ac:dyDescent="0.3">
      <c r="A234" s="219">
        <v>229</v>
      </c>
      <c r="B234" s="360" t="s">
        <v>599</v>
      </c>
      <c r="C234" s="178" t="s">
        <v>565</v>
      </c>
      <c r="D234" s="360" t="s">
        <v>101</v>
      </c>
      <c r="E234" s="360" t="s">
        <v>3588</v>
      </c>
      <c r="F234" s="358" t="s">
        <v>3589</v>
      </c>
      <c r="G234" s="229">
        <v>2580000</v>
      </c>
      <c r="H234" s="229"/>
      <c r="I234" s="357">
        <v>280000</v>
      </c>
      <c r="J234" s="357">
        <v>260000</v>
      </c>
      <c r="K234" s="239"/>
      <c r="L234" s="230"/>
      <c r="M234" s="363"/>
      <c r="N234" s="357">
        <f t="shared" si="8"/>
        <v>0</v>
      </c>
      <c r="O234" s="236" t="s">
        <v>3546</v>
      </c>
      <c r="P234" s="178"/>
      <c r="Q234" s="225">
        <f t="shared" si="7"/>
        <v>3120000</v>
      </c>
    </row>
    <row r="235" spans="1:17" ht="31.5" customHeight="1" x14ac:dyDescent="0.3">
      <c r="A235" s="219">
        <v>230</v>
      </c>
      <c r="B235" s="360" t="s">
        <v>667</v>
      </c>
      <c r="C235" s="178" t="s">
        <v>668</v>
      </c>
      <c r="D235" s="360" t="s">
        <v>101</v>
      </c>
      <c r="E235" s="360" t="s">
        <v>3588</v>
      </c>
      <c r="F235" s="358" t="s">
        <v>3589</v>
      </c>
      <c r="G235" s="229">
        <v>2580000</v>
      </c>
      <c r="H235" s="229"/>
      <c r="I235" s="357">
        <v>280000</v>
      </c>
      <c r="J235" s="357">
        <v>260000</v>
      </c>
      <c r="K235" s="239"/>
      <c r="L235" s="230"/>
      <c r="M235" s="363"/>
      <c r="N235" s="357">
        <f t="shared" si="8"/>
        <v>0</v>
      </c>
      <c r="O235" s="236" t="s">
        <v>3546</v>
      </c>
      <c r="P235" s="178"/>
      <c r="Q235" s="225">
        <f t="shared" ref="Q235:Q298" si="9">SUM(G235,I235:M235)</f>
        <v>3120000</v>
      </c>
    </row>
    <row r="236" spans="1:17" ht="31.5" customHeight="1" x14ac:dyDescent="0.3">
      <c r="A236" s="219">
        <v>231</v>
      </c>
      <c r="B236" s="360" t="s">
        <v>1576</v>
      </c>
      <c r="C236" s="178" t="s">
        <v>1577</v>
      </c>
      <c r="D236" s="360" t="s">
        <v>2670</v>
      </c>
      <c r="E236" s="360" t="s">
        <v>3588</v>
      </c>
      <c r="F236" s="358" t="s">
        <v>3589</v>
      </c>
      <c r="G236" s="229">
        <v>2580000</v>
      </c>
      <c r="H236" s="229"/>
      <c r="I236" s="357">
        <v>280000</v>
      </c>
      <c r="J236" s="357">
        <v>260000</v>
      </c>
      <c r="K236" s="239"/>
      <c r="L236" s="230"/>
      <c r="M236" s="363"/>
      <c r="N236" s="357">
        <f t="shared" si="8"/>
        <v>0</v>
      </c>
      <c r="O236" s="236" t="s">
        <v>3546</v>
      </c>
      <c r="P236" s="178"/>
      <c r="Q236" s="225">
        <f t="shared" si="9"/>
        <v>3120000</v>
      </c>
    </row>
    <row r="237" spans="1:17" ht="31.5" customHeight="1" x14ac:dyDescent="0.3">
      <c r="A237" s="219">
        <v>232</v>
      </c>
      <c r="B237" s="360" t="s">
        <v>2578</v>
      </c>
      <c r="C237" s="178" t="s">
        <v>1653</v>
      </c>
      <c r="D237" s="360" t="s">
        <v>101</v>
      </c>
      <c r="E237" s="360" t="s">
        <v>3588</v>
      </c>
      <c r="F237" s="358" t="s">
        <v>3589</v>
      </c>
      <c r="G237" s="229">
        <v>2580000</v>
      </c>
      <c r="H237" s="229"/>
      <c r="I237" s="357">
        <v>280000</v>
      </c>
      <c r="J237" s="357">
        <v>260000</v>
      </c>
      <c r="K237" s="239"/>
      <c r="L237" s="230"/>
      <c r="M237" s="363"/>
      <c r="N237" s="357">
        <f t="shared" si="8"/>
        <v>0</v>
      </c>
      <c r="O237" s="236" t="s">
        <v>3546</v>
      </c>
      <c r="P237" s="178"/>
      <c r="Q237" s="225">
        <f t="shared" si="9"/>
        <v>3120000</v>
      </c>
    </row>
    <row r="238" spans="1:17" ht="31.5" customHeight="1" x14ac:dyDescent="0.3">
      <c r="A238" s="219">
        <v>233</v>
      </c>
      <c r="B238" s="360" t="s">
        <v>594</v>
      </c>
      <c r="C238" s="178" t="s">
        <v>595</v>
      </c>
      <c r="D238" s="360" t="s">
        <v>101</v>
      </c>
      <c r="E238" s="360" t="s">
        <v>3588</v>
      </c>
      <c r="F238" s="358" t="s">
        <v>3589</v>
      </c>
      <c r="G238" s="229">
        <v>2580000</v>
      </c>
      <c r="H238" s="229"/>
      <c r="I238" s="357">
        <v>280000</v>
      </c>
      <c r="J238" s="357">
        <v>260000</v>
      </c>
      <c r="K238" s="239"/>
      <c r="L238" s="230"/>
      <c r="M238" s="363"/>
      <c r="N238" s="357">
        <f t="shared" si="8"/>
        <v>0</v>
      </c>
      <c r="O238" s="236" t="s">
        <v>3546</v>
      </c>
      <c r="P238" s="178"/>
      <c r="Q238" s="225">
        <f t="shared" si="9"/>
        <v>3120000</v>
      </c>
    </row>
    <row r="239" spans="1:17" ht="31.5" customHeight="1" x14ac:dyDescent="0.3">
      <c r="A239" s="219">
        <v>234</v>
      </c>
      <c r="B239" s="360" t="s">
        <v>612</v>
      </c>
      <c r="C239" s="178" t="s">
        <v>613</v>
      </c>
      <c r="D239" s="360" t="s">
        <v>101</v>
      </c>
      <c r="E239" s="360" t="s">
        <v>3588</v>
      </c>
      <c r="F239" s="358" t="s">
        <v>3589</v>
      </c>
      <c r="G239" s="229">
        <v>2580000</v>
      </c>
      <c r="H239" s="229"/>
      <c r="I239" s="357">
        <v>280000</v>
      </c>
      <c r="J239" s="357">
        <v>260000</v>
      </c>
      <c r="K239" s="239"/>
      <c r="L239" s="230"/>
      <c r="M239" s="363"/>
      <c r="N239" s="357">
        <f t="shared" si="8"/>
        <v>0</v>
      </c>
      <c r="O239" s="236" t="s">
        <v>3546</v>
      </c>
      <c r="P239" s="178"/>
      <c r="Q239" s="225">
        <f t="shared" si="9"/>
        <v>3120000</v>
      </c>
    </row>
    <row r="240" spans="1:17" ht="31.5" customHeight="1" x14ac:dyDescent="0.3">
      <c r="A240" s="219">
        <v>235</v>
      </c>
      <c r="B240" s="360" t="s">
        <v>578</v>
      </c>
      <c r="C240" s="178" t="s">
        <v>579</v>
      </c>
      <c r="D240" s="360" t="s">
        <v>101</v>
      </c>
      <c r="E240" s="360" t="s">
        <v>3588</v>
      </c>
      <c r="F240" s="358" t="s">
        <v>3589</v>
      </c>
      <c r="G240" s="229">
        <v>2580000</v>
      </c>
      <c r="H240" s="229"/>
      <c r="I240" s="357">
        <v>280000</v>
      </c>
      <c r="J240" s="357">
        <v>260000</v>
      </c>
      <c r="K240" s="239"/>
      <c r="L240" s="230"/>
      <c r="M240" s="363"/>
      <c r="N240" s="357">
        <f t="shared" si="8"/>
        <v>0</v>
      </c>
      <c r="O240" s="236" t="s">
        <v>3546</v>
      </c>
      <c r="P240" s="178"/>
      <c r="Q240" s="225">
        <f t="shared" si="9"/>
        <v>3120000</v>
      </c>
    </row>
    <row r="241" spans="1:17" ht="31.5" customHeight="1" x14ac:dyDescent="0.3">
      <c r="A241" s="219">
        <v>236</v>
      </c>
      <c r="B241" s="360" t="s">
        <v>625</v>
      </c>
      <c r="C241" s="178" t="s">
        <v>626</v>
      </c>
      <c r="D241" s="360" t="s">
        <v>101</v>
      </c>
      <c r="E241" s="360" t="s">
        <v>3588</v>
      </c>
      <c r="F241" s="358" t="s">
        <v>3589</v>
      </c>
      <c r="G241" s="229">
        <v>2580000</v>
      </c>
      <c r="H241" s="229"/>
      <c r="I241" s="357">
        <v>280000</v>
      </c>
      <c r="J241" s="357">
        <v>260000</v>
      </c>
      <c r="K241" s="239"/>
      <c r="L241" s="230"/>
      <c r="M241" s="363"/>
      <c r="N241" s="357">
        <f t="shared" si="8"/>
        <v>0</v>
      </c>
      <c r="O241" s="236" t="s">
        <v>3546</v>
      </c>
      <c r="P241" s="178"/>
      <c r="Q241" s="225">
        <f t="shared" si="9"/>
        <v>3120000</v>
      </c>
    </row>
    <row r="242" spans="1:17" ht="31.5" customHeight="1" x14ac:dyDescent="0.3">
      <c r="A242" s="219">
        <v>237</v>
      </c>
      <c r="B242" s="360" t="s">
        <v>512</v>
      </c>
      <c r="C242" s="178" t="s">
        <v>513</v>
      </c>
      <c r="D242" s="360" t="s">
        <v>101</v>
      </c>
      <c r="E242" s="360" t="s">
        <v>3588</v>
      </c>
      <c r="F242" s="358" t="s">
        <v>3589</v>
      </c>
      <c r="G242" s="229">
        <v>2580000</v>
      </c>
      <c r="H242" s="229"/>
      <c r="I242" s="357">
        <v>280000</v>
      </c>
      <c r="J242" s="357">
        <v>260000</v>
      </c>
      <c r="K242" s="239"/>
      <c r="L242" s="230"/>
      <c r="M242" s="363"/>
      <c r="N242" s="357">
        <f t="shared" si="8"/>
        <v>0</v>
      </c>
      <c r="O242" s="236" t="s">
        <v>3546</v>
      </c>
      <c r="P242" s="178"/>
      <c r="Q242" s="225">
        <f t="shared" si="9"/>
        <v>3120000</v>
      </c>
    </row>
    <row r="243" spans="1:17" ht="31.5" customHeight="1" x14ac:dyDescent="0.3">
      <c r="A243" s="219">
        <v>238</v>
      </c>
      <c r="B243" s="360" t="s">
        <v>620</v>
      </c>
      <c r="C243" s="178" t="s">
        <v>621</v>
      </c>
      <c r="D243" s="360" t="s">
        <v>101</v>
      </c>
      <c r="E243" s="360" t="s">
        <v>3588</v>
      </c>
      <c r="F243" s="358" t="s">
        <v>3589</v>
      </c>
      <c r="G243" s="229">
        <v>2580000</v>
      </c>
      <c r="H243" s="229"/>
      <c r="I243" s="357">
        <v>280000</v>
      </c>
      <c r="J243" s="357">
        <v>260000</v>
      </c>
      <c r="K243" s="239"/>
      <c r="L243" s="230"/>
      <c r="M243" s="363"/>
      <c r="N243" s="357">
        <f t="shared" si="8"/>
        <v>0</v>
      </c>
      <c r="O243" s="236" t="s">
        <v>3546</v>
      </c>
      <c r="P243" s="178"/>
      <c r="Q243" s="225">
        <f t="shared" si="9"/>
        <v>3120000</v>
      </c>
    </row>
    <row r="244" spans="1:17" ht="31.5" customHeight="1" x14ac:dyDescent="0.3">
      <c r="A244" s="219">
        <v>239</v>
      </c>
      <c r="B244" s="360" t="s">
        <v>600</v>
      </c>
      <c r="C244" s="178" t="s">
        <v>601</v>
      </c>
      <c r="D244" s="360" t="s">
        <v>101</v>
      </c>
      <c r="E244" s="360" t="s">
        <v>3588</v>
      </c>
      <c r="F244" s="358" t="s">
        <v>3589</v>
      </c>
      <c r="G244" s="229">
        <v>2580000</v>
      </c>
      <c r="H244" s="229"/>
      <c r="I244" s="357">
        <v>280000</v>
      </c>
      <c r="J244" s="357">
        <v>260000</v>
      </c>
      <c r="K244" s="239"/>
      <c r="L244" s="230"/>
      <c r="M244" s="363"/>
      <c r="N244" s="357">
        <f t="shared" si="8"/>
        <v>0</v>
      </c>
      <c r="O244" s="236" t="s">
        <v>3546</v>
      </c>
      <c r="P244" s="178"/>
      <c r="Q244" s="225">
        <f t="shared" si="9"/>
        <v>3120000</v>
      </c>
    </row>
    <row r="245" spans="1:17" ht="31.5" customHeight="1" x14ac:dyDescent="0.3">
      <c r="A245" s="219">
        <v>240</v>
      </c>
      <c r="B245" s="360" t="s">
        <v>615</v>
      </c>
      <c r="C245" s="178" t="s">
        <v>616</v>
      </c>
      <c r="D245" s="360" t="s">
        <v>101</v>
      </c>
      <c r="E245" s="360" t="s">
        <v>3588</v>
      </c>
      <c r="F245" s="358" t="s">
        <v>3589</v>
      </c>
      <c r="G245" s="229">
        <v>2580000</v>
      </c>
      <c r="H245" s="229"/>
      <c r="I245" s="357">
        <v>280000</v>
      </c>
      <c r="J245" s="357">
        <v>260000</v>
      </c>
      <c r="K245" s="239"/>
      <c r="L245" s="230"/>
      <c r="M245" s="363"/>
      <c r="N245" s="357">
        <f t="shared" si="8"/>
        <v>0</v>
      </c>
      <c r="O245" s="236" t="s">
        <v>3546</v>
      </c>
      <c r="P245" s="178"/>
      <c r="Q245" s="225">
        <f t="shared" si="9"/>
        <v>3120000</v>
      </c>
    </row>
    <row r="246" spans="1:17" ht="31.5" customHeight="1" x14ac:dyDescent="0.3">
      <c r="A246" s="219">
        <v>241</v>
      </c>
      <c r="B246" s="360" t="s">
        <v>738</v>
      </c>
      <c r="C246" s="178" t="s">
        <v>739</v>
      </c>
      <c r="D246" s="360" t="s">
        <v>348</v>
      </c>
      <c r="E246" s="360" t="s">
        <v>3588</v>
      </c>
      <c r="F246" s="358" t="s">
        <v>3589</v>
      </c>
      <c r="G246" s="229">
        <v>2580000</v>
      </c>
      <c r="H246" s="229"/>
      <c r="I246" s="357">
        <v>280000</v>
      </c>
      <c r="J246" s="357">
        <v>260000</v>
      </c>
      <c r="K246" s="239"/>
      <c r="L246" s="230"/>
      <c r="M246" s="363"/>
      <c r="N246" s="357">
        <f t="shared" si="8"/>
        <v>0</v>
      </c>
      <c r="O246" s="236" t="s">
        <v>3546</v>
      </c>
      <c r="P246" s="178"/>
      <c r="Q246" s="225">
        <f t="shared" si="9"/>
        <v>3120000</v>
      </c>
    </row>
    <row r="247" spans="1:17" ht="31.5" customHeight="1" x14ac:dyDescent="0.3">
      <c r="A247" s="219">
        <v>242</v>
      </c>
      <c r="B247" s="360" t="s">
        <v>1195</v>
      </c>
      <c r="C247" s="178" t="s">
        <v>572</v>
      </c>
      <c r="D247" s="360" t="s">
        <v>101</v>
      </c>
      <c r="E247" s="360" t="s">
        <v>3588</v>
      </c>
      <c r="F247" s="358" t="s">
        <v>3589</v>
      </c>
      <c r="G247" s="229">
        <v>2580000</v>
      </c>
      <c r="H247" s="229"/>
      <c r="I247" s="357">
        <v>280000</v>
      </c>
      <c r="J247" s="357">
        <v>260000</v>
      </c>
      <c r="K247" s="239"/>
      <c r="L247" s="230"/>
      <c r="M247" s="363"/>
      <c r="N247" s="357">
        <f t="shared" si="8"/>
        <v>0</v>
      </c>
      <c r="O247" s="236" t="s">
        <v>3546</v>
      </c>
      <c r="P247" s="178"/>
      <c r="Q247" s="225">
        <f t="shared" si="9"/>
        <v>3120000</v>
      </c>
    </row>
    <row r="248" spans="1:17" ht="31.5" customHeight="1" x14ac:dyDescent="0.3">
      <c r="A248" s="219">
        <v>243</v>
      </c>
      <c r="B248" s="360" t="s">
        <v>1609</v>
      </c>
      <c r="C248" s="178" t="s">
        <v>1610</v>
      </c>
      <c r="D248" s="360" t="s">
        <v>3592</v>
      </c>
      <c r="E248" s="360" t="s">
        <v>3588</v>
      </c>
      <c r="F248" s="358" t="s">
        <v>3589</v>
      </c>
      <c r="G248" s="229">
        <v>2580000</v>
      </c>
      <c r="H248" s="229"/>
      <c r="I248" s="357">
        <v>280000</v>
      </c>
      <c r="J248" s="357">
        <v>260000</v>
      </c>
      <c r="K248" s="239"/>
      <c r="L248" s="230">
        <v>200000</v>
      </c>
      <c r="M248" s="363"/>
      <c r="N248" s="357">
        <f t="shared" si="8"/>
        <v>200000</v>
      </c>
      <c r="O248" s="236" t="s">
        <v>3546</v>
      </c>
      <c r="P248" s="178"/>
      <c r="Q248" s="225">
        <f t="shared" si="9"/>
        <v>3320000</v>
      </c>
    </row>
    <row r="249" spans="1:17" ht="31.5" customHeight="1" x14ac:dyDescent="0.3">
      <c r="A249" s="219">
        <v>244</v>
      </c>
      <c r="B249" s="360" t="s">
        <v>2296</v>
      </c>
      <c r="C249" s="178" t="s">
        <v>1890</v>
      </c>
      <c r="D249" s="360" t="s">
        <v>2665</v>
      </c>
      <c r="E249" s="360" t="s">
        <v>3588</v>
      </c>
      <c r="F249" s="358" t="s">
        <v>3589</v>
      </c>
      <c r="G249" s="229">
        <v>2580000</v>
      </c>
      <c r="H249" s="229"/>
      <c r="I249" s="357">
        <v>280000</v>
      </c>
      <c r="J249" s="357">
        <v>260000</v>
      </c>
      <c r="K249" s="239"/>
      <c r="L249" s="230"/>
      <c r="M249" s="363"/>
      <c r="N249" s="357">
        <f t="shared" si="8"/>
        <v>0</v>
      </c>
      <c r="O249" s="236" t="s">
        <v>3546</v>
      </c>
      <c r="P249" s="178"/>
      <c r="Q249" s="225">
        <f t="shared" si="9"/>
        <v>3120000</v>
      </c>
    </row>
    <row r="250" spans="1:17" ht="31.5" customHeight="1" x14ac:dyDescent="0.3">
      <c r="A250" s="219">
        <v>245</v>
      </c>
      <c r="B250" s="360" t="s">
        <v>1983</v>
      </c>
      <c r="C250" s="178" t="s">
        <v>1654</v>
      </c>
      <c r="D250" s="360" t="s">
        <v>101</v>
      </c>
      <c r="E250" s="360" t="s">
        <v>3593</v>
      </c>
      <c r="F250" s="358" t="s">
        <v>3594</v>
      </c>
      <c r="G250" s="229">
        <v>2580000</v>
      </c>
      <c r="H250" s="229"/>
      <c r="I250" s="357">
        <v>280000</v>
      </c>
      <c r="J250" s="357">
        <v>260000</v>
      </c>
      <c r="K250" s="239"/>
      <c r="L250" s="230"/>
      <c r="M250" s="363"/>
      <c r="N250" s="357">
        <f t="shared" si="8"/>
        <v>0</v>
      </c>
      <c r="O250" s="236" t="s">
        <v>3546</v>
      </c>
      <c r="P250" s="178"/>
      <c r="Q250" s="225">
        <f t="shared" si="9"/>
        <v>3120000</v>
      </c>
    </row>
    <row r="251" spans="1:17" ht="31.5" customHeight="1" x14ac:dyDescent="0.3">
      <c r="A251" s="219">
        <v>246</v>
      </c>
      <c r="B251" s="360" t="s">
        <v>1984</v>
      </c>
      <c r="C251" s="178" t="s">
        <v>1655</v>
      </c>
      <c r="D251" s="360" t="s">
        <v>101</v>
      </c>
      <c r="E251" s="360" t="s">
        <v>3593</v>
      </c>
      <c r="F251" s="358" t="s">
        <v>3594</v>
      </c>
      <c r="G251" s="229">
        <v>2580000</v>
      </c>
      <c r="H251" s="229"/>
      <c r="I251" s="357">
        <v>280000</v>
      </c>
      <c r="J251" s="357">
        <v>260000</v>
      </c>
      <c r="K251" s="239"/>
      <c r="L251" s="230"/>
      <c r="M251" s="363"/>
      <c r="N251" s="357">
        <f t="shared" si="8"/>
        <v>0</v>
      </c>
      <c r="O251" s="236" t="s">
        <v>3546</v>
      </c>
      <c r="P251" s="178"/>
      <c r="Q251" s="225">
        <f t="shared" si="9"/>
        <v>3120000</v>
      </c>
    </row>
    <row r="252" spans="1:17" ht="31.5" customHeight="1" x14ac:dyDescent="0.3">
      <c r="A252" s="219">
        <v>247</v>
      </c>
      <c r="B252" s="360" t="s">
        <v>1985</v>
      </c>
      <c r="C252" s="178" t="s">
        <v>699</v>
      </c>
      <c r="D252" s="360" t="s">
        <v>101</v>
      </c>
      <c r="E252" s="360" t="s">
        <v>3593</v>
      </c>
      <c r="F252" s="358" t="s">
        <v>3594</v>
      </c>
      <c r="G252" s="229">
        <v>2580000</v>
      </c>
      <c r="H252" s="229"/>
      <c r="I252" s="357">
        <v>280000</v>
      </c>
      <c r="J252" s="357">
        <v>260000</v>
      </c>
      <c r="K252" s="239"/>
      <c r="L252" s="230"/>
      <c r="M252" s="363"/>
      <c r="N252" s="357">
        <f t="shared" si="8"/>
        <v>0</v>
      </c>
      <c r="O252" s="236" t="s">
        <v>3546</v>
      </c>
      <c r="P252" s="178"/>
      <c r="Q252" s="225">
        <f t="shared" si="9"/>
        <v>3120000</v>
      </c>
    </row>
    <row r="253" spans="1:17" ht="31.5" customHeight="1" x14ac:dyDescent="0.3">
      <c r="A253" s="219">
        <v>248</v>
      </c>
      <c r="B253" s="360" t="s">
        <v>1986</v>
      </c>
      <c r="C253" s="178" t="s">
        <v>315</v>
      </c>
      <c r="D253" s="360" t="s">
        <v>101</v>
      </c>
      <c r="E253" s="360" t="s">
        <v>3593</v>
      </c>
      <c r="F253" s="358" t="s">
        <v>3594</v>
      </c>
      <c r="G253" s="229">
        <v>2580000</v>
      </c>
      <c r="H253" s="229"/>
      <c r="I253" s="357">
        <v>280000</v>
      </c>
      <c r="J253" s="357">
        <v>260000</v>
      </c>
      <c r="K253" s="239"/>
      <c r="L253" s="230"/>
      <c r="M253" s="363"/>
      <c r="N253" s="357">
        <f t="shared" si="8"/>
        <v>0</v>
      </c>
      <c r="O253" s="236" t="s">
        <v>3546</v>
      </c>
      <c r="P253" s="178"/>
      <c r="Q253" s="225">
        <f t="shared" si="9"/>
        <v>3120000</v>
      </c>
    </row>
    <row r="254" spans="1:17" ht="31.5" customHeight="1" x14ac:dyDescent="0.3">
      <c r="A254" s="219">
        <v>249</v>
      </c>
      <c r="B254" s="360" t="s">
        <v>1987</v>
      </c>
      <c r="C254" s="178" t="s">
        <v>1656</v>
      </c>
      <c r="D254" s="360" t="s">
        <v>101</v>
      </c>
      <c r="E254" s="360" t="s">
        <v>3593</v>
      </c>
      <c r="F254" s="358" t="s">
        <v>3594</v>
      </c>
      <c r="G254" s="229">
        <v>2580000</v>
      </c>
      <c r="H254" s="229"/>
      <c r="I254" s="357">
        <v>280000</v>
      </c>
      <c r="J254" s="357">
        <v>260000</v>
      </c>
      <c r="K254" s="239"/>
      <c r="L254" s="230"/>
      <c r="M254" s="363"/>
      <c r="N254" s="357">
        <f t="shared" si="8"/>
        <v>0</v>
      </c>
      <c r="O254" s="236" t="s">
        <v>3546</v>
      </c>
      <c r="P254" s="178"/>
      <c r="Q254" s="225">
        <f t="shared" si="9"/>
        <v>3120000</v>
      </c>
    </row>
    <row r="255" spans="1:17" ht="31.5" customHeight="1" x14ac:dyDescent="0.3">
      <c r="A255" s="219">
        <v>250</v>
      </c>
      <c r="B255" s="360" t="s">
        <v>1988</v>
      </c>
      <c r="C255" s="178" t="s">
        <v>1657</v>
      </c>
      <c r="D255" s="360" t="s">
        <v>101</v>
      </c>
      <c r="E255" s="360" t="s">
        <v>3593</v>
      </c>
      <c r="F255" s="358" t="s">
        <v>3594</v>
      </c>
      <c r="G255" s="229">
        <v>2580000</v>
      </c>
      <c r="H255" s="229"/>
      <c r="I255" s="357">
        <v>280000</v>
      </c>
      <c r="J255" s="357">
        <v>260000</v>
      </c>
      <c r="K255" s="239"/>
      <c r="L255" s="230"/>
      <c r="M255" s="363"/>
      <c r="N255" s="357">
        <f t="shared" si="8"/>
        <v>0</v>
      </c>
      <c r="O255" s="236" t="s">
        <v>3546</v>
      </c>
      <c r="P255" s="178"/>
      <c r="Q255" s="225">
        <f t="shared" si="9"/>
        <v>3120000</v>
      </c>
    </row>
    <row r="256" spans="1:17" ht="31.5" customHeight="1" x14ac:dyDescent="0.3">
      <c r="A256" s="219">
        <v>251</v>
      </c>
      <c r="B256" s="360" t="s">
        <v>635</v>
      </c>
      <c r="C256" s="178" t="s">
        <v>636</v>
      </c>
      <c r="D256" s="360" t="s">
        <v>101</v>
      </c>
      <c r="E256" s="360" t="s">
        <v>3593</v>
      </c>
      <c r="F256" s="358" t="s">
        <v>3594</v>
      </c>
      <c r="G256" s="229">
        <v>2580000</v>
      </c>
      <c r="H256" s="229"/>
      <c r="I256" s="357">
        <v>280000</v>
      </c>
      <c r="J256" s="357">
        <v>260000</v>
      </c>
      <c r="K256" s="239"/>
      <c r="L256" s="230"/>
      <c r="M256" s="363"/>
      <c r="N256" s="357">
        <f t="shared" si="8"/>
        <v>0</v>
      </c>
      <c r="O256" s="236" t="s">
        <v>3546</v>
      </c>
      <c r="P256" s="178"/>
      <c r="Q256" s="225">
        <f t="shared" si="9"/>
        <v>3120000</v>
      </c>
    </row>
    <row r="257" spans="1:17" ht="31.5" customHeight="1" x14ac:dyDescent="0.3">
      <c r="A257" s="219">
        <v>252</v>
      </c>
      <c r="B257" s="360" t="s">
        <v>1580</v>
      </c>
      <c r="C257" s="178" t="s">
        <v>1870</v>
      </c>
      <c r="D257" s="360" t="s">
        <v>2671</v>
      </c>
      <c r="E257" s="360" t="s">
        <v>3593</v>
      </c>
      <c r="F257" s="358" t="s">
        <v>3594</v>
      </c>
      <c r="G257" s="229">
        <v>2580000</v>
      </c>
      <c r="H257" s="229"/>
      <c r="I257" s="357">
        <v>280000</v>
      </c>
      <c r="J257" s="357">
        <v>260000</v>
      </c>
      <c r="K257" s="239"/>
      <c r="L257" s="230"/>
      <c r="M257" s="363"/>
      <c r="N257" s="357">
        <f t="shared" si="8"/>
        <v>0</v>
      </c>
      <c r="O257" s="236" t="s">
        <v>3546</v>
      </c>
      <c r="P257" s="178"/>
      <c r="Q257" s="225">
        <f t="shared" si="9"/>
        <v>3120000</v>
      </c>
    </row>
    <row r="258" spans="1:17" ht="31.5" customHeight="1" x14ac:dyDescent="0.3">
      <c r="A258" s="219">
        <v>253</v>
      </c>
      <c r="B258" s="360" t="s">
        <v>990</v>
      </c>
      <c r="C258" s="178" t="s">
        <v>991</v>
      </c>
      <c r="D258" s="360" t="s">
        <v>101</v>
      </c>
      <c r="E258" s="360" t="s">
        <v>3593</v>
      </c>
      <c r="F258" s="358" t="s">
        <v>3594</v>
      </c>
      <c r="G258" s="229">
        <v>2580000</v>
      </c>
      <c r="H258" s="229"/>
      <c r="I258" s="357">
        <v>280000</v>
      </c>
      <c r="J258" s="357">
        <v>260000</v>
      </c>
      <c r="K258" s="239"/>
      <c r="L258" s="230"/>
      <c r="M258" s="363"/>
      <c r="N258" s="357">
        <f t="shared" si="8"/>
        <v>0</v>
      </c>
      <c r="O258" s="236" t="s">
        <v>3546</v>
      </c>
      <c r="P258" s="178"/>
      <c r="Q258" s="225">
        <f t="shared" si="9"/>
        <v>3120000</v>
      </c>
    </row>
    <row r="259" spans="1:17" ht="31.5" customHeight="1" x14ac:dyDescent="0.3">
      <c r="A259" s="219">
        <v>254</v>
      </c>
      <c r="B259" s="360" t="s">
        <v>825</v>
      </c>
      <c r="C259" s="178" t="s">
        <v>826</v>
      </c>
      <c r="D259" s="360" t="s">
        <v>101</v>
      </c>
      <c r="E259" s="360" t="s">
        <v>3593</v>
      </c>
      <c r="F259" s="358" t="s">
        <v>3594</v>
      </c>
      <c r="G259" s="229">
        <v>2580000</v>
      </c>
      <c r="H259" s="229"/>
      <c r="I259" s="357">
        <v>280000</v>
      </c>
      <c r="J259" s="357">
        <v>260000</v>
      </c>
      <c r="K259" s="239"/>
      <c r="L259" s="230"/>
      <c r="M259" s="363"/>
      <c r="N259" s="357">
        <f t="shared" si="8"/>
        <v>0</v>
      </c>
      <c r="O259" s="236" t="s">
        <v>3546</v>
      </c>
      <c r="P259" s="178"/>
      <c r="Q259" s="225">
        <f t="shared" si="9"/>
        <v>3120000</v>
      </c>
    </row>
    <row r="260" spans="1:17" ht="31.5" customHeight="1" x14ac:dyDescent="0.3">
      <c r="A260" s="219">
        <v>255</v>
      </c>
      <c r="B260" s="360" t="s">
        <v>2613</v>
      </c>
      <c r="C260" s="178" t="s">
        <v>1228</v>
      </c>
      <c r="D260" s="360" t="s">
        <v>101</v>
      </c>
      <c r="E260" s="360" t="s">
        <v>3593</v>
      </c>
      <c r="F260" s="358" t="s">
        <v>3594</v>
      </c>
      <c r="G260" s="229">
        <v>2580000</v>
      </c>
      <c r="H260" s="229"/>
      <c r="I260" s="357">
        <v>280000</v>
      </c>
      <c r="J260" s="357">
        <v>260000</v>
      </c>
      <c r="K260" s="239"/>
      <c r="L260" s="230"/>
      <c r="M260" s="363"/>
      <c r="N260" s="357">
        <f t="shared" si="8"/>
        <v>0</v>
      </c>
      <c r="O260" s="236" t="s">
        <v>3546</v>
      </c>
      <c r="P260" s="178"/>
      <c r="Q260" s="225">
        <f t="shared" si="9"/>
        <v>3120000</v>
      </c>
    </row>
    <row r="261" spans="1:17" ht="31.5" customHeight="1" x14ac:dyDescent="0.3">
      <c r="A261" s="219">
        <v>256</v>
      </c>
      <c r="B261" s="360" t="s">
        <v>1989</v>
      </c>
      <c r="C261" s="178" t="s">
        <v>1658</v>
      </c>
      <c r="D261" s="360" t="s">
        <v>101</v>
      </c>
      <c r="E261" s="360" t="s">
        <v>3593</v>
      </c>
      <c r="F261" s="358" t="s">
        <v>3594</v>
      </c>
      <c r="G261" s="229">
        <v>2580000</v>
      </c>
      <c r="H261" s="229"/>
      <c r="I261" s="357">
        <v>280000</v>
      </c>
      <c r="J261" s="357">
        <v>260000</v>
      </c>
      <c r="K261" s="239"/>
      <c r="L261" s="230"/>
      <c r="M261" s="363"/>
      <c r="N261" s="357">
        <f t="shared" si="8"/>
        <v>0</v>
      </c>
      <c r="O261" s="236" t="s">
        <v>3546</v>
      </c>
      <c r="P261" s="178"/>
      <c r="Q261" s="225">
        <f t="shared" si="9"/>
        <v>3120000</v>
      </c>
    </row>
    <row r="262" spans="1:17" ht="31.5" customHeight="1" x14ac:dyDescent="0.3">
      <c r="A262" s="219">
        <v>257</v>
      </c>
      <c r="B262" s="360" t="s">
        <v>706</v>
      </c>
      <c r="C262" s="178" t="s">
        <v>707</v>
      </c>
      <c r="D262" s="360" t="s">
        <v>101</v>
      </c>
      <c r="E262" s="360" t="s">
        <v>3593</v>
      </c>
      <c r="F262" s="358" t="s">
        <v>3594</v>
      </c>
      <c r="G262" s="229">
        <v>2580000</v>
      </c>
      <c r="H262" s="229"/>
      <c r="I262" s="357">
        <v>280000</v>
      </c>
      <c r="J262" s="357">
        <v>260000</v>
      </c>
      <c r="K262" s="239"/>
      <c r="L262" s="230"/>
      <c r="M262" s="363"/>
      <c r="N262" s="357">
        <f t="shared" si="8"/>
        <v>0</v>
      </c>
      <c r="O262" s="236" t="s">
        <v>3546</v>
      </c>
      <c r="P262" s="178"/>
      <c r="Q262" s="225">
        <f t="shared" si="9"/>
        <v>3120000</v>
      </c>
    </row>
    <row r="263" spans="1:17" ht="31.5" customHeight="1" x14ac:dyDescent="0.3">
      <c r="A263" s="219">
        <v>258</v>
      </c>
      <c r="B263" s="360" t="s">
        <v>1990</v>
      </c>
      <c r="C263" s="178" t="s">
        <v>1659</v>
      </c>
      <c r="D263" s="360" t="s">
        <v>101</v>
      </c>
      <c r="E263" s="360" t="s">
        <v>3593</v>
      </c>
      <c r="F263" s="358" t="s">
        <v>3594</v>
      </c>
      <c r="G263" s="229">
        <v>2580000</v>
      </c>
      <c r="H263" s="229"/>
      <c r="I263" s="357">
        <v>280000</v>
      </c>
      <c r="J263" s="357">
        <v>260000</v>
      </c>
      <c r="K263" s="239"/>
      <c r="L263" s="230"/>
      <c r="M263" s="363"/>
      <c r="N263" s="357">
        <f t="shared" ref="N263:N326" si="10">L263+M263</f>
        <v>0</v>
      </c>
      <c r="O263" s="236" t="s">
        <v>3546</v>
      </c>
      <c r="P263" s="178"/>
      <c r="Q263" s="225">
        <f t="shared" si="9"/>
        <v>3120000</v>
      </c>
    </row>
    <row r="264" spans="1:17" ht="31.5" customHeight="1" x14ac:dyDescent="0.3">
      <c r="A264" s="219">
        <v>259</v>
      </c>
      <c r="B264" s="360" t="s">
        <v>779</v>
      </c>
      <c r="C264" s="178" t="s">
        <v>780</v>
      </c>
      <c r="D264" s="360" t="s">
        <v>101</v>
      </c>
      <c r="E264" s="360" t="s">
        <v>3593</v>
      </c>
      <c r="F264" s="358" t="s">
        <v>3594</v>
      </c>
      <c r="G264" s="229">
        <v>2580000</v>
      </c>
      <c r="H264" s="229"/>
      <c r="I264" s="357">
        <v>280000</v>
      </c>
      <c r="J264" s="357">
        <v>260000</v>
      </c>
      <c r="K264" s="239"/>
      <c r="L264" s="230"/>
      <c r="M264" s="363"/>
      <c r="N264" s="357">
        <f t="shared" si="10"/>
        <v>0</v>
      </c>
      <c r="O264" s="236" t="s">
        <v>3546</v>
      </c>
      <c r="P264" s="178"/>
      <c r="Q264" s="225">
        <f t="shared" si="9"/>
        <v>3120000</v>
      </c>
    </row>
    <row r="265" spans="1:17" ht="31.5" customHeight="1" x14ac:dyDescent="0.3">
      <c r="A265" s="219">
        <v>260</v>
      </c>
      <c r="B265" s="360" t="s">
        <v>641</v>
      </c>
      <c r="C265" s="178" t="s">
        <v>642</v>
      </c>
      <c r="D265" s="360" t="s">
        <v>101</v>
      </c>
      <c r="E265" s="360" t="s">
        <v>3593</v>
      </c>
      <c r="F265" s="358" t="s">
        <v>3594</v>
      </c>
      <c r="G265" s="229">
        <v>2580000</v>
      </c>
      <c r="H265" s="229"/>
      <c r="I265" s="357">
        <v>280000</v>
      </c>
      <c r="J265" s="357">
        <v>260000</v>
      </c>
      <c r="K265" s="239"/>
      <c r="L265" s="230"/>
      <c r="M265" s="363"/>
      <c r="N265" s="357">
        <f t="shared" si="10"/>
        <v>0</v>
      </c>
      <c r="O265" s="236" t="s">
        <v>3546</v>
      </c>
      <c r="P265" s="178"/>
      <c r="Q265" s="225">
        <f t="shared" si="9"/>
        <v>3120000</v>
      </c>
    </row>
    <row r="266" spans="1:17" ht="31.5" customHeight="1" x14ac:dyDescent="0.3">
      <c r="A266" s="219">
        <v>261</v>
      </c>
      <c r="B266" s="360" t="s">
        <v>1991</v>
      </c>
      <c r="C266" s="178" t="s">
        <v>1660</v>
      </c>
      <c r="D266" s="360" t="s">
        <v>101</v>
      </c>
      <c r="E266" s="360" t="s">
        <v>3593</v>
      </c>
      <c r="F266" s="358" t="s">
        <v>3594</v>
      </c>
      <c r="G266" s="229">
        <v>2580000</v>
      </c>
      <c r="H266" s="229"/>
      <c r="I266" s="357">
        <v>280000</v>
      </c>
      <c r="J266" s="357">
        <v>260000</v>
      </c>
      <c r="K266" s="239"/>
      <c r="L266" s="230"/>
      <c r="M266" s="363"/>
      <c r="N266" s="357">
        <f t="shared" si="10"/>
        <v>0</v>
      </c>
      <c r="O266" s="236" t="s">
        <v>3546</v>
      </c>
      <c r="P266" s="178"/>
      <c r="Q266" s="225">
        <f t="shared" si="9"/>
        <v>3120000</v>
      </c>
    </row>
    <row r="267" spans="1:17" ht="31.5" customHeight="1" x14ac:dyDescent="0.3">
      <c r="A267" s="219">
        <v>262</v>
      </c>
      <c r="B267" s="360" t="s">
        <v>388</v>
      </c>
      <c r="C267" s="178" t="s">
        <v>389</v>
      </c>
      <c r="D267" s="360" t="s">
        <v>101</v>
      </c>
      <c r="E267" s="360" t="s">
        <v>3593</v>
      </c>
      <c r="F267" s="358" t="s">
        <v>3594</v>
      </c>
      <c r="G267" s="229">
        <v>2580000</v>
      </c>
      <c r="H267" s="229"/>
      <c r="I267" s="357">
        <v>280000</v>
      </c>
      <c r="J267" s="357">
        <v>260000</v>
      </c>
      <c r="K267" s="239"/>
      <c r="L267" s="230"/>
      <c r="M267" s="363"/>
      <c r="N267" s="357">
        <f t="shared" si="10"/>
        <v>0</v>
      </c>
      <c r="O267" s="236" t="s">
        <v>3546</v>
      </c>
      <c r="P267" s="178"/>
      <c r="Q267" s="225">
        <f t="shared" si="9"/>
        <v>3120000</v>
      </c>
    </row>
    <row r="268" spans="1:17" ht="31.5" customHeight="1" x14ac:dyDescent="0.3">
      <c r="A268" s="219">
        <v>263</v>
      </c>
      <c r="B268" s="360" t="s">
        <v>1992</v>
      </c>
      <c r="C268" s="178" t="s">
        <v>626</v>
      </c>
      <c r="D268" s="360" t="s">
        <v>101</v>
      </c>
      <c r="E268" s="360" t="s">
        <v>3593</v>
      </c>
      <c r="F268" s="358" t="s">
        <v>3594</v>
      </c>
      <c r="G268" s="229">
        <v>2580000</v>
      </c>
      <c r="H268" s="229"/>
      <c r="I268" s="357">
        <v>280000</v>
      </c>
      <c r="J268" s="357">
        <v>260000</v>
      </c>
      <c r="K268" s="239"/>
      <c r="L268" s="230"/>
      <c r="M268" s="363"/>
      <c r="N268" s="357">
        <f t="shared" si="10"/>
        <v>0</v>
      </c>
      <c r="O268" s="236" t="s">
        <v>3546</v>
      </c>
      <c r="P268" s="178"/>
      <c r="Q268" s="225">
        <f t="shared" si="9"/>
        <v>3120000</v>
      </c>
    </row>
    <row r="269" spans="1:17" ht="31.5" customHeight="1" x14ac:dyDescent="0.3">
      <c r="A269" s="219">
        <v>264</v>
      </c>
      <c r="B269" s="360" t="s">
        <v>1993</v>
      </c>
      <c r="C269" s="178" t="s">
        <v>964</v>
      </c>
      <c r="D269" s="360" t="s">
        <v>101</v>
      </c>
      <c r="E269" s="360" t="s">
        <v>3593</v>
      </c>
      <c r="F269" s="358" t="s">
        <v>3594</v>
      </c>
      <c r="G269" s="229">
        <v>2580000</v>
      </c>
      <c r="H269" s="229"/>
      <c r="I269" s="357">
        <v>280000</v>
      </c>
      <c r="J269" s="357">
        <v>260000</v>
      </c>
      <c r="K269" s="239"/>
      <c r="L269" s="230"/>
      <c r="M269" s="363"/>
      <c r="N269" s="357">
        <f t="shared" si="10"/>
        <v>0</v>
      </c>
      <c r="O269" s="236" t="s">
        <v>3546</v>
      </c>
      <c r="P269" s="178"/>
      <c r="Q269" s="225">
        <f t="shared" si="9"/>
        <v>3120000</v>
      </c>
    </row>
    <row r="270" spans="1:17" ht="31.5" customHeight="1" x14ac:dyDescent="0.3">
      <c r="A270" s="219">
        <v>265</v>
      </c>
      <c r="B270" s="360" t="s">
        <v>1994</v>
      </c>
      <c r="C270" s="178" t="s">
        <v>1661</v>
      </c>
      <c r="D270" s="360" t="s">
        <v>101</v>
      </c>
      <c r="E270" s="360" t="s">
        <v>3593</v>
      </c>
      <c r="F270" s="358" t="s">
        <v>3594</v>
      </c>
      <c r="G270" s="229">
        <v>2580000</v>
      </c>
      <c r="H270" s="229"/>
      <c r="I270" s="357">
        <v>280000</v>
      </c>
      <c r="J270" s="357">
        <v>260000</v>
      </c>
      <c r="K270" s="239"/>
      <c r="L270" s="230"/>
      <c r="M270" s="363"/>
      <c r="N270" s="357">
        <f t="shared" si="10"/>
        <v>0</v>
      </c>
      <c r="O270" s="236" t="s">
        <v>3546</v>
      </c>
      <c r="P270" s="178"/>
      <c r="Q270" s="225">
        <f t="shared" si="9"/>
        <v>3120000</v>
      </c>
    </row>
    <row r="271" spans="1:17" ht="31.5" customHeight="1" x14ac:dyDescent="0.3">
      <c r="A271" s="219">
        <v>266</v>
      </c>
      <c r="B271" s="360" t="s">
        <v>1995</v>
      </c>
      <c r="C271" s="178" t="s">
        <v>1637</v>
      </c>
      <c r="D271" s="360" t="s">
        <v>101</v>
      </c>
      <c r="E271" s="360" t="s">
        <v>3593</v>
      </c>
      <c r="F271" s="358" t="s">
        <v>3594</v>
      </c>
      <c r="G271" s="229">
        <v>2580000</v>
      </c>
      <c r="H271" s="229"/>
      <c r="I271" s="357">
        <v>280000</v>
      </c>
      <c r="J271" s="357">
        <v>260000</v>
      </c>
      <c r="K271" s="239"/>
      <c r="L271" s="230"/>
      <c r="M271" s="363"/>
      <c r="N271" s="357">
        <f t="shared" si="10"/>
        <v>0</v>
      </c>
      <c r="O271" s="236" t="s">
        <v>3546</v>
      </c>
      <c r="P271" s="178"/>
      <c r="Q271" s="225">
        <f t="shared" si="9"/>
        <v>3120000</v>
      </c>
    </row>
    <row r="272" spans="1:17" ht="31.5" customHeight="1" x14ac:dyDescent="0.3">
      <c r="A272" s="219">
        <v>267</v>
      </c>
      <c r="B272" s="360" t="s">
        <v>1392</v>
      </c>
      <c r="C272" s="178" t="s">
        <v>995</v>
      </c>
      <c r="D272" s="360" t="s">
        <v>101</v>
      </c>
      <c r="E272" s="360" t="s">
        <v>3593</v>
      </c>
      <c r="F272" s="358" t="s">
        <v>3594</v>
      </c>
      <c r="G272" s="229">
        <v>2580000</v>
      </c>
      <c r="H272" s="229"/>
      <c r="I272" s="357">
        <v>280000</v>
      </c>
      <c r="J272" s="357">
        <v>260000</v>
      </c>
      <c r="K272" s="239"/>
      <c r="L272" s="230"/>
      <c r="M272" s="363"/>
      <c r="N272" s="357">
        <f t="shared" si="10"/>
        <v>0</v>
      </c>
      <c r="O272" s="236" t="s">
        <v>3546</v>
      </c>
      <c r="P272" s="178"/>
      <c r="Q272" s="225">
        <f t="shared" si="9"/>
        <v>3120000</v>
      </c>
    </row>
    <row r="273" spans="1:17" ht="31.5" customHeight="1" x14ac:dyDescent="0.3">
      <c r="A273" s="219">
        <v>268</v>
      </c>
      <c r="B273" s="360" t="s">
        <v>1996</v>
      </c>
      <c r="C273" s="178" t="s">
        <v>1662</v>
      </c>
      <c r="D273" s="360" t="s">
        <v>101</v>
      </c>
      <c r="E273" s="360" t="s">
        <v>3593</v>
      </c>
      <c r="F273" s="358" t="s">
        <v>3594</v>
      </c>
      <c r="G273" s="229">
        <v>2580000</v>
      </c>
      <c r="H273" s="229"/>
      <c r="I273" s="357">
        <v>280000</v>
      </c>
      <c r="J273" s="357">
        <v>260000</v>
      </c>
      <c r="K273" s="239"/>
      <c r="L273" s="230"/>
      <c r="M273" s="363"/>
      <c r="N273" s="357">
        <f t="shared" si="10"/>
        <v>0</v>
      </c>
      <c r="O273" s="236" t="s">
        <v>3546</v>
      </c>
      <c r="P273" s="178"/>
      <c r="Q273" s="225">
        <f t="shared" si="9"/>
        <v>3120000</v>
      </c>
    </row>
    <row r="274" spans="1:17" ht="31.5" customHeight="1" x14ac:dyDescent="0.3">
      <c r="A274" s="219">
        <v>269</v>
      </c>
      <c r="B274" s="360" t="s">
        <v>1997</v>
      </c>
      <c r="C274" s="178" t="s">
        <v>2389</v>
      </c>
      <c r="D274" s="360" t="s">
        <v>101</v>
      </c>
      <c r="E274" s="360" t="s">
        <v>3593</v>
      </c>
      <c r="F274" s="358" t="s">
        <v>3594</v>
      </c>
      <c r="G274" s="229">
        <v>2580000</v>
      </c>
      <c r="H274" s="229"/>
      <c r="I274" s="357">
        <v>280000</v>
      </c>
      <c r="J274" s="357">
        <v>260000</v>
      </c>
      <c r="K274" s="239"/>
      <c r="L274" s="230"/>
      <c r="M274" s="363"/>
      <c r="N274" s="357">
        <f t="shared" si="10"/>
        <v>0</v>
      </c>
      <c r="O274" s="236" t="s">
        <v>3546</v>
      </c>
      <c r="P274" s="178"/>
      <c r="Q274" s="225">
        <f t="shared" si="9"/>
        <v>3120000</v>
      </c>
    </row>
    <row r="275" spans="1:17" ht="31.5" customHeight="1" x14ac:dyDescent="0.3">
      <c r="A275" s="219">
        <v>270</v>
      </c>
      <c r="B275" s="360" t="s">
        <v>631</v>
      </c>
      <c r="C275" s="178" t="s">
        <v>632</v>
      </c>
      <c r="D275" s="360" t="s">
        <v>101</v>
      </c>
      <c r="E275" s="360" t="s">
        <v>3593</v>
      </c>
      <c r="F275" s="358" t="s">
        <v>3594</v>
      </c>
      <c r="G275" s="229">
        <v>2580000</v>
      </c>
      <c r="H275" s="229"/>
      <c r="I275" s="357">
        <v>280000</v>
      </c>
      <c r="J275" s="357">
        <v>260000</v>
      </c>
      <c r="K275" s="239"/>
      <c r="L275" s="230"/>
      <c r="M275" s="363"/>
      <c r="N275" s="357">
        <f t="shared" si="10"/>
        <v>0</v>
      </c>
      <c r="O275" s="236" t="s">
        <v>3546</v>
      </c>
      <c r="P275" s="178"/>
      <c r="Q275" s="225">
        <f t="shared" si="9"/>
        <v>3120000</v>
      </c>
    </row>
    <row r="276" spans="1:17" ht="31.5" customHeight="1" x14ac:dyDescent="0.3">
      <c r="A276" s="219">
        <v>271</v>
      </c>
      <c r="B276" s="360" t="s">
        <v>1998</v>
      </c>
      <c r="C276" s="178" t="s">
        <v>1663</v>
      </c>
      <c r="D276" s="360" t="s">
        <v>101</v>
      </c>
      <c r="E276" s="360" t="s">
        <v>3593</v>
      </c>
      <c r="F276" s="358" t="s">
        <v>3594</v>
      </c>
      <c r="G276" s="229">
        <v>2580000</v>
      </c>
      <c r="H276" s="229"/>
      <c r="I276" s="357">
        <v>280000</v>
      </c>
      <c r="J276" s="357">
        <v>260000</v>
      </c>
      <c r="K276" s="239"/>
      <c r="L276" s="230"/>
      <c r="M276" s="363"/>
      <c r="N276" s="357">
        <f t="shared" si="10"/>
        <v>0</v>
      </c>
      <c r="O276" s="236" t="s">
        <v>3546</v>
      </c>
      <c r="P276" s="178"/>
      <c r="Q276" s="225">
        <f t="shared" si="9"/>
        <v>3120000</v>
      </c>
    </row>
    <row r="277" spans="1:17" ht="31.5" customHeight="1" x14ac:dyDescent="0.3">
      <c r="A277" s="219">
        <v>272</v>
      </c>
      <c r="B277" s="360" t="s">
        <v>830</v>
      </c>
      <c r="C277" s="178" t="s">
        <v>2672</v>
      </c>
      <c r="D277" s="360" t="s">
        <v>101</v>
      </c>
      <c r="E277" s="360" t="s">
        <v>3593</v>
      </c>
      <c r="F277" s="358" t="s">
        <v>3594</v>
      </c>
      <c r="G277" s="229">
        <v>2580000</v>
      </c>
      <c r="H277" s="229"/>
      <c r="I277" s="357">
        <v>280000</v>
      </c>
      <c r="J277" s="357">
        <v>260000</v>
      </c>
      <c r="K277" s="239"/>
      <c r="L277" s="230"/>
      <c r="M277" s="363"/>
      <c r="N277" s="357">
        <f t="shared" si="10"/>
        <v>0</v>
      </c>
      <c r="O277" s="236" t="s">
        <v>3546</v>
      </c>
      <c r="P277" s="178"/>
      <c r="Q277" s="225">
        <f t="shared" si="9"/>
        <v>3120000</v>
      </c>
    </row>
    <row r="278" spans="1:17" ht="31.5" customHeight="1" x14ac:dyDescent="0.3">
      <c r="A278" s="219">
        <v>273</v>
      </c>
      <c r="B278" s="360" t="s">
        <v>1999</v>
      </c>
      <c r="C278" s="178" t="s">
        <v>94</v>
      </c>
      <c r="D278" s="360" t="s">
        <v>101</v>
      </c>
      <c r="E278" s="360" t="s">
        <v>3593</v>
      </c>
      <c r="F278" s="358" t="s">
        <v>3594</v>
      </c>
      <c r="G278" s="229">
        <v>2580000</v>
      </c>
      <c r="H278" s="229"/>
      <c r="I278" s="357">
        <v>280000</v>
      </c>
      <c r="J278" s="357">
        <v>260000</v>
      </c>
      <c r="K278" s="239"/>
      <c r="L278" s="230"/>
      <c r="M278" s="363"/>
      <c r="N278" s="357">
        <f t="shared" si="10"/>
        <v>0</v>
      </c>
      <c r="O278" s="236" t="s">
        <v>3546</v>
      </c>
      <c r="P278" s="178"/>
      <c r="Q278" s="225">
        <f t="shared" si="9"/>
        <v>3120000</v>
      </c>
    </row>
    <row r="279" spans="1:17" ht="31.5" customHeight="1" x14ac:dyDescent="0.3">
      <c r="A279" s="219">
        <v>274</v>
      </c>
      <c r="B279" s="360" t="s">
        <v>2000</v>
      </c>
      <c r="C279" s="178" t="s">
        <v>726</v>
      </c>
      <c r="D279" s="360" t="s">
        <v>101</v>
      </c>
      <c r="E279" s="360" t="s">
        <v>3593</v>
      </c>
      <c r="F279" s="358" t="s">
        <v>3594</v>
      </c>
      <c r="G279" s="229">
        <v>2580000</v>
      </c>
      <c r="H279" s="229"/>
      <c r="I279" s="357">
        <v>280000</v>
      </c>
      <c r="J279" s="357">
        <v>260000</v>
      </c>
      <c r="K279" s="239"/>
      <c r="L279" s="230"/>
      <c r="M279" s="363"/>
      <c r="N279" s="357">
        <f t="shared" si="10"/>
        <v>0</v>
      </c>
      <c r="O279" s="236" t="s">
        <v>3546</v>
      </c>
      <c r="P279" s="178"/>
      <c r="Q279" s="225">
        <f t="shared" si="9"/>
        <v>3120000</v>
      </c>
    </row>
    <row r="280" spans="1:17" ht="31.5" customHeight="1" x14ac:dyDescent="0.3">
      <c r="A280" s="219">
        <v>275</v>
      </c>
      <c r="B280" s="360" t="s">
        <v>526</v>
      </c>
      <c r="C280" s="178" t="s">
        <v>527</v>
      </c>
      <c r="D280" s="360" t="s">
        <v>101</v>
      </c>
      <c r="E280" s="360" t="s">
        <v>3593</v>
      </c>
      <c r="F280" s="358" t="s">
        <v>3594</v>
      </c>
      <c r="G280" s="229">
        <v>2580000</v>
      </c>
      <c r="H280" s="229"/>
      <c r="I280" s="357">
        <v>280000</v>
      </c>
      <c r="J280" s="357">
        <v>260000</v>
      </c>
      <c r="K280" s="239"/>
      <c r="L280" s="230"/>
      <c r="M280" s="363"/>
      <c r="N280" s="357">
        <f t="shared" si="10"/>
        <v>0</v>
      </c>
      <c r="O280" s="236" t="s">
        <v>3546</v>
      </c>
      <c r="P280" s="178"/>
      <c r="Q280" s="225">
        <f t="shared" si="9"/>
        <v>3120000</v>
      </c>
    </row>
    <row r="281" spans="1:17" ht="31.5" customHeight="1" x14ac:dyDescent="0.3">
      <c r="A281" s="219">
        <v>276</v>
      </c>
      <c r="B281" s="360" t="s">
        <v>1190</v>
      </c>
      <c r="C281" s="178" t="s">
        <v>593</v>
      </c>
      <c r="D281" s="360" t="s">
        <v>101</v>
      </c>
      <c r="E281" s="360" t="s">
        <v>3593</v>
      </c>
      <c r="F281" s="358" t="s">
        <v>3594</v>
      </c>
      <c r="G281" s="229">
        <v>2580000</v>
      </c>
      <c r="H281" s="229"/>
      <c r="I281" s="357">
        <v>280000</v>
      </c>
      <c r="J281" s="357">
        <v>260000</v>
      </c>
      <c r="K281" s="239"/>
      <c r="L281" s="230"/>
      <c r="M281" s="363"/>
      <c r="N281" s="357">
        <f t="shared" si="10"/>
        <v>0</v>
      </c>
      <c r="O281" s="236" t="s">
        <v>3546</v>
      </c>
      <c r="P281" s="178"/>
      <c r="Q281" s="225">
        <f t="shared" si="9"/>
        <v>3120000</v>
      </c>
    </row>
    <row r="282" spans="1:17" ht="31.5" customHeight="1" x14ac:dyDescent="0.3">
      <c r="A282" s="219">
        <v>277</v>
      </c>
      <c r="B282" s="360" t="s">
        <v>1479</v>
      </c>
      <c r="C282" s="178" t="s">
        <v>343</v>
      </c>
      <c r="D282" s="360" t="s">
        <v>101</v>
      </c>
      <c r="E282" s="360" t="s">
        <v>3593</v>
      </c>
      <c r="F282" s="358" t="s">
        <v>3594</v>
      </c>
      <c r="G282" s="229">
        <v>2580000</v>
      </c>
      <c r="H282" s="229"/>
      <c r="I282" s="357">
        <v>280000</v>
      </c>
      <c r="J282" s="357">
        <v>260000</v>
      </c>
      <c r="K282" s="239"/>
      <c r="L282" s="230"/>
      <c r="M282" s="363"/>
      <c r="N282" s="357">
        <f t="shared" si="10"/>
        <v>0</v>
      </c>
      <c r="O282" s="236" t="s">
        <v>3546</v>
      </c>
      <c r="P282" s="178"/>
      <c r="Q282" s="225">
        <f t="shared" si="9"/>
        <v>3120000</v>
      </c>
    </row>
    <row r="283" spans="1:17" ht="31.5" customHeight="1" x14ac:dyDescent="0.3">
      <c r="A283" s="219">
        <v>278</v>
      </c>
      <c r="B283" s="360" t="s">
        <v>639</v>
      </c>
      <c r="C283" s="178" t="s">
        <v>640</v>
      </c>
      <c r="D283" s="360" t="s">
        <v>101</v>
      </c>
      <c r="E283" s="360" t="s">
        <v>3593</v>
      </c>
      <c r="F283" s="358" t="s">
        <v>3594</v>
      </c>
      <c r="G283" s="229">
        <v>2580000</v>
      </c>
      <c r="H283" s="229"/>
      <c r="I283" s="357">
        <v>280000</v>
      </c>
      <c r="J283" s="357">
        <v>260000</v>
      </c>
      <c r="K283" s="239"/>
      <c r="L283" s="230"/>
      <c r="M283" s="363"/>
      <c r="N283" s="357">
        <f t="shared" si="10"/>
        <v>0</v>
      </c>
      <c r="O283" s="236" t="s">
        <v>3546</v>
      </c>
      <c r="P283" s="178"/>
      <c r="Q283" s="225">
        <f t="shared" si="9"/>
        <v>3120000</v>
      </c>
    </row>
    <row r="284" spans="1:17" ht="31.5" customHeight="1" x14ac:dyDescent="0.3">
      <c r="A284" s="219">
        <v>279</v>
      </c>
      <c r="B284" s="360" t="s">
        <v>1582</v>
      </c>
      <c r="C284" s="178" t="s">
        <v>1583</v>
      </c>
      <c r="D284" s="360" t="s">
        <v>2671</v>
      </c>
      <c r="E284" s="360" t="s">
        <v>3593</v>
      </c>
      <c r="F284" s="358" t="s">
        <v>3594</v>
      </c>
      <c r="G284" s="229">
        <v>2580000</v>
      </c>
      <c r="H284" s="229"/>
      <c r="I284" s="357">
        <v>280000</v>
      </c>
      <c r="J284" s="357">
        <v>260000</v>
      </c>
      <c r="K284" s="239"/>
      <c r="L284" s="230"/>
      <c r="M284" s="363"/>
      <c r="N284" s="357">
        <f t="shared" si="10"/>
        <v>0</v>
      </c>
      <c r="O284" s="236" t="s">
        <v>3546</v>
      </c>
      <c r="P284" s="178"/>
      <c r="Q284" s="225">
        <f t="shared" si="9"/>
        <v>3120000</v>
      </c>
    </row>
    <row r="285" spans="1:17" ht="31.5" customHeight="1" x14ac:dyDescent="0.3">
      <c r="A285" s="219">
        <v>280</v>
      </c>
      <c r="B285" s="360" t="s">
        <v>478</v>
      </c>
      <c r="C285" s="178" t="s">
        <v>479</v>
      </c>
      <c r="D285" s="360" t="s">
        <v>101</v>
      </c>
      <c r="E285" s="360" t="s">
        <v>3593</v>
      </c>
      <c r="F285" s="358" t="s">
        <v>3594</v>
      </c>
      <c r="G285" s="229">
        <v>2580000</v>
      </c>
      <c r="H285" s="229"/>
      <c r="I285" s="357">
        <v>280000</v>
      </c>
      <c r="J285" s="357">
        <v>260000</v>
      </c>
      <c r="K285" s="239"/>
      <c r="L285" s="230"/>
      <c r="M285" s="363"/>
      <c r="N285" s="357">
        <f t="shared" si="10"/>
        <v>0</v>
      </c>
      <c r="O285" s="236" t="s">
        <v>3546</v>
      </c>
      <c r="P285" s="178"/>
      <c r="Q285" s="225">
        <f t="shared" si="9"/>
        <v>3120000</v>
      </c>
    </row>
    <row r="286" spans="1:17" ht="31.5" customHeight="1" x14ac:dyDescent="0.3">
      <c r="A286" s="219">
        <v>281</v>
      </c>
      <c r="B286" s="360" t="s">
        <v>824</v>
      </c>
      <c r="C286" s="178" t="s">
        <v>2673</v>
      </c>
      <c r="D286" s="360" t="s">
        <v>101</v>
      </c>
      <c r="E286" s="360" t="s">
        <v>3593</v>
      </c>
      <c r="F286" s="358" t="s">
        <v>3594</v>
      </c>
      <c r="G286" s="229">
        <v>2580000</v>
      </c>
      <c r="H286" s="229"/>
      <c r="I286" s="357">
        <v>280000</v>
      </c>
      <c r="J286" s="357">
        <v>260000</v>
      </c>
      <c r="K286" s="239"/>
      <c r="L286" s="230"/>
      <c r="M286" s="363"/>
      <c r="N286" s="357">
        <f t="shared" si="10"/>
        <v>0</v>
      </c>
      <c r="O286" s="236" t="s">
        <v>3546</v>
      </c>
      <c r="P286" s="178"/>
      <c r="Q286" s="225">
        <f t="shared" si="9"/>
        <v>3120000</v>
      </c>
    </row>
    <row r="287" spans="1:17" ht="31.5" customHeight="1" x14ac:dyDescent="0.3">
      <c r="A287" s="219">
        <v>282</v>
      </c>
      <c r="B287" s="360" t="s">
        <v>749</v>
      </c>
      <c r="C287" s="178" t="s">
        <v>750</v>
      </c>
      <c r="D287" s="360" t="s">
        <v>101</v>
      </c>
      <c r="E287" s="360" t="s">
        <v>3593</v>
      </c>
      <c r="F287" s="358" t="s">
        <v>3594</v>
      </c>
      <c r="G287" s="229">
        <v>2580000</v>
      </c>
      <c r="H287" s="229"/>
      <c r="I287" s="357">
        <v>280000</v>
      </c>
      <c r="J287" s="357">
        <v>260000</v>
      </c>
      <c r="K287" s="239"/>
      <c r="L287" s="230"/>
      <c r="M287" s="363"/>
      <c r="N287" s="357">
        <f t="shared" si="10"/>
        <v>0</v>
      </c>
      <c r="O287" s="236" t="s">
        <v>3546</v>
      </c>
      <c r="P287" s="178"/>
      <c r="Q287" s="225">
        <f t="shared" si="9"/>
        <v>3120000</v>
      </c>
    </row>
    <row r="288" spans="1:17" ht="31.5" customHeight="1" x14ac:dyDescent="0.3">
      <c r="A288" s="219">
        <v>283</v>
      </c>
      <c r="B288" s="360" t="s">
        <v>702</v>
      </c>
      <c r="C288" s="178" t="s">
        <v>703</v>
      </c>
      <c r="D288" s="360" t="s">
        <v>101</v>
      </c>
      <c r="E288" s="360" t="s">
        <v>3593</v>
      </c>
      <c r="F288" s="358" t="s">
        <v>3594</v>
      </c>
      <c r="G288" s="229">
        <v>2580000</v>
      </c>
      <c r="H288" s="229"/>
      <c r="I288" s="357">
        <v>280000</v>
      </c>
      <c r="J288" s="357">
        <v>260000</v>
      </c>
      <c r="K288" s="239"/>
      <c r="L288" s="230"/>
      <c r="M288" s="363"/>
      <c r="N288" s="357">
        <f t="shared" si="10"/>
        <v>0</v>
      </c>
      <c r="O288" s="236" t="s">
        <v>3546</v>
      </c>
      <c r="P288" s="178"/>
      <c r="Q288" s="225">
        <f t="shared" si="9"/>
        <v>3120000</v>
      </c>
    </row>
    <row r="289" spans="1:17" ht="31.5" customHeight="1" x14ac:dyDescent="0.3">
      <c r="A289" s="219">
        <v>284</v>
      </c>
      <c r="B289" s="360" t="s">
        <v>480</v>
      </c>
      <c r="C289" s="178" t="s">
        <v>481</v>
      </c>
      <c r="D289" s="360" t="s">
        <v>101</v>
      </c>
      <c r="E289" s="360" t="s">
        <v>3593</v>
      </c>
      <c r="F289" s="358" t="s">
        <v>3594</v>
      </c>
      <c r="G289" s="229">
        <v>2580000</v>
      </c>
      <c r="H289" s="229"/>
      <c r="I289" s="357">
        <v>280000</v>
      </c>
      <c r="J289" s="357">
        <v>260000</v>
      </c>
      <c r="K289" s="239"/>
      <c r="L289" s="230"/>
      <c r="M289" s="363"/>
      <c r="N289" s="357">
        <f t="shared" si="10"/>
        <v>0</v>
      </c>
      <c r="O289" s="236" t="s">
        <v>3546</v>
      </c>
      <c r="P289" s="178"/>
      <c r="Q289" s="225">
        <f t="shared" si="9"/>
        <v>3120000</v>
      </c>
    </row>
    <row r="290" spans="1:17" ht="31.5" customHeight="1" x14ac:dyDescent="0.3">
      <c r="A290" s="219">
        <v>285</v>
      </c>
      <c r="B290" s="360" t="s">
        <v>700</v>
      </c>
      <c r="C290" s="178" t="s">
        <v>701</v>
      </c>
      <c r="D290" s="360" t="s">
        <v>101</v>
      </c>
      <c r="E290" s="360" t="s">
        <v>3593</v>
      </c>
      <c r="F290" s="358" t="s">
        <v>3594</v>
      </c>
      <c r="G290" s="229">
        <v>2580000</v>
      </c>
      <c r="H290" s="229"/>
      <c r="I290" s="357">
        <v>280000</v>
      </c>
      <c r="J290" s="357">
        <v>260000</v>
      </c>
      <c r="K290" s="239"/>
      <c r="L290" s="230"/>
      <c r="M290" s="363"/>
      <c r="N290" s="357">
        <f t="shared" si="10"/>
        <v>0</v>
      </c>
      <c r="O290" s="236" t="s">
        <v>3546</v>
      </c>
      <c r="P290" s="178"/>
      <c r="Q290" s="225">
        <f t="shared" si="9"/>
        <v>3120000</v>
      </c>
    </row>
    <row r="291" spans="1:17" ht="31.5" customHeight="1" x14ac:dyDescent="0.3">
      <c r="A291" s="219">
        <v>286</v>
      </c>
      <c r="B291" s="360" t="s">
        <v>2001</v>
      </c>
      <c r="C291" s="178" t="s">
        <v>1366</v>
      </c>
      <c r="D291" s="360" t="s">
        <v>101</v>
      </c>
      <c r="E291" s="360" t="s">
        <v>3593</v>
      </c>
      <c r="F291" s="358" t="s">
        <v>3594</v>
      </c>
      <c r="G291" s="229">
        <v>2580000</v>
      </c>
      <c r="H291" s="229"/>
      <c r="I291" s="357">
        <v>280000</v>
      </c>
      <c r="J291" s="357">
        <v>260000</v>
      </c>
      <c r="K291" s="239"/>
      <c r="L291" s="230"/>
      <c r="M291" s="363"/>
      <c r="N291" s="357">
        <f t="shared" si="10"/>
        <v>0</v>
      </c>
      <c r="O291" s="236" t="s">
        <v>3546</v>
      </c>
      <c r="P291" s="178"/>
      <c r="Q291" s="225">
        <f t="shared" si="9"/>
        <v>3120000</v>
      </c>
    </row>
    <row r="292" spans="1:17" ht="31.5" customHeight="1" x14ac:dyDescent="0.3">
      <c r="A292" s="219">
        <v>287</v>
      </c>
      <c r="B292" s="360" t="s">
        <v>520</v>
      </c>
      <c r="C292" s="178" t="s">
        <v>189</v>
      </c>
      <c r="D292" s="360" t="s">
        <v>101</v>
      </c>
      <c r="E292" s="360" t="s">
        <v>3593</v>
      </c>
      <c r="F292" s="358" t="s">
        <v>3594</v>
      </c>
      <c r="G292" s="229">
        <v>2580000</v>
      </c>
      <c r="H292" s="229"/>
      <c r="I292" s="357">
        <v>280000</v>
      </c>
      <c r="J292" s="357">
        <v>260000</v>
      </c>
      <c r="K292" s="239"/>
      <c r="L292" s="230"/>
      <c r="M292" s="363"/>
      <c r="N292" s="357">
        <f t="shared" si="10"/>
        <v>0</v>
      </c>
      <c r="O292" s="236" t="s">
        <v>3546</v>
      </c>
      <c r="P292" s="178"/>
      <c r="Q292" s="225">
        <f t="shared" si="9"/>
        <v>3120000</v>
      </c>
    </row>
    <row r="293" spans="1:17" ht="31.5" customHeight="1" x14ac:dyDescent="0.3">
      <c r="A293" s="219">
        <v>288</v>
      </c>
      <c r="B293" s="360" t="s">
        <v>564</v>
      </c>
      <c r="C293" s="178" t="s">
        <v>565</v>
      </c>
      <c r="D293" s="360" t="s">
        <v>101</v>
      </c>
      <c r="E293" s="360" t="s">
        <v>3593</v>
      </c>
      <c r="F293" s="358" t="s">
        <v>3594</v>
      </c>
      <c r="G293" s="229">
        <v>2580000</v>
      </c>
      <c r="H293" s="229"/>
      <c r="I293" s="357">
        <v>280000</v>
      </c>
      <c r="J293" s="357">
        <v>260000</v>
      </c>
      <c r="K293" s="239"/>
      <c r="L293" s="230"/>
      <c r="M293" s="363"/>
      <c r="N293" s="357">
        <f t="shared" si="10"/>
        <v>0</v>
      </c>
      <c r="O293" s="236" t="s">
        <v>3546</v>
      </c>
      <c r="P293" s="178"/>
      <c r="Q293" s="225">
        <f t="shared" si="9"/>
        <v>3120000</v>
      </c>
    </row>
    <row r="294" spans="1:17" ht="31.5" customHeight="1" x14ac:dyDescent="0.3">
      <c r="A294" s="219">
        <v>289</v>
      </c>
      <c r="B294" s="360" t="s">
        <v>704</v>
      </c>
      <c r="C294" s="178" t="s">
        <v>705</v>
      </c>
      <c r="D294" s="360" t="s">
        <v>101</v>
      </c>
      <c r="E294" s="360" t="s">
        <v>3593</v>
      </c>
      <c r="F294" s="358" t="s">
        <v>3594</v>
      </c>
      <c r="G294" s="229">
        <v>2580000</v>
      </c>
      <c r="H294" s="229"/>
      <c r="I294" s="357">
        <v>280000</v>
      </c>
      <c r="J294" s="357">
        <v>260000</v>
      </c>
      <c r="K294" s="239"/>
      <c r="L294" s="230"/>
      <c r="M294" s="363"/>
      <c r="N294" s="357">
        <f t="shared" si="10"/>
        <v>0</v>
      </c>
      <c r="O294" s="236" t="s">
        <v>3546</v>
      </c>
      <c r="P294" s="178"/>
      <c r="Q294" s="225">
        <f t="shared" si="9"/>
        <v>3120000</v>
      </c>
    </row>
    <row r="295" spans="1:17" ht="31.5" customHeight="1" x14ac:dyDescent="0.3">
      <c r="A295" s="219">
        <v>290</v>
      </c>
      <c r="B295" s="360" t="s">
        <v>2002</v>
      </c>
      <c r="C295" s="178" t="s">
        <v>1666</v>
      </c>
      <c r="D295" s="360" t="s">
        <v>101</v>
      </c>
      <c r="E295" s="360" t="s">
        <v>3593</v>
      </c>
      <c r="F295" s="358" t="s">
        <v>3594</v>
      </c>
      <c r="G295" s="229">
        <v>2580000</v>
      </c>
      <c r="H295" s="229"/>
      <c r="I295" s="357">
        <v>280000</v>
      </c>
      <c r="J295" s="357">
        <v>260000</v>
      </c>
      <c r="K295" s="239"/>
      <c r="L295" s="230"/>
      <c r="M295" s="363"/>
      <c r="N295" s="357">
        <f t="shared" si="10"/>
        <v>0</v>
      </c>
      <c r="O295" s="236" t="s">
        <v>3546</v>
      </c>
      <c r="P295" s="178"/>
      <c r="Q295" s="225">
        <f t="shared" si="9"/>
        <v>3120000</v>
      </c>
    </row>
    <row r="296" spans="1:17" ht="31.5" customHeight="1" x14ac:dyDescent="0.3">
      <c r="A296" s="219">
        <v>291</v>
      </c>
      <c r="B296" s="360" t="s">
        <v>523</v>
      </c>
      <c r="C296" s="178" t="s">
        <v>524</v>
      </c>
      <c r="D296" s="360" t="s">
        <v>101</v>
      </c>
      <c r="E296" s="360" t="s">
        <v>3593</v>
      </c>
      <c r="F296" s="358" t="s">
        <v>3594</v>
      </c>
      <c r="G296" s="229">
        <v>2580000</v>
      </c>
      <c r="H296" s="229"/>
      <c r="I296" s="357">
        <v>280000</v>
      </c>
      <c r="J296" s="357">
        <v>260000</v>
      </c>
      <c r="K296" s="239"/>
      <c r="L296" s="230"/>
      <c r="M296" s="363"/>
      <c r="N296" s="357">
        <f t="shared" si="10"/>
        <v>0</v>
      </c>
      <c r="O296" s="236" t="s">
        <v>3546</v>
      </c>
      <c r="P296" s="178"/>
      <c r="Q296" s="225">
        <f t="shared" si="9"/>
        <v>3120000</v>
      </c>
    </row>
    <row r="297" spans="1:17" ht="31.5" customHeight="1" x14ac:dyDescent="0.3">
      <c r="A297" s="219">
        <v>292</v>
      </c>
      <c r="B297" s="360" t="s">
        <v>553</v>
      </c>
      <c r="C297" s="178" t="s">
        <v>554</v>
      </c>
      <c r="D297" s="360" t="s">
        <v>101</v>
      </c>
      <c r="E297" s="360" t="s">
        <v>3593</v>
      </c>
      <c r="F297" s="358" t="s">
        <v>3594</v>
      </c>
      <c r="G297" s="229">
        <v>2580000</v>
      </c>
      <c r="H297" s="229"/>
      <c r="I297" s="357">
        <v>280000</v>
      </c>
      <c r="J297" s="357">
        <v>260000</v>
      </c>
      <c r="K297" s="239"/>
      <c r="L297" s="230"/>
      <c r="M297" s="363"/>
      <c r="N297" s="357">
        <f t="shared" si="10"/>
        <v>0</v>
      </c>
      <c r="O297" s="236" t="s">
        <v>3546</v>
      </c>
      <c r="P297" s="178"/>
      <c r="Q297" s="225">
        <f t="shared" si="9"/>
        <v>3120000</v>
      </c>
    </row>
    <row r="298" spans="1:17" ht="31.5" customHeight="1" x14ac:dyDescent="0.3">
      <c r="A298" s="219">
        <v>293</v>
      </c>
      <c r="B298" s="360" t="s">
        <v>95</v>
      </c>
      <c r="C298" s="178" t="s">
        <v>96</v>
      </c>
      <c r="D298" s="360" t="s">
        <v>3595</v>
      </c>
      <c r="E298" s="360" t="s">
        <v>3593</v>
      </c>
      <c r="F298" s="358" t="s">
        <v>3594</v>
      </c>
      <c r="G298" s="229">
        <v>2580000</v>
      </c>
      <c r="H298" s="229"/>
      <c r="I298" s="357">
        <v>280000</v>
      </c>
      <c r="J298" s="357">
        <v>260000</v>
      </c>
      <c r="K298" s="239"/>
      <c r="L298" s="230"/>
      <c r="M298" s="363"/>
      <c r="N298" s="357">
        <f t="shared" si="10"/>
        <v>0</v>
      </c>
      <c r="O298" s="236" t="s">
        <v>3546</v>
      </c>
      <c r="P298" s="178"/>
      <c r="Q298" s="225">
        <f t="shared" si="9"/>
        <v>3120000</v>
      </c>
    </row>
    <row r="299" spans="1:17" ht="31.5" customHeight="1" x14ac:dyDescent="0.3">
      <c r="A299" s="219">
        <v>294</v>
      </c>
      <c r="B299" s="360" t="s">
        <v>629</v>
      </c>
      <c r="C299" s="178" t="s">
        <v>630</v>
      </c>
      <c r="D299" s="360" t="s">
        <v>101</v>
      </c>
      <c r="E299" s="360" t="s">
        <v>3593</v>
      </c>
      <c r="F299" s="358" t="s">
        <v>3594</v>
      </c>
      <c r="G299" s="229">
        <v>2580000</v>
      </c>
      <c r="H299" s="229"/>
      <c r="I299" s="357">
        <v>280000</v>
      </c>
      <c r="J299" s="357">
        <v>260000</v>
      </c>
      <c r="K299" s="239"/>
      <c r="L299" s="230"/>
      <c r="M299" s="363"/>
      <c r="N299" s="357">
        <f t="shared" si="10"/>
        <v>0</v>
      </c>
      <c r="O299" s="236" t="s">
        <v>3546</v>
      </c>
      <c r="P299" s="178"/>
      <c r="Q299" s="225">
        <f t="shared" ref="Q299:Q314" si="11">SUM(G299,I299:M299)</f>
        <v>3120000</v>
      </c>
    </row>
    <row r="300" spans="1:17" ht="31.5" customHeight="1" x14ac:dyDescent="0.3">
      <c r="A300" s="219">
        <v>295</v>
      </c>
      <c r="B300" s="360" t="s">
        <v>2003</v>
      </c>
      <c r="C300" s="178" t="s">
        <v>470</v>
      </c>
      <c r="D300" s="360">
        <v>0</v>
      </c>
      <c r="E300" s="360" t="s">
        <v>3593</v>
      </c>
      <c r="F300" s="358" t="s">
        <v>3594</v>
      </c>
      <c r="G300" s="229">
        <v>2580000</v>
      </c>
      <c r="H300" s="229"/>
      <c r="I300" s="357">
        <v>280000</v>
      </c>
      <c r="J300" s="357">
        <v>260000</v>
      </c>
      <c r="K300" s="239"/>
      <c r="L300" s="230"/>
      <c r="M300" s="363"/>
      <c r="N300" s="357">
        <f t="shared" si="10"/>
        <v>0</v>
      </c>
      <c r="O300" s="236" t="s">
        <v>3546</v>
      </c>
      <c r="P300" s="178"/>
      <c r="Q300" s="225">
        <f t="shared" si="11"/>
        <v>3120000</v>
      </c>
    </row>
    <row r="301" spans="1:17" ht="31.5" customHeight="1" x14ac:dyDescent="0.3">
      <c r="A301" s="219">
        <v>296</v>
      </c>
      <c r="B301" s="360" t="s">
        <v>1045</v>
      </c>
      <c r="C301" s="178" t="s">
        <v>1046</v>
      </c>
      <c r="D301" s="360" t="s">
        <v>260</v>
      </c>
      <c r="E301" s="360" t="s">
        <v>3593</v>
      </c>
      <c r="F301" s="358" t="s">
        <v>3594</v>
      </c>
      <c r="G301" s="229">
        <v>2580000</v>
      </c>
      <c r="H301" s="229"/>
      <c r="I301" s="357">
        <v>280000</v>
      </c>
      <c r="J301" s="357">
        <v>260000</v>
      </c>
      <c r="K301" s="239"/>
      <c r="L301" s="230"/>
      <c r="M301" s="363"/>
      <c r="N301" s="357">
        <f t="shared" si="10"/>
        <v>0</v>
      </c>
      <c r="O301" s="236" t="s">
        <v>3546</v>
      </c>
      <c r="P301" s="178"/>
      <c r="Q301" s="225">
        <f t="shared" si="11"/>
        <v>3120000</v>
      </c>
    </row>
    <row r="302" spans="1:17" ht="31.5" customHeight="1" x14ac:dyDescent="0.3">
      <c r="A302" s="219">
        <v>297</v>
      </c>
      <c r="B302" s="360" t="s">
        <v>637</v>
      </c>
      <c r="C302" s="178" t="s">
        <v>638</v>
      </c>
      <c r="D302" s="360" t="s">
        <v>101</v>
      </c>
      <c r="E302" s="360" t="s">
        <v>3593</v>
      </c>
      <c r="F302" s="358" t="s">
        <v>3594</v>
      </c>
      <c r="G302" s="229">
        <v>2580000</v>
      </c>
      <c r="H302" s="229"/>
      <c r="I302" s="357">
        <v>280000</v>
      </c>
      <c r="J302" s="357">
        <v>260000</v>
      </c>
      <c r="K302" s="239"/>
      <c r="L302" s="230"/>
      <c r="M302" s="363"/>
      <c r="N302" s="357">
        <f t="shared" si="10"/>
        <v>0</v>
      </c>
      <c r="O302" s="236" t="s">
        <v>3546</v>
      </c>
      <c r="P302" s="178"/>
      <c r="Q302" s="225">
        <f t="shared" si="11"/>
        <v>3120000</v>
      </c>
    </row>
    <row r="303" spans="1:17" ht="31.5" customHeight="1" x14ac:dyDescent="0.3">
      <c r="A303" s="219">
        <v>298</v>
      </c>
      <c r="B303" s="360" t="s">
        <v>1018</v>
      </c>
      <c r="C303" s="178" t="s">
        <v>1019</v>
      </c>
      <c r="D303" s="360" t="s">
        <v>101</v>
      </c>
      <c r="E303" s="360" t="s">
        <v>3593</v>
      </c>
      <c r="F303" s="358" t="s">
        <v>3594</v>
      </c>
      <c r="G303" s="229">
        <v>2580000</v>
      </c>
      <c r="H303" s="229"/>
      <c r="I303" s="357">
        <v>280000</v>
      </c>
      <c r="J303" s="357">
        <v>260000</v>
      </c>
      <c r="K303" s="239"/>
      <c r="L303" s="230"/>
      <c r="M303" s="363"/>
      <c r="N303" s="357">
        <f t="shared" si="10"/>
        <v>0</v>
      </c>
      <c r="O303" s="236" t="s">
        <v>3546</v>
      </c>
      <c r="P303" s="178"/>
      <c r="Q303" s="225">
        <f t="shared" si="11"/>
        <v>3120000</v>
      </c>
    </row>
    <row r="304" spans="1:17" ht="31.5" customHeight="1" x14ac:dyDescent="0.3">
      <c r="A304" s="219">
        <v>299</v>
      </c>
      <c r="B304" s="360" t="s">
        <v>596</v>
      </c>
      <c r="C304" s="178" t="s">
        <v>597</v>
      </c>
      <c r="D304" s="360" t="s">
        <v>101</v>
      </c>
      <c r="E304" s="360" t="s">
        <v>3593</v>
      </c>
      <c r="F304" s="358" t="s">
        <v>3594</v>
      </c>
      <c r="G304" s="229">
        <v>2580000</v>
      </c>
      <c r="H304" s="229"/>
      <c r="I304" s="357">
        <v>280000</v>
      </c>
      <c r="J304" s="357">
        <v>260000</v>
      </c>
      <c r="K304" s="239"/>
      <c r="L304" s="230"/>
      <c r="M304" s="363"/>
      <c r="N304" s="357">
        <f t="shared" si="10"/>
        <v>0</v>
      </c>
      <c r="O304" s="236" t="s">
        <v>3546</v>
      </c>
      <c r="P304" s="178"/>
      <c r="Q304" s="225">
        <f t="shared" si="11"/>
        <v>3120000</v>
      </c>
    </row>
    <row r="305" spans="1:17" ht="31.5" customHeight="1" x14ac:dyDescent="0.3">
      <c r="A305" s="219">
        <v>300</v>
      </c>
      <c r="B305" s="360" t="s">
        <v>1306</v>
      </c>
      <c r="C305" s="178" t="s">
        <v>1307</v>
      </c>
      <c r="D305" s="360" t="s">
        <v>398</v>
      </c>
      <c r="E305" s="360" t="s">
        <v>3593</v>
      </c>
      <c r="F305" s="358" t="s">
        <v>3594</v>
      </c>
      <c r="G305" s="229">
        <v>2580000</v>
      </c>
      <c r="H305" s="229"/>
      <c r="I305" s="357">
        <v>280000</v>
      </c>
      <c r="J305" s="357">
        <v>260000</v>
      </c>
      <c r="K305" s="239"/>
      <c r="L305" s="230"/>
      <c r="M305" s="363"/>
      <c r="N305" s="357">
        <f t="shared" si="10"/>
        <v>0</v>
      </c>
      <c r="O305" s="236" t="s">
        <v>3546</v>
      </c>
      <c r="P305" s="178"/>
      <c r="Q305" s="225">
        <f t="shared" si="11"/>
        <v>3120000</v>
      </c>
    </row>
    <row r="306" spans="1:17" ht="31.5" customHeight="1" x14ac:dyDescent="0.3">
      <c r="A306" s="219">
        <v>301</v>
      </c>
      <c r="B306" s="360" t="s">
        <v>521</v>
      </c>
      <c r="C306" s="178" t="s">
        <v>522</v>
      </c>
      <c r="D306" s="360" t="s">
        <v>101</v>
      </c>
      <c r="E306" s="360" t="s">
        <v>3593</v>
      </c>
      <c r="F306" s="358" t="s">
        <v>3594</v>
      </c>
      <c r="G306" s="229">
        <v>2580000</v>
      </c>
      <c r="H306" s="229"/>
      <c r="I306" s="357">
        <v>280000</v>
      </c>
      <c r="J306" s="357">
        <v>260000</v>
      </c>
      <c r="K306" s="239"/>
      <c r="L306" s="230"/>
      <c r="M306" s="363"/>
      <c r="N306" s="357">
        <f t="shared" si="10"/>
        <v>0</v>
      </c>
      <c r="O306" s="236" t="s">
        <v>3546</v>
      </c>
      <c r="P306" s="178"/>
      <c r="Q306" s="225">
        <f t="shared" si="11"/>
        <v>3120000</v>
      </c>
    </row>
    <row r="307" spans="1:17" ht="31.5" customHeight="1" x14ac:dyDescent="0.3">
      <c r="A307" s="219">
        <v>302</v>
      </c>
      <c r="B307" s="360" t="s">
        <v>828</v>
      </c>
      <c r="C307" s="178" t="s">
        <v>829</v>
      </c>
      <c r="D307" s="360" t="s">
        <v>101</v>
      </c>
      <c r="E307" s="360" t="s">
        <v>3593</v>
      </c>
      <c r="F307" s="358" t="s">
        <v>3594</v>
      </c>
      <c r="G307" s="229">
        <v>2580000</v>
      </c>
      <c r="H307" s="229"/>
      <c r="I307" s="357">
        <v>280000</v>
      </c>
      <c r="J307" s="357">
        <v>260000</v>
      </c>
      <c r="K307" s="239"/>
      <c r="L307" s="230"/>
      <c r="M307" s="363"/>
      <c r="N307" s="357">
        <f t="shared" si="10"/>
        <v>0</v>
      </c>
      <c r="O307" s="236" t="s">
        <v>3546</v>
      </c>
      <c r="P307" s="178"/>
      <c r="Q307" s="225">
        <f t="shared" si="11"/>
        <v>3120000</v>
      </c>
    </row>
    <row r="308" spans="1:17" ht="31.5" customHeight="1" x14ac:dyDescent="0.3">
      <c r="A308" s="219">
        <v>303</v>
      </c>
      <c r="B308" s="360" t="s">
        <v>2004</v>
      </c>
      <c r="C308" s="178" t="s">
        <v>1667</v>
      </c>
      <c r="D308" s="360" t="s">
        <v>101</v>
      </c>
      <c r="E308" s="360" t="s">
        <v>3593</v>
      </c>
      <c r="F308" s="358" t="s">
        <v>3594</v>
      </c>
      <c r="G308" s="229">
        <v>2580000</v>
      </c>
      <c r="H308" s="229"/>
      <c r="I308" s="357">
        <v>280000</v>
      </c>
      <c r="J308" s="357">
        <v>260000</v>
      </c>
      <c r="K308" s="239"/>
      <c r="L308" s="230"/>
      <c r="M308" s="363"/>
      <c r="N308" s="357">
        <f t="shared" si="10"/>
        <v>0</v>
      </c>
      <c r="O308" s="236" t="s">
        <v>3546</v>
      </c>
      <c r="P308" s="178"/>
      <c r="Q308" s="225">
        <f t="shared" si="11"/>
        <v>3120000</v>
      </c>
    </row>
    <row r="309" spans="1:17" ht="31.5" customHeight="1" x14ac:dyDescent="0.3">
      <c r="A309" s="219">
        <v>304</v>
      </c>
      <c r="B309" s="360" t="s">
        <v>777</v>
      </c>
      <c r="C309" s="178" t="s">
        <v>778</v>
      </c>
      <c r="D309" s="360" t="s">
        <v>101</v>
      </c>
      <c r="E309" s="360" t="s">
        <v>3593</v>
      </c>
      <c r="F309" s="358" t="s">
        <v>3594</v>
      </c>
      <c r="G309" s="229">
        <v>2580000</v>
      </c>
      <c r="H309" s="229"/>
      <c r="I309" s="357">
        <v>280000</v>
      </c>
      <c r="J309" s="357">
        <v>260000</v>
      </c>
      <c r="K309" s="239"/>
      <c r="L309" s="230"/>
      <c r="M309" s="363"/>
      <c r="N309" s="357">
        <f t="shared" si="10"/>
        <v>0</v>
      </c>
      <c r="O309" s="236" t="s">
        <v>3546</v>
      </c>
      <c r="P309" s="178"/>
      <c r="Q309" s="225">
        <f t="shared" si="11"/>
        <v>3120000</v>
      </c>
    </row>
    <row r="310" spans="1:17" ht="31.5" customHeight="1" x14ac:dyDescent="0.3">
      <c r="A310" s="219">
        <v>305</v>
      </c>
      <c r="B310" s="360" t="s">
        <v>841</v>
      </c>
      <c r="C310" s="178" t="s">
        <v>842</v>
      </c>
      <c r="D310" s="360" t="s">
        <v>101</v>
      </c>
      <c r="E310" s="360" t="s">
        <v>3593</v>
      </c>
      <c r="F310" s="358" t="s">
        <v>3594</v>
      </c>
      <c r="G310" s="229">
        <v>2580000</v>
      </c>
      <c r="H310" s="229"/>
      <c r="I310" s="357">
        <v>280000</v>
      </c>
      <c r="J310" s="357">
        <v>260000</v>
      </c>
      <c r="K310" s="239"/>
      <c r="L310" s="230"/>
      <c r="M310" s="363"/>
      <c r="N310" s="357">
        <f t="shared" si="10"/>
        <v>0</v>
      </c>
      <c r="O310" s="236" t="s">
        <v>3546</v>
      </c>
      <c r="P310" s="178"/>
      <c r="Q310" s="225">
        <f t="shared" si="11"/>
        <v>3120000</v>
      </c>
    </row>
    <row r="311" spans="1:17" ht="31.5" customHeight="1" x14ac:dyDescent="0.3">
      <c r="A311" s="219">
        <v>306</v>
      </c>
      <c r="B311" s="360" t="s">
        <v>518</v>
      </c>
      <c r="C311" s="178" t="s">
        <v>519</v>
      </c>
      <c r="D311" s="360" t="s">
        <v>101</v>
      </c>
      <c r="E311" s="360" t="s">
        <v>3593</v>
      </c>
      <c r="F311" s="358" t="s">
        <v>3594</v>
      </c>
      <c r="G311" s="229">
        <v>2580000</v>
      </c>
      <c r="H311" s="229"/>
      <c r="I311" s="357">
        <v>280000</v>
      </c>
      <c r="J311" s="357">
        <v>260000</v>
      </c>
      <c r="K311" s="239"/>
      <c r="L311" s="230"/>
      <c r="M311" s="363"/>
      <c r="N311" s="357">
        <f t="shared" si="10"/>
        <v>0</v>
      </c>
      <c r="O311" s="236" t="s">
        <v>3546</v>
      </c>
      <c r="P311" s="178"/>
      <c r="Q311" s="225">
        <f t="shared" si="11"/>
        <v>3120000</v>
      </c>
    </row>
    <row r="312" spans="1:17" ht="31.5" customHeight="1" x14ac:dyDescent="0.3">
      <c r="A312" s="219">
        <v>307</v>
      </c>
      <c r="B312" s="360" t="s">
        <v>633</v>
      </c>
      <c r="C312" s="178" t="s">
        <v>634</v>
      </c>
      <c r="D312" s="360" t="s">
        <v>101</v>
      </c>
      <c r="E312" s="360" t="s">
        <v>3593</v>
      </c>
      <c r="F312" s="358" t="s">
        <v>3594</v>
      </c>
      <c r="G312" s="229">
        <v>2580000</v>
      </c>
      <c r="H312" s="229"/>
      <c r="I312" s="357">
        <v>280000</v>
      </c>
      <c r="J312" s="357">
        <v>260000</v>
      </c>
      <c r="K312" s="239"/>
      <c r="L312" s="230"/>
      <c r="M312" s="363"/>
      <c r="N312" s="357">
        <f t="shared" si="10"/>
        <v>0</v>
      </c>
      <c r="O312" s="236" t="s">
        <v>3546</v>
      </c>
      <c r="P312" s="178"/>
      <c r="Q312" s="225">
        <f t="shared" si="11"/>
        <v>3120000</v>
      </c>
    </row>
    <row r="313" spans="1:17" ht="31.5" customHeight="1" x14ac:dyDescent="0.3">
      <c r="A313" s="219">
        <v>308</v>
      </c>
      <c r="B313" s="360" t="s">
        <v>3596</v>
      </c>
      <c r="C313" s="178" t="s">
        <v>1630</v>
      </c>
      <c r="D313" s="360" t="s">
        <v>3553</v>
      </c>
      <c r="E313" s="360">
        <v>42775</v>
      </c>
      <c r="F313" s="358"/>
      <c r="G313" s="229">
        <v>3500000</v>
      </c>
      <c r="H313" s="229"/>
      <c r="I313" s="357">
        <v>280000</v>
      </c>
      <c r="J313" s="357">
        <v>260000</v>
      </c>
      <c r="K313" s="239"/>
      <c r="L313" s="230">
        <v>460000</v>
      </c>
      <c r="M313" s="363"/>
      <c r="N313" s="357">
        <f t="shared" si="10"/>
        <v>460000</v>
      </c>
      <c r="O313" s="236" t="s">
        <v>3546</v>
      </c>
      <c r="P313" s="178"/>
      <c r="Q313" s="225">
        <f t="shared" si="11"/>
        <v>4500000</v>
      </c>
    </row>
    <row r="314" spans="1:17" ht="31.5" customHeight="1" x14ac:dyDescent="0.3">
      <c r="A314" s="219">
        <v>309</v>
      </c>
      <c r="B314" s="360" t="s">
        <v>174</v>
      </c>
      <c r="C314" s="178" t="s">
        <v>175</v>
      </c>
      <c r="D314" s="360" t="s">
        <v>2670</v>
      </c>
      <c r="E314" s="360">
        <v>42773</v>
      </c>
      <c r="F314" s="358"/>
      <c r="G314" s="229">
        <v>2580000</v>
      </c>
      <c r="H314" s="229"/>
      <c r="I314" s="357">
        <v>280000</v>
      </c>
      <c r="J314" s="357">
        <v>260000</v>
      </c>
      <c r="K314" s="239"/>
      <c r="L314" s="230"/>
      <c r="M314" s="363"/>
      <c r="N314" s="357">
        <f t="shared" si="10"/>
        <v>0</v>
      </c>
      <c r="O314" s="236" t="s">
        <v>3546</v>
      </c>
      <c r="P314" s="178"/>
      <c r="Q314" s="225">
        <f t="shared" si="11"/>
        <v>3120000</v>
      </c>
    </row>
    <row r="315" spans="1:17" ht="31.5" customHeight="1" x14ac:dyDescent="0.3">
      <c r="A315" s="219">
        <v>310</v>
      </c>
      <c r="B315" s="360" t="s">
        <v>3597</v>
      </c>
      <c r="C315" s="178" t="str">
        <f>VLOOKUP(B315,[2]Sheet1!$A$1:$C$154,2,0)</f>
        <v>Lương Thị Oanh</v>
      </c>
      <c r="D315" s="360" t="s">
        <v>101</v>
      </c>
      <c r="E315" s="360" t="str">
        <f>VLOOKUP(B315,[2]Sheet1!$A$1:$C$154,3,0)</f>
        <v>16-01-2017</v>
      </c>
      <c r="F315" s="358">
        <v>42758</v>
      </c>
      <c r="G315" s="229">
        <v>2580000</v>
      </c>
      <c r="H315" s="229">
        <v>2898600</v>
      </c>
      <c r="I315" s="357">
        <v>280000</v>
      </c>
      <c r="J315" s="357">
        <v>260000</v>
      </c>
      <c r="K315" s="239"/>
      <c r="L315" s="230">
        <v>200000</v>
      </c>
      <c r="M315" s="363"/>
      <c r="N315" s="357">
        <f t="shared" si="10"/>
        <v>200000</v>
      </c>
      <c r="O315" s="236" t="s">
        <v>3546</v>
      </c>
      <c r="P315" s="178"/>
      <c r="Q315" s="225">
        <f>SUM(H315,I315:M315)</f>
        <v>3638600</v>
      </c>
    </row>
    <row r="316" spans="1:17" ht="31.5" customHeight="1" x14ac:dyDescent="0.3">
      <c r="A316" s="219">
        <v>311</v>
      </c>
      <c r="B316" s="360" t="s">
        <v>2617</v>
      </c>
      <c r="C316" s="178" t="s">
        <v>920</v>
      </c>
      <c r="D316" s="360" t="s">
        <v>2665</v>
      </c>
      <c r="E316" s="360" t="s">
        <v>3588</v>
      </c>
      <c r="F316" s="358" t="s">
        <v>3589</v>
      </c>
      <c r="G316" s="229">
        <v>2580000</v>
      </c>
      <c r="H316" s="229">
        <v>2898600</v>
      </c>
      <c r="I316" s="357">
        <v>280000</v>
      </c>
      <c r="J316" s="357">
        <v>260000</v>
      </c>
      <c r="K316" s="239"/>
      <c r="L316" s="230"/>
      <c r="M316" s="363"/>
      <c r="N316" s="357">
        <f t="shared" si="10"/>
        <v>0</v>
      </c>
      <c r="O316" s="236" t="s">
        <v>3546</v>
      </c>
      <c r="P316" s="178"/>
      <c r="Q316" s="225">
        <f t="shared" ref="Q316:Q329" si="12">SUM(G316,I316:M316)</f>
        <v>3120000</v>
      </c>
    </row>
    <row r="317" spans="1:17" ht="31.5" customHeight="1" x14ac:dyDescent="0.3">
      <c r="A317" s="219">
        <v>312</v>
      </c>
      <c r="B317" s="360" t="s">
        <v>3598</v>
      </c>
      <c r="C317" s="178" t="s">
        <v>572</v>
      </c>
      <c r="D317" s="360" t="s">
        <v>101</v>
      </c>
      <c r="E317" s="360" t="s">
        <v>3588</v>
      </c>
      <c r="F317" s="358" t="s">
        <v>3589</v>
      </c>
      <c r="G317" s="229">
        <v>2580000</v>
      </c>
      <c r="H317" s="229">
        <v>2898600</v>
      </c>
      <c r="I317" s="357">
        <v>280000</v>
      </c>
      <c r="J317" s="357">
        <v>260000</v>
      </c>
      <c r="K317" s="239"/>
      <c r="L317" s="230"/>
      <c r="M317" s="363"/>
      <c r="N317" s="357">
        <f t="shared" si="10"/>
        <v>0</v>
      </c>
      <c r="O317" s="236" t="s">
        <v>3546</v>
      </c>
      <c r="P317" s="178"/>
      <c r="Q317" s="225">
        <f t="shared" si="12"/>
        <v>3120000</v>
      </c>
    </row>
    <row r="318" spans="1:17" ht="31.5" customHeight="1" x14ac:dyDescent="0.3">
      <c r="A318" s="219">
        <v>313</v>
      </c>
      <c r="B318" s="360" t="s">
        <v>2579</v>
      </c>
      <c r="C318" s="178" t="s">
        <v>1368</v>
      </c>
      <c r="D318" s="360" t="s">
        <v>101</v>
      </c>
      <c r="E318" s="360" t="s">
        <v>3588</v>
      </c>
      <c r="F318" s="358" t="s">
        <v>3589</v>
      </c>
      <c r="G318" s="229">
        <v>2580000</v>
      </c>
      <c r="H318" s="229">
        <v>2898600</v>
      </c>
      <c r="I318" s="357">
        <v>280000</v>
      </c>
      <c r="J318" s="357">
        <v>260000</v>
      </c>
      <c r="K318" s="239"/>
      <c r="L318" s="230"/>
      <c r="M318" s="363"/>
      <c r="N318" s="357">
        <f t="shared" si="10"/>
        <v>0</v>
      </c>
      <c r="O318" s="236" t="s">
        <v>3546</v>
      </c>
      <c r="P318" s="178"/>
      <c r="Q318" s="225">
        <f t="shared" si="12"/>
        <v>3120000</v>
      </c>
    </row>
    <row r="319" spans="1:17" ht="31.5" customHeight="1" x14ac:dyDescent="0.3">
      <c r="A319" s="219">
        <v>314</v>
      </c>
      <c r="B319" s="360" t="s">
        <v>2611</v>
      </c>
      <c r="C319" s="178" t="s">
        <v>1649</v>
      </c>
      <c r="D319" s="360" t="s">
        <v>101</v>
      </c>
      <c r="E319" s="360" t="s">
        <v>3588</v>
      </c>
      <c r="F319" s="358" t="s">
        <v>3589</v>
      </c>
      <c r="G319" s="229">
        <v>2580000</v>
      </c>
      <c r="H319" s="229">
        <v>2898600</v>
      </c>
      <c r="I319" s="357">
        <v>280000</v>
      </c>
      <c r="J319" s="357">
        <v>260000</v>
      </c>
      <c r="K319" s="239"/>
      <c r="L319" s="230"/>
      <c r="M319" s="363"/>
      <c r="N319" s="357">
        <f t="shared" si="10"/>
        <v>0</v>
      </c>
      <c r="O319" s="236" t="s">
        <v>3546</v>
      </c>
      <c r="P319" s="178"/>
      <c r="Q319" s="225">
        <f t="shared" si="12"/>
        <v>3120000</v>
      </c>
    </row>
    <row r="320" spans="1:17" ht="31.5" customHeight="1" x14ac:dyDescent="0.3">
      <c r="A320" s="219">
        <v>315</v>
      </c>
      <c r="B320" s="360" t="s">
        <v>3599</v>
      </c>
      <c r="C320" s="178" t="s">
        <v>282</v>
      </c>
      <c r="D320" s="360" t="s">
        <v>101</v>
      </c>
      <c r="E320" s="360" t="s">
        <v>3588</v>
      </c>
      <c r="F320" s="358" t="s">
        <v>3589</v>
      </c>
      <c r="G320" s="229">
        <v>2580000</v>
      </c>
      <c r="H320" s="229">
        <v>2898600</v>
      </c>
      <c r="I320" s="357">
        <v>280000</v>
      </c>
      <c r="J320" s="357">
        <v>260000</v>
      </c>
      <c r="K320" s="239"/>
      <c r="L320" s="230"/>
      <c r="M320" s="363"/>
      <c r="N320" s="357">
        <f t="shared" si="10"/>
        <v>0</v>
      </c>
      <c r="O320" s="236" t="s">
        <v>3546</v>
      </c>
      <c r="P320" s="178"/>
      <c r="Q320" s="225">
        <f t="shared" si="12"/>
        <v>3120000</v>
      </c>
    </row>
    <row r="321" spans="1:17" ht="31.5" customHeight="1" x14ac:dyDescent="0.3">
      <c r="A321" s="219">
        <v>316</v>
      </c>
      <c r="B321" s="360" t="s">
        <v>3600</v>
      </c>
      <c r="C321" s="178" t="s">
        <v>1194</v>
      </c>
      <c r="D321" s="360" t="s">
        <v>101</v>
      </c>
      <c r="E321" s="360" t="s">
        <v>3588</v>
      </c>
      <c r="F321" s="358" t="s">
        <v>3589</v>
      </c>
      <c r="G321" s="229">
        <v>2580000</v>
      </c>
      <c r="H321" s="229">
        <v>2898600</v>
      </c>
      <c r="I321" s="357">
        <v>280000</v>
      </c>
      <c r="J321" s="357">
        <v>260000</v>
      </c>
      <c r="K321" s="239"/>
      <c r="L321" s="230"/>
      <c r="M321" s="363"/>
      <c r="N321" s="357">
        <f t="shared" si="10"/>
        <v>0</v>
      </c>
      <c r="O321" s="236" t="s">
        <v>3546</v>
      </c>
      <c r="P321" s="178"/>
      <c r="Q321" s="225">
        <f t="shared" si="12"/>
        <v>3120000</v>
      </c>
    </row>
    <row r="322" spans="1:17" ht="31.5" customHeight="1" x14ac:dyDescent="0.3">
      <c r="A322" s="219">
        <v>317</v>
      </c>
      <c r="B322" s="360" t="s">
        <v>3601</v>
      </c>
      <c r="C322" s="178" t="s">
        <v>3602</v>
      </c>
      <c r="D322" s="360" t="s">
        <v>101</v>
      </c>
      <c r="E322" s="360" t="s">
        <v>3588</v>
      </c>
      <c r="F322" s="358" t="s">
        <v>3589</v>
      </c>
      <c r="G322" s="229">
        <v>2580000</v>
      </c>
      <c r="H322" s="229">
        <v>2898600</v>
      </c>
      <c r="I322" s="357">
        <v>280000</v>
      </c>
      <c r="J322" s="357">
        <v>260000</v>
      </c>
      <c r="K322" s="239"/>
      <c r="L322" s="230"/>
      <c r="M322" s="363"/>
      <c r="N322" s="357">
        <f t="shared" si="10"/>
        <v>0</v>
      </c>
      <c r="O322" s="236" t="s">
        <v>3546</v>
      </c>
      <c r="P322" s="178"/>
      <c r="Q322" s="225">
        <f t="shared" si="12"/>
        <v>3120000</v>
      </c>
    </row>
    <row r="323" spans="1:17" ht="31.5" customHeight="1" x14ac:dyDescent="0.3">
      <c r="A323" s="219">
        <v>318</v>
      </c>
      <c r="B323" s="360" t="s">
        <v>2614</v>
      </c>
      <c r="C323" s="178" t="s">
        <v>2674</v>
      </c>
      <c r="D323" s="360" t="s">
        <v>101</v>
      </c>
      <c r="E323" s="360" t="s">
        <v>3593</v>
      </c>
      <c r="F323" s="358" t="s">
        <v>3594</v>
      </c>
      <c r="G323" s="229">
        <v>2580000</v>
      </c>
      <c r="H323" s="229">
        <v>2898600</v>
      </c>
      <c r="I323" s="357">
        <v>280000</v>
      </c>
      <c r="J323" s="357">
        <v>260000</v>
      </c>
      <c r="K323" s="239"/>
      <c r="L323" s="230"/>
      <c r="M323" s="363"/>
      <c r="N323" s="357">
        <f t="shared" si="10"/>
        <v>0</v>
      </c>
      <c r="O323" s="236" t="s">
        <v>3546</v>
      </c>
      <c r="P323" s="178"/>
      <c r="Q323" s="225">
        <f t="shared" si="12"/>
        <v>3120000</v>
      </c>
    </row>
    <row r="324" spans="1:17" ht="31.5" customHeight="1" x14ac:dyDescent="0.3">
      <c r="A324" s="219">
        <v>319</v>
      </c>
      <c r="B324" s="360" t="s">
        <v>3603</v>
      </c>
      <c r="C324" s="178" t="s">
        <v>593</v>
      </c>
      <c r="D324" s="360" t="s">
        <v>101</v>
      </c>
      <c r="E324" s="360" t="s">
        <v>3593</v>
      </c>
      <c r="F324" s="358" t="s">
        <v>3594</v>
      </c>
      <c r="G324" s="229">
        <v>2580000</v>
      </c>
      <c r="H324" s="229">
        <v>2898600</v>
      </c>
      <c r="I324" s="357">
        <v>280000</v>
      </c>
      <c r="J324" s="357">
        <v>260000</v>
      </c>
      <c r="K324" s="239"/>
      <c r="L324" s="230"/>
      <c r="M324" s="363"/>
      <c r="N324" s="357">
        <f t="shared" si="10"/>
        <v>0</v>
      </c>
      <c r="O324" s="236" t="s">
        <v>3546</v>
      </c>
      <c r="P324" s="178"/>
      <c r="Q324" s="225">
        <f t="shared" si="12"/>
        <v>3120000</v>
      </c>
    </row>
    <row r="325" spans="1:17" ht="31.5" customHeight="1" x14ac:dyDescent="0.3">
      <c r="A325" s="219">
        <v>320</v>
      </c>
      <c r="B325" s="360" t="s">
        <v>2615</v>
      </c>
      <c r="C325" s="178" t="s">
        <v>1664</v>
      </c>
      <c r="D325" s="360" t="s">
        <v>101</v>
      </c>
      <c r="E325" s="360" t="s">
        <v>3593</v>
      </c>
      <c r="F325" s="358" t="s">
        <v>3594</v>
      </c>
      <c r="G325" s="229">
        <v>2580000</v>
      </c>
      <c r="H325" s="229">
        <v>2898600</v>
      </c>
      <c r="I325" s="357">
        <v>280000</v>
      </c>
      <c r="J325" s="357">
        <v>260000</v>
      </c>
      <c r="K325" s="239"/>
      <c r="L325" s="230"/>
      <c r="M325" s="363"/>
      <c r="N325" s="357">
        <f t="shared" si="10"/>
        <v>0</v>
      </c>
      <c r="O325" s="236" t="s">
        <v>3546</v>
      </c>
      <c r="P325" s="178"/>
      <c r="Q325" s="225">
        <f t="shared" si="12"/>
        <v>3120000</v>
      </c>
    </row>
    <row r="326" spans="1:17" ht="31.5" customHeight="1" x14ac:dyDescent="0.3">
      <c r="A326" s="219">
        <v>321</v>
      </c>
      <c r="B326" s="360" t="s">
        <v>2616</v>
      </c>
      <c r="C326" s="178" t="s">
        <v>1665</v>
      </c>
      <c r="D326" s="360" t="s">
        <v>101</v>
      </c>
      <c r="E326" s="360" t="s">
        <v>3593</v>
      </c>
      <c r="F326" s="358" t="s">
        <v>3594</v>
      </c>
      <c r="G326" s="229">
        <v>2580000</v>
      </c>
      <c r="H326" s="229">
        <v>2898600</v>
      </c>
      <c r="I326" s="357">
        <v>280000</v>
      </c>
      <c r="J326" s="357">
        <v>260000</v>
      </c>
      <c r="K326" s="239"/>
      <c r="L326" s="230"/>
      <c r="M326" s="363"/>
      <c r="N326" s="357">
        <f t="shared" si="10"/>
        <v>0</v>
      </c>
      <c r="O326" s="236" t="s">
        <v>3546</v>
      </c>
      <c r="P326" s="178"/>
      <c r="Q326" s="225">
        <f t="shared" si="12"/>
        <v>3120000</v>
      </c>
    </row>
    <row r="327" spans="1:17" ht="31.5" customHeight="1" x14ac:dyDescent="0.3">
      <c r="A327" s="219">
        <v>322</v>
      </c>
      <c r="B327" s="360" t="s">
        <v>3604</v>
      </c>
      <c r="C327" s="178" t="s">
        <v>3605</v>
      </c>
      <c r="D327" s="360" t="s">
        <v>101</v>
      </c>
      <c r="E327" s="360" t="s">
        <v>3593</v>
      </c>
      <c r="F327" s="358" t="s">
        <v>3594</v>
      </c>
      <c r="G327" s="229">
        <v>2580000</v>
      </c>
      <c r="H327" s="229">
        <v>2898600</v>
      </c>
      <c r="I327" s="357">
        <v>280000</v>
      </c>
      <c r="J327" s="357">
        <v>260000</v>
      </c>
      <c r="K327" s="239"/>
      <c r="L327" s="230"/>
      <c r="M327" s="363"/>
      <c r="N327" s="357">
        <f>L327+M327</f>
        <v>0</v>
      </c>
      <c r="O327" s="236" t="s">
        <v>3546</v>
      </c>
      <c r="P327" s="178"/>
      <c r="Q327" s="225">
        <f t="shared" si="12"/>
        <v>3120000</v>
      </c>
    </row>
    <row r="328" spans="1:17" ht="31.5" customHeight="1" x14ac:dyDescent="0.3">
      <c r="A328" s="219">
        <v>323</v>
      </c>
      <c r="B328" s="360" t="s">
        <v>3606</v>
      </c>
      <c r="C328" s="178" t="s">
        <v>3607</v>
      </c>
      <c r="D328" s="360" t="s">
        <v>101</v>
      </c>
      <c r="E328" s="360" t="s">
        <v>3593</v>
      </c>
      <c r="F328" s="358" t="s">
        <v>3594</v>
      </c>
      <c r="G328" s="229">
        <v>2580000</v>
      </c>
      <c r="H328" s="229">
        <v>2898600</v>
      </c>
      <c r="I328" s="357">
        <v>280000</v>
      </c>
      <c r="J328" s="357">
        <v>260000</v>
      </c>
      <c r="K328" s="239"/>
      <c r="L328" s="230"/>
      <c r="M328" s="363"/>
      <c r="N328" s="357">
        <f>L328+M328</f>
        <v>0</v>
      </c>
      <c r="O328" s="236" t="s">
        <v>3546</v>
      </c>
      <c r="P328" s="178"/>
      <c r="Q328" s="225">
        <f t="shared" si="12"/>
        <v>3120000</v>
      </c>
    </row>
    <row r="329" spans="1:17" ht="31.5" customHeight="1" x14ac:dyDescent="0.3">
      <c r="A329" s="219">
        <v>324</v>
      </c>
      <c r="B329" s="360" t="s">
        <v>97</v>
      </c>
      <c r="C329" s="178" t="s">
        <v>98</v>
      </c>
      <c r="D329" s="360" t="s">
        <v>398</v>
      </c>
      <c r="E329" s="360" t="s">
        <v>3593</v>
      </c>
      <c r="F329" s="358" t="s">
        <v>3594</v>
      </c>
      <c r="G329" s="229">
        <v>2580000</v>
      </c>
      <c r="H329" s="229">
        <v>2898600</v>
      </c>
      <c r="I329" s="357">
        <v>280000</v>
      </c>
      <c r="J329" s="357">
        <v>260000</v>
      </c>
      <c r="K329" s="239"/>
      <c r="L329" s="230"/>
      <c r="M329" s="363"/>
      <c r="N329" s="357">
        <f>L329+M329</f>
        <v>0</v>
      </c>
      <c r="O329" s="236" t="s">
        <v>3546</v>
      </c>
      <c r="P329" s="178"/>
      <c r="Q329" s="225">
        <f t="shared" si="12"/>
        <v>3120000</v>
      </c>
    </row>
  </sheetData>
  <autoFilter ref="A4:R32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Salary</vt:lpstr>
      <vt:lpstr>Factory 2</vt:lpstr>
      <vt:lpstr>CONGF2</vt:lpstr>
      <vt:lpstr>Sheet1</vt:lpstr>
      <vt:lpstr>Sheet2</vt:lpstr>
      <vt:lpstr>Salary book (2)</vt:lpstr>
      <vt:lpstr>CONGF2!Print_Area</vt:lpstr>
    </vt:vector>
  </TitlesOfParts>
  <Company>Grizli777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T430</cp:lastModifiedBy>
  <cp:lastPrinted>2017-03-18T03:10:49Z</cp:lastPrinted>
  <dcterms:created xsi:type="dcterms:W3CDTF">2017-01-15T15:04:43Z</dcterms:created>
  <dcterms:modified xsi:type="dcterms:W3CDTF">2017-04-03T13:42:08Z</dcterms:modified>
</cp:coreProperties>
</file>